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esktop\project\Data\"/>
    </mc:Choice>
  </mc:AlternateContent>
  <xr:revisionPtr revIDLastSave="0" documentId="13_ncr:1_{60AD9BEB-8C90-4C83-8484-0EED203BFD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NA" sheetId="8" r:id="rId1"/>
    <sheet name="ALL" sheetId="1" r:id="rId2"/>
    <sheet name="Calculate" sheetId="9" r:id="rId3"/>
    <sheet name="Sum Monthly" sheetId="10" r:id="rId4"/>
  </sheets>
  <calcPr calcId="191028"/>
  <pivotCaches>
    <pivotCache cacheId="996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" i="10" l="1"/>
  <c r="E20" i="10" s="1"/>
  <c r="Z5" i="10"/>
  <c r="E37" i="10" s="1"/>
  <c r="Z6" i="10"/>
  <c r="E54" i="10" s="1"/>
  <c r="Z7" i="10"/>
  <c r="E71" i="10" s="1"/>
  <c r="Z8" i="10"/>
  <c r="E88" i="10" s="1"/>
  <c r="Z9" i="10"/>
  <c r="E105" i="10" s="1"/>
  <c r="Z10" i="10"/>
  <c r="E122" i="10" s="1"/>
  <c r="Z11" i="10"/>
  <c r="E139" i="10" s="1"/>
  <c r="Z12" i="10"/>
  <c r="E156" i="10" s="1"/>
  <c r="Z13" i="10"/>
  <c r="E173" i="10" s="1"/>
  <c r="Z14" i="10"/>
  <c r="E190" i="10" s="1"/>
  <c r="Z15" i="10"/>
  <c r="E207" i="10" s="1"/>
  <c r="Z16" i="10"/>
  <c r="E224" i="10" s="1"/>
  <c r="Z17" i="10"/>
  <c r="E241" i="10" s="1"/>
  <c r="Z18" i="10"/>
  <c r="E258" i="10" s="1"/>
  <c r="Z19" i="10"/>
  <c r="E275" i="10" s="1"/>
  <c r="Z20" i="10"/>
  <c r="E292" i="10" s="1"/>
  <c r="Z21" i="10"/>
  <c r="E309" i="10" s="1"/>
  <c r="Z22" i="10"/>
  <c r="E326" i="10" s="1"/>
  <c r="Z23" i="10"/>
  <c r="E343" i="10" s="1"/>
  <c r="Z24" i="10"/>
  <c r="E360" i="10" s="1"/>
  <c r="Z25" i="10"/>
  <c r="E377" i="10" s="1"/>
  <c r="Z26" i="10"/>
  <c r="E394" i="10" s="1"/>
  <c r="Z27" i="10"/>
  <c r="E411" i="10" s="1"/>
  <c r="Z28" i="10"/>
  <c r="E428" i="10" s="1"/>
  <c r="Z29" i="10"/>
  <c r="E445" i="10" s="1"/>
  <c r="Z30" i="10"/>
  <c r="E462" i="10" s="1"/>
  <c r="Z31" i="10"/>
  <c r="E479" i="10" s="1"/>
  <c r="Z32" i="10"/>
  <c r="E496" i="10" s="1"/>
  <c r="Z33" i="10"/>
  <c r="E513" i="10" s="1"/>
  <c r="Z34" i="10"/>
  <c r="E530" i="10" s="1"/>
  <c r="Z35" i="10"/>
  <c r="E547" i="10" s="1"/>
  <c r="Z36" i="10"/>
  <c r="E564" i="10" s="1"/>
  <c r="Z37" i="10"/>
  <c r="E581" i="10" s="1"/>
  <c r="Z38" i="10"/>
  <c r="E598" i="10" s="1"/>
  <c r="Z39" i="10"/>
  <c r="E615" i="10" s="1"/>
  <c r="Z40" i="10"/>
  <c r="E632" i="10" s="1"/>
  <c r="Z41" i="10"/>
  <c r="E649" i="10" s="1"/>
  <c r="Z42" i="10"/>
  <c r="E666" i="10" s="1"/>
  <c r="Z43" i="10"/>
  <c r="E683" i="10" s="1"/>
  <c r="Z44" i="10"/>
  <c r="E700" i="10" s="1"/>
  <c r="Z45" i="10"/>
  <c r="E717" i="10" s="1"/>
  <c r="Z46" i="10"/>
  <c r="E734" i="10" s="1"/>
  <c r="Z47" i="10"/>
  <c r="E751" i="10" s="1"/>
  <c r="Z48" i="10"/>
  <c r="E768" i="10" s="1"/>
  <c r="Z49" i="10"/>
  <c r="E785" i="10" s="1"/>
  <c r="Z50" i="10"/>
  <c r="E802" i="10" s="1"/>
  <c r="Z51" i="10"/>
  <c r="E819" i="10" s="1"/>
  <c r="Y4" i="10"/>
  <c r="E19" i="10" s="1"/>
  <c r="Y5" i="10"/>
  <c r="E36" i="10" s="1"/>
  <c r="Y6" i="10"/>
  <c r="E53" i="10" s="1"/>
  <c r="Y7" i="10"/>
  <c r="E70" i="10" s="1"/>
  <c r="Y8" i="10"/>
  <c r="E87" i="10" s="1"/>
  <c r="Y9" i="10"/>
  <c r="E104" i="10" s="1"/>
  <c r="Y10" i="10"/>
  <c r="E121" i="10" s="1"/>
  <c r="Y11" i="10"/>
  <c r="E138" i="10" s="1"/>
  <c r="Y12" i="10"/>
  <c r="E155" i="10" s="1"/>
  <c r="Y13" i="10"/>
  <c r="E172" i="10" s="1"/>
  <c r="Y14" i="10"/>
  <c r="E189" i="10" s="1"/>
  <c r="Y15" i="10"/>
  <c r="E206" i="10" s="1"/>
  <c r="Y16" i="10"/>
  <c r="E223" i="10" s="1"/>
  <c r="Y17" i="10"/>
  <c r="E240" i="10" s="1"/>
  <c r="Y18" i="10"/>
  <c r="E257" i="10" s="1"/>
  <c r="Y19" i="10"/>
  <c r="E274" i="10" s="1"/>
  <c r="Y20" i="10"/>
  <c r="E291" i="10" s="1"/>
  <c r="Y21" i="10"/>
  <c r="E308" i="10" s="1"/>
  <c r="Y22" i="10"/>
  <c r="E325" i="10" s="1"/>
  <c r="Y23" i="10"/>
  <c r="E342" i="10" s="1"/>
  <c r="Y24" i="10"/>
  <c r="E359" i="10" s="1"/>
  <c r="Y25" i="10"/>
  <c r="E376" i="10" s="1"/>
  <c r="Y26" i="10"/>
  <c r="E393" i="10" s="1"/>
  <c r="Y27" i="10"/>
  <c r="E410" i="10" s="1"/>
  <c r="Y28" i="10"/>
  <c r="E427" i="10" s="1"/>
  <c r="Y29" i="10"/>
  <c r="E444" i="10" s="1"/>
  <c r="Y30" i="10"/>
  <c r="E461" i="10" s="1"/>
  <c r="Y31" i="10"/>
  <c r="E478" i="10" s="1"/>
  <c r="Y32" i="10"/>
  <c r="E495" i="10" s="1"/>
  <c r="Y33" i="10"/>
  <c r="E512" i="10" s="1"/>
  <c r="Y34" i="10"/>
  <c r="E529" i="10" s="1"/>
  <c r="Y35" i="10"/>
  <c r="E546" i="10" s="1"/>
  <c r="Y36" i="10"/>
  <c r="E563" i="10" s="1"/>
  <c r="Y37" i="10"/>
  <c r="E580" i="10" s="1"/>
  <c r="Y38" i="10"/>
  <c r="E597" i="10" s="1"/>
  <c r="Y39" i="10"/>
  <c r="E614" i="10" s="1"/>
  <c r="Y40" i="10"/>
  <c r="E631" i="10" s="1"/>
  <c r="Y41" i="10"/>
  <c r="E648" i="10" s="1"/>
  <c r="Y42" i="10"/>
  <c r="E665" i="10" s="1"/>
  <c r="Y43" i="10"/>
  <c r="E682" i="10" s="1"/>
  <c r="Y44" i="10"/>
  <c r="E699" i="10" s="1"/>
  <c r="Y45" i="10"/>
  <c r="E716" i="10" s="1"/>
  <c r="Y46" i="10"/>
  <c r="E733" i="10" s="1"/>
  <c r="Y47" i="10"/>
  <c r="E750" i="10" s="1"/>
  <c r="Y48" i="10"/>
  <c r="E767" i="10" s="1"/>
  <c r="Y49" i="10"/>
  <c r="E784" i="10" s="1"/>
  <c r="Y50" i="10"/>
  <c r="E801" i="10" s="1"/>
  <c r="Y51" i="10"/>
  <c r="E818" i="10" s="1"/>
  <c r="X4" i="10"/>
  <c r="E18" i="10" s="1"/>
  <c r="X5" i="10"/>
  <c r="E35" i="10" s="1"/>
  <c r="X6" i="10"/>
  <c r="E52" i="10" s="1"/>
  <c r="X7" i="10"/>
  <c r="E69" i="10" s="1"/>
  <c r="X8" i="10"/>
  <c r="E86" i="10" s="1"/>
  <c r="X9" i="10"/>
  <c r="E103" i="10" s="1"/>
  <c r="X10" i="10"/>
  <c r="E120" i="10" s="1"/>
  <c r="X11" i="10"/>
  <c r="E137" i="10" s="1"/>
  <c r="X12" i="10"/>
  <c r="E154" i="10" s="1"/>
  <c r="X13" i="10"/>
  <c r="E171" i="10" s="1"/>
  <c r="X14" i="10"/>
  <c r="E188" i="10" s="1"/>
  <c r="X15" i="10"/>
  <c r="E205" i="10" s="1"/>
  <c r="X16" i="10"/>
  <c r="E222" i="10" s="1"/>
  <c r="X17" i="10"/>
  <c r="E239" i="10" s="1"/>
  <c r="X18" i="10"/>
  <c r="E256" i="10" s="1"/>
  <c r="X19" i="10"/>
  <c r="E273" i="10" s="1"/>
  <c r="X20" i="10"/>
  <c r="E290" i="10" s="1"/>
  <c r="X21" i="10"/>
  <c r="E307" i="10" s="1"/>
  <c r="X22" i="10"/>
  <c r="E324" i="10" s="1"/>
  <c r="X23" i="10"/>
  <c r="E341" i="10" s="1"/>
  <c r="X24" i="10"/>
  <c r="E358" i="10" s="1"/>
  <c r="X25" i="10"/>
  <c r="E375" i="10" s="1"/>
  <c r="X26" i="10"/>
  <c r="E392" i="10" s="1"/>
  <c r="X27" i="10"/>
  <c r="E409" i="10" s="1"/>
  <c r="X28" i="10"/>
  <c r="E426" i="10" s="1"/>
  <c r="X29" i="10"/>
  <c r="E443" i="10" s="1"/>
  <c r="X30" i="10"/>
  <c r="E460" i="10" s="1"/>
  <c r="X31" i="10"/>
  <c r="E477" i="10" s="1"/>
  <c r="X32" i="10"/>
  <c r="E494" i="10" s="1"/>
  <c r="X33" i="10"/>
  <c r="E511" i="10" s="1"/>
  <c r="X34" i="10"/>
  <c r="E528" i="10" s="1"/>
  <c r="X35" i="10"/>
  <c r="E545" i="10" s="1"/>
  <c r="X36" i="10"/>
  <c r="E562" i="10" s="1"/>
  <c r="X37" i="10"/>
  <c r="E579" i="10" s="1"/>
  <c r="X38" i="10"/>
  <c r="E596" i="10" s="1"/>
  <c r="X39" i="10"/>
  <c r="E613" i="10" s="1"/>
  <c r="X40" i="10"/>
  <c r="E630" i="10" s="1"/>
  <c r="X41" i="10"/>
  <c r="E647" i="10" s="1"/>
  <c r="X42" i="10"/>
  <c r="E664" i="10" s="1"/>
  <c r="X43" i="10"/>
  <c r="E681" i="10" s="1"/>
  <c r="X44" i="10"/>
  <c r="E698" i="10" s="1"/>
  <c r="X45" i="10"/>
  <c r="E715" i="10" s="1"/>
  <c r="X46" i="10"/>
  <c r="E732" i="10" s="1"/>
  <c r="X47" i="10"/>
  <c r="E749" i="10" s="1"/>
  <c r="X48" i="10"/>
  <c r="E766" i="10" s="1"/>
  <c r="X49" i="10"/>
  <c r="E783" i="10" s="1"/>
  <c r="X50" i="10"/>
  <c r="E800" i="10" s="1"/>
  <c r="X51" i="10"/>
  <c r="E817" i="10" s="1"/>
  <c r="W4" i="10"/>
  <c r="E17" i="10" s="1"/>
  <c r="W5" i="10"/>
  <c r="E34" i="10" s="1"/>
  <c r="W6" i="10"/>
  <c r="E51" i="10" s="1"/>
  <c r="W7" i="10"/>
  <c r="E68" i="10" s="1"/>
  <c r="W8" i="10"/>
  <c r="E85" i="10" s="1"/>
  <c r="W9" i="10"/>
  <c r="E102" i="10" s="1"/>
  <c r="W10" i="10"/>
  <c r="E119" i="10" s="1"/>
  <c r="W11" i="10"/>
  <c r="E136" i="10" s="1"/>
  <c r="W12" i="10"/>
  <c r="E153" i="10" s="1"/>
  <c r="W13" i="10"/>
  <c r="E170" i="10" s="1"/>
  <c r="W14" i="10"/>
  <c r="E187" i="10" s="1"/>
  <c r="W15" i="10"/>
  <c r="E204" i="10" s="1"/>
  <c r="W16" i="10"/>
  <c r="E221" i="10" s="1"/>
  <c r="W17" i="10"/>
  <c r="E238" i="10" s="1"/>
  <c r="W18" i="10"/>
  <c r="E255" i="10" s="1"/>
  <c r="W19" i="10"/>
  <c r="E272" i="10" s="1"/>
  <c r="W20" i="10"/>
  <c r="E289" i="10" s="1"/>
  <c r="W21" i="10"/>
  <c r="E306" i="10" s="1"/>
  <c r="W22" i="10"/>
  <c r="E323" i="10" s="1"/>
  <c r="W23" i="10"/>
  <c r="E340" i="10" s="1"/>
  <c r="W24" i="10"/>
  <c r="E357" i="10" s="1"/>
  <c r="W25" i="10"/>
  <c r="E374" i="10" s="1"/>
  <c r="W26" i="10"/>
  <c r="E391" i="10" s="1"/>
  <c r="W27" i="10"/>
  <c r="E408" i="10" s="1"/>
  <c r="W28" i="10"/>
  <c r="E425" i="10" s="1"/>
  <c r="W29" i="10"/>
  <c r="E442" i="10" s="1"/>
  <c r="W30" i="10"/>
  <c r="E459" i="10" s="1"/>
  <c r="W31" i="10"/>
  <c r="E476" i="10" s="1"/>
  <c r="W32" i="10"/>
  <c r="E493" i="10" s="1"/>
  <c r="W33" i="10"/>
  <c r="E510" i="10" s="1"/>
  <c r="W34" i="10"/>
  <c r="E527" i="10" s="1"/>
  <c r="W35" i="10"/>
  <c r="E544" i="10" s="1"/>
  <c r="W36" i="10"/>
  <c r="E561" i="10" s="1"/>
  <c r="W37" i="10"/>
  <c r="E578" i="10" s="1"/>
  <c r="W38" i="10"/>
  <c r="E595" i="10" s="1"/>
  <c r="W39" i="10"/>
  <c r="E612" i="10" s="1"/>
  <c r="W40" i="10"/>
  <c r="E629" i="10" s="1"/>
  <c r="W41" i="10"/>
  <c r="E646" i="10" s="1"/>
  <c r="W42" i="10"/>
  <c r="E663" i="10" s="1"/>
  <c r="W43" i="10"/>
  <c r="E680" i="10" s="1"/>
  <c r="W44" i="10"/>
  <c r="E697" i="10" s="1"/>
  <c r="W45" i="10"/>
  <c r="E714" i="10" s="1"/>
  <c r="W46" i="10"/>
  <c r="E731" i="10" s="1"/>
  <c r="W47" i="10"/>
  <c r="E748" i="10" s="1"/>
  <c r="W48" i="10"/>
  <c r="E765" i="10" s="1"/>
  <c r="W49" i="10"/>
  <c r="E782" i="10" s="1"/>
  <c r="W50" i="10"/>
  <c r="E799" i="10" s="1"/>
  <c r="W51" i="10"/>
  <c r="E816" i="10" s="1"/>
  <c r="V4" i="10"/>
  <c r="E16" i="10" s="1"/>
  <c r="V5" i="10"/>
  <c r="E33" i="10" s="1"/>
  <c r="V6" i="10"/>
  <c r="E50" i="10" s="1"/>
  <c r="V7" i="10"/>
  <c r="E67" i="10" s="1"/>
  <c r="V8" i="10"/>
  <c r="E84" i="10" s="1"/>
  <c r="V9" i="10"/>
  <c r="E101" i="10" s="1"/>
  <c r="V10" i="10"/>
  <c r="E118" i="10" s="1"/>
  <c r="V11" i="10"/>
  <c r="E135" i="10" s="1"/>
  <c r="V12" i="10"/>
  <c r="E152" i="10" s="1"/>
  <c r="V13" i="10"/>
  <c r="E169" i="10" s="1"/>
  <c r="V14" i="10"/>
  <c r="E186" i="10" s="1"/>
  <c r="V15" i="10"/>
  <c r="E203" i="10" s="1"/>
  <c r="V16" i="10"/>
  <c r="E220" i="10" s="1"/>
  <c r="V17" i="10"/>
  <c r="E237" i="10" s="1"/>
  <c r="V18" i="10"/>
  <c r="E254" i="10" s="1"/>
  <c r="V19" i="10"/>
  <c r="E271" i="10" s="1"/>
  <c r="V20" i="10"/>
  <c r="E288" i="10" s="1"/>
  <c r="V21" i="10"/>
  <c r="E305" i="10" s="1"/>
  <c r="V22" i="10"/>
  <c r="E322" i="10" s="1"/>
  <c r="V23" i="10"/>
  <c r="E339" i="10" s="1"/>
  <c r="V24" i="10"/>
  <c r="E356" i="10" s="1"/>
  <c r="V25" i="10"/>
  <c r="E373" i="10" s="1"/>
  <c r="V26" i="10"/>
  <c r="E390" i="10" s="1"/>
  <c r="V27" i="10"/>
  <c r="E407" i="10" s="1"/>
  <c r="V28" i="10"/>
  <c r="E424" i="10" s="1"/>
  <c r="V29" i="10"/>
  <c r="E441" i="10" s="1"/>
  <c r="V30" i="10"/>
  <c r="E458" i="10" s="1"/>
  <c r="V31" i="10"/>
  <c r="E475" i="10" s="1"/>
  <c r="V32" i="10"/>
  <c r="E492" i="10" s="1"/>
  <c r="V33" i="10"/>
  <c r="E509" i="10" s="1"/>
  <c r="V34" i="10"/>
  <c r="E526" i="10" s="1"/>
  <c r="V35" i="10"/>
  <c r="E543" i="10" s="1"/>
  <c r="V36" i="10"/>
  <c r="E560" i="10" s="1"/>
  <c r="V37" i="10"/>
  <c r="E577" i="10" s="1"/>
  <c r="V38" i="10"/>
  <c r="E594" i="10" s="1"/>
  <c r="V39" i="10"/>
  <c r="E611" i="10" s="1"/>
  <c r="V40" i="10"/>
  <c r="E628" i="10" s="1"/>
  <c r="V41" i="10"/>
  <c r="E645" i="10" s="1"/>
  <c r="V42" i="10"/>
  <c r="E662" i="10" s="1"/>
  <c r="V43" i="10"/>
  <c r="E679" i="10" s="1"/>
  <c r="V44" i="10"/>
  <c r="E696" i="10" s="1"/>
  <c r="V45" i="10"/>
  <c r="E713" i="10" s="1"/>
  <c r="V46" i="10"/>
  <c r="E730" i="10" s="1"/>
  <c r="V47" i="10"/>
  <c r="E747" i="10" s="1"/>
  <c r="V48" i="10"/>
  <c r="E764" i="10" s="1"/>
  <c r="V49" i="10"/>
  <c r="E781" i="10" s="1"/>
  <c r="V50" i="10"/>
  <c r="E798" i="10" s="1"/>
  <c r="V51" i="10"/>
  <c r="E815" i="10" s="1"/>
  <c r="U4" i="10"/>
  <c r="E15" i="10" s="1"/>
  <c r="U5" i="10"/>
  <c r="E32" i="10" s="1"/>
  <c r="U6" i="10"/>
  <c r="E49" i="10" s="1"/>
  <c r="U7" i="10"/>
  <c r="E66" i="10" s="1"/>
  <c r="U8" i="10"/>
  <c r="E83" i="10" s="1"/>
  <c r="U9" i="10"/>
  <c r="E100" i="10" s="1"/>
  <c r="U10" i="10"/>
  <c r="E117" i="10" s="1"/>
  <c r="U11" i="10"/>
  <c r="E134" i="10" s="1"/>
  <c r="U12" i="10"/>
  <c r="E151" i="10" s="1"/>
  <c r="U13" i="10"/>
  <c r="E168" i="10" s="1"/>
  <c r="U14" i="10"/>
  <c r="E185" i="10" s="1"/>
  <c r="U15" i="10"/>
  <c r="E202" i="10" s="1"/>
  <c r="U16" i="10"/>
  <c r="E219" i="10" s="1"/>
  <c r="U17" i="10"/>
  <c r="E236" i="10" s="1"/>
  <c r="U18" i="10"/>
  <c r="E253" i="10" s="1"/>
  <c r="U19" i="10"/>
  <c r="E270" i="10" s="1"/>
  <c r="U20" i="10"/>
  <c r="E287" i="10" s="1"/>
  <c r="U21" i="10"/>
  <c r="E304" i="10" s="1"/>
  <c r="U22" i="10"/>
  <c r="E321" i="10" s="1"/>
  <c r="U23" i="10"/>
  <c r="E338" i="10" s="1"/>
  <c r="U24" i="10"/>
  <c r="E355" i="10" s="1"/>
  <c r="U25" i="10"/>
  <c r="E372" i="10" s="1"/>
  <c r="U26" i="10"/>
  <c r="E389" i="10" s="1"/>
  <c r="U27" i="10"/>
  <c r="E406" i="10" s="1"/>
  <c r="U28" i="10"/>
  <c r="E423" i="10" s="1"/>
  <c r="U29" i="10"/>
  <c r="E440" i="10" s="1"/>
  <c r="U30" i="10"/>
  <c r="E457" i="10" s="1"/>
  <c r="U31" i="10"/>
  <c r="E474" i="10" s="1"/>
  <c r="U32" i="10"/>
  <c r="E491" i="10" s="1"/>
  <c r="U33" i="10"/>
  <c r="E508" i="10" s="1"/>
  <c r="U34" i="10"/>
  <c r="E525" i="10" s="1"/>
  <c r="U35" i="10"/>
  <c r="E542" i="10" s="1"/>
  <c r="U36" i="10"/>
  <c r="E559" i="10" s="1"/>
  <c r="U37" i="10"/>
  <c r="E576" i="10" s="1"/>
  <c r="U38" i="10"/>
  <c r="E593" i="10" s="1"/>
  <c r="U39" i="10"/>
  <c r="E610" i="10" s="1"/>
  <c r="U40" i="10"/>
  <c r="E627" i="10" s="1"/>
  <c r="U41" i="10"/>
  <c r="E644" i="10" s="1"/>
  <c r="U42" i="10"/>
  <c r="E661" i="10" s="1"/>
  <c r="U43" i="10"/>
  <c r="E678" i="10" s="1"/>
  <c r="U44" i="10"/>
  <c r="E695" i="10" s="1"/>
  <c r="U45" i="10"/>
  <c r="E712" i="10" s="1"/>
  <c r="U46" i="10"/>
  <c r="E729" i="10" s="1"/>
  <c r="U47" i="10"/>
  <c r="E746" i="10" s="1"/>
  <c r="U48" i="10"/>
  <c r="E763" i="10" s="1"/>
  <c r="U49" i="10"/>
  <c r="E780" i="10" s="1"/>
  <c r="U50" i="10"/>
  <c r="E797" i="10" s="1"/>
  <c r="U51" i="10"/>
  <c r="E814" i="10" s="1"/>
  <c r="T4" i="10"/>
  <c r="E14" i="10" s="1"/>
  <c r="T5" i="10"/>
  <c r="E31" i="10" s="1"/>
  <c r="T6" i="10"/>
  <c r="E48" i="10" s="1"/>
  <c r="T7" i="10"/>
  <c r="E65" i="10" s="1"/>
  <c r="T8" i="10"/>
  <c r="E82" i="10" s="1"/>
  <c r="T9" i="10"/>
  <c r="E99" i="10" s="1"/>
  <c r="T10" i="10"/>
  <c r="E116" i="10" s="1"/>
  <c r="T11" i="10"/>
  <c r="E133" i="10" s="1"/>
  <c r="T12" i="10"/>
  <c r="E150" i="10" s="1"/>
  <c r="T13" i="10"/>
  <c r="E167" i="10" s="1"/>
  <c r="T14" i="10"/>
  <c r="E184" i="10" s="1"/>
  <c r="T15" i="10"/>
  <c r="E201" i="10" s="1"/>
  <c r="T16" i="10"/>
  <c r="E218" i="10" s="1"/>
  <c r="T17" i="10"/>
  <c r="E235" i="10" s="1"/>
  <c r="T18" i="10"/>
  <c r="E252" i="10" s="1"/>
  <c r="T19" i="10"/>
  <c r="E269" i="10" s="1"/>
  <c r="T20" i="10"/>
  <c r="E286" i="10" s="1"/>
  <c r="T21" i="10"/>
  <c r="E303" i="10" s="1"/>
  <c r="T22" i="10"/>
  <c r="E320" i="10" s="1"/>
  <c r="T23" i="10"/>
  <c r="E337" i="10" s="1"/>
  <c r="T24" i="10"/>
  <c r="E354" i="10" s="1"/>
  <c r="T25" i="10"/>
  <c r="E371" i="10" s="1"/>
  <c r="T26" i="10"/>
  <c r="E388" i="10" s="1"/>
  <c r="T27" i="10"/>
  <c r="E405" i="10" s="1"/>
  <c r="T28" i="10"/>
  <c r="E422" i="10" s="1"/>
  <c r="T29" i="10"/>
  <c r="E439" i="10" s="1"/>
  <c r="T30" i="10"/>
  <c r="E456" i="10" s="1"/>
  <c r="T31" i="10"/>
  <c r="E473" i="10" s="1"/>
  <c r="T32" i="10"/>
  <c r="E490" i="10" s="1"/>
  <c r="T33" i="10"/>
  <c r="E507" i="10" s="1"/>
  <c r="T34" i="10"/>
  <c r="E524" i="10" s="1"/>
  <c r="T35" i="10"/>
  <c r="E541" i="10" s="1"/>
  <c r="T36" i="10"/>
  <c r="E558" i="10" s="1"/>
  <c r="T37" i="10"/>
  <c r="E575" i="10" s="1"/>
  <c r="T38" i="10"/>
  <c r="E592" i="10" s="1"/>
  <c r="T39" i="10"/>
  <c r="E609" i="10" s="1"/>
  <c r="T40" i="10"/>
  <c r="E626" i="10" s="1"/>
  <c r="T41" i="10"/>
  <c r="E643" i="10" s="1"/>
  <c r="T42" i="10"/>
  <c r="E660" i="10" s="1"/>
  <c r="T43" i="10"/>
  <c r="E677" i="10" s="1"/>
  <c r="T44" i="10"/>
  <c r="E694" i="10" s="1"/>
  <c r="T45" i="10"/>
  <c r="E711" i="10" s="1"/>
  <c r="T46" i="10"/>
  <c r="E728" i="10" s="1"/>
  <c r="T47" i="10"/>
  <c r="E745" i="10" s="1"/>
  <c r="T48" i="10"/>
  <c r="E762" i="10" s="1"/>
  <c r="T49" i="10"/>
  <c r="E779" i="10" s="1"/>
  <c r="T50" i="10"/>
  <c r="E796" i="10" s="1"/>
  <c r="T51" i="10"/>
  <c r="E813" i="10" s="1"/>
  <c r="S4" i="10"/>
  <c r="E13" i="10" s="1"/>
  <c r="S5" i="10"/>
  <c r="E30" i="10" s="1"/>
  <c r="S6" i="10"/>
  <c r="E47" i="10" s="1"/>
  <c r="S7" i="10"/>
  <c r="E64" i="10" s="1"/>
  <c r="S8" i="10"/>
  <c r="E81" i="10" s="1"/>
  <c r="S9" i="10"/>
  <c r="E98" i="10" s="1"/>
  <c r="S10" i="10"/>
  <c r="E115" i="10" s="1"/>
  <c r="S11" i="10"/>
  <c r="E132" i="10" s="1"/>
  <c r="S12" i="10"/>
  <c r="E149" i="10" s="1"/>
  <c r="S13" i="10"/>
  <c r="E166" i="10" s="1"/>
  <c r="S14" i="10"/>
  <c r="E183" i="10" s="1"/>
  <c r="S15" i="10"/>
  <c r="E200" i="10" s="1"/>
  <c r="S16" i="10"/>
  <c r="E217" i="10" s="1"/>
  <c r="S17" i="10"/>
  <c r="E234" i="10" s="1"/>
  <c r="S18" i="10"/>
  <c r="E251" i="10" s="1"/>
  <c r="S19" i="10"/>
  <c r="E268" i="10" s="1"/>
  <c r="S20" i="10"/>
  <c r="E285" i="10" s="1"/>
  <c r="S21" i="10"/>
  <c r="E302" i="10" s="1"/>
  <c r="S22" i="10"/>
  <c r="E319" i="10" s="1"/>
  <c r="S23" i="10"/>
  <c r="E336" i="10" s="1"/>
  <c r="S24" i="10"/>
  <c r="E353" i="10" s="1"/>
  <c r="S25" i="10"/>
  <c r="E370" i="10" s="1"/>
  <c r="S26" i="10"/>
  <c r="E387" i="10" s="1"/>
  <c r="S27" i="10"/>
  <c r="E404" i="10" s="1"/>
  <c r="S28" i="10"/>
  <c r="E421" i="10" s="1"/>
  <c r="S29" i="10"/>
  <c r="E438" i="10" s="1"/>
  <c r="S30" i="10"/>
  <c r="E455" i="10" s="1"/>
  <c r="S31" i="10"/>
  <c r="E472" i="10" s="1"/>
  <c r="S32" i="10"/>
  <c r="E489" i="10" s="1"/>
  <c r="S33" i="10"/>
  <c r="E506" i="10" s="1"/>
  <c r="S34" i="10"/>
  <c r="E523" i="10" s="1"/>
  <c r="S35" i="10"/>
  <c r="E540" i="10" s="1"/>
  <c r="S36" i="10"/>
  <c r="E557" i="10" s="1"/>
  <c r="S37" i="10"/>
  <c r="E574" i="10" s="1"/>
  <c r="S38" i="10"/>
  <c r="E591" i="10" s="1"/>
  <c r="S39" i="10"/>
  <c r="E608" i="10" s="1"/>
  <c r="S40" i="10"/>
  <c r="E625" i="10" s="1"/>
  <c r="S41" i="10"/>
  <c r="E642" i="10" s="1"/>
  <c r="S42" i="10"/>
  <c r="E659" i="10" s="1"/>
  <c r="S43" i="10"/>
  <c r="E676" i="10" s="1"/>
  <c r="S44" i="10"/>
  <c r="E693" i="10" s="1"/>
  <c r="S45" i="10"/>
  <c r="E710" i="10" s="1"/>
  <c r="S46" i="10"/>
  <c r="E727" i="10" s="1"/>
  <c r="S47" i="10"/>
  <c r="E744" i="10" s="1"/>
  <c r="S48" i="10"/>
  <c r="E761" i="10" s="1"/>
  <c r="S49" i="10"/>
  <c r="E778" i="10" s="1"/>
  <c r="S50" i="10"/>
  <c r="E795" i="10" s="1"/>
  <c r="S51" i="10"/>
  <c r="E812" i="10" s="1"/>
  <c r="R4" i="10"/>
  <c r="E12" i="10" s="1"/>
  <c r="R5" i="10"/>
  <c r="E29" i="10" s="1"/>
  <c r="R6" i="10"/>
  <c r="E46" i="10" s="1"/>
  <c r="R7" i="10"/>
  <c r="E63" i="10" s="1"/>
  <c r="R8" i="10"/>
  <c r="E80" i="10" s="1"/>
  <c r="R9" i="10"/>
  <c r="E97" i="10" s="1"/>
  <c r="R10" i="10"/>
  <c r="E114" i="10" s="1"/>
  <c r="R11" i="10"/>
  <c r="E131" i="10" s="1"/>
  <c r="R12" i="10"/>
  <c r="E148" i="10" s="1"/>
  <c r="R13" i="10"/>
  <c r="E165" i="10" s="1"/>
  <c r="R14" i="10"/>
  <c r="E182" i="10" s="1"/>
  <c r="R15" i="10"/>
  <c r="E199" i="10" s="1"/>
  <c r="R16" i="10"/>
  <c r="E216" i="10" s="1"/>
  <c r="R17" i="10"/>
  <c r="E233" i="10" s="1"/>
  <c r="R18" i="10"/>
  <c r="E250" i="10" s="1"/>
  <c r="R19" i="10"/>
  <c r="E267" i="10" s="1"/>
  <c r="R20" i="10"/>
  <c r="E284" i="10" s="1"/>
  <c r="R21" i="10"/>
  <c r="E301" i="10" s="1"/>
  <c r="R22" i="10"/>
  <c r="E318" i="10" s="1"/>
  <c r="R23" i="10"/>
  <c r="E335" i="10" s="1"/>
  <c r="R24" i="10"/>
  <c r="E352" i="10" s="1"/>
  <c r="R25" i="10"/>
  <c r="E369" i="10" s="1"/>
  <c r="R26" i="10"/>
  <c r="E386" i="10" s="1"/>
  <c r="R27" i="10"/>
  <c r="E403" i="10" s="1"/>
  <c r="R28" i="10"/>
  <c r="E420" i="10" s="1"/>
  <c r="R29" i="10"/>
  <c r="E437" i="10" s="1"/>
  <c r="R30" i="10"/>
  <c r="E454" i="10" s="1"/>
  <c r="R31" i="10"/>
  <c r="E471" i="10" s="1"/>
  <c r="R32" i="10"/>
  <c r="E488" i="10" s="1"/>
  <c r="R33" i="10"/>
  <c r="E505" i="10" s="1"/>
  <c r="R34" i="10"/>
  <c r="E522" i="10" s="1"/>
  <c r="R35" i="10"/>
  <c r="E539" i="10" s="1"/>
  <c r="R36" i="10"/>
  <c r="E556" i="10" s="1"/>
  <c r="R37" i="10"/>
  <c r="E573" i="10" s="1"/>
  <c r="R38" i="10"/>
  <c r="E590" i="10" s="1"/>
  <c r="R39" i="10"/>
  <c r="E607" i="10" s="1"/>
  <c r="R40" i="10"/>
  <c r="E624" i="10" s="1"/>
  <c r="R41" i="10"/>
  <c r="E641" i="10" s="1"/>
  <c r="R42" i="10"/>
  <c r="E658" i="10" s="1"/>
  <c r="R43" i="10"/>
  <c r="E675" i="10" s="1"/>
  <c r="R44" i="10"/>
  <c r="E692" i="10" s="1"/>
  <c r="R45" i="10"/>
  <c r="E709" i="10" s="1"/>
  <c r="R46" i="10"/>
  <c r="E726" i="10" s="1"/>
  <c r="R47" i="10"/>
  <c r="E743" i="10" s="1"/>
  <c r="R48" i="10"/>
  <c r="E760" i="10" s="1"/>
  <c r="R49" i="10"/>
  <c r="E777" i="10" s="1"/>
  <c r="R50" i="10"/>
  <c r="E794" i="10" s="1"/>
  <c r="R51" i="10"/>
  <c r="E811" i="10" s="1"/>
  <c r="Q4" i="10"/>
  <c r="E11" i="10" s="1"/>
  <c r="Q5" i="10"/>
  <c r="E28" i="10" s="1"/>
  <c r="Q6" i="10"/>
  <c r="E45" i="10" s="1"/>
  <c r="Q7" i="10"/>
  <c r="E62" i="10" s="1"/>
  <c r="Q8" i="10"/>
  <c r="E79" i="10" s="1"/>
  <c r="Q9" i="10"/>
  <c r="E96" i="10" s="1"/>
  <c r="Q10" i="10"/>
  <c r="E113" i="10" s="1"/>
  <c r="Q11" i="10"/>
  <c r="E130" i="10" s="1"/>
  <c r="Q12" i="10"/>
  <c r="E147" i="10" s="1"/>
  <c r="Q13" i="10"/>
  <c r="E164" i="10" s="1"/>
  <c r="Q14" i="10"/>
  <c r="E181" i="10" s="1"/>
  <c r="Q15" i="10"/>
  <c r="E198" i="10" s="1"/>
  <c r="Q16" i="10"/>
  <c r="E215" i="10" s="1"/>
  <c r="Q17" i="10"/>
  <c r="E232" i="10" s="1"/>
  <c r="Q18" i="10"/>
  <c r="E249" i="10" s="1"/>
  <c r="Q19" i="10"/>
  <c r="E266" i="10" s="1"/>
  <c r="Q20" i="10"/>
  <c r="E283" i="10" s="1"/>
  <c r="Q21" i="10"/>
  <c r="E300" i="10" s="1"/>
  <c r="Q22" i="10"/>
  <c r="E317" i="10" s="1"/>
  <c r="Q23" i="10"/>
  <c r="E334" i="10" s="1"/>
  <c r="Q24" i="10"/>
  <c r="E351" i="10" s="1"/>
  <c r="Q25" i="10"/>
  <c r="E368" i="10" s="1"/>
  <c r="Q26" i="10"/>
  <c r="E385" i="10" s="1"/>
  <c r="Q27" i="10"/>
  <c r="E402" i="10" s="1"/>
  <c r="Q28" i="10"/>
  <c r="E419" i="10" s="1"/>
  <c r="Q29" i="10"/>
  <c r="E436" i="10" s="1"/>
  <c r="Q30" i="10"/>
  <c r="E453" i="10" s="1"/>
  <c r="Q31" i="10"/>
  <c r="E470" i="10" s="1"/>
  <c r="Q32" i="10"/>
  <c r="E487" i="10" s="1"/>
  <c r="Q33" i="10"/>
  <c r="E504" i="10" s="1"/>
  <c r="Q34" i="10"/>
  <c r="E521" i="10" s="1"/>
  <c r="Q35" i="10"/>
  <c r="E538" i="10" s="1"/>
  <c r="Q36" i="10"/>
  <c r="E555" i="10" s="1"/>
  <c r="Q37" i="10"/>
  <c r="E572" i="10" s="1"/>
  <c r="Q38" i="10"/>
  <c r="E589" i="10" s="1"/>
  <c r="Q39" i="10"/>
  <c r="E606" i="10" s="1"/>
  <c r="Q40" i="10"/>
  <c r="E623" i="10" s="1"/>
  <c r="Q41" i="10"/>
  <c r="E640" i="10" s="1"/>
  <c r="Q42" i="10"/>
  <c r="E657" i="10" s="1"/>
  <c r="Q43" i="10"/>
  <c r="E674" i="10" s="1"/>
  <c r="Q44" i="10"/>
  <c r="E691" i="10" s="1"/>
  <c r="Q45" i="10"/>
  <c r="E708" i="10" s="1"/>
  <c r="Q46" i="10"/>
  <c r="E725" i="10" s="1"/>
  <c r="Q47" i="10"/>
  <c r="E742" i="10" s="1"/>
  <c r="Q48" i="10"/>
  <c r="E759" i="10" s="1"/>
  <c r="Q49" i="10"/>
  <c r="E776" i="10" s="1"/>
  <c r="Q50" i="10"/>
  <c r="E793" i="10" s="1"/>
  <c r="Q51" i="10"/>
  <c r="E810" i="10" s="1"/>
  <c r="P4" i="10"/>
  <c r="E10" i="10" s="1"/>
  <c r="P5" i="10"/>
  <c r="E27" i="10" s="1"/>
  <c r="P6" i="10"/>
  <c r="E44" i="10" s="1"/>
  <c r="P7" i="10"/>
  <c r="E61" i="10" s="1"/>
  <c r="P8" i="10"/>
  <c r="E78" i="10" s="1"/>
  <c r="P9" i="10"/>
  <c r="E95" i="10" s="1"/>
  <c r="P10" i="10"/>
  <c r="E112" i="10" s="1"/>
  <c r="P11" i="10"/>
  <c r="E129" i="10" s="1"/>
  <c r="P12" i="10"/>
  <c r="E146" i="10" s="1"/>
  <c r="P13" i="10"/>
  <c r="E163" i="10" s="1"/>
  <c r="P14" i="10"/>
  <c r="E180" i="10" s="1"/>
  <c r="P15" i="10"/>
  <c r="E197" i="10" s="1"/>
  <c r="P16" i="10"/>
  <c r="E214" i="10" s="1"/>
  <c r="P17" i="10"/>
  <c r="E231" i="10" s="1"/>
  <c r="P18" i="10"/>
  <c r="E248" i="10" s="1"/>
  <c r="P19" i="10"/>
  <c r="E265" i="10" s="1"/>
  <c r="P20" i="10"/>
  <c r="E282" i="10" s="1"/>
  <c r="P21" i="10"/>
  <c r="E299" i="10" s="1"/>
  <c r="P22" i="10"/>
  <c r="E316" i="10" s="1"/>
  <c r="P23" i="10"/>
  <c r="E333" i="10" s="1"/>
  <c r="P24" i="10"/>
  <c r="E350" i="10" s="1"/>
  <c r="P25" i="10"/>
  <c r="E367" i="10" s="1"/>
  <c r="P26" i="10"/>
  <c r="E384" i="10" s="1"/>
  <c r="P27" i="10"/>
  <c r="E401" i="10" s="1"/>
  <c r="P28" i="10"/>
  <c r="E418" i="10" s="1"/>
  <c r="P29" i="10"/>
  <c r="E435" i="10" s="1"/>
  <c r="P30" i="10"/>
  <c r="E452" i="10" s="1"/>
  <c r="P31" i="10"/>
  <c r="E469" i="10" s="1"/>
  <c r="P32" i="10"/>
  <c r="E486" i="10" s="1"/>
  <c r="P33" i="10"/>
  <c r="E503" i="10" s="1"/>
  <c r="P34" i="10"/>
  <c r="E520" i="10" s="1"/>
  <c r="P35" i="10"/>
  <c r="E537" i="10" s="1"/>
  <c r="P36" i="10"/>
  <c r="E554" i="10" s="1"/>
  <c r="P37" i="10"/>
  <c r="E571" i="10" s="1"/>
  <c r="P38" i="10"/>
  <c r="E588" i="10" s="1"/>
  <c r="P39" i="10"/>
  <c r="E605" i="10" s="1"/>
  <c r="P40" i="10"/>
  <c r="E622" i="10" s="1"/>
  <c r="P41" i="10"/>
  <c r="E639" i="10" s="1"/>
  <c r="P42" i="10"/>
  <c r="E656" i="10" s="1"/>
  <c r="P43" i="10"/>
  <c r="E673" i="10" s="1"/>
  <c r="P44" i="10"/>
  <c r="E690" i="10" s="1"/>
  <c r="P45" i="10"/>
  <c r="E707" i="10" s="1"/>
  <c r="P46" i="10"/>
  <c r="E724" i="10" s="1"/>
  <c r="P47" i="10"/>
  <c r="E741" i="10" s="1"/>
  <c r="P48" i="10"/>
  <c r="E758" i="10" s="1"/>
  <c r="P49" i="10"/>
  <c r="E775" i="10" s="1"/>
  <c r="P50" i="10"/>
  <c r="E792" i="10" s="1"/>
  <c r="P51" i="10"/>
  <c r="E809" i="10" s="1"/>
  <c r="O4" i="10"/>
  <c r="E9" i="10" s="1"/>
  <c r="O5" i="10"/>
  <c r="E26" i="10" s="1"/>
  <c r="O6" i="10"/>
  <c r="E43" i="10" s="1"/>
  <c r="O7" i="10"/>
  <c r="E60" i="10" s="1"/>
  <c r="O8" i="10"/>
  <c r="E77" i="10" s="1"/>
  <c r="O9" i="10"/>
  <c r="E94" i="10" s="1"/>
  <c r="O10" i="10"/>
  <c r="E111" i="10" s="1"/>
  <c r="O11" i="10"/>
  <c r="E128" i="10" s="1"/>
  <c r="O12" i="10"/>
  <c r="E145" i="10" s="1"/>
  <c r="O13" i="10"/>
  <c r="E162" i="10" s="1"/>
  <c r="O14" i="10"/>
  <c r="E179" i="10" s="1"/>
  <c r="O15" i="10"/>
  <c r="E196" i="10" s="1"/>
  <c r="O16" i="10"/>
  <c r="E213" i="10" s="1"/>
  <c r="O17" i="10"/>
  <c r="E230" i="10" s="1"/>
  <c r="O18" i="10"/>
  <c r="E247" i="10" s="1"/>
  <c r="O19" i="10"/>
  <c r="E264" i="10" s="1"/>
  <c r="O20" i="10"/>
  <c r="E281" i="10" s="1"/>
  <c r="O21" i="10"/>
  <c r="E298" i="10" s="1"/>
  <c r="O22" i="10"/>
  <c r="E315" i="10" s="1"/>
  <c r="O23" i="10"/>
  <c r="E332" i="10" s="1"/>
  <c r="O24" i="10"/>
  <c r="E349" i="10" s="1"/>
  <c r="O25" i="10"/>
  <c r="E366" i="10" s="1"/>
  <c r="O26" i="10"/>
  <c r="E383" i="10" s="1"/>
  <c r="O27" i="10"/>
  <c r="E400" i="10" s="1"/>
  <c r="O28" i="10"/>
  <c r="E417" i="10" s="1"/>
  <c r="O29" i="10"/>
  <c r="E434" i="10" s="1"/>
  <c r="O30" i="10"/>
  <c r="E451" i="10" s="1"/>
  <c r="O31" i="10"/>
  <c r="E468" i="10" s="1"/>
  <c r="O32" i="10"/>
  <c r="E485" i="10" s="1"/>
  <c r="O33" i="10"/>
  <c r="E502" i="10" s="1"/>
  <c r="O34" i="10"/>
  <c r="E519" i="10" s="1"/>
  <c r="O35" i="10"/>
  <c r="E536" i="10" s="1"/>
  <c r="O36" i="10"/>
  <c r="E553" i="10" s="1"/>
  <c r="O37" i="10"/>
  <c r="E570" i="10" s="1"/>
  <c r="O38" i="10"/>
  <c r="E587" i="10" s="1"/>
  <c r="O39" i="10"/>
  <c r="E604" i="10" s="1"/>
  <c r="O40" i="10"/>
  <c r="E621" i="10" s="1"/>
  <c r="O41" i="10"/>
  <c r="E638" i="10" s="1"/>
  <c r="O42" i="10"/>
  <c r="E655" i="10" s="1"/>
  <c r="O43" i="10"/>
  <c r="E672" i="10" s="1"/>
  <c r="O44" i="10"/>
  <c r="E689" i="10" s="1"/>
  <c r="O45" i="10"/>
  <c r="E706" i="10" s="1"/>
  <c r="O46" i="10"/>
  <c r="E723" i="10" s="1"/>
  <c r="O47" i="10"/>
  <c r="E740" i="10" s="1"/>
  <c r="O48" i="10"/>
  <c r="E757" i="10" s="1"/>
  <c r="O49" i="10"/>
  <c r="E774" i="10" s="1"/>
  <c r="O50" i="10"/>
  <c r="E791" i="10" s="1"/>
  <c r="O51" i="10"/>
  <c r="E808" i="10" s="1"/>
  <c r="N4" i="10"/>
  <c r="E8" i="10" s="1"/>
  <c r="N5" i="10"/>
  <c r="E25" i="10" s="1"/>
  <c r="N6" i="10"/>
  <c r="E42" i="10" s="1"/>
  <c r="N7" i="10"/>
  <c r="E59" i="10" s="1"/>
  <c r="N8" i="10"/>
  <c r="E76" i="10" s="1"/>
  <c r="N9" i="10"/>
  <c r="E93" i="10" s="1"/>
  <c r="N10" i="10"/>
  <c r="E110" i="10" s="1"/>
  <c r="N11" i="10"/>
  <c r="E127" i="10" s="1"/>
  <c r="N12" i="10"/>
  <c r="E144" i="10" s="1"/>
  <c r="N13" i="10"/>
  <c r="E161" i="10" s="1"/>
  <c r="N14" i="10"/>
  <c r="E178" i="10" s="1"/>
  <c r="N15" i="10"/>
  <c r="E195" i="10" s="1"/>
  <c r="N16" i="10"/>
  <c r="E212" i="10" s="1"/>
  <c r="N17" i="10"/>
  <c r="E229" i="10" s="1"/>
  <c r="N18" i="10"/>
  <c r="E246" i="10" s="1"/>
  <c r="N19" i="10"/>
  <c r="E263" i="10" s="1"/>
  <c r="N20" i="10"/>
  <c r="E280" i="10" s="1"/>
  <c r="N21" i="10"/>
  <c r="E297" i="10" s="1"/>
  <c r="N22" i="10"/>
  <c r="E314" i="10" s="1"/>
  <c r="N23" i="10"/>
  <c r="E331" i="10" s="1"/>
  <c r="N24" i="10"/>
  <c r="E348" i="10" s="1"/>
  <c r="N25" i="10"/>
  <c r="E365" i="10" s="1"/>
  <c r="N26" i="10"/>
  <c r="E382" i="10" s="1"/>
  <c r="N27" i="10"/>
  <c r="E399" i="10" s="1"/>
  <c r="N28" i="10"/>
  <c r="E416" i="10" s="1"/>
  <c r="N29" i="10"/>
  <c r="E433" i="10" s="1"/>
  <c r="N30" i="10"/>
  <c r="E450" i="10" s="1"/>
  <c r="N31" i="10"/>
  <c r="E467" i="10" s="1"/>
  <c r="N32" i="10"/>
  <c r="E484" i="10" s="1"/>
  <c r="N33" i="10"/>
  <c r="E501" i="10" s="1"/>
  <c r="N34" i="10"/>
  <c r="E518" i="10" s="1"/>
  <c r="N35" i="10"/>
  <c r="E535" i="10" s="1"/>
  <c r="N36" i="10"/>
  <c r="E552" i="10" s="1"/>
  <c r="N37" i="10"/>
  <c r="E569" i="10" s="1"/>
  <c r="N38" i="10"/>
  <c r="E586" i="10" s="1"/>
  <c r="N39" i="10"/>
  <c r="E603" i="10" s="1"/>
  <c r="N40" i="10"/>
  <c r="E620" i="10" s="1"/>
  <c r="N41" i="10"/>
  <c r="E637" i="10" s="1"/>
  <c r="N42" i="10"/>
  <c r="E654" i="10" s="1"/>
  <c r="N43" i="10"/>
  <c r="E671" i="10" s="1"/>
  <c r="N44" i="10"/>
  <c r="E688" i="10" s="1"/>
  <c r="N45" i="10"/>
  <c r="E705" i="10" s="1"/>
  <c r="N46" i="10"/>
  <c r="E722" i="10" s="1"/>
  <c r="N47" i="10"/>
  <c r="E739" i="10" s="1"/>
  <c r="N48" i="10"/>
  <c r="E756" i="10" s="1"/>
  <c r="N49" i="10"/>
  <c r="E773" i="10" s="1"/>
  <c r="N50" i="10"/>
  <c r="E790" i="10" s="1"/>
  <c r="N51" i="10"/>
  <c r="E807" i="10" s="1"/>
  <c r="M4" i="10"/>
  <c r="E7" i="10" s="1"/>
  <c r="M5" i="10"/>
  <c r="E24" i="10" s="1"/>
  <c r="M6" i="10"/>
  <c r="E41" i="10" s="1"/>
  <c r="M7" i="10"/>
  <c r="E58" i="10" s="1"/>
  <c r="M8" i="10"/>
  <c r="E75" i="10" s="1"/>
  <c r="M9" i="10"/>
  <c r="E92" i="10" s="1"/>
  <c r="M10" i="10"/>
  <c r="E109" i="10" s="1"/>
  <c r="M11" i="10"/>
  <c r="E126" i="10" s="1"/>
  <c r="M12" i="10"/>
  <c r="E143" i="10" s="1"/>
  <c r="M13" i="10"/>
  <c r="E160" i="10" s="1"/>
  <c r="M14" i="10"/>
  <c r="E177" i="10" s="1"/>
  <c r="M15" i="10"/>
  <c r="E194" i="10" s="1"/>
  <c r="M16" i="10"/>
  <c r="E211" i="10" s="1"/>
  <c r="M17" i="10"/>
  <c r="E228" i="10" s="1"/>
  <c r="M18" i="10"/>
  <c r="E245" i="10" s="1"/>
  <c r="M19" i="10"/>
  <c r="E262" i="10" s="1"/>
  <c r="M20" i="10"/>
  <c r="E279" i="10" s="1"/>
  <c r="M21" i="10"/>
  <c r="E296" i="10" s="1"/>
  <c r="M22" i="10"/>
  <c r="E313" i="10" s="1"/>
  <c r="M23" i="10"/>
  <c r="E330" i="10" s="1"/>
  <c r="M24" i="10"/>
  <c r="E347" i="10" s="1"/>
  <c r="M25" i="10"/>
  <c r="E364" i="10" s="1"/>
  <c r="M26" i="10"/>
  <c r="E381" i="10" s="1"/>
  <c r="M27" i="10"/>
  <c r="E398" i="10" s="1"/>
  <c r="M28" i="10"/>
  <c r="E415" i="10" s="1"/>
  <c r="M29" i="10"/>
  <c r="E432" i="10" s="1"/>
  <c r="M30" i="10"/>
  <c r="E449" i="10" s="1"/>
  <c r="M31" i="10"/>
  <c r="E466" i="10" s="1"/>
  <c r="M32" i="10"/>
  <c r="E483" i="10" s="1"/>
  <c r="M33" i="10"/>
  <c r="E500" i="10" s="1"/>
  <c r="M34" i="10"/>
  <c r="E517" i="10" s="1"/>
  <c r="M35" i="10"/>
  <c r="E534" i="10" s="1"/>
  <c r="M36" i="10"/>
  <c r="E551" i="10" s="1"/>
  <c r="M37" i="10"/>
  <c r="E568" i="10" s="1"/>
  <c r="M38" i="10"/>
  <c r="E585" i="10" s="1"/>
  <c r="M39" i="10"/>
  <c r="E602" i="10" s="1"/>
  <c r="M40" i="10"/>
  <c r="E619" i="10" s="1"/>
  <c r="M41" i="10"/>
  <c r="E636" i="10" s="1"/>
  <c r="M42" i="10"/>
  <c r="E653" i="10" s="1"/>
  <c r="M43" i="10"/>
  <c r="E670" i="10" s="1"/>
  <c r="M44" i="10"/>
  <c r="E687" i="10" s="1"/>
  <c r="M45" i="10"/>
  <c r="E704" i="10" s="1"/>
  <c r="M46" i="10"/>
  <c r="E721" i="10" s="1"/>
  <c r="M47" i="10"/>
  <c r="E738" i="10" s="1"/>
  <c r="M48" i="10"/>
  <c r="E755" i="10" s="1"/>
  <c r="M49" i="10"/>
  <c r="E772" i="10" s="1"/>
  <c r="M50" i="10"/>
  <c r="E789" i="10" s="1"/>
  <c r="M51" i="10"/>
  <c r="E806" i="10" s="1"/>
  <c r="L4" i="10"/>
  <c r="E6" i="10" s="1"/>
  <c r="L5" i="10"/>
  <c r="E23" i="10" s="1"/>
  <c r="L6" i="10"/>
  <c r="E40" i="10" s="1"/>
  <c r="L7" i="10"/>
  <c r="E57" i="10" s="1"/>
  <c r="L8" i="10"/>
  <c r="E74" i="10" s="1"/>
  <c r="L9" i="10"/>
  <c r="E91" i="10" s="1"/>
  <c r="L10" i="10"/>
  <c r="E108" i="10" s="1"/>
  <c r="L11" i="10"/>
  <c r="E125" i="10" s="1"/>
  <c r="L12" i="10"/>
  <c r="E142" i="10" s="1"/>
  <c r="L13" i="10"/>
  <c r="E159" i="10" s="1"/>
  <c r="L14" i="10"/>
  <c r="E176" i="10" s="1"/>
  <c r="L15" i="10"/>
  <c r="E193" i="10" s="1"/>
  <c r="L16" i="10"/>
  <c r="E210" i="10" s="1"/>
  <c r="L17" i="10"/>
  <c r="E227" i="10" s="1"/>
  <c r="L18" i="10"/>
  <c r="E244" i="10" s="1"/>
  <c r="L19" i="10"/>
  <c r="E261" i="10" s="1"/>
  <c r="L20" i="10"/>
  <c r="E278" i="10" s="1"/>
  <c r="L21" i="10"/>
  <c r="E295" i="10" s="1"/>
  <c r="L22" i="10"/>
  <c r="E312" i="10" s="1"/>
  <c r="L23" i="10"/>
  <c r="E329" i="10" s="1"/>
  <c r="L24" i="10"/>
  <c r="E346" i="10" s="1"/>
  <c r="L25" i="10"/>
  <c r="E363" i="10" s="1"/>
  <c r="L26" i="10"/>
  <c r="E380" i="10" s="1"/>
  <c r="L27" i="10"/>
  <c r="E397" i="10" s="1"/>
  <c r="L28" i="10"/>
  <c r="E414" i="10" s="1"/>
  <c r="L29" i="10"/>
  <c r="E431" i="10" s="1"/>
  <c r="L30" i="10"/>
  <c r="E448" i="10" s="1"/>
  <c r="L31" i="10"/>
  <c r="E465" i="10" s="1"/>
  <c r="L32" i="10"/>
  <c r="E482" i="10" s="1"/>
  <c r="L33" i="10"/>
  <c r="E499" i="10" s="1"/>
  <c r="L34" i="10"/>
  <c r="E516" i="10" s="1"/>
  <c r="L35" i="10"/>
  <c r="E533" i="10" s="1"/>
  <c r="L36" i="10"/>
  <c r="E550" i="10" s="1"/>
  <c r="L37" i="10"/>
  <c r="E567" i="10" s="1"/>
  <c r="L38" i="10"/>
  <c r="E584" i="10" s="1"/>
  <c r="L39" i="10"/>
  <c r="E601" i="10" s="1"/>
  <c r="L40" i="10"/>
  <c r="E618" i="10" s="1"/>
  <c r="L41" i="10"/>
  <c r="E635" i="10" s="1"/>
  <c r="L42" i="10"/>
  <c r="E652" i="10" s="1"/>
  <c r="L43" i="10"/>
  <c r="E669" i="10" s="1"/>
  <c r="L44" i="10"/>
  <c r="E686" i="10" s="1"/>
  <c r="L45" i="10"/>
  <c r="E703" i="10" s="1"/>
  <c r="L46" i="10"/>
  <c r="E720" i="10" s="1"/>
  <c r="L47" i="10"/>
  <c r="E737" i="10" s="1"/>
  <c r="L48" i="10"/>
  <c r="E754" i="10" s="1"/>
  <c r="L49" i="10"/>
  <c r="E771" i="10" s="1"/>
  <c r="L50" i="10"/>
  <c r="E788" i="10" s="1"/>
  <c r="L51" i="10"/>
  <c r="E805" i="10" s="1"/>
  <c r="K4" i="10"/>
  <c r="E5" i="10" s="1"/>
  <c r="K5" i="10"/>
  <c r="E22" i="10" s="1"/>
  <c r="K6" i="10"/>
  <c r="E39" i="10" s="1"/>
  <c r="K7" i="10"/>
  <c r="E56" i="10" s="1"/>
  <c r="K8" i="10"/>
  <c r="E73" i="10" s="1"/>
  <c r="K9" i="10"/>
  <c r="E90" i="10" s="1"/>
  <c r="K10" i="10"/>
  <c r="E107" i="10" s="1"/>
  <c r="K11" i="10"/>
  <c r="E124" i="10" s="1"/>
  <c r="K12" i="10"/>
  <c r="E141" i="10" s="1"/>
  <c r="K13" i="10"/>
  <c r="E158" i="10" s="1"/>
  <c r="K14" i="10"/>
  <c r="E175" i="10" s="1"/>
  <c r="K15" i="10"/>
  <c r="E192" i="10" s="1"/>
  <c r="K16" i="10"/>
  <c r="E209" i="10" s="1"/>
  <c r="K17" i="10"/>
  <c r="E226" i="10" s="1"/>
  <c r="K18" i="10"/>
  <c r="E243" i="10" s="1"/>
  <c r="K19" i="10"/>
  <c r="E260" i="10" s="1"/>
  <c r="K20" i="10"/>
  <c r="E277" i="10" s="1"/>
  <c r="K21" i="10"/>
  <c r="E294" i="10" s="1"/>
  <c r="K22" i="10"/>
  <c r="E311" i="10" s="1"/>
  <c r="K23" i="10"/>
  <c r="E328" i="10" s="1"/>
  <c r="K24" i="10"/>
  <c r="E345" i="10" s="1"/>
  <c r="K25" i="10"/>
  <c r="E362" i="10" s="1"/>
  <c r="K26" i="10"/>
  <c r="E379" i="10" s="1"/>
  <c r="K27" i="10"/>
  <c r="E396" i="10" s="1"/>
  <c r="K28" i="10"/>
  <c r="E413" i="10" s="1"/>
  <c r="K29" i="10"/>
  <c r="E430" i="10" s="1"/>
  <c r="K30" i="10"/>
  <c r="E447" i="10" s="1"/>
  <c r="K31" i="10"/>
  <c r="E464" i="10" s="1"/>
  <c r="K32" i="10"/>
  <c r="E481" i="10" s="1"/>
  <c r="K33" i="10"/>
  <c r="E498" i="10" s="1"/>
  <c r="K34" i="10"/>
  <c r="E515" i="10" s="1"/>
  <c r="K35" i="10"/>
  <c r="E532" i="10" s="1"/>
  <c r="K36" i="10"/>
  <c r="E549" i="10" s="1"/>
  <c r="K37" i="10"/>
  <c r="E566" i="10" s="1"/>
  <c r="K38" i="10"/>
  <c r="E583" i="10" s="1"/>
  <c r="K39" i="10"/>
  <c r="E600" i="10" s="1"/>
  <c r="K40" i="10"/>
  <c r="E617" i="10" s="1"/>
  <c r="K41" i="10"/>
  <c r="E634" i="10" s="1"/>
  <c r="K42" i="10"/>
  <c r="E651" i="10" s="1"/>
  <c r="K43" i="10"/>
  <c r="E668" i="10" s="1"/>
  <c r="K44" i="10"/>
  <c r="E685" i="10" s="1"/>
  <c r="K45" i="10"/>
  <c r="E702" i="10" s="1"/>
  <c r="K46" i="10"/>
  <c r="E719" i="10" s="1"/>
  <c r="K47" i="10"/>
  <c r="E736" i="10" s="1"/>
  <c r="K48" i="10"/>
  <c r="E753" i="10" s="1"/>
  <c r="K49" i="10"/>
  <c r="E770" i="10" s="1"/>
  <c r="K50" i="10"/>
  <c r="E787" i="10" s="1"/>
  <c r="K51" i="10"/>
  <c r="E804" i="10" s="1"/>
  <c r="J4" i="10"/>
  <c r="E4" i="10" s="1"/>
  <c r="J5" i="10"/>
  <c r="E21" i="10" s="1"/>
  <c r="J6" i="10"/>
  <c r="E38" i="10" s="1"/>
  <c r="J7" i="10"/>
  <c r="E55" i="10" s="1"/>
  <c r="J8" i="10"/>
  <c r="E72" i="10" s="1"/>
  <c r="J9" i="10"/>
  <c r="E89" i="10" s="1"/>
  <c r="J10" i="10"/>
  <c r="E106" i="10" s="1"/>
  <c r="J11" i="10"/>
  <c r="E123" i="10" s="1"/>
  <c r="J12" i="10"/>
  <c r="E140" i="10" s="1"/>
  <c r="J13" i="10"/>
  <c r="E157" i="10" s="1"/>
  <c r="J14" i="10"/>
  <c r="E174" i="10" s="1"/>
  <c r="J15" i="10"/>
  <c r="E191" i="10" s="1"/>
  <c r="J16" i="10"/>
  <c r="E208" i="10" s="1"/>
  <c r="J17" i="10"/>
  <c r="E225" i="10" s="1"/>
  <c r="J18" i="10"/>
  <c r="E242" i="10" s="1"/>
  <c r="J19" i="10"/>
  <c r="E259" i="10" s="1"/>
  <c r="J20" i="10"/>
  <c r="E276" i="10" s="1"/>
  <c r="J21" i="10"/>
  <c r="E293" i="10" s="1"/>
  <c r="J22" i="10"/>
  <c r="E310" i="10" s="1"/>
  <c r="J23" i="10"/>
  <c r="E327" i="10" s="1"/>
  <c r="J24" i="10"/>
  <c r="E344" i="10" s="1"/>
  <c r="J25" i="10"/>
  <c r="E361" i="10" s="1"/>
  <c r="J26" i="10"/>
  <c r="E378" i="10" s="1"/>
  <c r="J27" i="10"/>
  <c r="E395" i="10" s="1"/>
  <c r="J28" i="10"/>
  <c r="E412" i="10" s="1"/>
  <c r="J29" i="10"/>
  <c r="E429" i="10" s="1"/>
  <c r="J30" i="10"/>
  <c r="E446" i="10" s="1"/>
  <c r="J31" i="10"/>
  <c r="E463" i="10" s="1"/>
  <c r="J32" i="10"/>
  <c r="E480" i="10" s="1"/>
  <c r="J33" i="10"/>
  <c r="E497" i="10" s="1"/>
  <c r="J34" i="10"/>
  <c r="E514" i="10" s="1"/>
  <c r="J35" i="10"/>
  <c r="E531" i="10" s="1"/>
  <c r="J36" i="10"/>
  <c r="E548" i="10" s="1"/>
  <c r="J37" i="10"/>
  <c r="E565" i="10" s="1"/>
  <c r="J38" i="10"/>
  <c r="E582" i="10" s="1"/>
  <c r="J39" i="10"/>
  <c r="E599" i="10" s="1"/>
  <c r="J40" i="10"/>
  <c r="E616" i="10" s="1"/>
  <c r="J41" i="10"/>
  <c r="E633" i="10" s="1"/>
  <c r="J42" i="10"/>
  <c r="E650" i="10" s="1"/>
  <c r="J43" i="10"/>
  <c r="E667" i="10" s="1"/>
  <c r="J44" i="10"/>
  <c r="E684" i="10" s="1"/>
  <c r="J45" i="10"/>
  <c r="E701" i="10" s="1"/>
  <c r="J46" i="10"/>
  <c r="E718" i="10" s="1"/>
  <c r="J47" i="10"/>
  <c r="E735" i="10" s="1"/>
  <c r="J48" i="10"/>
  <c r="E752" i="10" s="1"/>
  <c r="J49" i="10"/>
  <c r="E769" i="10" s="1"/>
  <c r="J50" i="10"/>
  <c r="E786" i="10" s="1"/>
  <c r="J51" i="10"/>
  <c r="E803" i="10" s="1"/>
  <c r="H1099" i="9" l="1"/>
  <c r="H1106" i="9"/>
  <c r="U1463" i="9"/>
  <c r="T1463" i="9"/>
  <c r="S1463" i="9"/>
  <c r="R1463" i="9"/>
  <c r="Q1463" i="9"/>
  <c r="P1463" i="9"/>
  <c r="O1463" i="9"/>
  <c r="N1463" i="9"/>
  <c r="M1463" i="9"/>
  <c r="L1463" i="9"/>
  <c r="K1463" i="9"/>
  <c r="J1463" i="9"/>
  <c r="I1463" i="9"/>
  <c r="H1463" i="9"/>
  <c r="G1463" i="9"/>
  <c r="F1463" i="9"/>
  <c r="E1463" i="9"/>
  <c r="D1463" i="9"/>
  <c r="U1462" i="9"/>
  <c r="T1462" i="9"/>
  <c r="S1462" i="9"/>
  <c r="R1462" i="9"/>
  <c r="Q1462" i="9"/>
  <c r="P1462" i="9"/>
  <c r="O1462" i="9"/>
  <c r="N1462" i="9"/>
  <c r="M1462" i="9"/>
  <c r="L1462" i="9"/>
  <c r="K1462" i="9"/>
  <c r="J1462" i="9"/>
  <c r="I1462" i="9"/>
  <c r="H1462" i="9"/>
  <c r="G1462" i="9"/>
  <c r="F1462" i="9"/>
  <c r="E1462" i="9"/>
  <c r="D1462" i="9"/>
  <c r="U1461" i="9"/>
  <c r="T1461" i="9"/>
  <c r="S1461" i="9"/>
  <c r="R1461" i="9"/>
  <c r="Q1461" i="9"/>
  <c r="P1461" i="9"/>
  <c r="O1461" i="9"/>
  <c r="N1461" i="9"/>
  <c r="M1461" i="9"/>
  <c r="L1461" i="9"/>
  <c r="K1461" i="9"/>
  <c r="J1461" i="9"/>
  <c r="I1461" i="9"/>
  <c r="H1461" i="9"/>
  <c r="G1461" i="9"/>
  <c r="F1461" i="9"/>
  <c r="E1461" i="9"/>
  <c r="D1461" i="9"/>
  <c r="U1460" i="9"/>
  <c r="T1460" i="9"/>
  <c r="S1460" i="9"/>
  <c r="R1460" i="9"/>
  <c r="Q1460" i="9"/>
  <c r="P1460" i="9"/>
  <c r="O1460" i="9"/>
  <c r="N1460" i="9"/>
  <c r="M1460" i="9"/>
  <c r="L1460" i="9"/>
  <c r="K1460" i="9"/>
  <c r="J1460" i="9"/>
  <c r="I1460" i="9"/>
  <c r="H1460" i="9"/>
  <c r="G1460" i="9"/>
  <c r="F1460" i="9"/>
  <c r="E1460" i="9"/>
  <c r="D1460" i="9"/>
  <c r="U1459" i="9"/>
  <c r="T1459" i="9"/>
  <c r="S1459" i="9"/>
  <c r="R1459" i="9"/>
  <c r="Q1459" i="9"/>
  <c r="P1459" i="9"/>
  <c r="O1459" i="9"/>
  <c r="N1459" i="9"/>
  <c r="M1459" i="9"/>
  <c r="L1459" i="9"/>
  <c r="K1459" i="9"/>
  <c r="J1459" i="9"/>
  <c r="I1459" i="9"/>
  <c r="H1459" i="9"/>
  <c r="G1459" i="9"/>
  <c r="F1459" i="9"/>
  <c r="E1459" i="9"/>
  <c r="D1459" i="9"/>
  <c r="U1458" i="9"/>
  <c r="T1458" i="9"/>
  <c r="S1458" i="9"/>
  <c r="R1458" i="9"/>
  <c r="Q1458" i="9"/>
  <c r="P1458" i="9"/>
  <c r="O1458" i="9"/>
  <c r="N1458" i="9"/>
  <c r="M1458" i="9"/>
  <c r="L1458" i="9"/>
  <c r="K1458" i="9"/>
  <c r="J1458" i="9"/>
  <c r="I1458" i="9"/>
  <c r="H1458" i="9"/>
  <c r="G1458" i="9"/>
  <c r="F1458" i="9"/>
  <c r="E1458" i="9"/>
  <c r="D1458" i="9"/>
  <c r="U1457" i="9"/>
  <c r="T1457" i="9"/>
  <c r="S1457" i="9"/>
  <c r="R1457" i="9"/>
  <c r="Q1457" i="9"/>
  <c r="P1457" i="9"/>
  <c r="O1457" i="9"/>
  <c r="N1457" i="9"/>
  <c r="M1457" i="9"/>
  <c r="L1457" i="9"/>
  <c r="K1457" i="9"/>
  <c r="J1457" i="9"/>
  <c r="I1457" i="9"/>
  <c r="H1457" i="9"/>
  <c r="G1457" i="9"/>
  <c r="F1457" i="9"/>
  <c r="E1457" i="9"/>
  <c r="D1457" i="9"/>
  <c r="U1456" i="9"/>
  <c r="T1456" i="9"/>
  <c r="S1456" i="9"/>
  <c r="R1456" i="9"/>
  <c r="Q1456" i="9"/>
  <c r="P1456" i="9"/>
  <c r="O1456" i="9"/>
  <c r="N1456" i="9"/>
  <c r="M1456" i="9"/>
  <c r="L1456" i="9"/>
  <c r="K1456" i="9"/>
  <c r="J1456" i="9"/>
  <c r="I1456" i="9"/>
  <c r="H1456" i="9"/>
  <c r="G1456" i="9"/>
  <c r="F1456" i="9"/>
  <c r="E1456" i="9"/>
  <c r="D1456" i="9"/>
  <c r="U1455" i="9"/>
  <c r="T1455" i="9"/>
  <c r="S1455" i="9"/>
  <c r="R1455" i="9"/>
  <c r="Q1455" i="9"/>
  <c r="P1455" i="9"/>
  <c r="O1455" i="9"/>
  <c r="N1455" i="9"/>
  <c r="M1455" i="9"/>
  <c r="L1455" i="9"/>
  <c r="K1455" i="9"/>
  <c r="J1455" i="9"/>
  <c r="I1455" i="9"/>
  <c r="H1455" i="9"/>
  <c r="G1455" i="9"/>
  <c r="F1455" i="9"/>
  <c r="E1455" i="9"/>
  <c r="D1455" i="9"/>
  <c r="U1454" i="9"/>
  <c r="T1454" i="9"/>
  <c r="S1454" i="9"/>
  <c r="R1454" i="9"/>
  <c r="Q1454" i="9"/>
  <c r="P1454" i="9"/>
  <c r="O1454" i="9"/>
  <c r="N1454" i="9"/>
  <c r="M1454" i="9"/>
  <c r="L1454" i="9"/>
  <c r="K1454" i="9"/>
  <c r="J1454" i="9"/>
  <c r="I1454" i="9"/>
  <c r="H1454" i="9"/>
  <c r="G1454" i="9"/>
  <c r="F1454" i="9"/>
  <c r="E1454" i="9"/>
  <c r="D1454" i="9"/>
  <c r="U1453" i="9"/>
  <c r="T1453" i="9"/>
  <c r="S1453" i="9"/>
  <c r="R1453" i="9"/>
  <c r="Q1453" i="9"/>
  <c r="P1453" i="9"/>
  <c r="O1453" i="9"/>
  <c r="N1453" i="9"/>
  <c r="M1453" i="9"/>
  <c r="L1453" i="9"/>
  <c r="K1453" i="9"/>
  <c r="J1453" i="9"/>
  <c r="I1453" i="9"/>
  <c r="H1453" i="9"/>
  <c r="G1453" i="9"/>
  <c r="F1453" i="9"/>
  <c r="E1453" i="9"/>
  <c r="D1453" i="9"/>
  <c r="U1452" i="9"/>
  <c r="T1452" i="9"/>
  <c r="S1452" i="9"/>
  <c r="R1452" i="9"/>
  <c r="Q1452" i="9"/>
  <c r="P1452" i="9"/>
  <c r="O1452" i="9"/>
  <c r="N1452" i="9"/>
  <c r="M1452" i="9"/>
  <c r="L1452" i="9"/>
  <c r="K1452" i="9"/>
  <c r="J1452" i="9"/>
  <c r="I1452" i="9"/>
  <c r="H1452" i="9"/>
  <c r="G1452" i="9"/>
  <c r="F1452" i="9"/>
  <c r="E1452" i="9"/>
  <c r="D1452" i="9"/>
  <c r="U1451" i="9"/>
  <c r="T1451" i="9"/>
  <c r="S1451" i="9"/>
  <c r="R1451" i="9"/>
  <c r="Q1451" i="9"/>
  <c r="P1451" i="9"/>
  <c r="O1451" i="9"/>
  <c r="N1451" i="9"/>
  <c r="M1451" i="9"/>
  <c r="L1451" i="9"/>
  <c r="K1451" i="9"/>
  <c r="J1451" i="9"/>
  <c r="I1451" i="9"/>
  <c r="H1451" i="9"/>
  <c r="G1451" i="9"/>
  <c r="F1451" i="9"/>
  <c r="E1451" i="9"/>
  <c r="D1451" i="9"/>
  <c r="U1450" i="9"/>
  <c r="T1450" i="9"/>
  <c r="S1450" i="9"/>
  <c r="R1450" i="9"/>
  <c r="Q1450" i="9"/>
  <c r="P1450" i="9"/>
  <c r="O1450" i="9"/>
  <c r="N1450" i="9"/>
  <c r="M1450" i="9"/>
  <c r="L1450" i="9"/>
  <c r="K1450" i="9"/>
  <c r="J1450" i="9"/>
  <c r="I1450" i="9"/>
  <c r="H1450" i="9"/>
  <c r="G1450" i="9"/>
  <c r="F1450" i="9"/>
  <c r="E1450" i="9"/>
  <c r="D1450" i="9"/>
  <c r="U1449" i="9"/>
  <c r="T1449" i="9"/>
  <c r="S1449" i="9"/>
  <c r="R1449" i="9"/>
  <c r="Q1449" i="9"/>
  <c r="P1449" i="9"/>
  <c r="O1449" i="9"/>
  <c r="N1449" i="9"/>
  <c r="M1449" i="9"/>
  <c r="L1449" i="9"/>
  <c r="K1449" i="9"/>
  <c r="J1449" i="9"/>
  <c r="I1449" i="9"/>
  <c r="H1449" i="9"/>
  <c r="G1449" i="9"/>
  <c r="F1449" i="9"/>
  <c r="E1449" i="9"/>
  <c r="D1449" i="9"/>
  <c r="U1448" i="9"/>
  <c r="T1448" i="9"/>
  <c r="S1448" i="9"/>
  <c r="R1448" i="9"/>
  <c r="Q1448" i="9"/>
  <c r="P1448" i="9"/>
  <c r="O1448" i="9"/>
  <c r="N1448" i="9"/>
  <c r="M1448" i="9"/>
  <c r="L1448" i="9"/>
  <c r="K1448" i="9"/>
  <c r="J1448" i="9"/>
  <c r="I1448" i="9"/>
  <c r="H1448" i="9"/>
  <c r="G1448" i="9"/>
  <c r="F1448" i="9"/>
  <c r="E1448" i="9"/>
  <c r="D1448" i="9"/>
  <c r="U1447" i="9"/>
  <c r="T1447" i="9"/>
  <c r="S1447" i="9"/>
  <c r="R1447" i="9"/>
  <c r="Q1447" i="9"/>
  <c r="P1447" i="9"/>
  <c r="O1447" i="9"/>
  <c r="N1447" i="9"/>
  <c r="M1447" i="9"/>
  <c r="L1447" i="9"/>
  <c r="K1447" i="9"/>
  <c r="J1447" i="9"/>
  <c r="I1447" i="9"/>
  <c r="H1447" i="9"/>
  <c r="G1447" i="9"/>
  <c r="F1447" i="9"/>
  <c r="E1447" i="9"/>
  <c r="D1447" i="9"/>
  <c r="U1446" i="9"/>
  <c r="T1446" i="9"/>
  <c r="S1446" i="9"/>
  <c r="R1446" i="9"/>
  <c r="Q1446" i="9"/>
  <c r="P1446" i="9"/>
  <c r="O1446" i="9"/>
  <c r="N1446" i="9"/>
  <c r="M1446" i="9"/>
  <c r="L1446" i="9"/>
  <c r="K1446" i="9"/>
  <c r="J1446" i="9"/>
  <c r="I1446" i="9"/>
  <c r="H1446" i="9"/>
  <c r="G1446" i="9"/>
  <c r="F1446" i="9"/>
  <c r="E1446" i="9"/>
  <c r="D1446" i="9"/>
  <c r="U1445" i="9"/>
  <c r="T1445" i="9"/>
  <c r="S1445" i="9"/>
  <c r="R1445" i="9"/>
  <c r="Q1445" i="9"/>
  <c r="P1445" i="9"/>
  <c r="O1445" i="9"/>
  <c r="N1445" i="9"/>
  <c r="M1445" i="9"/>
  <c r="L1445" i="9"/>
  <c r="K1445" i="9"/>
  <c r="J1445" i="9"/>
  <c r="I1445" i="9"/>
  <c r="H1445" i="9"/>
  <c r="G1445" i="9"/>
  <c r="F1445" i="9"/>
  <c r="E1445" i="9"/>
  <c r="D1445" i="9"/>
  <c r="U1444" i="9"/>
  <c r="T1444" i="9"/>
  <c r="S1444" i="9"/>
  <c r="R1444" i="9"/>
  <c r="Q1444" i="9"/>
  <c r="P1444" i="9"/>
  <c r="O1444" i="9"/>
  <c r="N1444" i="9"/>
  <c r="M1444" i="9"/>
  <c r="L1444" i="9"/>
  <c r="K1444" i="9"/>
  <c r="J1444" i="9"/>
  <c r="I1444" i="9"/>
  <c r="H1444" i="9"/>
  <c r="G1444" i="9"/>
  <c r="F1444" i="9"/>
  <c r="E1444" i="9"/>
  <c r="D1444" i="9"/>
  <c r="U1443" i="9"/>
  <c r="T1443" i="9"/>
  <c r="S1443" i="9"/>
  <c r="R1443" i="9"/>
  <c r="Q1443" i="9"/>
  <c r="P1443" i="9"/>
  <c r="O1443" i="9"/>
  <c r="N1443" i="9"/>
  <c r="M1443" i="9"/>
  <c r="L1443" i="9"/>
  <c r="K1443" i="9"/>
  <c r="J1443" i="9"/>
  <c r="I1443" i="9"/>
  <c r="H1443" i="9"/>
  <c r="G1443" i="9"/>
  <c r="F1443" i="9"/>
  <c r="E1443" i="9"/>
  <c r="D1443" i="9"/>
  <c r="U1442" i="9"/>
  <c r="T1442" i="9"/>
  <c r="S1442" i="9"/>
  <c r="R1442" i="9"/>
  <c r="Q1442" i="9"/>
  <c r="P1442" i="9"/>
  <c r="O1442" i="9"/>
  <c r="N1442" i="9"/>
  <c r="M1442" i="9"/>
  <c r="L1442" i="9"/>
  <c r="K1442" i="9"/>
  <c r="J1442" i="9"/>
  <c r="I1442" i="9"/>
  <c r="H1442" i="9"/>
  <c r="G1442" i="9"/>
  <c r="F1442" i="9"/>
  <c r="E1442" i="9"/>
  <c r="D1442" i="9"/>
  <c r="U1441" i="9"/>
  <c r="T1441" i="9"/>
  <c r="S1441" i="9"/>
  <c r="R1441" i="9"/>
  <c r="Q1441" i="9"/>
  <c r="P1441" i="9"/>
  <c r="O1441" i="9"/>
  <c r="N1441" i="9"/>
  <c r="M1441" i="9"/>
  <c r="L1441" i="9"/>
  <c r="K1441" i="9"/>
  <c r="J1441" i="9"/>
  <c r="I1441" i="9"/>
  <c r="H1441" i="9"/>
  <c r="G1441" i="9"/>
  <c r="F1441" i="9"/>
  <c r="E1441" i="9"/>
  <c r="D1441" i="9"/>
  <c r="U1440" i="9"/>
  <c r="T1440" i="9"/>
  <c r="S1440" i="9"/>
  <c r="R1440" i="9"/>
  <c r="Q1440" i="9"/>
  <c r="P1440" i="9"/>
  <c r="O1440" i="9"/>
  <c r="N1440" i="9"/>
  <c r="M1440" i="9"/>
  <c r="L1440" i="9"/>
  <c r="K1440" i="9"/>
  <c r="J1440" i="9"/>
  <c r="I1440" i="9"/>
  <c r="H1440" i="9"/>
  <c r="G1440" i="9"/>
  <c r="F1440" i="9"/>
  <c r="E1440" i="9"/>
  <c r="D1440" i="9"/>
  <c r="U1439" i="9"/>
  <c r="T1439" i="9"/>
  <c r="S1439" i="9"/>
  <c r="R1439" i="9"/>
  <c r="Q1439" i="9"/>
  <c r="P1439" i="9"/>
  <c r="O1439" i="9"/>
  <c r="N1439" i="9"/>
  <c r="M1439" i="9"/>
  <c r="L1439" i="9"/>
  <c r="K1439" i="9"/>
  <c r="J1439" i="9"/>
  <c r="I1439" i="9"/>
  <c r="H1439" i="9"/>
  <c r="G1439" i="9"/>
  <c r="F1439" i="9"/>
  <c r="E1439" i="9"/>
  <c r="D1439" i="9"/>
  <c r="U1438" i="9"/>
  <c r="T1438" i="9"/>
  <c r="S1438" i="9"/>
  <c r="R1438" i="9"/>
  <c r="Q1438" i="9"/>
  <c r="P1438" i="9"/>
  <c r="O1438" i="9"/>
  <c r="N1438" i="9"/>
  <c r="M1438" i="9"/>
  <c r="L1438" i="9"/>
  <c r="K1438" i="9"/>
  <c r="J1438" i="9"/>
  <c r="I1438" i="9"/>
  <c r="H1438" i="9"/>
  <c r="G1438" i="9"/>
  <c r="F1438" i="9"/>
  <c r="E1438" i="9"/>
  <c r="D1438" i="9"/>
  <c r="U1437" i="9"/>
  <c r="T1437" i="9"/>
  <c r="S1437" i="9"/>
  <c r="R1437" i="9"/>
  <c r="Q1437" i="9"/>
  <c r="P1437" i="9"/>
  <c r="O1437" i="9"/>
  <c r="N1437" i="9"/>
  <c r="M1437" i="9"/>
  <c r="L1437" i="9"/>
  <c r="K1437" i="9"/>
  <c r="J1437" i="9"/>
  <c r="I1437" i="9"/>
  <c r="H1437" i="9"/>
  <c r="G1437" i="9"/>
  <c r="F1437" i="9"/>
  <c r="E1437" i="9"/>
  <c r="D1437" i="9"/>
  <c r="U1436" i="9"/>
  <c r="T1436" i="9"/>
  <c r="S1436" i="9"/>
  <c r="R1436" i="9"/>
  <c r="Q1436" i="9"/>
  <c r="P1436" i="9"/>
  <c r="O1436" i="9"/>
  <c r="N1436" i="9"/>
  <c r="M1436" i="9"/>
  <c r="L1436" i="9"/>
  <c r="K1436" i="9"/>
  <c r="J1436" i="9"/>
  <c r="I1436" i="9"/>
  <c r="H1436" i="9"/>
  <c r="G1436" i="9"/>
  <c r="F1436" i="9"/>
  <c r="E1436" i="9"/>
  <c r="D1436" i="9"/>
  <c r="U1435" i="9"/>
  <c r="T1435" i="9"/>
  <c r="S1435" i="9"/>
  <c r="R1435" i="9"/>
  <c r="Q1435" i="9"/>
  <c r="P1435" i="9"/>
  <c r="O1435" i="9"/>
  <c r="N1435" i="9"/>
  <c r="M1435" i="9"/>
  <c r="L1435" i="9"/>
  <c r="K1435" i="9"/>
  <c r="J1435" i="9"/>
  <c r="I1435" i="9"/>
  <c r="H1435" i="9"/>
  <c r="G1435" i="9"/>
  <c r="F1435" i="9"/>
  <c r="E1435" i="9"/>
  <c r="D1435" i="9"/>
  <c r="U1434" i="9"/>
  <c r="T1434" i="9"/>
  <c r="S1434" i="9"/>
  <c r="R1434" i="9"/>
  <c r="Q1434" i="9"/>
  <c r="P1434" i="9"/>
  <c r="O1434" i="9"/>
  <c r="N1434" i="9"/>
  <c r="M1434" i="9"/>
  <c r="L1434" i="9"/>
  <c r="K1434" i="9"/>
  <c r="J1434" i="9"/>
  <c r="I1434" i="9"/>
  <c r="H1434" i="9"/>
  <c r="G1434" i="9"/>
  <c r="F1434" i="9"/>
  <c r="E1434" i="9"/>
  <c r="D1434" i="9"/>
  <c r="U1433" i="9"/>
  <c r="T1433" i="9"/>
  <c r="S1433" i="9"/>
  <c r="R1433" i="9"/>
  <c r="Q1433" i="9"/>
  <c r="P1433" i="9"/>
  <c r="O1433" i="9"/>
  <c r="N1433" i="9"/>
  <c r="M1433" i="9"/>
  <c r="L1433" i="9"/>
  <c r="K1433" i="9"/>
  <c r="J1433" i="9"/>
  <c r="I1433" i="9"/>
  <c r="H1433" i="9"/>
  <c r="G1433" i="9"/>
  <c r="F1433" i="9"/>
  <c r="E1433" i="9"/>
  <c r="D1433" i="9"/>
  <c r="U1432" i="9"/>
  <c r="T1432" i="9"/>
  <c r="S1432" i="9"/>
  <c r="R1432" i="9"/>
  <c r="Q1432" i="9"/>
  <c r="P1432" i="9"/>
  <c r="O1432" i="9"/>
  <c r="N1432" i="9"/>
  <c r="M1432" i="9"/>
  <c r="L1432" i="9"/>
  <c r="K1432" i="9"/>
  <c r="J1432" i="9"/>
  <c r="I1432" i="9"/>
  <c r="H1432" i="9"/>
  <c r="G1432" i="9"/>
  <c r="F1432" i="9"/>
  <c r="E1432" i="9"/>
  <c r="D1432" i="9"/>
  <c r="U1431" i="9"/>
  <c r="T1431" i="9"/>
  <c r="S1431" i="9"/>
  <c r="R1431" i="9"/>
  <c r="Q1431" i="9"/>
  <c r="P1431" i="9"/>
  <c r="O1431" i="9"/>
  <c r="N1431" i="9"/>
  <c r="M1431" i="9"/>
  <c r="L1431" i="9"/>
  <c r="K1431" i="9"/>
  <c r="J1431" i="9"/>
  <c r="I1431" i="9"/>
  <c r="H1431" i="9"/>
  <c r="G1431" i="9"/>
  <c r="F1431" i="9"/>
  <c r="E1431" i="9"/>
  <c r="D1431" i="9"/>
  <c r="U1430" i="9"/>
  <c r="T1430" i="9"/>
  <c r="S1430" i="9"/>
  <c r="R1430" i="9"/>
  <c r="Q1430" i="9"/>
  <c r="P1430" i="9"/>
  <c r="O1430" i="9"/>
  <c r="N1430" i="9"/>
  <c r="M1430" i="9"/>
  <c r="L1430" i="9"/>
  <c r="K1430" i="9"/>
  <c r="J1430" i="9"/>
  <c r="I1430" i="9"/>
  <c r="H1430" i="9"/>
  <c r="G1430" i="9"/>
  <c r="F1430" i="9"/>
  <c r="E1430" i="9"/>
  <c r="D1430" i="9"/>
  <c r="U1429" i="9"/>
  <c r="T1429" i="9"/>
  <c r="S1429" i="9"/>
  <c r="R1429" i="9"/>
  <c r="Q1429" i="9"/>
  <c r="P1429" i="9"/>
  <c r="O1429" i="9"/>
  <c r="N1429" i="9"/>
  <c r="M1429" i="9"/>
  <c r="L1429" i="9"/>
  <c r="K1429" i="9"/>
  <c r="J1429" i="9"/>
  <c r="I1429" i="9"/>
  <c r="H1429" i="9"/>
  <c r="G1429" i="9"/>
  <c r="F1429" i="9"/>
  <c r="E1429" i="9"/>
  <c r="D1429" i="9"/>
  <c r="U1428" i="9"/>
  <c r="T1428" i="9"/>
  <c r="S1428" i="9"/>
  <c r="R1428" i="9"/>
  <c r="Q1428" i="9"/>
  <c r="P1428" i="9"/>
  <c r="O1428" i="9"/>
  <c r="N1428" i="9"/>
  <c r="M1428" i="9"/>
  <c r="L1428" i="9"/>
  <c r="K1428" i="9"/>
  <c r="J1428" i="9"/>
  <c r="I1428" i="9"/>
  <c r="H1428" i="9"/>
  <c r="G1428" i="9"/>
  <c r="F1428" i="9"/>
  <c r="E1428" i="9"/>
  <c r="D1428" i="9"/>
  <c r="U1427" i="9"/>
  <c r="T1427" i="9"/>
  <c r="S1427" i="9"/>
  <c r="R1427" i="9"/>
  <c r="Q1427" i="9"/>
  <c r="P1427" i="9"/>
  <c r="O1427" i="9"/>
  <c r="N1427" i="9"/>
  <c r="M1427" i="9"/>
  <c r="L1427" i="9"/>
  <c r="K1427" i="9"/>
  <c r="J1427" i="9"/>
  <c r="I1427" i="9"/>
  <c r="H1427" i="9"/>
  <c r="G1427" i="9"/>
  <c r="F1427" i="9"/>
  <c r="E1427" i="9"/>
  <c r="D1427" i="9"/>
  <c r="U1426" i="9"/>
  <c r="T1426" i="9"/>
  <c r="S1426" i="9"/>
  <c r="R1426" i="9"/>
  <c r="Q1426" i="9"/>
  <c r="P1426" i="9"/>
  <c r="O1426" i="9"/>
  <c r="N1426" i="9"/>
  <c r="M1426" i="9"/>
  <c r="L1426" i="9"/>
  <c r="K1426" i="9"/>
  <c r="J1426" i="9"/>
  <c r="I1426" i="9"/>
  <c r="H1426" i="9"/>
  <c r="G1426" i="9"/>
  <c r="F1426" i="9"/>
  <c r="E1426" i="9"/>
  <c r="D1426" i="9"/>
  <c r="U1425" i="9"/>
  <c r="T1425" i="9"/>
  <c r="S1425" i="9"/>
  <c r="R1425" i="9"/>
  <c r="Q1425" i="9"/>
  <c r="P1425" i="9"/>
  <c r="O1425" i="9"/>
  <c r="N1425" i="9"/>
  <c r="M1425" i="9"/>
  <c r="L1425" i="9"/>
  <c r="K1425" i="9"/>
  <c r="J1425" i="9"/>
  <c r="I1425" i="9"/>
  <c r="H1425" i="9"/>
  <c r="G1425" i="9"/>
  <c r="F1425" i="9"/>
  <c r="E1425" i="9"/>
  <c r="D1425" i="9"/>
  <c r="U1424" i="9"/>
  <c r="T1424" i="9"/>
  <c r="S1424" i="9"/>
  <c r="R1424" i="9"/>
  <c r="Q1424" i="9"/>
  <c r="P1424" i="9"/>
  <c r="O1424" i="9"/>
  <c r="N1424" i="9"/>
  <c r="M1424" i="9"/>
  <c r="L1424" i="9"/>
  <c r="K1424" i="9"/>
  <c r="J1424" i="9"/>
  <c r="I1424" i="9"/>
  <c r="H1424" i="9"/>
  <c r="G1424" i="9"/>
  <c r="F1424" i="9"/>
  <c r="E1424" i="9"/>
  <c r="D1424" i="9"/>
  <c r="U1423" i="9"/>
  <c r="T1423" i="9"/>
  <c r="S1423" i="9"/>
  <c r="R1423" i="9"/>
  <c r="Q1423" i="9"/>
  <c r="P1423" i="9"/>
  <c r="O1423" i="9"/>
  <c r="N1423" i="9"/>
  <c r="M1423" i="9"/>
  <c r="L1423" i="9"/>
  <c r="K1423" i="9"/>
  <c r="J1423" i="9"/>
  <c r="I1423" i="9"/>
  <c r="H1423" i="9"/>
  <c r="G1423" i="9"/>
  <c r="F1423" i="9"/>
  <c r="E1423" i="9"/>
  <c r="D1423" i="9"/>
  <c r="U1422" i="9"/>
  <c r="T1422" i="9"/>
  <c r="S1422" i="9"/>
  <c r="R1422" i="9"/>
  <c r="Q1422" i="9"/>
  <c r="P1422" i="9"/>
  <c r="O1422" i="9"/>
  <c r="N1422" i="9"/>
  <c r="M1422" i="9"/>
  <c r="L1422" i="9"/>
  <c r="K1422" i="9"/>
  <c r="J1422" i="9"/>
  <c r="I1422" i="9"/>
  <c r="H1422" i="9"/>
  <c r="G1422" i="9"/>
  <c r="F1422" i="9"/>
  <c r="E1422" i="9"/>
  <c r="D1422" i="9"/>
  <c r="U1421" i="9"/>
  <c r="T1421" i="9"/>
  <c r="S1421" i="9"/>
  <c r="R1421" i="9"/>
  <c r="Q1421" i="9"/>
  <c r="P1421" i="9"/>
  <c r="O1421" i="9"/>
  <c r="N1421" i="9"/>
  <c r="M1421" i="9"/>
  <c r="L1421" i="9"/>
  <c r="K1421" i="9"/>
  <c r="J1421" i="9"/>
  <c r="I1421" i="9"/>
  <c r="H1421" i="9"/>
  <c r="G1421" i="9"/>
  <c r="F1421" i="9"/>
  <c r="E1421" i="9"/>
  <c r="D1421" i="9"/>
  <c r="U1420" i="9"/>
  <c r="T1420" i="9"/>
  <c r="S1420" i="9"/>
  <c r="R1420" i="9"/>
  <c r="Q1420" i="9"/>
  <c r="P1420" i="9"/>
  <c r="O1420" i="9"/>
  <c r="N1420" i="9"/>
  <c r="M1420" i="9"/>
  <c r="L1420" i="9"/>
  <c r="K1420" i="9"/>
  <c r="J1420" i="9"/>
  <c r="I1420" i="9"/>
  <c r="H1420" i="9"/>
  <c r="G1420" i="9"/>
  <c r="F1420" i="9"/>
  <c r="E1420" i="9"/>
  <c r="D1420" i="9"/>
  <c r="U1419" i="9"/>
  <c r="T1419" i="9"/>
  <c r="S1419" i="9"/>
  <c r="R1419" i="9"/>
  <c r="Q1419" i="9"/>
  <c r="P1419" i="9"/>
  <c r="O1419" i="9"/>
  <c r="N1419" i="9"/>
  <c r="M1419" i="9"/>
  <c r="L1419" i="9"/>
  <c r="K1419" i="9"/>
  <c r="J1419" i="9"/>
  <c r="I1419" i="9"/>
  <c r="H1419" i="9"/>
  <c r="G1419" i="9"/>
  <c r="F1419" i="9"/>
  <c r="E1419" i="9"/>
  <c r="D1419" i="9"/>
  <c r="U1418" i="9"/>
  <c r="T1418" i="9"/>
  <c r="S1418" i="9"/>
  <c r="R1418" i="9"/>
  <c r="Q1418" i="9"/>
  <c r="P1418" i="9"/>
  <c r="O1418" i="9"/>
  <c r="N1418" i="9"/>
  <c r="M1418" i="9"/>
  <c r="L1418" i="9"/>
  <c r="K1418" i="9"/>
  <c r="J1418" i="9"/>
  <c r="I1418" i="9"/>
  <c r="H1418" i="9"/>
  <c r="G1418" i="9"/>
  <c r="F1418" i="9"/>
  <c r="E1418" i="9"/>
  <c r="D1418" i="9"/>
  <c r="U1417" i="9"/>
  <c r="T1417" i="9"/>
  <c r="S1417" i="9"/>
  <c r="R1417" i="9"/>
  <c r="Q1417" i="9"/>
  <c r="P1417" i="9"/>
  <c r="O1417" i="9"/>
  <c r="N1417" i="9"/>
  <c r="M1417" i="9"/>
  <c r="L1417" i="9"/>
  <c r="K1417" i="9"/>
  <c r="J1417" i="9"/>
  <c r="I1417" i="9"/>
  <c r="H1417" i="9"/>
  <c r="G1417" i="9"/>
  <c r="F1417" i="9"/>
  <c r="E1417" i="9"/>
  <c r="D1417" i="9"/>
  <c r="U1416" i="9"/>
  <c r="T1416" i="9"/>
  <c r="S1416" i="9"/>
  <c r="R1416" i="9"/>
  <c r="Q1416" i="9"/>
  <c r="P1416" i="9"/>
  <c r="O1416" i="9"/>
  <c r="N1416" i="9"/>
  <c r="M1416" i="9"/>
  <c r="L1416" i="9"/>
  <c r="K1416" i="9"/>
  <c r="J1416" i="9"/>
  <c r="I1416" i="9"/>
  <c r="H1416" i="9"/>
  <c r="G1416" i="9"/>
  <c r="F1416" i="9"/>
  <c r="E1416" i="9"/>
  <c r="D1416" i="9"/>
  <c r="U1415" i="9"/>
  <c r="T1415" i="9"/>
  <c r="S1415" i="9"/>
  <c r="R1415" i="9"/>
  <c r="Q1415" i="9"/>
  <c r="P1415" i="9"/>
  <c r="O1415" i="9"/>
  <c r="N1415" i="9"/>
  <c r="M1415" i="9"/>
  <c r="L1415" i="9"/>
  <c r="K1415" i="9"/>
  <c r="J1415" i="9"/>
  <c r="I1415" i="9"/>
  <c r="H1415" i="9"/>
  <c r="G1415" i="9"/>
  <c r="F1415" i="9"/>
  <c r="E1415" i="9"/>
  <c r="D1415" i="9"/>
  <c r="U1414" i="9"/>
  <c r="T1414" i="9"/>
  <c r="S1414" i="9"/>
  <c r="R1414" i="9"/>
  <c r="Q1414" i="9"/>
  <c r="P1414" i="9"/>
  <c r="O1414" i="9"/>
  <c r="N1414" i="9"/>
  <c r="M1414" i="9"/>
  <c r="L1414" i="9"/>
  <c r="K1414" i="9"/>
  <c r="J1414" i="9"/>
  <c r="I1414" i="9"/>
  <c r="H1414" i="9"/>
  <c r="G1414" i="9"/>
  <c r="F1414" i="9"/>
  <c r="E1414" i="9"/>
  <c r="D1414" i="9"/>
  <c r="U1413" i="9"/>
  <c r="T1413" i="9"/>
  <c r="S1413" i="9"/>
  <c r="R1413" i="9"/>
  <c r="Q1413" i="9"/>
  <c r="P1413" i="9"/>
  <c r="O1413" i="9"/>
  <c r="N1413" i="9"/>
  <c r="M1413" i="9"/>
  <c r="L1413" i="9"/>
  <c r="K1413" i="9"/>
  <c r="J1413" i="9"/>
  <c r="I1413" i="9"/>
  <c r="H1413" i="9"/>
  <c r="G1413" i="9"/>
  <c r="F1413" i="9"/>
  <c r="E1413" i="9"/>
  <c r="D1413" i="9"/>
  <c r="U1412" i="9"/>
  <c r="T1412" i="9"/>
  <c r="S1412" i="9"/>
  <c r="R1412" i="9"/>
  <c r="Q1412" i="9"/>
  <c r="P1412" i="9"/>
  <c r="O1412" i="9"/>
  <c r="N1412" i="9"/>
  <c r="M1412" i="9"/>
  <c r="L1412" i="9"/>
  <c r="K1412" i="9"/>
  <c r="J1412" i="9"/>
  <c r="I1412" i="9"/>
  <c r="H1412" i="9"/>
  <c r="G1412" i="9"/>
  <c r="F1412" i="9"/>
  <c r="E1412" i="9"/>
  <c r="D1412" i="9"/>
  <c r="U1411" i="9"/>
  <c r="T1411" i="9"/>
  <c r="S1411" i="9"/>
  <c r="R1411" i="9"/>
  <c r="Q1411" i="9"/>
  <c r="P1411" i="9"/>
  <c r="O1411" i="9"/>
  <c r="N1411" i="9"/>
  <c r="M1411" i="9"/>
  <c r="L1411" i="9"/>
  <c r="K1411" i="9"/>
  <c r="J1411" i="9"/>
  <c r="I1411" i="9"/>
  <c r="H1411" i="9"/>
  <c r="G1411" i="9"/>
  <c r="F1411" i="9"/>
  <c r="E1411" i="9"/>
  <c r="D1411" i="9"/>
  <c r="U1410" i="9"/>
  <c r="T1410" i="9"/>
  <c r="S1410" i="9"/>
  <c r="R1410" i="9"/>
  <c r="Q1410" i="9"/>
  <c r="P1410" i="9"/>
  <c r="O1410" i="9"/>
  <c r="N1410" i="9"/>
  <c r="M1410" i="9"/>
  <c r="L1410" i="9"/>
  <c r="K1410" i="9"/>
  <c r="J1410" i="9"/>
  <c r="I1410" i="9"/>
  <c r="H1410" i="9"/>
  <c r="G1410" i="9"/>
  <c r="F1410" i="9"/>
  <c r="E1410" i="9"/>
  <c r="D1410" i="9"/>
  <c r="U1409" i="9"/>
  <c r="T1409" i="9"/>
  <c r="S1409" i="9"/>
  <c r="R1409" i="9"/>
  <c r="Q1409" i="9"/>
  <c r="P1409" i="9"/>
  <c r="O1409" i="9"/>
  <c r="N1409" i="9"/>
  <c r="M1409" i="9"/>
  <c r="L1409" i="9"/>
  <c r="K1409" i="9"/>
  <c r="J1409" i="9"/>
  <c r="I1409" i="9"/>
  <c r="H1409" i="9"/>
  <c r="G1409" i="9"/>
  <c r="F1409" i="9"/>
  <c r="E1409" i="9"/>
  <c r="D1409" i="9"/>
  <c r="U1408" i="9"/>
  <c r="T1408" i="9"/>
  <c r="S1408" i="9"/>
  <c r="R1408" i="9"/>
  <c r="Q1408" i="9"/>
  <c r="P1408" i="9"/>
  <c r="O1408" i="9"/>
  <c r="N1408" i="9"/>
  <c r="M1408" i="9"/>
  <c r="L1408" i="9"/>
  <c r="K1408" i="9"/>
  <c r="J1408" i="9"/>
  <c r="I1408" i="9"/>
  <c r="H1408" i="9"/>
  <c r="G1408" i="9"/>
  <c r="F1408" i="9"/>
  <c r="E1408" i="9"/>
  <c r="D1408" i="9"/>
  <c r="U1407" i="9"/>
  <c r="T1407" i="9"/>
  <c r="S1407" i="9"/>
  <c r="R1407" i="9"/>
  <c r="Q1407" i="9"/>
  <c r="P1407" i="9"/>
  <c r="O1407" i="9"/>
  <c r="N1407" i="9"/>
  <c r="M1407" i="9"/>
  <c r="L1407" i="9"/>
  <c r="K1407" i="9"/>
  <c r="J1407" i="9"/>
  <c r="I1407" i="9"/>
  <c r="H1407" i="9"/>
  <c r="G1407" i="9"/>
  <c r="F1407" i="9"/>
  <c r="E1407" i="9"/>
  <c r="D1407" i="9"/>
  <c r="U1406" i="9"/>
  <c r="T1406" i="9"/>
  <c r="S1406" i="9"/>
  <c r="R1406" i="9"/>
  <c r="Q1406" i="9"/>
  <c r="P1406" i="9"/>
  <c r="O1406" i="9"/>
  <c r="N1406" i="9"/>
  <c r="M1406" i="9"/>
  <c r="L1406" i="9"/>
  <c r="K1406" i="9"/>
  <c r="J1406" i="9"/>
  <c r="I1406" i="9"/>
  <c r="H1406" i="9"/>
  <c r="G1406" i="9"/>
  <c r="F1406" i="9"/>
  <c r="E1406" i="9"/>
  <c r="D1406" i="9"/>
  <c r="U1405" i="9"/>
  <c r="T1405" i="9"/>
  <c r="S1405" i="9"/>
  <c r="R1405" i="9"/>
  <c r="Q1405" i="9"/>
  <c r="P1405" i="9"/>
  <c r="O1405" i="9"/>
  <c r="N1405" i="9"/>
  <c r="M1405" i="9"/>
  <c r="L1405" i="9"/>
  <c r="K1405" i="9"/>
  <c r="J1405" i="9"/>
  <c r="I1405" i="9"/>
  <c r="H1405" i="9"/>
  <c r="G1405" i="9"/>
  <c r="F1405" i="9"/>
  <c r="E1405" i="9"/>
  <c r="D1405" i="9"/>
  <c r="U1404" i="9"/>
  <c r="T1404" i="9"/>
  <c r="S1404" i="9"/>
  <c r="R1404" i="9"/>
  <c r="Q1404" i="9"/>
  <c r="P1404" i="9"/>
  <c r="O1404" i="9"/>
  <c r="N1404" i="9"/>
  <c r="M1404" i="9"/>
  <c r="L1404" i="9"/>
  <c r="K1404" i="9"/>
  <c r="J1404" i="9"/>
  <c r="I1404" i="9"/>
  <c r="H1404" i="9"/>
  <c r="G1404" i="9"/>
  <c r="F1404" i="9"/>
  <c r="E1404" i="9"/>
  <c r="D1404" i="9"/>
  <c r="U1403" i="9"/>
  <c r="T1403" i="9"/>
  <c r="S1403" i="9"/>
  <c r="R1403" i="9"/>
  <c r="Q1403" i="9"/>
  <c r="P1403" i="9"/>
  <c r="O1403" i="9"/>
  <c r="N1403" i="9"/>
  <c r="M1403" i="9"/>
  <c r="L1403" i="9"/>
  <c r="K1403" i="9"/>
  <c r="J1403" i="9"/>
  <c r="I1403" i="9"/>
  <c r="H1403" i="9"/>
  <c r="G1403" i="9"/>
  <c r="F1403" i="9"/>
  <c r="E1403" i="9"/>
  <c r="D1403" i="9"/>
  <c r="U1402" i="9"/>
  <c r="T1402" i="9"/>
  <c r="S1402" i="9"/>
  <c r="R1402" i="9"/>
  <c r="Q1402" i="9"/>
  <c r="P1402" i="9"/>
  <c r="O1402" i="9"/>
  <c r="N1402" i="9"/>
  <c r="M1402" i="9"/>
  <c r="L1402" i="9"/>
  <c r="K1402" i="9"/>
  <c r="J1402" i="9"/>
  <c r="I1402" i="9"/>
  <c r="H1402" i="9"/>
  <c r="G1402" i="9"/>
  <c r="F1402" i="9"/>
  <c r="E1402" i="9"/>
  <c r="D1402" i="9"/>
  <c r="U1401" i="9"/>
  <c r="T1401" i="9"/>
  <c r="S1401" i="9"/>
  <c r="R1401" i="9"/>
  <c r="Q1401" i="9"/>
  <c r="P1401" i="9"/>
  <c r="O1401" i="9"/>
  <c r="N1401" i="9"/>
  <c r="M1401" i="9"/>
  <c r="L1401" i="9"/>
  <c r="K1401" i="9"/>
  <c r="J1401" i="9"/>
  <c r="I1401" i="9"/>
  <c r="H1401" i="9"/>
  <c r="G1401" i="9"/>
  <c r="F1401" i="9"/>
  <c r="E1401" i="9"/>
  <c r="D1401" i="9"/>
  <c r="U1400" i="9"/>
  <c r="T1400" i="9"/>
  <c r="S1400" i="9"/>
  <c r="R1400" i="9"/>
  <c r="Q1400" i="9"/>
  <c r="P1400" i="9"/>
  <c r="O1400" i="9"/>
  <c r="N1400" i="9"/>
  <c r="M1400" i="9"/>
  <c r="L1400" i="9"/>
  <c r="K1400" i="9"/>
  <c r="J1400" i="9"/>
  <c r="I1400" i="9"/>
  <c r="H1400" i="9"/>
  <c r="G1400" i="9"/>
  <c r="F1400" i="9"/>
  <c r="E1400" i="9"/>
  <c r="D1400" i="9"/>
  <c r="U1399" i="9"/>
  <c r="T1399" i="9"/>
  <c r="S1399" i="9"/>
  <c r="R1399" i="9"/>
  <c r="Q1399" i="9"/>
  <c r="P1399" i="9"/>
  <c r="O1399" i="9"/>
  <c r="N1399" i="9"/>
  <c r="M1399" i="9"/>
  <c r="L1399" i="9"/>
  <c r="K1399" i="9"/>
  <c r="J1399" i="9"/>
  <c r="I1399" i="9"/>
  <c r="H1399" i="9"/>
  <c r="G1399" i="9"/>
  <c r="F1399" i="9"/>
  <c r="E1399" i="9"/>
  <c r="D1399" i="9"/>
  <c r="U1398" i="9"/>
  <c r="T1398" i="9"/>
  <c r="S1398" i="9"/>
  <c r="R1398" i="9"/>
  <c r="Q1398" i="9"/>
  <c r="P1398" i="9"/>
  <c r="O1398" i="9"/>
  <c r="N1398" i="9"/>
  <c r="M1398" i="9"/>
  <c r="L1398" i="9"/>
  <c r="K1398" i="9"/>
  <c r="J1398" i="9"/>
  <c r="I1398" i="9"/>
  <c r="H1398" i="9"/>
  <c r="G1398" i="9"/>
  <c r="F1398" i="9"/>
  <c r="E1398" i="9"/>
  <c r="D1398" i="9"/>
  <c r="U1397" i="9"/>
  <c r="T1397" i="9"/>
  <c r="S1397" i="9"/>
  <c r="R1397" i="9"/>
  <c r="Q1397" i="9"/>
  <c r="P1397" i="9"/>
  <c r="O1397" i="9"/>
  <c r="N1397" i="9"/>
  <c r="M1397" i="9"/>
  <c r="L1397" i="9"/>
  <c r="K1397" i="9"/>
  <c r="J1397" i="9"/>
  <c r="I1397" i="9"/>
  <c r="H1397" i="9"/>
  <c r="G1397" i="9"/>
  <c r="F1397" i="9"/>
  <c r="E1397" i="9"/>
  <c r="D1397" i="9"/>
  <c r="U1396" i="9"/>
  <c r="T1396" i="9"/>
  <c r="S1396" i="9"/>
  <c r="R1396" i="9"/>
  <c r="Q1396" i="9"/>
  <c r="P1396" i="9"/>
  <c r="O1396" i="9"/>
  <c r="N1396" i="9"/>
  <c r="M1396" i="9"/>
  <c r="L1396" i="9"/>
  <c r="K1396" i="9"/>
  <c r="J1396" i="9"/>
  <c r="I1396" i="9"/>
  <c r="H1396" i="9"/>
  <c r="G1396" i="9"/>
  <c r="F1396" i="9"/>
  <c r="E1396" i="9"/>
  <c r="D1396" i="9"/>
  <c r="U1395" i="9"/>
  <c r="T1395" i="9"/>
  <c r="S1395" i="9"/>
  <c r="R1395" i="9"/>
  <c r="Q1395" i="9"/>
  <c r="P1395" i="9"/>
  <c r="O1395" i="9"/>
  <c r="N1395" i="9"/>
  <c r="M1395" i="9"/>
  <c r="L1395" i="9"/>
  <c r="K1395" i="9"/>
  <c r="J1395" i="9"/>
  <c r="I1395" i="9"/>
  <c r="H1395" i="9"/>
  <c r="G1395" i="9"/>
  <c r="F1395" i="9"/>
  <c r="E1395" i="9"/>
  <c r="D1395" i="9"/>
  <c r="U1394" i="9"/>
  <c r="T1394" i="9"/>
  <c r="S1394" i="9"/>
  <c r="R1394" i="9"/>
  <c r="Q1394" i="9"/>
  <c r="P1394" i="9"/>
  <c r="O1394" i="9"/>
  <c r="N1394" i="9"/>
  <c r="M1394" i="9"/>
  <c r="L1394" i="9"/>
  <c r="K1394" i="9"/>
  <c r="J1394" i="9"/>
  <c r="I1394" i="9"/>
  <c r="H1394" i="9"/>
  <c r="G1394" i="9"/>
  <c r="F1394" i="9"/>
  <c r="E1394" i="9"/>
  <c r="D1394" i="9"/>
  <c r="U1393" i="9"/>
  <c r="T1393" i="9"/>
  <c r="S1393" i="9"/>
  <c r="R1393" i="9"/>
  <c r="Q1393" i="9"/>
  <c r="P1393" i="9"/>
  <c r="O1393" i="9"/>
  <c r="N1393" i="9"/>
  <c r="M1393" i="9"/>
  <c r="L1393" i="9"/>
  <c r="K1393" i="9"/>
  <c r="J1393" i="9"/>
  <c r="I1393" i="9"/>
  <c r="H1393" i="9"/>
  <c r="G1393" i="9"/>
  <c r="F1393" i="9"/>
  <c r="E1393" i="9"/>
  <c r="D1393" i="9"/>
  <c r="U1392" i="9"/>
  <c r="T1392" i="9"/>
  <c r="S1392" i="9"/>
  <c r="R1392" i="9"/>
  <c r="Q1392" i="9"/>
  <c r="P1392" i="9"/>
  <c r="O1392" i="9"/>
  <c r="N1392" i="9"/>
  <c r="M1392" i="9"/>
  <c r="L1392" i="9"/>
  <c r="K1392" i="9"/>
  <c r="J1392" i="9"/>
  <c r="I1392" i="9"/>
  <c r="H1392" i="9"/>
  <c r="G1392" i="9"/>
  <c r="F1392" i="9"/>
  <c r="E1392" i="9"/>
  <c r="D1392" i="9"/>
  <c r="U1391" i="9"/>
  <c r="T1391" i="9"/>
  <c r="S1391" i="9"/>
  <c r="R1391" i="9"/>
  <c r="Q1391" i="9"/>
  <c r="P1391" i="9"/>
  <c r="O1391" i="9"/>
  <c r="N1391" i="9"/>
  <c r="M1391" i="9"/>
  <c r="L1391" i="9"/>
  <c r="K1391" i="9"/>
  <c r="J1391" i="9"/>
  <c r="I1391" i="9"/>
  <c r="H1391" i="9"/>
  <c r="G1391" i="9"/>
  <c r="F1391" i="9"/>
  <c r="E1391" i="9"/>
  <c r="D1391" i="9"/>
  <c r="U1390" i="9"/>
  <c r="T1390" i="9"/>
  <c r="S1390" i="9"/>
  <c r="R1390" i="9"/>
  <c r="Q1390" i="9"/>
  <c r="P1390" i="9"/>
  <c r="O1390" i="9"/>
  <c r="N1390" i="9"/>
  <c r="M1390" i="9"/>
  <c r="L1390" i="9"/>
  <c r="K1390" i="9"/>
  <c r="J1390" i="9"/>
  <c r="I1390" i="9"/>
  <c r="H1390" i="9"/>
  <c r="G1390" i="9"/>
  <c r="F1390" i="9"/>
  <c r="E1390" i="9"/>
  <c r="D1390" i="9"/>
  <c r="U1389" i="9"/>
  <c r="T1389" i="9"/>
  <c r="S1389" i="9"/>
  <c r="R1389" i="9"/>
  <c r="Q1389" i="9"/>
  <c r="P1389" i="9"/>
  <c r="O1389" i="9"/>
  <c r="N1389" i="9"/>
  <c r="M1389" i="9"/>
  <c r="L1389" i="9"/>
  <c r="K1389" i="9"/>
  <c r="J1389" i="9"/>
  <c r="I1389" i="9"/>
  <c r="H1389" i="9"/>
  <c r="G1389" i="9"/>
  <c r="F1389" i="9"/>
  <c r="E1389" i="9"/>
  <c r="D1389" i="9"/>
  <c r="U1388" i="9"/>
  <c r="T1388" i="9"/>
  <c r="S1388" i="9"/>
  <c r="R1388" i="9"/>
  <c r="Q1388" i="9"/>
  <c r="P1388" i="9"/>
  <c r="O1388" i="9"/>
  <c r="N1388" i="9"/>
  <c r="M1388" i="9"/>
  <c r="L1388" i="9"/>
  <c r="K1388" i="9"/>
  <c r="J1388" i="9"/>
  <c r="I1388" i="9"/>
  <c r="H1388" i="9"/>
  <c r="G1388" i="9"/>
  <c r="F1388" i="9"/>
  <c r="E1388" i="9"/>
  <c r="D1388" i="9"/>
  <c r="U1387" i="9"/>
  <c r="T1387" i="9"/>
  <c r="S1387" i="9"/>
  <c r="R1387" i="9"/>
  <c r="Q1387" i="9"/>
  <c r="P1387" i="9"/>
  <c r="O1387" i="9"/>
  <c r="N1387" i="9"/>
  <c r="M1387" i="9"/>
  <c r="L1387" i="9"/>
  <c r="K1387" i="9"/>
  <c r="J1387" i="9"/>
  <c r="I1387" i="9"/>
  <c r="H1387" i="9"/>
  <c r="G1387" i="9"/>
  <c r="F1387" i="9"/>
  <c r="E1387" i="9"/>
  <c r="D1387" i="9"/>
  <c r="U1386" i="9"/>
  <c r="T1386" i="9"/>
  <c r="S1386" i="9"/>
  <c r="R1386" i="9"/>
  <c r="Q1386" i="9"/>
  <c r="P1386" i="9"/>
  <c r="O1386" i="9"/>
  <c r="N1386" i="9"/>
  <c r="M1386" i="9"/>
  <c r="L1386" i="9"/>
  <c r="K1386" i="9"/>
  <c r="J1386" i="9"/>
  <c r="I1386" i="9"/>
  <c r="H1386" i="9"/>
  <c r="G1386" i="9"/>
  <c r="F1386" i="9"/>
  <c r="E1386" i="9"/>
  <c r="D1386" i="9"/>
  <c r="U1385" i="9"/>
  <c r="T1385" i="9"/>
  <c r="S1385" i="9"/>
  <c r="R1385" i="9"/>
  <c r="Q1385" i="9"/>
  <c r="P1385" i="9"/>
  <c r="O1385" i="9"/>
  <c r="N1385" i="9"/>
  <c r="M1385" i="9"/>
  <c r="L1385" i="9"/>
  <c r="K1385" i="9"/>
  <c r="J1385" i="9"/>
  <c r="I1385" i="9"/>
  <c r="H1385" i="9"/>
  <c r="G1385" i="9"/>
  <c r="F1385" i="9"/>
  <c r="E1385" i="9"/>
  <c r="D1385" i="9"/>
  <c r="U1384" i="9"/>
  <c r="T1384" i="9"/>
  <c r="S1384" i="9"/>
  <c r="R1384" i="9"/>
  <c r="Q1384" i="9"/>
  <c r="P1384" i="9"/>
  <c r="O1384" i="9"/>
  <c r="N1384" i="9"/>
  <c r="M1384" i="9"/>
  <c r="L1384" i="9"/>
  <c r="K1384" i="9"/>
  <c r="J1384" i="9"/>
  <c r="I1384" i="9"/>
  <c r="H1384" i="9"/>
  <c r="G1384" i="9"/>
  <c r="F1384" i="9"/>
  <c r="E1384" i="9"/>
  <c r="D1384" i="9"/>
  <c r="U1383" i="9"/>
  <c r="T1383" i="9"/>
  <c r="S1383" i="9"/>
  <c r="R1383" i="9"/>
  <c r="Q1383" i="9"/>
  <c r="P1383" i="9"/>
  <c r="O1383" i="9"/>
  <c r="N1383" i="9"/>
  <c r="M1383" i="9"/>
  <c r="L1383" i="9"/>
  <c r="K1383" i="9"/>
  <c r="J1383" i="9"/>
  <c r="I1383" i="9"/>
  <c r="H1383" i="9"/>
  <c r="G1383" i="9"/>
  <c r="F1383" i="9"/>
  <c r="E1383" i="9"/>
  <c r="D1383" i="9"/>
  <c r="U1382" i="9"/>
  <c r="T1382" i="9"/>
  <c r="S1382" i="9"/>
  <c r="R1382" i="9"/>
  <c r="Q1382" i="9"/>
  <c r="P1382" i="9"/>
  <c r="O1382" i="9"/>
  <c r="N1382" i="9"/>
  <c r="M1382" i="9"/>
  <c r="L1382" i="9"/>
  <c r="K1382" i="9"/>
  <c r="J1382" i="9"/>
  <c r="I1382" i="9"/>
  <c r="H1382" i="9"/>
  <c r="G1382" i="9"/>
  <c r="F1382" i="9"/>
  <c r="E1382" i="9"/>
  <c r="D1382" i="9"/>
  <c r="U1381" i="9"/>
  <c r="T1381" i="9"/>
  <c r="S1381" i="9"/>
  <c r="R1381" i="9"/>
  <c r="Q1381" i="9"/>
  <c r="P1381" i="9"/>
  <c r="O1381" i="9"/>
  <c r="N1381" i="9"/>
  <c r="M1381" i="9"/>
  <c r="L1381" i="9"/>
  <c r="K1381" i="9"/>
  <c r="J1381" i="9"/>
  <c r="I1381" i="9"/>
  <c r="H1381" i="9"/>
  <c r="G1381" i="9"/>
  <c r="F1381" i="9"/>
  <c r="E1381" i="9"/>
  <c r="D1381" i="9"/>
  <c r="U1380" i="9"/>
  <c r="T1380" i="9"/>
  <c r="S1380" i="9"/>
  <c r="R1380" i="9"/>
  <c r="Q1380" i="9"/>
  <c r="P1380" i="9"/>
  <c r="O1380" i="9"/>
  <c r="N1380" i="9"/>
  <c r="M1380" i="9"/>
  <c r="L1380" i="9"/>
  <c r="K1380" i="9"/>
  <c r="J1380" i="9"/>
  <c r="I1380" i="9"/>
  <c r="H1380" i="9"/>
  <c r="G1380" i="9"/>
  <c r="F1380" i="9"/>
  <c r="E1380" i="9"/>
  <c r="D1380" i="9"/>
  <c r="U1379" i="9"/>
  <c r="T1379" i="9"/>
  <c r="S1379" i="9"/>
  <c r="R1379" i="9"/>
  <c r="Q1379" i="9"/>
  <c r="P1379" i="9"/>
  <c r="O1379" i="9"/>
  <c r="N1379" i="9"/>
  <c r="M1379" i="9"/>
  <c r="L1379" i="9"/>
  <c r="K1379" i="9"/>
  <c r="J1379" i="9"/>
  <c r="I1379" i="9"/>
  <c r="H1379" i="9"/>
  <c r="G1379" i="9"/>
  <c r="F1379" i="9"/>
  <c r="E1379" i="9"/>
  <c r="D1379" i="9"/>
  <c r="U1378" i="9"/>
  <c r="T1378" i="9"/>
  <c r="S1378" i="9"/>
  <c r="R1378" i="9"/>
  <c r="Q1378" i="9"/>
  <c r="P1378" i="9"/>
  <c r="O1378" i="9"/>
  <c r="N1378" i="9"/>
  <c r="M1378" i="9"/>
  <c r="L1378" i="9"/>
  <c r="K1378" i="9"/>
  <c r="J1378" i="9"/>
  <c r="I1378" i="9"/>
  <c r="H1378" i="9"/>
  <c r="G1378" i="9"/>
  <c r="F1378" i="9"/>
  <c r="E1378" i="9"/>
  <c r="D1378" i="9"/>
  <c r="U1377" i="9"/>
  <c r="T1377" i="9"/>
  <c r="S1377" i="9"/>
  <c r="R1377" i="9"/>
  <c r="Q1377" i="9"/>
  <c r="P1377" i="9"/>
  <c r="O1377" i="9"/>
  <c r="N1377" i="9"/>
  <c r="M1377" i="9"/>
  <c r="L1377" i="9"/>
  <c r="K1377" i="9"/>
  <c r="J1377" i="9"/>
  <c r="I1377" i="9"/>
  <c r="H1377" i="9"/>
  <c r="G1377" i="9"/>
  <c r="F1377" i="9"/>
  <c r="E1377" i="9"/>
  <c r="D1377" i="9"/>
  <c r="U1376" i="9"/>
  <c r="T1376" i="9"/>
  <c r="S1376" i="9"/>
  <c r="R1376" i="9"/>
  <c r="Q1376" i="9"/>
  <c r="P1376" i="9"/>
  <c r="O1376" i="9"/>
  <c r="N1376" i="9"/>
  <c r="M1376" i="9"/>
  <c r="L1376" i="9"/>
  <c r="K1376" i="9"/>
  <c r="J1376" i="9"/>
  <c r="I1376" i="9"/>
  <c r="H1376" i="9"/>
  <c r="G1376" i="9"/>
  <c r="F1376" i="9"/>
  <c r="E1376" i="9"/>
  <c r="D1376" i="9"/>
  <c r="U1375" i="9"/>
  <c r="T1375" i="9"/>
  <c r="S1375" i="9"/>
  <c r="R1375" i="9"/>
  <c r="Q1375" i="9"/>
  <c r="P1375" i="9"/>
  <c r="O1375" i="9"/>
  <c r="N1375" i="9"/>
  <c r="M1375" i="9"/>
  <c r="L1375" i="9"/>
  <c r="K1375" i="9"/>
  <c r="J1375" i="9"/>
  <c r="I1375" i="9"/>
  <c r="H1375" i="9"/>
  <c r="G1375" i="9"/>
  <c r="F1375" i="9"/>
  <c r="E1375" i="9"/>
  <c r="D1375" i="9"/>
  <c r="U1374" i="9"/>
  <c r="T1374" i="9"/>
  <c r="S1374" i="9"/>
  <c r="R1374" i="9"/>
  <c r="Q1374" i="9"/>
  <c r="P1374" i="9"/>
  <c r="O1374" i="9"/>
  <c r="N1374" i="9"/>
  <c r="M1374" i="9"/>
  <c r="L1374" i="9"/>
  <c r="K1374" i="9"/>
  <c r="J1374" i="9"/>
  <c r="I1374" i="9"/>
  <c r="H1374" i="9"/>
  <c r="G1374" i="9"/>
  <c r="F1374" i="9"/>
  <c r="E1374" i="9"/>
  <c r="D1374" i="9"/>
  <c r="U1373" i="9"/>
  <c r="T1373" i="9"/>
  <c r="S1373" i="9"/>
  <c r="R1373" i="9"/>
  <c r="Q1373" i="9"/>
  <c r="P1373" i="9"/>
  <c r="O1373" i="9"/>
  <c r="N1373" i="9"/>
  <c r="M1373" i="9"/>
  <c r="L1373" i="9"/>
  <c r="K1373" i="9"/>
  <c r="J1373" i="9"/>
  <c r="I1373" i="9"/>
  <c r="H1373" i="9"/>
  <c r="G1373" i="9"/>
  <c r="F1373" i="9"/>
  <c r="E1373" i="9"/>
  <c r="D1373" i="9"/>
  <c r="U1372" i="9"/>
  <c r="T1372" i="9"/>
  <c r="S1372" i="9"/>
  <c r="R1372" i="9"/>
  <c r="Q1372" i="9"/>
  <c r="P1372" i="9"/>
  <c r="O1372" i="9"/>
  <c r="N1372" i="9"/>
  <c r="M1372" i="9"/>
  <c r="L1372" i="9"/>
  <c r="K1372" i="9"/>
  <c r="J1372" i="9"/>
  <c r="I1372" i="9"/>
  <c r="H1372" i="9"/>
  <c r="G1372" i="9"/>
  <c r="F1372" i="9"/>
  <c r="E1372" i="9"/>
  <c r="D1372" i="9"/>
  <c r="U1371" i="9"/>
  <c r="T1371" i="9"/>
  <c r="S1371" i="9"/>
  <c r="R1371" i="9"/>
  <c r="Q1371" i="9"/>
  <c r="P1371" i="9"/>
  <c r="O1371" i="9"/>
  <c r="N1371" i="9"/>
  <c r="M1371" i="9"/>
  <c r="L1371" i="9"/>
  <c r="K1371" i="9"/>
  <c r="J1371" i="9"/>
  <c r="I1371" i="9"/>
  <c r="H1371" i="9"/>
  <c r="G1371" i="9"/>
  <c r="F1371" i="9"/>
  <c r="E1371" i="9"/>
  <c r="D1371" i="9"/>
  <c r="U1370" i="9"/>
  <c r="T1370" i="9"/>
  <c r="S1370" i="9"/>
  <c r="R1370" i="9"/>
  <c r="Q1370" i="9"/>
  <c r="P1370" i="9"/>
  <c r="O1370" i="9"/>
  <c r="N1370" i="9"/>
  <c r="M1370" i="9"/>
  <c r="L1370" i="9"/>
  <c r="K1370" i="9"/>
  <c r="J1370" i="9"/>
  <c r="I1370" i="9"/>
  <c r="H1370" i="9"/>
  <c r="G1370" i="9"/>
  <c r="F1370" i="9"/>
  <c r="E1370" i="9"/>
  <c r="D1370" i="9"/>
  <c r="U1369" i="9"/>
  <c r="T1369" i="9"/>
  <c r="S1369" i="9"/>
  <c r="R1369" i="9"/>
  <c r="Q1369" i="9"/>
  <c r="P1369" i="9"/>
  <c r="O1369" i="9"/>
  <c r="N1369" i="9"/>
  <c r="M1369" i="9"/>
  <c r="L1369" i="9"/>
  <c r="K1369" i="9"/>
  <c r="J1369" i="9"/>
  <c r="I1369" i="9"/>
  <c r="H1369" i="9"/>
  <c r="G1369" i="9"/>
  <c r="F1369" i="9"/>
  <c r="E1369" i="9"/>
  <c r="D1369" i="9"/>
  <c r="U1368" i="9"/>
  <c r="T1368" i="9"/>
  <c r="S1368" i="9"/>
  <c r="R1368" i="9"/>
  <c r="Q1368" i="9"/>
  <c r="P1368" i="9"/>
  <c r="O1368" i="9"/>
  <c r="N1368" i="9"/>
  <c r="M1368" i="9"/>
  <c r="L1368" i="9"/>
  <c r="K1368" i="9"/>
  <c r="J1368" i="9"/>
  <c r="I1368" i="9"/>
  <c r="H1368" i="9"/>
  <c r="G1368" i="9"/>
  <c r="F1368" i="9"/>
  <c r="E1368" i="9"/>
  <c r="D1368" i="9"/>
  <c r="U1367" i="9"/>
  <c r="T1367" i="9"/>
  <c r="S1367" i="9"/>
  <c r="R1367" i="9"/>
  <c r="Q1367" i="9"/>
  <c r="P1367" i="9"/>
  <c r="O1367" i="9"/>
  <c r="N1367" i="9"/>
  <c r="M1367" i="9"/>
  <c r="L1367" i="9"/>
  <c r="K1367" i="9"/>
  <c r="J1367" i="9"/>
  <c r="I1367" i="9"/>
  <c r="H1367" i="9"/>
  <c r="G1367" i="9"/>
  <c r="F1367" i="9"/>
  <c r="E1367" i="9"/>
  <c r="D1367" i="9"/>
  <c r="U1366" i="9"/>
  <c r="T1366" i="9"/>
  <c r="S1366" i="9"/>
  <c r="R1366" i="9"/>
  <c r="Q1366" i="9"/>
  <c r="P1366" i="9"/>
  <c r="O1366" i="9"/>
  <c r="N1366" i="9"/>
  <c r="M1366" i="9"/>
  <c r="L1366" i="9"/>
  <c r="K1366" i="9"/>
  <c r="J1366" i="9"/>
  <c r="I1366" i="9"/>
  <c r="H1366" i="9"/>
  <c r="G1366" i="9"/>
  <c r="F1366" i="9"/>
  <c r="E1366" i="9"/>
  <c r="D1366" i="9"/>
  <c r="U1365" i="9"/>
  <c r="T1365" i="9"/>
  <c r="S1365" i="9"/>
  <c r="R1365" i="9"/>
  <c r="Q1365" i="9"/>
  <c r="P1365" i="9"/>
  <c r="O1365" i="9"/>
  <c r="N1365" i="9"/>
  <c r="M1365" i="9"/>
  <c r="L1365" i="9"/>
  <c r="K1365" i="9"/>
  <c r="J1365" i="9"/>
  <c r="I1365" i="9"/>
  <c r="H1365" i="9"/>
  <c r="G1365" i="9"/>
  <c r="F1365" i="9"/>
  <c r="E1365" i="9"/>
  <c r="D1365" i="9"/>
  <c r="U1364" i="9"/>
  <c r="T1364" i="9"/>
  <c r="S1364" i="9"/>
  <c r="R1364" i="9"/>
  <c r="Q1364" i="9"/>
  <c r="P1364" i="9"/>
  <c r="O1364" i="9"/>
  <c r="N1364" i="9"/>
  <c r="M1364" i="9"/>
  <c r="L1364" i="9"/>
  <c r="K1364" i="9"/>
  <c r="J1364" i="9"/>
  <c r="I1364" i="9"/>
  <c r="H1364" i="9"/>
  <c r="G1364" i="9"/>
  <c r="F1364" i="9"/>
  <c r="E1364" i="9"/>
  <c r="D1364" i="9"/>
  <c r="U1363" i="9"/>
  <c r="T1363" i="9"/>
  <c r="S1363" i="9"/>
  <c r="R1363" i="9"/>
  <c r="Q1363" i="9"/>
  <c r="P1363" i="9"/>
  <c r="O1363" i="9"/>
  <c r="N1363" i="9"/>
  <c r="M1363" i="9"/>
  <c r="L1363" i="9"/>
  <c r="K1363" i="9"/>
  <c r="J1363" i="9"/>
  <c r="I1363" i="9"/>
  <c r="H1363" i="9"/>
  <c r="G1363" i="9"/>
  <c r="F1363" i="9"/>
  <c r="E1363" i="9"/>
  <c r="D1363" i="9"/>
  <c r="U1362" i="9"/>
  <c r="T1362" i="9"/>
  <c r="S1362" i="9"/>
  <c r="R1362" i="9"/>
  <c r="Q1362" i="9"/>
  <c r="P1362" i="9"/>
  <c r="O1362" i="9"/>
  <c r="N1362" i="9"/>
  <c r="M1362" i="9"/>
  <c r="L1362" i="9"/>
  <c r="K1362" i="9"/>
  <c r="J1362" i="9"/>
  <c r="I1362" i="9"/>
  <c r="H1362" i="9"/>
  <c r="G1362" i="9"/>
  <c r="F1362" i="9"/>
  <c r="E1362" i="9"/>
  <c r="D1362" i="9"/>
  <c r="U1361" i="9"/>
  <c r="T1361" i="9"/>
  <c r="S1361" i="9"/>
  <c r="R1361" i="9"/>
  <c r="Q1361" i="9"/>
  <c r="P1361" i="9"/>
  <c r="O1361" i="9"/>
  <c r="N1361" i="9"/>
  <c r="M1361" i="9"/>
  <c r="L1361" i="9"/>
  <c r="K1361" i="9"/>
  <c r="J1361" i="9"/>
  <c r="I1361" i="9"/>
  <c r="H1361" i="9"/>
  <c r="G1361" i="9"/>
  <c r="F1361" i="9"/>
  <c r="E1361" i="9"/>
  <c r="D1361" i="9"/>
  <c r="U1360" i="9"/>
  <c r="T1360" i="9"/>
  <c r="S1360" i="9"/>
  <c r="R1360" i="9"/>
  <c r="Q1360" i="9"/>
  <c r="P1360" i="9"/>
  <c r="O1360" i="9"/>
  <c r="N1360" i="9"/>
  <c r="M1360" i="9"/>
  <c r="L1360" i="9"/>
  <c r="K1360" i="9"/>
  <c r="J1360" i="9"/>
  <c r="I1360" i="9"/>
  <c r="H1360" i="9"/>
  <c r="G1360" i="9"/>
  <c r="F1360" i="9"/>
  <c r="E1360" i="9"/>
  <c r="D1360" i="9"/>
  <c r="U1359" i="9"/>
  <c r="T1359" i="9"/>
  <c r="S1359" i="9"/>
  <c r="R1359" i="9"/>
  <c r="Q1359" i="9"/>
  <c r="P1359" i="9"/>
  <c r="O1359" i="9"/>
  <c r="N1359" i="9"/>
  <c r="M1359" i="9"/>
  <c r="L1359" i="9"/>
  <c r="K1359" i="9"/>
  <c r="J1359" i="9"/>
  <c r="I1359" i="9"/>
  <c r="H1359" i="9"/>
  <c r="G1359" i="9"/>
  <c r="F1359" i="9"/>
  <c r="E1359" i="9"/>
  <c r="D1359" i="9"/>
  <c r="U1358" i="9"/>
  <c r="T1358" i="9"/>
  <c r="S1358" i="9"/>
  <c r="R1358" i="9"/>
  <c r="Q1358" i="9"/>
  <c r="P1358" i="9"/>
  <c r="O1358" i="9"/>
  <c r="N1358" i="9"/>
  <c r="M1358" i="9"/>
  <c r="L1358" i="9"/>
  <c r="K1358" i="9"/>
  <c r="J1358" i="9"/>
  <c r="I1358" i="9"/>
  <c r="H1358" i="9"/>
  <c r="G1358" i="9"/>
  <c r="F1358" i="9"/>
  <c r="E1358" i="9"/>
  <c r="D1358" i="9"/>
  <c r="U1357" i="9"/>
  <c r="T1357" i="9"/>
  <c r="S1357" i="9"/>
  <c r="R1357" i="9"/>
  <c r="Q1357" i="9"/>
  <c r="P1357" i="9"/>
  <c r="O1357" i="9"/>
  <c r="N1357" i="9"/>
  <c r="M1357" i="9"/>
  <c r="L1357" i="9"/>
  <c r="K1357" i="9"/>
  <c r="J1357" i="9"/>
  <c r="I1357" i="9"/>
  <c r="H1357" i="9"/>
  <c r="G1357" i="9"/>
  <c r="F1357" i="9"/>
  <c r="E1357" i="9"/>
  <c r="D1357" i="9"/>
  <c r="U1356" i="9"/>
  <c r="T1356" i="9"/>
  <c r="S1356" i="9"/>
  <c r="R1356" i="9"/>
  <c r="Q1356" i="9"/>
  <c r="P1356" i="9"/>
  <c r="O1356" i="9"/>
  <c r="N1356" i="9"/>
  <c r="M1356" i="9"/>
  <c r="L1356" i="9"/>
  <c r="K1356" i="9"/>
  <c r="J1356" i="9"/>
  <c r="I1356" i="9"/>
  <c r="H1356" i="9"/>
  <c r="G1356" i="9"/>
  <c r="F1356" i="9"/>
  <c r="E1356" i="9"/>
  <c r="D1356" i="9"/>
  <c r="U1355" i="9"/>
  <c r="T1355" i="9"/>
  <c r="S1355" i="9"/>
  <c r="R1355" i="9"/>
  <c r="Q1355" i="9"/>
  <c r="P1355" i="9"/>
  <c r="O1355" i="9"/>
  <c r="N1355" i="9"/>
  <c r="M1355" i="9"/>
  <c r="L1355" i="9"/>
  <c r="K1355" i="9"/>
  <c r="J1355" i="9"/>
  <c r="I1355" i="9"/>
  <c r="H1355" i="9"/>
  <c r="G1355" i="9"/>
  <c r="F1355" i="9"/>
  <c r="E1355" i="9"/>
  <c r="D1355" i="9"/>
  <c r="U1354" i="9"/>
  <c r="T1354" i="9"/>
  <c r="S1354" i="9"/>
  <c r="R1354" i="9"/>
  <c r="Q1354" i="9"/>
  <c r="P1354" i="9"/>
  <c r="O1354" i="9"/>
  <c r="N1354" i="9"/>
  <c r="M1354" i="9"/>
  <c r="L1354" i="9"/>
  <c r="K1354" i="9"/>
  <c r="J1354" i="9"/>
  <c r="I1354" i="9"/>
  <c r="H1354" i="9"/>
  <c r="G1354" i="9"/>
  <c r="F1354" i="9"/>
  <c r="E1354" i="9"/>
  <c r="D1354" i="9"/>
  <c r="U1353" i="9"/>
  <c r="T1353" i="9"/>
  <c r="S1353" i="9"/>
  <c r="R1353" i="9"/>
  <c r="Q1353" i="9"/>
  <c r="P1353" i="9"/>
  <c r="O1353" i="9"/>
  <c r="N1353" i="9"/>
  <c r="M1353" i="9"/>
  <c r="L1353" i="9"/>
  <c r="K1353" i="9"/>
  <c r="J1353" i="9"/>
  <c r="I1353" i="9"/>
  <c r="H1353" i="9"/>
  <c r="G1353" i="9"/>
  <c r="F1353" i="9"/>
  <c r="E1353" i="9"/>
  <c r="D1353" i="9"/>
  <c r="U1352" i="9"/>
  <c r="T1352" i="9"/>
  <c r="S1352" i="9"/>
  <c r="R1352" i="9"/>
  <c r="Q1352" i="9"/>
  <c r="P1352" i="9"/>
  <c r="O1352" i="9"/>
  <c r="N1352" i="9"/>
  <c r="M1352" i="9"/>
  <c r="L1352" i="9"/>
  <c r="K1352" i="9"/>
  <c r="J1352" i="9"/>
  <c r="I1352" i="9"/>
  <c r="H1352" i="9"/>
  <c r="G1352" i="9"/>
  <c r="F1352" i="9"/>
  <c r="E1352" i="9"/>
  <c r="D1352" i="9"/>
  <c r="U1351" i="9"/>
  <c r="T1351" i="9"/>
  <c r="S1351" i="9"/>
  <c r="R1351" i="9"/>
  <c r="Q1351" i="9"/>
  <c r="P1351" i="9"/>
  <c r="O1351" i="9"/>
  <c r="N1351" i="9"/>
  <c r="M1351" i="9"/>
  <c r="L1351" i="9"/>
  <c r="K1351" i="9"/>
  <c r="J1351" i="9"/>
  <c r="I1351" i="9"/>
  <c r="H1351" i="9"/>
  <c r="G1351" i="9"/>
  <c r="F1351" i="9"/>
  <c r="E1351" i="9"/>
  <c r="D1351" i="9"/>
  <c r="U1350" i="9"/>
  <c r="T1350" i="9"/>
  <c r="S1350" i="9"/>
  <c r="R1350" i="9"/>
  <c r="Q1350" i="9"/>
  <c r="P1350" i="9"/>
  <c r="O1350" i="9"/>
  <c r="N1350" i="9"/>
  <c r="M1350" i="9"/>
  <c r="L1350" i="9"/>
  <c r="K1350" i="9"/>
  <c r="J1350" i="9"/>
  <c r="I1350" i="9"/>
  <c r="H1350" i="9"/>
  <c r="G1350" i="9"/>
  <c r="F1350" i="9"/>
  <c r="E1350" i="9"/>
  <c r="D1350" i="9"/>
  <c r="U1349" i="9"/>
  <c r="T1349" i="9"/>
  <c r="S1349" i="9"/>
  <c r="R1349" i="9"/>
  <c r="Q1349" i="9"/>
  <c r="P1349" i="9"/>
  <c r="O1349" i="9"/>
  <c r="N1349" i="9"/>
  <c r="M1349" i="9"/>
  <c r="L1349" i="9"/>
  <c r="K1349" i="9"/>
  <c r="J1349" i="9"/>
  <c r="I1349" i="9"/>
  <c r="H1349" i="9"/>
  <c r="G1349" i="9"/>
  <c r="F1349" i="9"/>
  <c r="E1349" i="9"/>
  <c r="D1349" i="9"/>
  <c r="U1348" i="9"/>
  <c r="T1348" i="9"/>
  <c r="S1348" i="9"/>
  <c r="R1348" i="9"/>
  <c r="Q1348" i="9"/>
  <c r="P1348" i="9"/>
  <c r="O1348" i="9"/>
  <c r="N1348" i="9"/>
  <c r="M1348" i="9"/>
  <c r="L1348" i="9"/>
  <c r="K1348" i="9"/>
  <c r="J1348" i="9"/>
  <c r="I1348" i="9"/>
  <c r="H1348" i="9"/>
  <c r="G1348" i="9"/>
  <c r="F1348" i="9"/>
  <c r="E1348" i="9"/>
  <c r="D1348" i="9"/>
  <c r="U1347" i="9"/>
  <c r="T1347" i="9"/>
  <c r="S1347" i="9"/>
  <c r="R1347" i="9"/>
  <c r="Q1347" i="9"/>
  <c r="P1347" i="9"/>
  <c r="O1347" i="9"/>
  <c r="N1347" i="9"/>
  <c r="M1347" i="9"/>
  <c r="L1347" i="9"/>
  <c r="K1347" i="9"/>
  <c r="J1347" i="9"/>
  <c r="I1347" i="9"/>
  <c r="H1347" i="9"/>
  <c r="G1347" i="9"/>
  <c r="F1347" i="9"/>
  <c r="E1347" i="9"/>
  <c r="D1347" i="9"/>
  <c r="U1346" i="9"/>
  <c r="T1346" i="9"/>
  <c r="S1346" i="9"/>
  <c r="R1346" i="9"/>
  <c r="Q1346" i="9"/>
  <c r="P1346" i="9"/>
  <c r="O1346" i="9"/>
  <c r="N1346" i="9"/>
  <c r="M1346" i="9"/>
  <c r="L1346" i="9"/>
  <c r="K1346" i="9"/>
  <c r="J1346" i="9"/>
  <c r="I1346" i="9"/>
  <c r="H1346" i="9"/>
  <c r="G1346" i="9"/>
  <c r="F1346" i="9"/>
  <c r="E1346" i="9"/>
  <c r="D1346" i="9"/>
  <c r="U1345" i="9"/>
  <c r="T1345" i="9"/>
  <c r="S1345" i="9"/>
  <c r="R1345" i="9"/>
  <c r="Q1345" i="9"/>
  <c r="P1345" i="9"/>
  <c r="O1345" i="9"/>
  <c r="N1345" i="9"/>
  <c r="M1345" i="9"/>
  <c r="L1345" i="9"/>
  <c r="K1345" i="9"/>
  <c r="J1345" i="9"/>
  <c r="I1345" i="9"/>
  <c r="H1345" i="9"/>
  <c r="G1345" i="9"/>
  <c r="F1345" i="9"/>
  <c r="E1345" i="9"/>
  <c r="D1345" i="9"/>
  <c r="U1344" i="9"/>
  <c r="T1344" i="9"/>
  <c r="S1344" i="9"/>
  <c r="R1344" i="9"/>
  <c r="Q1344" i="9"/>
  <c r="P1344" i="9"/>
  <c r="O1344" i="9"/>
  <c r="N1344" i="9"/>
  <c r="M1344" i="9"/>
  <c r="L1344" i="9"/>
  <c r="K1344" i="9"/>
  <c r="J1344" i="9"/>
  <c r="I1344" i="9"/>
  <c r="H1344" i="9"/>
  <c r="G1344" i="9"/>
  <c r="F1344" i="9"/>
  <c r="E1344" i="9"/>
  <c r="D1344" i="9"/>
  <c r="U1343" i="9"/>
  <c r="T1343" i="9"/>
  <c r="S1343" i="9"/>
  <c r="R1343" i="9"/>
  <c r="Q1343" i="9"/>
  <c r="P1343" i="9"/>
  <c r="O1343" i="9"/>
  <c r="N1343" i="9"/>
  <c r="M1343" i="9"/>
  <c r="L1343" i="9"/>
  <c r="K1343" i="9"/>
  <c r="J1343" i="9"/>
  <c r="I1343" i="9"/>
  <c r="H1343" i="9"/>
  <c r="G1343" i="9"/>
  <c r="F1343" i="9"/>
  <c r="E1343" i="9"/>
  <c r="D1343" i="9"/>
  <c r="U1342" i="9"/>
  <c r="T1342" i="9"/>
  <c r="S1342" i="9"/>
  <c r="R1342" i="9"/>
  <c r="Q1342" i="9"/>
  <c r="P1342" i="9"/>
  <c r="O1342" i="9"/>
  <c r="N1342" i="9"/>
  <c r="M1342" i="9"/>
  <c r="L1342" i="9"/>
  <c r="K1342" i="9"/>
  <c r="J1342" i="9"/>
  <c r="I1342" i="9"/>
  <c r="H1342" i="9"/>
  <c r="G1342" i="9"/>
  <c r="F1342" i="9"/>
  <c r="E1342" i="9"/>
  <c r="D1342" i="9"/>
  <c r="U1341" i="9"/>
  <c r="T1341" i="9"/>
  <c r="S1341" i="9"/>
  <c r="R1341" i="9"/>
  <c r="Q1341" i="9"/>
  <c r="P1341" i="9"/>
  <c r="O1341" i="9"/>
  <c r="N1341" i="9"/>
  <c r="M1341" i="9"/>
  <c r="L1341" i="9"/>
  <c r="K1341" i="9"/>
  <c r="J1341" i="9"/>
  <c r="I1341" i="9"/>
  <c r="H1341" i="9"/>
  <c r="G1341" i="9"/>
  <c r="F1341" i="9"/>
  <c r="E1341" i="9"/>
  <c r="D1341" i="9"/>
  <c r="U1340" i="9"/>
  <c r="T1340" i="9"/>
  <c r="S1340" i="9"/>
  <c r="R1340" i="9"/>
  <c r="Q1340" i="9"/>
  <c r="P1340" i="9"/>
  <c r="O1340" i="9"/>
  <c r="N1340" i="9"/>
  <c r="M1340" i="9"/>
  <c r="L1340" i="9"/>
  <c r="K1340" i="9"/>
  <c r="J1340" i="9"/>
  <c r="I1340" i="9"/>
  <c r="H1340" i="9"/>
  <c r="G1340" i="9"/>
  <c r="F1340" i="9"/>
  <c r="E1340" i="9"/>
  <c r="D1340" i="9"/>
  <c r="U1339" i="9"/>
  <c r="T1339" i="9"/>
  <c r="S1339" i="9"/>
  <c r="R1339" i="9"/>
  <c r="Q1339" i="9"/>
  <c r="P1339" i="9"/>
  <c r="O1339" i="9"/>
  <c r="N1339" i="9"/>
  <c r="M1339" i="9"/>
  <c r="L1339" i="9"/>
  <c r="K1339" i="9"/>
  <c r="J1339" i="9"/>
  <c r="I1339" i="9"/>
  <c r="H1339" i="9"/>
  <c r="G1339" i="9"/>
  <c r="F1339" i="9"/>
  <c r="E1339" i="9"/>
  <c r="D1339" i="9"/>
  <c r="U1338" i="9"/>
  <c r="T1338" i="9"/>
  <c r="S1338" i="9"/>
  <c r="R1338" i="9"/>
  <c r="Q1338" i="9"/>
  <c r="P1338" i="9"/>
  <c r="O1338" i="9"/>
  <c r="N1338" i="9"/>
  <c r="M1338" i="9"/>
  <c r="L1338" i="9"/>
  <c r="K1338" i="9"/>
  <c r="J1338" i="9"/>
  <c r="I1338" i="9"/>
  <c r="H1338" i="9"/>
  <c r="G1338" i="9"/>
  <c r="F1338" i="9"/>
  <c r="E1338" i="9"/>
  <c r="D1338" i="9"/>
  <c r="U1337" i="9"/>
  <c r="T1337" i="9"/>
  <c r="S1337" i="9"/>
  <c r="R1337" i="9"/>
  <c r="Q1337" i="9"/>
  <c r="P1337" i="9"/>
  <c r="O1337" i="9"/>
  <c r="N1337" i="9"/>
  <c r="M1337" i="9"/>
  <c r="L1337" i="9"/>
  <c r="K1337" i="9"/>
  <c r="J1337" i="9"/>
  <c r="I1337" i="9"/>
  <c r="H1337" i="9"/>
  <c r="G1337" i="9"/>
  <c r="F1337" i="9"/>
  <c r="E1337" i="9"/>
  <c r="D1337" i="9"/>
  <c r="U1336" i="9"/>
  <c r="T1336" i="9"/>
  <c r="S1336" i="9"/>
  <c r="R1336" i="9"/>
  <c r="Q1336" i="9"/>
  <c r="P1336" i="9"/>
  <c r="O1336" i="9"/>
  <c r="N1336" i="9"/>
  <c r="M1336" i="9"/>
  <c r="L1336" i="9"/>
  <c r="K1336" i="9"/>
  <c r="J1336" i="9"/>
  <c r="I1336" i="9"/>
  <c r="H1336" i="9"/>
  <c r="G1336" i="9"/>
  <c r="F1336" i="9"/>
  <c r="E1336" i="9"/>
  <c r="D1336" i="9"/>
  <c r="U1335" i="9"/>
  <c r="T1335" i="9"/>
  <c r="S1335" i="9"/>
  <c r="R1335" i="9"/>
  <c r="Q1335" i="9"/>
  <c r="P1335" i="9"/>
  <c r="O1335" i="9"/>
  <c r="N1335" i="9"/>
  <c r="M1335" i="9"/>
  <c r="L1335" i="9"/>
  <c r="K1335" i="9"/>
  <c r="J1335" i="9"/>
  <c r="I1335" i="9"/>
  <c r="H1335" i="9"/>
  <c r="G1335" i="9"/>
  <c r="F1335" i="9"/>
  <c r="E1335" i="9"/>
  <c r="D1335" i="9"/>
  <c r="U1334" i="9"/>
  <c r="T1334" i="9"/>
  <c r="S1334" i="9"/>
  <c r="R1334" i="9"/>
  <c r="Q1334" i="9"/>
  <c r="P1334" i="9"/>
  <c r="O1334" i="9"/>
  <c r="N1334" i="9"/>
  <c r="M1334" i="9"/>
  <c r="L1334" i="9"/>
  <c r="K1334" i="9"/>
  <c r="J1334" i="9"/>
  <c r="I1334" i="9"/>
  <c r="H1334" i="9"/>
  <c r="G1334" i="9"/>
  <c r="F1334" i="9"/>
  <c r="E1334" i="9"/>
  <c r="D1334" i="9"/>
  <c r="U1333" i="9"/>
  <c r="T1333" i="9"/>
  <c r="S1333" i="9"/>
  <c r="R1333" i="9"/>
  <c r="Q1333" i="9"/>
  <c r="P1333" i="9"/>
  <c r="O1333" i="9"/>
  <c r="N1333" i="9"/>
  <c r="M1333" i="9"/>
  <c r="L1333" i="9"/>
  <c r="K1333" i="9"/>
  <c r="J1333" i="9"/>
  <c r="I1333" i="9"/>
  <c r="H1333" i="9"/>
  <c r="G1333" i="9"/>
  <c r="F1333" i="9"/>
  <c r="E1333" i="9"/>
  <c r="D1333" i="9"/>
  <c r="U1332" i="9"/>
  <c r="T1332" i="9"/>
  <c r="S1332" i="9"/>
  <c r="R1332" i="9"/>
  <c r="Q1332" i="9"/>
  <c r="P1332" i="9"/>
  <c r="O1332" i="9"/>
  <c r="N1332" i="9"/>
  <c r="M1332" i="9"/>
  <c r="L1332" i="9"/>
  <c r="K1332" i="9"/>
  <c r="J1332" i="9"/>
  <c r="I1332" i="9"/>
  <c r="H1332" i="9"/>
  <c r="G1332" i="9"/>
  <c r="F1332" i="9"/>
  <c r="E1332" i="9"/>
  <c r="D1332" i="9"/>
  <c r="U1331" i="9"/>
  <c r="T1331" i="9"/>
  <c r="S1331" i="9"/>
  <c r="R1331" i="9"/>
  <c r="Q1331" i="9"/>
  <c r="P1331" i="9"/>
  <c r="O1331" i="9"/>
  <c r="N1331" i="9"/>
  <c r="M1331" i="9"/>
  <c r="L1331" i="9"/>
  <c r="K1331" i="9"/>
  <c r="J1331" i="9"/>
  <c r="I1331" i="9"/>
  <c r="H1331" i="9"/>
  <c r="G1331" i="9"/>
  <c r="F1331" i="9"/>
  <c r="E1331" i="9"/>
  <c r="D1331" i="9"/>
  <c r="U1330" i="9"/>
  <c r="T1330" i="9"/>
  <c r="S1330" i="9"/>
  <c r="R1330" i="9"/>
  <c r="Q1330" i="9"/>
  <c r="P1330" i="9"/>
  <c r="O1330" i="9"/>
  <c r="N1330" i="9"/>
  <c r="M1330" i="9"/>
  <c r="L1330" i="9"/>
  <c r="K1330" i="9"/>
  <c r="J1330" i="9"/>
  <c r="I1330" i="9"/>
  <c r="H1330" i="9"/>
  <c r="G1330" i="9"/>
  <c r="F1330" i="9"/>
  <c r="E1330" i="9"/>
  <c r="D1330" i="9"/>
  <c r="U1329" i="9"/>
  <c r="T1329" i="9"/>
  <c r="S1329" i="9"/>
  <c r="R1329" i="9"/>
  <c r="Q1329" i="9"/>
  <c r="P1329" i="9"/>
  <c r="O1329" i="9"/>
  <c r="N1329" i="9"/>
  <c r="M1329" i="9"/>
  <c r="L1329" i="9"/>
  <c r="K1329" i="9"/>
  <c r="J1329" i="9"/>
  <c r="I1329" i="9"/>
  <c r="H1329" i="9"/>
  <c r="G1329" i="9"/>
  <c r="F1329" i="9"/>
  <c r="E1329" i="9"/>
  <c r="D1329" i="9"/>
  <c r="U1328" i="9"/>
  <c r="T1328" i="9"/>
  <c r="S1328" i="9"/>
  <c r="R1328" i="9"/>
  <c r="Q1328" i="9"/>
  <c r="P1328" i="9"/>
  <c r="O1328" i="9"/>
  <c r="N1328" i="9"/>
  <c r="M1328" i="9"/>
  <c r="L1328" i="9"/>
  <c r="K1328" i="9"/>
  <c r="J1328" i="9"/>
  <c r="I1328" i="9"/>
  <c r="H1328" i="9"/>
  <c r="G1328" i="9"/>
  <c r="F1328" i="9"/>
  <c r="E1328" i="9"/>
  <c r="D1328" i="9"/>
  <c r="U1327" i="9"/>
  <c r="T1327" i="9"/>
  <c r="S1327" i="9"/>
  <c r="R1327" i="9"/>
  <c r="Q1327" i="9"/>
  <c r="P1327" i="9"/>
  <c r="O1327" i="9"/>
  <c r="N1327" i="9"/>
  <c r="M1327" i="9"/>
  <c r="L1327" i="9"/>
  <c r="K1327" i="9"/>
  <c r="J1327" i="9"/>
  <c r="I1327" i="9"/>
  <c r="H1327" i="9"/>
  <c r="G1327" i="9"/>
  <c r="F1327" i="9"/>
  <c r="E1327" i="9"/>
  <c r="D1327" i="9"/>
  <c r="U1326" i="9"/>
  <c r="T1326" i="9"/>
  <c r="S1326" i="9"/>
  <c r="R1326" i="9"/>
  <c r="Q1326" i="9"/>
  <c r="P1326" i="9"/>
  <c r="O1326" i="9"/>
  <c r="N1326" i="9"/>
  <c r="M1326" i="9"/>
  <c r="L1326" i="9"/>
  <c r="K1326" i="9"/>
  <c r="J1326" i="9"/>
  <c r="I1326" i="9"/>
  <c r="H1326" i="9"/>
  <c r="G1326" i="9"/>
  <c r="F1326" i="9"/>
  <c r="E1326" i="9"/>
  <c r="D1326" i="9"/>
  <c r="U1325" i="9"/>
  <c r="T1325" i="9"/>
  <c r="S1325" i="9"/>
  <c r="R1325" i="9"/>
  <c r="Q1325" i="9"/>
  <c r="P1325" i="9"/>
  <c r="O1325" i="9"/>
  <c r="N1325" i="9"/>
  <c r="M1325" i="9"/>
  <c r="L1325" i="9"/>
  <c r="K1325" i="9"/>
  <c r="J1325" i="9"/>
  <c r="I1325" i="9"/>
  <c r="H1325" i="9"/>
  <c r="G1325" i="9"/>
  <c r="F1325" i="9"/>
  <c r="E1325" i="9"/>
  <c r="D1325" i="9"/>
  <c r="U1324" i="9"/>
  <c r="T1324" i="9"/>
  <c r="S1324" i="9"/>
  <c r="R1324" i="9"/>
  <c r="Q1324" i="9"/>
  <c r="P1324" i="9"/>
  <c r="O1324" i="9"/>
  <c r="N1324" i="9"/>
  <c r="M1324" i="9"/>
  <c r="L1324" i="9"/>
  <c r="K1324" i="9"/>
  <c r="J1324" i="9"/>
  <c r="I1324" i="9"/>
  <c r="H1324" i="9"/>
  <c r="G1324" i="9"/>
  <c r="F1324" i="9"/>
  <c r="E1324" i="9"/>
  <c r="D1324" i="9"/>
  <c r="U1323" i="9"/>
  <c r="T1323" i="9"/>
  <c r="S1323" i="9"/>
  <c r="R1323" i="9"/>
  <c r="Q1323" i="9"/>
  <c r="P1323" i="9"/>
  <c r="O1323" i="9"/>
  <c r="N1323" i="9"/>
  <c r="M1323" i="9"/>
  <c r="L1323" i="9"/>
  <c r="K1323" i="9"/>
  <c r="J1323" i="9"/>
  <c r="I1323" i="9"/>
  <c r="H1323" i="9"/>
  <c r="G1323" i="9"/>
  <c r="F1323" i="9"/>
  <c r="E1323" i="9"/>
  <c r="D1323" i="9"/>
  <c r="U1322" i="9"/>
  <c r="T1322" i="9"/>
  <c r="S1322" i="9"/>
  <c r="R1322" i="9"/>
  <c r="Q1322" i="9"/>
  <c r="P1322" i="9"/>
  <c r="O1322" i="9"/>
  <c r="N1322" i="9"/>
  <c r="M1322" i="9"/>
  <c r="L1322" i="9"/>
  <c r="K1322" i="9"/>
  <c r="J1322" i="9"/>
  <c r="I1322" i="9"/>
  <c r="H1322" i="9"/>
  <c r="G1322" i="9"/>
  <c r="F1322" i="9"/>
  <c r="E1322" i="9"/>
  <c r="D1322" i="9"/>
  <c r="U1321" i="9"/>
  <c r="T1321" i="9"/>
  <c r="S1321" i="9"/>
  <c r="R1321" i="9"/>
  <c r="Q1321" i="9"/>
  <c r="P1321" i="9"/>
  <c r="O1321" i="9"/>
  <c r="N1321" i="9"/>
  <c r="M1321" i="9"/>
  <c r="L1321" i="9"/>
  <c r="K1321" i="9"/>
  <c r="J1321" i="9"/>
  <c r="I1321" i="9"/>
  <c r="H1321" i="9"/>
  <c r="G1321" i="9"/>
  <c r="F1321" i="9"/>
  <c r="E1321" i="9"/>
  <c r="D1321" i="9"/>
  <c r="U1320" i="9"/>
  <c r="T1320" i="9"/>
  <c r="S1320" i="9"/>
  <c r="R1320" i="9"/>
  <c r="Q1320" i="9"/>
  <c r="P1320" i="9"/>
  <c r="O1320" i="9"/>
  <c r="N1320" i="9"/>
  <c r="M1320" i="9"/>
  <c r="L1320" i="9"/>
  <c r="K1320" i="9"/>
  <c r="J1320" i="9"/>
  <c r="I1320" i="9"/>
  <c r="H1320" i="9"/>
  <c r="G1320" i="9"/>
  <c r="F1320" i="9"/>
  <c r="E1320" i="9"/>
  <c r="D1320" i="9"/>
  <c r="U1319" i="9"/>
  <c r="T1319" i="9"/>
  <c r="S1319" i="9"/>
  <c r="R1319" i="9"/>
  <c r="Q1319" i="9"/>
  <c r="P1319" i="9"/>
  <c r="O1319" i="9"/>
  <c r="N1319" i="9"/>
  <c r="M1319" i="9"/>
  <c r="L1319" i="9"/>
  <c r="K1319" i="9"/>
  <c r="J1319" i="9"/>
  <c r="I1319" i="9"/>
  <c r="H1319" i="9"/>
  <c r="G1319" i="9"/>
  <c r="F1319" i="9"/>
  <c r="E1319" i="9"/>
  <c r="D1319" i="9"/>
  <c r="U1318" i="9"/>
  <c r="T1318" i="9"/>
  <c r="S1318" i="9"/>
  <c r="R1318" i="9"/>
  <c r="Q1318" i="9"/>
  <c r="P1318" i="9"/>
  <c r="O1318" i="9"/>
  <c r="N1318" i="9"/>
  <c r="M1318" i="9"/>
  <c r="L1318" i="9"/>
  <c r="K1318" i="9"/>
  <c r="J1318" i="9"/>
  <c r="I1318" i="9"/>
  <c r="H1318" i="9"/>
  <c r="G1318" i="9"/>
  <c r="F1318" i="9"/>
  <c r="E1318" i="9"/>
  <c r="D1318" i="9"/>
  <c r="U1317" i="9"/>
  <c r="T1317" i="9"/>
  <c r="S1317" i="9"/>
  <c r="R1317" i="9"/>
  <c r="Q1317" i="9"/>
  <c r="P1317" i="9"/>
  <c r="O1317" i="9"/>
  <c r="N1317" i="9"/>
  <c r="M1317" i="9"/>
  <c r="L1317" i="9"/>
  <c r="K1317" i="9"/>
  <c r="J1317" i="9"/>
  <c r="I1317" i="9"/>
  <c r="H1317" i="9"/>
  <c r="G1317" i="9"/>
  <c r="F1317" i="9"/>
  <c r="E1317" i="9"/>
  <c r="D1317" i="9"/>
  <c r="U1316" i="9"/>
  <c r="T1316" i="9"/>
  <c r="S1316" i="9"/>
  <c r="R1316" i="9"/>
  <c r="Q1316" i="9"/>
  <c r="P1316" i="9"/>
  <c r="O1316" i="9"/>
  <c r="N1316" i="9"/>
  <c r="M1316" i="9"/>
  <c r="L1316" i="9"/>
  <c r="K1316" i="9"/>
  <c r="J1316" i="9"/>
  <c r="I1316" i="9"/>
  <c r="H1316" i="9"/>
  <c r="G1316" i="9"/>
  <c r="F1316" i="9"/>
  <c r="E1316" i="9"/>
  <c r="D1316" i="9"/>
  <c r="U1315" i="9"/>
  <c r="T1315" i="9"/>
  <c r="S1315" i="9"/>
  <c r="R1315" i="9"/>
  <c r="Q1315" i="9"/>
  <c r="P1315" i="9"/>
  <c r="O1315" i="9"/>
  <c r="N1315" i="9"/>
  <c r="M1315" i="9"/>
  <c r="L1315" i="9"/>
  <c r="K1315" i="9"/>
  <c r="J1315" i="9"/>
  <c r="I1315" i="9"/>
  <c r="H1315" i="9"/>
  <c r="G1315" i="9"/>
  <c r="F1315" i="9"/>
  <c r="E1315" i="9"/>
  <c r="D1315" i="9"/>
  <c r="U1314" i="9"/>
  <c r="T1314" i="9"/>
  <c r="S1314" i="9"/>
  <c r="R1314" i="9"/>
  <c r="Q1314" i="9"/>
  <c r="P1314" i="9"/>
  <c r="O1314" i="9"/>
  <c r="N1314" i="9"/>
  <c r="M1314" i="9"/>
  <c r="L1314" i="9"/>
  <c r="K1314" i="9"/>
  <c r="J1314" i="9"/>
  <c r="I1314" i="9"/>
  <c r="H1314" i="9"/>
  <c r="G1314" i="9"/>
  <c r="F1314" i="9"/>
  <c r="E1314" i="9"/>
  <c r="D1314" i="9"/>
  <c r="U1313" i="9"/>
  <c r="T1313" i="9"/>
  <c r="S1313" i="9"/>
  <c r="R1313" i="9"/>
  <c r="Q1313" i="9"/>
  <c r="P1313" i="9"/>
  <c r="O1313" i="9"/>
  <c r="N1313" i="9"/>
  <c r="M1313" i="9"/>
  <c r="L1313" i="9"/>
  <c r="K1313" i="9"/>
  <c r="J1313" i="9"/>
  <c r="I1313" i="9"/>
  <c r="H1313" i="9"/>
  <c r="G1313" i="9"/>
  <c r="F1313" i="9"/>
  <c r="E1313" i="9"/>
  <c r="D1313" i="9"/>
  <c r="U1312" i="9"/>
  <c r="T1312" i="9"/>
  <c r="S1312" i="9"/>
  <c r="R1312" i="9"/>
  <c r="Q1312" i="9"/>
  <c r="P1312" i="9"/>
  <c r="O1312" i="9"/>
  <c r="N1312" i="9"/>
  <c r="M1312" i="9"/>
  <c r="L1312" i="9"/>
  <c r="K1312" i="9"/>
  <c r="J1312" i="9"/>
  <c r="I1312" i="9"/>
  <c r="H1312" i="9"/>
  <c r="G1312" i="9"/>
  <c r="F1312" i="9"/>
  <c r="E1312" i="9"/>
  <c r="D1312" i="9"/>
  <c r="U1311" i="9"/>
  <c r="T1311" i="9"/>
  <c r="S1311" i="9"/>
  <c r="R1311" i="9"/>
  <c r="Q1311" i="9"/>
  <c r="P1311" i="9"/>
  <c r="O1311" i="9"/>
  <c r="N1311" i="9"/>
  <c r="M1311" i="9"/>
  <c r="L1311" i="9"/>
  <c r="K1311" i="9"/>
  <c r="J1311" i="9"/>
  <c r="I1311" i="9"/>
  <c r="H1311" i="9"/>
  <c r="G1311" i="9"/>
  <c r="F1311" i="9"/>
  <c r="E1311" i="9"/>
  <c r="D1311" i="9"/>
  <c r="U1310" i="9"/>
  <c r="T1310" i="9"/>
  <c r="S1310" i="9"/>
  <c r="R1310" i="9"/>
  <c r="Q1310" i="9"/>
  <c r="P1310" i="9"/>
  <c r="O1310" i="9"/>
  <c r="N1310" i="9"/>
  <c r="M1310" i="9"/>
  <c r="L1310" i="9"/>
  <c r="K1310" i="9"/>
  <c r="J1310" i="9"/>
  <c r="I1310" i="9"/>
  <c r="H1310" i="9"/>
  <c r="G1310" i="9"/>
  <c r="F1310" i="9"/>
  <c r="E1310" i="9"/>
  <c r="D1310" i="9"/>
  <c r="U1309" i="9"/>
  <c r="T1309" i="9"/>
  <c r="S1309" i="9"/>
  <c r="R1309" i="9"/>
  <c r="Q1309" i="9"/>
  <c r="P1309" i="9"/>
  <c r="O1309" i="9"/>
  <c r="N1309" i="9"/>
  <c r="M1309" i="9"/>
  <c r="L1309" i="9"/>
  <c r="K1309" i="9"/>
  <c r="J1309" i="9"/>
  <c r="I1309" i="9"/>
  <c r="H1309" i="9"/>
  <c r="G1309" i="9"/>
  <c r="F1309" i="9"/>
  <c r="E1309" i="9"/>
  <c r="D1309" i="9"/>
  <c r="U1308" i="9"/>
  <c r="T1308" i="9"/>
  <c r="S1308" i="9"/>
  <c r="R1308" i="9"/>
  <c r="Q1308" i="9"/>
  <c r="P1308" i="9"/>
  <c r="O1308" i="9"/>
  <c r="N1308" i="9"/>
  <c r="M1308" i="9"/>
  <c r="L1308" i="9"/>
  <c r="K1308" i="9"/>
  <c r="J1308" i="9"/>
  <c r="I1308" i="9"/>
  <c r="H1308" i="9"/>
  <c r="G1308" i="9"/>
  <c r="F1308" i="9"/>
  <c r="E1308" i="9"/>
  <c r="D1308" i="9"/>
  <c r="U1307" i="9"/>
  <c r="T1307" i="9"/>
  <c r="S1307" i="9"/>
  <c r="R1307" i="9"/>
  <c r="Q1307" i="9"/>
  <c r="P1307" i="9"/>
  <c r="O1307" i="9"/>
  <c r="N1307" i="9"/>
  <c r="M1307" i="9"/>
  <c r="L1307" i="9"/>
  <c r="K1307" i="9"/>
  <c r="J1307" i="9"/>
  <c r="I1307" i="9"/>
  <c r="H1307" i="9"/>
  <c r="G1307" i="9"/>
  <c r="F1307" i="9"/>
  <c r="E1307" i="9"/>
  <c r="D1307" i="9"/>
  <c r="U1306" i="9"/>
  <c r="T1306" i="9"/>
  <c r="S1306" i="9"/>
  <c r="R1306" i="9"/>
  <c r="Q1306" i="9"/>
  <c r="P1306" i="9"/>
  <c r="O1306" i="9"/>
  <c r="N1306" i="9"/>
  <c r="M1306" i="9"/>
  <c r="L1306" i="9"/>
  <c r="K1306" i="9"/>
  <c r="J1306" i="9"/>
  <c r="I1306" i="9"/>
  <c r="H1306" i="9"/>
  <c r="G1306" i="9"/>
  <c r="F1306" i="9"/>
  <c r="E1306" i="9"/>
  <c r="D1306" i="9"/>
  <c r="U1305" i="9"/>
  <c r="T1305" i="9"/>
  <c r="S1305" i="9"/>
  <c r="R1305" i="9"/>
  <c r="Q1305" i="9"/>
  <c r="P1305" i="9"/>
  <c r="O1305" i="9"/>
  <c r="N1305" i="9"/>
  <c r="M1305" i="9"/>
  <c r="L1305" i="9"/>
  <c r="K1305" i="9"/>
  <c r="J1305" i="9"/>
  <c r="I1305" i="9"/>
  <c r="H1305" i="9"/>
  <c r="G1305" i="9"/>
  <c r="F1305" i="9"/>
  <c r="E1305" i="9"/>
  <c r="D1305" i="9"/>
  <c r="U1304" i="9"/>
  <c r="T1304" i="9"/>
  <c r="S1304" i="9"/>
  <c r="R1304" i="9"/>
  <c r="Q1304" i="9"/>
  <c r="P1304" i="9"/>
  <c r="O1304" i="9"/>
  <c r="N1304" i="9"/>
  <c r="M1304" i="9"/>
  <c r="L1304" i="9"/>
  <c r="K1304" i="9"/>
  <c r="J1304" i="9"/>
  <c r="I1304" i="9"/>
  <c r="H1304" i="9"/>
  <c r="G1304" i="9"/>
  <c r="F1304" i="9"/>
  <c r="E1304" i="9"/>
  <c r="D1304" i="9"/>
  <c r="U1303" i="9"/>
  <c r="T1303" i="9"/>
  <c r="S1303" i="9"/>
  <c r="R1303" i="9"/>
  <c r="Q1303" i="9"/>
  <c r="P1303" i="9"/>
  <c r="O1303" i="9"/>
  <c r="N1303" i="9"/>
  <c r="M1303" i="9"/>
  <c r="L1303" i="9"/>
  <c r="K1303" i="9"/>
  <c r="J1303" i="9"/>
  <c r="I1303" i="9"/>
  <c r="H1303" i="9"/>
  <c r="G1303" i="9"/>
  <c r="F1303" i="9"/>
  <c r="E1303" i="9"/>
  <c r="D1303" i="9"/>
  <c r="U1302" i="9"/>
  <c r="T1302" i="9"/>
  <c r="S1302" i="9"/>
  <c r="R1302" i="9"/>
  <c r="Q1302" i="9"/>
  <c r="P1302" i="9"/>
  <c r="O1302" i="9"/>
  <c r="N1302" i="9"/>
  <c r="M1302" i="9"/>
  <c r="L1302" i="9"/>
  <c r="K1302" i="9"/>
  <c r="J1302" i="9"/>
  <c r="I1302" i="9"/>
  <c r="H1302" i="9"/>
  <c r="G1302" i="9"/>
  <c r="F1302" i="9"/>
  <c r="E1302" i="9"/>
  <c r="D1302" i="9"/>
  <c r="U1301" i="9"/>
  <c r="T1301" i="9"/>
  <c r="S1301" i="9"/>
  <c r="R1301" i="9"/>
  <c r="Q1301" i="9"/>
  <c r="P1301" i="9"/>
  <c r="O1301" i="9"/>
  <c r="N1301" i="9"/>
  <c r="M1301" i="9"/>
  <c r="L1301" i="9"/>
  <c r="K1301" i="9"/>
  <c r="J1301" i="9"/>
  <c r="I1301" i="9"/>
  <c r="H1301" i="9"/>
  <c r="G1301" i="9"/>
  <c r="F1301" i="9"/>
  <c r="E1301" i="9"/>
  <c r="D1301" i="9"/>
  <c r="U1300" i="9"/>
  <c r="T1300" i="9"/>
  <c r="S1300" i="9"/>
  <c r="R1300" i="9"/>
  <c r="Q1300" i="9"/>
  <c r="P1300" i="9"/>
  <c r="O1300" i="9"/>
  <c r="N1300" i="9"/>
  <c r="M1300" i="9"/>
  <c r="L1300" i="9"/>
  <c r="K1300" i="9"/>
  <c r="J1300" i="9"/>
  <c r="I1300" i="9"/>
  <c r="H1300" i="9"/>
  <c r="G1300" i="9"/>
  <c r="F1300" i="9"/>
  <c r="E1300" i="9"/>
  <c r="D1300" i="9"/>
  <c r="U1299" i="9"/>
  <c r="T1299" i="9"/>
  <c r="S1299" i="9"/>
  <c r="R1299" i="9"/>
  <c r="Q1299" i="9"/>
  <c r="P1299" i="9"/>
  <c r="O1299" i="9"/>
  <c r="N1299" i="9"/>
  <c r="M1299" i="9"/>
  <c r="L1299" i="9"/>
  <c r="K1299" i="9"/>
  <c r="J1299" i="9"/>
  <c r="I1299" i="9"/>
  <c r="H1299" i="9"/>
  <c r="G1299" i="9"/>
  <c r="F1299" i="9"/>
  <c r="E1299" i="9"/>
  <c r="D1299" i="9"/>
  <c r="U1298" i="9"/>
  <c r="T1298" i="9"/>
  <c r="S1298" i="9"/>
  <c r="R1298" i="9"/>
  <c r="Q1298" i="9"/>
  <c r="P1298" i="9"/>
  <c r="O1298" i="9"/>
  <c r="N1298" i="9"/>
  <c r="M1298" i="9"/>
  <c r="L1298" i="9"/>
  <c r="K1298" i="9"/>
  <c r="J1298" i="9"/>
  <c r="I1298" i="9"/>
  <c r="H1298" i="9"/>
  <c r="G1298" i="9"/>
  <c r="F1298" i="9"/>
  <c r="E1298" i="9"/>
  <c r="D1298" i="9"/>
  <c r="U1297" i="9"/>
  <c r="T1297" i="9"/>
  <c r="S1297" i="9"/>
  <c r="R1297" i="9"/>
  <c r="Q1297" i="9"/>
  <c r="P1297" i="9"/>
  <c r="O1297" i="9"/>
  <c r="N1297" i="9"/>
  <c r="M1297" i="9"/>
  <c r="L1297" i="9"/>
  <c r="K1297" i="9"/>
  <c r="J1297" i="9"/>
  <c r="I1297" i="9"/>
  <c r="H1297" i="9"/>
  <c r="G1297" i="9"/>
  <c r="F1297" i="9"/>
  <c r="E1297" i="9"/>
  <c r="D1297" i="9"/>
  <c r="U1296" i="9"/>
  <c r="T1296" i="9"/>
  <c r="S1296" i="9"/>
  <c r="R1296" i="9"/>
  <c r="Q1296" i="9"/>
  <c r="P1296" i="9"/>
  <c r="O1296" i="9"/>
  <c r="N1296" i="9"/>
  <c r="M1296" i="9"/>
  <c r="L1296" i="9"/>
  <c r="K1296" i="9"/>
  <c r="J1296" i="9"/>
  <c r="I1296" i="9"/>
  <c r="H1296" i="9"/>
  <c r="G1296" i="9"/>
  <c r="F1296" i="9"/>
  <c r="E1296" i="9"/>
  <c r="D1296" i="9"/>
  <c r="U1295" i="9"/>
  <c r="T1295" i="9"/>
  <c r="S1295" i="9"/>
  <c r="R1295" i="9"/>
  <c r="Q1295" i="9"/>
  <c r="P1295" i="9"/>
  <c r="O1295" i="9"/>
  <c r="N1295" i="9"/>
  <c r="M1295" i="9"/>
  <c r="L1295" i="9"/>
  <c r="K1295" i="9"/>
  <c r="J1295" i="9"/>
  <c r="I1295" i="9"/>
  <c r="H1295" i="9"/>
  <c r="G1295" i="9"/>
  <c r="F1295" i="9"/>
  <c r="E1295" i="9"/>
  <c r="D1295" i="9"/>
  <c r="U1294" i="9"/>
  <c r="T1294" i="9"/>
  <c r="S1294" i="9"/>
  <c r="R1294" i="9"/>
  <c r="Q1294" i="9"/>
  <c r="P1294" i="9"/>
  <c r="O1294" i="9"/>
  <c r="N1294" i="9"/>
  <c r="M1294" i="9"/>
  <c r="L1294" i="9"/>
  <c r="K1294" i="9"/>
  <c r="J1294" i="9"/>
  <c r="I1294" i="9"/>
  <c r="H1294" i="9"/>
  <c r="G1294" i="9"/>
  <c r="F1294" i="9"/>
  <c r="E1294" i="9"/>
  <c r="D1294" i="9"/>
  <c r="U1293" i="9"/>
  <c r="T1293" i="9"/>
  <c r="S1293" i="9"/>
  <c r="R1293" i="9"/>
  <c r="Q1293" i="9"/>
  <c r="P1293" i="9"/>
  <c r="O1293" i="9"/>
  <c r="N1293" i="9"/>
  <c r="M1293" i="9"/>
  <c r="L1293" i="9"/>
  <c r="K1293" i="9"/>
  <c r="J1293" i="9"/>
  <c r="I1293" i="9"/>
  <c r="H1293" i="9"/>
  <c r="G1293" i="9"/>
  <c r="F1293" i="9"/>
  <c r="E1293" i="9"/>
  <c r="D1293" i="9"/>
  <c r="U1292" i="9"/>
  <c r="T1292" i="9"/>
  <c r="S1292" i="9"/>
  <c r="R1292" i="9"/>
  <c r="Q1292" i="9"/>
  <c r="P1292" i="9"/>
  <c r="O1292" i="9"/>
  <c r="N1292" i="9"/>
  <c r="M1292" i="9"/>
  <c r="L1292" i="9"/>
  <c r="K1292" i="9"/>
  <c r="J1292" i="9"/>
  <c r="I1292" i="9"/>
  <c r="H1292" i="9"/>
  <c r="G1292" i="9"/>
  <c r="F1292" i="9"/>
  <c r="E1292" i="9"/>
  <c r="D1292" i="9"/>
  <c r="U1291" i="9"/>
  <c r="T1291" i="9"/>
  <c r="S1291" i="9"/>
  <c r="R1291" i="9"/>
  <c r="Q1291" i="9"/>
  <c r="P1291" i="9"/>
  <c r="O1291" i="9"/>
  <c r="N1291" i="9"/>
  <c r="M1291" i="9"/>
  <c r="L1291" i="9"/>
  <c r="K1291" i="9"/>
  <c r="J1291" i="9"/>
  <c r="I1291" i="9"/>
  <c r="H1291" i="9"/>
  <c r="G1291" i="9"/>
  <c r="F1291" i="9"/>
  <c r="E1291" i="9"/>
  <c r="D1291" i="9"/>
  <c r="U1290" i="9"/>
  <c r="T1290" i="9"/>
  <c r="S1290" i="9"/>
  <c r="R1290" i="9"/>
  <c r="Q1290" i="9"/>
  <c r="P1290" i="9"/>
  <c r="O1290" i="9"/>
  <c r="N1290" i="9"/>
  <c r="M1290" i="9"/>
  <c r="L1290" i="9"/>
  <c r="K1290" i="9"/>
  <c r="J1290" i="9"/>
  <c r="I1290" i="9"/>
  <c r="H1290" i="9"/>
  <c r="G1290" i="9"/>
  <c r="F1290" i="9"/>
  <c r="E1290" i="9"/>
  <c r="D1290" i="9"/>
  <c r="U1289" i="9"/>
  <c r="T1289" i="9"/>
  <c r="S1289" i="9"/>
  <c r="R1289" i="9"/>
  <c r="Q1289" i="9"/>
  <c r="P1289" i="9"/>
  <c r="O1289" i="9"/>
  <c r="N1289" i="9"/>
  <c r="M1289" i="9"/>
  <c r="L1289" i="9"/>
  <c r="K1289" i="9"/>
  <c r="J1289" i="9"/>
  <c r="I1289" i="9"/>
  <c r="H1289" i="9"/>
  <c r="G1289" i="9"/>
  <c r="F1289" i="9"/>
  <c r="E1289" i="9"/>
  <c r="D1289" i="9"/>
  <c r="U1288" i="9"/>
  <c r="T1288" i="9"/>
  <c r="S1288" i="9"/>
  <c r="R1288" i="9"/>
  <c r="Q1288" i="9"/>
  <c r="P1288" i="9"/>
  <c r="O1288" i="9"/>
  <c r="N1288" i="9"/>
  <c r="M1288" i="9"/>
  <c r="L1288" i="9"/>
  <c r="K1288" i="9"/>
  <c r="J1288" i="9"/>
  <c r="I1288" i="9"/>
  <c r="H1288" i="9"/>
  <c r="G1288" i="9"/>
  <c r="F1288" i="9"/>
  <c r="E1288" i="9"/>
  <c r="D1288" i="9"/>
  <c r="U1287" i="9"/>
  <c r="T1287" i="9"/>
  <c r="S1287" i="9"/>
  <c r="R1287" i="9"/>
  <c r="Q1287" i="9"/>
  <c r="P1287" i="9"/>
  <c r="O1287" i="9"/>
  <c r="N1287" i="9"/>
  <c r="M1287" i="9"/>
  <c r="L1287" i="9"/>
  <c r="K1287" i="9"/>
  <c r="J1287" i="9"/>
  <c r="I1287" i="9"/>
  <c r="H1287" i="9"/>
  <c r="G1287" i="9"/>
  <c r="F1287" i="9"/>
  <c r="E1287" i="9"/>
  <c r="D1287" i="9"/>
  <c r="U1286" i="9"/>
  <c r="T1286" i="9"/>
  <c r="S1286" i="9"/>
  <c r="R1286" i="9"/>
  <c r="Q1286" i="9"/>
  <c r="P1286" i="9"/>
  <c r="O1286" i="9"/>
  <c r="N1286" i="9"/>
  <c r="M1286" i="9"/>
  <c r="L1286" i="9"/>
  <c r="K1286" i="9"/>
  <c r="J1286" i="9"/>
  <c r="I1286" i="9"/>
  <c r="H1286" i="9"/>
  <c r="G1286" i="9"/>
  <c r="F1286" i="9"/>
  <c r="E1286" i="9"/>
  <c r="D1286" i="9"/>
  <c r="U1285" i="9"/>
  <c r="T1285" i="9"/>
  <c r="S1285" i="9"/>
  <c r="R1285" i="9"/>
  <c r="Q1285" i="9"/>
  <c r="P1285" i="9"/>
  <c r="O1285" i="9"/>
  <c r="N1285" i="9"/>
  <c r="M1285" i="9"/>
  <c r="L1285" i="9"/>
  <c r="K1285" i="9"/>
  <c r="J1285" i="9"/>
  <c r="I1285" i="9"/>
  <c r="H1285" i="9"/>
  <c r="G1285" i="9"/>
  <c r="F1285" i="9"/>
  <c r="E1285" i="9"/>
  <c r="D1285" i="9"/>
  <c r="U1284" i="9"/>
  <c r="T1284" i="9"/>
  <c r="S1284" i="9"/>
  <c r="R1284" i="9"/>
  <c r="Q1284" i="9"/>
  <c r="P1284" i="9"/>
  <c r="O1284" i="9"/>
  <c r="N1284" i="9"/>
  <c r="M1284" i="9"/>
  <c r="L1284" i="9"/>
  <c r="K1284" i="9"/>
  <c r="J1284" i="9"/>
  <c r="I1284" i="9"/>
  <c r="H1284" i="9"/>
  <c r="G1284" i="9"/>
  <c r="F1284" i="9"/>
  <c r="E1284" i="9"/>
  <c r="D1284" i="9"/>
  <c r="U1283" i="9"/>
  <c r="T1283" i="9"/>
  <c r="S1283" i="9"/>
  <c r="R1283" i="9"/>
  <c r="Q1283" i="9"/>
  <c r="P1283" i="9"/>
  <c r="O1283" i="9"/>
  <c r="N1283" i="9"/>
  <c r="M1283" i="9"/>
  <c r="L1283" i="9"/>
  <c r="K1283" i="9"/>
  <c r="J1283" i="9"/>
  <c r="I1283" i="9"/>
  <c r="H1283" i="9"/>
  <c r="G1283" i="9"/>
  <c r="F1283" i="9"/>
  <c r="E1283" i="9"/>
  <c r="D1283" i="9"/>
  <c r="U1282" i="9"/>
  <c r="T1282" i="9"/>
  <c r="S1282" i="9"/>
  <c r="R1282" i="9"/>
  <c r="Q1282" i="9"/>
  <c r="P1282" i="9"/>
  <c r="O1282" i="9"/>
  <c r="N1282" i="9"/>
  <c r="M1282" i="9"/>
  <c r="L1282" i="9"/>
  <c r="K1282" i="9"/>
  <c r="J1282" i="9"/>
  <c r="I1282" i="9"/>
  <c r="H1282" i="9"/>
  <c r="G1282" i="9"/>
  <c r="F1282" i="9"/>
  <c r="E1282" i="9"/>
  <c r="D1282" i="9"/>
  <c r="U1281" i="9"/>
  <c r="T1281" i="9"/>
  <c r="S1281" i="9"/>
  <c r="R1281" i="9"/>
  <c r="Q1281" i="9"/>
  <c r="P1281" i="9"/>
  <c r="O1281" i="9"/>
  <c r="N1281" i="9"/>
  <c r="M1281" i="9"/>
  <c r="L1281" i="9"/>
  <c r="K1281" i="9"/>
  <c r="J1281" i="9"/>
  <c r="I1281" i="9"/>
  <c r="H1281" i="9"/>
  <c r="G1281" i="9"/>
  <c r="F1281" i="9"/>
  <c r="E1281" i="9"/>
  <c r="D1281" i="9"/>
  <c r="U1280" i="9"/>
  <c r="T1280" i="9"/>
  <c r="S1280" i="9"/>
  <c r="R1280" i="9"/>
  <c r="Q1280" i="9"/>
  <c r="P1280" i="9"/>
  <c r="O1280" i="9"/>
  <c r="N1280" i="9"/>
  <c r="M1280" i="9"/>
  <c r="L1280" i="9"/>
  <c r="K1280" i="9"/>
  <c r="J1280" i="9"/>
  <c r="I1280" i="9"/>
  <c r="H1280" i="9"/>
  <c r="G1280" i="9"/>
  <c r="F1280" i="9"/>
  <c r="E1280" i="9"/>
  <c r="D1280" i="9"/>
  <c r="U1279" i="9"/>
  <c r="T1279" i="9"/>
  <c r="S1279" i="9"/>
  <c r="R1279" i="9"/>
  <c r="Q1279" i="9"/>
  <c r="P1279" i="9"/>
  <c r="O1279" i="9"/>
  <c r="N1279" i="9"/>
  <c r="M1279" i="9"/>
  <c r="L1279" i="9"/>
  <c r="K1279" i="9"/>
  <c r="J1279" i="9"/>
  <c r="I1279" i="9"/>
  <c r="H1279" i="9"/>
  <c r="G1279" i="9"/>
  <c r="F1279" i="9"/>
  <c r="E1279" i="9"/>
  <c r="D1279" i="9"/>
  <c r="U1278" i="9"/>
  <c r="T1278" i="9"/>
  <c r="S1278" i="9"/>
  <c r="R1278" i="9"/>
  <c r="Q1278" i="9"/>
  <c r="P1278" i="9"/>
  <c r="O1278" i="9"/>
  <c r="N1278" i="9"/>
  <c r="M1278" i="9"/>
  <c r="L1278" i="9"/>
  <c r="K1278" i="9"/>
  <c r="J1278" i="9"/>
  <c r="I1278" i="9"/>
  <c r="H1278" i="9"/>
  <c r="G1278" i="9"/>
  <c r="F1278" i="9"/>
  <c r="E1278" i="9"/>
  <c r="D1278" i="9"/>
  <c r="U1277" i="9"/>
  <c r="T1277" i="9"/>
  <c r="S1277" i="9"/>
  <c r="R1277" i="9"/>
  <c r="Q1277" i="9"/>
  <c r="P1277" i="9"/>
  <c r="O1277" i="9"/>
  <c r="N1277" i="9"/>
  <c r="M1277" i="9"/>
  <c r="L1277" i="9"/>
  <c r="K1277" i="9"/>
  <c r="J1277" i="9"/>
  <c r="I1277" i="9"/>
  <c r="H1277" i="9"/>
  <c r="G1277" i="9"/>
  <c r="F1277" i="9"/>
  <c r="E1277" i="9"/>
  <c r="D1277" i="9"/>
  <c r="U1276" i="9"/>
  <c r="T1276" i="9"/>
  <c r="S1276" i="9"/>
  <c r="R1276" i="9"/>
  <c r="Q1276" i="9"/>
  <c r="P1276" i="9"/>
  <c r="O1276" i="9"/>
  <c r="N1276" i="9"/>
  <c r="M1276" i="9"/>
  <c r="L1276" i="9"/>
  <c r="K1276" i="9"/>
  <c r="J1276" i="9"/>
  <c r="I1276" i="9"/>
  <c r="H1276" i="9"/>
  <c r="G1276" i="9"/>
  <c r="F1276" i="9"/>
  <c r="E1276" i="9"/>
  <c r="D1276" i="9"/>
  <c r="U1275" i="9"/>
  <c r="T1275" i="9"/>
  <c r="S1275" i="9"/>
  <c r="R1275" i="9"/>
  <c r="Q1275" i="9"/>
  <c r="P1275" i="9"/>
  <c r="O1275" i="9"/>
  <c r="N1275" i="9"/>
  <c r="M1275" i="9"/>
  <c r="L1275" i="9"/>
  <c r="K1275" i="9"/>
  <c r="J1275" i="9"/>
  <c r="I1275" i="9"/>
  <c r="H1275" i="9"/>
  <c r="G1275" i="9"/>
  <c r="F1275" i="9"/>
  <c r="E1275" i="9"/>
  <c r="D1275" i="9"/>
  <c r="U1274" i="9"/>
  <c r="T1274" i="9"/>
  <c r="S1274" i="9"/>
  <c r="R1274" i="9"/>
  <c r="Q1274" i="9"/>
  <c r="P1274" i="9"/>
  <c r="O1274" i="9"/>
  <c r="N1274" i="9"/>
  <c r="M1274" i="9"/>
  <c r="L1274" i="9"/>
  <c r="K1274" i="9"/>
  <c r="J1274" i="9"/>
  <c r="I1274" i="9"/>
  <c r="H1274" i="9"/>
  <c r="G1274" i="9"/>
  <c r="F1274" i="9"/>
  <c r="E1274" i="9"/>
  <c r="D1274" i="9"/>
  <c r="U1273" i="9"/>
  <c r="T1273" i="9"/>
  <c r="S1273" i="9"/>
  <c r="R1273" i="9"/>
  <c r="Q1273" i="9"/>
  <c r="P1273" i="9"/>
  <c r="O1273" i="9"/>
  <c r="N1273" i="9"/>
  <c r="M1273" i="9"/>
  <c r="L1273" i="9"/>
  <c r="K1273" i="9"/>
  <c r="J1273" i="9"/>
  <c r="I1273" i="9"/>
  <c r="H1273" i="9"/>
  <c r="G1273" i="9"/>
  <c r="F1273" i="9"/>
  <c r="E1273" i="9"/>
  <c r="D1273" i="9"/>
  <c r="U1272" i="9"/>
  <c r="T1272" i="9"/>
  <c r="S1272" i="9"/>
  <c r="R1272" i="9"/>
  <c r="Q1272" i="9"/>
  <c r="P1272" i="9"/>
  <c r="O1272" i="9"/>
  <c r="N1272" i="9"/>
  <c r="M1272" i="9"/>
  <c r="L1272" i="9"/>
  <c r="K1272" i="9"/>
  <c r="J1272" i="9"/>
  <c r="I1272" i="9"/>
  <c r="H1272" i="9"/>
  <c r="G1272" i="9"/>
  <c r="F1272" i="9"/>
  <c r="E1272" i="9"/>
  <c r="D1272" i="9"/>
  <c r="U1271" i="9"/>
  <c r="T1271" i="9"/>
  <c r="S1271" i="9"/>
  <c r="R1271" i="9"/>
  <c r="Q1271" i="9"/>
  <c r="P1271" i="9"/>
  <c r="O1271" i="9"/>
  <c r="N1271" i="9"/>
  <c r="M1271" i="9"/>
  <c r="L1271" i="9"/>
  <c r="K1271" i="9"/>
  <c r="J1271" i="9"/>
  <c r="I1271" i="9"/>
  <c r="H1271" i="9"/>
  <c r="G1271" i="9"/>
  <c r="F1271" i="9"/>
  <c r="E1271" i="9"/>
  <c r="D1271" i="9"/>
  <c r="U1270" i="9"/>
  <c r="T1270" i="9"/>
  <c r="S1270" i="9"/>
  <c r="R1270" i="9"/>
  <c r="Q1270" i="9"/>
  <c r="P1270" i="9"/>
  <c r="O1270" i="9"/>
  <c r="N1270" i="9"/>
  <c r="M1270" i="9"/>
  <c r="L1270" i="9"/>
  <c r="K1270" i="9"/>
  <c r="J1270" i="9"/>
  <c r="I1270" i="9"/>
  <c r="H1270" i="9"/>
  <c r="G1270" i="9"/>
  <c r="F1270" i="9"/>
  <c r="E1270" i="9"/>
  <c r="D1270" i="9"/>
  <c r="U1269" i="9"/>
  <c r="T1269" i="9"/>
  <c r="S1269" i="9"/>
  <c r="R1269" i="9"/>
  <c r="Q1269" i="9"/>
  <c r="P1269" i="9"/>
  <c r="O1269" i="9"/>
  <c r="N1269" i="9"/>
  <c r="M1269" i="9"/>
  <c r="L1269" i="9"/>
  <c r="K1269" i="9"/>
  <c r="J1269" i="9"/>
  <c r="I1269" i="9"/>
  <c r="H1269" i="9"/>
  <c r="G1269" i="9"/>
  <c r="F1269" i="9"/>
  <c r="E1269" i="9"/>
  <c r="D1269" i="9"/>
  <c r="U1268" i="9"/>
  <c r="T1268" i="9"/>
  <c r="S1268" i="9"/>
  <c r="R1268" i="9"/>
  <c r="Q1268" i="9"/>
  <c r="P1268" i="9"/>
  <c r="O1268" i="9"/>
  <c r="N1268" i="9"/>
  <c r="M1268" i="9"/>
  <c r="L1268" i="9"/>
  <c r="K1268" i="9"/>
  <c r="J1268" i="9"/>
  <c r="I1268" i="9"/>
  <c r="H1268" i="9"/>
  <c r="G1268" i="9"/>
  <c r="F1268" i="9"/>
  <c r="E1268" i="9"/>
  <c r="D1268" i="9"/>
  <c r="U1267" i="9"/>
  <c r="T1267" i="9"/>
  <c r="S1267" i="9"/>
  <c r="R1267" i="9"/>
  <c r="Q1267" i="9"/>
  <c r="P1267" i="9"/>
  <c r="O1267" i="9"/>
  <c r="N1267" i="9"/>
  <c r="M1267" i="9"/>
  <c r="L1267" i="9"/>
  <c r="K1267" i="9"/>
  <c r="J1267" i="9"/>
  <c r="I1267" i="9"/>
  <c r="H1267" i="9"/>
  <c r="G1267" i="9"/>
  <c r="F1267" i="9"/>
  <c r="E1267" i="9"/>
  <c r="D1267" i="9"/>
  <c r="U1266" i="9"/>
  <c r="T1266" i="9"/>
  <c r="S1266" i="9"/>
  <c r="R1266" i="9"/>
  <c r="Q1266" i="9"/>
  <c r="P1266" i="9"/>
  <c r="O1266" i="9"/>
  <c r="N1266" i="9"/>
  <c r="M1266" i="9"/>
  <c r="L1266" i="9"/>
  <c r="K1266" i="9"/>
  <c r="J1266" i="9"/>
  <c r="I1266" i="9"/>
  <c r="H1266" i="9"/>
  <c r="G1266" i="9"/>
  <c r="F1266" i="9"/>
  <c r="E1266" i="9"/>
  <c r="D1266" i="9"/>
  <c r="U1265" i="9"/>
  <c r="T1265" i="9"/>
  <c r="S1265" i="9"/>
  <c r="R1265" i="9"/>
  <c r="Q1265" i="9"/>
  <c r="P1265" i="9"/>
  <c r="O1265" i="9"/>
  <c r="N1265" i="9"/>
  <c r="M1265" i="9"/>
  <c r="L1265" i="9"/>
  <c r="K1265" i="9"/>
  <c r="J1265" i="9"/>
  <c r="I1265" i="9"/>
  <c r="H1265" i="9"/>
  <c r="G1265" i="9"/>
  <c r="F1265" i="9"/>
  <c r="E1265" i="9"/>
  <c r="D1265" i="9"/>
  <c r="U1264" i="9"/>
  <c r="T1264" i="9"/>
  <c r="S1264" i="9"/>
  <c r="R1264" i="9"/>
  <c r="Q1264" i="9"/>
  <c r="P1264" i="9"/>
  <c r="O1264" i="9"/>
  <c r="N1264" i="9"/>
  <c r="M1264" i="9"/>
  <c r="L1264" i="9"/>
  <c r="K1264" i="9"/>
  <c r="J1264" i="9"/>
  <c r="I1264" i="9"/>
  <c r="H1264" i="9"/>
  <c r="G1264" i="9"/>
  <c r="F1264" i="9"/>
  <c r="E1264" i="9"/>
  <c r="D1264" i="9"/>
  <c r="U1263" i="9"/>
  <c r="T1263" i="9"/>
  <c r="S1263" i="9"/>
  <c r="R1263" i="9"/>
  <c r="Q1263" i="9"/>
  <c r="P1263" i="9"/>
  <c r="O1263" i="9"/>
  <c r="N1263" i="9"/>
  <c r="M1263" i="9"/>
  <c r="L1263" i="9"/>
  <c r="K1263" i="9"/>
  <c r="J1263" i="9"/>
  <c r="I1263" i="9"/>
  <c r="H1263" i="9"/>
  <c r="G1263" i="9"/>
  <c r="F1263" i="9"/>
  <c r="E1263" i="9"/>
  <c r="D1263" i="9"/>
  <c r="U1262" i="9"/>
  <c r="T1262" i="9"/>
  <c r="S1262" i="9"/>
  <c r="R1262" i="9"/>
  <c r="Q1262" i="9"/>
  <c r="P1262" i="9"/>
  <c r="O1262" i="9"/>
  <c r="N1262" i="9"/>
  <c r="M1262" i="9"/>
  <c r="L1262" i="9"/>
  <c r="K1262" i="9"/>
  <c r="J1262" i="9"/>
  <c r="I1262" i="9"/>
  <c r="H1262" i="9"/>
  <c r="G1262" i="9"/>
  <c r="F1262" i="9"/>
  <c r="E1262" i="9"/>
  <c r="D1262" i="9"/>
  <c r="U1261" i="9"/>
  <c r="T1261" i="9"/>
  <c r="S1261" i="9"/>
  <c r="R1261" i="9"/>
  <c r="Q1261" i="9"/>
  <c r="P1261" i="9"/>
  <c r="O1261" i="9"/>
  <c r="N1261" i="9"/>
  <c r="M1261" i="9"/>
  <c r="L1261" i="9"/>
  <c r="K1261" i="9"/>
  <c r="J1261" i="9"/>
  <c r="I1261" i="9"/>
  <c r="H1261" i="9"/>
  <c r="G1261" i="9"/>
  <c r="F1261" i="9"/>
  <c r="E1261" i="9"/>
  <c r="D1261" i="9"/>
  <c r="U1260" i="9"/>
  <c r="T1260" i="9"/>
  <c r="S1260" i="9"/>
  <c r="R1260" i="9"/>
  <c r="Q1260" i="9"/>
  <c r="P1260" i="9"/>
  <c r="O1260" i="9"/>
  <c r="N1260" i="9"/>
  <c r="M1260" i="9"/>
  <c r="L1260" i="9"/>
  <c r="K1260" i="9"/>
  <c r="J1260" i="9"/>
  <c r="I1260" i="9"/>
  <c r="H1260" i="9"/>
  <c r="G1260" i="9"/>
  <c r="F1260" i="9"/>
  <c r="E1260" i="9"/>
  <c r="D1260" i="9"/>
  <c r="U1259" i="9"/>
  <c r="T1259" i="9"/>
  <c r="S1259" i="9"/>
  <c r="R1259" i="9"/>
  <c r="Q1259" i="9"/>
  <c r="P1259" i="9"/>
  <c r="O1259" i="9"/>
  <c r="N1259" i="9"/>
  <c r="M1259" i="9"/>
  <c r="L1259" i="9"/>
  <c r="K1259" i="9"/>
  <c r="J1259" i="9"/>
  <c r="I1259" i="9"/>
  <c r="H1259" i="9"/>
  <c r="G1259" i="9"/>
  <c r="F1259" i="9"/>
  <c r="E1259" i="9"/>
  <c r="D1259" i="9"/>
  <c r="U1258" i="9"/>
  <c r="T1258" i="9"/>
  <c r="S1258" i="9"/>
  <c r="R1258" i="9"/>
  <c r="Q1258" i="9"/>
  <c r="P1258" i="9"/>
  <c r="O1258" i="9"/>
  <c r="N1258" i="9"/>
  <c r="M1258" i="9"/>
  <c r="L1258" i="9"/>
  <c r="K1258" i="9"/>
  <c r="J1258" i="9"/>
  <c r="I1258" i="9"/>
  <c r="H1258" i="9"/>
  <c r="G1258" i="9"/>
  <c r="F1258" i="9"/>
  <c r="E1258" i="9"/>
  <c r="D1258" i="9"/>
  <c r="U1257" i="9"/>
  <c r="T1257" i="9"/>
  <c r="S1257" i="9"/>
  <c r="R1257" i="9"/>
  <c r="Q1257" i="9"/>
  <c r="P1257" i="9"/>
  <c r="O1257" i="9"/>
  <c r="N1257" i="9"/>
  <c r="M1257" i="9"/>
  <c r="L1257" i="9"/>
  <c r="K1257" i="9"/>
  <c r="J1257" i="9"/>
  <c r="I1257" i="9"/>
  <c r="H1257" i="9"/>
  <c r="G1257" i="9"/>
  <c r="F1257" i="9"/>
  <c r="E1257" i="9"/>
  <c r="D1257" i="9"/>
  <c r="U1256" i="9"/>
  <c r="T1256" i="9"/>
  <c r="S1256" i="9"/>
  <c r="R1256" i="9"/>
  <c r="Q1256" i="9"/>
  <c r="P1256" i="9"/>
  <c r="O1256" i="9"/>
  <c r="N1256" i="9"/>
  <c r="M1256" i="9"/>
  <c r="L1256" i="9"/>
  <c r="K1256" i="9"/>
  <c r="J1256" i="9"/>
  <c r="I1256" i="9"/>
  <c r="H1256" i="9"/>
  <c r="G1256" i="9"/>
  <c r="F1256" i="9"/>
  <c r="E1256" i="9"/>
  <c r="D1256" i="9"/>
  <c r="U1255" i="9"/>
  <c r="T1255" i="9"/>
  <c r="S1255" i="9"/>
  <c r="R1255" i="9"/>
  <c r="Q1255" i="9"/>
  <c r="P1255" i="9"/>
  <c r="O1255" i="9"/>
  <c r="N1255" i="9"/>
  <c r="M1255" i="9"/>
  <c r="L1255" i="9"/>
  <c r="K1255" i="9"/>
  <c r="J1255" i="9"/>
  <c r="I1255" i="9"/>
  <c r="H1255" i="9"/>
  <c r="G1255" i="9"/>
  <c r="F1255" i="9"/>
  <c r="E1255" i="9"/>
  <c r="D1255" i="9"/>
  <c r="U1254" i="9"/>
  <c r="T1254" i="9"/>
  <c r="S1254" i="9"/>
  <c r="R1254" i="9"/>
  <c r="Q1254" i="9"/>
  <c r="P1254" i="9"/>
  <c r="O1254" i="9"/>
  <c r="N1254" i="9"/>
  <c r="M1254" i="9"/>
  <c r="L1254" i="9"/>
  <c r="K1254" i="9"/>
  <c r="J1254" i="9"/>
  <c r="I1254" i="9"/>
  <c r="H1254" i="9"/>
  <c r="G1254" i="9"/>
  <c r="F1254" i="9"/>
  <c r="E1254" i="9"/>
  <c r="D1254" i="9"/>
  <c r="U1253" i="9"/>
  <c r="T1253" i="9"/>
  <c r="S1253" i="9"/>
  <c r="R1253" i="9"/>
  <c r="Q1253" i="9"/>
  <c r="P1253" i="9"/>
  <c r="O1253" i="9"/>
  <c r="N1253" i="9"/>
  <c r="M1253" i="9"/>
  <c r="L1253" i="9"/>
  <c r="K1253" i="9"/>
  <c r="J1253" i="9"/>
  <c r="I1253" i="9"/>
  <c r="H1253" i="9"/>
  <c r="G1253" i="9"/>
  <c r="F1253" i="9"/>
  <c r="E1253" i="9"/>
  <c r="D1253" i="9"/>
  <c r="U1252" i="9"/>
  <c r="T1252" i="9"/>
  <c r="S1252" i="9"/>
  <c r="R1252" i="9"/>
  <c r="Q1252" i="9"/>
  <c r="P1252" i="9"/>
  <c r="O1252" i="9"/>
  <c r="N1252" i="9"/>
  <c r="M1252" i="9"/>
  <c r="L1252" i="9"/>
  <c r="K1252" i="9"/>
  <c r="J1252" i="9"/>
  <c r="I1252" i="9"/>
  <c r="H1252" i="9"/>
  <c r="G1252" i="9"/>
  <c r="F1252" i="9"/>
  <c r="E1252" i="9"/>
  <c r="D1252" i="9"/>
  <c r="U1251" i="9"/>
  <c r="T1251" i="9"/>
  <c r="S1251" i="9"/>
  <c r="R1251" i="9"/>
  <c r="Q1251" i="9"/>
  <c r="P1251" i="9"/>
  <c r="O1251" i="9"/>
  <c r="N1251" i="9"/>
  <c r="M1251" i="9"/>
  <c r="L1251" i="9"/>
  <c r="K1251" i="9"/>
  <c r="J1251" i="9"/>
  <c r="I1251" i="9"/>
  <c r="H1251" i="9"/>
  <c r="G1251" i="9"/>
  <c r="F1251" i="9"/>
  <c r="E1251" i="9"/>
  <c r="D1251" i="9"/>
  <c r="U1250" i="9"/>
  <c r="T1250" i="9"/>
  <c r="S1250" i="9"/>
  <c r="R1250" i="9"/>
  <c r="Q1250" i="9"/>
  <c r="P1250" i="9"/>
  <c r="O1250" i="9"/>
  <c r="N1250" i="9"/>
  <c r="M1250" i="9"/>
  <c r="L1250" i="9"/>
  <c r="K1250" i="9"/>
  <c r="J1250" i="9"/>
  <c r="I1250" i="9"/>
  <c r="H1250" i="9"/>
  <c r="G1250" i="9"/>
  <c r="F1250" i="9"/>
  <c r="E1250" i="9"/>
  <c r="D1250" i="9"/>
  <c r="U1249" i="9"/>
  <c r="T1249" i="9"/>
  <c r="S1249" i="9"/>
  <c r="R1249" i="9"/>
  <c r="Q1249" i="9"/>
  <c r="P1249" i="9"/>
  <c r="O1249" i="9"/>
  <c r="N1249" i="9"/>
  <c r="M1249" i="9"/>
  <c r="L1249" i="9"/>
  <c r="K1249" i="9"/>
  <c r="J1249" i="9"/>
  <c r="I1249" i="9"/>
  <c r="H1249" i="9"/>
  <c r="G1249" i="9"/>
  <c r="F1249" i="9"/>
  <c r="E1249" i="9"/>
  <c r="D1249" i="9"/>
  <c r="U1248" i="9"/>
  <c r="T1248" i="9"/>
  <c r="S1248" i="9"/>
  <c r="R1248" i="9"/>
  <c r="Q1248" i="9"/>
  <c r="P1248" i="9"/>
  <c r="O1248" i="9"/>
  <c r="N1248" i="9"/>
  <c r="M1248" i="9"/>
  <c r="L1248" i="9"/>
  <c r="K1248" i="9"/>
  <c r="J1248" i="9"/>
  <c r="I1248" i="9"/>
  <c r="H1248" i="9"/>
  <c r="G1248" i="9"/>
  <c r="F1248" i="9"/>
  <c r="E1248" i="9"/>
  <c r="D1248" i="9"/>
  <c r="U1247" i="9"/>
  <c r="T1247" i="9"/>
  <c r="S1247" i="9"/>
  <c r="R1247" i="9"/>
  <c r="Q1247" i="9"/>
  <c r="P1247" i="9"/>
  <c r="O1247" i="9"/>
  <c r="N1247" i="9"/>
  <c r="M1247" i="9"/>
  <c r="L1247" i="9"/>
  <c r="K1247" i="9"/>
  <c r="J1247" i="9"/>
  <c r="I1247" i="9"/>
  <c r="H1247" i="9"/>
  <c r="G1247" i="9"/>
  <c r="F1247" i="9"/>
  <c r="E1247" i="9"/>
  <c r="D1247" i="9"/>
  <c r="U1246" i="9"/>
  <c r="T1246" i="9"/>
  <c r="S1246" i="9"/>
  <c r="R1246" i="9"/>
  <c r="Q1246" i="9"/>
  <c r="P1246" i="9"/>
  <c r="O1246" i="9"/>
  <c r="N1246" i="9"/>
  <c r="M1246" i="9"/>
  <c r="L1246" i="9"/>
  <c r="K1246" i="9"/>
  <c r="J1246" i="9"/>
  <c r="I1246" i="9"/>
  <c r="H1246" i="9"/>
  <c r="G1246" i="9"/>
  <c r="F1246" i="9"/>
  <c r="E1246" i="9"/>
  <c r="D1246" i="9"/>
  <c r="U1245" i="9"/>
  <c r="T1245" i="9"/>
  <c r="S1245" i="9"/>
  <c r="R1245" i="9"/>
  <c r="Q1245" i="9"/>
  <c r="P1245" i="9"/>
  <c r="O1245" i="9"/>
  <c r="N1245" i="9"/>
  <c r="M1245" i="9"/>
  <c r="L1245" i="9"/>
  <c r="K1245" i="9"/>
  <c r="J1245" i="9"/>
  <c r="I1245" i="9"/>
  <c r="H1245" i="9"/>
  <c r="G1245" i="9"/>
  <c r="F1245" i="9"/>
  <c r="E1245" i="9"/>
  <c r="D1245" i="9"/>
  <c r="U1244" i="9"/>
  <c r="T1244" i="9"/>
  <c r="S1244" i="9"/>
  <c r="R1244" i="9"/>
  <c r="Q1244" i="9"/>
  <c r="P1244" i="9"/>
  <c r="O1244" i="9"/>
  <c r="N1244" i="9"/>
  <c r="M1244" i="9"/>
  <c r="L1244" i="9"/>
  <c r="K1244" i="9"/>
  <c r="J1244" i="9"/>
  <c r="I1244" i="9"/>
  <c r="H1244" i="9"/>
  <c r="G1244" i="9"/>
  <c r="F1244" i="9"/>
  <c r="E1244" i="9"/>
  <c r="D1244" i="9"/>
  <c r="U1243" i="9"/>
  <c r="T1243" i="9"/>
  <c r="S1243" i="9"/>
  <c r="R1243" i="9"/>
  <c r="Q1243" i="9"/>
  <c r="P1243" i="9"/>
  <c r="O1243" i="9"/>
  <c r="N1243" i="9"/>
  <c r="M1243" i="9"/>
  <c r="L1243" i="9"/>
  <c r="K1243" i="9"/>
  <c r="J1243" i="9"/>
  <c r="I1243" i="9"/>
  <c r="H1243" i="9"/>
  <c r="G1243" i="9"/>
  <c r="F1243" i="9"/>
  <c r="E1243" i="9"/>
  <c r="D1243" i="9"/>
  <c r="U1242" i="9"/>
  <c r="T1242" i="9"/>
  <c r="S1242" i="9"/>
  <c r="R1242" i="9"/>
  <c r="Q1242" i="9"/>
  <c r="P1242" i="9"/>
  <c r="O1242" i="9"/>
  <c r="N1242" i="9"/>
  <c r="M1242" i="9"/>
  <c r="L1242" i="9"/>
  <c r="K1242" i="9"/>
  <c r="J1242" i="9"/>
  <c r="I1242" i="9"/>
  <c r="H1242" i="9"/>
  <c r="G1242" i="9"/>
  <c r="F1242" i="9"/>
  <c r="E1242" i="9"/>
  <c r="D1242" i="9"/>
  <c r="U1241" i="9"/>
  <c r="T1241" i="9"/>
  <c r="S1241" i="9"/>
  <c r="R1241" i="9"/>
  <c r="Q1241" i="9"/>
  <c r="P1241" i="9"/>
  <c r="O1241" i="9"/>
  <c r="N1241" i="9"/>
  <c r="M1241" i="9"/>
  <c r="L1241" i="9"/>
  <c r="K1241" i="9"/>
  <c r="J1241" i="9"/>
  <c r="I1241" i="9"/>
  <c r="H1241" i="9"/>
  <c r="G1241" i="9"/>
  <c r="F1241" i="9"/>
  <c r="E1241" i="9"/>
  <c r="D1241" i="9"/>
  <c r="U1240" i="9"/>
  <c r="T1240" i="9"/>
  <c r="S1240" i="9"/>
  <c r="R1240" i="9"/>
  <c r="Q1240" i="9"/>
  <c r="P1240" i="9"/>
  <c r="O1240" i="9"/>
  <c r="N1240" i="9"/>
  <c r="M1240" i="9"/>
  <c r="L1240" i="9"/>
  <c r="K1240" i="9"/>
  <c r="J1240" i="9"/>
  <c r="I1240" i="9"/>
  <c r="H1240" i="9"/>
  <c r="G1240" i="9"/>
  <c r="F1240" i="9"/>
  <c r="E1240" i="9"/>
  <c r="D1240" i="9"/>
  <c r="U1239" i="9"/>
  <c r="T1239" i="9"/>
  <c r="S1239" i="9"/>
  <c r="R1239" i="9"/>
  <c r="Q1239" i="9"/>
  <c r="P1239" i="9"/>
  <c r="O1239" i="9"/>
  <c r="N1239" i="9"/>
  <c r="M1239" i="9"/>
  <c r="L1239" i="9"/>
  <c r="K1239" i="9"/>
  <c r="J1239" i="9"/>
  <c r="I1239" i="9"/>
  <c r="H1239" i="9"/>
  <c r="G1239" i="9"/>
  <c r="F1239" i="9"/>
  <c r="E1239" i="9"/>
  <c r="D1239" i="9"/>
  <c r="U1238" i="9"/>
  <c r="T1238" i="9"/>
  <c r="S1238" i="9"/>
  <c r="R1238" i="9"/>
  <c r="Q1238" i="9"/>
  <c r="P1238" i="9"/>
  <c r="O1238" i="9"/>
  <c r="N1238" i="9"/>
  <c r="M1238" i="9"/>
  <c r="L1238" i="9"/>
  <c r="K1238" i="9"/>
  <c r="J1238" i="9"/>
  <c r="I1238" i="9"/>
  <c r="H1238" i="9"/>
  <c r="G1238" i="9"/>
  <c r="F1238" i="9"/>
  <c r="E1238" i="9"/>
  <c r="D1238" i="9"/>
  <c r="U1237" i="9"/>
  <c r="T1237" i="9"/>
  <c r="S1237" i="9"/>
  <c r="R1237" i="9"/>
  <c r="Q1237" i="9"/>
  <c r="P1237" i="9"/>
  <c r="O1237" i="9"/>
  <c r="N1237" i="9"/>
  <c r="M1237" i="9"/>
  <c r="L1237" i="9"/>
  <c r="K1237" i="9"/>
  <c r="J1237" i="9"/>
  <c r="I1237" i="9"/>
  <c r="H1237" i="9"/>
  <c r="G1237" i="9"/>
  <c r="F1237" i="9"/>
  <c r="E1237" i="9"/>
  <c r="D1237" i="9"/>
  <c r="U1236" i="9"/>
  <c r="T1236" i="9"/>
  <c r="S1236" i="9"/>
  <c r="R1236" i="9"/>
  <c r="Q1236" i="9"/>
  <c r="P1236" i="9"/>
  <c r="O1236" i="9"/>
  <c r="N1236" i="9"/>
  <c r="M1236" i="9"/>
  <c r="L1236" i="9"/>
  <c r="K1236" i="9"/>
  <c r="J1236" i="9"/>
  <c r="I1236" i="9"/>
  <c r="H1236" i="9"/>
  <c r="G1236" i="9"/>
  <c r="F1236" i="9"/>
  <c r="E1236" i="9"/>
  <c r="D1236" i="9"/>
  <c r="U1235" i="9"/>
  <c r="T1235" i="9"/>
  <c r="S1235" i="9"/>
  <c r="R1235" i="9"/>
  <c r="Q1235" i="9"/>
  <c r="P1235" i="9"/>
  <c r="O1235" i="9"/>
  <c r="N1235" i="9"/>
  <c r="M1235" i="9"/>
  <c r="L1235" i="9"/>
  <c r="K1235" i="9"/>
  <c r="J1235" i="9"/>
  <c r="I1235" i="9"/>
  <c r="H1235" i="9"/>
  <c r="G1235" i="9"/>
  <c r="F1235" i="9"/>
  <c r="E1235" i="9"/>
  <c r="D1235" i="9"/>
  <c r="U1234" i="9"/>
  <c r="T1234" i="9"/>
  <c r="S1234" i="9"/>
  <c r="R1234" i="9"/>
  <c r="Q1234" i="9"/>
  <c r="P1234" i="9"/>
  <c r="O1234" i="9"/>
  <c r="N1234" i="9"/>
  <c r="M1234" i="9"/>
  <c r="L1234" i="9"/>
  <c r="K1234" i="9"/>
  <c r="J1234" i="9"/>
  <c r="I1234" i="9"/>
  <c r="H1234" i="9"/>
  <c r="G1234" i="9"/>
  <c r="F1234" i="9"/>
  <c r="E1234" i="9"/>
  <c r="D1234" i="9"/>
  <c r="U1233" i="9"/>
  <c r="T1233" i="9"/>
  <c r="S1233" i="9"/>
  <c r="R1233" i="9"/>
  <c r="Q1233" i="9"/>
  <c r="P1233" i="9"/>
  <c r="O1233" i="9"/>
  <c r="N1233" i="9"/>
  <c r="M1233" i="9"/>
  <c r="L1233" i="9"/>
  <c r="K1233" i="9"/>
  <c r="J1233" i="9"/>
  <c r="I1233" i="9"/>
  <c r="H1233" i="9"/>
  <c r="G1233" i="9"/>
  <c r="F1233" i="9"/>
  <c r="E1233" i="9"/>
  <c r="D1233" i="9"/>
  <c r="U1232" i="9"/>
  <c r="T1232" i="9"/>
  <c r="S1232" i="9"/>
  <c r="R1232" i="9"/>
  <c r="Q1232" i="9"/>
  <c r="P1232" i="9"/>
  <c r="O1232" i="9"/>
  <c r="N1232" i="9"/>
  <c r="M1232" i="9"/>
  <c r="L1232" i="9"/>
  <c r="K1232" i="9"/>
  <c r="J1232" i="9"/>
  <c r="I1232" i="9"/>
  <c r="H1232" i="9"/>
  <c r="G1232" i="9"/>
  <c r="F1232" i="9"/>
  <c r="E1232" i="9"/>
  <c r="D1232" i="9"/>
  <c r="U1231" i="9"/>
  <c r="T1231" i="9"/>
  <c r="S1231" i="9"/>
  <c r="R1231" i="9"/>
  <c r="Q1231" i="9"/>
  <c r="P1231" i="9"/>
  <c r="O1231" i="9"/>
  <c r="N1231" i="9"/>
  <c r="M1231" i="9"/>
  <c r="L1231" i="9"/>
  <c r="K1231" i="9"/>
  <c r="J1231" i="9"/>
  <c r="I1231" i="9"/>
  <c r="H1231" i="9"/>
  <c r="G1231" i="9"/>
  <c r="F1231" i="9"/>
  <c r="E1231" i="9"/>
  <c r="D1231" i="9"/>
  <c r="U1230" i="9"/>
  <c r="T1230" i="9"/>
  <c r="S1230" i="9"/>
  <c r="R1230" i="9"/>
  <c r="Q1230" i="9"/>
  <c r="P1230" i="9"/>
  <c r="O1230" i="9"/>
  <c r="N1230" i="9"/>
  <c r="M1230" i="9"/>
  <c r="L1230" i="9"/>
  <c r="K1230" i="9"/>
  <c r="J1230" i="9"/>
  <c r="I1230" i="9"/>
  <c r="H1230" i="9"/>
  <c r="G1230" i="9"/>
  <c r="F1230" i="9"/>
  <c r="E1230" i="9"/>
  <c r="D1230" i="9"/>
  <c r="U1229" i="9"/>
  <c r="T1229" i="9"/>
  <c r="S1229" i="9"/>
  <c r="R1229" i="9"/>
  <c r="Q1229" i="9"/>
  <c r="P1229" i="9"/>
  <c r="O1229" i="9"/>
  <c r="N1229" i="9"/>
  <c r="M1229" i="9"/>
  <c r="L1229" i="9"/>
  <c r="K1229" i="9"/>
  <c r="J1229" i="9"/>
  <c r="I1229" i="9"/>
  <c r="H1229" i="9"/>
  <c r="G1229" i="9"/>
  <c r="F1229" i="9"/>
  <c r="E1229" i="9"/>
  <c r="D1229" i="9"/>
  <c r="U1228" i="9"/>
  <c r="T1228" i="9"/>
  <c r="S1228" i="9"/>
  <c r="R1228" i="9"/>
  <c r="Q1228" i="9"/>
  <c r="P1228" i="9"/>
  <c r="O1228" i="9"/>
  <c r="N1228" i="9"/>
  <c r="M1228" i="9"/>
  <c r="L1228" i="9"/>
  <c r="K1228" i="9"/>
  <c r="J1228" i="9"/>
  <c r="I1228" i="9"/>
  <c r="H1228" i="9"/>
  <c r="G1228" i="9"/>
  <c r="F1228" i="9"/>
  <c r="E1228" i="9"/>
  <c r="D1228" i="9"/>
  <c r="U1227" i="9"/>
  <c r="T1227" i="9"/>
  <c r="S1227" i="9"/>
  <c r="R1227" i="9"/>
  <c r="Q1227" i="9"/>
  <c r="P1227" i="9"/>
  <c r="O1227" i="9"/>
  <c r="N1227" i="9"/>
  <c r="M1227" i="9"/>
  <c r="L1227" i="9"/>
  <c r="K1227" i="9"/>
  <c r="J1227" i="9"/>
  <c r="I1227" i="9"/>
  <c r="H1227" i="9"/>
  <c r="G1227" i="9"/>
  <c r="F1227" i="9"/>
  <c r="E1227" i="9"/>
  <c r="D1227" i="9"/>
  <c r="U1226" i="9"/>
  <c r="T1226" i="9"/>
  <c r="S1226" i="9"/>
  <c r="R1226" i="9"/>
  <c r="Q1226" i="9"/>
  <c r="P1226" i="9"/>
  <c r="O1226" i="9"/>
  <c r="N1226" i="9"/>
  <c r="M1226" i="9"/>
  <c r="L1226" i="9"/>
  <c r="K1226" i="9"/>
  <c r="J1226" i="9"/>
  <c r="I1226" i="9"/>
  <c r="H1226" i="9"/>
  <c r="G1226" i="9"/>
  <c r="F1226" i="9"/>
  <c r="E1226" i="9"/>
  <c r="D1226" i="9"/>
  <c r="U1225" i="9"/>
  <c r="T1225" i="9"/>
  <c r="S1225" i="9"/>
  <c r="R1225" i="9"/>
  <c r="Q1225" i="9"/>
  <c r="P1225" i="9"/>
  <c r="O1225" i="9"/>
  <c r="N1225" i="9"/>
  <c r="M1225" i="9"/>
  <c r="L1225" i="9"/>
  <c r="K1225" i="9"/>
  <c r="J1225" i="9"/>
  <c r="I1225" i="9"/>
  <c r="H1225" i="9"/>
  <c r="G1225" i="9"/>
  <c r="F1225" i="9"/>
  <c r="E1225" i="9"/>
  <c r="D1225" i="9"/>
  <c r="U1224" i="9"/>
  <c r="T1224" i="9"/>
  <c r="S1224" i="9"/>
  <c r="R1224" i="9"/>
  <c r="Q1224" i="9"/>
  <c r="P1224" i="9"/>
  <c r="O1224" i="9"/>
  <c r="N1224" i="9"/>
  <c r="M1224" i="9"/>
  <c r="L1224" i="9"/>
  <c r="K1224" i="9"/>
  <c r="J1224" i="9"/>
  <c r="I1224" i="9"/>
  <c r="H1224" i="9"/>
  <c r="G1224" i="9"/>
  <c r="F1224" i="9"/>
  <c r="E1224" i="9"/>
  <c r="D1224" i="9"/>
  <c r="U1223" i="9"/>
  <c r="T1223" i="9"/>
  <c r="S1223" i="9"/>
  <c r="R1223" i="9"/>
  <c r="Q1223" i="9"/>
  <c r="P1223" i="9"/>
  <c r="O1223" i="9"/>
  <c r="N1223" i="9"/>
  <c r="M1223" i="9"/>
  <c r="L1223" i="9"/>
  <c r="K1223" i="9"/>
  <c r="J1223" i="9"/>
  <c r="I1223" i="9"/>
  <c r="H1223" i="9"/>
  <c r="G1223" i="9"/>
  <c r="F1223" i="9"/>
  <c r="E1223" i="9"/>
  <c r="D1223" i="9"/>
  <c r="U1222" i="9"/>
  <c r="T1222" i="9"/>
  <c r="S1222" i="9"/>
  <c r="R1222" i="9"/>
  <c r="Q1222" i="9"/>
  <c r="P1222" i="9"/>
  <c r="O1222" i="9"/>
  <c r="N1222" i="9"/>
  <c r="M1222" i="9"/>
  <c r="L1222" i="9"/>
  <c r="K1222" i="9"/>
  <c r="J1222" i="9"/>
  <c r="I1222" i="9"/>
  <c r="H1222" i="9"/>
  <c r="G1222" i="9"/>
  <c r="F1222" i="9"/>
  <c r="E1222" i="9"/>
  <c r="D1222" i="9"/>
  <c r="U1221" i="9"/>
  <c r="T1221" i="9"/>
  <c r="S1221" i="9"/>
  <c r="R1221" i="9"/>
  <c r="Q1221" i="9"/>
  <c r="P1221" i="9"/>
  <c r="O1221" i="9"/>
  <c r="N1221" i="9"/>
  <c r="M1221" i="9"/>
  <c r="L1221" i="9"/>
  <c r="K1221" i="9"/>
  <c r="J1221" i="9"/>
  <c r="I1221" i="9"/>
  <c r="H1221" i="9"/>
  <c r="G1221" i="9"/>
  <c r="F1221" i="9"/>
  <c r="E1221" i="9"/>
  <c r="D1221" i="9"/>
  <c r="U1220" i="9"/>
  <c r="T1220" i="9"/>
  <c r="S1220" i="9"/>
  <c r="R1220" i="9"/>
  <c r="Q1220" i="9"/>
  <c r="P1220" i="9"/>
  <c r="O1220" i="9"/>
  <c r="N1220" i="9"/>
  <c r="M1220" i="9"/>
  <c r="L1220" i="9"/>
  <c r="K1220" i="9"/>
  <c r="J1220" i="9"/>
  <c r="I1220" i="9"/>
  <c r="H1220" i="9"/>
  <c r="G1220" i="9"/>
  <c r="F1220" i="9"/>
  <c r="E1220" i="9"/>
  <c r="D1220" i="9"/>
  <c r="U1219" i="9"/>
  <c r="T1219" i="9"/>
  <c r="S1219" i="9"/>
  <c r="R1219" i="9"/>
  <c r="Q1219" i="9"/>
  <c r="P1219" i="9"/>
  <c r="O1219" i="9"/>
  <c r="N1219" i="9"/>
  <c r="M1219" i="9"/>
  <c r="L1219" i="9"/>
  <c r="K1219" i="9"/>
  <c r="J1219" i="9"/>
  <c r="I1219" i="9"/>
  <c r="H1219" i="9"/>
  <c r="G1219" i="9"/>
  <c r="F1219" i="9"/>
  <c r="E1219" i="9"/>
  <c r="D1219" i="9"/>
  <c r="U1218" i="9"/>
  <c r="T1218" i="9"/>
  <c r="S1218" i="9"/>
  <c r="R1218" i="9"/>
  <c r="Q1218" i="9"/>
  <c r="P1218" i="9"/>
  <c r="O1218" i="9"/>
  <c r="N1218" i="9"/>
  <c r="M1218" i="9"/>
  <c r="L1218" i="9"/>
  <c r="K1218" i="9"/>
  <c r="J1218" i="9"/>
  <c r="I1218" i="9"/>
  <c r="H1218" i="9"/>
  <c r="G1218" i="9"/>
  <c r="F1218" i="9"/>
  <c r="E1218" i="9"/>
  <c r="D1218" i="9"/>
  <c r="U1217" i="9"/>
  <c r="T1217" i="9"/>
  <c r="S1217" i="9"/>
  <c r="R1217" i="9"/>
  <c r="Q1217" i="9"/>
  <c r="P1217" i="9"/>
  <c r="O1217" i="9"/>
  <c r="N1217" i="9"/>
  <c r="M1217" i="9"/>
  <c r="L1217" i="9"/>
  <c r="K1217" i="9"/>
  <c r="J1217" i="9"/>
  <c r="I1217" i="9"/>
  <c r="H1217" i="9"/>
  <c r="G1217" i="9"/>
  <c r="F1217" i="9"/>
  <c r="E1217" i="9"/>
  <c r="D1217" i="9"/>
  <c r="U1216" i="9"/>
  <c r="T1216" i="9"/>
  <c r="S1216" i="9"/>
  <c r="R1216" i="9"/>
  <c r="Q1216" i="9"/>
  <c r="P1216" i="9"/>
  <c r="O1216" i="9"/>
  <c r="N1216" i="9"/>
  <c r="M1216" i="9"/>
  <c r="L1216" i="9"/>
  <c r="K1216" i="9"/>
  <c r="J1216" i="9"/>
  <c r="I1216" i="9"/>
  <c r="H1216" i="9"/>
  <c r="G1216" i="9"/>
  <c r="F1216" i="9"/>
  <c r="E1216" i="9"/>
  <c r="D1216" i="9"/>
  <c r="U1215" i="9"/>
  <c r="T1215" i="9"/>
  <c r="S1215" i="9"/>
  <c r="R1215" i="9"/>
  <c r="Q1215" i="9"/>
  <c r="P1215" i="9"/>
  <c r="O1215" i="9"/>
  <c r="N1215" i="9"/>
  <c r="M1215" i="9"/>
  <c r="L1215" i="9"/>
  <c r="K1215" i="9"/>
  <c r="J1215" i="9"/>
  <c r="I1215" i="9"/>
  <c r="H1215" i="9"/>
  <c r="G1215" i="9"/>
  <c r="F1215" i="9"/>
  <c r="E1215" i="9"/>
  <c r="D1215" i="9"/>
  <c r="U1214" i="9"/>
  <c r="T1214" i="9"/>
  <c r="S1214" i="9"/>
  <c r="R1214" i="9"/>
  <c r="Q1214" i="9"/>
  <c r="P1214" i="9"/>
  <c r="O1214" i="9"/>
  <c r="N1214" i="9"/>
  <c r="M1214" i="9"/>
  <c r="L1214" i="9"/>
  <c r="K1214" i="9"/>
  <c r="J1214" i="9"/>
  <c r="I1214" i="9"/>
  <c r="H1214" i="9"/>
  <c r="G1214" i="9"/>
  <c r="F1214" i="9"/>
  <c r="E1214" i="9"/>
  <c r="D1214" i="9"/>
  <c r="U1213" i="9"/>
  <c r="T1213" i="9"/>
  <c r="S1213" i="9"/>
  <c r="R1213" i="9"/>
  <c r="Q1213" i="9"/>
  <c r="P1213" i="9"/>
  <c r="O1213" i="9"/>
  <c r="N1213" i="9"/>
  <c r="M1213" i="9"/>
  <c r="L1213" i="9"/>
  <c r="K1213" i="9"/>
  <c r="J1213" i="9"/>
  <c r="I1213" i="9"/>
  <c r="H1213" i="9"/>
  <c r="G1213" i="9"/>
  <c r="F1213" i="9"/>
  <c r="E1213" i="9"/>
  <c r="D1213" i="9"/>
  <c r="U1212" i="9"/>
  <c r="T1212" i="9"/>
  <c r="S1212" i="9"/>
  <c r="R1212" i="9"/>
  <c r="Q1212" i="9"/>
  <c r="P1212" i="9"/>
  <c r="O1212" i="9"/>
  <c r="N1212" i="9"/>
  <c r="M1212" i="9"/>
  <c r="L1212" i="9"/>
  <c r="K1212" i="9"/>
  <c r="J1212" i="9"/>
  <c r="I1212" i="9"/>
  <c r="H1212" i="9"/>
  <c r="G1212" i="9"/>
  <c r="F1212" i="9"/>
  <c r="E1212" i="9"/>
  <c r="D1212" i="9"/>
  <c r="U1211" i="9"/>
  <c r="T1211" i="9"/>
  <c r="S1211" i="9"/>
  <c r="R1211" i="9"/>
  <c r="Q1211" i="9"/>
  <c r="P1211" i="9"/>
  <c r="O1211" i="9"/>
  <c r="N1211" i="9"/>
  <c r="M1211" i="9"/>
  <c r="L1211" i="9"/>
  <c r="K1211" i="9"/>
  <c r="J1211" i="9"/>
  <c r="I1211" i="9"/>
  <c r="H1211" i="9"/>
  <c r="G1211" i="9"/>
  <c r="F1211" i="9"/>
  <c r="E1211" i="9"/>
  <c r="D1211" i="9"/>
  <c r="U1210" i="9"/>
  <c r="T1210" i="9"/>
  <c r="S1210" i="9"/>
  <c r="R1210" i="9"/>
  <c r="Q1210" i="9"/>
  <c r="P1210" i="9"/>
  <c r="O1210" i="9"/>
  <c r="N1210" i="9"/>
  <c r="M1210" i="9"/>
  <c r="L1210" i="9"/>
  <c r="K1210" i="9"/>
  <c r="J1210" i="9"/>
  <c r="I1210" i="9"/>
  <c r="H1210" i="9"/>
  <c r="G1210" i="9"/>
  <c r="F1210" i="9"/>
  <c r="E1210" i="9"/>
  <c r="D1210" i="9"/>
  <c r="U1209" i="9"/>
  <c r="T1209" i="9"/>
  <c r="S1209" i="9"/>
  <c r="R1209" i="9"/>
  <c r="Q1209" i="9"/>
  <c r="P1209" i="9"/>
  <c r="O1209" i="9"/>
  <c r="N1209" i="9"/>
  <c r="M1209" i="9"/>
  <c r="L1209" i="9"/>
  <c r="K1209" i="9"/>
  <c r="J1209" i="9"/>
  <c r="I1209" i="9"/>
  <c r="H1209" i="9"/>
  <c r="G1209" i="9"/>
  <c r="F1209" i="9"/>
  <c r="E1209" i="9"/>
  <c r="D1209" i="9"/>
  <c r="U1208" i="9"/>
  <c r="T1208" i="9"/>
  <c r="S1208" i="9"/>
  <c r="R1208" i="9"/>
  <c r="Q1208" i="9"/>
  <c r="P1208" i="9"/>
  <c r="O1208" i="9"/>
  <c r="N1208" i="9"/>
  <c r="M1208" i="9"/>
  <c r="L1208" i="9"/>
  <c r="K1208" i="9"/>
  <c r="J1208" i="9"/>
  <c r="I1208" i="9"/>
  <c r="H1208" i="9"/>
  <c r="G1208" i="9"/>
  <c r="F1208" i="9"/>
  <c r="E1208" i="9"/>
  <c r="D1208" i="9"/>
  <c r="U1207" i="9"/>
  <c r="T1207" i="9"/>
  <c r="S1207" i="9"/>
  <c r="R1207" i="9"/>
  <c r="Q1207" i="9"/>
  <c r="P1207" i="9"/>
  <c r="O1207" i="9"/>
  <c r="N1207" i="9"/>
  <c r="M1207" i="9"/>
  <c r="L1207" i="9"/>
  <c r="K1207" i="9"/>
  <c r="J1207" i="9"/>
  <c r="I1207" i="9"/>
  <c r="H1207" i="9"/>
  <c r="G1207" i="9"/>
  <c r="F1207" i="9"/>
  <c r="E1207" i="9"/>
  <c r="D1207" i="9"/>
  <c r="U1206" i="9"/>
  <c r="T1206" i="9"/>
  <c r="S1206" i="9"/>
  <c r="R1206" i="9"/>
  <c r="Q1206" i="9"/>
  <c r="P1206" i="9"/>
  <c r="O1206" i="9"/>
  <c r="N1206" i="9"/>
  <c r="M1206" i="9"/>
  <c r="L1206" i="9"/>
  <c r="K1206" i="9"/>
  <c r="J1206" i="9"/>
  <c r="I1206" i="9"/>
  <c r="H1206" i="9"/>
  <c r="G1206" i="9"/>
  <c r="F1206" i="9"/>
  <c r="E1206" i="9"/>
  <c r="D1206" i="9"/>
  <c r="U1205" i="9"/>
  <c r="T1205" i="9"/>
  <c r="S1205" i="9"/>
  <c r="R1205" i="9"/>
  <c r="Q1205" i="9"/>
  <c r="P1205" i="9"/>
  <c r="O1205" i="9"/>
  <c r="N1205" i="9"/>
  <c r="M1205" i="9"/>
  <c r="L1205" i="9"/>
  <c r="K1205" i="9"/>
  <c r="J1205" i="9"/>
  <c r="I1205" i="9"/>
  <c r="H1205" i="9"/>
  <c r="G1205" i="9"/>
  <c r="F1205" i="9"/>
  <c r="E1205" i="9"/>
  <c r="D1205" i="9"/>
  <c r="U1204" i="9"/>
  <c r="T1204" i="9"/>
  <c r="S1204" i="9"/>
  <c r="R1204" i="9"/>
  <c r="Q1204" i="9"/>
  <c r="P1204" i="9"/>
  <c r="O1204" i="9"/>
  <c r="N1204" i="9"/>
  <c r="M1204" i="9"/>
  <c r="L1204" i="9"/>
  <c r="K1204" i="9"/>
  <c r="J1204" i="9"/>
  <c r="I1204" i="9"/>
  <c r="H1204" i="9"/>
  <c r="G1204" i="9"/>
  <c r="F1204" i="9"/>
  <c r="E1204" i="9"/>
  <c r="D1204" i="9"/>
  <c r="U1203" i="9"/>
  <c r="T1203" i="9"/>
  <c r="S1203" i="9"/>
  <c r="R1203" i="9"/>
  <c r="Q1203" i="9"/>
  <c r="P1203" i="9"/>
  <c r="O1203" i="9"/>
  <c r="N1203" i="9"/>
  <c r="M1203" i="9"/>
  <c r="L1203" i="9"/>
  <c r="K1203" i="9"/>
  <c r="J1203" i="9"/>
  <c r="I1203" i="9"/>
  <c r="H1203" i="9"/>
  <c r="G1203" i="9"/>
  <c r="F1203" i="9"/>
  <c r="E1203" i="9"/>
  <c r="D1203" i="9"/>
  <c r="U1202" i="9"/>
  <c r="T1202" i="9"/>
  <c r="S1202" i="9"/>
  <c r="R1202" i="9"/>
  <c r="Q1202" i="9"/>
  <c r="P1202" i="9"/>
  <c r="O1202" i="9"/>
  <c r="N1202" i="9"/>
  <c r="M1202" i="9"/>
  <c r="L1202" i="9"/>
  <c r="K1202" i="9"/>
  <c r="J1202" i="9"/>
  <c r="I1202" i="9"/>
  <c r="H1202" i="9"/>
  <c r="G1202" i="9"/>
  <c r="F1202" i="9"/>
  <c r="E1202" i="9"/>
  <c r="D1202" i="9"/>
  <c r="U1201" i="9"/>
  <c r="T1201" i="9"/>
  <c r="S1201" i="9"/>
  <c r="R1201" i="9"/>
  <c r="Q1201" i="9"/>
  <c r="P1201" i="9"/>
  <c r="O1201" i="9"/>
  <c r="N1201" i="9"/>
  <c r="M1201" i="9"/>
  <c r="L1201" i="9"/>
  <c r="K1201" i="9"/>
  <c r="J1201" i="9"/>
  <c r="I1201" i="9"/>
  <c r="H1201" i="9"/>
  <c r="G1201" i="9"/>
  <c r="F1201" i="9"/>
  <c r="E1201" i="9"/>
  <c r="D1201" i="9"/>
  <c r="U1200" i="9"/>
  <c r="T1200" i="9"/>
  <c r="S1200" i="9"/>
  <c r="R1200" i="9"/>
  <c r="Q1200" i="9"/>
  <c r="P1200" i="9"/>
  <c r="O1200" i="9"/>
  <c r="N1200" i="9"/>
  <c r="M1200" i="9"/>
  <c r="L1200" i="9"/>
  <c r="K1200" i="9"/>
  <c r="J1200" i="9"/>
  <c r="I1200" i="9"/>
  <c r="H1200" i="9"/>
  <c r="G1200" i="9"/>
  <c r="F1200" i="9"/>
  <c r="E1200" i="9"/>
  <c r="D1200" i="9"/>
  <c r="U1199" i="9"/>
  <c r="T1199" i="9"/>
  <c r="S1199" i="9"/>
  <c r="R1199" i="9"/>
  <c r="Q1199" i="9"/>
  <c r="P1199" i="9"/>
  <c r="O1199" i="9"/>
  <c r="N1199" i="9"/>
  <c r="M1199" i="9"/>
  <c r="L1199" i="9"/>
  <c r="K1199" i="9"/>
  <c r="J1199" i="9"/>
  <c r="I1199" i="9"/>
  <c r="H1199" i="9"/>
  <c r="G1199" i="9"/>
  <c r="F1199" i="9"/>
  <c r="E1199" i="9"/>
  <c r="D1199" i="9"/>
  <c r="U1198" i="9"/>
  <c r="T1198" i="9"/>
  <c r="S1198" i="9"/>
  <c r="R1198" i="9"/>
  <c r="Q1198" i="9"/>
  <c r="P1198" i="9"/>
  <c r="O1198" i="9"/>
  <c r="N1198" i="9"/>
  <c r="M1198" i="9"/>
  <c r="L1198" i="9"/>
  <c r="K1198" i="9"/>
  <c r="J1198" i="9"/>
  <c r="I1198" i="9"/>
  <c r="H1198" i="9"/>
  <c r="G1198" i="9"/>
  <c r="F1198" i="9"/>
  <c r="E1198" i="9"/>
  <c r="D1198" i="9"/>
  <c r="U1197" i="9"/>
  <c r="T1197" i="9"/>
  <c r="S1197" i="9"/>
  <c r="R1197" i="9"/>
  <c r="Q1197" i="9"/>
  <c r="P1197" i="9"/>
  <c r="O1197" i="9"/>
  <c r="N1197" i="9"/>
  <c r="M1197" i="9"/>
  <c r="L1197" i="9"/>
  <c r="K1197" i="9"/>
  <c r="J1197" i="9"/>
  <c r="I1197" i="9"/>
  <c r="H1197" i="9"/>
  <c r="G1197" i="9"/>
  <c r="F1197" i="9"/>
  <c r="E1197" i="9"/>
  <c r="D1197" i="9"/>
  <c r="U1196" i="9"/>
  <c r="T1196" i="9"/>
  <c r="S1196" i="9"/>
  <c r="R1196" i="9"/>
  <c r="Q1196" i="9"/>
  <c r="P1196" i="9"/>
  <c r="O1196" i="9"/>
  <c r="N1196" i="9"/>
  <c r="M1196" i="9"/>
  <c r="L1196" i="9"/>
  <c r="K1196" i="9"/>
  <c r="J1196" i="9"/>
  <c r="I1196" i="9"/>
  <c r="H1196" i="9"/>
  <c r="G1196" i="9"/>
  <c r="F1196" i="9"/>
  <c r="E1196" i="9"/>
  <c r="D1196" i="9"/>
  <c r="U1195" i="9"/>
  <c r="T1195" i="9"/>
  <c r="S1195" i="9"/>
  <c r="R1195" i="9"/>
  <c r="Q1195" i="9"/>
  <c r="P1195" i="9"/>
  <c r="O1195" i="9"/>
  <c r="N1195" i="9"/>
  <c r="M1195" i="9"/>
  <c r="L1195" i="9"/>
  <c r="K1195" i="9"/>
  <c r="J1195" i="9"/>
  <c r="I1195" i="9"/>
  <c r="H1195" i="9"/>
  <c r="G1195" i="9"/>
  <c r="F1195" i="9"/>
  <c r="E1195" i="9"/>
  <c r="D1195" i="9"/>
  <c r="U1194" i="9"/>
  <c r="T1194" i="9"/>
  <c r="S1194" i="9"/>
  <c r="R1194" i="9"/>
  <c r="Q1194" i="9"/>
  <c r="P1194" i="9"/>
  <c r="O1194" i="9"/>
  <c r="N1194" i="9"/>
  <c r="M1194" i="9"/>
  <c r="L1194" i="9"/>
  <c r="K1194" i="9"/>
  <c r="J1194" i="9"/>
  <c r="I1194" i="9"/>
  <c r="H1194" i="9"/>
  <c r="G1194" i="9"/>
  <c r="F1194" i="9"/>
  <c r="E1194" i="9"/>
  <c r="D1194" i="9"/>
  <c r="U1193" i="9"/>
  <c r="T1193" i="9"/>
  <c r="S1193" i="9"/>
  <c r="R1193" i="9"/>
  <c r="Q1193" i="9"/>
  <c r="P1193" i="9"/>
  <c r="O1193" i="9"/>
  <c r="N1193" i="9"/>
  <c r="M1193" i="9"/>
  <c r="L1193" i="9"/>
  <c r="K1193" i="9"/>
  <c r="J1193" i="9"/>
  <c r="I1193" i="9"/>
  <c r="H1193" i="9"/>
  <c r="G1193" i="9"/>
  <c r="F1193" i="9"/>
  <c r="E1193" i="9"/>
  <c r="D1193" i="9"/>
  <c r="U1192" i="9"/>
  <c r="T1192" i="9"/>
  <c r="S1192" i="9"/>
  <c r="R1192" i="9"/>
  <c r="Q1192" i="9"/>
  <c r="P1192" i="9"/>
  <c r="O1192" i="9"/>
  <c r="N1192" i="9"/>
  <c r="M1192" i="9"/>
  <c r="L1192" i="9"/>
  <c r="K1192" i="9"/>
  <c r="J1192" i="9"/>
  <c r="I1192" i="9"/>
  <c r="H1192" i="9"/>
  <c r="G1192" i="9"/>
  <c r="F1192" i="9"/>
  <c r="E1192" i="9"/>
  <c r="D1192" i="9"/>
  <c r="U1191" i="9"/>
  <c r="T1191" i="9"/>
  <c r="S1191" i="9"/>
  <c r="R1191" i="9"/>
  <c r="Q1191" i="9"/>
  <c r="P1191" i="9"/>
  <c r="O1191" i="9"/>
  <c r="N1191" i="9"/>
  <c r="M1191" i="9"/>
  <c r="L1191" i="9"/>
  <c r="K1191" i="9"/>
  <c r="J1191" i="9"/>
  <c r="I1191" i="9"/>
  <c r="H1191" i="9"/>
  <c r="G1191" i="9"/>
  <c r="F1191" i="9"/>
  <c r="E1191" i="9"/>
  <c r="D1191" i="9"/>
  <c r="U1190" i="9"/>
  <c r="T1190" i="9"/>
  <c r="S1190" i="9"/>
  <c r="R1190" i="9"/>
  <c r="Q1190" i="9"/>
  <c r="P1190" i="9"/>
  <c r="O1190" i="9"/>
  <c r="N1190" i="9"/>
  <c r="M1190" i="9"/>
  <c r="L1190" i="9"/>
  <c r="K1190" i="9"/>
  <c r="J1190" i="9"/>
  <c r="I1190" i="9"/>
  <c r="H1190" i="9"/>
  <c r="G1190" i="9"/>
  <c r="F1190" i="9"/>
  <c r="E1190" i="9"/>
  <c r="D1190" i="9"/>
  <c r="U1189" i="9"/>
  <c r="T1189" i="9"/>
  <c r="S1189" i="9"/>
  <c r="R1189" i="9"/>
  <c r="Q1189" i="9"/>
  <c r="P1189" i="9"/>
  <c r="O1189" i="9"/>
  <c r="N1189" i="9"/>
  <c r="M1189" i="9"/>
  <c r="L1189" i="9"/>
  <c r="K1189" i="9"/>
  <c r="J1189" i="9"/>
  <c r="I1189" i="9"/>
  <c r="H1189" i="9"/>
  <c r="G1189" i="9"/>
  <c r="F1189" i="9"/>
  <c r="E1189" i="9"/>
  <c r="D1189" i="9"/>
  <c r="U1188" i="9"/>
  <c r="T1188" i="9"/>
  <c r="S1188" i="9"/>
  <c r="R1188" i="9"/>
  <c r="Q1188" i="9"/>
  <c r="P1188" i="9"/>
  <c r="O1188" i="9"/>
  <c r="N1188" i="9"/>
  <c r="M1188" i="9"/>
  <c r="L1188" i="9"/>
  <c r="K1188" i="9"/>
  <c r="J1188" i="9"/>
  <c r="I1188" i="9"/>
  <c r="H1188" i="9"/>
  <c r="G1188" i="9"/>
  <c r="F1188" i="9"/>
  <c r="E1188" i="9"/>
  <c r="D1188" i="9"/>
  <c r="U1187" i="9"/>
  <c r="T1187" i="9"/>
  <c r="S1187" i="9"/>
  <c r="R1187" i="9"/>
  <c r="Q1187" i="9"/>
  <c r="P1187" i="9"/>
  <c r="O1187" i="9"/>
  <c r="N1187" i="9"/>
  <c r="M1187" i="9"/>
  <c r="L1187" i="9"/>
  <c r="K1187" i="9"/>
  <c r="J1187" i="9"/>
  <c r="I1187" i="9"/>
  <c r="H1187" i="9"/>
  <c r="G1187" i="9"/>
  <c r="F1187" i="9"/>
  <c r="E1187" i="9"/>
  <c r="D1187" i="9"/>
  <c r="U1186" i="9"/>
  <c r="T1186" i="9"/>
  <c r="S1186" i="9"/>
  <c r="R1186" i="9"/>
  <c r="Q1186" i="9"/>
  <c r="P1186" i="9"/>
  <c r="O1186" i="9"/>
  <c r="N1186" i="9"/>
  <c r="M1186" i="9"/>
  <c r="L1186" i="9"/>
  <c r="K1186" i="9"/>
  <c r="J1186" i="9"/>
  <c r="I1186" i="9"/>
  <c r="H1186" i="9"/>
  <c r="G1186" i="9"/>
  <c r="F1186" i="9"/>
  <c r="E1186" i="9"/>
  <c r="D1186" i="9"/>
  <c r="U1185" i="9"/>
  <c r="T1185" i="9"/>
  <c r="S1185" i="9"/>
  <c r="R1185" i="9"/>
  <c r="Q1185" i="9"/>
  <c r="P1185" i="9"/>
  <c r="O1185" i="9"/>
  <c r="N1185" i="9"/>
  <c r="M1185" i="9"/>
  <c r="L1185" i="9"/>
  <c r="K1185" i="9"/>
  <c r="J1185" i="9"/>
  <c r="I1185" i="9"/>
  <c r="H1185" i="9"/>
  <c r="G1185" i="9"/>
  <c r="F1185" i="9"/>
  <c r="E1185" i="9"/>
  <c r="D1185" i="9"/>
  <c r="U1184" i="9"/>
  <c r="T1184" i="9"/>
  <c r="S1184" i="9"/>
  <c r="R1184" i="9"/>
  <c r="Q1184" i="9"/>
  <c r="P1184" i="9"/>
  <c r="O1184" i="9"/>
  <c r="N1184" i="9"/>
  <c r="M1184" i="9"/>
  <c r="L1184" i="9"/>
  <c r="K1184" i="9"/>
  <c r="J1184" i="9"/>
  <c r="I1184" i="9"/>
  <c r="H1184" i="9"/>
  <c r="G1184" i="9"/>
  <c r="F1184" i="9"/>
  <c r="E1184" i="9"/>
  <c r="D1184" i="9"/>
  <c r="U1183" i="9"/>
  <c r="T1183" i="9"/>
  <c r="S1183" i="9"/>
  <c r="R1183" i="9"/>
  <c r="Q1183" i="9"/>
  <c r="P1183" i="9"/>
  <c r="O1183" i="9"/>
  <c r="N1183" i="9"/>
  <c r="M1183" i="9"/>
  <c r="L1183" i="9"/>
  <c r="K1183" i="9"/>
  <c r="J1183" i="9"/>
  <c r="I1183" i="9"/>
  <c r="H1183" i="9"/>
  <c r="G1183" i="9"/>
  <c r="F1183" i="9"/>
  <c r="E1183" i="9"/>
  <c r="D1183" i="9"/>
  <c r="U1182" i="9"/>
  <c r="T1182" i="9"/>
  <c r="S1182" i="9"/>
  <c r="R1182" i="9"/>
  <c r="Q1182" i="9"/>
  <c r="P1182" i="9"/>
  <c r="O1182" i="9"/>
  <c r="N1182" i="9"/>
  <c r="M1182" i="9"/>
  <c r="L1182" i="9"/>
  <c r="K1182" i="9"/>
  <c r="J1182" i="9"/>
  <c r="I1182" i="9"/>
  <c r="H1182" i="9"/>
  <c r="G1182" i="9"/>
  <c r="F1182" i="9"/>
  <c r="E1182" i="9"/>
  <c r="D1182" i="9"/>
  <c r="U1181" i="9"/>
  <c r="T1181" i="9"/>
  <c r="S1181" i="9"/>
  <c r="R1181" i="9"/>
  <c r="Q1181" i="9"/>
  <c r="P1181" i="9"/>
  <c r="O1181" i="9"/>
  <c r="N1181" i="9"/>
  <c r="M1181" i="9"/>
  <c r="L1181" i="9"/>
  <c r="K1181" i="9"/>
  <c r="J1181" i="9"/>
  <c r="I1181" i="9"/>
  <c r="H1181" i="9"/>
  <c r="G1181" i="9"/>
  <c r="F1181" i="9"/>
  <c r="E1181" i="9"/>
  <c r="D1181" i="9"/>
  <c r="U1180" i="9"/>
  <c r="T1180" i="9"/>
  <c r="S1180" i="9"/>
  <c r="R1180" i="9"/>
  <c r="Q1180" i="9"/>
  <c r="P1180" i="9"/>
  <c r="O1180" i="9"/>
  <c r="N1180" i="9"/>
  <c r="M1180" i="9"/>
  <c r="L1180" i="9"/>
  <c r="K1180" i="9"/>
  <c r="J1180" i="9"/>
  <c r="I1180" i="9"/>
  <c r="H1180" i="9"/>
  <c r="G1180" i="9"/>
  <c r="F1180" i="9"/>
  <c r="E1180" i="9"/>
  <c r="D1180" i="9"/>
  <c r="U1179" i="9"/>
  <c r="T1179" i="9"/>
  <c r="S1179" i="9"/>
  <c r="R1179" i="9"/>
  <c r="Q1179" i="9"/>
  <c r="P1179" i="9"/>
  <c r="O1179" i="9"/>
  <c r="N1179" i="9"/>
  <c r="M1179" i="9"/>
  <c r="L1179" i="9"/>
  <c r="K1179" i="9"/>
  <c r="J1179" i="9"/>
  <c r="I1179" i="9"/>
  <c r="H1179" i="9"/>
  <c r="G1179" i="9"/>
  <c r="F1179" i="9"/>
  <c r="E1179" i="9"/>
  <c r="D1179" i="9"/>
  <c r="U1178" i="9"/>
  <c r="T1178" i="9"/>
  <c r="S1178" i="9"/>
  <c r="R1178" i="9"/>
  <c r="Q1178" i="9"/>
  <c r="P1178" i="9"/>
  <c r="O1178" i="9"/>
  <c r="N1178" i="9"/>
  <c r="M1178" i="9"/>
  <c r="L1178" i="9"/>
  <c r="K1178" i="9"/>
  <c r="J1178" i="9"/>
  <c r="I1178" i="9"/>
  <c r="H1178" i="9"/>
  <c r="G1178" i="9"/>
  <c r="F1178" i="9"/>
  <c r="E1178" i="9"/>
  <c r="D1178" i="9"/>
  <c r="U1177" i="9"/>
  <c r="T1177" i="9"/>
  <c r="S1177" i="9"/>
  <c r="R1177" i="9"/>
  <c r="Q1177" i="9"/>
  <c r="P1177" i="9"/>
  <c r="O1177" i="9"/>
  <c r="N1177" i="9"/>
  <c r="M1177" i="9"/>
  <c r="L1177" i="9"/>
  <c r="K1177" i="9"/>
  <c r="J1177" i="9"/>
  <c r="I1177" i="9"/>
  <c r="H1177" i="9"/>
  <c r="G1177" i="9"/>
  <c r="F1177" i="9"/>
  <c r="E1177" i="9"/>
  <c r="D1177" i="9"/>
  <c r="U1176" i="9"/>
  <c r="T1176" i="9"/>
  <c r="S1176" i="9"/>
  <c r="R1176" i="9"/>
  <c r="Q1176" i="9"/>
  <c r="P1176" i="9"/>
  <c r="O1176" i="9"/>
  <c r="N1176" i="9"/>
  <c r="M1176" i="9"/>
  <c r="L1176" i="9"/>
  <c r="K1176" i="9"/>
  <c r="J1176" i="9"/>
  <c r="I1176" i="9"/>
  <c r="H1176" i="9"/>
  <c r="G1176" i="9"/>
  <c r="F1176" i="9"/>
  <c r="E1176" i="9"/>
  <c r="D1176" i="9"/>
  <c r="U1175" i="9"/>
  <c r="T1175" i="9"/>
  <c r="S1175" i="9"/>
  <c r="R1175" i="9"/>
  <c r="Q1175" i="9"/>
  <c r="P1175" i="9"/>
  <c r="O1175" i="9"/>
  <c r="N1175" i="9"/>
  <c r="M1175" i="9"/>
  <c r="L1175" i="9"/>
  <c r="K1175" i="9"/>
  <c r="J1175" i="9"/>
  <c r="I1175" i="9"/>
  <c r="H1175" i="9"/>
  <c r="G1175" i="9"/>
  <c r="F1175" i="9"/>
  <c r="E1175" i="9"/>
  <c r="D1175" i="9"/>
  <c r="U1174" i="9"/>
  <c r="T1174" i="9"/>
  <c r="S1174" i="9"/>
  <c r="R1174" i="9"/>
  <c r="Q1174" i="9"/>
  <c r="P1174" i="9"/>
  <c r="O1174" i="9"/>
  <c r="N1174" i="9"/>
  <c r="M1174" i="9"/>
  <c r="L1174" i="9"/>
  <c r="K1174" i="9"/>
  <c r="J1174" i="9"/>
  <c r="I1174" i="9"/>
  <c r="H1174" i="9"/>
  <c r="G1174" i="9"/>
  <c r="F1174" i="9"/>
  <c r="E1174" i="9"/>
  <c r="D1174" i="9"/>
  <c r="U1173" i="9"/>
  <c r="T1173" i="9"/>
  <c r="S1173" i="9"/>
  <c r="R1173" i="9"/>
  <c r="Q1173" i="9"/>
  <c r="P1173" i="9"/>
  <c r="O1173" i="9"/>
  <c r="N1173" i="9"/>
  <c r="M1173" i="9"/>
  <c r="L1173" i="9"/>
  <c r="K1173" i="9"/>
  <c r="J1173" i="9"/>
  <c r="I1173" i="9"/>
  <c r="H1173" i="9"/>
  <c r="G1173" i="9"/>
  <c r="F1173" i="9"/>
  <c r="E1173" i="9"/>
  <c r="D1173" i="9"/>
  <c r="U1172" i="9"/>
  <c r="T1172" i="9"/>
  <c r="S1172" i="9"/>
  <c r="R1172" i="9"/>
  <c r="Q1172" i="9"/>
  <c r="P1172" i="9"/>
  <c r="O1172" i="9"/>
  <c r="N1172" i="9"/>
  <c r="M1172" i="9"/>
  <c r="L1172" i="9"/>
  <c r="K1172" i="9"/>
  <c r="J1172" i="9"/>
  <c r="I1172" i="9"/>
  <c r="H1172" i="9"/>
  <c r="G1172" i="9"/>
  <c r="F1172" i="9"/>
  <c r="E1172" i="9"/>
  <c r="D1172" i="9"/>
  <c r="U1171" i="9"/>
  <c r="T1171" i="9"/>
  <c r="S1171" i="9"/>
  <c r="R1171" i="9"/>
  <c r="Q1171" i="9"/>
  <c r="P1171" i="9"/>
  <c r="O1171" i="9"/>
  <c r="N1171" i="9"/>
  <c r="M1171" i="9"/>
  <c r="L1171" i="9"/>
  <c r="K1171" i="9"/>
  <c r="J1171" i="9"/>
  <c r="I1171" i="9"/>
  <c r="H1171" i="9"/>
  <c r="G1171" i="9"/>
  <c r="F1171" i="9"/>
  <c r="E1171" i="9"/>
  <c r="D1171" i="9"/>
  <c r="U1170" i="9"/>
  <c r="T1170" i="9"/>
  <c r="S1170" i="9"/>
  <c r="R1170" i="9"/>
  <c r="Q1170" i="9"/>
  <c r="P1170" i="9"/>
  <c r="O1170" i="9"/>
  <c r="N1170" i="9"/>
  <c r="M1170" i="9"/>
  <c r="L1170" i="9"/>
  <c r="K1170" i="9"/>
  <c r="J1170" i="9"/>
  <c r="I1170" i="9"/>
  <c r="H1170" i="9"/>
  <c r="G1170" i="9"/>
  <c r="F1170" i="9"/>
  <c r="E1170" i="9"/>
  <c r="D1170" i="9"/>
  <c r="U1169" i="9"/>
  <c r="T1169" i="9"/>
  <c r="S1169" i="9"/>
  <c r="R1169" i="9"/>
  <c r="Q1169" i="9"/>
  <c r="P1169" i="9"/>
  <c r="O1169" i="9"/>
  <c r="N1169" i="9"/>
  <c r="M1169" i="9"/>
  <c r="L1169" i="9"/>
  <c r="K1169" i="9"/>
  <c r="J1169" i="9"/>
  <c r="I1169" i="9"/>
  <c r="H1169" i="9"/>
  <c r="G1169" i="9"/>
  <c r="F1169" i="9"/>
  <c r="E1169" i="9"/>
  <c r="D1169" i="9"/>
  <c r="U1168" i="9"/>
  <c r="T1168" i="9"/>
  <c r="S1168" i="9"/>
  <c r="R1168" i="9"/>
  <c r="Q1168" i="9"/>
  <c r="P1168" i="9"/>
  <c r="O1168" i="9"/>
  <c r="N1168" i="9"/>
  <c r="M1168" i="9"/>
  <c r="L1168" i="9"/>
  <c r="K1168" i="9"/>
  <c r="J1168" i="9"/>
  <c r="I1168" i="9"/>
  <c r="H1168" i="9"/>
  <c r="G1168" i="9"/>
  <c r="F1168" i="9"/>
  <c r="E1168" i="9"/>
  <c r="D1168" i="9"/>
  <c r="U1167" i="9"/>
  <c r="T1167" i="9"/>
  <c r="S1167" i="9"/>
  <c r="R1167" i="9"/>
  <c r="Q1167" i="9"/>
  <c r="P1167" i="9"/>
  <c r="O1167" i="9"/>
  <c r="N1167" i="9"/>
  <c r="M1167" i="9"/>
  <c r="L1167" i="9"/>
  <c r="K1167" i="9"/>
  <c r="J1167" i="9"/>
  <c r="I1167" i="9"/>
  <c r="H1167" i="9"/>
  <c r="G1167" i="9"/>
  <c r="F1167" i="9"/>
  <c r="E1167" i="9"/>
  <c r="D1167" i="9"/>
  <c r="U1166" i="9"/>
  <c r="T1166" i="9"/>
  <c r="S1166" i="9"/>
  <c r="R1166" i="9"/>
  <c r="Q1166" i="9"/>
  <c r="P1166" i="9"/>
  <c r="O1166" i="9"/>
  <c r="N1166" i="9"/>
  <c r="M1166" i="9"/>
  <c r="L1166" i="9"/>
  <c r="K1166" i="9"/>
  <c r="J1166" i="9"/>
  <c r="I1166" i="9"/>
  <c r="H1166" i="9"/>
  <c r="G1166" i="9"/>
  <c r="F1166" i="9"/>
  <c r="E1166" i="9"/>
  <c r="D1166" i="9"/>
  <c r="U1165" i="9"/>
  <c r="T1165" i="9"/>
  <c r="S1165" i="9"/>
  <c r="R1165" i="9"/>
  <c r="Q1165" i="9"/>
  <c r="P1165" i="9"/>
  <c r="O1165" i="9"/>
  <c r="N1165" i="9"/>
  <c r="M1165" i="9"/>
  <c r="L1165" i="9"/>
  <c r="K1165" i="9"/>
  <c r="J1165" i="9"/>
  <c r="I1165" i="9"/>
  <c r="H1165" i="9"/>
  <c r="G1165" i="9"/>
  <c r="F1165" i="9"/>
  <c r="E1165" i="9"/>
  <c r="D1165" i="9"/>
  <c r="U1164" i="9"/>
  <c r="T1164" i="9"/>
  <c r="S1164" i="9"/>
  <c r="R1164" i="9"/>
  <c r="Q1164" i="9"/>
  <c r="P1164" i="9"/>
  <c r="O1164" i="9"/>
  <c r="N1164" i="9"/>
  <c r="M1164" i="9"/>
  <c r="L1164" i="9"/>
  <c r="K1164" i="9"/>
  <c r="J1164" i="9"/>
  <c r="I1164" i="9"/>
  <c r="H1164" i="9"/>
  <c r="G1164" i="9"/>
  <c r="F1164" i="9"/>
  <c r="E1164" i="9"/>
  <c r="D1164" i="9"/>
  <c r="U1163" i="9"/>
  <c r="T1163" i="9"/>
  <c r="S1163" i="9"/>
  <c r="R1163" i="9"/>
  <c r="Q1163" i="9"/>
  <c r="P1163" i="9"/>
  <c r="O1163" i="9"/>
  <c r="N1163" i="9"/>
  <c r="M1163" i="9"/>
  <c r="L1163" i="9"/>
  <c r="K1163" i="9"/>
  <c r="J1163" i="9"/>
  <c r="I1163" i="9"/>
  <c r="H1163" i="9"/>
  <c r="G1163" i="9"/>
  <c r="F1163" i="9"/>
  <c r="E1163" i="9"/>
  <c r="D1163" i="9"/>
  <c r="U1162" i="9"/>
  <c r="T1162" i="9"/>
  <c r="S1162" i="9"/>
  <c r="R1162" i="9"/>
  <c r="Q1162" i="9"/>
  <c r="P1162" i="9"/>
  <c r="O1162" i="9"/>
  <c r="N1162" i="9"/>
  <c r="M1162" i="9"/>
  <c r="L1162" i="9"/>
  <c r="K1162" i="9"/>
  <c r="J1162" i="9"/>
  <c r="I1162" i="9"/>
  <c r="H1162" i="9"/>
  <c r="G1162" i="9"/>
  <c r="F1162" i="9"/>
  <c r="E1162" i="9"/>
  <c r="D1162" i="9"/>
  <c r="U1161" i="9"/>
  <c r="T1161" i="9"/>
  <c r="S1161" i="9"/>
  <c r="R1161" i="9"/>
  <c r="Q1161" i="9"/>
  <c r="P1161" i="9"/>
  <c r="O1161" i="9"/>
  <c r="N1161" i="9"/>
  <c r="M1161" i="9"/>
  <c r="L1161" i="9"/>
  <c r="K1161" i="9"/>
  <c r="J1161" i="9"/>
  <c r="I1161" i="9"/>
  <c r="H1161" i="9"/>
  <c r="G1161" i="9"/>
  <c r="F1161" i="9"/>
  <c r="E1161" i="9"/>
  <c r="D1161" i="9"/>
  <c r="U1160" i="9"/>
  <c r="T1160" i="9"/>
  <c r="S1160" i="9"/>
  <c r="R1160" i="9"/>
  <c r="Q1160" i="9"/>
  <c r="P1160" i="9"/>
  <c r="O1160" i="9"/>
  <c r="N1160" i="9"/>
  <c r="M1160" i="9"/>
  <c r="L1160" i="9"/>
  <c r="K1160" i="9"/>
  <c r="J1160" i="9"/>
  <c r="I1160" i="9"/>
  <c r="H1160" i="9"/>
  <c r="G1160" i="9"/>
  <c r="F1160" i="9"/>
  <c r="E1160" i="9"/>
  <c r="D1160" i="9"/>
  <c r="U1159" i="9"/>
  <c r="T1159" i="9"/>
  <c r="S1159" i="9"/>
  <c r="R1159" i="9"/>
  <c r="Q1159" i="9"/>
  <c r="P1159" i="9"/>
  <c r="O1159" i="9"/>
  <c r="N1159" i="9"/>
  <c r="M1159" i="9"/>
  <c r="L1159" i="9"/>
  <c r="K1159" i="9"/>
  <c r="J1159" i="9"/>
  <c r="I1159" i="9"/>
  <c r="H1159" i="9"/>
  <c r="G1159" i="9"/>
  <c r="F1159" i="9"/>
  <c r="E1159" i="9"/>
  <c r="D1159" i="9"/>
  <c r="U1158" i="9"/>
  <c r="T1158" i="9"/>
  <c r="S1158" i="9"/>
  <c r="R1158" i="9"/>
  <c r="Q1158" i="9"/>
  <c r="P1158" i="9"/>
  <c r="O1158" i="9"/>
  <c r="N1158" i="9"/>
  <c r="M1158" i="9"/>
  <c r="L1158" i="9"/>
  <c r="K1158" i="9"/>
  <c r="J1158" i="9"/>
  <c r="I1158" i="9"/>
  <c r="H1158" i="9"/>
  <c r="G1158" i="9"/>
  <c r="F1158" i="9"/>
  <c r="E1158" i="9"/>
  <c r="D1158" i="9"/>
  <c r="U1157" i="9"/>
  <c r="T1157" i="9"/>
  <c r="S1157" i="9"/>
  <c r="R1157" i="9"/>
  <c r="Q1157" i="9"/>
  <c r="P1157" i="9"/>
  <c r="O1157" i="9"/>
  <c r="N1157" i="9"/>
  <c r="M1157" i="9"/>
  <c r="L1157" i="9"/>
  <c r="K1157" i="9"/>
  <c r="J1157" i="9"/>
  <c r="I1157" i="9"/>
  <c r="H1157" i="9"/>
  <c r="G1157" i="9"/>
  <c r="F1157" i="9"/>
  <c r="E1157" i="9"/>
  <c r="D1157" i="9"/>
  <c r="U1156" i="9"/>
  <c r="T1156" i="9"/>
  <c r="S1156" i="9"/>
  <c r="R1156" i="9"/>
  <c r="Q1156" i="9"/>
  <c r="P1156" i="9"/>
  <c r="O1156" i="9"/>
  <c r="N1156" i="9"/>
  <c r="M1156" i="9"/>
  <c r="L1156" i="9"/>
  <c r="K1156" i="9"/>
  <c r="J1156" i="9"/>
  <c r="I1156" i="9"/>
  <c r="H1156" i="9"/>
  <c r="G1156" i="9"/>
  <c r="F1156" i="9"/>
  <c r="E1156" i="9"/>
  <c r="D1156" i="9"/>
  <c r="U1155" i="9"/>
  <c r="T1155" i="9"/>
  <c r="S1155" i="9"/>
  <c r="R1155" i="9"/>
  <c r="Q1155" i="9"/>
  <c r="P1155" i="9"/>
  <c r="O1155" i="9"/>
  <c r="N1155" i="9"/>
  <c r="M1155" i="9"/>
  <c r="L1155" i="9"/>
  <c r="K1155" i="9"/>
  <c r="J1155" i="9"/>
  <c r="I1155" i="9"/>
  <c r="H1155" i="9"/>
  <c r="G1155" i="9"/>
  <c r="F1155" i="9"/>
  <c r="E1155" i="9"/>
  <c r="D1155" i="9"/>
  <c r="U1154" i="9"/>
  <c r="T1154" i="9"/>
  <c r="S1154" i="9"/>
  <c r="R1154" i="9"/>
  <c r="Q1154" i="9"/>
  <c r="P1154" i="9"/>
  <c r="O1154" i="9"/>
  <c r="N1154" i="9"/>
  <c r="M1154" i="9"/>
  <c r="L1154" i="9"/>
  <c r="K1154" i="9"/>
  <c r="J1154" i="9"/>
  <c r="I1154" i="9"/>
  <c r="H1154" i="9"/>
  <c r="G1154" i="9"/>
  <c r="F1154" i="9"/>
  <c r="E1154" i="9"/>
  <c r="D1154" i="9"/>
  <c r="U1153" i="9"/>
  <c r="T1153" i="9"/>
  <c r="S1153" i="9"/>
  <c r="R1153" i="9"/>
  <c r="Q1153" i="9"/>
  <c r="P1153" i="9"/>
  <c r="O1153" i="9"/>
  <c r="N1153" i="9"/>
  <c r="M1153" i="9"/>
  <c r="L1153" i="9"/>
  <c r="K1153" i="9"/>
  <c r="J1153" i="9"/>
  <c r="I1153" i="9"/>
  <c r="H1153" i="9"/>
  <c r="G1153" i="9"/>
  <c r="F1153" i="9"/>
  <c r="E1153" i="9"/>
  <c r="D1153" i="9"/>
  <c r="U1152" i="9"/>
  <c r="T1152" i="9"/>
  <c r="S1152" i="9"/>
  <c r="R1152" i="9"/>
  <c r="Q1152" i="9"/>
  <c r="P1152" i="9"/>
  <c r="O1152" i="9"/>
  <c r="N1152" i="9"/>
  <c r="M1152" i="9"/>
  <c r="L1152" i="9"/>
  <c r="K1152" i="9"/>
  <c r="J1152" i="9"/>
  <c r="I1152" i="9"/>
  <c r="H1152" i="9"/>
  <c r="G1152" i="9"/>
  <c r="F1152" i="9"/>
  <c r="E1152" i="9"/>
  <c r="D1152" i="9"/>
  <c r="U1151" i="9"/>
  <c r="T1151" i="9"/>
  <c r="S1151" i="9"/>
  <c r="R1151" i="9"/>
  <c r="Q1151" i="9"/>
  <c r="P1151" i="9"/>
  <c r="O1151" i="9"/>
  <c r="N1151" i="9"/>
  <c r="M1151" i="9"/>
  <c r="L1151" i="9"/>
  <c r="K1151" i="9"/>
  <c r="J1151" i="9"/>
  <c r="I1151" i="9"/>
  <c r="H1151" i="9"/>
  <c r="G1151" i="9"/>
  <c r="F1151" i="9"/>
  <c r="E1151" i="9"/>
  <c r="D1151" i="9"/>
  <c r="U1150" i="9"/>
  <c r="T1150" i="9"/>
  <c r="S1150" i="9"/>
  <c r="R1150" i="9"/>
  <c r="Q1150" i="9"/>
  <c r="P1150" i="9"/>
  <c r="O1150" i="9"/>
  <c r="N1150" i="9"/>
  <c r="M1150" i="9"/>
  <c r="L1150" i="9"/>
  <c r="K1150" i="9"/>
  <c r="J1150" i="9"/>
  <c r="I1150" i="9"/>
  <c r="H1150" i="9"/>
  <c r="G1150" i="9"/>
  <c r="F1150" i="9"/>
  <c r="E1150" i="9"/>
  <c r="D1150" i="9"/>
  <c r="U1149" i="9"/>
  <c r="T1149" i="9"/>
  <c r="S1149" i="9"/>
  <c r="R1149" i="9"/>
  <c r="Q1149" i="9"/>
  <c r="P1149" i="9"/>
  <c r="O1149" i="9"/>
  <c r="N1149" i="9"/>
  <c r="M1149" i="9"/>
  <c r="L1149" i="9"/>
  <c r="K1149" i="9"/>
  <c r="J1149" i="9"/>
  <c r="I1149" i="9"/>
  <c r="H1149" i="9"/>
  <c r="G1149" i="9"/>
  <c r="F1149" i="9"/>
  <c r="E1149" i="9"/>
  <c r="D1149" i="9"/>
  <c r="U1148" i="9"/>
  <c r="T1148" i="9"/>
  <c r="S1148" i="9"/>
  <c r="R1148" i="9"/>
  <c r="Q1148" i="9"/>
  <c r="P1148" i="9"/>
  <c r="O1148" i="9"/>
  <c r="N1148" i="9"/>
  <c r="M1148" i="9"/>
  <c r="L1148" i="9"/>
  <c r="K1148" i="9"/>
  <c r="J1148" i="9"/>
  <c r="I1148" i="9"/>
  <c r="H1148" i="9"/>
  <c r="G1148" i="9"/>
  <c r="F1148" i="9"/>
  <c r="E1148" i="9"/>
  <c r="D1148" i="9"/>
  <c r="U1147" i="9"/>
  <c r="T1147" i="9"/>
  <c r="S1147" i="9"/>
  <c r="R1147" i="9"/>
  <c r="Q1147" i="9"/>
  <c r="P1147" i="9"/>
  <c r="O1147" i="9"/>
  <c r="N1147" i="9"/>
  <c r="M1147" i="9"/>
  <c r="L1147" i="9"/>
  <c r="K1147" i="9"/>
  <c r="J1147" i="9"/>
  <c r="I1147" i="9"/>
  <c r="H1147" i="9"/>
  <c r="G1147" i="9"/>
  <c r="F1147" i="9"/>
  <c r="E1147" i="9"/>
  <c r="D1147" i="9"/>
  <c r="U1146" i="9"/>
  <c r="T1146" i="9"/>
  <c r="S1146" i="9"/>
  <c r="R1146" i="9"/>
  <c r="Q1146" i="9"/>
  <c r="P1146" i="9"/>
  <c r="O1146" i="9"/>
  <c r="N1146" i="9"/>
  <c r="M1146" i="9"/>
  <c r="L1146" i="9"/>
  <c r="K1146" i="9"/>
  <c r="J1146" i="9"/>
  <c r="I1146" i="9"/>
  <c r="H1146" i="9"/>
  <c r="G1146" i="9"/>
  <c r="F1146" i="9"/>
  <c r="E1146" i="9"/>
  <c r="D1146" i="9"/>
  <c r="U1145" i="9"/>
  <c r="T1145" i="9"/>
  <c r="S1145" i="9"/>
  <c r="R1145" i="9"/>
  <c r="Q1145" i="9"/>
  <c r="P1145" i="9"/>
  <c r="O1145" i="9"/>
  <c r="N1145" i="9"/>
  <c r="M1145" i="9"/>
  <c r="L1145" i="9"/>
  <c r="K1145" i="9"/>
  <c r="J1145" i="9"/>
  <c r="I1145" i="9"/>
  <c r="H1145" i="9"/>
  <c r="G1145" i="9"/>
  <c r="F1145" i="9"/>
  <c r="E1145" i="9"/>
  <c r="D1145" i="9"/>
  <c r="U1144" i="9"/>
  <c r="T1144" i="9"/>
  <c r="S1144" i="9"/>
  <c r="R1144" i="9"/>
  <c r="Q1144" i="9"/>
  <c r="P1144" i="9"/>
  <c r="O1144" i="9"/>
  <c r="N1144" i="9"/>
  <c r="M1144" i="9"/>
  <c r="L1144" i="9"/>
  <c r="K1144" i="9"/>
  <c r="J1144" i="9"/>
  <c r="I1144" i="9"/>
  <c r="H1144" i="9"/>
  <c r="G1144" i="9"/>
  <c r="F1144" i="9"/>
  <c r="E1144" i="9"/>
  <c r="D1144" i="9"/>
  <c r="U1143" i="9"/>
  <c r="T1143" i="9"/>
  <c r="S1143" i="9"/>
  <c r="R1143" i="9"/>
  <c r="Q1143" i="9"/>
  <c r="P1143" i="9"/>
  <c r="O1143" i="9"/>
  <c r="N1143" i="9"/>
  <c r="M1143" i="9"/>
  <c r="L1143" i="9"/>
  <c r="K1143" i="9"/>
  <c r="J1143" i="9"/>
  <c r="I1143" i="9"/>
  <c r="H1143" i="9"/>
  <c r="G1143" i="9"/>
  <c r="F1143" i="9"/>
  <c r="E1143" i="9"/>
  <c r="D1143" i="9"/>
  <c r="U1142" i="9"/>
  <c r="T1142" i="9"/>
  <c r="S1142" i="9"/>
  <c r="R1142" i="9"/>
  <c r="Q1142" i="9"/>
  <c r="P1142" i="9"/>
  <c r="O1142" i="9"/>
  <c r="N1142" i="9"/>
  <c r="M1142" i="9"/>
  <c r="L1142" i="9"/>
  <c r="K1142" i="9"/>
  <c r="J1142" i="9"/>
  <c r="I1142" i="9"/>
  <c r="H1142" i="9"/>
  <c r="G1142" i="9"/>
  <c r="F1142" i="9"/>
  <c r="E1142" i="9"/>
  <c r="D1142" i="9"/>
  <c r="U1141" i="9"/>
  <c r="T1141" i="9"/>
  <c r="S1141" i="9"/>
  <c r="R1141" i="9"/>
  <c r="Q1141" i="9"/>
  <c r="P1141" i="9"/>
  <c r="O1141" i="9"/>
  <c r="N1141" i="9"/>
  <c r="M1141" i="9"/>
  <c r="L1141" i="9"/>
  <c r="K1141" i="9"/>
  <c r="J1141" i="9"/>
  <c r="I1141" i="9"/>
  <c r="H1141" i="9"/>
  <c r="G1141" i="9"/>
  <c r="F1141" i="9"/>
  <c r="E1141" i="9"/>
  <c r="D1141" i="9"/>
  <c r="U1140" i="9"/>
  <c r="T1140" i="9"/>
  <c r="S1140" i="9"/>
  <c r="R1140" i="9"/>
  <c r="Q1140" i="9"/>
  <c r="P1140" i="9"/>
  <c r="O1140" i="9"/>
  <c r="N1140" i="9"/>
  <c r="M1140" i="9"/>
  <c r="L1140" i="9"/>
  <c r="K1140" i="9"/>
  <c r="J1140" i="9"/>
  <c r="I1140" i="9"/>
  <c r="H1140" i="9"/>
  <c r="G1140" i="9"/>
  <c r="F1140" i="9"/>
  <c r="E1140" i="9"/>
  <c r="D1140" i="9"/>
  <c r="U1139" i="9"/>
  <c r="T1139" i="9"/>
  <c r="S1139" i="9"/>
  <c r="R1139" i="9"/>
  <c r="Q1139" i="9"/>
  <c r="P1139" i="9"/>
  <c r="O1139" i="9"/>
  <c r="N1139" i="9"/>
  <c r="M1139" i="9"/>
  <c r="L1139" i="9"/>
  <c r="K1139" i="9"/>
  <c r="J1139" i="9"/>
  <c r="I1139" i="9"/>
  <c r="H1139" i="9"/>
  <c r="G1139" i="9"/>
  <c r="F1139" i="9"/>
  <c r="E1139" i="9"/>
  <c r="D1139" i="9"/>
  <c r="U1138" i="9"/>
  <c r="T1138" i="9"/>
  <c r="S1138" i="9"/>
  <c r="R1138" i="9"/>
  <c r="Q1138" i="9"/>
  <c r="P1138" i="9"/>
  <c r="O1138" i="9"/>
  <c r="N1138" i="9"/>
  <c r="M1138" i="9"/>
  <c r="L1138" i="9"/>
  <c r="K1138" i="9"/>
  <c r="J1138" i="9"/>
  <c r="I1138" i="9"/>
  <c r="H1138" i="9"/>
  <c r="G1138" i="9"/>
  <c r="F1138" i="9"/>
  <c r="E1138" i="9"/>
  <c r="D1138" i="9"/>
  <c r="U1137" i="9"/>
  <c r="T1137" i="9"/>
  <c r="S1137" i="9"/>
  <c r="R1137" i="9"/>
  <c r="Q1137" i="9"/>
  <c r="P1137" i="9"/>
  <c r="O1137" i="9"/>
  <c r="N1137" i="9"/>
  <c r="M1137" i="9"/>
  <c r="L1137" i="9"/>
  <c r="K1137" i="9"/>
  <c r="J1137" i="9"/>
  <c r="I1137" i="9"/>
  <c r="H1137" i="9"/>
  <c r="G1137" i="9"/>
  <c r="F1137" i="9"/>
  <c r="E1137" i="9"/>
  <c r="D1137" i="9"/>
  <c r="U1136" i="9"/>
  <c r="T1136" i="9"/>
  <c r="S1136" i="9"/>
  <c r="R1136" i="9"/>
  <c r="Q1136" i="9"/>
  <c r="P1136" i="9"/>
  <c r="O1136" i="9"/>
  <c r="N1136" i="9"/>
  <c r="M1136" i="9"/>
  <c r="L1136" i="9"/>
  <c r="K1136" i="9"/>
  <c r="J1136" i="9"/>
  <c r="I1136" i="9"/>
  <c r="H1136" i="9"/>
  <c r="G1136" i="9"/>
  <c r="F1136" i="9"/>
  <c r="E1136" i="9"/>
  <c r="D1136" i="9"/>
  <c r="U1135" i="9"/>
  <c r="T1135" i="9"/>
  <c r="S1135" i="9"/>
  <c r="R1135" i="9"/>
  <c r="Q1135" i="9"/>
  <c r="P1135" i="9"/>
  <c r="O1135" i="9"/>
  <c r="N1135" i="9"/>
  <c r="M1135" i="9"/>
  <c r="L1135" i="9"/>
  <c r="K1135" i="9"/>
  <c r="J1135" i="9"/>
  <c r="I1135" i="9"/>
  <c r="H1135" i="9"/>
  <c r="G1135" i="9"/>
  <c r="F1135" i="9"/>
  <c r="E1135" i="9"/>
  <c r="D1135" i="9"/>
  <c r="U1134" i="9"/>
  <c r="T1134" i="9"/>
  <c r="S1134" i="9"/>
  <c r="R1134" i="9"/>
  <c r="Q1134" i="9"/>
  <c r="P1134" i="9"/>
  <c r="O1134" i="9"/>
  <c r="N1134" i="9"/>
  <c r="M1134" i="9"/>
  <c r="L1134" i="9"/>
  <c r="K1134" i="9"/>
  <c r="J1134" i="9"/>
  <c r="I1134" i="9"/>
  <c r="H1134" i="9"/>
  <c r="G1134" i="9"/>
  <c r="F1134" i="9"/>
  <c r="E1134" i="9"/>
  <c r="D1134" i="9"/>
  <c r="U1133" i="9"/>
  <c r="T1133" i="9"/>
  <c r="S1133" i="9"/>
  <c r="R1133" i="9"/>
  <c r="Q1133" i="9"/>
  <c r="P1133" i="9"/>
  <c r="O1133" i="9"/>
  <c r="N1133" i="9"/>
  <c r="M1133" i="9"/>
  <c r="L1133" i="9"/>
  <c r="K1133" i="9"/>
  <c r="J1133" i="9"/>
  <c r="I1133" i="9"/>
  <c r="H1133" i="9"/>
  <c r="G1133" i="9"/>
  <c r="F1133" i="9"/>
  <c r="E1133" i="9"/>
  <c r="D1133" i="9"/>
  <c r="U1132" i="9"/>
  <c r="T1132" i="9"/>
  <c r="S1132" i="9"/>
  <c r="R1132" i="9"/>
  <c r="Q1132" i="9"/>
  <c r="P1132" i="9"/>
  <c r="O1132" i="9"/>
  <c r="N1132" i="9"/>
  <c r="M1132" i="9"/>
  <c r="L1132" i="9"/>
  <c r="K1132" i="9"/>
  <c r="J1132" i="9"/>
  <c r="I1132" i="9"/>
  <c r="H1132" i="9"/>
  <c r="G1132" i="9"/>
  <c r="F1132" i="9"/>
  <c r="E1132" i="9"/>
  <c r="D1132" i="9"/>
  <c r="U1131" i="9"/>
  <c r="T1131" i="9"/>
  <c r="S1131" i="9"/>
  <c r="R1131" i="9"/>
  <c r="Q1131" i="9"/>
  <c r="P1131" i="9"/>
  <c r="O1131" i="9"/>
  <c r="N1131" i="9"/>
  <c r="M1131" i="9"/>
  <c r="L1131" i="9"/>
  <c r="K1131" i="9"/>
  <c r="J1131" i="9"/>
  <c r="I1131" i="9"/>
  <c r="H1131" i="9"/>
  <c r="G1131" i="9"/>
  <c r="F1131" i="9"/>
  <c r="E1131" i="9"/>
  <c r="D1131" i="9"/>
  <c r="U1130" i="9"/>
  <c r="T1130" i="9"/>
  <c r="S1130" i="9"/>
  <c r="R1130" i="9"/>
  <c r="Q1130" i="9"/>
  <c r="P1130" i="9"/>
  <c r="O1130" i="9"/>
  <c r="N1130" i="9"/>
  <c r="M1130" i="9"/>
  <c r="L1130" i="9"/>
  <c r="K1130" i="9"/>
  <c r="J1130" i="9"/>
  <c r="I1130" i="9"/>
  <c r="H1130" i="9"/>
  <c r="G1130" i="9"/>
  <c r="F1130" i="9"/>
  <c r="E1130" i="9"/>
  <c r="D1130" i="9"/>
  <c r="U1129" i="9"/>
  <c r="T1129" i="9"/>
  <c r="S1129" i="9"/>
  <c r="R1129" i="9"/>
  <c r="Q1129" i="9"/>
  <c r="P1129" i="9"/>
  <c r="O1129" i="9"/>
  <c r="N1129" i="9"/>
  <c r="M1129" i="9"/>
  <c r="L1129" i="9"/>
  <c r="K1129" i="9"/>
  <c r="J1129" i="9"/>
  <c r="I1129" i="9"/>
  <c r="H1129" i="9"/>
  <c r="G1129" i="9"/>
  <c r="F1129" i="9"/>
  <c r="E1129" i="9"/>
  <c r="D1129" i="9"/>
  <c r="U1128" i="9"/>
  <c r="T1128" i="9"/>
  <c r="S1128" i="9"/>
  <c r="R1128" i="9"/>
  <c r="Q1128" i="9"/>
  <c r="P1128" i="9"/>
  <c r="O1128" i="9"/>
  <c r="N1128" i="9"/>
  <c r="M1128" i="9"/>
  <c r="L1128" i="9"/>
  <c r="K1128" i="9"/>
  <c r="J1128" i="9"/>
  <c r="I1128" i="9"/>
  <c r="H1128" i="9"/>
  <c r="G1128" i="9"/>
  <c r="F1128" i="9"/>
  <c r="E1128" i="9"/>
  <c r="D1128" i="9"/>
  <c r="U1127" i="9"/>
  <c r="T1127" i="9"/>
  <c r="S1127" i="9"/>
  <c r="R1127" i="9"/>
  <c r="Q1127" i="9"/>
  <c r="P1127" i="9"/>
  <c r="O1127" i="9"/>
  <c r="N1127" i="9"/>
  <c r="M1127" i="9"/>
  <c r="L1127" i="9"/>
  <c r="K1127" i="9"/>
  <c r="J1127" i="9"/>
  <c r="I1127" i="9"/>
  <c r="H1127" i="9"/>
  <c r="G1127" i="9"/>
  <c r="F1127" i="9"/>
  <c r="E1127" i="9"/>
  <c r="D1127" i="9"/>
  <c r="U1126" i="9"/>
  <c r="T1126" i="9"/>
  <c r="S1126" i="9"/>
  <c r="R1126" i="9"/>
  <c r="Q1126" i="9"/>
  <c r="P1126" i="9"/>
  <c r="O1126" i="9"/>
  <c r="N1126" i="9"/>
  <c r="M1126" i="9"/>
  <c r="L1126" i="9"/>
  <c r="K1126" i="9"/>
  <c r="J1126" i="9"/>
  <c r="I1126" i="9"/>
  <c r="H1126" i="9"/>
  <c r="G1126" i="9"/>
  <c r="F1126" i="9"/>
  <c r="E1126" i="9"/>
  <c r="D1126" i="9"/>
  <c r="U1125" i="9"/>
  <c r="T1125" i="9"/>
  <c r="S1125" i="9"/>
  <c r="R1125" i="9"/>
  <c r="Q1125" i="9"/>
  <c r="P1125" i="9"/>
  <c r="O1125" i="9"/>
  <c r="N1125" i="9"/>
  <c r="M1125" i="9"/>
  <c r="L1125" i="9"/>
  <c r="K1125" i="9"/>
  <c r="J1125" i="9"/>
  <c r="I1125" i="9"/>
  <c r="H1125" i="9"/>
  <c r="G1125" i="9"/>
  <c r="F1125" i="9"/>
  <c r="E1125" i="9"/>
  <c r="D1125" i="9"/>
  <c r="U1124" i="9"/>
  <c r="T1124" i="9"/>
  <c r="S1124" i="9"/>
  <c r="R1124" i="9"/>
  <c r="Q1124" i="9"/>
  <c r="P1124" i="9"/>
  <c r="O1124" i="9"/>
  <c r="N1124" i="9"/>
  <c r="M1124" i="9"/>
  <c r="L1124" i="9"/>
  <c r="K1124" i="9"/>
  <c r="J1124" i="9"/>
  <c r="I1124" i="9"/>
  <c r="H1124" i="9"/>
  <c r="G1124" i="9"/>
  <c r="F1124" i="9"/>
  <c r="E1124" i="9"/>
  <c r="D1124" i="9"/>
  <c r="U1123" i="9"/>
  <c r="T1123" i="9"/>
  <c r="S1123" i="9"/>
  <c r="R1123" i="9"/>
  <c r="Q1123" i="9"/>
  <c r="P1123" i="9"/>
  <c r="O1123" i="9"/>
  <c r="N1123" i="9"/>
  <c r="M1123" i="9"/>
  <c r="L1123" i="9"/>
  <c r="K1123" i="9"/>
  <c r="J1123" i="9"/>
  <c r="I1123" i="9"/>
  <c r="H1123" i="9"/>
  <c r="G1123" i="9"/>
  <c r="F1123" i="9"/>
  <c r="E1123" i="9"/>
  <c r="D1123" i="9"/>
  <c r="U1122" i="9"/>
  <c r="T1122" i="9"/>
  <c r="S1122" i="9"/>
  <c r="R1122" i="9"/>
  <c r="Q1122" i="9"/>
  <c r="P1122" i="9"/>
  <c r="O1122" i="9"/>
  <c r="N1122" i="9"/>
  <c r="M1122" i="9"/>
  <c r="L1122" i="9"/>
  <c r="K1122" i="9"/>
  <c r="J1122" i="9"/>
  <c r="I1122" i="9"/>
  <c r="H1122" i="9"/>
  <c r="G1122" i="9"/>
  <c r="F1122" i="9"/>
  <c r="E1122" i="9"/>
  <c r="D1122" i="9"/>
  <c r="U1121" i="9"/>
  <c r="T1121" i="9"/>
  <c r="S1121" i="9"/>
  <c r="R1121" i="9"/>
  <c r="Q1121" i="9"/>
  <c r="P1121" i="9"/>
  <c r="O1121" i="9"/>
  <c r="N1121" i="9"/>
  <c r="M1121" i="9"/>
  <c r="L1121" i="9"/>
  <c r="K1121" i="9"/>
  <c r="J1121" i="9"/>
  <c r="I1121" i="9"/>
  <c r="H1121" i="9"/>
  <c r="G1121" i="9"/>
  <c r="F1121" i="9"/>
  <c r="E1121" i="9"/>
  <c r="D1121" i="9"/>
  <c r="U1120" i="9"/>
  <c r="T1120" i="9"/>
  <c r="S1120" i="9"/>
  <c r="R1120" i="9"/>
  <c r="Q1120" i="9"/>
  <c r="P1120" i="9"/>
  <c r="O1120" i="9"/>
  <c r="N1120" i="9"/>
  <c r="M1120" i="9"/>
  <c r="L1120" i="9"/>
  <c r="K1120" i="9"/>
  <c r="J1120" i="9"/>
  <c r="I1120" i="9"/>
  <c r="H1120" i="9"/>
  <c r="G1120" i="9"/>
  <c r="F1120" i="9"/>
  <c r="E1120" i="9"/>
  <c r="D1120" i="9"/>
  <c r="U1119" i="9"/>
  <c r="T1119" i="9"/>
  <c r="S1119" i="9"/>
  <c r="R1119" i="9"/>
  <c r="Q1119" i="9"/>
  <c r="P1119" i="9"/>
  <c r="O1119" i="9"/>
  <c r="N1119" i="9"/>
  <c r="M1119" i="9"/>
  <c r="L1119" i="9"/>
  <c r="K1119" i="9"/>
  <c r="J1119" i="9"/>
  <c r="I1119" i="9"/>
  <c r="H1119" i="9"/>
  <c r="G1119" i="9"/>
  <c r="F1119" i="9"/>
  <c r="E1119" i="9"/>
  <c r="D1119" i="9"/>
  <c r="U1118" i="9"/>
  <c r="T1118" i="9"/>
  <c r="S1118" i="9"/>
  <c r="R1118" i="9"/>
  <c r="Q1118" i="9"/>
  <c r="P1118" i="9"/>
  <c r="O1118" i="9"/>
  <c r="N1118" i="9"/>
  <c r="M1118" i="9"/>
  <c r="L1118" i="9"/>
  <c r="K1118" i="9"/>
  <c r="J1118" i="9"/>
  <c r="I1118" i="9"/>
  <c r="H1118" i="9"/>
  <c r="G1118" i="9"/>
  <c r="F1118" i="9"/>
  <c r="E1118" i="9"/>
  <c r="D1118" i="9"/>
  <c r="U1117" i="9"/>
  <c r="T1117" i="9"/>
  <c r="S1117" i="9"/>
  <c r="R1117" i="9"/>
  <c r="Q1117" i="9"/>
  <c r="P1117" i="9"/>
  <c r="O1117" i="9"/>
  <c r="N1117" i="9"/>
  <c r="M1117" i="9"/>
  <c r="L1117" i="9"/>
  <c r="K1117" i="9"/>
  <c r="J1117" i="9"/>
  <c r="I1117" i="9"/>
  <c r="H1117" i="9"/>
  <c r="G1117" i="9"/>
  <c r="F1117" i="9"/>
  <c r="E1117" i="9"/>
  <c r="D1117" i="9"/>
  <c r="U1116" i="9"/>
  <c r="T1116" i="9"/>
  <c r="S1116" i="9"/>
  <c r="R1116" i="9"/>
  <c r="Q1116" i="9"/>
  <c r="P1116" i="9"/>
  <c r="O1116" i="9"/>
  <c r="N1116" i="9"/>
  <c r="M1116" i="9"/>
  <c r="L1116" i="9"/>
  <c r="K1116" i="9"/>
  <c r="J1116" i="9"/>
  <c r="I1116" i="9"/>
  <c r="H1116" i="9"/>
  <c r="G1116" i="9"/>
  <c r="F1116" i="9"/>
  <c r="E1116" i="9"/>
  <c r="D1116" i="9"/>
  <c r="U1115" i="9"/>
  <c r="T1115" i="9"/>
  <c r="S1115" i="9"/>
  <c r="R1115" i="9"/>
  <c r="Q1115" i="9"/>
  <c r="P1115" i="9"/>
  <c r="O1115" i="9"/>
  <c r="N1115" i="9"/>
  <c r="M1115" i="9"/>
  <c r="L1115" i="9"/>
  <c r="K1115" i="9"/>
  <c r="J1115" i="9"/>
  <c r="I1115" i="9"/>
  <c r="H1115" i="9"/>
  <c r="G1115" i="9"/>
  <c r="F1115" i="9"/>
  <c r="E1115" i="9"/>
  <c r="D1115" i="9"/>
  <c r="U1114" i="9"/>
  <c r="T1114" i="9"/>
  <c r="S1114" i="9"/>
  <c r="R1114" i="9"/>
  <c r="Q1114" i="9"/>
  <c r="P1114" i="9"/>
  <c r="O1114" i="9"/>
  <c r="N1114" i="9"/>
  <c r="M1114" i="9"/>
  <c r="L1114" i="9"/>
  <c r="K1114" i="9"/>
  <c r="J1114" i="9"/>
  <c r="I1114" i="9"/>
  <c r="H1114" i="9"/>
  <c r="G1114" i="9"/>
  <c r="F1114" i="9"/>
  <c r="E1114" i="9"/>
  <c r="D1114" i="9"/>
  <c r="U1113" i="9"/>
  <c r="T1113" i="9"/>
  <c r="S1113" i="9"/>
  <c r="R1113" i="9"/>
  <c r="Q1113" i="9"/>
  <c r="P1113" i="9"/>
  <c r="O1113" i="9"/>
  <c r="N1113" i="9"/>
  <c r="M1113" i="9"/>
  <c r="L1113" i="9"/>
  <c r="K1113" i="9"/>
  <c r="J1113" i="9"/>
  <c r="I1113" i="9"/>
  <c r="H1113" i="9"/>
  <c r="G1113" i="9"/>
  <c r="F1113" i="9"/>
  <c r="E1113" i="9"/>
  <c r="D1113" i="9"/>
  <c r="U1112" i="9"/>
  <c r="T1112" i="9"/>
  <c r="S1112" i="9"/>
  <c r="R1112" i="9"/>
  <c r="Q1112" i="9"/>
  <c r="P1112" i="9"/>
  <c r="O1112" i="9"/>
  <c r="N1112" i="9"/>
  <c r="M1112" i="9"/>
  <c r="L1112" i="9"/>
  <c r="K1112" i="9"/>
  <c r="J1112" i="9"/>
  <c r="I1112" i="9"/>
  <c r="H1112" i="9"/>
  <c r="G1112" i="9"/>
  <c r="F1112" i="9"/>
  <c r="E1112" i="9"/>
  <c r="D1112" i="9"/>
  <c r="U1111" i="9"/>
  <c r="T1111" i="9"/>
  <c r="S1111" i="9"/>
  <c r="R1111" i="9"/>
  <c r="Q1111" i="9"/>
  <c r="P1111" i="9"/>
  <c r="O1111" i="9"/>
  <c r="N1111" i="9"/>
  <c r="M1111" i="9"/>
  <c r="L1111" i="9"/>
  <c r="K1111" i="9"/>
  <c r="J1111" i="9"/>
  <c r="I1111" i="9"/>
  <c r="H1111" i="9"/>
  <c r="G1111" i="9"/>
  <c r="F1111" i="9"/>
  <c r="E1111" i="9"/>
  <c r="D1111" i="9"/>
  <c r="U1110" i="9"/>
  <c r="T1110" i="9"/>
  <c r="S1110" i="9"/>
  <c r="R1110" i="9"/>
  <c r="Q1110" i="9"/>
  <c r="P1110" i="9"/>
  <c r="O1110" i="9"/>
  <c r="N1110" i="9"/>
  <c r="M1110" i="9"/>
  <c r="L1110" i="9"/>
  <c r="K1110" i="9"/>
  <c r="J1110" i="9"/>
  <c r="I1110" i="9"/>
  <c r="H1110" i="9"/>
  <c r="G1110" i="9"/>
  <c r="F1110" i="9"/>
  <c r="E1110" i="9"/>
  <c r="D1110" i="9"/>
  <c r="U1109" i="9"/>
  <c r="T1109" i="9"/>
  <c r="S1109" i="9"/>
  <c r="R1109" i="9"/>
  <c r="Q1109" i="9"/>
  <c r="P1109" i="9"/>
  <c r="O1109" i="9"/>
  <c r="N1109" i="9"/>
  <c r="M1109" i="9"/>
  <c r="L1109" i="9"/>
  <c r="K1109" i="9"/>
  <c r="J1109" i="9"/>
  <c r="I1109" i="9"/>
  <c r="H1109" i="9"/>
  <c r="G1109" i="9"/>
  <c r="F1109" i="9"/>
  <c r="E1109" i="9"/>
  <c r="D1109" i="9"/>
  <c r="U1108" i="9"/>
  <c r="T1108" i="9"/>
  <c r="S1108" i="9"/>
  <c r="R1108" i="9"/>
  <c r="Q1108" i="9"/>
  <c r="P1108" i="9"/>
  <c r="O1108" i="9"/>
  <c r="N1108" i="9"/>
  <c r="M1108" i="9"/>
  <c r="L1108" i="9"/>
  <c r="K1108" i="9"/>
  <c r="J1108" i="9"/>
  <c r="I1108" i="9"/>
  <c r="H1108" i="9"/>
  <c r="G1108" i="9"/>
  <c r="F1108" i="9"/>
  <c r="E1108" i="9"/>
  <c r="D1108" i="9"/>
  <c r="U1107" i="9"/>
  <c r="T1107" i="9"/>
  <c r="S1107" i="9"/>
  <c r="R1107" i="9"/>
  <c r="Q1107" i="9"/>
  <c r="P1107" i="9"/>
  <c r="O1107" i="9"/>
  <c r="N1107" i="9"/>
  <c r="M1107" i="9"/>
  <c r="L1107" i="9"/>
  <c r="K1107" i="9"/>
  <c r="J1107" i="9"/>
  <c r="I1107" i="9"/>
  <c r="H1107" i="9"/>
  <c r="G1107" i="9"/>
  <c r="F1107" i="9"/>
  <c r="E1107" i="9"/>
  <c r="D1107" i="9"/>
  <c r="U1106" i="9"/>
  <c r="T1106" i="9"/>
  <c r="S1106" i="9"/>
  <c r="R1106" i="9"/>
  <c r="Q1106" i="9"/>
  <c r="P1106" i="9"/>
  <c r="O1106" i="9"/>
  <c r="N1106" i="9"/>
  <c r="M1106" i="9"/>
  <c r="L1106" i="9"/>
  <c r="K1106" i="9"/>
  <c r="J1106" i="9"/>
  <c r="I1106" i="9"/>
  <c r="G1106" i="9"/>
  <c r="F1106" i="9"/>
  <c r="E1106" i="9"/>
  <c r="D1106" i="9"/>
  <c r="U1105" i="9"/>
  <c r="T1105" i="9"/>
  <c r="S1105" i="9"/>
  <c r="R1105" i="9"/>
  <c r="Q1105" i="9"/>
  <c r="P1105" i="9"/>
  <c r="O1105" i="9"/>
  <c r="N1105" i="9"/>
  <c r="M1105" i="9"/>
  <c r="L1105" i="9"/>
  <c r="K1105" i="9"/>
  <c r="J1105" i="9"/>
  <c r="I1105" i="9"/>
  <c r="H1105" i="9"/>
  <c r="G1105" i="9"/>
  <c r="F1105" i="9"/>
  <c r="E1105" i="9"/>
  <c r="D1105" i="9"/>
  <c r="U1104" i="9"/>
  <c r="T1104" i="9"/>
  <c r="S1104" i="9"/>
  <c r="R1104" i="9"/>
  <c r="Q1104" i="9"/>
  <c r="P1104" i="9"/>
  <c r="O1104" i="9"/>
  <c r="N1104" i="9"/>
  <c r="M1104" i="9"/>
  <c r="L1104" i="9"/>
  <c r="K1104" i="9"/>
  <c r="J1104" i="9"/>
  <c r="I1104" i="9"/>
  <c r="H1104" i="9"/>
  <c r="G1104" i="9"/>
  <c r="F1104" i="9"/>
  <c r="E1104" i="9"/>
  <c r="D1104" i="9"/>
  <c r="U1103" i="9"/>
  <c r="T1103" i="9"/>
  <c r="S1103" i="9"/>
  <c r="R1103" i="9"/>
  <c r="Q1103" i="9"/>
  <c r="P1103" i="9"/>
  <c r="O1103" i="9"/>
  <c r="N1103" i="9"/>
  <c r="M1103" i="9"/>
  <c r="L1103" i="9"/>
  <c r="K1103" i="9"/>
  <c r="J1103" i="9"/>
  <c r="I1103" i="9"/>
  <c r="H1103" i="9"/>
  <c r="G1103" i="9"/>
  <c r="F1103" i="9"/>
  <c r="E1103" i="9"/>
  <c r="D1103" i="9"/>
  <c r="U1102" i="9"/>
  <c r="T1102" i="9"/>
  <c r="S1102" i="9"/>
  <c r="R1102" i="9"/>
  <c r="Q1102" i="9"/>
  <c r="P1102" i="9"/>
  <c r="O1102" i="9"/>
  <c r="N1102" i="9"/>
  <c r="M1102" i="9"/>
  <c r="L1102" i="9"/>
  <c r="K1102" i="9"/>
  <c r="J1102" i="9"/>
  <c r="I1102" i="9"/>
  <c r="H1102" i="9"/>
  <c r="G1102" i="9"/>
  <c r="F1102" i="9"/>
  <c r="E1102" i="9"/>
  <c r="D1102" i="9"/>
  <c r="U1101" i="9"/>
  <c r="T1101" i="9"/>
  <c r="S1101" i="9"/>
  <c r="R1101" i="9"/>
  <c r="Q1101" i="9"/>
  <c r="P1101" i="9"/>
  <c r="O1101" i="9"/>
  <c r="N1101" i="9"/>
  <c r="M1101" i="9"/>
  <c r="L1101" i="9"/>
  <c r="K1101" i="9"/>
  <c r="J1101" i="9"/>
  <c r="I1101" i="9"/>
  <c r="H1101" i="9"/>
  <c r="G1101" i="9"/>
  <c r="F1101" i="9"/>
  <c r="E1101" i="9"/>
  <c r="D1101" i="9"/>
  <c r="U1100" i="9"/>
  <c r="T1100" i="9"/>
  <c r="S1100" i="9"/>
  <c r="R1100" i="9"/>
  <c r="Q1100" i="9"/>
  <c r="P1100" i="9"/>
  <c r="O1100" i="9"/>
  <c r="N1100" i="9"/>
  <c r="M1100" i="9"/>
  <c r="L1100" i="9"/>
  <c r="K1100" i="9"/>
  <c r="J1100" i="9"/>
  <c r="I1100" i="9"/>
  <c r="H1100" i="9"/>
  <c r="G1100" i="9"/>
  <c r="F1100" i="9"/>
  <c r="E1100" i="9"/>
  <c r="D1100" i="9"/>
  <c r="U1099" i="9"/>
  <c r="T1099" i="9"/>
  <c r="S1099" i="9"/>
  <c r="R1099" i="9"/>
  <c r="Q1099" i="9"/>
  <c r="P1099" i="9"/>
  <c r="O1099" i="9"/>
  <c r="N1099" i="9"/>
  <c r="M1099" i="9"/>
  <c r="L1099" i="9"/>
  <c r="K1099" i="9"/>
  <c r="J1099" i="9"/>
  <c r="I1099" i="9"/>
  <c r="G1099" i="9"/>
  <c r="F1099" i="9"/>
  <c r="E1099" i="9"/>
  <c r="D1099" i="9"/>
  <c r="U1098" i="9"/>
  <c r="T1098" i="9"/>
  <c r="S1098" i="9"/>
  <c r="R1098" i="9"/>
  <c r="Q1098" i="9"/>
  <c r="P1098" i="9"/>
  <c r="O1098" i="9"/>
  <c r="N1098" i="9"/>
  <c r="M1098" i="9"/>
  <c r="L1098" i="9"/>
  <c r="K1098" i="9"/>
  <c r="J1098" i="9"/>
  <c r="I1098" i="9"/>
  <c r="H1098" i="9"/>
  <c r="G1098" i="9"/>
  <c r="F1098" i="9"/>
  <c r="E1098" i="9"/>
  <c r="D1098" i="9"/>
  <c r="U1097" i="9"/>
  <c r="T1097" i="9"/>
  <c r="S1097" i="9"/>
  <c r="R1097" i="9"/>
  <c r="Q1097" i="9"/>
  <c r="P1097" i="9"/>
  <c r="O1097" i="9"/>
  <c r="N1097" i="9"/>
  <c r="M1097" i="9"/>
  <c r="L1097" i="9"/>
  <c r="K1097" i="9"/>
  <c r="J1097" i="9"/>
  <c r="I1097" i="9"/>
  <c r="H1097" i="9"/>
  <c r="G1097" i="9"/>
  <c r="F1097" i="9"/>
  <c r="E1097" i="9"/>
  <c r="D1097" i="9"/>
  <c r="U1096" i="9"/>
  <c r="T1096" i="9"/>
  <c r="S1096" i="9"/>
  <c r="R1096" i="9"/>
  <c r="Q1096" i="9"/>
  <c r="P1096" i="9"/>
  <c r="O1096" i="9"/>
  <c r="N1096" i="9"/>
  <c r="M1096" i="9"/>
  <c r="L1096" i="9"/>
  <c r="K1096" i="9"/>
  <c r="J1096" i="9"/>
  <c r="I1096" i="9"/>
  <c r="H1096" i="9"/>
  <c r="G1096" i="9"/>
  <c r="F1096" i="9"/>
  <c r="E1096" i="9"/>
  <c r="D1096" i="9"/>
  <c r="U1095" i="9"/>
  <c r="T1095" i="9"/>
  <c r="S1095" i="9"/>
  <c r="R1095" i="9"/>
  <c r="Q1095" i="9"/>
  <c r="P1095" i="9"/>
  <c r="O1095" i="9"/>
  <c r="N1095" i="9"/>
  <c r="M1095" i="9"/>
  <c r="L1095" i="9"/>
  <c r="K1095" i="9"/>
  <c r="J1095" i="9"/>
  <c r="I1095" i="9"/>
  <c r="H1095" i="9"/>
  <c r="G1095" i="9"/>
  <c r="F1095" i="9"/>
  <c r="E1095" i="9"/>
  <c r="D1095" i="9"/>
  <c r="U1094" i="9"/>
  <c r="T1094" i="9"/>
  <c r="S1094" i="9"/>
  <c r="R1094" i="9"/>
  <c r="Q1094" i="9"/>
  <c r="P1094" i="9"/>
  <c r="O1094" i="9"/>
  <c r="N1094" i="9"/>
  <c r="M1094" i="9"/>
  <c r="L1094" i="9"/>
  <c r="K1094" i="9"/>
  <c r="J1094" i="9"/>
  <c r="I1094" i="9"/>
  <c r="H1094" i="9"/>
  <c r="G1094" i="9"/>
  <c r="F1094" i="9"/>
  <c r="E1094" i="9"/>
  <c r="D1094" i="9"/>
  <c r="U1093" i="9"/>
  <c r="T1093" i="9"/>
  <c r="S1093" i="9"/>
  <c r="R1093" i="9"/>
  <c r="Q1093" i="9"/>
  <c r="P1093" i="9"/>
  <c r="O1093" i="9"/>
  <c r="N1093" i="9"/>
  <c r="M1093" i="9"/>
  <c r="L1093" i="9"/>
  <c r="K1093" i="9"/>
  <c r="J1093" i="9"/>
  <c r="I1093" i="9"/>
  <c r="H1093" i="9"/>
  <c r="G1093" i="9"/>
  <c r="F1093" i="9"/>
  <c r="E1093" i="9"/>
  <c r="D1093" i="9"/>
  <c r="U1092" i="9"/>
  <c r="T1092" i="9"/>
  <c r="S1092" i="9"/>
  <c r="R1092" i="9"/>
  <c r="Q1092" i="9"/>
  <c r="P1092" i="9"/>
  <c r="O1092" i="9"/>
  <c r="N1092" i="9"/>
  <c r="M1092" i="9"/>
  <c r="L1092" i="9"/>
  <c r="K1092" i="9"/>
  <c r="J1092" i="9"/>
  <c r="I1092" i="9"/>
  <c r="H1092" i="9"/>
  <c r="G1092" i="9"/>
  <c r="F1092" i="9"/>
  <c r="E1092" i="9"/>
  <c r="D1092" i="9"/>
  <c r="U1091" i="9"/>
  <c r="T1091" i="9"/>
  <c r="S1091" i="9"/>
  <c r="R1091" i="9"/>
  <c r="Q1091" i="9"/>
  <c r="P1091" i="9"/>
  <c r="O1091" i="9"/>
  <c r="N1091" i="9"/>
  <c r="M1091" i="9"/>
  <c r="L1091" i="9"/>
  <c r="K1091" i="9"/>
  <c r="J1091" i="9"/>
  <c r="I1091" i="9"/>
  <c r="H1091" i="9"/>
  <c r="G1091" i="9"/>
  <c r="F1091" i="9"/>
  <c r="E1091" i="9"/>
  <c r="D1091" i="9"/>
  <c r="U1090" i="9"/>
  <c r="T1090" i="9"/>
  <c r="S1090" i="9"/>
  <c r="R1090" i="9"/>
  <c r="Q1090" i="9"/>
  <c r="P1090" i="9"/>
  <c r="O1090" i="9"/>
  <c r="N1090" i="9"/>
  <c r="M1090" i="9"/>
  <c r="L1090" i="9"/>
  <c r="K1090" i="9"/>
  <c r="J1090" i="9"/>
  <c r="I1090" i="9"/>
  <c r="H1090" i="9"/>
  <c r="G1090" i="9"/>
  <c r="F1090" i="9"/>
  <c r="E1090" i="9"/>
  <c r="D1090" i="9"/>
  <c r="U1089" i="9"/>
  <c r="T1089" i="9"/>
  <c r="S1089" i="9"/>
  <c r="R1089" i="9"/>
  <c r="Q1089" i="9"/>
  <c r="P1089" i="9"/>
  <c r="O1089" i="9"/>
  <c r="N1089" i="9"/>
  <c r="M1089" i="9"/>
  <c r="L1089" i="9"/>
  <c r="K1089" i="9"/>
  <c r="J1089" i="9"/>
  <c r="I1089" i="9"/>
  <c r="H1089" i="9"/>
  <c r="G1089" i="9"/>
  <c r="F1089" i="9"/>
  <c r="E1089" i="9"/>
  <c r="D1089" i="9"/>
  <c r="U1088" i="9"/>
  <c r="T1088" i="9"/>
  <c r="S1088" i="9"/>
  <c r="R1088" i="9"/>
  <c r="Q1088" i="9"/>
  <c r="P1088" i="9"/>
  <c r="O1088" i="9"/>
  <c r="N1088" i="9"/>
  <c r="M1088" i="9"/>
  <c r="L1088" i="9"/>
  <c r="K1088" i="9"/>
  <c r="J1088" i="9"/>
  <c r="I1088" i="9"/>
  <c r="H1088" i="9"/>
  <c r="G1088" i="9"/>
  <c r="F1088" i="9"/>
  <c r="E1088" i="9"/>
  <c r="D1088" i="9"/>
  <c r="U1087" i="9"/>
  <c r="T1087" i="9"/>
  <c r="S1087" i="9"/>
  <c r="R1087" i="9"/>
  <c r="Q1087" i="9"/>
  <c r="P1087" i="9"/>
  <c r="O1087" i="9"/>
  <c r="N1087" i="9"/>
  <c r="M1087" i="9"/>
  <c r="L1087" i="9"/>
  <c r="K1087" i="9"/>
  <c r="J1087" i="9"/>
  <c r="I1087" i="9"/>
  <c r="H1087" i="9"/>
  <c r="G1087" i="9"/>
  <c r="F1087" i="9"/>
  <c r="E1087" i="9"/>
  <c r="D1087" i="9"/>
  <c r="U1086" i="9"/>
  <c r="T1086" i="9"/>
  <c r="S1086" i="9"/>
  <c r="R1086" i="9"/>
  <c r="Q1086" i="9"/>
  <c r="P1086" i="9"/>
  <c r="O1086" i="9"/>
  <c r="N1086" i="9"/>
  <c r="M1086" i="9"/>
  <c r="L1086" i="9"/>
  <c r="K1086" i="9"/>
  <c r="J1086" i="9"/>
  <c r="I1086" i="9"/>
  <c r="H1086" i="9"/>
  <c r="G1086" i="9"/>
  <c r="F1086" i="9"/>
  <c r="E1086" i="9"/>
  <c r="D1086" i="9"/>
  <c r="U1085" i="9"/>
  <c r="T1085" i="9"/>
  <c r="S1085" i="9"/>
  <c r="R1085" i="9"/>
  <c r="Q1085" i="9"/>
  <c r="P1085" i="9"/>
  <c r="O1085" i="9"/>
  <c r="N1085" i="9"/>
  <c r="M1085" i="9"/>
  <c r="L1085" i="9"/>
  <c r="K1085" i="9"/>
  <c r="J1085" i="9"/>
  <c r="I1085" i="9"/>
  <c r="H1085" i="9"/>
  <c r="G1085" i="9"/>
  <c r="F1085" i="9"/>
  <c r="E1085" i="9"/>
  <c r="D1085" i="9"/>
  <c r="U1084" i="9"/>
  <c r="T1084" i="9"/>
  <c r="S1084" i="9"/>
  <c r="R1084" i="9"/>
  <c r="Q1084" i="9"/>
  <c r="P1084" i="9"/>
  <c r="O1084" i="9"/>
  <c r="N1084" i="9"/>
  <c r="M1084" i="9"/>
  <c r="L1084" i="9"/>
  <c r="K1084" i="9"/>
  <c r="J1084" i="9"/>
  <c r="I1084" i="9"/>
  <c r="H1084" i="9"/>
  <c r="G1084" i="9"/>
  <c r="F1084" i="9"/>
  <c r="E1084" i="9"/>
  <c r="D1084" i="9"/>
  <c r="U1083" i="9"/>
  <c r="T1083" i="9"/>
  <c r="S1083" i="9"/>
  <c r="R1083" i="9"/>
  <c r="Q1083" i="9"/>
  <c r="P1083" i="9"/>
  <c r="O1083" i="9"/>
  <c r="N1083" i="9"/>
  <c r="M1083" i="9"/>
  <c r="L1083" i="9"/>
  <c r="K1083" i="9"/>
  <c r="J1083" i="9"/>
  <c r="I1083" i="9"/>
  <c r="H1083" i="9"/>
  <c r="G1083" i="9"/>
  <c r="F1083" i="9"/>
  <c r="E1083" i="9"/>
  <c r="D1083" i="9"/>
  <c r="U1082" i="9"/>
  <c r="T1082" i="9"/>
  <c r="S1082" i="9"/>
  <c r="R1082" i="9"/>
  <c r="Q1082" i="9"/>
  <c r="P1082" i="9"/>
  <c r="O1082" i="9"/>
  <c r="N1082" i="9"/>
  <c r="M1082" i="9"/>
  <c r="L1082" i="9"/>
  <c r="K1082" i="9"/>
  <c r="J1082" i="9"/>
  <c r="I1082" i="9"/>
  <c r="H1082" i="9"/>
  <c r="G1082" i="9"/>
  <c r="F1082" i="9"/>
  <c r="E1082" i="9"/>
  <c r="D1082" i="9"/>
  <c r="U1081" i="9"/>
  <c r="T1081" i="9"/>
  <c r="S1081" i="9"/>
  <c r="R1081" i="9"/>
  <c r="Q1081" i="9"/>
  <c r="P1081" i="9"/>
  <c r="O1081" i="9"/>
  <c r="N1081" i="9"/>
  <c r="M1081" i="9"/>
  <c r="L1081" i="9"/>
  <c r="K1081" i="9"/>
  <c r="J1081" i="9"/>
  <c r="I1081" i="9"/>
  <c r="H1081" i="9"/>
  <c r="G1081" i="9"/>
  <c r="F1081" i="9"/>
  <c r="E1081" i="9"/>
  <c r="D1081" i="9"/>
  <c r="U1080" i="9"/>
  <c r="T1080" i="9"/>
  <c r="S1080" i="9"/>
  <c r="R1080" i="9"/>
  <c r="Q1080" i="9"/>
  <c r="P1080" i="9"/>
  <c r="O1080" i="9"/>
  <c r="N1080" i="9"/>
  <c r="M1080" i="9"/>
  <c r="L1080" i="9"/>
  <c r="K1080" i="9"/>
  <c r="J1080" i="9"/>
  <c r="I1080" i="9"/>
  <c r="H1080" i="9"/>
  <c r="G1080" i="9"/>
  <c r="F1080" i="9"/>
  <c r="E1080" i="9"/>
  <c r="D1080" i="9"/>
  <c r="U1079" i="9"/>
  <c r="T1079" i="9"/>
  <c r="S1079" i="9"/>
  <c r="R1079" i="9"/>
  <c r="Q1079" i="9"/>
  <c r="P1079" i="9"/>
  <c r="O1079" i="9"/>
  <c r="N1079" i="9"/>
  <c r="M1079" i="9"/>
  <c r="L1079" i="9"/>
  <c r="K1079" i="9"/>
  <c r="J1079" i="9"/>
  <c r="I1079" i="9"/>
  <c r="H1079" i="9"/>
  <c r="G1079" i="9"/>
  <c r="F1079" i="9"/>
  <c r="E1079" i="9"/>
  <c r="D1079" i="9"/>
  <c r="U1078" i="9"/>
  <c r="T1078" i="9"/>
  <c r="S1078" i="9"/>
  <c r="R1078" i="9"/>
  <c r="Q1078" i="9"/>
  <c r="P1078" i="9"/>
  <c r="O1078" i="9"/>
  <c r="N1078" i="9"/>
  <c r="M1078" i="9"/>
  <c r="L1078" i="9"/>
  <c r="K1078" i="9"/>
  <c r="J1078" i="9"/>
  <c r="I1078" i="9"/>
  <c r="H1078" i="9"/>
  <c r="G1078" i="9"/>
  <c r="F1078" i="9"/>
  <c r="E1078" i="9"/>
  <c r="D1078" i="9"/>
  <c r="U1077" i="9"/>
  <c r="T1077" i="9"/>
  <c r="S1077" i="9"/>
  <c r="R1077" i="9"/>
  <c r="Q1077" i="9"/>
  <c r="P1077" i="9"/>
  <c r="O1077" i="9"/>
  <c r="N1077" i="9"/>
  <c r="M1077" i="9"/>
  <c r="L1077" i="9"/>
  <c r="K1077" i="9"/>
  <c r="J1077" i="9"/>
  <c r="I1077" i="9"/>
  <c r="H1077" i="9"/>
  <c r="G1077" i="9"/>
  <c r="F1077" i="9"/>
  <c r="E1077" i="9"/>
  <c r="D1077" i="9"/>
  <c r="U1076" i="9"/>
  <c r="T1076" i="9"/>
  <c r="S1076" i="9"/>
  <c r="R1076" i="9"/>
  <c r="Q1076" i="9"/>
  <c r="P1076" i="9"/>
  <c r="O1076" i="9"/>
  <c r="N1076" i="9"/>
  <c r="M1076" i="9"/>
  <c r="L1076" i="9"/>
  <c r="K1076" i="9"/>
  <c r="J1076" i="9"/>
  <c r="I1076" i="9"/>
  <c r="H1076" i="9"/>
  <c r="G1076" i="9"/>
  <c r="F1076" i="9"/>
  <c r="E1076" i="9"/>
  <c r="D1076" i="9"/>
  <c r="U1075" i="9"/>
  <c r="T1075" i="9"/>
  <c r="S1075" i="9"/>
  <c r="R1075" i="9"/>
  <c r="Q1075" i="9"/>
  <c r="P1075" i="9"/>
  <c r="O1075" i="9"/>
  <c r="N1075" i="9"/>
  <c r="M1075" i="9"/>
  <c r="L1075" i="9"/>
  <c r="K1075" i="9"/>
  <c r="J1075" i="9"/>
  <c r="I1075" i="9"/>
  <c r="H1075" i="9"/>
  <c r="G1075" i="9"/>
  <c r="F1075" i="9"/>
  <c r="E1075" i="9"/>
  <c r="D1075" i="9"/>
  <c r="U1074" i="9"/>
  <c r="T1074" i="9"/>
  <c r="S1074" i="9"/>
  <c r="R1074" i="9"/>
  <c r="Q1074" i="9"/>
  <c r="P1074" i="9"/>
  <c r="O1074" i="9"/>
  <c r="N1074" i="9"/>
  <c r="M1074" i="9"/>
  <c r="L1074" i="9"/>
  <c r="K1074" i="9"/>
  <c r="J1074" i="9"/>
  <c r="I1074" i="9"/>
  <c r="H1074" i="9"/>
  <c r="G1074" i="9"/>
  <c r="F1074" i="9"/>
  <c r="E1074" i="9"/>
  <c r="D1074" i="9"/>
  <c r="U1073" i="9"/>
  <c r="T1073" i="9"/>
  <c r="S1073" i="9"/>
  <c r="R1073" i="9"/>
  <c r="Q1073" i="9"/>
  <c r="P1073" i="9"/>
  <c r="O1073" i="9"/>
  <c r="N1073" i="9"/>
  <c r="M1073" i="9"/>
  <c r="L1073" i="9"/>
  <c r="K1073" i="9"/>
  <c r="J1073" i="9"/>
  <c r="I1073" i="9"/>
  <c r="H1073" i="9"/>
  <c r="G1073" i="9"/>
  <c r="F1073" i="9"/>
  <c r="E1073" i="9"/>
  <c r="D1073" i="9"/>
  <c r="U1072" i="9"/>
  <c r="T1072" i="9"/>
  <c r="S1072" i="9"/>
  <c r="R1072" i="9"/>
  <c r="Q1072" i="9"/>
  <c r="P1072" i="9"/>
  <c r="O1072" i="9"/>
  <c r="N1072" i="9"/>
  <c r="M1072" i="9"/>
  <c r="L1072" i="9"/>
  <c r="K1072" i="9"/>
  <c r="J1072" i="9"/>
  <c r="I1072" i="9"/>
  <c r="H1072" i="9"/>
  <c r="G1072" i="9"/>
  <c r="F1072" i="9"/>
  <c r="E1072" i="9"/>
  <c r="D1072" i="9"/>
  <c r="U1071" i="9"/>
  <c r="T1071" i="9"/>
  <c r="S1071" i="9"/>
  <c r="R1071" i="9"/>
  <c r="Q1071" i="9"/>
  <c r="P1071" i="9"/>
  <c r="O1071" i="9"/>
  <c r="N1071" i="9"/>
  <c r="M1071" i="9"/>
  <c r="L1071" i="9"/>
  <c r="K1071" i="9"/>
  <c r="J1071" i="9"/>
  <c r="I1071" i="9"/>
  <c r="H1071" i="9"/>
  <c r="G1071" i="9"/>
  <c r="F1071" i="9"/>
  <c r="E1071" i="9"/>
  <c r="D1071" i="9"/>
  <c r="U1070" i="9"/>
  <c r="T1070" i="9"/>
  <c r="S1070" i="9"/>
  <c r="R1070" i="9"/>
  <c r="Q1070" i="9"/>
  <c r="P1070" i="9"/>
  <c r="O1070" i="9"/>
  <c r="N1070" i="9"/>
  <c r="M1070" i="9"/>
  <c r="L1070" i="9"/>
  <c r="K1070" i="9"/>
  <c r="J1070" i="9"/>
  <c r="I1070" i="9"/>
  <c r="H1070" i="9"/>
  <c r="G1070" i="9"/>
  <c r="F1070" i="9"/>
  <c r="E1070" i="9"/>
  <c r="D1070" i="9"/>
  <c r="U1069" i="9"/>
  <c r="T1069" i="9"/>
  <c r="S1069" i="9"/>
  <c r="R1069" i="9"/>
  <c r="Q1069" i="9"/>
  <c r="P1069" i="9"/>
  <c r="O1069" i="9"/>
  <c r="N1069" i="9"/>
  <c r="M1069" i="9"/>
  <c r="L1069" i="9"/>
  <c r="K1069" i="9"/>
  <c r="J1069" i="9"/>
  <c r="I1069" i="9"/>
  <c r="H1069" i="9"/>
  <c r="G1069" i="9"/>
  <c r="F1069" i="9"/>
  <c r="E1069" i="9"/>
  <c r="D1069" i="9"/>
  <c r="U1068" i="9"/>
  <c r="T1068" i="9"/>
  <c r="S1068" i="9"/>
  <c r="R1068" i="9"/>
  <c r="Q1068" i="9"/>
  <c r="P1068" i="9"/>
  <c r="O1068" i="9"/>
  <c r="N1068" i="9"/>
  <c r="M1068" i="9"/>
  <c r="L1068" i="9"/>
  <c r="K1068" i="9"/>
  <c r="J1068" i="9"/>
  <c r="I1068" i="9"/>
  <c r="H1068" i="9"/>
  <c r="G1068" i="9"/>
  <c r="F1068" i="9"/>
  <c r="E1068" i="9"/>
  <c r="D1068" i="9"/>
  <c r="U1067" i="9"/>
  <c r="T1067" i="9"/>
  <c r="S1067" i="9"/>
  <c r="R1067" i="9"/>
  <c r="Q1067" i="9"/>
  <c r="P1067" i="9"/>
  <c r="O1067" i="9"/>
  <c r="N1067" i="9"/>
  <c r="M1067" i="9"/>
  <c r="L1067" i="9"/>
  <c r="K1067" i="9"/>
  <c r="J1067" i="9"/>
  <c r="I1067" i="9"/>
  <c r="H1067" i="9"/>
  <c r="G1067" i="9"/>
  <c r="F1067" i="9"/>
  <c r="E1067" i="9"/>
  <c r="D1067" i="9"/>
  <c r="U1066" i="9"/>
  <c r="T1066" i="9"/>
  <c r="S1066" i="9"/>
  <c r="R1066" i="9"/>
  <c r="Q1066" i="9"/>
  <c r="P1066" i="9"/>
  <c r="O1066" i="9"/>
  <c r="N1066" i="9"/>
  <c r="M1066" i="9"/>
  <c r="L1066" i="9"/>
  <c r="K1066" i="9"/>
  <c r="J1066" i="9"/>
  <c r="I1066" i="9"/>
  <c r="H1066" i="9"/>
  <c r="G1066" i="9"/>
  <c r="F1066" i="9"/>
  <c r="E1066" i="9"/>
  <c r="D1066" i="9"/>
  <c r="U1065" i="9"/>
  <c r="T1065" i="9"/>
  <c r="S1065" i="9"/>
  <c r="R1065" i="9"/>
  <c r="Q1065" i="9"/>
  <c r="P1065" i="9"/>
  <c r="O1065" i="9"/>
  <c r="N1065" i="9"/>
  <c r="M1065" i="9"/>
  <c r="L1065" i="9"/>
  <c r="K1065" i="9"/>
  <c r="J1065" i="9"/>
  <c r="I1065" i="9"/>
  <c r="H1065" i="9"/>
  <c r="G1065" i="9"/>
  <c r="F1065" i="9"/>
  <c r="E1065" i="9"/>
  <c r="D1065" i="9"/>
  <c r="U1064" i="9"/>
  <c r="T1064" i="9"/>
  <c r="S1064" i="9"/>
  <c r="R1064" i="9"/>
  <c r="Q1064" i="9"/>
  <c r="P1064" i="9"/>
  <c r="O1064" i="9"/>
  <c r="N1064" i="9"/>
  <c r="M1064" i="9"/>
  <c r="L1064" i="9"/>
  <c r="K1064" i="9"/>
  <c r="J1064" i="9"/>
  <c r="I1064" i="9"/>
  <c r="H1064" i="9"/>
  <c r="G1064" i="9"/>
  <c r="F1064" i="9"/>
  <c r="E1064" i="9"/>
  <c r="D1064" i="9"/>
  <c r="U1063" i="9"/>
  <c r="T1063" i="9"/>
  <c r="S1063" i="9"/>
  <c r="R1063" i="9"/>
  <c r="Q1063" i="9"/>
  <c r="P1063" i="9"/>
  <c r="O1063" i="9"/>
  <c r="N1063" i="9"/>
  <c r="M1063" i="9"/>
  <c r="L1063" i="9"/>
  <c r="K1063" i="9"/>
  <c r="J1063" i="9"/>
  <c r="I1063" i="9"/>
  <c r="H1063" i="9"/>
  <c r="G1063" i="9"/>
  <c r="F1063" i="9"/>
  <c r="E1063" i="9"/>
  <c r="D1063" i="9"/>
  <c r="U1062" i="9"/>
  <c r="T1062" i="9"/>
  <c r="S1062" i="9"/>
  <c r="R1062" i="9"/>
  <c r="Q1062" i="9"/>
  <c r="P1062" i="9"/>
  <c r="O1062" i="9"/>
  <c r="N1062" i="9"/>
  <c r="M1062" i="9"/>
  <c r="L1062" i="9"/>
  <c r="K1062" i="9"/>
  <c r="J1062" i="9"/>
  <c r="I1062" i="9"/>
  <c r="H1062" i="9"/>
  <c r="G1062" i="9"/>
  <c r="F1062" i="9"/>
  <c r="E1062" i="9"/>
  <c r="D1062" i="9"/>
  <c r="U1061" i="9"/>
  <c r="T1061" i="9"/>
  <c r="S1061" i="9"/>
  <c r="R1061" i="9"/>
  <c r="Q1061" i="9"/>
  <c r="P1061" i="9"/>
  <c r="O1061" i="9"/>
  <c r="N1061" i="9"/>
  <c r="M1061" i="9"/>
  <c r="L1061" i="9"/>
  <c r="K1061" i="9"/>
  <c r="J1061" i="9"/>
  <c r="I1061" i="9"/>
  <c r="H1061" i="9"/>
  <c r="G1061" i="9"/>
  <c r="F1061" i="9"/>
  <c r="E1061" i="9"/>
  <c r="D1061" i="9"/>
  <c r="U1060" i="9"/>
  <c r="T1060" i="9"/>
  <c r="S1060" i="9"/>
  <c r="R1060" i="9"/>
  <c r="Q1060" i="9"/>
  <c r="P1060" i="9"/>
  <c r="O1060" i="9"/>
  <c r="N1060" i="9"/>
  <c r="M1060" i="9"/>
  <c r="L1060" i="9"/>
  <c r="K1060" i="9"/>
  <c r="J1060" i="9"/>
  <c r="I1060" i="9"/>
  <c r="H1060" i="9"/>
  <c r="G1060" i="9"/>
  <c r="F1060" i="9"/>
  <c r="E1060" i="9"/>
  <c r="D1060" i="9"/>
  <c r="U1059" i="9"/>
  <c r="T1059" i="9"/>
  <c r="S1059" i="9"/>
  <c r="R1059" i="9"/>
  <c r="Q1059" i="9"/>
  <c r="P1059" i="9"/>
  <c r="O1059" i="9"/>
  <c r="N1059" i="9"/>
  <c r="M1059" i="9"/>
  <c r="L1059" i="9"/>
  <c r="K1059" i="9"/>
  <c r="J1059" i="9"/>
  <c r="I1059" i="9"/>
  <c r="H1059" i="9"/>
  <c r="G1059" i="9"/>
  <c r="F1059" i="9"/>
  <c r="E1059" i="9"/>
  <c r="D1059" i="9"/>
  <c r="U1058" i="9"/>
  <c r="T1058" i="9"/>
  <c r="S1058" i="9"/>
  <c r="R1058" i="9"/>
  <c r="Q1058" i="9"/>
  <c r="P1058" i="9"/>
  <c r="O1058" i="9"/>
  <c r="N1058" i="9"/>
  <c r="M1058" i="9"/>
  <c r="L1058" i="9"/>
  <c r="K1058" i="9"/>
  <c r="J1058" i="9"/>
  <c r="I1058" i="9"/>
  <c r="H1058" i="9"/>
  <c r="G1058" i="9"/>
  <c r="F1058" i="9"/>
  <c r="E1058" i="9"/>
  <c r="D1058" i="9"/>
  <c r="U1057" i="9"/>
  <c r="T1057" i="9"/>
  <c r="S1057" i="9"/>
  <c r="R1057" i="9"/>
  <c r="Q1057" i="9"/>
  <c r="P1057" i="9"/>
  <c r="O1057" i="9"/>
  <c r="N1057" i="9"/>
  <c r="M1057" i="9"/>
  <c r="L1057" i="9"/>
  <c r="K1057" i="9"/>
  <c r="J1057" i="9"/>
  <c r="I1057" i="9"/>
  <c r="H1057" i="9"/>
  <c r="G1057" i="9"/>
  <c r="F1057" i="9"/>
  <c r="E1057" i="9"/>
  <c r="D1057" i="9"/>
  <c r="U1056" i="9"/>
  <c r="T1056" i="9"/>
  <c r="S1056" i="9"/>
  <c r="R1056" i="9"/>
  <c r="Q1056" i="9"/>
  <c r="P1056" i="9"/>
  <c r="O1056" i="9"/>
  <c r="N1056" i="9"/>
  <c r="M1056" i="9"/>
  <c r="L1056" i="9"/>
  <c r="K1056" i="9"/>
  <c r="J1056" i="9"/>
  <c r="I1056" i="9"/>
  <c r="H1056" i="9"/>
  <c r="G1056" i="9"/>
  <c r="F1056" i="9"/>
  <c r="E1056" i="9"/>
  <c r="D1056" i="9"/>
  <c r="U1055" i="9"/>
  <c r="T1055" i="9"/>
  <c r="S1055" i="9"/>
  <c r="R1055" i="9"/>
  <c r="Q1055" i="9"/>
  <c r="P1055" i="9"/>
  <c r="O1055" i="9"/>
  <c r="N1055" i="9"/>
  <c r="M1055" i="9"/>
  <c r="L1055" i="9"/>
  <c r="K1055" i="9"/>
  <c r="J1055" i="9"/>
  <c r="I1055" i="9"/>
  <c r="H1055" i="9"/>
  <c r="G1055" i="9"/>
  <c r="F1055" i="9"/>
  <c r="E1055" i="9"/>
  <c r="D1055" i="9"/>
  <c r="U1054" i="9"/>
  <c r="T1054" i="9"/>
  <c r="S1054" i="9"/>
  <c r="R1054" i="9"/>
  <c r="Q1054" i="9"/>
  <c r="P1054" i="9"/>
  <c r="O1054" i="9"/>
  <c r="N1054" i="9"/>
  <c r="M1054" i="9"/>
  <c r="L1054" i="9"/>
  <c r="K1054" i="9"/>
  <c r="J1054" i="9"/>
  <c r="I1054" i="9"/>
  <c r="H1054" i="9"/>
  <c r="G1054" i="9"/>
  <c r="F1054" i="9"/>
  <c r="E1054" i="9"/>
  <c r="D1054" i="9"/>
  <c r="U1053" i="9"/>
  <c r="T1053" i="9"/>
  <c r="S1053" i="9"/>
  <c r="R1053" i="9"/>
  <c r="Q1053" i="9"/>
  <c r="P1053" i="9"/>
  <c r="O1053" i="9"/>
  <c r="N1053" i="9"/>
  <c r="M1053" i="9"/>
  <c r="L1053" i="9"/>
  <c r="K1053" i="9"/>
  <c r="J1053" i="9"/>
  <c r="I1053" i="9"/>
  <c r="H1053" i="9"/>
  <c r="G1053" i="9"/>
  <c r="F1053" i="9"/>
  <c r="E1053" i="9"/>
  <c r="D1053" i="9"/>
  <c r="U1052" i="9"/>
  <c r="T1052" i="9"/>
  <c r="S1052" i="9"/>
  <c r="R1052" i="9"/>
  <c r="Q1052" i="9"/>
  <c r="P1052" i="9"/>
  <c r="O1052" i="9"/>
  <c r="N1052" i="9"/>
  <c r="M1052" i="9"/>
  <c r="L1052" i="9"/>
  <c r="K1052" i="9"/>
  <c r="J1052" i="9"/>
  <c r="I1052" i="9"/>
  <c r="H1052" i="9"/>
  <c r="G1052" i="9"/>
  <c r="F1052" i="9"/>
  <c r="E1052" i="9"/>
  <c r="D1052" i="9"/>
  <c r="U1051" i="9"/>
  <c r="T1051" i="9"/>
  <c r="S1051" i="9"/>
  <c r="R1051" i="9"/>
  <c r="Q1051" i="9"/>
  <c r="P1051" i="9"/>
  <c r="O1051" i="9"/>
  <c r="N1051" i="9"/>
  <c r="M1051" i="9"/>
  <c r="L1051" i="9"/>
  <c r="K1051" i="9"/>
  <c r="J1051" i="9"/>
  <c r="I1051" i="9"/>
  <c r="H1051" i="9"/>
  <c r="G1051" i="9"/>
  <c r="F1051" i="9"/>
  <c r="E1051" i="9"/>
  <c r="D1051" i="9"/>
  <c r="U1050" i="9"/>
  <c r="T1050" i="9"/>
  <c r="S1050" i="9"/>
  <c r="R1050" i="9"/>
  <c r="Q1050" i="9"/>
  <c r="P1050" i="9"/>
  <c r="O1050" i="9"/>
  <c r="N1050" i="9"/>
  <c r="M1050" i="9"/>
  <c r="L1050" i="9"/>
  <c r="K1050" i="9"/>
  <c r="J1050" i="9"/>
  <c r="I1050" i="9"/>
  <c r="H1050" i="9"/>
  <c r="G1050" i="9"/>
  <c r="F1050" i="9"/>
  <c r="E1050" i="9"/>
  <c r="D1050" i="9"/>
  <c r="U1049" i="9"/>
  <c r="T1049" i="9"/>
  <c r="S1049" i="9"/>
  <c r="R1049" i="9"/>
  <c r="Q1049" i="9"/>
  <c r="P1049" i="9"/>
  <c r="O1049" i="9"/>
  <c r="N1049" i="9"/>
  <c r="M1049" i="9"/>
  <c r="L1049" i="9"/>
  <c r="K1049" i="9"/>
  <c r="J1049" i="9"/>
  <c r="I1049" i="9"/>
  <c r="H1049" i="9"/>
  <c r="G1049" i="9"/>
  <c r="F1049" i="9"/>
  <c r="E1049" i="9"/>
  <c r="D1049" i="9"/>
  <c r="U1048" i="9"/>
  <c r="T1048" i="9"/>
  <c r="S1048" i="9"/>
  <c r="R1048" i="9"/>
  <c r="Q1048" i="9"/>
  <c r="P1048" i="9"/>
  <c r="O1048" i="9"/>
  <c r="N1048" i="9"/>
  <c r="M1048" i="9"/>
  <c r="L1048" i="9"/>
  <c r="K1048" i="9"/>
  <c r="J1048" i="9"/>
  <c r="I1048" i="9"/>
  <c r="H1048" i="9"/>
  <c r="G1048" i="9"/>
  <c r="F1048" i="9"/>
  <c r="E1048" i="9"/>
  <c r="D1048" i="9"/>
  <c r="U1047" i="9"/>
  <c r="T1047" i="9"/>
  <c r="S1047" i="9"/>
  <c r="R1047" i="9"/>
  <c r="Q1047" i="9"/>
  <c r="P1047" i="9"/>
  <c r="O1047" i="9"/>
  <c r="N1047" i="9"/>
  <c r="M1047" i="9"/>
  <c r="L1047" i="9"/>
  <c r="K1047" i="9"/>
  <c r="J1047" i="9"/>
  <c r="I1047" i="9"/>
  <c r="H1047" i="9"/>
  <c r="G1047" i="9"/>
  <c r="F1047" i="9"/>
  <c r="E1047" i="9"/>
  <c r="D1047" i="9"/>
  <c r="U1046" i="9"/>
  <c r="T1046" i="9"/>
  <c r="S1046" i="9"/>
  <c r="R1046" i="9"/>
  <c r="Q1046" i="9"/>
  <c r="P1046" i="9"/>
  <c r="O1046" i="9"/>
  <c r="N1046" i="9"/>
  <c r="M1046" i="9"/>
  <c r="L1046" i="9"/>
  <c r="K1046" i="9"/>
  <c r="J1046" i="9"/>
  <c r="I1046" i="9"/>
  <c r="H1046" i="9"/>
  <c r="G1046" i="9"/>
  <c r="F1046" i="9"/>
  <c r="E1046" i="9"/>
  <c r="D1046" i="9"/>
  <c r="U1045" i="9"/>
  <c r="T1045" i="9"/>
  <c r="S1045" i="9"/>
  <c r="R1045" i="9"/>
  <c r="Q1045" i="9"/>
  <c r="P1045" i="9"/>
  <c r="O1045" i="9"/>
  <c r="N1045" i="9"/>
  <c r="M1045" i="9"/>
  <c r="L1045" i="9"/>
  <c r="K1045" i="9"/>
  <c r="J1045" i="9"/>
  <c r="I1045" i="9"/>
  <c r="H1045" i="9"/>
  <c r="G1045" i="9"/>
  <c r="F1045" i="9"/>
  <c r="E1045" i="9"/>
  <c r="D1045" i="9"/>
  <c r="U1044" i="9"/>
  <c r="T1044" i="9"/>
  <c r="S1044" i="9"/>
  <c r="R1044" i="9"/>
  <c r="Q1044" i="9"/>
  <c r="P1044" i="9"/>
  <c r="O1044" i="9"/>
  <c r="N1044" i="9"/>
  <c r="M1044" i="9"/>
  <c r="L1044" i="9"/>
  <c r="K1044" i="9"/>
  <c r="J1044" i="9"/>
  <c r="I1044" i="9"/>
  <c r="H1044" i="9"/>
  <c r="G1044" i="9"/>
  <c r="F1044" i="9"/>
  <c r="E1044" i="9"/>
  <c r="D1044" i="9"/>
  <c r="U1043" i="9"/>
  <c r="T1043" i="9"/>
  <c r="S1043" i="9"/>
  <c r="R1043" i="9"/>
  <c r="Q1043" i="9"/>
  <c r="P1043" i="9"/>
  <c r="O1043" i="9"/>
  <c r="N1043" i="9"/>
  <c r="M1043" i="9"/>
  <c r="L1043" i="9"/>
  <c r="K1043" i="9"/>
  <c r="J1043" i="9"/>
  <c r="I1043" i="9"/>
  <c r="H1043" i="9"/>
  <c r="G1043" i="9"/>
  <c r="F1043" i="9"/>
  <c r="E1043" i="9"/>
  <c r="D1043" i="9"/>
  <c r="U1042" i="9"/>
  <c r="T1042" i="9"/>
  <c r="S1042" i="9"/>
  <c r="R1042" i="9"/>
  <c r="Q1042" i="9"/>
  <c r="P1042" i="9"/>
  <c r="O1042" i="9"/>
  <c r="N1042" i="9"/>
  <c r="M1042" i="9"/>
  <c r="L1042" i="9"/>
  <c r="K1042" i="9"/>
  <c r="J1042" i="9"/>
  <c r="I1042" i="9"/>
  <c r="H1042" i="9"/>
  <c r="G1042" i="9"/>
  <c r="F1042" i="9"/>
  <c r="E1042" i="9"/>
  <c r="D1042" i="9"/>
  <c r="U1041" i="9"/>
  <c r="T1041" i="9"/>
  <c r="S1041" i="9"/>
  <c r="R1041" i="9"/>
  <c r="Q1041" i="9"/>
  <c r="P1041" i="9"/>
  <c r="O1041" i="9"/>
  <c r="N1041" i="9"/>
  <c r="M1041" i="9"/>
  <c r="L1041" i="9"/>
  <c r="K1041" i="9"/>
  <c r="J1041" i="9"/>
  <c r="I1041" i="9"/>
  <c r="H1041" i="9"/>
  <c r="G1041" i="9"/>
  <c r="F1041" i="9"/>
  <c r="E1041" i="9"/>
  <c r="D1041" i="9"/>
  <c r="U1040" i="9"/>
  <c r="T1040" i="9"/>
  <c r="S1040" i="9"/>
  <c r="R1040" i="9"/>
  <c r="Q1040" i="9"/>
  <c r="P1040" i="9"/>
  <c r="O1040" i="9"/>
  <c r="N1040" i="9"/>
  <c r="M1040" i="9"/>
  <c r="L1040" i="9"/>
  <c r="K1040" i="9"/>
  <c r="J1040" i="9"/>
  <c r="I1040" i="9"/>
  <c r="H1040" i="9"/>
  <c r="G1040" i="9"/>
  <c r="F1040" i="9"/>
  <c r="E1040" i="9"/>
  <c r="D1040" i="9"/>
  <c r="U1039" i="9"/>
  <c r="T1039" i="9"/>
  <c r="S1039" i="9"/>
  <c r="R1039" i="9"/>
  <c r="Q1039" i="9"/>
  <c r="P1039" i="9"/>
  <c r="O1039" i="9"/>
  <c r="N1039" i="9"/>
  <c r="M1039" i="9"/>
  <c r="L1039" i="9"/>
  <c r="K1039" i="9"/>
  <c r="J1039" i="9"/>
  <c r="I1039" i="9"/>
  <c r="H1039" i="9"/>
  <c r="G1039" i="9"/>
  <c r="F1039" i="9"/>
  <c r="E1039" i="9"/>
  <c r="D1039" i="9"/>
  <c r="U1038" i="9"/>
  <c r="T1038" i="9"/>
  <c r="S1038" i="9"/>
  <c r="R1038" i="9"/>
  <c r="Q1038" i="9"/>
  <c r="P1038" i="9"/>
  <c r="O1038" i="9"/>
  <c r="N1038" i="9"/>
  <c r="M1038" i="9"/>
  <c r="L1038" i="9"/>
  <c r="K1038" i="9"/>
  <c r="J1038" i="9"/>
  <c r="I1038" i="9"/>
  <c r="H1038" i="9"/>
  <c r="G1038" i="9"/>
  <c r="F1038" i="9"/>
  <c r="E1038" i="9"/>
  <c r="D1038" i="9"/>
  <c r="U1037" i="9"/>
  <c r="T1037" i="9"/>
  <c r="S1037" i="9"/>
  <c r="R1037" i="9"/>
  <c r="Q1037" i="9"/>
  <c r="P1037" i="9"/>
  <c r="O1037" i="9"/>
  <c r="N1037" i="9"/>
  <c r="M1037" i="9"/>
  <c r="L1037" i="9"/>
  <c r="K1037" i="9"/>
  <c r="J1037" i="9"/>
  <c r="I1037" i="9"/>
  <c r="H1037" i="9"/>
  <c r="G1037" i="9"/>
  <c r="F1037" i="9"/>
  <c r="E1037" i="9"/>
  <c r="D1037" i="9"/>
  <c r="U1036" i="9"/>
  <c r="T1036" i="9"/>
  <c r="S1036" i="9"/>
  <c r="R1036" i="9"/>
  <c r="Q1036" i="9"/>
  <c r="P1036" i="9"/>
  <c r="O1036" i="9"/>
  <c r="N1036" i="9"/>
  <c r="M1036" i="9"/>
  <c r="L1036" i="9"/>
  <c r="K1036" i="9"/>
  <c r="J1036" i="9"/>
  <c r="I1036" i="9"/>
  <c r="H1036" i="9"/>
  <c r="G1036" i="9"/>
  <c r="F1036" i="9"/>
  <c r="E1036" i="9"/>
  <c r="D1036" i="9"/>
  <c r="U1035" i="9"/>
  <c r="T1035" i="9"/>
  <c r="S1035" i="9"/>
  <c r="R1035" i="9"/>
  <c r="Q1035" i="9"/>
  <c r="P1035" i="9"/>
  <c r="O1035" i="9"/>
  <c r="N1035" i="9"/>
  <c r="M1035" i="9"/>
  <c r="L1035" i="9"/>
  <c r="K1035" i="9"/>
  <c r="J1035" i="9"/>
  <c r="I1035" i="9"/>
  <c r="H1035" i="9"/>
  <c r="G1035" i="9"/>
  <c r="F1035" i="9"/>
  <c r="E1035" i="9"/>
  <c r="D1035" i="9"/>
  <c r="U1034" i="9"/>
  <c r="T1034" i="9"/>
  <c r="S1034" i="9"/>
  <c r="R1034" i="9"/>
  <c r="Q1034" i="9"/>
  <c r="P1034" i="9"/>
  <c r="O1034" i="9"/>
  <c r="N1034" i="9"/>
  <c r="M1034" i="9"/>
  <c r="L1034" i="9"/>
  <c r="K1034" i="9"/>
  <c r="J1034" i="9"/>
  <c r="I1034" i="9"/>
  <c r="H1034" i="9"/>
  <c r="G1034" i="9"/>
  <c r="F1034" i="9"/>
  <c r="E1034" i="9"/>
  <c r="D1034" i="9"/>
  <c r="U1033" i="9"/>
  <c r="T1033" i="9"/>
  <c r="S1033" i="9"/>
  <c r="R1033" i="9"/>
  <c r="Q1033" i="9"/>
  <c r="P1033" i="9"/>
  <c r="O1033" i="9"/>
  <c r="N1033" i="9"/>
  <c r="M1033" i="9"/>
  <c r="L1033" i="9"/>
  <c r="K1033" i="9"/>
  <c r="J1033" i="9"/>
  <c r="I1033" i="9"/>
  <c r="H1033" i="9"/>
  <c r="G1033" i="9"/>
  <c r="F1033" i="9"/>
  <c r="E1033" i="9"/>
  <c r="D1033" i="9"/>
  <c r="U1032" i="9"/>
  <c r="T1032" i="9"/>
  <c r="S1032" i="9"/>
  <c r="R1032" i="9"/>
  <c r="Q1032" i="9"/>
  <c r="P1032" i="9"/>
  <c r="O1032" i="9"/>
  <c r="N1032" i="9"/>
  <c r="M1032" i="9"/>
  <c r="L1032" i="9"/>
  <c r="K1032" i="9"/>
  <c r="J1032" i="9"/>
  <c r="I1032" i="9"/>
  <c r="H1032" i="9"/>
  <c r="G1032" i="9"/>
  <c r="F1032" i="9"/>
  <c r="E1032" i="9"/>
  <c r="D1032" i="9"/>
  <c r="U1031" i="9"/>
  <c r="T1031" i="9"/>
  <c r="S1031" i="9"/>
  <c r="R1031" i="9"/>
  <c r="Q1031" i="9"/>
  <c r="P1031" i="9"/>
  <c r="O1031" i="9"/>
  <c r="N1031" i="9"/>
  <c r="M1031" i="9"/>
  <c r="L1031" i="9"/>
  <c r="K1031" i="9"/>
  <c r="J1031" i="9"/>
  <c r="I1031" i="9"/>
  <c r="H1031" i="9"/>
  <c r="G1031" i="9"/>
  <c r="F1031" i="9"/>
  <c r="E1031" i="9"/>
  <c r="D1031" i="9"/>
  <c r="U1030" i="9"/>
  <c r="T1030" i="9"/>
  <c r="S1030" i="9"/>
  <c r="R1030" i="9"/>
  <c r="Q1030" i="9"/>
  <c r="P1030" i="9"/>
  <c r="O1030" i="9"/>
  <c r="N1030" i="9"/>
  <c r="M1030" i="9"/>
  <c r="L1030" i="9"/>
  <c r="K1030" i="9"/>
  <c r="J1030" i="9"/>
  <c r="I1030" i="9"/>
  <c r="H1030" i="9"/>
  <c r="G1030" i="9"/>
  <c r="F1030" i="9"/>
  <c r="E1030" i="9"/>
  <c r="D1030" i="9"/>
  <c r="U1029" i="9"/>
  <c r="T1029" i="9"/>
  <c r="S1029" i="9"/>
  <c r="R1029" i="9"/>
  <c r="Q1029" i="9"/>
  <c r="P1029" i="9"/>
  <c r="O1029" i="9"/>
  <c r="N1029" i="9"/>
  <c r="M1029" i="9"/>
  <c r="L1029" i="9"/>
  <c r="K1029" i="9"/>
  <c r="J1029" i="9"/>
  <c r="I1029" i="9"/>
  <c r="H1029" i="9"/>
  <c r="G1029" i="9"/>
  <c r="F1029" i="9"/>
  <c r="E1029" i="9"/>
  <c r="D1029" i="9"/>
  <c r="U1028" i="9"/>
  <c r="T1028" i="9"/>
  <c r="S1028" i="9"/>
  <c r="R1028" i="9"/>
  <c r="Q1028" i="9"/>
  <c r="P1028" i="9"/>
  <c r="O1028" i="9"/>
  <c r="N1028" i="9"/>
  <c r="M1028" i="9"/>
  <c r="L1028" i="9"/>
  <c r="K1028" i="9"/>
  <c r="J1028" i="9"/>
  <c r="I1028" i="9"/>
  <c r="H1028" i="9"/>
  <c r="G1028" i="9"/>
  <c r="F1028" i="9"/>
  <c r="E1028" i="9"/>
  <c r="D1028" i="9"/>
  <c r="U1027" i="9"/>
  <c r="T1027" i="9"/>
  <c r="S1027" i="9"/>
  <c r="R1027" i="9"/>
  <c r="Q1027" i="9"/>
  <c r="P1027" i="9"/>
  <c r="O1027" i="9"/>
  <c r="N1027" i="9"/>
  <c r="M1027" i="9"/>
  <c r="L1027" i="9"/>
  <c r="K1027" i="9"/>
  <c r="J1027" i="9"/>
  <c r="I1027" i="9"/>
  <c r="H1027" i="9"/>
  <c r="G1027" i="9"/>
  <c r="F1027" i="9"/>
  <c r="E1027" i="9"/>
  <c r="D1027" i="9"/>
  <c r="U1026" i="9"/>
  <c r="T1026" i="9"/>
  <c r="S1026" i="9"/>
  <c r="R1026" i="9"/>
  <c r="Q1026" i="9"/>
  <c r="P1026" i="9"/>
  <c r="O1026" i="9"/>
  <c r="N1026" i="9"/>
  <c r="M1026" i="9"/>
  <c r="L1026" i="9"/>
  <c r="K1026" i="9"/>
  <c r="J1026" i="9"/>
  <c r="I1026" i="9"/>
  <c r="H1026" i="9"/>
  <c r="G1026" i="9"/>
  <c r="F1026" i="9"/>
  <c r="E1026" i="9"/>
  <c r="D1026" i="9"/>
  <c r="U1025" i="9"/>
  <c r="T1025" i="9"/>
  <c r="S1025" i="9"/>
  <c r="R1025" i="9"/>
  <c r="Q1025" i="9"/>
  <c r="P1025" i="9"/>
  <c r="O1025" i="9"/>
  <c r="N1025" i="9"/>
  <c r="M1025" i="9"/>
  <c r="L1025" i="9"/>
  <c r="K1025" i="9"/>
  <c r="J1025" i="9"/>
  <c r="I1025" i="9"/>
  <c r="H1025" i="9"/>
  <c r="G1025" i="9"/>
  <c r="F1025" i="9"/>
  <c r="E1025" i="9"/>
  <c r="D1025" i="9"/>
  <c r="U1024" i="9"/>
  <c r="T1024" i="9"/>
  <c r="S1024" i="9"/>
  <c r="R1024" i="9"/>
  <c r="Q1024" i="9"/>
  <c r="P1024" i="9"/>
  <c r="O1024" i="9"/>
  <c r="N1024" i="9"/>
  <c r="M1024" i="9"/>
  <c r="L1024" i="9"/>
  <c r="K1024" i="9"/>
  <c r="J1024" i="9"/>
  <c r="I1024" i="9"/>
  <c r="H1024" i="9"/>
  <c r="G1024" i="9"/>
  <c r="F1024" i="9"/>
  <c r="E1024" i="9"/>
  <c r="D1024" i="9"/>
  <c r="U1023" i="9"/>
  <c r="T1023" i="9"/>
  <c r="S1023" i="9"/>
  <c r="R1023" i="9"/>
  <c r="Q1023" i="9"/>
  <c r="P1023" i="9"/>
  <c r="O1023" i="9"/>
  <c r="N1023" i="9"/>
  <c r="M1023" i="9"/>
  <c r="L1023" i="9"/>
  <c r="K1023" i="9"/>
  <c r="J1023" i="9"/>
  <c r="I1023" i="9"/>
  <c r="H1023" i="9"/>
  <c r="G1023" i="9"/>
  <c r="F1023" i="9"/>
  <c r="E1023" i="9"/>
  <c r="D1023" i="9"/>
  <c r="U1022" i="9"/>
  <c r="T1022" i="9"/>
  <c r="S1022" i="9"/>
  <c r="R1022" i="9"/>
  <c r="Q1022" i="9"/>
  <c r="P1022" i="9"/>
  <c r="O1022" i="9"/>
  <c r="N1022" i="9"/>
  <c r="M1022" i="9"/>
  <c r="L1022" i="9"/>
  <c r="K1022" i="9"/>
  <c r="J1022" i="9"/>
  <c r="I1022" i="9"/>
  <c r="H1022" i="9"/>
  <c r="G1022" i="9"/>
  <c r="F1022" i="9"/>
  <c r="E1022" i="9"/>
  <c r="D1022" i="9"/>
  <c r="U1021" i="9"/>
  <c r="T1021" i="9"/>
  <c r="S1021" i="9"/>
  <c r="R1021" i="9"/>
  <c r="Q1021" i="9"/>
  <c r="P1021" i="9"/>
  <c r="O1021" i="9"/>
  <c r="N1021" i="9"/>
  <c r="M1021" i="9"/>
  <c r="L1021" i="9"/>
  <c r="K1021" i="9"/>
  <c r="J1021" i="9"/>
  <c r="I1021" i="9"/>
  <c r="H1021" i="9"/>
  <c r="G1021" i="9"/>
  <c r="F1021" i="9"/>
  <c r="E1021" i="9"/>
  <c r="D1021" i="9"/>
  <c r="U1020" i="9"/>
  <c r="T1020" i="9"/>
  <c r="S1020" i="9"/>
  <c r="R1020" i="9"/>
  <c r="Q1020" i="9"/>
  <c r="P1020" i="9"/>
  <c r="O1020" i="9"/>
  <c r="N1020" i="9"/>
  <c r="M1020" i="9"/>
  <c r="L1020" i="9"/>
  <c r="K1020" i="9"/>
  <c r="J1020" i="9"/>
  <c r="I1020" i="9"/>
  <c r="H1020" i="9"/>
  <c r="G1020" i="9"/>
  <c r="F1020" i="9"/>
  <c r="E1020" i="9"/>
  <c r="D1020" i="9"/>
  <c r="U1019" i="9"/>
  <c r="T1019" i="9"/>
  <c r="S1019" i="9"/>
  <c r="R1019" i="9"/>
  <c r="Q1019" i="9"/>
  <c r="P1019" i="9"/>
  <c r="O1019" i="9"/>
  <c r="N1019" i="9"/>
  <c r="M1019" i="9"/>
  <c r="L1019" i="9"/>
  <c r="K1019" i="9"/>
  <c r="J1019" i="9"/>
  <c r="I1019" i="9"/>
  <c r="H1019" i="9"/>
  <c r="G1019" i="9"/>
  <c r="F1019" i="9"/>
  <c r="E1019" i="9"/>
  <c r="D1019" i="9"/>
  <c r="U1018" i="9"/>
  <c r="T1018" i="9"/>
  <c r="S1018" i="9"/>
  <c r="R1018" i="9"/>
  <c r="Q1018" i="9"/>
  <c r="P1018" i="9"/>
  <c r="O1018" i="9"/>
  <c r="N1018" i="9"/>
  <c r="M1018" i="9"/>
  <c r="L1018" i="9"/>
  <c r="K1018" i="9"/>
  <c r="J1018" i="9"/>
  <c r="I1018" i="9"/>
  <c r="H1018" i="9"/>
  <c r="G1018" i="9"/>
  <c r="F1018" i="9"/>
  <c r="E1018" i="9"/>
  <c r="D1018" i="9"/>
  <c r="U1017" i="9"/>
  <c r="T1017" i="9"/>
  <c r="S1017" i="9"/>
  <c r="R1017" i="9"/>
  <c r="Q1017" i="9"/>
  <c r="P1017" i="9"/>
  <c r="O1017" i="9"/>
  <c r="N1017" i="9"/>
  <c r="M1017" i="9"/>
  <c r="L1017" i="9"/>
  <c r="K1017" i="9"/>
  <c r="J1017" i="9"/>
  <c r="I1017" i="9"/>
  <c r="H1017" i="9"/>
  <c r="G1017" i="9"/>
  <c r="F1017" i="9"/>
  <c r="E1017" i="9"/>
  <c r="D1017" i="9"/>
  <c r="U1016" i="9"/>
  <c r="T1016" i="9"/>
  <c r="S1016" i="9"/>
  <c r="R1016" i="9"/>
  <c r="Q1016" i="9"/>
  <c r="P1016" i="9"/>
  <c r="O1016" i="9"/>
  <c r="N1016" i="9"/>
  <c r="M1016" i="9"/>
  <c r="L1016" i="9"/>
  <c r="K1016" i="9"/>
  <c r="J1016" i="9"/>
  <c r="I1016" i="9"/>
  <c r="H1016" i="9"/>
  <c r="G1016" i="9"/>
  <c r="F1016" i="9"/>
  <c r="E1016" i="9"/>
  <c r="D1016" i="9"/>
  <c r="U1015" i="9"/>
  <c r="T1015" i="9"/>
  <c r="S1015" i="9"/>
  <c r="R1015" i="9"/>
  <c r="Q1015" i="9"/>
  <c r="P1015" i="9"/>
  <c r="O1015" i="9"/>
  <c r="N1015" i="9"/>
  <c r="M1015" i="9"/>
  <c r="L1015" i="9"/>
  <c r="K1015" i="9"/>
  <c r="J1015" i="9"/>
  <c r="I1015" i="9"/>
  <c r="H1015" i="9"/>
  <c r="G1015" i="9"/>
  <c r="F1015" i="9"/>
  <c r="E1015" i="9"/>
  <c r="D1015" i="9"/>
  <c r="U1014" i="9"/>
  <c r="T1014" i="9"/>
  <c r="S1014" i="9"/>
  <c r="R1014" i="9"/>
  <c r="Q1014" i="9"/>
  <c r="P1014" i="9"/>
  <c r="O1014" i="9"/>
  <c r="N1014" i="9"/>
  <c r="M1014" i="9"/>
  <c r="L1014" i="9"/>
  <c r="K1014" i="9"/>
  <c r="J1014" i="9"/>
  <c r="I1014" i="9"/>
  <c r="H1014" i="9"/>
  <c r="G1014" i="9"/>
  <c r="F1014" i="9"/>
  <c r="E1014" i="9"/>
  <c r="D1014" i="9"/>
  <c r="U1013" i="9"/>
  <c r="T1013" i="9"/>
  <c r="S1013" i="9"/>
  <c r="R1013" i="9"/>
  <c r="Q1013" i="9"/>
  <c r="P1013" i="9"/>
  <c r="O1013" i="9"/>
  <c r="N1013" i="9"/>
  <c r="M1013" i="9"/>
  <c r="L1013" i="9"/>
  <c r="K1013" i="9"/>
  <c r="J1013" i="9"/>
  <c r="I1013" i="9"/>
  <c r="H1013" i="9"/>
  <c r="G1013" i="9"/>
  <c r="F1013" i="9"/>
  <c r="E1013" i="9"/>
  <c r="D1013" i="9"/>
  <c r="U1012" i="9"/>
  <c r="T1012" i="9"/>
  <c r="S1012" i="9"/>
  <c r="R1012" i="9"/>
  <c r="Q1012" i="9"/>
  <c r="P1012" i="9"/>
  <c r="O1012" i="9"/>
  <c r="N1012" i="9"/>
  <c r="M1012" i="9"/>
  <c r="L1012" i="9"/>
  <c r="K1012" i="9"/>
  <c r="J1012" i="9"/>
  <c r="I1012" i="9"/>
  <c r="H1012" i="9"/>
  <c r="G1012" i="9"/>
  <c r="F1012" i="9"/>
  <c r="E1012" i="9"/>
  <c r="D1012" i="9"/>
  <c r="U1011" i="9"/>
  <c r="T1011" i="9"/>
  <c r="S1011" i="9"/>
  <c r="R1011" i="9"/>
  <c r="Q1011" i="9"/>
  <c r="P1011" i="9"/>
  <c r="O1011" i="9"/>
  <c r="N1011" i="9"/>
  <c r="M1011" i="9"/>
  <c r="L1011" i="9"/>
  <c r="K1011" i="9"/>
  <c r="J1011" i="9"/>
  <c r="I1011" i="9"/>
  <c r="H1011" i="9"/>
  <c r="G1011" i="9"/>
  <c r="F1011" i="9"/>
  <c r="E1011" i="9"/>
  <c r="D1011" i="9"/>
  <c r="U1010" i="9"/>
  <c r="T1010" i="9"/>
  <c r="S1010" i="9"/>
  <c r="R1010" i="9"/>
  <c r="Q1010" i="9"/>
  <c r="P1010" i="9"/>
  <c r="O1010" i="9"/>
  <c r="N1010" i="9"/>
  <c r="M1010" i="9"/>
  <c r="L1010" i="9"/>
  <c r="K1010" i="9"/>
  <c r="J1010" i="9"/>
  <c r="I1010" i="9"/>
  <c r="H1010" i="9"/>
  <c r="G1010" i="9"/>
  <c r="F1010" i="9"/>
  <c r="E1010" i="9"/>
  <c r="D1010" i="9"/>
  <c r="U1009" i="9"/>
  <c r="T1009" i="9"/>
  <c r="S1009" i="9"/>
  <c r="R1009" i="9"/>
  <c r="Q1009" i="9"/>
  <c r="P1009" i="9"/>
  <c r="O1009" i="9"/>
  <c r="N1009" i="9"/>
  <c r="M1009" i="9"/>
  <c r="L1009" i="9"/>
  <c r="K1009" i="9"/>
  <c r="J1009" i="9"/>
  <c r="I1009" i="9"/>
  <c r="H1009" i="9"/>
  <c r="G1009" i="9"/>
  <c r="F1009" i="9"/>
  <c r="E1009" i="9"/>
  <c r="D1009" i="9"/>
  <c r="U1008" i="9"/>
  <c r="T1008" i="9"/>
  <c r="S1008" i="9"/>
  <c r="R1008" i="9"/>
  <c r="Q1008" i="9"/>
  <c r="P1008" i="9"/>
  <c r="O1008" i="9"/>
  <c r="N1008" i="9"/>
  <c r="M1008" i="9"/>
  <c r="L1008" i="9"/>
  <c r="K1008" i="9"/>
  <c r="J1008" i="9"/>
  <c r="I1008" i="9"/>
  <c r="H1008" i="9"/>
  <c r="G1008" i="9"/>
  <c r="F1008" i="9"/>
  <c r="E1008" i="9"/>
  <c r="D1008" i="9"/>
  <c r="U1007" i="9"/>
  <c r="T1007" i="9"/>
  <c r="S1007" i="9"/>
  <c r="R1007" i="9"/>
  <c r="Q1007" i="9"/>
  <c r="P1007" i="9"/>
  <c r="O1007" i="9"/>
  <c r="N1007" i="9"/>
  <c r="M1007" i="9"/>
  <c r="L1007" i="9"/>
  <c r="K1007" i="9"/>
  <c r="J1007" i="9"/>
  <c r="I1007" i="9"/>
  <c r="H1007" i="9"/>
  <c r="G1007" i="9"/>
  <c r="F1007" i="9"/>
  <c r="E1007" i="9"/>
  <c r="D1007" i="9"/>
  <c r="U1006" i="9"/>
  <c r="T1006" i="9"/>
  <c r="S1006" i="9"/>
  <c r="R1006" i="9"/>
  <c r="Q1006" i="9"/>
  <c r="P1006" i="9"/>
  <c r="O1006" i="9"/>
  <c r="N1006" i="9"/>
  <c r="M1006" i="9"/>
  <c r="L1006" i="9"/>
  <c r="K1006" i="9"/>
  <c r="J1006" i="9"/>
  <c r="I1006" i="9"/>
  <c r="H1006" i="9"/>
  <c r="G1006" i="9"/>
  <c r="F1006" i="9"/>
  <c r="E1006" i="9"/>
  <c r="D1006" i="9"/>
  <c r="U1005" i="9"/>
  <c r="T1005" i="9"/>
  <c r="S1005" i="9"/>
  <c r="R1005" i="9"/>
  <c r="Q1005" i="9"/>
  <c r="P1005" i="9"/>
  <c r="O1005" i="9"/>
  <c r="N1005" i="9"/>
  <c r="M1005" i="9"/>
  <c r="L1005" i="9"/>
  <c r="K1005" i="9"/>
  <c r="J1005" i="9"/>
  <c r="I1005" i="9"/>
  <c r="H1005" i="9"/>
  <c r="G1005" i="9"/>
  <c r="F1005" i="9"/>
  <c r="E1005" i="9"/>
  <c r="D1005" i="9"/>
  <c r="U1004" i="9"/>
  <c r="T1004" i="9"/>
  <c r="S1004" i="9"/>
  <c r="R1004" i="9"/>
  <c r="Q1004" i="9"/>
  <c r="P1004" i="9"/>
  <c r="O1004" i="9"/>
  <c r="N1004" i="9"/>
  <c r="M1004" i="9"/>
  <c r="L1004" i="9"/>
  <c r="K1004" i="9"/>
  <c r="J1004" i="9"/>
  <c r="I1004" i="9"/>
  <c r="H1004" i="9"/>
  <c r="G1004" i="9"/>
  <c r="F1004" i="9"/>
  <c r="E1004" i="9"/>
  <c r="D1004" i="9"/>
  <c r="U1003" i="9"/>
  <c r="T1003" i="9"/>
  <c r="S1003" i="9"/>
  <c r="R1003" i="9"/>
  <c r="Q1003" i="9"/>
  <c r="P1003" i="9"/>
  <c r="O1003" i="9"/>
  <c r="N1003" i="9"/>
  <c r="M1003" i="9"/>
  <c r="L1003" i="9"/>
  <c r="K1003" i="9"/>
  <c r="J1003" i="9"/>
  <c r="I1003" i="9"/>
  <c r="H1003" i="9"/>
  <c r="G1003" i="9"/>
  <c r="F1003" i="9"/>
  <c r="E1003" i="9"/>
  <c r="D1003" i="9"/>
  <c r="U1002" i="9"/>
  <c r="T1002" i="9"/>
  <c r="S1002" i="9"/>
  <c r="R1002" i="9"/>
  <c r="Q1002" i="9"/>
  <c r="P1002" i="9"/>
  <c r="O1002" i="9"/>
  <c r="N1002" i="9"/>
  <c r="M1002" i="9"/>
  <c r="L1002" i="9"/>
  <c r="K1002" i="9"/>
  <c r="J1002" i="9"/>
  <c r="I1002" i="9"/>
  <c r="H1002" i="9"/>
  <c r="G1002" i="9"/>
  <c r="F1002" i="9"/>
  <c r="E1002" i="9"/>
  <c r="D1002" i="9"/>
  <c r="U1001" i="9"/>
  <c r="T1001" i="9"/>
  <c r="S1001" i="9"/>
  <c r="R1001" i="9"/>
  <c r="Q1001" i="9"/>
  <c r="P1001" i="9"/>
  <c r="O1001" i="9"/>
  <c r="N1001" i="9"/>
  <c r="M1001" i="9"/>
  <c r="L1001" i="9"/>
  <c r="K1001" i="9"/>
  <c r="J1001" i="9"/>
  <c r="I1001" i="9"/>
  <c r="H1001" i="9"/>
  <c r="G1001" i="9"/>
  <c r="F1001" i="9"/>
  <c r="E1001" i="9"/>
  <c r="D1001" i="9"/>
  <c r="U1000" i="9"/>
  <c r="T1000" i="9"/>
  <c r="S1000" i="9"/>
  <c r="R1000" i="9"/>
  <c r="Q1000" i="9"/>
  <c r="P1000" i="9"/>
  <c r="O1000" i="9"/>
  <c r="N1000" i="9"/>
  <c r="M1000" i="9"/>
  <c r="L1000" i="9"/>
  <c r="K1000" i="9"/>
  <c r="J1000" i="9"/>
  <c r="I1000" i="9"/>
  <c r="H1000" i="9"/>
  <c r="G1000" i="9"/>
  <c r="F1000" i="9"/>
  <c r="E1000" i="9"/>
  <c r="D1000" i="9"/>
  <c r="U999" i="9"/>
  <c r="T999" i="9"/>
  <c r="S999" i="9"/>
  <c r="R999" i="9"/>
  <c r="Q999" i="9"/>
  <c r="P999" i="9"/>
  <c r="O999" i="9"/>
  <c r="N999" i="9"/>
  <c r="M999" i="9"/>
  <c r="L999" i="9"/>
  <c r="K999" i="9"/>
  <c r="J999" i="9"/>
  <c r="I999" i="9"/>
  <c r="H999" i="9"/>
  <c r="G999" i="9"/>
  <c r="F999" i="9"/>
  <c r="E999" i="9"/>
  <c r="D999" i="9"/>
  <c r="U998" i="9"/>
  <c r="T998" i="9"/>
  <c r="S998" i="9"/>
  <c r="R998" i="9"/>
  <c r="Q998" i="9"/>
  <c r="P998" i="9"/>
  <c r="O998" i="9"/>
  <c r="N998" i="9"/>
  <c r="M998" i="9"/>
  <c r="L998" i="9"/>
  <c r="K998" i="9"/>
  <c r="J998" i="9"/>
  <c r="I998" i="9"/>
  <c r="H998" i="9"/>
  <c r="G998" i="9"/>
  <c r="F998" i="9"/>
  <c r="E998" i="9"/>
  <c r="D998" i="9"/>
  <c r="U997" i="9"/>
  <c r="T997" i="9"/>
  <c r="S997" i="9"/>
  <c r="R997" i="9"/>
  <c r="Q997" i="9"/>
  <c r="P997" i="9"/>
  <c r="O997" i="9"/>
  <c r="N997" i="9"/>
  <c r="M997" i="9"/>
  <c r="L997" i="9"/>
  <c r="K997" i="9"/>
  <c r="J997" i="9"/>
  <c r="I997" i="9"/>
  <c r="H997" i="9"/>
  <c r="G997" i="9"/>
  <c r="F997" i="9"/>
  <c r="E997" i="9"/>
  <c r="D997" i="9"/>
  <c r="U996" i="9"/>
  <c r="T996" i="9"/>
  <c r="S996" i="9"/>
  <c r="R996" i="9"/>
  <c r="Q996" i="9"/>
  <c r="P996" i="9"/>
  <c r="O996" i="9"/>
  <c r="N996" i="9"/>
  <c r="M996" i="9"/>
  <c r="L996" i="9"/>
  <c r="K996" i="9"/>
  <c r="J996" i="9"/>
  <c r="I996" i="9"/>
  <c r="H996" i="9"/>
  <c r="G996" i="9"/>
  <c r="F996" i="9"/>
  <c r="E996" i="9"/>
  <c r="D996" i="9"/>
  <c r="U995" i="9"/>
  <c r="T995" i="9"/>
  <c r="S995" i="9"/>
  <c r="R995" i="9"/>
  <c r="Q995" i="9"/>
  <c r="P995" i="9"/>
  <c r="O995" i="9"/>
  <c r="N995" i="9"/>
  <c r="M995" i="9"/>
  <c r="L995" i="9"/>
  <c r="K995" i="9"/>
  <c r="J995" i="9"/>
  <c r="I995" i="9"/>
  <c r="H995" i="9"/>
  <c r="G995" i="9"/>
  <c r="F995" i="9"/>
  <c r="E995" i="9"/>
  <c r="D995" i="9"/>
  <c r="U994" i="9"/>
  <c r="T994" i="9"/>
  <c r="S994" i="9"/>
  <c r="R994" i="9"/>
  <c r="Q994" i="9"/>
  <c r="P994" i="9"/>
  <c r="O994" i="9"/>
  <c r="N994" i="9"/>
  <c r="M994" i="9"/>
  <c r="L994" i="9"/>
  <c r="K994" i="9"/>
  <c r="J994" i="9"/>
  <c r="I994" i="9"/>
  <c r="H994" i="9"/>
  <c r="G994" i="9"/>
  <c r="F994" i="9"/>
  <c r="E994" i="9"/>
  <c r="D994" i="9"/>
  <c r="U993" i="9"/>
  <c r="T993" i="9"/>
  <c r="S993" i="9"/>
  <c r="R993" i="9"/>
  <c r="Q993" i="9"/>
  <c r="P993" i="9"/>
  <c r="O993" i="9"/>
  <c r="N993" i="9"/>
  <c r="M993" i="9"/>
  <c r="L993" i="9"/>
  <c r="K993" i="9"/>
  <c r="J993" i="9"/>
  <c r="I993" i="9"/>
  <c r="H993" i="9"/>
  <c r="G993" i="9"/>
  <c r="F993" i="9"/>
  <c r="E993" i="9"/>
  <c r="D993" i="9"/>
  <c r="U992" i="9"/>
  <c r="T992" i="9"/>
  <c r="S992" i="9"/>
  <c r="R992" i="9"/>
  <c r="Q992" i="9"/>
  <c r="P992" i="9"/>
  <c r="O992" i="9"/>
  <c r="N992" i="9"/>
  <c r="M992" i="9"/>
  <c r="L992" i="9"/>
  <c r="K992" i="9"/>
  <c r="J992" i="9"/>
  <c r="I992" i="9"/>
  <c r="H992" i="9"/>
  <c r="G992" i="9"/>
  <c r="F992" i="9"/>
  <c r="E992" i="9"/>
  <c r="D992" i="9"/>
  <c r="U991" i="9"/>
  <c r="T991" i="9"/>
  <c r="S991" i="9"/>
  <c r="R991" i="9"/>
  <c r="Q991" i="9"/>
  <c r="P991" i="9"/>
  <c r="O991" i="9"/>
  <c r="N991" i="9"/>
  <c r="M991" i="9"/>
  <c r="L991" i="9"/>
  <c r="K991" i="9"/>
  <c r="J991" i="9"/>
  <c r="I991" i="9"/>
  <c r="H991" i="9"/>
  <c r="G991" i="9"/>
  <c r="F991" i="9"/>
  <c r="E991" i="9"/>
  <c r="D991" i="9"/>
  <c r="U990" i="9"/>
  <c r="T990" i="9"/>
  <c r="S990" i="9"/>
  <c r="R990" i="9"/>
  <c r="Q990" i="9"/>
  <c r="P990" i="9"/>
  <c r="O990" i="9"/>
  <c r="N990" i="9"/>
  <c r="M990" i="9"/>
  <c r="L990" i="9"/>
  <c r="K990" i="9"/>
  <c r="J990" i="9"/>
  <c r="I990" i="9"/>
  <c r="H990" i="9"/>
  <c r="G990" i="9"/>
  <c r="F990" i="9"/>
  <c r="E990" i="9"/>
  <c r="D990" i="9"/>
  <c r="U989" i="9"/>
  <c r="T989" i="9"/>
  <c r="S989" i="9"/>
  <c r="R989" i="9"/>
  <c r="Q989" i="9"/>
  <c r="P989" i="9"/>
  <c r="O989" i="9"/>
  <c r="N989" i="9"/>
  <c r="M989" i="9"/>
  <c r="L989" i="9"/>
  <c r="K989" i="9"/>
  <c r="J989" i="9"/>
  <c r="I989" i="9"/>
  <c r="H989" i="9"/>
  <c r="G989" i="9"/>
  <c r="F989" i="9"/>
  <c r="E989" i="9"/>
  <c r="D989" i="9"/>
  <c r="U988" i="9"/>
  <c r="T988" i="9"/>
  <c r="S988" i="9"/>
  <c r="R988" i="9"/>
  <c r="Q988" i="9"/>
  <c r="P988" i="9"/>
  <c r="O988" i="9"/>
  <c r="N988" i="9"/>
  <c r="M988" i="9"/>
  <c r="L988" i="9"/>
  <c r="K988" i="9"/>
  <c r="J988" i="9"/>
  <c r="I988" i="9"/>
  <c r="H988" i="9"/>
  <c r="G988" i="9"/>
  <c r="F988" i="9"/>
  <c r="E988" i="9"/>
  <c r="D988" i="9"/>
  <c r="U987" i="9"/>
  <c r="T987" i="9"/>
  <c r="S987" i="9"/>
  <c r="R987" i="9"/>
  <c r="Q987" i="9"/>
  <c r="P987" i="9"/>
  <c r="O987" i="9"/>
  <c r="N987" i="9"/>
  <c r="M987" i="9"/>
  <c r="L987" i="9"/>
  <c r="K987" i="9"/>
  <c r="J987" i="9"/>
  <c r="I987" i="9"/>
  <c r="H987" i="9"/>
  <c r="G987" i="9"/>
  <c r="F987" i="9"/>
  <c r="E987" i="9"/>
  <c r="D987" i="9"/>
  <c r="U986" i="9"/>
  <c r="T986" i="9"/>
  <c r="S986" i="9"/>
  <c r="R986" i="9"/>
  <c r="Q986" i="9"/>
  <c r="P986" i="9"/>
  <c r="O986" i="9"/>
  <c r="N986" i="9"/>
  <c r="M986" i="9"/>
  <c r="L986" i="9"/>
  <c r="K986" i="9"/>
  <c r="J986" i="9"/>
  <c r="I986" i="9"/>
  <c r="H986" i="9"/>
  <c r="G986" i="9"/>
  <c r="F986" i="9"/>
  <c r="E986" i="9"/>
  <c r="D986" i="9"/>
  <c r="U985" i="9"/>
  <c r="T985" i="9"/>
  <c r="S985" i="9"/>
  <c r="R985" i="9"/>
  <c r="Q985" i="9"/>
  <c r="P985" i="9"/>
  <c r="O985" i="9"/>
  <c r="N985" i="9"/>
  <c r="M985" i="9"/>
  <c r="L985" i="9"/>
  <c r="K985" i="9"/>
  <c r="J985" i="9"/>
  <c r="I985" i="9"/>
  <c r="H985" i="9"/>
  <c r="G985" i="9"/>
  <c r="F985" i="9"/>
  <c r="E985" i="9"/>
  <c r="D985" i="9"/>
  <c r="U984" i="9"/>
  <c r="T984" i="9"/>
  <c r="S984" i="9"/>
  <c r="R984" i="9"/>
  <c r="Q984" i="9"/>
  <c r="P984" i="9"/>
  <c r="O984" i="9"/>
  <c r="N984" i="9"/>
  <c r="M984" i="9"/>
  <c r="L984" i="9"/>
  <c r="K984" i="9"/>
  <c r="J984" i="9"/>
  <c r="I984" i="9"/>
  <c r="H984" i="9"/>
  <c r="G984" i="9"/>
  <c r="F984" i="9"/>
  <c r="E984" i="9"/>
  <c r="D984" i="9"/>
  <c r="U983" i="9"/>
  <c r="T983" i="9"/>
  <c r="S983" i="9"/>
  <c r="R983" i="9"/>
  <c r="Q983" i="9"/>
  <c r="P983" i="9"/>
  <c r="O983" i="9"/>
  <c r="N983" i="9"/>
  <c r="M983" i="9"/>
  <c r="L983" i="9"/>
  <c r="K983" i="9"/>
  <c r="J983" i="9"/>
  <c r="I983" i="9"/>
  <c r="H983" i="9"/>
  <c r="G983" i="9"/>
  <c r="F983" i="9"/>
  <c r="E983" i="9"/>
  <c r="D983" i="9"/>
  <c r="U982" i="9"/>
  <c r="T982" i="9"/>
  <c r="S982" i="9"/>
  <c r="R982" i="9"/>
  <c r="Q982" i="9"/>
  <c r="P982" i="9"/>
  <c r="O982" i="9"/>
  <c r="N982" i="9"/>
  <c r="M982" i="9"/>
  <c r="L982" i="9"/>
  <c r="K982" i="9"/>
  <c r="J982" i="9"/>
  <c r="I982" i="9"/>
  <c r="H982" i="9"/>
  <c r="G982" i="9"/>
  <c r="F982" i="9"/>
  <c r="E982" i="9"/>
  <c r="D982" i="9"/>
  <c r="U981" i="9"/>
  <c r="T981" i="9"/>
  <c r="S981" i="9"/>
  <c r="R981" i="9"/>
  <c r="Q981" i="9"/>
  <c r="P981" i="9"/>
  <c r="O981" i="9"/>
  <c r="N981" i="9"/>
  <c r="M981" i="9"/>
  <c r="L981" i="9"/>
  <c r="K981" i="9"/>
  <c r="J981" i="9"/>
  <c r="I981" i="9"/>
  <c r="H981" i="9"/>
  <c r="G981" i="9"/>
  <c r="F981" i="9"/>
  <c r="E981" i="9"/>
  <c r="D981" i="9"/>
  <c r="U980" i="9"/>
  <c r="T980" i="9"/>
  <c r="S980" i="9"/>
  <c r="R980" i="9"/>
  <c r="Q980" i="9"/>
  <c r="P980" i="9"/>
  <c r="O980" i="9"/>
  <c r="N980" i="9"/>
  <c r="M980" i="9"/>
  <c r="L980" i="9"/>
  <c r="K980" i="9"/>
  <c r="J980" i="9"/>
  <c r="I980" i="9"/>
  <c r="H980" i="9"/>
  <c r="G980" i="9"/>
  <c r="F980" i="9"/>
  <c r="E980" i="9"/>
  <c r="D980" i="9"/>
  <c r="U979" i="9"/>
  <c r="T979" i="9"/>
  <c r="S979" i="9"/>
  <c r="R979" i="9"/>
  <c r="Q979" i="9"/>
  <c r="P979" i="9"/>
  <c r="O979" i="9"/>
  <c r="N979" i="9"/>
  <c r="M979" i="9"/>
  <c r="L979" i="9"/>
  <c r="K979" i="9"/>
  <c r="J979" i="9"/>
  <c r="I979" i="9"/>
  <c r="H979" i="9"/>
  <c r="G979" i="9"/>
  <c r="F979" i="9"/>
  <c r="E979" i="9"/>
  <c r="D979" i="9"/>
  <c r="U978" i="9"/>
  <c r="T978" i="9"/>
  <c r="S978" i="9"/>
  <c r="R978" i="9"/>
  <c r="Q978" i="9"/>
  <c r="P978" i="9"/>
  <c r="O978" i="9"/>
  <c r="N978" i="9"/>
  <c r="M978" i="9"/>
  <c r="L978" i="9"/>
  <c r="K978" i="9"/>
  <c r="J978" i="9"/>
  <c r="I978" i="9"/>
  <c r="H978" i="9"/>
  <c r="G978" i="9"/>
  <c r="F978" i="9"/>
  <c r="E978" i="9"/>
  <c r="D978" i="9"/>
  <c r="U977" i="9"/>
  <c r="T977" i="9"/>
  <c r="S977" i="9"/>
  <c r="R977" i="9"/>
  <c r="Q977" i="9"/>
  <c r="P977" i="9"/>
  <c r="O977" i="9"/>
  <c r="N977" i="9"/>
  <c r="M977" i="9"/>
  <c r="L977" i="9"/>
  <c r="K977" i="9"/>
  <c r="J977" i="9"/>
  <c r="I977" i="9"/>
  <c r="H977" i="9"/>
  <c r="G977" i="9"/>
  <c r="F977" i="9"/>
  <c r="E977" i="9"/>
  <c r="D977" i="9"/>
  <c r="U976" i="9"/>
  <c r="T976" i="9"/>
  <c r="S976" i="9"/>
  <c r="R976" i="9"/>
  <c r="Q976" i="9"/>
  <c r="P976" i="9"/>
  <c r="O976" i="9"/>
  <c r="N976" i="9"/>
  <c r="M976" i="9"/>
  <c r="L976" i="9"/>
  <c r="K976" i="9"/>
  <c r="J976" i="9"/>
  <c r="I976" i="9"/>
  <c r="H976" i="9"/>
  <c r="G976" i="9"/>
  <c r="F976" i="9"/>
  <c r="E976" i="9"/>
  <c r="D976" i="9"/>
  <c r="U975" i="9"/>
  <c r="T975" i="9"/>
  <c r="S975" i="9"/>
  <c r="R975" i="9"/>
  <c r="Q975" i="9"/>
  <c r="P975" i="9"/>
  <c r="O975" i="9"/>
  <c r="N975" i="9"/>
  <c r="M975" i="9"/>
  <c r="L975" i="9"/>
  <c r="K975" i="9"/>
  <c r="J975" i="9"/>
  <c r="I975" i="9"/>
  <c r="H975" i="9"/>
  <c r="G975" i="9"/>
  <c r="F975" i="9"/>
  <c r="E975" i="9"/>
  <c r="D975" i="9"/>
  <c r="U974" i="9"/>
  <c r="T974" i="9"/>
  <c r="S974" i="9"/>
  <c r="R974" i="9"/>
  <c r="Q974" i="9"/>
  <c r="P974" i="9"/>
  <c r="O974" i="9"/>
  <c r="N974" i="9"/>
  <c r="M974" i="9"/>
  <c r="L974" i="9"/>
  <c r="K974" i="9"/>
  <c r="J974" i="9"/>
  <c r="I974" i="9"/>
  <c r="H974" i="9"/>
  <c r="G974" i="9"/>
  <c r="F974" i="9"/>
  <c r="E974" i="9"/>
  <c r="D974" i="9"/>
  <c r="U973" i="9"/>
  <c r="T973" i="9"/>
  <c r="S973" i="9"/>
  <c r="R973" i="9"/>
  <c r="Q973" i="9"/>
  <c r="P973" i="9"/>
  <c r="O973" i="9"/>
  <c r="N973" i="9"/>
  <c r="M973" i="9"/>
  <c r="L973" i="9"/>
  <c r="K973" i="9"/>
  <c r="J973" i="9"/>
  <c r="I973" i="9"/>
  <c r="H973" i="9"/>
  <c r="G973" i="9"/>
  <c r="F973" i="9"/>
  <c r="E973" i="9"/>
  <c r="D973" i="9"/>
  <c r="U972" i="9"/>
  <c r="T972" i="9"/>
  <c r="S972" i="9"/>
  <c r="R972" i="9"/>
  <c r="Q972" i="9"/>
  <c r="P972" i="9"/>
  <c r="O972" i="9"/>
  <c r="N972" i="9"/>
  <c r="M972" i="9"/>
  <c r="L972" i="9"/>
  <c r="K972" i="9"/>
  <c r="J972" i="9"/>
  <c r="I972" i="9"/>
  <c r="H972" i="9"/>
  <c r="G972" i="9"/>
  <c r="F972" i="9"/>
  <c r="E972" i="9"/>
  <c r="D972" i="9"/>
  <c r="U971" i="9"/>
  <c r="T971" i="9"/>
  <c r="S971" i="9"/>
  <c r="R971" i="9"/>
  <c r="Q971" i="9"/>
  <c r="P971" i="9"/>
  <c r="O971" i="9"/>
  <c r="N971" i="9"/>
  <c r="M971" i="9"/>
  <c r="L971" i="9"/>
  <c r="K971" i="9"/>
  <c r="J971" i="9"/>
  <c r="I971" i="9"/>
  <c r="H971" i="9"/>
  <c r="G971" i="9"/>
  <c r="F971" i="9"/>
  <c r="E971" i="9"/>
  <c r="D971" i="9"/>
  <c r="U970" i="9"/>
  <c r="T970" i="9"/>
  <c r="S970" i="9"/>
  <c r="R970" i="9"/>
  <c r="Q970" i="9"/>
  <c r="P970" i="9"/>
  <c r="O970" i="9"/>
  <c r="N970" i="9"/>
  <c r="M970" i="9"/>
  <c r="L970" i="9"/>
  <c r="K970" i="9"/>
  <c r="J970" i="9"/>
  <c r="I970" i="9"/>
  <c r="H970" i="9"/>
  <c r="G970" i="9"/>
  <c r="F970" i="9"/>
  <c r="E970" i="9"/>
  <c r="D970" i="9"/>
  <c r="U969" i="9"/>
  <c r="T969" i="9"/>
  <c r="S969" i="9"/>
  <c r="R969" i="9"/>
  <c r="Q969" i="9"/>
  <c r="P969" i="9"/>
  <c r="O969" i="9"/>
  <c r="N969" i="9"/>
  <c r="M969" i="9"/>
  <c r="L969" i="9"/>
  <c r="K969" i="9"/>
  <c r="J969" i="9"/>
  <c r="I969" i="9"/>
  <c r="H969" i="9"/>
  <c r="G969" i="9"/>
  <c r="F969" i="9"/>
  <c r="E969" i="9"/>
  <c r="D969" i="9"/>
  <c r="U968" i="9"/>
  <c r="T968" i="9"/>
  <c r="S968" i="9"/>
  <c r="R968" i="9"/>
  <c r="Q968" i="9"/>
  <c r="P968" i="9"/>
  <c r="O968" i="9"/>
  <c r="N968" i="9"/>
  <c r="M968" i="9"/>
  <c r="L968" i="9"/>
  <c r="K968" i="9"/>
  <c r="J968" i="9"/>
  <c r="I968" i="9"/>
  <c r="H968" i="9"/>
  <c r="G968" i="9"/>
  <c r="F968" i="9"/>
  <c r="E968" i="9"/>
  <c r="D968" i="9"/>
  <c r="U967" i="9"/>
  <c r="T967" i="9"/>
  <c r="S967" i="9"/>
  <c r="R967" i="9"/>
  <c r="Q967" i="9"/>
  <c r="P967" i="9"/>
  <c r="O967" i="9"/>
  <c r="N967" i="9"/>
  <c r="M967" i="9"/>
  <c r="L967" i="9"/>
  <c r="K967" i="9"/>
  <c r="J967" i="9"/>
  <c r="I967" i="9"/>
  <c r="H967" i="9"/>
  <c r="G967" i="9"/>
  <c r="F967" i="9"/>
  <c r="E967" i="9"/>
  <c r="D967" i="9"/>
  <c r="U966" i="9"/>
  <c r="T966" i="9"/>
  <c r="S966" i="9"/>
  <c r="R966" i="9"/>
  <c r="Q966" i="9"/>
  <c r="P966" i="9"/>
  <c r="O966" i="9"/>
  <c r="N966" i="9"/>
  <c r="M966" i="9"/>
  <c r="L966" i="9"/>
  <c r="K966" i="9"/>
  <c r="J966" i="9"/>
  <c r="I966" i="9"/>
  <c r="H966" i="9"/>
  <c r="G966" i="9"/>
  <c r="F966" i="9"/>
  <c r="E966" i="9"/>
  <c r="D966" i="9"/>
  <c r="U965" i="9"/>
  <c r="T965" i="9"/>
  <c r="S965" i="9"/>
  <c r="R965" i="9"/>
  <c r="Q965" i="9"/>
  <c r="P965" i="9"/>
  <c r="O965" i="9"/>
  <c r="N965" i="9"/>
  <c r="M965" i="9"/>
  <c r="L965" i="9"/>
  <c r="K965" i="9"/>
  <c r="J965" i="9"/>
  <c r="I965" i="9"/>
  <c r="H965" i="9"/>
  <c r="G965" i="9"/>
  <c r="F965" i="9"/>
  <c r="E965" i="9"/>
  <c r="D965" i="9"/>
  <c r="U964" i="9"/>
  <c r="T964" i="9"/>
  <c r="S964" i="9"/>
  <c r="R964" i="9"/>
  <c r="Q964" i="9"/>
  <c r="P964" i="9"/>
  <c r="O964" i="9"/>
  <c r="N964" i="9"/>
  <c r="M964" i="9"/>
  <c r="L964" i="9"/>
  <c r="K964" i="9"/>
  <c r="J964" i="9"/>
  <c r="I964" i="9"/>
  <c r="H964" i="9"/>
  <c r="G964" i="9"/>
  <c r="F964" i="9"/>
  <c r="E964" i="9"/>
  <c r="D964" i="9"/>
  <c r="U963" i="9"/>
  <c r="T963" i="9"/>
  <c r="S963" i="9"/>
  <c r="R963" i="9"/>
  <c r="Q963" i="9"/>
  <c r="P963" i="9"/>
  <c r="O963" i="9"/>
  <c r="N963" i="9"/>
  <c r="M963" i="9"/>
  <c r="L963" i="9"/>
  <c r="K963" i="9"/>
  <c r="J963" i="9"/>
  <c r="I963" i="9"/>
  <c r="H963" i="9"/>
  <c r="G963" i="9"/>
  <c r="F963" i="9"/>
  <c r="E963" i="9"/>
  <c r="D963" i="9"/>
  <c r="U962" i="9"/>
  <c r="T962" i="9"/>
  <c r="S962" i="9"/>
  <c r="R962" i="9"/>
  <c r="Q962" i="9"/>
  <c r="P962" i="9"/>
  <c r="O962" i="9"/>
  <c r="N962" i="9"/>
  <c r="M962" i="9"/>
  <c r="L962" i="9"/>
  <c r="K962" i="9"/>
  <c r="J962" i="9"/>
  <c r="I962" i="9"/>
  <c r="H962" i="9"/>
  <c r="G962" i="9"/>
  <c r="F962" i="9"/>
  <c r="E962" i="9"/>
  <c r="D962" i="9"/>
  <c r="U961" i="9"/>
  <c r="T961" i="9"/>
  <c r="S961" i="9"/>
  <c r="R961" i="9"/>
  <c r="Q961" i="9"/>
  <c r="P961" i="9"/>
  <c r="O961" i="9"/>
  <c r="N961" i="9"/>
  <c r="M961" i="9"/>
  <c r="L961" i="9"/>
  <c r="K961" i="9"/>
  <c r="J961" i="9"/>
  <c r="I961" i="9"/>
  <c r="H961" i="9"/>
  <c r="G961" i="9"/>
  <c r="F961" i="9"/>
  <c r="E961" i="9"/>
  <c r="D961" i="9"/>
  <c r="U960" i="9"/>
  <c r="T960" i="9"/>
  <c r="S960" i="9"/>
  <c r="R960" i="9"/>
  <c r="Q960" i="9"/>
  <c r="P960" i="9"/>
  <c r="O960" i="9"/>
  <c r="N960" i="9"/>
  <c r="M960" i="9"/>
  <c r="L960" i="9"/>
  <c r="K960" i="9"/>
  <c r="J960" i="9"/>
  <c r="I960" i="9"/>
  <c r="H960" i="9"/>
  <c r="G960" i="9"/>
  <c r="F960" i="9"/>
  <c r="E960" i="9"/>
  <c r="D960" i="9"/>
  <c r="U959" i="9"/>
  <c r="T959" i="9"/>
  <c r="S959" i="9"/>
  <c r="R959" i="9"/>
  <c r="Q959" i="9"/>
  <c r="P959" i="9"/>
  <c r="O959" i="9"/>
  <c r="N959" i="9"/>
  <c r="M959" i="9"/>
  <c r="L959" i="9"/>
  <c r="K959" i="9"/>
  <c r="J959" i="9"/>
  <c r="I959" i="9"/>
  <c r="H959" i="9"/>
  <c r="G959" i="9"/>
  <c r="F959" i="9"/>
  <c r="E959" i="9"/>
  <c r="D959" i="9"/>
  <c r="U958" i="9"/>
  <c r="T958" i="9"/>
  <c r="S958" i="9"/>
  <c r="R958" i="9"/>
  <c r="Q958" i="9"/>
  <c r="P958" i="9"/>
  <c r="O958" i="9"/>
  <c r="N958" i="9"/>
  <c r="M958" i="9"/>
  <c r="L958" i="9"/>
  <c r="K958" i="9"/>
  <c r="J958" i="9"/>
  <c r="I958" i="9"/>
  <c r="H958" i="9"/>
  <c r="G958" i="9"/>
  <c r="F958" i="9"/>
  <c r="E958" i="9"/>
  <c r="D958" i="9"/>
  <c r="U957" i="9"/>
  <c r="T957" i="9"/>
  <c r="S957" i="9"/>
  <c r="R957" i="9"/>
  <c r="Q957" i="9"/>
  <c r="P957" i="9"/>
  <c r="O957" i="9"/>
  <c r="N957" i="9"/>
  <c r="M957" i="9"/>
  <c r="L957" i="9"/>
  <c r="K957" i="9"/>
  <c r="J957" i="9"/>
  <c r="I957" i="9"/>
  <c r="H957" i="9"/>
  <c r="G957" i="9"/>
  <c r="F957" i="9"/>
  <c r="E957" i="9"/>
  <c r="D957" i="9"/>
  <c r="U956" i="9"/>
  <c r="T956" i="9"/>
  <c r="S956" i="9"/>
  <c r="R956" i="9"/>
  <c r="Q956" i="9"/>
  <c r="P956" i="9"/>
  <c r="O956" i="9"/>
  <c r="N956" i="9"/>
  <c r="M956" i="9"/>
  <c r="L956" i="9"/>
  <c r="K956" i="9"/>
  <c r="J956" i="9"/>
  <c r="I956" i="9"/>
  <c r="H956" i="9"/>
  <c r="G956" i="9"/>
  <c r="F956" i="9"/>
  <c r="E956" i="9"/>
  <c r="D956" i="9"/>
  <c r="U955" i="9"/>
  <c r="T955" i="9"/>
  <c r="S955" i="9"/>
  <c r="R955" i="9"/>
  <c r="Q955" i="9"/>
  <c r="P955" i="9"/>
  <c r="O955" i="9"/>
  <c r="N955" i="9"/>
  <c r="M955" i="9"/>
  <c r="L955" i="9"/>
  <c r="K955" i="9"/>
  <c r="J955" i="9"/>
  <c r="I955" i="9"/>
  <c r="H955" i="9"/>
  <c r="G955" i="9"/>
  <c r="F955" i="9"/>
  <c r="E955" i="9"/>
  <c r="D955" i="9"/>
  <c r="U954" i="9"/>
  <c r="T954" i="9"/>
  <c r="S954" i="9"/>
  <c r="R954" i="9"/>
  <c r="Q954" i="9"/>
  <c r="P954" i="9"/>
  <c r="O954" i="9"/>
  <c r="N954" i="9"/>
  <c r="M954" i="9"/>
  <c r="L954" i="9"/>
  <c r="K954" i="9"/>
  <c r="J954" i="9"/>
  <c r="I954" i="9"/>
  <c r="H954" i="9"/>
  <c r="G954" i="9"/>
  <c r="F954" i="9"/>
  <c r="E954" i="9"/>
  <c r="D954" i="9"/>
  <c r="U953" i="9"/>
  <c r="T953" i="9"/>
  <c r="S953" i="9"/>
  <c r="R953" i="9"/>
  <c r="Q953" i="9"/>
  <c r="P953" i="9"/>
  <c r="O953" i="9"/>
  <c r="N953" i="9"/>
  <c r="M953" i="9"/>
  <c r="L953" i="9"/>
  <c r="K953" i="9"/>
  <c r="J953" i="9"/>
  <c r="I953" i="9"/>
  <c r="H953" i="9"/>
  <c r="G953" i="9"/>
  <c r="F953" i="9"/>
  <c r="E953" i="9"/>
  <c r="D953" i="9"/>
  <c r="U952" i="9"/>
  <c r="T952" i="9"/>
  <c r="S952" i="9"/>
  <c r="R952" i="9"/>
  <c r="Q952" i="9"/>
  <c r="P952" i="9"/>
  <c r="O952" i="9"/>
  <c r="N952" i="9"/>
  <c r="M952" i="9"/>
  <c r="L952" i="9"/>
  <c r="K952" i="9"/>
  <c r="J952" i="9"/>
  <c r="I952" i="9"/>
  <c r="H952" i="9"/>
  <c r="G952" i="9"/>
  <c r="F952" i="9"/>
  <c r="E952" i="9"/>
  <c r="D952" i="9"/>
  <c r="U951" i="9"/>
  <c r="T951" i="9"/>
  <c r="S951" i="9"/>
  <c r="R951" i="9"/>
  <c r="Q951" i="9"/>
  <c r="P951" i="9"/>
  <c r="O951" i="9"/>
  <c r="N951" i="9"/>
  <c r="M951" i="9"/>
  <c r="L951" i="9"/>
  <c r="K951" i="9"/>
  <c r="J951" i="9"/>
  <c r="I951" i="9"/>
  <c r="H951" i="9"/>
  <c r="G951" i="9"/>
  <c r="F951" i="9"/>
  <c r="E951" i="9"/>
  <c r="D951" i="9"/>
  <c r="U950" i="9"/>
  <c r="T950" i="9"/>
  <c r="S950" i="9"/>
  <c r="R950" i="9"/>
  <c r="Q950" i="9"/>
  <c r="P950" i="9"/>
  <c r="O950" i="9"/>
  <c r="N950" i="9"/>
  <c r="M950" i="9"/>
  <c r="L950" i="9"/>
  <c r="K950" i="9"/>
  <c r="J950" i="9"/>
  <c r="I950" i="9"/>
  <c r="H950" i="9"/>
  <c r="G950" i="9"/>
  <c r="F950" i="9"/>
  <c r="E950" i="9"/>
  <c r="D950" i="9"/>
  <c r="U949" i="9"/>
  <c r="T949" i="9"/>
  <c r="S949" i="9"/>
  <c r="R949" i="9"/>
  <c r="Q949" i="9"/>
  <c r="P949" i="9"/>
  <c r="O949" i="9"/>
  <c r="N949" i="9"/>
  <c r="M949" i="9"/>
  <c r="L949" i="9"/>
  <c r="K949" i="9"/>
  <c r="J949" i="9"/>
  <c r="I949" i="9"/>
  <c r="H949" i="9"/>
  <c r="G949" i="9"/>
  <c r="F949" i="9"/>
  <c r="E949" i="9"/>
  <c r="D949" i="9"/>
  <c r="U948" i="9"/>
  <c r="T948" i="9"/>
  <c r="S948" i="9"/>
  <c r="R948" i="9"/>
  <c r="Q948" i="9"/>
  <c r="P948" i="9"/>
  <c r="O948" i="9"/>
  <c r="N948" i="9"/>
  <c r="M948" i="9"/>
  <c r="L948" i="9"/>
  <c r="K948" i="9"/>
  <c r="J948" i="9"/>
  <c r="I948" i="9"/>
  <c r="H948" i="9"/>
  <c r="G948" i="9"/>
  <c r="F948" i="9"/>
  <c r="E948" i="9"/>
  <c r="D948" i="9"/>
  <c r="U947" i="9"/>
  <c r="T947" i="9"/>
  <c r="S947" i="9"/>
  <c r="R947" i="9"/>
  <c r="Q947" i="9"/>
  <c r="P947" i="9"/>
  <c r="O947" i="9"/>
  <c r="N947" i="9"/>
  <c r="M947" i="9"/>
  <c r="L947" i="9"/>
  <c r="K947" i="9"/>
  <c r="J947" i="9"/>
  <c r="I947" i="9"/>
  <c r="H947" i="9"/>
  <c r="G947" i="9"/>
  <c r="F947" i="9"/>
  <c r="E947" i="9"/>
  <c r="D947" i="9"/>
  <c r="U946" i="9"/>
  <c r="T946" i="9"/>
  <c r="S946" i="9"/>
  <c r="R946" i="9"/>
  <c r="Q946" i="9"/>
  <c r="P946" i="9"/>
  <c r="O946" i="9"/>
  <c r="N946" i="9"/>
  <c r="M946" i="9"/>
  <c r="L946" i="9"/>
  <c r="K946" i="9"/>
  <c r="J946" i="9"/>
  <c r="I946" i="9"/>
  <c r="H946" i="9"/>
  <c r="G946" i="9"/>
  <c r="F946" i="9"/>
  <c r="E946" i="9"/>
  <c r="D946" i="9"/>
  <c r="U945" i="9"/>
  <c r="T945" i="9"/>
  <c r="S945" i="9"/>
  <c r="R945" i="9"/>
  <c r="Q945" i="9"/>
  <c r="P945" i="9"/>
  <c r="O945" i="9"/>
  <c r="N945" i="9"/>
  <c r="M945" i="9"/>
  <c r="L945" i="9"/>
  <c r="K945" i="9"/>
  <c r="J945" i="9"/>
  <c r="I945" i="9"/>
  <c r="H945" i="9"/>
  <c r="G945" i="9"/>
  <c r="F945" i="9"/>
  <c r="E945" i="9"/>
  <c r="D945" i="9"/>
  <c r="U944" i="9"/>
  <c r="T944" i="9"/>
  <c r="S944" i="9"/>
  <c r="R944" i="9"/>
  <c r="Q944" i="9"/>
  <c r="P944" i="9"/>
  <c r="O944" i="9"/>
  <c r="N944" i="9"/>
  <c r="M944" i="9"/>
  <c r="L944" i="9"/>
  <c r="K944" i="9"/>
  <c r="J944" i="9"/>
  <c r="I944" i="9"/>
  <c r="H944" i="9"/>
  <c r="G944" i="9"/>
  <c r="F944" i="9"/>
  <c r="E944" i="9"/>
  <c r="D944" i="9"/>
  <c r="U943" i="9"/>
  <c r="T943" i="9"/>
  <c r="S943" i="9"/>
  <c r="R943" i="9"/>
  <c r="Q943" i="9"/>
  <c r="P943" i="9"/>
  <c r="O943" i="9"/>
  <c r="N943" i="9"/>
  <c r="M943" i="9"/>
  <c r="L943" i="9"/>
  <c r="K943" i="9"/>
  <c r="J943" i="9"/>
  <c r="I943" i="9"/>
  <c r="H943" i="9"/>
  <c r="G943" i="9"/>
  <c r="F943" i="9"/>
  <c r="E943" i="9"/>
  <c r="D943" i="9"/>
  <c r="U942" i="9"/>
  <c r="T942" i="9"/>
  <c r="S942" i="9"/>
  <c r="R942" i="9"/>
  <c r="Q942" i="9"/>
  <c r="P942" i="9"/>
  <c r="O942" i="9"/>
  <c r="N942" i="9"/>
  <c r="M942" i="9"/>
  <c r="L942" i="9"/>
  <c r="K942" i="9"/>
  <c r="J942" i="9"/>
  <c r="I942" i="9"/>
  <c r="H942" i="9"/>
  <c r="G942" i="9"/>
  <c r="F942" i="9"/>
  <c r="E942" i="9"/>
  <c r="D942" i="9"/>
  <c r="U941" i="9"/>
  <c r="T941" i="9"/>
  <c r="S941" i="9"/>
  <c r="R941" i="9"/>
  <c r="Q941" i="9"/>
  <c r="P941" i="9"/>
  <c r="O941" i="9"/>
  <c r="N941" i="9"/>
  <c r="M941" i="9"/>
  <c r="L941" i="9"/>
  <c r="K941" i="9"/>
  <c r="J941" i="9"/>
  <c r="I941" i="9"/>
  <c r="H941" i="9"/>
  <c r="G941" i="9"/>
  <c r="F941" i="9"/>
  <c r="E941" i="9"/>
  <c r="D941" i="9"/>
  <c r="U940" i="9"/>
  <c r="T940" i="9"/>
  <c r="S940" i="9"/>
  <c r="R940" i="9"/>
  <c r="Q940" i="9"/>
  <c r="P940" i="9"/>
  <c r="O940" i="9"/>
  <c r="N940" i="9"/>
  <c r="M940" i="9"/>
  <c r="L940" i="9"/>
  <c r="K940" i="9"/>
  <c r="J940" i="9"/>
  <c r="I940" i="9"/>
  <c r="H940" i="9"/>
  <c r="G940" i="9"/>
  <c r="F940" i="9"/>
  <c r="E940" i="9"/>
  <c r="D940" i="9"/>
  <c r="U939" i="9"/>
  <c r="T939" i="9"/>
  <c r="S939" i="9"/>
  <c r="R939" i="9"/>
  <c r="Q939" i="9"/>
  <c r="P939" i="9"/>
  <c r="O939" i="9"/>
  <c r="N939" i="9"/>
  <c r="M939" i="9"/>
  <c r="L939" i="9"/>
  <c r="K939" i="9"/>
  <c r="J939" i="9"/>
  <c r="I939" i="9"/>
  <c r="H939" i="9"/>
  <c r="G939" i="9"/>
  <c r="F939" i="9"/>
  <c r="E939" i="9"/>
  <c r="D939" i="9"/>
  <c r="U938" i="9"/>
  <c r="T938" i="9"/>
  <c r="S938" i="9"/>
  <c r="R938" i="9"/>
  <c r="Q938" i="9"/>
  <c r="P938" i="9"/>
  <c r="O938" i="9"/>
  <c r="N938" i="9"/>
  <c r="M938" i="9"/>
  <c r="L938" i="9"/>
  <c r="K938" i="9"/>
  <c r="J938" i="9"/>
  <c r="I938" i="9"/>
  <c r="H938" i="9"/>
  <c r="G938" i="9"/>
  <c r="F938" i="9"/>
  <c r="E938" i="9"/>
  <c r="D938" i="9"/>
  <c r="U937" i="9"/>
  <c r="T937" i="9"/>
  <c r="S937" i="9"/>
  <c r="R937" i="9"/>
  <c r="Q937" i="9"/>
  <c r="P937" i="9"/>
  <c r="O937" i="9"/>
  <c r="N937" i="9"/>
  <c r="M937" i="9"/>
  <c r="L937" i="9"/>
  <c r="K937" i="9"/>
  <c r="J937" i="9"/>
  <c r="I937" i="9"/>
  <c r="H937" i="9"/>
  <c r="G937" i="9"/>
  <c r="F937" i="9"/>
  <c r="E937" i="9"/>
  <c r="D937" i="9"/>
  <c r="U936" i="9"/>
  <c r="T936" i="9"/>
  <c r="S936" i="9"/>
  <c r="R936" i="9"/>
  <c r="Q936" i="9"/>
  <c r="P936" i="9"/>
  <c r="O936" i="9"/>
  <c r="N936" i="9"/>
  <c r="M936" i="9"/>
  <c r="L936" i="9"/>
  <c r="K936" i="9"/>
  <c r="J936" i="9"/>
  <c r="I936" i="9"/>
  <c r="H936" i="9"/>
  <c r="G936" i="9"/>
  <c r="F936" i="9"/>
  <c r="E936" i="9"/>
  <c r="D936" i="9"/>
  <c r="U935" i="9"/>
  <c r="T935" i="9"/>
  <c r="S935" i="9"/>
  <c r="R935" i="9"/>
  <c r="Q935" i="9"/>
  <c r="P935" i="9"/>
  <c r="O935" i="9"/>
  <c r="N935" i="9"/>
  <c r="M935" i="9"/>
  <c r="L935" i="9"/>
  <c r="K935" i="9"/>
  <c r="J935" i="9"/>
  <c r="I935" i="9"/>
  <c r="H935" i="9"/>
  <c r="G935" i="9"/>
  <c r="F935" i="9"/>
  <c r="E935" i="9"/>
  <c r="D935" i="9"/>
  <c r="U934" i="9"/>
  <c r="T934" i="9"/>
  <c r="S934" i="9"/>
  <c r="R934" i="9"/>
  <c r="Q934" i="9"/>
  <c r="P934" i="9"/>
  <c r="O934" i="9"/>
  <c r="N934" i="9"/>
  <c r="M934" i="9"/>
  <c r="L934" i="9"/>
  <c r="K934" i="9"/>
  <c r="J934" i="9"/>
  <c r="I934" i="9"/>
  <c r="H934" i="9"/>
  <c r="G934" i="9"/>
  <c r="F934" i="9"/>
  <c r="E934" i="9"/>
  <c r="D934" i="9"/>
  <c r="U933" i="9"/>
  <c r="T933" i="9"/>
  <c r="S933" i="9"/>
  <c r="R933" i="9"/>
  <c r="Q933" i="9"/>
  <c r="P933" i="9"/>
  <c r="O933" i="9"/>
  <c r="N933" i="9"/>
  <c r="M933" i="9"/>
  <c r="L933" i="9"/>
  <c r="K933" i="9"/>
  <c r="J933" i="9"/>
  <c r="I933" i="9"/>
  <c r="H933" i="9"/>
  <c r="G933" i="9"/>
  <c r="F933" i="9"/>
  <c r="E933" i="9"/>
  <c r="D933" i="9"/>
  <c r="U932" i="9"/>
  <c r="T932" i="9"/>
  <c r="S932" i="9"/>
  <c r="R932" i="9"/>
  <c r="Q932" i="9"/>
  <c r="P932" i="9"/>
  <c r="O932" i="9"/>
  <c r="N932" i="9"/>
  <c r="M932" i="9"/>
  <c r="L932" i="9"/>
  <c r="K932" i="9"/>
  <c r="J932" i="9"/>
  <c r="I932" i="9"/>
  <c r="H932" i="9"/>
  <c r="G932" i="9"/>
  <c r="F932" i="9"/>
  <c r="E932" i="9"/>
  <c r="D932" i="9"/>
  <c r="U931" i="9"/>
  <c r="T931" i="9"/>
  <c r="S931" i="9"/>
  <c r="R931" i="9"/>
  <c r="Q931" i="9"/>
  <c r="P931" i="9"/>
  <c r="O931" i="9"/>
  <c r="N931" i="9"/>
  <c r="M931" i="9"/>
  <c r="L931" i="9"/>
  <c r="K931" i="9"/>
  <c r="J931" i="9"/>
  <c r="I931" i="9"/>
  <c r="H931" i="9"/>
  <c r="G931" i="9"/>
  <c r="F931" i="9"/>
  <c r="E931" i="9"/>
  <c r="D931" i="9"/>
  <c r="U930" i="9"/>
  <c r="T930" i="9"/>
  <c r="S930" i="9"/>
  <c r="R930" i="9"/>
  <c r="Q930" i="9"/>
  <c r="P930" i="9"/>
  <c r="O930" i="9"/>
  <c r="N930" i="9"/>
  <c r="M930" i="9"/>
  <c r="L930" i="9"/>
  <c r="K930" i="9"/>
  <c r="J930" i="9"/>
  <c r="I930" i="9"/>
  <c r="H930" i="9"/>
  <c r="G930" i="9"/>
  <c r="F930" i="9"/>
  <c r="E930" i="9"/>
  <c r="D930" i="9"/>
  <c r="U929" i="9"/>
  <c r="T929" i="9"/>
  <c r="S929" i="9"/>
  <c r="R929" i="9"/>
  <c r="Q929" i="9"/>
  <c r="P929" i="9"/>
  <c r="O929" i="9"/>
  <c r="N929" i="9"/>
  <c r="M929" i="9"/>
  <c r="L929" i="9"/>
  <c r="K929" i="9"/>
  <c r="J929" i="9"/>
  <c r="I929" i="9"/>
  <c r="H929" i="9"/>
  <c r="G929" i="9"/>
  <c r="F929" i="9"/>
  <c r="E929" i="9"/>
  <c r="D929" i="9"/>
  <c r="U928" i="9"/>
  <c r="T928" i="9"/>
  <c r="S928" i="9"/>
  <c r="R928" i="9"/>
  <c r="Q928" i="9"/>
  <c r="P928" i="9"/>
  <c r="O928" i="9"/>
  <c r="N928" i="9"/>
  <c r="M928" i="9"/>
  <c r="L928" i="9"/>
  <c r="K928" i="9"/>
  <c r="J928" i="9"/>
  <c r="I928" i="9"/>
  <c r="H928" i="9"/>
  <c r="G928" i="9"/>
  <c r="F928" i="9"/>
  <c r="E928" i="9"/>
  <c r="D928" i="9"/>
  <c r="U927" i="9"/>
  <c r="T927" i="9"/>
  <c r="S927" i="9"/>
  <c r="R927" i="9"/>
  <c r="Q927" i="9"/>
  <c r="P927" i="9"/>
  <c r="O927" i="9"/>
  <c r="N927" i="9"/>
  <c r="M927" i="9"/>
  <c r="L927" i="9"/>
  <c r="K927" i="9"/>
  <c r="J927" i="9"/>
  <c r="I927" i="9"/>
  <c r="H927" i="9"/>
  <c r="G927" i="9"/>
  <c r="F927" i="9"/>
  <c r="E927" i="9"/>
  <c r="D927" i="9"/>
  <c r="U926" i="9"/>
  <c r="T926" i="9"/>
  <c r="S926" i="9"/>
  <c r="R926" i="9"/>
  <c r="Q926" i="9"/>
  <c r="P926" i="9"/>
  <c r="O926" i="9"/>
  <c r="N926" i="9"/>
  <c r="M926" i="9"/>
  <c r="L926" i="9"/>
  <c r="K926" i="9"/>
  <c r="J926" i="9"/>
  <c r="I926" i="9"/>
  <c r="H926" i="9"/>
  <c r="G926" i="9"/>
  <c r="F926" i="9"/>
  <c r="E926" i="9"/>
  <c r="D926" i="9"/>
  <c r="U925" i="9"/>
  <c r="T925" i="9"/>
  <c r="S925" i="9"/>
  <c r="R925" i="9"/>
  <c r="Q925" i="9"/>
  <c r="P925" i="9"/>
  <c r="O925" i="9"/>
  <c r="N925" i="9"/>
  <c r="M925" i="9"/>
  <c r="L925" i="9"/>
  <c r="K925" i="9"/>
  <c r="J925" i="9"/>
  <c r="I925" i="9"/>
  <c r="H925" i="9"/>
  <c r="G925" i="9"/>
  <c r="F925" i="9"/>
  <c r="E925" i="9"/>
  <c r="D925" i="9"/>
  <c r="U924" i="9"/>
  <c r="T924" i="9"/>
  <c r="S924" i="9"/>
  <c r="R924" i="9"/>
  <c r="Q924" i="9"/>
  <c r="P924" i="9"/>
  <c r="O924" i="9"/>
  <c r="N924" i="9"/>
  <c r="M924" i="9"/>
  <c r="L924" i="9"/>
  <c r="K924" i="9"/>
  <c r="J924" i="9"/>
  <c r="I924" i="9"/>
  <c r="H924" i="9"/>
  <c r="G924" i="9"/>
  <c r="F924" i="9"/>
  <c r="E924" i="9"/>
  <c r="D924" i="9"/>
  <c r="U923" i="9"/>
  <c r="T923" i="9"/>
  <c r="S923" i="9"/>
  <c r="R923" i="9"/>
  <c r="Q923" i="9"/>
  <c r="P923" i="9"/>
  <c r="O923" i="9"/>
  <c r="N923" i="9"/>
  <c r="M923" i="9"/>
  <c r="L923" i="9"/>
  <c r="K923" i="9"/>
  <c r="J923" i="9"/>
  <c r="I923" i="9"/>
  <c r="H923" i="9"/>
  <c r="G923" i="9"/>
  <c r="F923" i="9"/>
  <c r="E923" i="9"/>
  <c r="D923" i="9"/>
  <c r="U922" i="9"/>
  <c r="T922" i="9"/>
  <c r="S922" i="9"/>
  <c r="R922" i="9"/>
  <c r="Q922" i="9"/>
  <c r="P922" i="9"/>
  <c r="O922" i="9"/>
  <c r="N922" i="9"/>
  <c r="M922" i="9"/>
  <c r="L922" i="9"/>
  <c r="K922" i="9"/>
  <c r="J922" i="9"/>
  <c r="I922" i="9"/>
  <c r="H922" i="9"/>
  <c r="G922" i="9"/>
  <c r="F922" i="9"/>
  <c r="E922" i="9"/>
  <c r="D922" i="9"/>
  <c r="U921" i="9"/>
  <c r="T921" i="9"/>
  <c r="S921" i="9"/>
  <c r="R921" i="9"/>
  <c r="Q921" i="9"/>
  <c r="P921" i="9"/>
  <c r="O921" i="9"/>
  <c r="N921" i="9"/>
  <c r="M921" i="9"/>
  <c r="L921" i="9"/>
  <c r="K921" i="9"/>
  <c r="J921" i="9"/>
  <c r="I921" i="9"/>
  <c r="H921" i="9"/>
  <c r="G921" i="9"/>
  <c r="F921" i="9"/>
  <c r="E921" i="9"/>
  <c r="D921" i="9"/>
  <c r="U920" i="9"/>
  <c r="T920" i="9"/>
  <c r="S920" i="9"/>
  <c r="R920" i="9"/>
  <c r="Q920" i="9"/>
  <c r="P920" i="9"/>
  <c r="O920" i="9"/>
  <c r="N920" i="9"/>
  <c r="M920" i="9"/>
  <c r="L920" i="9"/>
  <c r="K920" i="9"/>
  <c r="J920" i="9"/>
  <c r="I920" i="9"/>
  <c r="H920" i="9"/>
  <c r="G920" i="9"/>
  <c r="F920" i="9"/>
  <c r="E920" i="9"/>
  <c r="D920" i="9"/>
  <c r="U919" i="9"/>
  <c r="T919" i="9"/>
  <c r="S919" i="9"/>
  <c r="R919" i="9"/>
  <c r="Q919" i="9"/>
  <c r="P919" i="9"/>
  <c r="O919" i="9"/>
  <c r="N919" i="9"/>
  <c r="M919" i="9"/>
  <c r="L919" i="9"/>
  <c r="K919" i="9"/>
  <c r="J919" i="9"/>
  <c r="I919" i="9"/>
  <c r="H919" i="9"/>
  <c r="G919" i="9"/>
  <c r="F919" i="9"/>
  <c r="E919" i="9"/>
  <c r="D919" i="9"/>
  <c r="U918" i="9"/>
  <c r="T918" i="9"/>
  <c r="S918" i="9"/>
  <c r="R918" i="9"/>
  <c r="Q918" i="9"/>
  <c r="P918" i="9"/>
  <c r="O918" i="9"/>
  <c r="N918" i="9"/>
  <c r="M918" i="9"/>
  <c r="L918" i="9"/>
  <c r="K918" i="9"/>
  <c r="J918" i="9"/>
  <c r="I918" i="9"/>
  <c r="H918" i="9"/>
  <c r="G918" i="9"/>
  <c r="F918" i="9"/>
  <c r="E918" i="9"/>
  <c r="D918" i="9"/>
  <c r="U917" i="9"/>
  <c r="T917" i="9"/>
  <c r="S917" i="9"/>
  <c r="R917" i="9"/>
  <c r="Q917" i="9"/>
  <c r="P917" i="9"/>
  <c r="O917" i="9"/>
  <c r="N917" i="9"/>
  <c r="M917" i="9"/>
  <c r="L917" i="9"/>
  <c r="K917" i="9"/>
  <c r="J917" i="9"/>
  <c r="I917" i="9"/>
  <c r="H917" i="9"/>
  <c r="G917" i="9"/>
  <c r="F917" i="9"/>
  <c r="E917" i="9"/>
  <c r="D917" i="9"/>
  <c r="U916" i="9"/>
  <c r="T916" i="9"/>
  <c r="S916" i="9"/>
  <c r="R916" i="9"/>
  <c r="Q916" i="9"/>
  <c r="P916" i="9"/>
  <c r="O916" i="9"/>
  <c r="N916" i="9"/>
  <c r="M916" i="9"/>
  <c r="L916" i="9"/>
  <c r="K916" i="9"/>
  <c r="J916" i="9"/>
  <c r="I916" i="9"/>
  <c r="H916" i="9"/>
  <c r="G916" i="9"/>
  <c r="F916" i="9"/>
  <c r="E916" i="9"/>
  <c r="D916" i="9"/>
  <c r="U915" i="9"/>
  <c r="T915" i="9"/>
  <c r="S915" i="9"/>
  <c r="R915" i="9"/>
  <c r="Q915" i="9"/>
  <c r="P915" i="9"/>
  <c r="O915" i="9"/>
  <c r="N915" i="9"/>
  <c r="M915" i="9"/>
  <c r="L915" i="9"/>
  <c r="K915" i="9"/>
  <c r="J915" i="9"/>
  <c r="I915" i="9"/>
  <c r="H915" i="9"/>
  <c r="G915" i="9"/>
  <c r="F915" i="9"/>
  <c r="E915" i="9"/>
  <c r="D915" i="9"/>
  <c r="U914" i="9"/>
  <c r="T914" i="9"/>
  <c r="S914" i="9"/>
  <c r="R914" i="9"/>
  <c r="Q914" i="9"/>
  <c r="P914" i="9"/>
  <c r="O914" i="9"/>
  <c r="N914" i="9"/>
  <c r="M914" i="9"/>
  <c r="L914" i="9"/>
  <c r="K914" i="9"/>
  <c r="J914" i="9"/>
  <c r="I914" i="9"/>
  <c r="H914" i="9"/>
  <c r="G914" i="9"/>
  <c r="F914" i="9"/>
  <c r="E914" i="9"/>
  <c r="D914" i="9"/>
  <c r="U913" i="9"/>
  <c r="T913" i="9"/>
  <c r="S913" i="9"/>
  <c r="R913" i="9"/>
  <c r="Q913" i="9"/>
  <c r="P913" i="9"/>
  <c r="O913" i="9"/>
  <c r="N913" i="9"/>
  <c r="M913" i="9"/>
  <c r="L913" i="9"/>
  <c r="K913" i="9"/>
  <c r="J913" i="9"/>
  <c r="I913" i="9"/>
  <c r="H913" i="9"/>
  <c r="G913" i="9"/>
  <c r="F913" i="9"/>
  <c r="E913" i="9"/>
  <c r="D913" i="9"/>
  <c r="U912" i="9"/>
  <c r="T912" i="9"/>
  <c r="S912" i="9"/>
  <c r="R912" i="9"/>
  <c r="Q912" i="9"/>
  <c r="P912" i="9"/>
  <c r="O912" i="9"/>
  <c r="N912" i="9"/>
  <c r="M912" i="9"/>
  <c r="L912" i="9"/>
  <c r="K912" i="9"/>
  <c r="J912" i="9"/>
  <c r="I912" i="9"/>
  <c r="H912" i="9"/>
  <c r="G912" i="9"/>
  <c r="F912" i="9"/>
  <c r="E912" i="9"/>
  <c r="D912" i="9"/>
  <c r="U911" i="9"/>
  <c r="T911" i="9"/>
  <c r="S911" i="9"/>
  <c r="R911" i="9"/>
  <c r="Q911" i="9"/>
  <c r="P911" i="9"/>
  <c r="O911" i="9"/>
  <c r="N911" i="9"/>
  <c r="M911" i="9"/>
  <c r="L911" i="9"/>
  <c r="K911" i="9"/>
  <c r="J911" i="9"/>
  <c r="I911" i="9"/>
  <c r="H911" i="9"/>
  <c r="G911" i="9"/>
  <c r="F911" i="9"/>
  <c r="E911" i="9"/>
  <c r="D911" i="9"/>
  <c r="U910" i="9"/>
  <c r="T910" i="9"/>
  <c r="S910" i="9"/>
  <c r="R910" i="9"/>
  <c r="Q910" i="9"/>
  <c r="P910" i="9"/>
  <c r="O910" i="9"/>
  <c r="N910" i="9"/>
  <c r="M910" i="9"/>
  <c r="L910" i="9"/>
  <c r="K910" i="9"/>
  <c r="J910" i="9"/>
  <c r="I910" i="9"/>
  <c r="H910" i="9"/>
  <c r="G910" i="9"/>
  <c r="F910" i="9"/>
  <c r="E910" i="9"/>
  <c r="D910" i="9"/>
  <c r="U909" i="9"/>
  <c r="T909" i="9"/>
  <c r="S909" i="9"/>
  <c r="R909" i="9"/>
  <c r="Q909" i="9"/>
  <c r="P909" i="9"/>
  <c r="O909" i="9"/>
  <c r="N909" i="9"/>
  <c r="M909" i="9"/>
  <c r="L909" i="9"/>
  <c r="K909" i="9"/>
  <c r="J909" i="9"/>
  <c r="I909" i="9"/>
  <c r="H909" i="9"/>
  <c r="G909" i="9"/>
  <c r="F909" i="9"/>
  <c r="E909" i="9"/>
  <c r="D909" i="9"/>
  <c r="U908" i="9"/>
  <c r="T908" i="9"/>
  <c r="S908" i="9"/>
  <c r="R908" i="9"/>
  <c r="Q908" i="9"/>
  <c r="P908" i="9"/>
  <c r="O908" i="9"/>
  <c r="N908" i="9"/>
  <c r="M908" i="9"/>
  <c r="L908" i="9"/>
  <c r="K908" i="9"/>
  <c r="J908" i="9"/>
  <c r="I908" i="9"/>
  <c r="H908" i="9"/>
  <c r="G908" i="9"/>
  <c r="F908" i="9"/>
  <c r="E908" i="9"/>
  <c r="D908" i="9"/>
  <c r="U907" i="9"/>
  <c r="T907" i="9"/>
  <c r="S907" i="9"/>
  <c r="R907" i="9"/>
  <c r="Q907" i="9"/>
  <c r="P907" i="9"/>
  <c r="O907" i="9"/>
  <c r="N907" i="9"/>
  <c r="M907" i="9"/>
  <c r="L907" i="9"/>
  <c r="K907" i="9"/>
  <c r="J907" i="9"/>
  <c r="I907" i="9"/>
  <c r="H907" i="9"/>
  <c r="G907" i="9"/>
  <c r="F907" i="9"/>
  <c r="E907" i="9"/>
  <c r="D907" i="9"/>
  <c r="U906" i="9"/>
  <c r="T906" i="9"/>
  <c r="S906" i="9"/>
  <c r="R906" i="9"/>
  <c r="Q906" i="9"/>
  <c r="P906" i="9"/>
  <c r="O906" i="9"/>
  <c r="N906" i="9"/>
  <c r="M906" i="9"/>
  <c r="L906" i="9"/>
  <c r="K906" i="9"/>
  <c r="J906" i="9"/>
  <c r="I906" i="9"/>
  <c r="H906" i="9"/>
  <c r="G906" i="9"/>
  <c r="F906" i="9"/>
  <c r="E906" i="9"/>
  <c r="D906" i="9"/>
  <c r="U905" i="9"/>
  <c r="T905" i="9"/>
  <c r="S905" i="9"/>
  <c r="R905" i="9"/>
  <c r="Q905" i="9"/>
  <c r="P905" i="9"/>
  <c r="O905" i="9"/>
  <c r="N905" i="9"/>
  <c r="M905" i="9"/>
  <c r="L905" i="9"/>
  <c r="K905" i="9"/>
  <c r="J905" i="9"/>
  <c r="I905" i="9"/>
  <c r="H905" i="9"/>
  <c r="G905" i="9"/>
  <c r="F905" i="9"/>
  <c r="E905" i="9"/>
  <c r="D905" i="9"/>
  <c r="U904" i="9"/>
  <c r="T904" i="9"/>
  <c r="S904" i="9"/>
  <c r="R904" i="9"/>
  <c r="Q904" i="9"/>
  <c r="P904" i="9"/>
  <c r="O904" i="9"/>
  <c r="N904" i="9"/>
  <c r="M904" i="9"/>
  <c r="L904" i="9"/>
  <c r="K904" i="9"/>
  <c r="J904" i="9"/>
  <c r="I904" i="9"/>
  <c r="H904" i="9"/>
  <c r="G904" i="9"/>
  <c r="F904" i="9"/>
  <c r="E904" i="9"/>
  <c r="D904" i="9"/>
  <c r="U903" i="9"/>
  <c r="T903" i="9"/>
  <c r="S903" i="9"/>
  <c r="R903" i="9"/>
  <c r="Q903" i="9"/>
  <c r="P903" i="9"/>
  <c r="O903" i="9"/>
  <c r="N903" i="9"/>
  <c r="M903" i="9"/>
  <c r="L903" i="9"/>
  <c r="K903" i="9"/>
  <c r="J903" i="9"/>
  <c r="I903" i="9"/>
  <c r="H903" i="9"/>
  <c r="G903" i="9"/>
  <c r="F903" i="9"/>
  <c r="E903" i="9"/>
  <c r="D903" i="9"/>
  <c r="U902" i="9"/>
  <c r="T902" i="9"/>
  <c r="S902" i="9"/>
  <c r="R902" i="9"/>
  <c r="Q902" i="9"/>
  <c r="P902" i="9"/>
  <c r="O902" i="9"/>
  <c r="N902" i="9"/>
  <c r="M902" i="9"/>
  <c r="L902" i="9"/>
  <c r="K902" i="9"/>
  <c r="J902" i="9"/>
  <c r="I902" i="9"/>
  <c r="H902" i="9"/>
  <c r="G902" i="9"/>
  <c r="F902" i="9"/>
  <c r="E902" i="9"/>
  <c r="D902" i="9"/>
  <c r="U901" i="9"/>
  <c r="T901" i="9"/>
  <c r="S901" i="9"/>
  <c r="R901" i="9"/>
  <c r="Q901" i="9"/>
  <c r="P901" i="9"/>
  <c r="O901" i="9"/>
  <c r="N901" i="9"/>
  <c r="M901" i="9"/>
  <c r="L901" i="9"/>
  <c r="K901" i="9"/>
  <c r="J901" i="9"/>
  <c r="I901" i="9"/>
  <c r="H901" i="9"/>
  <c r="G901" i="9"/>
  <c r="F901" i="9"/>
  <c r="E901" i="9"/>
  <c r="D901" i="9"/>
  <c r="U900" i="9"/>
  <c r="T900" i="9"/>
  <c r="S900" i="9"/>
  <c r="R900" i="9"/>
  <c r="Q900" i="9"/>
  <c r="P900" i="9"/>
  <c r="O900" i="9"/>
  <c r="N900" i="9"/>
  <c r="M900" i="9"/>
  <c r="L900" i="9"/>
  <c r="K900" i="9"/>
  <c r="J900" i="9"/>
  <c r="I900" i="9"/>
  <c r="H900" i="9"/>
  <c r="G900" i="9"/>
  <c r="F900" i="9"/>
  <c r="E900" i="9"/>
  <c r="D900" i="9"/>
  <c r="U899" i="9"/>
  <c r="T899" i="9"/>
  <c r="S899" i="9"/>
  <c r="R899" i="9"/>
  <c r="Q899" i="9"/>
  <c r="P899" i="9"/>
  <c r="O899" i="9"/>
  <c r="N899" i="9"/>
  <c r="M899" i="9"/>
  <c r="L899" i="9"/>
  <c r="K899" i="9"/>
  <c r="J899" i="9"/>
  <c r="I899" i="9"/>
  <c r="H899" i="9"/>
  <c r="G899" i="9"/>
  <c r="F899" i="9"/>
  <c r="E899" i="9"/>
  <c r="D899" i="9"/>
  <c r="U898" i="9"/>
  <c r="T898" i="9"/>
  <c r="S898" i="9"/>
  <c r="R898" i="9"/>
  <c r="Q898" i="9"/>
  <c r="P898" i="9"/>
  <c r="O898" i="9"/>
  <c r="N898" i="9"/>
  <c r="M898" i="9"/>
  <c r="L898" i="9"/>
  <c r="K898" i="9"/>
  <c r="J898" i="9"/>
  <c r="I898" i="9"/>
  <c r="H898" i="9"/>
  <c r="G898" i="9"/>
  <c r="F898" i="9"/>
  <c r="E898" i="9"/>
  <c r="D898" i="9"/>
  <c r="U897" i="9"/>
  <c r="T897" i="9"/>
  <c r="S897" i="9"/>
  <c r="R897" i="9"/>
  <c r="Q897" i="9"/>
  <c r="P897" i="9"/>
  <c r="O897" i="9"/>
  <c r="N897" i="9"/>
  <c r="M897" i="9"/>
  <c r="L897" i="9"/>
  <c r="K897" i="9"/>
  <c r="J897" i="9"/>
  <c r="I897" i="9"/>
  <c r="H897" i="9"/>
  <c r="G897" i="9"/>
  <c r="F897" i="9"/>
  <c r="E897" i="9"/>
  <c r="D897" i="9"/>
  <c r="U896" i="9"/>
  <c r="T896" i="9"/>
  <c r="S896" i="9"/>
  <c r="R896" i="9"/>
  <c r="Q896" i="9"/>
  <c r="P896" i="9"/>
  <c r="O896" i="9"/>
  <c r="N896" i="9"/>
  <c r="M896" i="9"/>
  <c r="L896" i="9"/>
  <c r="K896" i="9"/>
  <c r="J896" i="9"/>
  <c r="I896" i="9"/>
  <c r="H896" i="9"/>
  <c r="G896" i="9"/>
  <c r="F896" i="9"/>
  <c r="E896" i="9"/>
  <c r="D896" i="9"/>
  <c r="U895" i="9"/>
  <c r="T895" i="9"/>
  <c r="S895" i="9"/>
  <c r="R895" i="9"/>
  <c r="Q895" i="9"/>
  <c r="P895" i="9"/>
  <c r="O895" i="9"/>
  <c r="N895" i="9"/>
  <c r="M895" i="9"/>
  <c r="L895" i="9"/>
  <c r="K895" i="9"/>
  <c r="J895" i="9"/>
  <c r="I895" i="9"/>
  <c r="H895" i="9"/>
  <c r="G895" i="9"/>
  <c r="F895" i="9"/>
  <c r="E895" i="9"/>
  <c r="D895" i="9"/>
  <c r="U894" i="9"/>
  <c r="T894" i="9"/>
  <c r="S894" i="9"/>
  <c r="R894" i="9"/>
  <c r="Q894" i="9"/>
  <c r="P894" i="9"/>
  <c r="O894" i="9"/>
  <c r="N894" i="9"/>
  <c r="M894" i="9"/>
  <c r="L894" i="9"/>
  <c r="K894" i="9"/>
  <c r="J894" i="9"/>
  <c r="I894" i="9"/>
  <c r="H894" i="9"/>
  <c r="G894" i="9"/>
  <c r="F894" i="9"/>
  <c r="E894" i="9"/>
  <c r="D894" i="9"/>
  <c r="U893" i="9"/>
  <c r="T893" i="9"/>
  <c r="S893" i="9"/>
  <c r="R893" i="9"/>
  <c r="Q893" i="9"/>
  <c r="P893" i="9"/>
  <c r="O893" i="9"/>
  <c r="N893" i="9"/>
  <c r="M893" i="9"/>
  <c r="L893" i="9"/>
  <c r="K893" i="9"/>
  <c r="J893" i="9"/>
  <c r="I893" i="9"/>
  <c r="H893" i="9"/>
  <c r="G893" i="9"/>
  <c r="F893" i="9"/>
  <c r="E893" i="9"/>
  <c r="D893" i="9"/>
  <c r="U892" i="9"/>
  <c r="T892" i="9"/>
  <c r="S892" i="9"/>
  <c r="R892" i="9"/>
  <c r="Q892" i="9"/>
  <c r="P892" i="9"/>
  <c r="O892" i="9"/>
  <c r="N892" i="9"/>
  <c r="M892" i="9"/>
  <c r="L892" i="9"/>
  <c r="K892" i="9"/>
  <c r="J892" i="9"/>
  <c r="I892" i="9"/>
  <c r="H892" i="9"/>
  <c r="G892" i="9"/>
  <c r="F892" i="9"/>
  <c r="E892" i="9"/>
  <c r="D892" i="9"/>
  <c r="U891" i="9"/>
  <c r="T891" i="9"/>
  <c r="S891" i="9"/>
  <c r="R891" i="9"/>
  <c r="Q891" i="9"/>
  <c r="P891" i="9"/>
  <c r="O891" i="9"/>
  <c r="N891" i="9"/>
  <c r="M891" i="9"/>
  <c r="L891" i="9"/>
  <c r="K891" i="9"/>
  <c r="J891" i="9"/>
  <c r="I891" i="9"/>
  <c r="H891" i="9"/>
  <c r="G891" i="9"/>
  <c r="F891" i="9"/>
  <c r="E891" i="9"/>
  <c r="D891" i="9"/>
  <c r="U890" i="9"/>
  <c r="T890" i="9"/>
  <c r="S890" i="9"/>
  <c r="R890" i="9"/>
  <c r="Q890" i="9"/>
  <c r="P890" i="9"/>
  <c r="O890" i="9"/>
  <c r="N890" i="9"/>
  <c r="M890" i="9"/>
  <c r="L890" i="9"/>
  <c r="K890" i="9"/>
  <c r="J890" i="9"/>
  <c r="I890" i="9"/>
  <c r="H890" i="9"/>
  <c r="G890" i="9"/>
  <c r="F890" i="9"/>
  <c r="E890" i="9"/>
  <c r="D890" i="9"/>
  <c r="U889" i="9"/>
  <c r="T889" i="9"/>
  <c r="S889" i="9"/>
  <c r="R889" i="9"/>
  <c r="Q889" i="9"/>
  <c r="P889" i="9"/>
  <c r="O889" i="9"/>
  <c r="N889" i="9"/>
  <c r="M889" i="9"/>
  <c r="L889" i="9"/>
  <c r="K889" i="9"/>
  <c r="J889" i="9"/>
  <c r="I889" i="9"/>
  <c r="H889" i="9"/>
  <c r="G889" i="9"/>
  <c r="F889" i="9"/>
  <c r="E889" i="9"/>
  <c r="D889" i="9"/>
  <c r="U888" i="9"/>
  <c r="T888" i="9"/>
  <c r="S888" i="9"/>
  <c r="R888" i="9"/>
  <c r="Q888" i="9"/>
  <c r="P888" i="9"/>
  <c r="O888" i="9"/>
  <c r="N888" i="9"/>
  <c r="M888" i="9"/>
  <c r="L888" i="9"/>
  <c r="K888" i="9"/>
  <c r="J888" i="9"/>
  <c r="I888" i="9"/>
  <c r="H888" i="9"/>
  <c r="G888" i="9"/>
  <c r="F888" i="9"/>
  <c r="E888" i="9"/>
  <c r="D888" i="9"/>
  <c r="U887" i="9"/>
  <c r="T887" i="9"/>
  <c r="S887" i="9"/>
  <c r="R887" i="9"/>
  <c r="Q887" i="9"/>
  <c r="P887" i="9"/>
  <c r="O887" i="9"/>
  <c r="N887" i="9"/>
  <c r="M887" i="9"/>
  <c r="L887" i="9"/>
  <c r="K887" i="9"/>
  <c r="J887" i="9"/>
  <c r="I887" i="9"/>
  <c r="H887" i="9"/>
  <c r="G887" i="9"/>
  <c r="F887" i="9"/>
  <c r="E887" i="9"/>
  <c r="D887" i="9"/>
  <c r="U886" i="9"/>
  <c r="T886" i="9"/>
  <c r="S886" i="9"/>
  <c r="R886" i="9"/>
  <c r="Q886" i="9"/>
  <c r="P886" i="9"/>
  <c r="O886" i="9"/>
  <c r="N886" i="9"/>
  <c r="M886" i="9"/>
  <c r="L886" i="9"/>
  <c r="K886" i="9"/>
  <c r="J886" i="9"/>
  <c r="I886" i="9"/>
  <c r="H886" i="9"/>
  <c r="G886" i="9"/>
  <c r="F886" i="9"/>
  <c r="E886" i="9"/>
  <c r="D886" i="9"/>
  <c r="U885" i="9"/>
  <c r="T885" i="9"/>
  <c r="S885" i="9"/>
  <c r="R885" i="9"/>
  <c r="Q885" i="9"/>
  <c r="P885" i="9"/>
  <c r="O885" i="9"/>
  <c r="N885" i="9"/>
  <c r="M885" i="9"/>
  <c r="L885" i="9"/>
  <c r="K885" i="9"/>
  <c r="J885" i="9"/>
  <c r="I885" i="9"/>
  <c r="H885" i="9"/>
  <c r="G885" i="9"/>
  <c r="F885" i="9"/>
  <c r="E885" i="9"/>
  <c r="D885" i="9"/>
  <c r="U884" i="9"/>
  <c r="T884" i="9"/>
  <c r="S884" i="9"/>
  <c r="R884" i="9"/>
  <c r="Q884" i="9"/>
  <c r="P884" i="9"/>
  <c r="O884" i="9"/>
  <c r="N884" i="9"/>
  <c r="M884" i="9"/>
  <c r="L884" i="9"/>
  <c r="K884" i="9"/>
  <c r="J884" i="9"/>
  <c r="I884" i="9"/>
  <c r="H884" i="9"/>
  <c r="G884" i="9"/>
  <c r="F884" i="9"/>
  <c r="E884" i="9"/>
  <c r="D884" i="9"/>
  <c r="U883" i="9"/>
  <c r="T883" i="9"/>
  <c r="S883" i="9"/>
  <c r="R883" i="9"/>
  <c r="Q883" i="9"/>
  <c r="P883" i="9"/>
  <c r="O883" i="9"/>
  <c r="N883" i="9"/>
  <c r="M883" i="9"/>
  <c r="L883" i="9"/>
  <c r="K883" i="9"/>
  <c r="J883" i="9"/>
  <c r="I883" i="9"/>
  <c r="H883" i="9"/>
  <c r="G883" i="9"/>
  <c r="F883" i="9"/>
  <c r="E883" i="9"/>
  <c r="D883" i="9"/>
  <c r="U882" i="9"/>
  <c r="T882" i="9"/>
  <c r="S882" i="9"/>
  <c r="R882" i="9"/>
  <c r="Q882" i="9"/>
  <c r="P882" i="9"/>
  <c r="O882" i="9"/>
  <c r="N882" i="9"/>
  <c r="M882" i="9"/>
  <c r="L882" i="9"/>
  <c r="K882" i="9"/>
  <c r="J882" i="9"/>
  <c r="I882" i="9"/>
  <c r="H882" i="9"/>
  <c r="G882" i="9"/>
  <c r="F882" i="9"/>
  <c r="E882" i="9"/>
  <c r="D882" i="9"/>
  <c r="U881" i="9"/>
  <c r="T881" i="9"/>
  <c r="S881" i="9"/>
  <c r="R881" i="9"/>
  <c r="Q881" i="9"/>
  <c r="P881" i="9"/>
  <c r="O881" i="9"/>
  <c r="N881" i="9"/>
  <c r="M881" i="9"/>
  <c r="L881" i="9"/>
  <c r="K881" i="9"/>
  <c r="J881" i="9"/>
  <c r="I881" i="9"/>
  <c r="H881" i="9"/>
  <c r="G881" i="9"/>
  <c r="F881" i="9"/>
  <c r="E881" i="9"/>
  <c r="D881" i="9"/>
  <c r="U880" i="9"/>
  <c r="T880" i="9"/>
  <c r="S880" i="9"/>
  <c r="R880" i="9"/>
  <c r="Q880" i="9"/>
  <c r="P880" i="9"/>
  <c r="O880" i="9"/>
  <c r="N880" i="9"/>
  <c r="M880" i="9"/>
  <c r="L880" i="9"/>
  <c r="K880" i="9"/>
  <c r="J880" i="9"/>
  <c r="I880" i="9"/>
  <c r="H880" i="9"/>
  <c r="G880" i="9"/>
  <c r="F880" i="9"/>
  <c r="E880" i="9"/>
  <c r="D880" i="9"/>
  <c r="U879" i="9"/>
  <c r="T879" i="9"/>
  <c r="S879" i="9"/>
  <c r="R879" i="9"/>
  <c r="Q879" i="9"/>
  <c r="P879" i="9"/>
  <c r="O879" i="9"/>
  <c r="N879" i="9"/>
  <c r="M879" i="9"/>
  <c r="L879" i="9"/>
  <c r="K879" i="9"/>
  <c r="J879" i="9"/>
  <c r="I879" i="9"/>
  <c r="H879" i="9"/>
  <c r="G879" i="9"/>
  <c r="F879" i="9"/>
  <c r="E879" i="9"/>
  <c r="D879" i="9"/>
  <c r="U878" i="9"/>
  <c r="T878" i="9"/>
  <c r="S878" i="9"/>
  <c r="R878" i="9"/>
  <c r="Q878" i="9"/>
  <c r="P878" i="9"/>
  <c r="O878" i="9"/>
  <c r="N878" i="9"/>
  <c r="M878" i="9"/>
  <c r="L878" i="9"/>
  <c r="K878" i="9"/>
  <c r="J878" i="9"/>
  <c r="I878" i="9"/>
  <c r="H878" i="9"/>
  <c r="G878" i="9"/>
  <c r="F878" i="9"/>
  <c r="E878" i="9"/>
  <c r="D878" i="9"/>
  <c r="U877" i="9"/>
  <c r="T877" i="9"/>
  <c r="S877" i="9"/>
  <c r="R877" i="9"/>
  <c r="Q877" i="9"/>
  <c r="P877" i="9"/>
  <c r="O877" i="9"/>
  <c r="N877" i="9"/>
  <c r="M877" i="9"/>
  <c r="L877" i="9"/>
  <c r="K877" i="9"/>
  <c r="J877" i="9"/>
  <c r="I877" i="9"/>
  <c r="H877" i="9"/>
  <c r="G877" i="9"/>
  <c r="F877" i="9"/>
  <c r="E877" i="9"/>
  <c r="D877" i="9"/>
  <c r="U876" i="9"/>
  <c r="T876" i="9"/>
  <c r="S876" i="9"/>
  <c r="R876" i="9"/>
  <c r="Q876" i="9"/>
  <c r="P876" i="9"/>
  <c r="O876" i="9"/>
  <c r="N876" i="9"/>
  <c r="M876" i="9"/>
  <c r="L876" i="9"/>
  <c r="K876" i="9"/>
  <c r="J876" i="9"/>
  <c r="I876" i="9"/>
  <c r="H876" i="9"/>
  <c r="G876" i="9"/>
  <c r="F876" i="9"/>
  <c r="E876" i="9"/>
  <c r="D876" i="9"/>
  <c r="U875" i="9"/>
  <c r="T875" i="9"/>
  <c r="S875" i="9"/>
  <c r="R875" i="9"/>
  <c r="Q875" i="9"/>
  <c r="P875" i="9"/>
  <c r="O875" i="9"/>
  <c r="N875" i="9"/>
  <c r="M875" i="9"/>
  <c r="L875" i="9"/>
  <c r="K875" i="9"/>
  <c r="J875" i="9"/>
  <c r="I875" i="9"/>
  <c r="H875" i="9"/>
  <c r="G875" i="9"/>
  <c r="F875" i="9"/>
  <c r="E875" i="9"/>
  <c r="D875" i="9"/>
  <c r="U874" i="9"/>
  <c r="T874" i="9"/>
  <c r="S874" i="9"/>
  <c r="R874" i="9"/>
  <c r="Q874" i="9"/>
  <c r="P874" i="9"/>
  <c r="O874" i="9"/>
  <c r="N874" i="9"/>
  <c r="M874" i="9"/>
  <c r="L874" i="9"/>
  <c r="K874" i="9"/>
  <c r="J874" i="9"/>
  <c r="I874" i="9"/>
  <c r="H874" i="9"/>
  <c r="G874" i="9"/>
  <c r="F874" i="9"/>
  <c r="E874" i="9"/>
  <c r="D874" i="9"/>
  <c r="U873" i="9"/>
  <c r="T873" i="9"/>
  <c r="S873" i="9"/>
  <c r="R873" i="9"/>
  <c r="Q873" i="9"/>
  <c r="P873" i="9"/>
  <c r="O873" i="9"/>
  <c r="N873" i="9"/>
  <c r="M873" i="9"/>
  <c r="L873" i="9"/>
  <c r="K873" i="9"/>
  <c r="J873" i="9"/>
  <c r="I873" i="9"/>
  <c r="H873" i="9"/>
  <c r="G873" i="9"/>
  <c r="F873" i="9"/>
  <c r="E873" i="9"/>
  <c r="D873" i="9"/>
  <c r="U872" i="9"/>
  <c r="T872" i="9"/>
  <c r="S872" i="9"/>
  <c r="R872" i="9"/>
  <c r="Q872" i="9"/>
  <c r="P872" i="9"/>
  <c r="O872" i="9"/>
  <c r="N872" i="9"/>
  <c r="M872" i="9"/>
  <c r="L872" i="9"/>
  <c r="K872" i="9"/>
  <c r="J872" i="9"/>
  <c r="I872" i="9"/>
  <c r="H872" i="9"/>
  <c r="G872" i="9"/>
  <c r="F872" i="9"/>
  <c r="E872" i="9"/>
  <c r="D872" i="9"/>
  <c r="U871" i="9"/>
  <c r="T871" i="9"/>
  <c r="S871" i="9"/>
  <c r="R871" i="9"/>
  <c r="Q871" i="9"/>
  <c r="P871" i="9"/>
  <c r="O871" i="9"/>
  <c r="N871" i="9"/>
  <c r="M871" i="9"/>
  <c r="L871" i="9"/>
  <c r="K871" i="9"/>
  <c r="J871" i="9"/>
  <c r="I871" i="9"/>
  <c r="H871" i="9"/>
  <c r="G871" i="9"/>
  <c r="F871" i="9"/>
  <c r="E871" i="9"/>
  <c r="D871" i="9"/>
  <c r="U870" i="9"/>
  <c r="T870" i="9"/>
  <c r="S870" i="9"/>
  <c r="R870" i="9"/>
  <c r="Q870" i="9"/>
  <c r="P870" i="9"/>
  <c r="O870" i="9"/>
  <c r="N870" i="9"/>
  <c r="M870" i="9"/>
  <c r="L870" i="9"/>
  <c r="K870" i="9"/>
  <c r="J870" i="9"/>
  <c r="I870" i="9"/>
  <c r="H870" i="9"/>
  <c r="G870" i="9"/>
  <c r="F870" i="9"/>
  <c r="E870" i="9"/>
  <c r="D870" i="9"/>
  <c r="U869" i="9"/>
  <c r="T869" i="9"/>
  <c r="S869" i="9"/>
  <c r="R869" i="9"/>
  <c r="Q869" i="9"/>
  <c r="P869" i="9"/>
  <c r="O869" i="9"/>
  <c r="N869" i="9"/>
  <c r="M869" i="9"/>
  <c r="L869" i="9"/>
  <c r="K869" i="9"/>
  <c r="J869" i="9"/>
  <c r="I869" i="9"/>
  <c r="H869" i="9"/>
  <c r="G869" i="9"/>
  <c r="F869" i="9"/>
  <c r="E869" i="9"/>
  <c r="D869" i="9"/>
  <c r="U868" i="9"/>
  <c r="T868" i="9"/>
  <c r="S868" i="9"/>
  <c r="R868" i="9"/>
  <c r="Q868" i="9"/>
  <c r="P868" i="9"/>
  <c r="O868" i="9"/>
  <c r="N868" i="9"/>
  <c r="M868" i="9"/>
  <c r="L868" i="9"/>
  <c r="K868" i="9"/>
  <c r="J868" i="9"/>
  <c r="I868" i="9"/>
  <c r="H868" i="9"/>
  <c r="G868" i="9"/>
  <c r="F868" i="9"/>
  <c r="E868" i="9"/>
  <c r="D868" i="9"/>
  <c r="U867" i="9"/>
  <c r="T867" i="9"/>
  <c r="S867" i="9"/>
  <c r="R867" i="9"/>
  <c r="Q867" i="9"/>
  <c r="P867" i="9"/>
  <c r="O867" i="9"/>
  <c r="N867" i="9"/>
  <c r="M867" i="9"/>
  <c r="L867" i="9"/>
  <c r="K867" i="9"/>
  <c r="J867" i="9"/>
  <c r="I867" i="9"/>
  <c r="H867" i="9"/>
  <c r="G867" i="9"/>
  <c r="F867" i="9"/>
  <c r="E867" i="9"/>
  <c r="D867" i="9"/>
  <c r="U866" i="9"/>
  <c r="T866" i="9"/>
  <c r="S866" i="9"/>
  <c r="R866" i="9"/>
  <c r="Q866" i="9"/>
  <c r="P866" i="9"/>
  <c r="O866" i="9"/>
  <c r="N866" i="9"/>
  <c r="M866" i="9"/>
  <c r="L866" i="9"/>
  <c r="K866" i="9"/>
  <c r="J866" i="9"/>
  <c r="I866" i="9"/>
  <c r="H866" i="9"/>
  <c r="G866" i="9"/>
  <c r="F866" i="9"/>
  <c r="E866" i="9"/>
  <c r="D866" i="9"/>
  <c r="U865" i="9"/>
  <c r="T865" i="9"/>
  <c r="S865" i="9"/>
  <c r="R865" i="9"/>
  <c r="Q865" i="9"/>
  <c r="P865" i="9"/>
  <c r="O865" i="9"/>
  <c r="N865" i="9"/>
  <c r="M865" i="9"/>
  <c r="L865" i="9"/>
  <c r="K865" i="9"/>
  <c r="J865" i="9"/>
  <c r="I865" i="9"/>
  <c r="H865" i="9"/>
  <c r="G865" i="9"/>
  <c r="F865" i="9"/>
  <c r="E865" i="9"/>
  <c r="D865" i="9"/>
  <c r="U864" i="9"/>
  <c r="T864" i="9"/>
  <c r="S864" i="9"/>
  <c r="R864" i="9"/>
  <c r="Q864" i="9"/>
  <c r="P864" i="9"/>
  <c r="O864" i="9"/>
  <c r="N864" i="9"/>
  <c r="M864" i="9"/>
  <c r="L864" i="9"/>
  <c r="K864" i="9"/>
  <c r="J864" i="9"/>
  <c r="I864" i="9"/>
  <c r="H864" i="9"/>
  <c r="G864" i="9"/>
  <c r="F864" i="9"/>
  <c r="E864" i="9"/>
  <c r="D864" i="9"/>
  <c r="U863" i="9"/>
  <c r="T863" i="9"/>
  <c r="S863" i="9"/>
  <c r="R863" i="9"/>
  <c r="Q863" i="9"/>
  <c r="P863" i="9"/>
  <c r="O863" i="9"/>
  <c r="N863" i="9"/>
  <c r="M863" i="9"/>
  <c r="L863" i="9"/>
  <c r="K863" i="9"/>
  <c r="J863" i="9"/>
  <c r="I863" i="9"/>
  <c r="H863" i="9"/>
  <c r="G863" i="9"/>
  <c r="F863" i="9"/>
  <c r="E863" i="9"/>
  <c r="D863" i="9"/>
  <c r="U862" i="9"/>
  <c r="T862" i="9"/>
  <c r="S862" i="9"/>
  <c r="R862" i="9"/>
  <c r="Q862" i="9"/>
  <c r="P862" i="9"/>
  <c r="O862" i="9"/>
  <c r="N862" i="9"/>
  <c r="M862" i="9"/>
  <c r="L862" i="9"/>
  <c r="K862" i="9"/>
  <c r="J862" i="9"/>
  <c r="I862" i="9"/>
  <c r="H862" i="9"/>
  <c r="G862" i="9"/>
  <c r="F862" i="9"/>
  <c r="E862" i="9"/>
  <c r="D862" i="9"/>
  <c r="U861" i="9"/>
  <c r="T861" i="9"/>
  <c r="S861" i="9"/>
  <c r="R861" i="9"/>
  <c r="Q861" i="9"/>
  <c r="P861" i="9"/>
  <c r="O861" i="9"/>
  <c r="N861" i="9"/>
  <c r="M861" i="9"/>
  <c r="L861" i="9"/>
  <c r="K861" i="9"/>
  <c r="J861" i="9"/>
  <c r="I861" i="9"/>
  <c r="H861" i="9"/>
  <c r="G861" i="9"/>
  <c r="F861" i="9"/>
  <c r="E861" i="9"/>
  <c r="D861" i="9"/>
  <c r="U860" i="9"/>
  <c r="T860" i="9"/>
  <c r="S860" i="9"/>
  <c r="R860" i="9"/>
  <c r="Q860" i="9"/>
  <c r="P860" i="9"/>
  <c r="O860" i="9"/>
  <c r="N860" i="9"/>
  <c r="M860" i="9"/>
  <c r="L860" i="9"/>
  <c r="K860" i="9"/>
  <c r="J860" i="9"/>
  <c r="I860" i="9"/>
  <c r="H860" i="9"/>
  <c r="G860" i="9"/>
  <c r="F860" i="9"/>
  <c r="E860" i="9"/>
  <c r="D860" i="9"/>
  <c r="U859" i="9"/>
  <c r="T859" i="9"/>
  <c r="S859" i="9"/>
  <c r="R859" i="9"/>
  <c r="Q859" i="9"/>
  <c r="P859" i="9"/>
  <c r="O859" i="9"/>
  <c r="N859" i="9"/>
  <c r="M859" i="9"/>
  <c r="L859" i="9"/>
  <c r="K859" i="9"/>
  <c r="J859" i="9"/>
  <c r="I859" i="9"/>
  <c r="H859" i="9"/>
  <c r="G859" i="9"/>
  <c r="F859" i="9"/>
  <c r="E859" i="9"/>
  <c r="D859" i="9"/>
  <c r="U858" i="9"/>
  <c r="T858" i="9"/>
  <c r="S858" i="9"/>
  <c r="R858" i="9"/>
  <c r="Q858" i="9"/>
  <c r="P858" i="9"/>
  <c r="O858" i="9"/>
  <c r="N858" i="9"/>
  <c r="M858" i="9"/>
  <c r="L858" i="9"/>
  <c r="K858" i="9"/>
  <c r="J858" i="9"/>
  <c r="I858" i="9"/>
  <c r="H858" i="9"/>
  <c r="G858" i="9"/>
  <c r="F858" i="9"/>
  <c r="E858" i="9"/>
  <c r="D858" i="9"/>
  <c r="U857" i="9"/>
  <c r="T857" i="9"/>
  <c r="S857" i="9"/>
  <c r="R857" i="9"/>
  <c r="Q857" i="9"/>
  <c r="P857" i="9"/>
  <c r="O857" i="9"/>
  <c r="N857" i="9"/>
  <c r="M857" i="9"/>
  <c r="L857" i="9"/>
  <c r="K857" i="9"/>
  <c r="J857" i="9"/>
  <c r="I857" i="9"/>
  <c r="H857" i="9"/>
  <c r="G857" i="9"/>
  <c r="F857" i="9"/>
  <c r="E857" i="9"/>
  <c r="D857" i="9"/>
  <c r="U856" i="9"/>
  <c r="T856" i="9"/>
  <c r="S856" i="9"/>
  <c r="R856" i="9"/>
  <c r="Q856" i="9"/>
  <c r="P856" i="9"/>
  <c r="O856" i="9"/>
  <c r="N856" i="9"/>
  <c r="M856" i="9"/>
  <c r="L856" i="9"/>
  <c r="K856" i="9"/>
  <c r="J856" i="9"/>
  <c r="I856" i="9"/>
  <c r="H856" i="9"/>
  <c r="G856" i="9"/>
  <c r="F856" i="9"/>
  <c r="E856" i="9"/>
  <c r="D856" i="9"/>
  <c r="U855" i="9"/>
  <c r="T855" i="9"/>
  <c r="S855" i="9"/>
  <c r="R855" i="9"/>
  <c r="Q855" i="9"/>
  <c r="P855" i="9"/>
  <c r="O855" i="9"/>
  <c r="N855" i="9"/>
  <c r="M855" i="9"/>
  <c r="L855" i="9"/>
  <c r="K855" i="9"/>
  <c r="J855" i="9"/>
  <c r="I855" i="9"/>
  <c r="H855" i="9"/>
  <c r="G855" i="9"/>
  <c r="F855" i="9"/>
  <c r="E855" i="9"/>
  <c r="D855" i="9"/>
  <c r="U854" i="9"/>
  <c r="T854" i="9"/>
  <c r="S854" i="9"/>
  <c r="R854" i="9"/>
  <c r="Q854" i="9"/>
  <c r="P854" i="9"/>
  <c r="O854" i="9"/>
  <c r="N854" i="9"/>
  <c r="M854" i="9"/>
  <c r="L854" i="9"/>
  <c r="K854" i="9"/>
  <c r="J854" i="9"/>
  <c r="I854" i="9"/>
  <c r="H854" i="9"/>
  <c r="G854" i="9"/>
  <c r="F854" i="9"/>
  <c r="E854" i="9"/>
  <c r="D854" i="9"/>
  <c r="U853" i="9"/>
  <c r="T853" i="9"/>
  <c r="S853" i="9"/>
  <c r="R853" i="9"/>
  <c r="Q853" i="9"/>
  <c r="P853" i="9"/>
  <c r="O853" i="9"/>
  <c r="N853" i="9"/>
  <c r="M853" i="9"/>
  <c r="L853" i="9"/>
  <c r="K853" i="9"/>
  <c r="J853" i="9"/>
  <c r="I853" i="9"/>
  <c r="H853" i="9"/>
  <c r="G853" i="9"/>
  <c r="F853" i="9"/>
  <c r="E853" i="9"/>
  <c r="D853" i="9"/>
  <c r="U852" i="9"/>
  <c r="T852" i="9"/>
  <c r="S852" i="9"/>
  <c r="R852" i="9"/>
  <c r="Q852" i="9"/>
  <c r="P852" i="9"/>
  <c r="O852" i="9"/>
  <c r="N852" i="9"/>
  <c r="M852" i="9"/>
  <c r="L852" i="9"/>
  <c r="K852" i="9"/>
  <c r="J852" i="9"/>
  <c r="I852" i="9"/>
  <c r="H852" i="9"/>
  <c r="G852" i="9"/>
  <c r="F852" i="9"/>
  <c r="E852" i="9"/>
  <c r="D852" i="9"/>
  <c r="U851" i="9"/>
  <c r="T851" i="9"/>
  <c r="S851" i="9"/>
  <c r="R851" i="9"/>
  <c r="Q851" i="9"/>
  <c r="P851" i="9"/>
  <c r="O851" i="9"/>
  <c r="N851" i="9"/>
  <c r="M851" i="9"/>
  <c r="L851" i="9"/>
  <c r="K851" i="9"/>
  <c r="J851" i="9"/>
  <c r="I851" i="9"/>
  <c r="H851" i="9"/>
  <c r="G851" i="9"/>
  <c r="F851" i="9"/>
  <c r="E851" i="9"/>
  <c r="D851" i="9"/>
  <c r="U850" i="9"/>
  <c r="T850" i="9"/>
  <c r="S850" i="9"/>
  <c r="R850" i="9"/>
  <c r="Q850" i="9"/>
  <c r="P850" i="9"/>
  <c r="O850" i="9"/>
  <c r="N850" i="9"/>
  <c r="M850" i="9"/>
  <c r="L850" i="9"/>
  <c r="K850" i="9"/>
  <c r="J850" i="9"/>
  <c r="I850" i="9"/>
  <c r="H850" i="9"/>
  <c r="G850" i="9"/>
  <c r="F850" i="9"/>
  <c r="E850" i="9"/>
  <c r="D850" i="9"/>
  <c r="U849" i="9"/>
  <c r="T849" i="9"/>
  <c r="S849" i="9"/>
  <c r="R849" i="9"/>
  <c r="Q849" i="9"/>
  <c r="P849" i="9"/>
  <c r="O849" i="9"/>
  <c r="N849" i="9"/>
  <c r="M849" i="9"/>
  <c r="L849" i="9"/>
  <c r="K849" i="9"/>
  <c r="J849" i="9"/>
  <c r="I849" i="9"/>
  <c r="H849" i="9"/>
  <c r="G849" i="9"/>
  <c r="F849" i="9"/>
  <c r="E849" i="9"/>
  <c r="D849" i="9"/>
  <c r="U848" i="9"/>
  <c r="T848" i="9"/>
  <c r="S848" i="9"/>
  <c r="R848" i="9"/>
  <c r="Q848" i="9"/>
  <c r="P848" i="9"/>
  <c r="O848" i="9"/>
  <c r="N848" i="9"/>
  <c r="M848" i="9"/>
  <c r="L848" i="9"/>
  <c r="K848" i="9"/>
  <c r="J848" i="9"/>
  <c r="I848" i="9"/>
  <c r="H848" i="9"/>
  <c r="G848" i="9"/>
  <c r="F848" i="9"/>
  <c r="E848" i="9"/>
  <c r="D848" i="9"/>
  <c r="U847" i="9"/>
  <c r="T847" i="9"/>
  <c r="S847" i="9"/>
  <c r="R847" i="9"/>
  <c r="Q847" i="9"/>
  <c r="P847" i="9"/>
  <c r="O847" i="9"/>
  <c r="N847" i="9"/>
  <c r="M847" i="9"/>
  <c r="L847" i="9"/>
  <c r="K847" i="9"/>
  <c r="J847" i="9"/>
  <c r="I847" i="9"/>
  <c r="H847" i="9"/>
  <c r="G847" i="9"/>
  <c r="F847" i="9"/>
  <c r="E847" i="9"/>
  <c r="D847" i="9"/>
  <c r="U846" i="9"/>
  <c r="T846" i="9"/>
  <c r="S846" i="9"/>
  <c r="R846" i="9"/>
  <c r="Q846" i="9"/>
  <c r="P846" i="9"/>
  <c r="O846" i="9"/>
  <c r="N846" i="9"/>
  <c r="M846" i="9"/>
  <c r="L846" i="9"/>
  <c r="K846" i="9"/>
  <c r="J846" i="9"/>
  <c r="I846" i="9"/>
  <c r="H846" i="9"/>
  <c r="G846" i="9"/>
  <c r="F846" i="9"/>
  <c r="E846" i="9"/>
  <c r="D846" i="9"/>
  <c r="U845" i="9"/>
  <c r="T845" i="9"/>
  <c r="S845" i="9"/>
  <c r="R845" i="9"/>
  <c r="Q845" i="9"/>
  <c r="P845" i="9"/>
  <c r="O845" i="9"/>
  <c r="N845" i="9"/>
  <c r="M845" i="9"/>
  <c r="L845" i="9"/>
  <c r="K845" i="9"/>
  <c r="J845" i="9"/>
  <c r="I845" i="9"/>
  <c r="H845" i="9"/>
  <c r="G845" i="9"/>
  <c r="F845" i="9"/>
  <c r="E845" i="9"/>
  <c r="D845" i="9"/>
  <c r="U844" i="9"/>
  <c r="T844" i="9"/>
  <c r="S844" i="9"/>
  <c r="R844" i="9"/>
  <c r="Q844" i="9"/>
  <c r="P844" i="9"/>
  <c r="O844" i="9"/>
  <c r="N844" i="9"/>
  <c r="M844" i="9"/>
  <c r="L844" i="9"/>
  <c r="K844" i="9"/>
  <c r="J844" i="9"/>
  <c r="I844" i="9"/>
  <c r="H844" i="9"/>
  <c r="G844" i="9"/>
  <c r="F844" i="9"/>
  <c r="E844" i="9"/>
  <c r="D844" i="9"/>
  <c r="U843" i="9"/>
  <c r="T843" i="9"/>
  <c r="S843" i="9"/>
  <c r="R843" i="9"/>
  <c r="Q843" i="9"/>
  <c r="P843" i="9"/>
  <c r="O843" i="9"/>
  <c r="N843" i="9"/>
  <c r="M843" i="9"/>
  <c r="L843" i="9"/>
  <c r="K843" i="9"/>
  <c r="J843" i="9"/>
  <c r="I843" i="9"/>
  <c r="H843" i="9"/>
  <c r="G843" i="9"/>
  <c r="F843" i="9"/>
  <c r="E843" i="9"/>
  <c r="D843" i="9"/>
  <c r="U842" i="9"/>
  <c r="T842" i="9"/>
  <c r="S842" i="9"/>
  <c r="R842" i="9"/>
  <c r="Q842" i="9"/>
  <c r="P842" i="9"/>
  <c r="O842" i="9"/>
  <c r="N842" i="9"/>
  <c r="M842" i="9"/>
  <c r="L842" i="9"/>
  <c r="K842" i="9"/>
  <c r="J842" i="9"/>
  <c r="I842" i="9"/>
  <c r="H842" i="9"/>
  <c r="G842" i="9"/>
  <c r="F842" i="9"/>
  <c r="E842" i="9"/>
  <c r="D842" i="9"/>
  <c r="U841" i="9"/>
  <c r="T841" i="9"/>
  <c r="S841" i="9"/>
  <c r="R841" i="9"/>
  <c r="Q841" i="9"/>
  <c r="P841" i="9"/>
  <c r="O841" i="9"/>
  <c r="N841" i="9"/>
  <c r="M841" i="9"/>
  <c r="L841" i="9"/>
  <c r="K841" i="9"/>
  <c r="J841" i="9"/>
  <c r="I841" i="9"/>
  <c r="H841" i="9"/>
  <c r="G841" i="9"/>
  <c r="F841" i="9"/>
  <c r="E841" i="9"/>
  <c r="D841" i="9"/>
  <c r="U840" i="9"/>
  <c r="T840" i="9"/>
  <c r="S840" i="9"/>
  <c r="R840" i="9"/>
  <c r="Q840" i="9"/>
  <c r="P840" i="9"/>
  <c r="O840" i="9"/>
  <c r="N840" i="9"/>
  <c r="M840" i="9"/>
  <c r="L840" i="9"/>
  <c r="K840" i="9"/>
  <c r="J840" i="9"/>
  <c r="I840" i="9"/>
  <c r="H840" i="9"/>
  <c r="G840" i="9"/>
  <c r="F840" i="9"/>
  <c r="E840" i="9"/>
  <c r="D840" i="9"/>
  <c r="U839" i="9"/>
  <c r="T839" i="9"/>
  <c r="S839" i="9"/>
  <c r="R839" i="9"/>
  <c r="Q839" i="9"/>
  <c r="P839" i="9"/>
  <c r="O839" i="9"/>
  <c r="N839" i="9"/>
  <c r="M839" i="9"/>
  <c r="L839" i="9"/>
  <c r="K839" i="9"/>
  <c r="J839" i="9"/>
  <c r="I839" i="9"/>
  <c r="H839" i="9"/>
  <c r="G839" i="9"/>
  <c r="F839" i="9"/>
  <c r="E839" i="9"/>
  <c r="D839" i="9"/>
  <c r="U838" i="9"/>
  <c r="T838" i="9"/>
  <c r="S838" i="9"/>
  <c r="R838" i="9"/>
  <c r="Q838" i="9"/>
  <c r="P838" i="9"/>
  <c r="O838" i="9"/>
  <c r="N838" i="9"/>
  <c r="M838" i="9"/>
  <c r="L838" i="9"/>
  <c r="K838" i="9"/>
  <c r="J838" i="9"/>
  <c r="I838" i="9"/>
  <c r="H838" i="9"/>
  <c r="G838" i="9"/>
  <c r="F838" i="9"/>
  <c r="E838" i="9"/>
  <c r="D838" i="9"/>
  <c r="U837" i="9"/>
  <c r="T837" i="9"/>
  <c r="S837" i="9"/>
  <c r="R837" i="9"/>
  <c r="Q837" i="9"/>
  <c r="P837" i="9"/>
  <c r="O837" i="9"/>
  <c r="N837" i="9"/>
  <c r="M837" i="9"/>
  <c r="L837" i="9"/>
  <c r="K837" i="9"/>
  <c r="J837" i="9"/>
  <c r="I837" i="9"/>
  <c r="H837" i="9"/>
  <c r="G837" i="9"/>
  <c r="F837" i="9"/>
  <c r="E837" i="9"/>
  <c r="D837" i="9"/>
  <c r="U836" i="9"/>
  <c r="T836" i="9"/>
  <c r="S836" i="9"/>
  <c r="R836" i="9"/>
  <c r="Q836" i="9"/>
  <c r="P836" i="9"/>
  <c r="O836" i="9"/>
  <c r="N836" i="9"/>
  <c r="M836" i="9"/>
  <c r="L836" i="9"/>
  <c r="K836" i="9"/>
  <c r="J836" i="9"/>
  <c r="I836" i="9"/>
  <c r="H836" i="9"/>
  <c r="G836" i="9"/>
  <c r="F836" i="9"/>
  <c r="E836" i="9"/>
  <c r="D836" i="9"/>
  <c r="U835" i="9"/>
  <c r="T835" i="9"/>
  <c r="S835" i="9"/>
  <c r="R835" i="9"/>
  <c r="Q835" i="9"/>
  <c r="P835" i="9"/>
  <c r="O835" i="9"/>
  <c r="N835" i="9"/>
  <c r="M835" i="9"/>
  <c r="L835" i="9"/>
  <c r="K835" i="9"/>
  <c r="J835" i="9"/>
  <c r="I835" i="9"/>
  <c r="H835" i="9"/>
  <c r="G835" i="9"/>
  <c r="F835" i="9"/>
  <c r="E835" i="9"/>
  <c r="D835" i="9"/>
  <c r="U834" i="9"/>
  <c r="T834" i="9"/>
  <c r="S834" i="9"/>
  <c r="R834" i="9"/>
  <c r="Q834" i="9"/>
  <c r="P834" i="9"/>
  <c r="O834" i="9"/>
  <c r="N834" i="9"/>
  <c r="M834" i="9"/>
  <c r="L834" i="9"/>
  <c r="K834" i="9"/>
  <c r="J834" i="9"/>
  <c r="I834" i="9"/>
  <c r="H834" i="9"/>
  <c r="G834" i="9"/>
  <c r="F834" i="9"/>
  <c r="E834" i="9"/>
  <c r="D834" i="9"/>
  <c r="U833" i="9"/>
  <c r="T833" i="9"/>
  <c r="S833" i="9"/>
  <c r="R833" i="9"/>
  <c r="Q833" i="9"/>
  <c r="P833" i="9"/>
  <c r="O833" i="9"/>
  <c r="N833" i="9"/>
  <c r="M833" i="9"/>
  <c r="L833" i="9"/>
  <c r="K833" i="9"/>
  <c r="J833" i="9"/>
  <c r="I833" i="9"/>
  <c r="H833" i="9"/>
  <c r="G833" i="9"/>
  <c r="F833" i="9"/>
  <c r="E833" i="9"/>
  <c r="D833" i="9"/>
  <c r="U832" i="9"/>
  <c r="T832" i="9"/>
  <c r="S832" i="9"/>
  <c r="R832" i="9"/>
  <c r="Q832" i="9"/>
  <c r="P832" i="9"/>
  <c r="O832" i="9"/>
  <c r="N832" i="9"/>
  <c r="M832" i="9"/>
  <c r="L832" i="9"/>
  <c r="K832" i="9"/>
  <c r="J832" i="9"/>
  <c r="I832" i="9"/>
  <c r="H832" i="9"/>
  <c r="G832" i="9"/>
  <c r="F832" i="9"/>
  <c r="E832" i="9"/>
  <c r="D832" i="9"/>
  <c r="U831" i="9"/>
  <c r="T831" i="9"/>
  <c r="S831" i="9"/>
  <c r="R831" i="9"/>
  <c r="Q831" i="9"/>
  <c r="P831" i="9"/>
  <c r="O831" i="9"/>
  <c r="N831" i="9"/>
  <c r="M831" i="9"/>
  <c r="L831" i="9"/>
  <c r="K831" i="9"/>
  <c r="J831" i="9"/>
  <c r="I831" i="9"/>
  <c r="H831" i="9"/>
  <c r="G831" i="9"/>
  <c r="F831" i="9"/>
  <c r="E831" i="9"/>
  <c r="D831" i="9"/>
  <c r="U830" i="9"/>
  <c r="T830" i="9"/>
  <c r="S830" i="9"/>
  <c r="R830" i="9"/>
  <c r="Q830" i="9"/>
  <c r="P830" i="9"/>
  <c r="O830" i="9"/>
  <c r="N830" i="9"/>
  <c r="M830" i="9"/>
  <c r="L830" i="9"/>
  <c r="K830" i="9"/>
  <c r="J830" i="9"/>
  <c r="I830" i="9"/>
  <c r="H830" i="9"/>
  <c r="G830" i="9"/>
  <c r="F830" i="9"/>
  <c r="E830" i="9"/>
  <c r="D830" i="9"/>
  <c r="U829" i="9"/>
  <c r="T829" i="9"/>
  <c r="S829" i="9"/>
  <c r="R829" i="9"/>
  <c r="Q829" i="9"/>
  <c r="P829" i="9"/>
  <c r="O829" i="9"/>
  <c r="N829" i="9"/>
  <c r="M829" i="9"/>
  <c r="L829" i="9"/>
  <c r="K829" i="9"/>
  <c r="J829" i="9"/>
  <c r="I829" i="9"/>
  <c r="H829" i="9"/>
  <c r="G829" i="9"/>
  <c r="F829" i="9"/>
  <c r="E829" i="9"/>
  <c r="D829" i="9"/>
  <c r="U828" i="9"/>
  <c r="T828" i="9"/>
  <c r="S828" i="9"/>
  <c r="R828" i="9"/>
  <c r="Q828" i="9"/>
  <c r="P828" i="9"/>
  <c r="O828" i="9"/>
  <c r="N828" i="9"/>
  <c r="M828" i="9"/>
  <c r="L828" i="9"/>
  <c r="K828" i="9"/>
  <c r="J828" i="9"/>
  <c r="I828" i="9"/>
  <c r="H828" i="9"/>
  <c r="G828" i="9"/>
  <c r="F828" i="9"/>
  <c r="E828" i="9"/>
  <c r="D828" i="9"/>
  <c r="U827" i="9"/>
  <c r="T827" i="9"/>
  <c r="S827" i="9"/>
  <c r="R827" i="9"/>
  <c r="Q827" i="9"/>
  <c r="P827" i="9"/>
  <c r="O827" i="9"/>
  <c r="N827" i="9"/>
  <c r="M827" i="9"/>
  <c r="L827" i="9"/>
  <c r="K827" i="9"/>
  <c r="J827" i="9"/>
  <c r="I827" i="9"/>
  <c r="H827" i="9"/>
  <c r="G827" i="9"/>
  <c r="F827" i="9"/>
  <c r="E827" i="9"/>
  <c r="D827" i="9"/>
  <c r="U826" i="9"/>
  <c r="T826" i="9"/>
  <c r="S826" i="9"/>
  <c r="R826" i="9"/>
  <c r="Q826" i="9"/>
  <c r="P826" i="9"/>
  <c r="O826" i="9"/>
  <c r="N826" i="9"/>
  <c r="M826" i="9"/>
  <c r="L826" i="9"/>
  <c r="K826" i="9"/>
  <c r="J826" i="9"/>
  <c r="I826" i="9"/>
  <c r="H826" i="9"/>
  <c r="G826" i="9"/>
  <c r="F826" i="9"/>
  <c r="E826" i="9"/>
  <c r="D826" i="9"/>
  <c r="U825" i="9"/>
  <c r="T825" i="9"/>
  <c r="S825" i="9"/>
  <c r="R825" i="9"/>
  <c r="Q825" i="9"/>
  <c r="P825" i="9"/>
  <c r="O825" i="9"/>
  <c r="N825" i="9"/>
  <c r="M825" i="9"/>
  <c r="L825" i="9"/>
  <c r="K825" i="9"/>
  <c r="J825" i="9"/>
  <c r="I825" i="9"/>
  <c r="H825" i="9"/>
  <c r="G825" i="9"/>
  <c r="F825" i="9"/>
  <c r="E825" i="9"/>
  <c r="D825" i="9"/>
  <c r="U824" i="9"/>
  <c r="T824" i="9"/>
  <c r="S824" i="9"/>
  <c r="R824" i="9"/>
  <c r="Q824" i="9"/>
  <c r="P824" i="9"/>
  <c r="O824" i="9"/>
  <c r="N824" i="9"/>
  <c r="M824" i="9"/>
  <c r="L824" i="9"/>
  <c r="K824" i="9"/>
  <c r="J824" i="9"/>
  <c r="I824" i="9"/>
  <c r="H824" i="9"/>
  <c r="G824" i="9"/>
  <c r="F824" i="9"/>
  <c r="E824" i="9"/>
  <c r="D824" i="9"/>
  <c r="U823" i="9"/>
  <c r="T823" i="9"/>
  <c r="S823" i="9"/>
  <c r="R823" i="9"/>
  <c r="Q823" i="9"/>
  <c r="P823" i="9"/>
  <c r="O823" i="9"/>
  <c r="N823" i="9"/>
  <c r="M823" i="9"/>
  <c r="L823" i="9"/>
  <c r="K823" i="9"/>
  <c r="J823" i="9"/>
  <c r="I823" i="9"/>
  <c r="H823" i="9"/>
  <c r="G823" i="9"/>
  <c r="F823" i="9"/>
  <c r="E823" i="9"/>
  <c r="D823" i="9"/>
  <c r="U822" i="9"/>
  <c r="T822" i="9"/>
  <c r="S822" i="9"/>
  <c r="R822" i="9"/>
  <c r="Q822" i="9"/>
  <c r="P822" i="9"/>
  <c r="O822" i="9"/>
  <c r="N822" i="9"/>
  <c r="M822" i="9"/>
  <c r="L822" i="9"/>
  <c r="K822" i="9"/>
  <c r="J822" i="9"/>
  <c r="I822" i="9"/>
  <c r="H822" i="9"/>
  <c r="G822" i="9"/>
  <c r="F822" i="9"/>
  <c r="E822" i="9"/>
  <c r="D822" i="9"/>
  <c r="U821" i="9"/>
  <c r="T821" i="9"/>
  <c r="S821" i="9"/>
  <c r="R821" i="9"/>
  <c r="Q821" i="9"/>
  <c r="P821" i="9"/>
  <c r="O821" i="9"/>
  <c r="N821" i="9"/>
  <c r="M821" i="9"/>
  <c r="L821" i="9"/>
  <c r="K821" i="9"/>
  <c r="J821" i="9"/>
  <c r="I821" i="9"/>
  <c r="H821" i="9"/>
  <c r="G821" i="9"/>
  <c r="F821" i="9"/>
  <c r="E821" i="9"/>
  <c r="D821" i="9"/>
  <c r="U820" i="9"/>
  <c r="T820" i="9"/>
  <c r="S820" i="9"/>
  <c r="R820" i="9"/>
  <c r="Q820" i="9"/>
  <c r="P820" i="9"/>
  <c r="O820" i="9"/>
  <c r="N820" i="9"/>
  <c r="M820" i="9"/>
  <c r="L820" i="9"/>
  <c r="K820" i="9"/>
  <c r="J820" i="9"/>
  <c r="I820" i="9"/>
  <c r="H820" i="9"/>
  <c r="G820" i="9"/>
  <c r="F820" i="9"/>
  <c r="E820" i="9"/>
  <c r="D820" i="9"/>
  <c r="U819" i="9"/>
  <c r="T819" i="9"/>
  <c r="S819" i="9"/>
  <c r="R819" i="9"/>
  <c r="Q819" i="9"/>
  <c r="P819" i="9"/>
  <c r="O819" i="9"/>
  <c r="N819" i="9"/>
  <c r="M819" i="9"/>
  <c r="L819" i="9"/>
  <c r="K819" i="9"/>
  <c r="J819" i="9"/>
  <c r="I819" i="9"/>
  <c r="H819" i="9"/>
  <c r="G819" i="9"/>
  <c r="F819" i="9"/>
  <c r="E819" i="9"/>
  <c r="D819" i="9"/>
  <c r="U818" i="9"/>
  <c r="T818" i="9"/>
  <c r="S818" i="9"/>
  <c r="R818" i="9"/>
  <c r="Q818" i="9"/>
  <c r="P818" i="9"/>
  <c r="O818" i="9"/>
  <c r="N818" i="9"/>
  <c r="M818" i="9"/>
  <c r="L818" i="9"/>
  <c r="K818" i="9"/>
  <c r="J818" i="9"/>
  <c r="I818" i="9"/>
  <c r="H818" i="9"/>
  <c r="G818" i="9"/>
  <c r="F818" i="9"/>
  <c r="E818" i="9"/>
  <c r="D818" i="9"/>
  <c r="U817" i="9"/>
  <c r="T817" i="9"/>
  <c r="S817" i="9"/>
  <c r="R817" i="9"/>
  <c r="Q817" i="9"/>
  <c r="P817" i="9"/>
  <c r="O817" i="9"/>
  <c r="N817" i="9"/>
  <c r="M817" i="9"/>
  <c r="L817" i="9"/>
  <c r="K817" i="9"/>
  <c r="J817" i="9"/>
  <c r="I817" i="9"/>
  <c r="H817" i="9"/>
  <c r="G817" i="9"/>
  <c r="F817" i="9"/>
  <c r="E817" i="9"/>
  <c r="D817" i="9"/>
  <c r="U816" i="9"/>
  <c r="T816" i="9"/>
  <c r="S816" i="9"/>
  <c r="R816" i="9"/>
  <c r="Q816" i="9"/>
  <c r="P816" i="9"/>
  <c r="O816" i="9"/>
  <c r="N816" i="9"/>
  <c r="M816" i="9"/>
  <c r="L816" i="9"/>
  <c r="K816" i="9"/>
  <c r="J816" i="9"/>
  <c r="I816" i="9"/>
  <c r="H816" i="9"/>
  <c r="G816" i="9"/>
  <c r="F816" i="9"/>
  <c r="E816" i="9"/>
  <c r="D816" i="9"/>
  <c r="U815" i="9"/>
  <c r="T815" i="9"/>
  <c r="S815" i="9"/>
  <c r="R815" i="9"/>
  <c r="Q815" i="9"/>
  <c r="P815" i="9"/>
  <c r="O815" i="9"/>
  <c r="N815" i="9"/>
  <c r="M815" i="9"/>
  <c r="L815" i="9"/>
  <c r="K815" i="9"/>
  <c r="J815" i="9"/>
  <c r="I815" i="9"/>
  <c r="H815" i="9"/>
  <c r="G815" i="9"/>
  <c r="F815" i="9"/>
  <c r="E815" i="9"/>
  <c r="D815" i="9"/>
  <c r="U814" i="9"/>
  <c r="T814" i="9"/>
  <c r="S814" i="9"/>
  <c r="R814" i="9"/>
  <c r="Q814" i="9"/>
  <c r="P814" i="9"/>
  <c r="O814" i="9"/>
  <c r="N814" i="9"/>
  <c r="M814" i="9"/>
  <c r="L814" i="9"/>
  <c r="K814" i="9"/>
  <c r="J814" i="9"/>
  <c r="I814" i="9"/>
  <c r="H814" i="9"/>
  <c r="G814" i="9"/>
  <c r="F814" i="9"/>
  <c r="E814" i="9"/>
  <c r="D814" i="9"/>
  <c r="U813" i="9"/>
  <c r="T813" i="9"/>
  <c r="S813" i="9"/>
  <c r="R813" i="9"/>
  <c r="Q813" i="9"/>
  <c r="P813" i="9"/>
  <c r="O813" i="9"/>
  <c r="N813" i="9"/>
  <c r="M813" i="9"/>
  <c r="L813" i="9"/>
  <c r="K813" i="9"/>
  <c r="J813" i="9"/>
  <c r="I813" i="9"/>
  <c r="H813" i="9"/>
  <c r="G813" i="9"/>
  <c r="F813" i="9"/>
  <c r="E813" i="9"/>
  <c r="D813" i="9"/>
  <c r="U812" i="9"/>
  <c r="T812" i="9"/>
  <c r="S812" i="9"/>
  <c r="R812" i="9"/>
  <c r="Q812" i="9"/>
  <c r="P812" i="9"/>
  <c r="O812" i="9"/>
  <c r="N812" i="9"/>
  <c r="M812" i="9"/>
  <c r="L812" i="9"/>
  <c r="K812" i="9"/>
  <c r="J812" i="9"/>
  <c r="I812" i="9"/>
  <c r="H812" i="9"/>
  <c r="G812" i="9"/>
  <c r="F812" i="9"/>
  <c r="E812" i="9"/>
  <c r="D812" i="9"/>
  <c r="U811" i="9"/>
  <c r="T811" i="9"/>
  <c r="S811" i="9"/>
  <c r="R811" i="9"/>
  <c r="Q811" i="9"/>
  <c r="P811" i="9"/>
  <c r="O811" i="9"/>
  <c r="N811" i="9"/>
  <c r="M811" i="9"/>
  <c r="L811" i="9"/>
  <c r="K811" i="9"/>
  <c r="J811" i="9"/>
  <c r="I811" i="9"/>
  <c r="H811" i="9"/>
  <c r="G811" i="9"/>
  <c r="F811" i="9"/>
  <c r="E811" i="9"/>
  <c r="D811" i="9"/>
  <c r="U810" i="9"/>
  <c r="T810" i="9"/>
  <c r="S810" i="9"/>
  <c r="R810" i="9"/>
  <c r="Q810" i="9"/>
  <c r="P810" i="9"/>
  <c r="O810" i="9"/>
  <c r="N810" i="9"/>
  <c r="M810" i="9"/>
  <c r="L810" i="9"/>
  <c r="K810" i="9"/>
  <c r="J810" i="9"/>
  <c r="I810" i="9"/>
  <c r="H810" i="9"/>
  <c r="G810" i="9"/>
  <c r="F810" i="9"/>
  <c r="E810" i="9"/>
  <c r="D810" i="9"/>
  <c r="U809" i="9"/>
  <c r="T809" i="9"/>
  <c r="S809" i="9"/>
  <c r="R809" i="9"/>
  <c r="Q809" i="9"/>
  <c r="P809" i="9"/>
  <c r="O809" i="9"/>
  <c r="N809" i="9"/>
  <c r="M809" i="9"/>
  <c r="L809" i="9"/>
  <c r="K809" i="9"/>
  <c r="J809" i="9"/>
  <c r="I809" i="9"/>
  <c r="H809" i="9"/>
  <c r="G809" i="9"/>
  <c r="F809" i="9"/>
  <c r="E809" i="9"/>
  <c r="D809" i="9"/>
  <c r="U808" i="9"/>
  <c r="T808" i="9"/>
  <c r="S808" i="9"/>
  <c r="R808" i="9"/>
  <c r="Q808" i="9"/>
  <c r="P808" i="9"/>
  <c r="O808" i="9"/>
  <c r="N808" i="9"/>
  <c r="M808" i="9"/>
  <c r="L808" i="9"/>
  <c r="K808" i="9"/>
  <c r="J808" i="9"/>
  <c r="I808" i="9"/>
  <c r="H808" i="9"/>
  <c r="G808" i="9"/>
  <c r="F808" i="9"/>
  <c r="E808" i="9"/>
  <c r="D808" i="9"/>
  <c r="U807" i="9"/>
  <c r="T807" i="9"/>
  <c r="S807" i="9"/>
  <c r="R807" i="9"/>
  <c r="Q807" i="9"/>
  <c r="P807" i="9"/>
  <c r="O807" i="9"/>
  <c r="N807" i="9"/>
  <c r="M807" i="9"/>
  <c r="L807" i="9"/>
  <c r="K807" i="9"/>
  <c r="J807" i="9"/>
  <c r="I807" i="9"/>
  <c r="H807" i="9"/>
  <c r="G807" i="9"/>
  <c r="F807" i="9"/>
  <c r="E807" i="9"/>
  <c r="D807" i="9"/>
  <c r="U806" i="9"/>
  <c r="T806" i="9"/>
  <c r="S806" i="9"/>
  <c r="R806" i="9"/>
  <c r="Q806" i="9"/>
  <c r="P806" i="9"/>
  <c r="O806" i="9"/>
  <c r="N806" i="9"/>
  <c r="M806" i="9"/>
  <c r="L806" i="9"/>
  <c r="K806" i="9"/>
  <c r="J806" i="9"/>
  <c r="I806" i="9"/>
  <c r="H806" i="9"/>
  <c r="G806" i="9"/>
  <c r="F806" i="9"/>
  <c r="E806" i="9"/>
  <c r="D806" i="9"/>
  <c r="U805" i="9"/>
  <c r="T805" i="9"/>
  <c r="S805" i="9"/>
  <c r="R805" i="9"/>
  <c r="Q805" i="9"/>
  <c r="P805" i="9"/>
  <c r="O805" i="9"/>
  <c r="N805" i="9"/>
  <c r="M805" i="9"/>
  <c r="L805" i="9"/>
  <c r="K805" i="9"/>
  <c r="J805" i="9"/>
  <c r="I805" i="9"/>
  <c r="H805" i="9"/>
  <c r="G805" i="9"/>
  <c r="F805" i="9"/>
  <c r="E805" i="9"/>
  <c r="D805" i="9"/>
  <c r="U804" i="9"/>
  <c r="T804" i="9"/>
  <c r="S804" i="9"/>
  <c r="R804" i="9"/>
  <c r="Q804" i="9"/>
  <c r="P804" i="9"/>
  <c r="O804" i="9"/>
  <c r="N804" i="9"/>
  <c r="M804" i="9"/>
  <c r="L804" i="9"/>
  <c r="K804" i="9"/>
  <c r="J804" i="9"/>
  <c r="I804" i="9"/>
  <c r="H804" i="9"/>
  <c r="G804" i="9"/>
  <c r="F804" i="9"/>
  <c r="E804" i="9"/>
  <c r="D804" i="9"/>
  <c r="U803" i="9"/>
  <c r="T803" i="9"/>
  <c r="S803" i="9"/>
  <c r="R803" i="9"/>
  <c r="Q803" i="9"/>
  <c r="P803" i="9"/>
  <c r="O803" i="9"/>
  <c r="N803" i="9"/>
  <c r="M803" i="9"/>
  <c r="L803" i="9"/>
  <c r="K803" i="9"/>
  <c r="J803" i="9"/>
  <c r="I803" i="9"/>
  <c r="H803" i="9"/>
  <c r="G803" i="9"/>
  <c r="F803" i="9"/>
  <c r="E803" i="9"/>
  <c r="D803" i="9"/>
  <c r="U802" i="9"/>
  <c r="T802" i="9"/>
  <c r="S802" i="9"/>
  <c r="R802" i="9"/>
  <c r="Q802" i="9"/>
  <c r="P802" i="9"/>
  <c r="O802" i="9"/>
  <c r="N802" i="9"/>
  <c r="M802" i="9"/>
  <c r="L802" i="9"/>
  <c r="K802" i="9"/>
  <c r="J802" i="9"/>
  <c r="I802" i="9"/>
  <c r="H802" i="9"/>
  <c r="G802" i="9"/>
  <c r="F802" i="9"/>
  <c r="E802" i="9"/>
  <c r="D802" i="9"/>
  <c r="U801" i="9"/>
  <c r="T801" i="9"/>
  <c r="S801" i="9"/>
  <c r="R801" i="9"/>
  <c r="Q801" i="9"/>
  <c r="P801" i="9"/>
  <c r="O801" i="9"/>
  <c r="N801" i="9"/>
  <c r="M801" i="9"/>
  <c r="L801" i="9"/>
  <c r="K801" i="9"/>
  <c r="J801" i="9"/>
  <c r="I801" i="9"/>
  <c r="H801" i="9"/>
  <c r="G801" i="9"/>
  <c r="F801" i="9"/>
  <c r="E801" i="9"/>
  <c r="D801" i="9"/>
  <c r="U800" i="9"/>
  <c r="T800" i="9"/>
  <c r="S800" i="9"/>
  <c r="R800" i="9"/>
  <c r="Q800" i="9"/>
  <c r="P800" i="9"/>
  <c r="O800" i="9"/>
  <c r="N800" i="9"/>
  <c r="M800" i="9"/>
  <c r="L800" i="9"/>
  <c r="K800" i="9"/>
  <c r="J800" i="9"/>
  <c r="I800" i="9"/>
  <c r="H800" i="9"/>
  <c r="G800" i="9"/>
  <c r="F800" i="9"/>
  <c r="E800" i="9"/>
  <c r="D800" i="9"/>
  <c r="U799" i="9"/>
  <c r="T799" i="9"/>
  <c r="S799" i="9"/>
  <c r="R799" i="9"/>
  <c r="Q799" i="9"/>
  <c r="P799" i="9"/>
  <c r="O799" i="9"/>
  <c r="N799" i="9"/>
  <c r="M799" i="9"/>
  <c r="L799" i="9"/>
  <c r="K799" i="9"/>
  <c r="J799" i="9"/>
  <c r="I799" i="9"/>
  <c r="H799" i="9"/>
  <c r="G799" i="9"/>
  <c r="F799" i="9"/>
  <c r="E799" i="9"/>
  <c r="D799" i="9"/>
  <c r="U798" i="9"/>
  <c r="T798" i="9"/>
  <c r="S798" i="9"/>
  <c r="R798" i="9"/>
  <c r="Q798" i="9"/>
  <c r="P798" i="9"/>
  <c r="O798" i="9"/>
  <c r="N798" i="9"/>
  <c r="M798" i="9"/>
  <c r="L798" i="9"/>
  <c r="K798" i="9"/>
  <c r="J798" i="9"/>
  <c r="I798" i="9"/>
  <c r="H798" i="9"/>
  <c r="G798" i="9"/>
  <c r="F798" i="9"/>
  <c r="E798" i="9"/>
  <c r="D798" i="9"/>
  <c r="U797" i="9"/>
  <c r="T797" i="9"/>
  <c r="S797" i="9"/>
  <c r="R797" i="9"/>
  <c r="Q797" i="9"/>
  <c r="P797" i="9"/>
  <c r="O797" i="9"/>
  <c r="N797" i="9"/>
  <c r="M797" i="9"/>
  <c r="L797" i="9"/>
  <c r="K797" i="9"/>
  <c r="J797" i="9"/>
  <c r="I797" i="9"/>
  <c r="H797" i="9"/>
  <c r="G797" i="9"/>
  <c r="F797" i="9"/>
  <c r="E797" i="9"/>
  <c r="D797" i="9"/>
  <c r="U796" i="9"/>
  <c r="T796" i="9"/>
  <c r="S796" i="9"/>
  <c r="R796" i="9"/>
  <c r="Q796" i="9"/>
  <c r="P796" i="9"/>
  <c r="O796" i="9"/>
  <c r="N796" i="9"/>
  <c r="M796" i="9"/>
  <c r="L796" i="9"/>
  <c r="K796" i="9"/>
  <c r="J796" i="9"/>
  <c r="I796" i="9"/>
  <c r="H796" i="9"/>
  <c r="G796" i="9"/>
  <c r="F796" i="9"/>
  <c r="E796" i="9"/>
  <c r="D796" i="9"/>
  <c r="U795" i="9"/>
  <c r="T795" i="9"/>
  <c r="S795" i="9"/>
  <c r="R795" i="9"/>
  <c r="Q795" i="9"/>
  <c r="P795" i="9"/>
  <c r="O795" i="9"/>
  <c r="N795" i="9"/>
  <c r="M795" i="9"/>
  <c r="L795" i="9"/>
  <c r="K795" i="9"/>
  <c r="J795" i="9"/>
  <c r="I795" i="9"/>
  <c r="H795" i="9"/>
  <c r="G795" i="9"/>
  <c r="F795" i="9"/>
  <c r="E795" i="9"/>
  <c r="D795" i="9"/>
  <c r="U794" i="9"/>
  <c r="T794" i="9"/>
  <c r="S794" i="9"/>
  <c r="R794" i="9"/>
  <c r="Q794" i="9"/>
  <c r="P794" i="9"/>
  <c r="O794" i="9"/>
  <c r="N794" i="9"/>
  <c r="M794" i="9"/>
  <c r="L794" i="9"/>
  <c r="K794" i="9"/>
  <c r="J794" i="9"/>
  <c r="I794" i="9"/>
  <c r="H794" i="9"/>
  <c r="G794" i="9"/>
  <c r="F794" i="9"/>
  <c r="E794" i="9"/>
  <c r="D794" i="9"/>
  <c r="U793" i="9"/>
  <c r="T793" i="9"/>
  <c r="S793" i="9"/>
  <c r="R793" i="9"/>
  <c r="Q793" i="9"/>
  <c r="P793" i="9"/>
  <c r="O793" i="9"/>
  <c r="N793" i="9"/>
  <c r="M793" i="9"/>
  <c r="L793" i="9"/>
  <c r="K793" i="9"/>
  <c r="J793" i="9"/>
  <c r="I793" i="9"/>
  <c r="H793" i="9"/>
  <c r="G793" i="9"/>
  <c r="F793" i="9"/>
  <c r="E793" i="9"/>
  <c r="D793" i="9"/>
  <c r="U792" i="9"/>
  <c r="T792" i="9"/>
  <c r="S792" i="9"/>
  <c r="R792" i="9"/>
  <c r="Q792" i="9"/>
  <c r="P792" i="9"/>
  <c r="O792" i="9"/>
  <c r="N792" i="9"/>
  <c r="M792" i="9"/>
  <c r="L792" i="9"/>
  <c r="K792" i="9"/>
  <c r="J792" i="9"/>
  <c r="I792" i="9"/>
  <c r="H792" i="9"/>
  <c r="G792" i="9"/>
  <c r="F792" i="9"/>
  <c r="E792" i="9"/>
  <c r="D792" i="9"/>
  <c r="U791" i="9"/>
  <c r="T791" i="9"/>
  <c r="S791" i="9"/>
  <c r="R791" i="9"/>
  <c r="Q791" i="9"/>
  <c r="P791" i="9"/>
  <c r="O791" i="9"/>
  <c r="N791" i="9"/>
  <c r="M791" i="9"/>
  <c r="L791" i="9"/>
  <c r="K791" i="9"/>
  <c r="J791" i="9"/>
  <c r="I791" i="9"/>
  <c r="H791" i="9"/>
  <c r="G791" i="9"/>
  <c r="F791" i="9"/>
  <c r="E791" i="9"/>
  <c r="D791" i="9"/>
  <c r="U790" i="9"/>
  <c r="T790" i="9"/>
  <c r="S790" i="9"/>
  <c r="R790" i="9"/>
  <c r="Q790" i="9"/>
  <c r="P790" i="9"/>
  <c r="O790" i="9"/>
  <c r="N790" i="9"/>
  <c r="M790" i="9"/>
  <c r="L790" i="9"/>
  <c r="K790" i="9"/>
  <c r="J790" i="9"/>
  <c r="I790" i="9"/>
  <c r="H790" i="9"/>
  <c r="G790" i="9"/>
  <c r="F790" i="9"/>
  <c r="E790" i="9"/>
  <c r="D790" i="9"/>
  <c r="U789" i="9"/>
  <c r="T789" i="9"/>
  <c r="S789" i="9"/>
  <c r="R789" i="9"/>
  <c r="Q789" i="9"/>
  <c r="P789" i="9"/>
  <c r="O789" i="9"/>
  <c r="N789" i="9"/>
  <c r="M789" i="9"/>
  <c r="L789" i="9"/>
  <c r="K789" i="9"/>
  <c r="J789" i="9"/>
  <c r="I789" i="9"/>
  <c r="H789" i="9"/>
  <c r="G789" i="9"/>
  <c r="F789" i="9"/>
  <c r="E789" i="9"/>
  <c r="D789" i="9"/>
  <c r="U788" i="9"/>
  <c r="T788" i="9"/>
  <c r="S788" i="9"/>
  <c r="R788" i="9"/>
  <c r="Q788" i="9"/>
  <c r="P788" i="9"/>
  <c r="O788" i="9"/>
  <c r="N788" i="9"/>
  <c r="M788" i="9"/>
  <c r="L788" i="9"/>
  <c r="K788" i="9"/>
  <c r="J788" i="9"/>
  <c r="I788" i="9"/>
  <c r="H788" i="9"/>
  <c r="G788" i="9"/>
  <c r="F788" i="9"/>
  <c r="E788" i="9"/>
  <c r="D788" i="9"/>
  <c r="U787" i="9"/>
  <c r="T787" i="9"/>
  <c r="S787" i="9"/>
  <c r="R787" i="9"/>
  <c r="Q787" i="9"/>
  <c r="P787" i="9"/>
  <c r="O787" i="9"/>
  <c r="N787" i="9"/>
  <c r="M787" i="9"/>
  <c r="L787" i="9"/>
  <c r="K787" i="9"/>
  <c r="J787" i="9"/>
  <c r="I787" i="9"/>
  <c r="H787" i="9"/>
  <c r="G787" i="9"/>
  <c r="F787" i="9"/>
  <c r="E787" i="9"/>
  <c r="D787" i="9"/>
  <c r="U786" i="9"/>
  <c r="T786" i="9"/>
  <c r="S786" i="9"/>
  <c r="R786" i="9"/>
  <c r="Q786" i="9"/>
  <c r="P786" i="9"/>
  <c r="O786" i="9"/>
  <c r="N786" i="9"/>
  <c r="M786" i="9"/>
  <c r="L786" i="9"/>
  <c r="K786" i="9"/>
  <c r="J786" i="9"/>
  <c r="I786" i="9"/>
  <c r="H786" i="9"/>
  <c r="G786" i="9"/>
  <c r="F786" i="9"/>
  <c r="E786" i="9"/>
  <c r="D786" i="9"/>
  <c r="U785" i="9"/>
  <c r="T785" i="9"/>
  <c r="S785" i="9"/>
  <c r="R785" i="9"/>
  <c r="Q785" i="9"/>
  <c r="P785" i="9"/>
  <c r="O785" i="9"/>
  <c r="N785" i="9"/>
  <c r="M785" i="9"/>
  <c r="L785" i="9"/>
  <c r="K785" i="9"/>
  <c r="J785" i="9"/>
  <c r="I785" i="9"/>
  <c r="H785" i="9"/>
  <c r="G785" i="9"/>
  <c r="F785" i="9"/>
  <c r="E785" i="9"/>
  <c r="D785" i="9"/>
  <c r="U784" i="9"/>
  <c r="T784" i="9"/>
  <c r="S784" i="9"/>
  <c r="R784" i="9"/>
  <c r="Q784" i="9"/>
  <c r="P784" i="9"/>
  <c r="O784" i="9"/>
  <c r="N784" i="9"/>
  <c r="M784" i="9"/>
  <c r="L784" i="9"/>
  <c r="K784" i="9"/>
  <c r="J784" i="9"/>
  <c r="I784" i="9"/>
  <c r="H784" i="9"/>
  <c r="G784" i="9"/>
  <c r="F784" i="9"/>
  <c r="E784" i="9"/>
  <c r="D784" i="9"/>
  <c r="U783" i="9"/>
  <c r="T783" i="9"/>
  <c r="S783" i="9"/>
  <c r="R783" i="9"/>
  <c r="Q783" i="9"/>
  <c r="P783" i="9"/>
  <c r="O783" i="9"/>
  <c r="N783" i="9"/>
  <c r="M783" i="9"/>
  <c r="L783" i="9"/>
  <c r="K783" i="9"/>
  <c r="J783" i="9"/>
  <c r="I783" i="9"/>
  <c r="H783" i="9"/>
  <c r="G783" i="9"/>
  <c r="F783" i="9"/>
  <c r="E783" i="9"/>
  <c r="D783" i="9"/>
  <c r="U782" i="9"/>
  <c r="T782" i="9"/>
  <c r="S782" i="9"/>
  <c r="R782" i="9"/>
  <c r="Q782" i="9"/>
  <c r="P782" i="9"/>
  <c r="O782" i="9"/>
  <c r="N782" i="9"/>
  <c r="M782" i="9"/>
  <c r="L782" i="9"/>
  <c r="K782" i="9"/>
  <c r="J782" i="9"/>
  <c r="I782" i="9"/>
  <c r="H782" i="9"/>
  <c r="G782" i="9"/>
  <c r="F782" i="9"/>
  <c r="E782" i="9"/>
  <c r="D782" i="9"/>
  <c r="U781" i="9"/>
  <c r="T781" i="9"/>
  <c r="S781" i="9"/>
  <c r="R781" i="9"/>
  <c r="Q781" i="9"/>
  <c r="P781" i="9"/>
  <c r="O781" i="9"/>
  <c r="N781" i="9"/>
  <c r="M781" i="9"/>
  <c r="L781" i="9"/>
  <c r="K781" i="9"/>
  <c r="J781" i="9"/>
  <c r="I781" i="9"/>
  <c r="H781" i="9"/>
  <c r="G781" i="9"/>
  <c r="F781" i="9"/>
  <c r="E781" i="9"/>
  <c r="D781" i="9"/>
  <c r="U780" i="9"/>
  <c r="T780" i="9"/>
  <c r="S780" i="9"/>
  <c r="R780" i="9"/>
  <c r="Q780" i="9"/>
  <c r="P780" i="9"/>
  <c r="O780" i="9"/>
  <c r="N780" i="9"/>
  <c r="M780" i="9"/>
  <c r="L780" i="9"/>
  <c r="K780" i="9"/>
  <c r="J780" i="9"/>
  <c r="I780" i="9"/>
  <c r="H780" i="9"/>
  <c r="G780" i="9"/>
  <c r="F780" i="9"/>
  <c r="E780" i="9"/>
  <c r="D780" i="9"/>
  <c r="U779" i="9"/>
  <c r="T779" i="9"/>
  <c r="S779" i="9"/>
  <c r="R779" i="9"/>
  <c r="Q779" i="9"/>
  <c r="P779" i="9"/>
  <c r="O779" i="9"/>
  <c r="N779" i="9"/>
  <c r="M779" i="9"/>
  <c r="L779" i="9"/>
  <c r="K779" i="9"/>
  <c r="J779" i="9"/>
  <c r="I779" i="9"/>
  <c r="H779" i="9"/>
  <c r="G779" i="9"/>
  <c r="F779" i="9"/>
  <c r="E779" i="9"/>
  <c r="D779" i="9"/>
  <c r="U778" i="9"/>
  <c r="T778" i="9"/>
  <c r="S778" i="9"/>
  <c r="R778" i="9"/>
  <c r="Q778" i="9"/>
  <c r="P778" i="9"/>
  <c r="O778" i="9"/>
  <c r="N778" i="9"/>
  <c r="M778" i="9"/>
  <c r="L778" i="9"/>
  <c r="K778" i="9"/>
  <c r="J778" i="9"/>
  <c r="I778" i="9"/>
  <c r="H778" i="9"/>
  <c r="G778" i="9"/>
  <c r="F778" i="9"/>
  <c r="E778" i="9"/>
  <c r="D778" i="9"/>
  <c r="U777" i="9"/>
  <c r="T777" i="9"/>
  <c r="S777" i="9"/>
  <c r="R777" i="9"/>
  <c r="Q777" i="9"/>
  <c r="P777" i="9"/>
  <c r="O777" i="9"/>
  <c r="N777" i="9"/>
  <c r="M777" i="9"/>
  <c r="L777" i="9"/>
  <c r="K777" i="9"/>
  <c r="J777" i="9"/>
  <c r="I777" i="9"/>
  <c r="H777" i="9"/>
  <c r="G777" i="9"/>
  <c r="F777" i="9"/>
  <c r="E777" i="9"/>
  <c r="D777" i="9"/>
  <c r="U776" i="9"/>
  <c r="T776" i="9"/>
  <c r="S776" i="9"/>
  <c r="R776" i="9"/>
  <c r="Q776" i="9"/>
  <c r="P776" i="9"/>
  <c r="O776" i="9"/>
  <c r="N776" i="9"/>
  <c r="M776" i="9"/>
  <c r="L776" i="9"/>
  <c r="K776" i="9"/>
  <c r="J776" i="9"/>
  <c r="I776" i="9"/>
  <c r="H776" i="9"/>
  <c r="G776" i="9"/>
  <c r="F776" i="9"/>
  <c r="E776" i="9"/>
  <c r="D776" i="9"/>
  <c r="U775" i="9"/>
  <c r="T775" i="9"/>
  <c r="S775" i="9"/>
  <c r="R775" i="9"/>
  <c r="Q775" i="9"/>
  <c r="P775" i="9"/>
  <c r="O775" i="9"/>
  <c r="N775" i="9"/>
  <c r="M775" i="9"/>
  <c r="L775" i="9"/>
  <c r="K775" i="9"/>
  <c r="J775" i="9"/>
  <c r="I775" i="9"/>
  <c r="H775" i="9"/>
  <c r="G775" i="9"/>
  <c r="F775" i="9"/>
  <c r="E775" i="9"/>
  <c r="D775" i="9"/>
  <c r="U774" i="9"/>
  <c r="T774" i="9"/>
  <c r="S774" i="9"/>
  <c r="R774" i="9"/>
  <c r="Q774" i="9"/>
  <c r="P774" i="9"/>
  <c r="O774" i="9"/>
  <c r="N774" i="9"/>
  <c r="M774" i="9"/>
  <c r="L774" i="9"/>
  <c r="K774" i="9"/>
  <c r="J774" i="9"/>
  <c r="I774" i="9"/>
  <c r="H774" i="9"/>
  <c r="G774" i="9"/>
  <c r="F774" i="9"/>
  <c r="E774" i="9"/>
  <c r="D774" i="9"/>
  <c r="U773" i="9"/>
  <c r="T773" i="9"/>
  <c r="S773" i="9"/>
  <c r="R773" i="9"/>
  <c r="Q773" i="9"/>
  <c r="P773" i="9"/>
  <c r="O773" i="9"/>
  <c r="N773" i="9"/>
  <c r="M773" i="9"/>
  <c r="L773" i="9"/>
  <c r="K773" i="9"/>
  <c r="J773" i="9"/>
  <c r="I773" i="9"/>
  <c r="H773" i="9"/>
  <c r="G773" i="9"/>
  <c r="F773" i="9"/>
  <c r="E773" i="9"/>
  <c r="D773" i="9"/>
  <c r="U772" i="9"/>
  <c r="T772" i="9"/>
  <c r="S772" i="9"/>
  <c r="R772" i="9"/>
  <c r="Q772" i="9"/>
  <c r="P772" i="9"/>
  <c r="O772" i="9"/>
  <c r="N772" i="9"/>
  <c r="M772" i="9"/>
  <c r="L772" i="9"/>
  <c r="K772" i="9"/>
  <c r="J772" i="9"/>
  <c r="I772" i="9"/>
  <c r="H772" i="9"/>
  <c r="G772" i="9"/>
  <c r="F772" i="9"/>
  <c r="E772" i="9"/>
  <c r="D772" i="9"/>
  <c r="U771" i="9"/>
  <c r="T771" i="9"/>
  <c r="S771" i="9"/>
  <c r="R771" i="9"/>
  <c r="Q771" i="9"/>
  <c r="P771" i="9"/>
  <c r="O771" i="9"/>
  <c r="N771" i="9"/>
  <c r="M771" i="9"/>
  <c r="L771" i="9"/>
  <c r="K771" i="9"/>
  <c r="J771" i="9"/>
  <c r="I771" i="9"/>
  <c r="H771" i="9"/>
  <c r="G771" i="9"/>
  <c r="F771" i="9"/>
  <c r="E771" i="9"/>
  <c r="D771" i="9"/>
  <c r="U770" i="9"/>
  <c r="T770" i="9"/>
  <c r="S770" i="9"/>
  <c r="R770" i="9"/>
  <c r="Q770" i="9"/>
  <c r="P770" i="9"/>
  <c r="O770" i="9"/>
  <c r="N770" i="9"/>
  <c r="M770" i="9"/>
  <c r="L770" i="9"/>
  <c r="K770" i="9"/>
  <c r="J770" i="9"/>
  <c r="I770" i="9"/>
  <c r="H770" i="9"/>
  <c r="G770" i="9"/>
  <c r="F770" i="9"/>
  <c r="E770" i="9"/>
  <c r="D770" i="9"/>
  <c r="U769" i="9"/>
  <c r="T769" i="9"/>
  <c r="S769" i="9"/>
  <c r="R769" i="9"/>
  <c r="Q769" i="9"/>
  <c r="P769" i="9"/>
  <c r="O769" i="9"/>
  <c r="N769" i="9"/>
  <c r="M769" i="9"/>
  <c r="L769" i="9"/>
  <c r="K769" i="9"/>
  <c r="J769" i="9"/>
  <c r="I769" i="9"/>
  <c r="H769" i="9"/>
  <c r="G769" i="9"/>
  <c r="F769" i="9"/>
  <c r="E769" i="9"/>
  <c r="D769" i="9"/>
  <c r="U768" i="9"/>
  <c r="T768" i="9"/>
  <c r="S768" i="9"/>
  <c r="R768" i="9"/>
  <c r="Q768" i="9"/>
  <c r="P768" i="9"/>
  <c r="O768" i="9"/>
  <c r="N768" i="9"/>
  <c r="M768" i="9"/>
  <c r="L768" i="9"/>
  <c r="K768" i="9"/>
  <c r="J768" i="9"/>
  <c r="I768" i="9"/>
  <c r="H768" i="9"/>
  <c r="G768" i="9"/>
  <c r="F768" i="9"/>
  <c r="E768" i="9"/>
  <c r="D768" i="9"/>
  <c r="U767" i="9"/>
  <c r="T767" i="9"/>
  <c r="S767" i="9"/>
  <c r="R767" i="9"/>
  <c r="Q767" i="9"/>
  <c r="P767" i="9"/>
  <c r="O767" i="9"/>
  <c r="N767" i="9"/>
  <c r="M767" i="9"/>
  <c r="L767" i="9"/>
  <c r="K767" i="9"/>
  <c r="J767" i="9"/>
  <c r="I767" i="9"/>
  <c r="H767" i="9"/>
  <c r="G767" i="9"/>
  <c r="F767" i="9"/>
  <c r="E767" i="9"/>
  <c r="D767" i="9"/>
  <c r="U766" i="9"/>
  <c r="T766" i="9"/>
  <c r="S766" i="9"/>
  <c r="R766" i="9"/>
  <c r="Q766" i="9"/>
  <c r="P766" i="9"/>
  <c r="O766" i="9"/>
  <c r="N766" i="9"/>
  <c r="M766" i="9"/>
  <c r="L766" i="9"/>
  <c r="K766" i="9"/>
  <c r="J766" i="9"/>
  <c r="I766" i="9"/>
  <c r="H766" i="9"/>
  <c r="G766" i="9"/>
  <c r="F766" i="9"/>
  <c r="E766" i="9"/>
  <c r="D766" i="9"/>
  <c r="U765" i="9"/>
  <c r="T765" i="9"/>
  <c r="S765" i="9"/>
  <c r="R765" i="9"/>
  <c r="Q765" i="9"/>
  <c r="P765" i="9"/>
  <c r="O765" i="9"/>
  <c r="N765" i="9"/>
  <c r="M765" i="9"/>
  <c r="L765" i="9"/>
  <c r="K765" i="9"/>
  <c r="J765" i="9"/>
  <c r="I765" i="9"/>
  <c r="H765" i="9"/>
  <c r="G765" i="9"/>
  <c r="F765" i="9"/>
  <c r="E765" i="9"/>
  <c r="D765" i="9"/>
  <c r="U764" i="9"/>
  <c r="T764" i="9"/>
  <c r="S764" i="9"/>
  <c r="R764" i="9"/>
  <c r="Q764" i="9"/>
  <c r="P764" i="9"/>
  <c r="O764" i="9"/>
  <c r="N764" i="9"/>
  <c r="M764" i="9"/>
  <c r="L764" i="9"/>
  <c r="K764" i="9"/>
  <c r="J764" i="9"/>
  <c r="I764" i="9"/>
  <c r="H764" i="9"/>
  <c r="G764" i="9"/>
  <c r="F764" i="9"/>
  <c r="E764" i="9"/>
  <c r="D764" i="9"/>
  <c r="U763" i="9"/>
  <c r="T763" i="9"/>
  <c r="S763" i="9"/>
  <c r="R763" i="9"/>
  <c r="Q763" i="9"/>
  <c r="P763" i="9"/>
  <c r="O763" i="9"/>
  <c r="N763" i="9"/>
  <c r="M763" i="9"/>
  <c r="L763" i="9"/>
  <c r="K763" i="9"/>
  <c r="J763" i="9"/>
  <c r="I763" i="9"/>
  <c r="H763" i="9"/>
  <c r="G763" i="9"/>
  <c r="F763" i="9"/>
  <c r="E763" i="9"/>
  <c r="D763" i="9"/>
  <c r="U762" i="9"/>
  <c r="T762" i="9"/>
  <c r="S762" i="9"/>
  <c r="R762" i="9"/>
  <c r="Q762" i="9"/>
  <c r="P762" i="9"/>
  <c r="O762" i="9"/>
  <c r="N762" i="9"/>
  <c r="M762" i="9"/>
  <c r="L762" i="9"/>
  <c r="K762" i="9"/>
  <c r="J762" i="9"/>
  <c r="I762" i="9"/>
  <c r="H762" i="9"/>
  <c r="G762" i="9"/>
  <c r="F762" i="9"/>
  <c r="E762" i="9"/>
  <c r="D762" i="9"/>
  <c r="U761" i="9"/>
  <c r="T761" i="9"/>
  <c r="S761" i="9"/>
  <c r="R761" i="9"/>
  <c r="Q761" i="9"/>
  <c r="P761" i="9"/>
  <c r="O761" i="9"/>
  <c r="N761" i="9"/>
  <c r="M761" i="9"/>
  <c r="L761" i="9"/>
  <c r="K761" i="9"/>
  <c r="J761" i="9"/>
  <c r="I761" i="9"/>
  <c r="H761" i="9"/>
  <c r="G761" i="9"/>
  <c r="F761" i="9"/>
  <c r="E761" i="9"/>
  <c r="D761" i="9"/>
  <c r="U760" i="9"/>
  <c r="T760" i="9"/>
  <c r="S760" i="9"/>
  <c r="R760" i="9"/>
  <c r="Q760" i="9"/>
  <c r="P760" i="9"/>
  <c r="O760" i="9"/>
  <c r="N760" i="9"/>
  <c r="M760" i="9"/>
  <c r="L760" i="9"/>
  <c r="K760" i="9"/>
  <c r="J760" i="9"/>
  <c r="I760" i="9"/>
  <c r="H760" i="9"/>
  <c r="G760" i="9"/>
  <c r="F760" i="9"/>
  <c r="E760" i="9"/>
  <c r="D760" i="9"/>
  <c r="U759" i="9"/>
  <c r="T759" i="9"/>
  <c r="S759" i="9"/>
  <c r="R759" i="9"/>
  <c r="Q759" i="9"/>
  <c r="P759" i="9"/>
  <c r="O759" i="9"/>
  <c r="N759" i="9"/>
  <c r="M759" i="9"/>
  <c r="L759" i="9"/>
  <c r="K759" i="9"/>
  <c r="J759" i="9"/>
  <c r="I759" i="9"/>
  <c r="H759" i="9"/>
  <c r="G759" i="9"/>
  <c r="F759" i="9"/>
  <c r="E759" i="9"/>
  <c r="D759" i="9"/>
  <c r="U758" i="9"/>
  <c r="T758" i="9"/>
  <c r="S758" i="9"/>
  <c r="R758" i="9"/>
  <c r="Q758" i="9"/>
  <c r="P758" i="9"/>
  <c r="O758" i="9"/>
  <c r="N758" i="9"/>
  <c r="M758" i="9"/>
  <c r="L758" i="9"/>
  <c r="K758" i="9"/>
  <c r="J758" i="9"/>
  <c r="I758" i="9"/>
  <c r="H758" i="9"/>
  <c r="G758" i="9"/>
  <c r="F758" i="9"/>
  <c r="E758" i="9"/>
  <c r="D758" i="9"/>
  <c r="U757" i="9"/>
  <c r="T757" i="9"/>
  <c r="S757" i="9"/>
  <c r="R757" i="9"/>
  <c r="Q757" i="9"/>
  <c r="P757" i="9"/>
  <c r="O757" i="9"/>
  <c r="N757" i="9"/>
  <c r="M757" i="9"/>
  <c r="L757" i="9"/>
  <c r="K757" i="9"/>
  <c r="J757" i="9"/>
  <c r="I757" i="9"/>
  <c r="H757" i="9"/>
  <c r="G757" i="9"/>
  <c r="F757" i="9"/>
  <c r="E757" i="9"/>
  <c r="D757" i="9"/>
  <c r="U756" i="9"/>
  <c r="T756" i="9"/>
  <c r="S756" i="9"/>
  <c r="R756" i="9"/>
  <c r="Q756" i="9"/>
  <c r="P756" i="9"/>
  <c r="O756" i="9"/>
  <c r="N756" i="9"/>
  <c r="M756" i="9"/>
  <c r="L756" i="9"/>
  <c r="K756" i="9"/>
  <c r="J756" i="9"/>
  <c r="I756" i="9"/>
  <c r="H756" i="9"/>
  <c r="G756" i="9"/>
  <c r="F756" i="9"/>
  <c r="E756" i="9"/>
  <c r="D756" i="9"/>
  <c r="U755" i="9"/>
  <c r="T755" i="9"/>
  <c r="S755" i="9"/>
  <c r="R755" i="9"/>
  <c r="Q755" i="9"/>
  <c r="P755" i="9"/>
  <c r="O755" i="9"/>
  <c r="N755" i="9"/>
  <c r="M755" i="9"/>
  <c r="L755" i="9"/>
  <c r="K755" i="9"/>
  <c r="J755" i="9"/>
  <c r="I755" i="9"/>
  <c r="H755" i="9"/>
  <c r="G755" i="9"/>
  <c r="F755" i="9"/>
  <c r="E755" i="9"/>
  <c r="D755" i="9"/>
  <c r="U754" i="9"/>
  <c r="T754" i="9"/>
  <c r="S754" i="9"/>
  <c r="R754" i="9"/>
  <c r="Q754" i="9"/>
  <c r="P754" i="9"/>
  <c r="O754" i="9"/>
  <c r="N754" i="9"/>
  <c r="M754" i="9"/>
  <c r="L754" i="9"/>
  <c r="K754" i="9"/>
  <c r="J754" i="9"/>
  <c r="I754" i="9"/>
  <c r="H754" i="9"/>
  <c r="G754" i="9"/>
  <c r="F754" i="9"/>
  <c r="E754" i="9"/>
  <c r="D754" i="9"/>
  <c r="U753" i="9"/>
  <c r="T753" i="9"/>
  <c r="S753" i="9"/>
  <c r="R753" i="9"/>
  <c r="Q753" i="9"/>
  <c r="P753" i="9"/>
  <c r="O753" i="9"/>
  <c r="N753" i="9"/>
  <c r="M753" i="9"/>
  <c r="L753" i="9"/>
  <c r="K753" i="9"/>
  <c r="J753" i="9"/>
  <c r="I753" i="9"/>
  <c r="H753" i="9"/>
  <c r="G753" i="9"/>
  <c r="F753" i="9"/>
  <c r="E753" i="9"/>
  <c r="D753" i="9"/>
  <c r="U752" i="9"/>
  <c r="T752" i="9"/>
  <c r="S752" i="9"/>
  <c r="R752" i="9"/>
  <c r="Q752" i="9"/>
  <c r="P752" i="9"/>
  <c r="O752" i="9"/>
  <c r="N752" i="9"/>
  <c r="M752" i="9"/>
  <c r="L752" i="9"/>
  <c r="K752" i="9"/>
  <c r="J752" i="9"/>
  <c r="I752" i="9"/>
  <c r="H752" i="9"/>
  <c r="G752" i="9"/>
  <c r="F752" i="9"/>
  <c r="E752" i="9"/>
  <c r="D752" i="9"/>
  <c r="U751" i="9"/>
  <c r="T751" i="9"/>
  <c r="S751" i="9"/>
  <c r="R751" i="9"/>
  <c r="Q751" i="9"/>
  <c r="P751" i="9"/>
  <c r="O751" i="9"/>
  <c r="N751" i="9"/>
  <c r="M751" i="9"/>
  <c r="L751" i="9"/>
  <c r="K751" i="9"/>
  <c r="J751" i="9"/>
  <c r="I751" i="9"/>
  <c r="H751" i="9"/>
  <c r="G751" i="9"/>
  <c r="F751" i="9"/>
  <c r="E751" i="9"/>
  <c r="D751" i="9"/>
  <c r="U750" i="9"/>
  <c r="T750" i="9"/>
  <c r="S750" i="9"/>
  <c r="R750" i="9"/>
  <c r="Q750" i="9"/>
  <c r="P750" i="9"/>
  <c r="O750" i="9"/>
  <c r="N750" i="9"/>
  <c r="M750" i="9"/>
  <c r="L750" i="9"/>
  <c r="K750" i="9"/>
  <c r="J750" i="9"/>
  <c r="I750" i="9"/>
  <c r="H750" i="9"/>
  <c r="G750" i="9"/>
  <c r="F750" i="9"/>
  <c r="E750" i="9"/>
  <c r="D750" i="9"/>
  <c r="U749" i="9"/>
  <c r="T749" i="9"/>
  <c r="S749" i="9"/>
  <c r="R749" i="9"/>
  <c r="Q749" i="9"/>
  <c r="P749" i="9"/>
  <c r="O749" i="9"/>
  <c r="N749" i="9"/>
  <c r="M749" i="9"/>
  <c r="L749" i="9"/>
  <c r="K749" i="9"/>
  <c r="J749" i="9"/>
  <c r="I749" i="9"/>
  <c r="H749" i="9"/>
  <c r="G749" i="9"/>
  <c r="F749" i="9"/>
  <c r="E749" i="9"/>
  <c r="D749" i="9"/>
  <c r="U748" i="9"/>
  <c r="T748" i="9"/>
  <c r="S748" i="9"/>
  <c r="R748" i="9"/>
  <c r="Q748" i="9"/>
  <c r="P748" i="9"/>
  <c r="O748" i="9"/>
  <c r="N748" i="9"/>
  <c r="M748" i="9"/>
  <c r="L748" i="9"/>
  <c r="K748" i="9"/>
  <c r="J748" i="9"/>
  <c r="I748" i="9"/>
  <c r="H748" i="9"/>
  <c r="G748" i="9"/>
  <c r="F748" i="9"/>
  <c r="E748" i="9"/>
  <c r="D748" i="9"/>
  <c r="U747" i="9"/>
  <c r="T747" i="9"/>
  <c r="S747" i="9"/>
  <c r="R747" i="9"/>
  <c r="Q747" i="9"/>
  <c r="P747" i="9"/>
  <c r="O747" i="9"/>
  <c r="N747" i="9"/>
  <c r="M747" i="9"/>
  <c r="L747" i="9"/>
  <c r="K747" i="9"/>
  <c r="J747" i="9"/>
  <c r="I747" i="9"/>
  <c r="H747" i="9"/>
  <c r="G747" i="9"/>
  <c r="F747" i="9"/>
  <c r="E747" i="9"/>
  <c r="D747" i="9"/>
  <c r="U746" i="9"/>
  <c r="T746" i="9"/>
  <c r="S746" i="9"/>
  <c r="R746" i="9"/>
  <c r="Q746" i="9"/>
  <c r="P746" i="9"/>
  <c r="O746" i="9"/>
  <c r="N746" i="9"/>
  <c r="M746" i="9"/>
  <c r="L746" i="9"/>
  <c r="K746" i="9"/>
  <c r="J746" i="9"/>
  <c r="I746" i="9"/>
  <c r="H746" i="9"/>
  <c r="G746" i="9"/>
  <c r="F746" i="9"/>
  <c r="E746" i="9"/>
  <c r="D746" i="9"/>
  <c r="U745" i="9"/>
  <c r="T745" i="9"/>
  <c r="S745" i="9"/>
  <c r="R745" i="9"/>
  <c r="Q745" i="9"/>
  <c r="P745" i="9"/>
  <c r="O745" i="9"/>
  <c r="N745" i="9"/>
  <c r="M745" i="9"/>
  <c r="L745" i="9"/>
  <c r="K745" i="9"/>
  <c r="J745" i="9"/>
  <c r="I745" i="9"/>
  <c r="H745" i="9"/>
  <c r="G745" i="9"/>
  <c r="F745" i="9"/>
  <c r="E745" i="9"/>
  <c r="D745" i="9"/>
  <c r="U744" i="9"/>
  <c r="T744" i="9"/>
  <c r="S744" i="9"/>
  <c r="R744" i="9"/>
  <c r="Q744" i="9"/>
  <c r="P744" i="9"/>
  <c r="O744" i="9"/>
  <c r="N744" i="9"/>
  <c r="M744" i="9"/>
  <c r="L744" i="9"/>
  <c r="K744" i="9"/>
  <c r="J744" i="9"/>
  <c r="I744" i="9"/>
  <c r="H744" i="9"/>
  <c r="G744" i="9"/>
  <c r="F744" i="9"/>
  <c r="E744" i="9"/>
  <c r="D744" i="9"/>
  <c r="U743" i="9"/>
  <c r="T743" i="9"/>
  <c r="S743" i="9"/>
  <c r="R743" i="9"/>
  <c r="Q743" i="9"/>
  <c r="P743" i="9"/>
  <c r="O743" i="9"/>
  <c r="N743" i="9"/>
  <c r="M743" i="9"/>
  <c r="L743" i="9"/>
  <c r="K743" i="9"/>
  <c r="J743" i="9"/>
  <c r="I743" i="9"/>
  <c r="H743" i="9"/>
  <c r="G743" i="9"/>
  <c r="F743" i="9"/>
  <c r="E743" i="9"/>
  <c r="D743" i="9"/>
  <c r="U742" i="9"/>
  <c r="T742" i="9"/>
  <c r="S742" i="9"/>
  <c r="R742" i="9"/>
  <c r="Q742" i="9"/>
  <c r="P742" i="9"/>
  <c r="O742" i="9"/>
  <c r="N742" i="9"/>
  <c r="M742" i="9"/>
  <c r="L742" i="9"/>
  <c r="K742" i="9"/>
  <c r="J742" i="9"/>
  <c r="I742" i="9"/>
  <c r="H742" i="9"/>
  <c r="G742" i="9"/>
  <c r="F742" i="9"/>
  <c r="E742" i="9"/>
  <c r="D742" i="9"/>
  <c r="U741" i="9"/>
  <c r="T741" i="9"/>
  <c r="S741" i="9"/>
  <c r="R741" i="9"/>
  <c r="Q741" i="9"/>
  <c r="P741" i="9"/>
  <c r="O741" i="9"/>
  <c r="N741" i="9"/>
  <c r="M741" i="9"/>
  <c r="L741" i="9"/>
  <c r="K741" i="9"/>
  <c r="J741" i="9"/>
  <c r="I741" i="9"/>
  <c r="H741" i="9"/>
  <c r="G741" i="9"/>
  <c r="F741" i="9"/>
  <c r="E741" i="9"/>
  <c r="D741" i="9"/>
  <c r="U740" i="9"/>
  <c r="T740" i="9"/>
  <c r="S740" i="9"/>
  <c r="R740" i="9"/>
  <c r="Q740" i="9"/>
  <c r="P740" i="9"/>
  <c r="O740" i="9"/>
  <c r="N740" i="9"/>
  <c r="M740" i="9"/>
  <c r="L740" i="9"/>
  <c r="K740" i="9"/>
  <c r="J740" i="9"/>
  <c r="I740" i="9"/>
  <c r="H740" i="9"/>
  <c r="G740" i="9"/>
  <c r="F740" i="9"/>
  <c r="E740" i="9"/>
  <c r="D740" i="9"/>
  <c r="U739" i="9"/>
  <c r="T739" i="9"/>
  <c r="S739" i="9"/>
  <c r="R739" i="9"/>
  <c r="Q739" i="9"/>
  <c r="P739" i="9"/>
  <c r="O739" i="9"/>
  <c r="N739" i="9"/>
  <c r="M739" i="9"/>
  <c r="L739" i="9"/>
  <c r="K739" i="9"/>
  <c r="J739" i="9"/>
  <c r="I739" i="9"/>
  <c r="H739" i="9"/>
  <c r="G739" i="9"/>
  <c r="F739" i="9"/>
  <c r="E739" i="9"/>
  <c r="D739" i="9"/>
  <c r="U738" i="9"/>
  <c r="T738" i="9"/>
  <c r="S738" i="9"/>
  <c r="R738" i="9"/>
  <c r="Q738" i="9"/>
  <c r="P738" i="9"/>
  <c r="O738" i="9"/>
  <c r="N738" i="9"/>
  <c r="M738" i="9"/>
  <c r="L738" i="9"/>
  <c r="K738" i="9"/>
  <c r="J738" i="9"/>
  <c r="I738" i="9"/>
  <c r="H738" i="9"/>
  <c r="G738" i="9"/>
  <c r="F738" i="9"/>
  <c r="E738" i="9"/>
  <c r="D738" i="9"/>
  <c r="U737" i="9"/>
  <c r="T737" i="9"/>
  <c r="S737" i="9"/>
  <c r="R737" i="9"/>
  <c r="Q737" i="9"/>
  <c r="P737" i="9"/>
  <c r="O737" i="9"/>
  <c r="N737" i="9"/>
  <c r="M737" i="9"/>
  <c r="L737" i="9"/>
  <c r="K737" i="9"/>
  <c r="J737" i="9"/>
  <c r="I737" i="9"/>
  <c r="H737" i="9"/>
  <c r="G737" i="9"/>
  <c r="F737" i="9"/>
  <c r="E737" i="9"/>
  <c r="D737" i="9"/>
  <c r="U736" i="9"/>
  <c r="T736" i="9"/>
  <c r="S736" i="9"/>
  <c r="R736" i="9"/>
  <c r="Q736" i="9"/>
  <c r="P736" i="9"/>
  <c r="O736" i="9"/>
  <c r="N736" i="9"/>
  <c r="M736" i="9"/>
  <c r="L736" i="9"/>
  <c r="K736" i="9"/>
  <c r="J736" i="9"/>
  <c r="I736" i="9"/>
  <c r="H736" i="9"/>
  <c r="G736" i="9"/>
  <c r="F736" i="9"/>
  <c r="E736" i="9"/>
  <c r="D736" i="9"/>
  <c r="U735" i="9"/>
  <c r="T735" i="9"/>
  <c r="S735" i="9"/>
  <c r="R735" i="9"/>
  <c r="Q735" i="9"/>
  <c r="P735" i="9"/>
  <c r="O735" i="9"/>
  <c r="N735" i="9"/>
  <c r="M735" i="9"/>
  <c r="L735" i="9"/>
  <c r="K735" i="9"/>
  <c r="J735" i="9"/>
  <c r="I735" i="9"/>
  <c r="H735" i="9"/>
  <c r="G735" i="9"/>
  <c r="F735" i="9"/>
  <c r="E735" i="9"/>
  <c r="D735" i="9"/>
  <c r="U734" i="9"/>
  <c r="T734" i="9"/>
  <c r="S734" i="9"/>
  <c r="R734" i="9"/>
  <c r="Q734" i="9"/>
  <c r="P734" i="9"/>
  <c r="O734" i="9"/>
  <c r="N734" i="9"/>
  <c r="M734" i="9"/>
  <c r="L734" i="9"/>
  <c r="K734" i="9"/>
  <c r="J734" i="9"/>
  <c r="I734" i="9"/>
  <c r="H734" i="9"/>
  <c r="G734" i="9"/>
  <c r="F734" i="9"/>
  <c r="E734" i="9"/>
  <c r="D734" i="9"/>
  <c r="U733" i="9"/>
  <c r="T733" i="9"/>
  <c r="S733" i="9"/>
  <c r="R733" i="9"/>
  <c r="Q733" i="9"/>
  <c r="P733" i="9"/>
  <c r="O733" i="9"/>
  <c r="N733" i="9"/>
  <c r="M733" i="9"/>
  <c r="L733" i="9"/>
  <c r="K733" i="9"/>
  <c r="J733" i="9"/>
  <c r="I733" i="9"/>
  <c r="H733" i="9"/>
  <c r="G733" i="9"/>
  <c r="F733" i="9"/>
  <c r="E733" i="9"/>
  <c r="D733" i="9"/>
  <c r="U732" i="9"/>
  <c r="T732" i="9"/>
  <c r="S732" i="9"/>
  <c r="R732" i="9"/>
  <c r="Q732" i="9"/>
  <c r="P732" i="9"/>
  <c r="O732" i="9"/>
  <c r="N732" i="9"/>
  <c r="M732" i="9"/>
  <c r="L732" i="9"/>
  <c r="K732" i="9"/>
  <c r="J732" i="9"/>
  <c r="I732" i="9"/>
  <c r="H732" i="9"/>
  <c r="G732" i="9"/>
  <c r="F732" i="9"/>
  <c r="E732" i="9"/>
  <c r="D732" i="9"/>
  <c r="U731" i="9"/>
  <c r="T731" i="9"/>
  <c r="S731" i="9"/>
  <c r="R731" i="9"/>
  <c r="Q731" i="9"/>
  <c r="P731" i="9"/>
  <c r="O731" i="9"/>
  <c r="N731" i="9"/>
  <c r="M731" i="9"/>
  <c r="L731" i="9"/>
  <c r="K731" i="9"/>
  <c r="J731" i="9"/>
  <c r="I731" i="9"/>
  <c r="H731" i="9"/>
  <c r="G731" i="9"/>
  <c r="F731" i="9"/>
  <c r="E731" i="9"/>
  <c r="D731" i="9"/>
  <c r="U730" i="9"/>
  <c r="T730" i="9"/>
  <c r="S730" i="9"/>
  <c r="R730" i="9"/>
  <c r="Q730" i="9"/>
  <c r="P730" i="9"/>
  <c r="O730" i="9"/>
  <c r="N730" i="9"/>
  <c r="M730" i="9"/>
  <c r="L730" i="9"/>
  <c r="K730" i="9"/>
  <c r="J730" i="9"/>
  <c r="I730" i="9"/>
  <c r="H730" i="9"/>
  <c r="G730" i="9"/>
  <c r="F730" i="9"/>
  <c r="E730" i="9"/>
  <c r="D730" i="9"/>
  <c r="U729" i="9"/>
  <c r="T729" i="9"/>
  <c r="S729" i="9"/>
  <c r="R729" i="9"/>
  <c r="Q729" i="9"/>
  <c r="P729" i="9"/>
  <c r="O729" i="9"/>
  <c r="N729" i="9"/>
  <c r="M729" i="9"/>
  <c r="L729" i="9"/>
  <c r="K729" i="9"/>
  <c r="J729" i="9"/>
  <c r="I729" i="9"/>
  <c r="H729" i="9"/>
  <c r="G729" i="9"/>
  <c r="F729" i="9"/>
  <c r="E729" i="9"/>
  <c r="D729" i="9"/>
  <c r="U728" i="9"/>
  <c r="T728" i="9"/>
  <c r="S728" i="9"/>
  <c r="R728" i="9"/>
  <c r="Q728" i="9"/>
  <c r="P728" i="9"/>
  <c r="O728" i="9"/>
  <c r="N728" i="9"/>
  <c r="M728" i="9"/>
  <c r="L728" i="9"/>
  <c r="K728" i="9"/>
  <c r="J728" i="9"/>
  <c r="I728" i="9"/>
  <c r="H728" i="9"/>
  <c r="G728" i="9"/>
  <c r="F728" i="9"/>
  <c r="E728" i="9"/>
  <c r="D728" i="9"/>
  <c r="U727" i="9"/>
  <c r="T727" i="9"/>
  <c r="S727" i="9"/>
  <c r="R727" i="9"/>
  <c r="Q727" i="9"/>
  <c r="P727" i="9"/>
  <c r="O727" i="9"/>
  <c r="N727" i="9"/>
  <c r="M727" i="9"/>
  <c r="L727" i="9"/>
  <c r="K727" i="9"/>
  <c r="J727" i="9"/>
  <c r="I727" i="9"/>
  <c r="H727" i="9"/>
  <c r="G727" i="9"/>
  <c r="F727" i="9"/>
  <c r="E727" i="9"/>
  <c r="D727" i="9"/>
  <c r="U726" i="9"/>
  <c r="T726" i="9"/>
  <c r="S726" i="9"/>
  <c r="R726" i="9"/>
  <c r="Q726" i="9"/>
  <c r="P726" i="9"/>
  <c r="O726" i="9"/>
  <c r="N726" i="9"/>
  <c r="M726" i="9"/>
  <c r="L726" i="9"/>
  <c r="K726" i="9"/>
  <c r="J726" i="9"/>
  <c r="I726" i="9"/>
  <c r="H726" i="9"/>
  <c r="G726" i="9"/>
  <c r="F726" i="9"/>
  <c r="E726" i="9"/>
  <c r="D726" i="9"/>
  <c r="U725" i="9"/>
  <c r="T725" i="9"/>
  <c r="S725" i="9"/>
  <c r="R725" i="9"/>
  <c r="Q725" i="9"/>
  <c r="P725" i="9"/>
  <c r="O725" i="9"/>
  <c r="N725" i="9"/>
  <c r="M725" i="9"/>
  <c r="L725" i="9"/>
  <c r="K725" i="9"/>
  <c r="J725" i="9"/>
  <c r="I725" i="9"/>
  <c r="H725" i="9"/>
  <c r="G725" i="9"/>
  <c r="F725" i="9"/>
  <c r="E725" i="9"/>
  <c r="D725" i="9"/>
  <c r="U724" i="9"/>
  <c r="T724" i="9"/>
  <c r="S724" i="9"/>
  <c r="R724" i="9"/>
  <c r="Q724" i="9"/>
  <c r="P724" i="9"/>
  <c r="O724" i="9"/>
  <c r="N724" i="9"/>
  <c r="M724" i="9"/>
  <c r="L724" i="9"/>
  <c r="K724" i="9"/>
  <c r="J724" i="9"/>
  <c r="I724" i="9"/>
  <c r="H724" i="9"/>
  <c r="G724" i="9"/>
  <c r="F724" i="9"/>
  <c r="E724" i="9"/>
  <c r="D724" i="9"/>
  <c r="U723" i="9"/>
  <c r="T723" i="9"/>
  <c r="S723" i="9"/>
  <c r="R723" i="9"/>
  <c r="Q723" i="9"/>
  <c r="P723" i="9"/>
  <c r="O723" i="9"/>
  <c r="N723" i="9"/>
  <c r="M723" i="9"/>
  <c r="L723" i="9"/>
  <c r="K723" i="9"/>
  <c r="J723" i="9"/>
  <c r="I723" i="9"/>
  <c r="H723" i="9"/>
  <c r="G723" i="9"/>
  <c r="F723" i="9"/>
  <c r="E723" i="9"/>
  <c r="D723" i="9"/>
  <c r="U722" i="9"/>
  <c r="T722" i="9"/>
  <c r="S722" i="9"/>
  <c r="R722" i="9"/>
  <c r="Q722" i="9"/>
  <c r="P722" i="9"/>
  <c r="O722" i="9"/>
  <c r="N722" i="9"/>
  <c r="M722" i="9"/>
  <c r="L722" i="9"/>
  <c r="K722" i="9"/>
  <c r="J722" i="9"/>
  <c r="I722" i="9"/>
  <c r="H722" i="9"/>
  <c r="G722" i="9"/>
  <c r="F722" i="9"/>
  <c r="E722" i="9"/>
  <c r="D722" i="9"/>
  <c r="U721" i="9"/>
  <c r="T721" i="9"/>
  <c r="S721" i="9"/>
  <c r="R721" i="9"/>
  <c r="Q721" i="9"/>
  <c r="P721" i="9"/>
  <c r="O721" i="9"/>
  <c r="N721" i="9"/>
  <c r="M721" i="9"/>
  <c r="L721" i="9"/>
  <c r="K721" i="9"/>
  <c r="J721" i="9"/>
  <c r="I721" i="9"/>
  <c r="H721" i="9"/>
  <c r="G721" i="9"/>
  <c r="F721" i="9"/>
  <c r="E721" i="9"/>
  <c r="D721" i="9"/>
  <c r="U720" i="9"/>
  <c r="T720" i="9"/>
  <c r="S720" i="9"/>
  <c r="R720" i="9"/>
  <c r="Q720" i="9"/>
  <c r="P720" i="9"/>
  <c r="O720" i="9"/>
  <c r="N720" i="9"/>
  <c r="M720" i="9"/>
  <c r="L720" i="9"/>
  <c r="K720" i="9"/>
  <c r="J720" i="9"/>
  <c r="I720" i="9"/>
  <c r="H720" i="9"/>
  <c r="G720" i="9"/>
  <c r="F720" i="9"/>
  <c r="E720" i="9"/>
  <c r="D720" i="9"/>
  <c r="U719" i="9"/>
  <c r="T719" i="9"/>
  <c r="S719" i="9"/>
  <c r="R719" i="9"/>
  <c r="Q719" i="9"/>
  <c r="P719" i="9"/>
  <c r="O719" i="9"/>
  <c r="N719" i="9"/>
  <c r="M719" i="9"/>
  <c r="L719" i="9"/>
  <c r="K719" i="9"/>
  <c r="J719" i="9"/>
  <c r="I719" i="9"/>
  <c r="H719" i="9"/>
  <c r="G719" i="9"/>
  <c r="F719" i="9"/>
  <c r="E719" i="9"/>
  <c r="D719" i="9"/>
  <c r="U718" i="9"/>
  <c r="T718" i="9"/>
  <c r="S718" i="9"/>
  <c r="R718" i="9"/>
  <c r="Q718" i="9"/>
  <c r="P718" i="9"/>
  <c r="O718" i="9"/>
  <c r="N718" i="9"/>
  <c r="M718" i="9"/>
  <c r="L718" i="9"/>
  <c r="K718" i="9"/>
  <c r="J718" i="9"/>
  <c r="I718" i="9"/>
  <c r="H718" i="9"/>
  <c r="G718" i="9"/>
  <c r="F718" i="9"/>
  <c r="E718" i="9"/>
  <c r="D718" i="9"/>
  <c r="U717" i="9"/>
  <c r="T717" i="9"/>
  <c r="S717" i="9"/>
  <c r="R717" i="9"/>
  <c r="Q717" i="9"/>
  <c r="P717" i="9"/>
  <c r="O717" i="9"/>
  <c r="N717" i="9"/>
  <c r="M717" i="9"/>
  <c r="L717" i="9"/>
  <c r="K717" i="9"/>
  <c r="J717" i="9"/>
  <c r="I717" i="9"/>
  <c r="H717" i="9"/>
  <c r="G717" i="9"/>
  <c r="F717" i="9"/>
  <c r="E717" i="9"/>
  <c r="D717" i="9"/>
  <c r="U716" i="9"/>
  <c r="T716" i="9"/>
  <c r="S716" i="9"/>
  <c r="R716" i="9"/>
  <c r="Q716" i="9"/>
  <c r="P716" i="9"/>
  <c r="O716" i="9"/>
  <c r="N716" i="9"/>
  <c r="M716" i="9"/>
  <c r="L716" i="9"/>
  <c r="K716" i="9"/>
  <c r="J716" i="9"/>
  <c r="I716" i="9"/>
  <c r="H716" i="9"/>
  <c r="G716" i="9"/>
  <c r="F716" i="9"/>
  <c r="E716" i="9"/>
  <c r="D716" i="9"/>
  <c r="U715" i="9"/>
  <c r="T715" i="9"/>
  <c r="S715" i="9"/>
  <c r="R715" i="9"/>
  <c r="Q715" i="9"/>
  <c r="P715" i="9"/>
  <c r="O715" i="9"/>
  <c r="N715" i="9"/>
  <c r="M715" i="9"/>
  <c r="L715" i="9"/>
  <c r="K715" i="9"/>
  <c r="J715" i="9"/>
  <c r="I715" i="9"/>
  <c r="H715" i="9"/>
  <c r="G715" i="9"/>
  <c r="F715" i="9"/>
  <c r="E715" i="9"/>
  <c r="D715" i="9"/>
  <c r="U714" i="9"/>
  <c r="T714" i="9"/>
  <c r="S714" i="9"/>
  <c r="R714" i="9"/>
  <c r="Q714" i="9"/>
  <c r="P714" i="9"/>
  <c r="O714" i="9"/>
  <c r="N714" i="9"/>
  <c r="M714" i="9"/>
  <c r="L714" i="9"/>
  <c r="K714" i="9"/>
  <c r="J714" i="9"/>
  <c r="I714" i="9"/>
  <c r="H714" i="9"/>
  <c r="G714" i="9"/>
  <c r="F714" i="9"/>
  <c r="E714" i="9"/>
  <c r="D714" i="9"/>
  <c r="U713" i="9"/>
  <c r="T713" i="9"/>
  <c r="S713" i="9"/>
  <c r="R713" i="9"/>
  <c r="Q713" i="9"/>
  <c r="P713" i="9"/>
  <c r="O713" i="9"/>
  <c r="N713" i="9"/>
  <c r="M713" i="9"/>
  <c r="L713" i="9"/>
  <c r="K713" i="9"/>
  <c r="J713" i="9"/>
  <c r="I713" i="9"/>
  <c r="H713" i="9"/>
  <c r="G713" i="9"/>
  <c r="F713" i="9"/>
  <c r="E713" i="9"/>
  <c r="D713" i="9"/>
  <c r="U712" i="9"/>
  <c r="T712" i="9"/>
  <c r="S712" i="9"/>
  <c r="R712" i="9"/>
  <c r="Q712" i="9"/>
  <c r="P712" i="9"/>
  <c r="O712" i="9"/>
  <c r="N712" i="9"/>
  <c r="M712" i="9"/>
  <c r="L712" i="9"/>
  <c r="K712" i="9"/>
  <c r="J712" i="9"/>
  <c r="I712" i="9"/>
  <c r="H712" i="9"/>
  <c r="G712" i="9"/>
  <c r="F712" i="9"/>
  <c r="E712" i="9"/>
  <c r="D712" i="9"/>
  <c r="U711" i="9"/>
  <c r="T711" i="9"/>
  <c r="S711" i="9"/>
  <c r="R711" i="9"/>
  <c r="Q711" i="9"/>
  <c r="P711" i="9"/>
  <c r="O711" i="9"/>
  <c r="N711" i="9"/>
  <c r="M711" i="9"/>
  <c r="L711" i="9"/>
  <c r="K711" i="9"/>
  <c r="J711" i="9"/>
  <c r="I711" i="9"/>
  <c r="H711" i="9"/>
  <c r="G711" i="9"/>
  <c r="F711" i="9"/>
  <c r="E711" i="9"/>
  <c r="D711" i="9"/>
  <c r="U710" i="9"/>
  <c r="T710" i="9"/>
  <c r="S710" i="9"/>
  <c r="R710" i="9"/>
  <c r="Q710" i="9"/>
  <c r="P710" i="9"/>
  <c r="O710" i="9"/>
  <c r="N710" i="9"/>
  <c r="M710" i="9"/>
  <c r="L710" i="9"/>
  <c r="K710" i="9"/>
  <c r="J710" i="9"/>
  <c r="I710" i="9"/>
  <c r="H710" i="9"/>
  <c r="G710" i="9"/>
  <c r="F710" i="9"/>
  <c r="E710" i="9"/>
  <c r="D710" i="9"/>
  <c r="U709" i="9"/>
  <c r="T709" i="9"/>
  <c r="S709" i="9"/>
  <c r="R709" i="9"/>
  <c r="Q709" i="9"/>
  <c r="P709" i="9"/>
  <c r="O709" i="9"/>
  <c r="N709" i="9"/>
  <c r="M709" i="9"/>
  <c r="L709" i="9"/>
  <c r="K709" i="9"/>
  <c r="J709" i="9"/>
  <c r="I709" i="9"/>
  <c r="H709" i="9"/>
  <c r="G709" i="9"/>
  <c r="F709" i="9"/>
  <c r="E709" i="9"/>
  <c r="D709" i="9"/>
  <c r="U708" i="9"/>
  <c r="T708" i="9"/>
  <c r="S708" i="9"/>
  <c r="R708" i="9"/>
  <c r="Q708" i="9"/>
  <c r="P708" i="9"/>
  <c r="O708" i="9"/>
  <c r="N708" i="9"/>
  <c r="M708" i="9"/>
  <c r="L708" i="9"/>
  <c r="K708" i="9"/>
  <c r="J708" i="9"/>
  <c r="I708" i="9"/>
  <c r="H708" i="9"/>
  <c r="G708" i="9"/>
  <c r="F708" i="9"/>
  <c r="E708" i="9"/>
  <c r="D708" i="9"/>
  <c r="U707" i="9"/>
  <c r="T707" i="9"/>
  <c r="S707" i="9"/>
  <c r="R707" i="9"/>
  <c r="Q707" i="9"/>
  <c r="P707" i="9"/>
  <c r="O707" i="9"/>
  <c r="N707" i="9"/>
  <c r="M707" i="9"/>
  <c r="L707" i="9"/>
  <c r="K707" i="9"/>
  <c r="J707" i="9"/>
  <c r="I707" i="9"/>
  <c r="H707" i="9"/>
  <c r="G707" i="9"/>
  <c r="F707" i="9"/>
  <c r="E707" i="9"/>
  <c r="D707" i="9"/>
  <c r="U706" i="9"/>
  <c r="T706" i="9"/>
  <c r="S706" i="9"/>
  <c r="R706" i="9"/>
  <c r="Q706" i="9"/>
  <c r="P706" i="9"/>
  <c r="O706" i="9"/>
  <c r="N706" i="9"/>
  <c r="M706" i="9"/>
  <c r="L706" i="9"/>
  <c r="K706" i="9"/>
  <c r="J706" i="9"/>
  <c r="I706" i="9"/>
  <c r="H706" i="9"/>
  <c r="G706" i="9"/>
  <c r="F706" i="9"/>
  <c r="E706" i="9"/>
  <c r="D706" i="9"/>
  <c r="U705" i="9"/>
  <c r="T705" i="9"/>
  <c r="S705" i="9"/>
  <c r="R705" i="9"/>
  <c r="Q705" i="9"/>
  <c r="P705" i="9"/>
  <c r="O705" i="9"/>
  <c r="N705" i="9"/>
  <c r="M705" i="9"/>
  <c r="L705" i="9"/>
  <c r="K705" i="9"/>
  <c r="J705" i="9"/>
  <c r="I705" i="9"/>
  <c r="H705" i="9"/>
  <c r="G705" i="9"/>
  <c r="F705" i="9"/>
  <c r="E705" i="9"/>
  <c r="D705" i="9"/>
  <c r="U704" i="9"/>
  <c r="T704" i="9"/>
  <c r="S704" i="9"/>
  <c r="R704" i="9"/>
  <c r="Q704" i="9"/>
  <c r="P704" i="9"/>
  <c r="O704" i="9"/>
  <c r="N704" i="9"/>
  <c r="M704" i="9"/>
  <c r="L704" i="9"/>
  <c r="K704" i="9"/>
  <c r="J704" i="9"/>
  <c r="I704" i="9"/>
  <c r="H704" i="9"/>
  <c r="G704" i="9"/>
  <c r="F704" i="9"/>
  <c r="E704" i="9"/>
  <c r="D704" i="9"/>
  <c r="U703" i="9"/>
  <c r="T703" i="9"/>
  <c r="S703" i="9"/>
  <c r="R703" i="9"/>
  <c r="Q703" i="9"/>
  <c r="P703" i="9"/>
  <c r="O703" i="9"/>
  <c r="N703" i="9"/>
  <c r="M703" i="9"/>
  <c r="L703" i="9"/>
  <c r="K703" i="9"/>
  <c r="J703" i="9"/>
  <c r="I703" i="9"/>
  <c r="H703" i="9"/>
  <c r="G703" i="9"/>
  <c r="F703" i="9"/>
  <c r="E703" i="9"/>
  <c r="D703" i="9"/>
  <c r="U702" i="9"/>
  <c r="T702" i="9"/>
  <c r="S702" i="9"/>
  <c r="R702" i="9"/>
  <c r="Q702" i="9"/>
  <c r="P702" i="9"/>
  <c r="O702" i="9"/>
  <c r="N702" i="9"/>
  <c r="M702" i="9"/>
  <c r="L702" i="9"/>
  <c r="K702" i="9"/>
  <c r="J702" i="9"/>
  <c r="I702" i="9"/>
  <c r="H702" i="9"/>
  <c r="G702" i="9"/>
  <c r="F702" i="9"/>
  <c r="E702" i="9"/>
  <c r="D702" i="9"/>
  <c r="U701" i="9"/>
  <c r="T701" i="9"/>
  <c r="S701" i="9"/>
  <c r="R701" i="9"/>
  <c r="Q701" i="9"/>
  <c r="P701" i="9"/>
  <c r="O701" i="9"/>
  <c r="N701" i="9"/>
  <c r="M701" i="9"/>
  <c r="L701" i="9"/>
  <c r="K701" i="9"/>
  <c r="J701" i="9"/>
  <c r="I701" i="9"/>
  <c r="H701" i="9"/>
  <c r="G701" i="9"/>
  <c r="F701" i="9"/>
  <c r="E701" i="9"/>
  <c r="D701" i="9"/>
  <c r="U700" i="9"/>
  <c r="T700" i="9"/>
  <c r="S700" i="9"/>
  <c r="R700" i="9"/>
  <c r="Q700" i="9"/>
  <c r="P700" i="9"/>
  <c r="O700" i="9"/>
  <c r="N700" i="9"/>
  <c r="M700" i="9"/>
  <c r="L700" i="9"/>
  <c r="K700" i="9"/>
  <c r="J700" i="9"/>
  <c r="I700" i="9"/>
  <c r="H700" i="9"/>
  <c r="G700" i="9"/>
  <c r="F700" i="9"/>
  <c r="E700" i="9"/>
  <c r="D700" i="9"/>
  <c r="U699" i="9"/>
  <c r="T699" i="9"/>
  <c r="S699" i="9"/>
  <c r="R699" i="9"/>
  <c r="Q699" i="9"/>
  <c r="P699" i="9"/>
  <c r="O699" i="9"/>
  <c r="N699" i="9"/>
  <c r="M699" i="9"/>
  <c r="L699" i="9"/>
  <c r="K699" i="9"/>
  <c r="J699" i="9"/>
  <c r="I699" i="9"/>
  <c r="H699" i="9"/>
  <c r="G699" i="9"/>
  <c r="F699" i="9"/>
  <c r="E699" i="9"/>
  <c r="D699" i="9"/>
  <c r="U698" i="9"/>
  <c r="T698" i="9"/>
  <c r="S698" i="9"/>
  <c r="R698" i="9"/>
  <c r="Q698" i="9"/>
  <c r="P698" i="9"/>
  <c r="O698" i="9"/>
  <c r="N698" i="9"/>
  <c r="M698" i="9"/>
  <c r="L698" i="9"/>
  <c r="K698" i="9"/>
  <c r="J698" i="9"/>
  <c r="I698" i="9"/>
  <c r="H698" i="9"/>
  <c r="G698" i="9"/>
  <c r="F698" i="9"/>
  <c r="E698" i="9"/>
  <c r="D698" i="9"/>
  <c r="U697" i="9"/>
  <c r="T697" i="9"/>
  <c r="S697" i="9"/>
  <c r="R697" i="9"/>
  <c r="Q697" i="9"/>
  <c r="P697" i="9"/>
  <c r="O697" i="9"/>
  <c r="N697" i="9"/>
  <c r="M697" i="9"/>
  <c r="L697" i="9"/>
  <c r="K697" i="9"/>
  <c r="J697" i="9"/>
  <c r="I697" i="9"/>
  <c r="H697" i="9"/>
  <c r="G697" i="9"/>
  <c r="F697" i="9"/>
  <c r="E697" i="9"/>
  <c r="D697" i="9"/>
  <c r="U696" i="9"/>
  <c r="T696" i="9"/>
  <c r="S696" i="9"/>
  <c r="R696" i="9"/>
  <c r="Q696" i="9"/>
  <c r="P696" i="9"/>
  <c r="O696" i="9"/>
  <c r="N696" i="9"/>
  <c r="M696" i="9"/>
  <c r="L696" i="9"/>
  <c r="K696" i="9"/>
  <c r="J696" i="9"/>
  <c r="I696" i="9"/>
  <c r="H696" i="9"/>
  <c r="G696" i="9"/>
  <c r="F696" i="9"/>
  <c r="E696" i="9"/>
  <c r="D696" i="9"/>
  <c r="U695" i="9"/>
  <c r="T695" i="9"/>
  <c r="S695" i="9"/>
  <c r="R695" i="9"/>
  <c r="Q695" i="9"/>
  <c r="P695" i="9"/>
  <c r="O695" i="9"/>
  <c r="N695" i="9"/>
  <c r="M695" i="9"/>
  <c r="L695" i="9"/>
  <c r="K695" i="9"/>
  <c r="J695" i="9"/>
  <c r="I695" i="9"/>
  <c r="H695" i="9"/>
  <c r="G695" i="9"/>
  <c r="F695" i="9"/>
  <c r="E695" i="9"/>
  <c r="D695" i="9"/>
  <c r="U694" i="9"/>
  <c r="T694" i="9"/>
  <c r="S694" i="9"/>
  <c r="R694" i="9"/>
  <c r="Q694" i="9"/>
  <c r="P694" i="9"/>
  <c r="O694" i="9"/>
  <c r="N694" i="9"/>
  <c r="M694" i="9"/>
  <c r="L694" i="9"/>
  <c r="K694" i="9"/>
  <c r="J694" i="9"/>
  <c r="I694" i="9"/>
  <c r="H694" i="9"/>
  <c r="G694" i="9"/>
  <c r="F694" i="9"/>
  <c r="E694" i="9"/>
  <c r="D694" i="9"/>
  <c r="U693" i="9"/>
  <c r="T693" i="9"/>
  <c r="S693" i="9"/>
  <c r="R693" i="9"/>
  <c r="Q693" i="9"/>
  <c r="P693" i="9"/>
  <c r="O693" i="9"/>
  <c r="N693" i="9"/>
  <c r="M693" i="9"/>
  <c r="L693" i="9"/>
  <c r="K693" i="9"/>
  <c r="J693" i="9"/>
  <c r="I693" i="9"/>
  <c r="H693" i="9"/>
  <c r="G693" i="9"/>
  <c r="F693" i="9"/>
  <c r="E693" i="9"/>
  <c r="D693" i="9"/>
  <c r="U692" i="9"/>
  <c r="T692" i="9"/>
  <c r="S692" i="9"/>
  <c r="R692" i="9"/>
  <c r="Q692" i="9"/>
  <c r="P692" i="9"/>
  <c r="O692" i="9"/>
  <c r="N692" i="9"/>
  <c r="M692" i="9"/>
  <c r="L692" i="9"/>
  <c r="K692" i="9"/>
  <c r="J692" i="9"/>
  <c r="I692" i="9"/>
  <c r="H692" i="9"/>
  <c r="G692" i="9"/>
  <c r="F692" i="9"/>
  <c r="E692" i="9"/>
  <c r="D692" i="9"/>
  <c r="U691" i="9"/>
  <c r="T691" i="9"/>
  <c r="S691" i="9"/>
  <c r="R691" i="9"/>
  <c r="Q691" i="9"/>
  <c r="P691" i="9"/>
  <c r="O691" i="9"/>
  <c r="N691" i="9"/>
  <c r="M691" i="9"/>
  <c r="L691" i="9"/>
  <c r="K691" i="9"/>
  <c r="J691" i="9"/>
  <c r="I691" i="9"/>
  <c r="H691" i="9"/>
  <c r="G691" i="9"/>
  <c r="F691" i="9"/>
  <c r="E691" i="9"/>
  <c r="D691" i="9"/>
  <c r="U690" i="9"/>
  <c r="T690" i="9"/>
  <c r="S690" i="9"/>
  <c r="R690" i="9"/>
  <c r="Q690" i="9"/>
  <c r="P690" i="9"/>
  <c r="O690" i="9"/>
  <c r="N690" i="9"/>
  <c r="M690" i="9"/>
  <c r="L690" i="9"/>
  <c r="K690" i="9"/>
  <c r="J690" i="9"/>
  <c r="I690" i="9"/>
  <c r="H690" i="9"/>
  <c r="G690" i="9"/>
  <c r="F690" i="9"/>
  <c r="E690" i="9"/>
  <c r="D690" i="9"/>
  <c r="U689" i="9"/>
  <c r="T689" i="9"/>
  <c r="S689" i="9"/>
  <c r="R689" i="9"/>
  <c r="Q689" i="9"/>
  <c r="P689" i="9"/>
  <c r="O689" i="9"/>
  <c r="N689" i="9"/>
  <c r="M689" i="9"/>
  <c r="L689" i="9"/>
  <c r="K689" i="9"/>
  <c r="J689" i="9"/>
  <c r="I689" i="9"/>
  <c r="H689" i="9"/>
  <c r="G689" i="9"/>
  <c r="F689" i="9"/>
  <c r="E689" i="9"/>
  <c r="D689" i="9"/>
  <c r="U688" i="9"/>
  <c r="T688" i="9"/>
  <c r="S688" i="9"/>
  <c r="R688" i="9"/>
  <c r="Q688" i="9"/>
  <c r="P688" i="9"/>
  <c r="O688" i="9"/>
  <c r="N688" i="9"/>
  <c r="M688" i="9"/>
  <c r="L688" i="9"/>
  <c r="K688" i="9"/>
  <c r="J688" i="9"/>
  <c r="I688" i="9"/>
  <c r="H688" i="9"/>
  <c r="G688" i="9"/>
  <c r="F688" i="9"/>
  <c r="E688" i="9"/>
  <c r="D688" i="9"/>
  <c r="U687" i="9"/>
  <c r="T687" i="9"/>
  <c r="S687" i="9"/>
  <c r="R687" i="9"/>
  <c r="Q687" i="9"/>
  <c r="P687" i="9"/>
  <c r="O687" i="9"/>
  <c r="N687" i="9"/>
  <c r="M687" i="9"/>
  <c r="L687" i="9"/>
  <c r="K687" i="9"/>
  <c r="J687" i="9"/>
  <c r="I687" i="9"/>
  <c r="H687" i="9"/>
  <c r="G687" i="9"/>
  <c r="F687" i="9"/>
  <c r="E687" i="9"/>
  <c r="D687" i="9"/>
  <c r="U686" i="9"/>
  <c r="T686" i="9"/>
  <c r="S686" i="9"/>
  <c r="R686" i="9"/>
  <c r="Q686" i="9"/>
  <c r="P686" i="9"/>
  <c r="O686" i="9"/>
  <c r="N686" i="9"/>
  <c r="M686" i="9"/>
  <c r="L686" i="9"/>
  <c r="K686" i="9"/>
  <c r="J686" i="9"/>
  <c r="I686" i="9"/>
  <c r="H686" i="9"/>
  <c r="G686" i="9"/>
  <c r="F686" i="9"/>
  <c r="E686" i="9"/>
  <c r="D686" i="9"/>
  <c r="U685" i="9"/>
  <c r="T685" i="9"/>
  <c r="S685" i="9"/>
  <c r="R685" i="9"/>
  <c r="Q685" i="9"/>
  <c r="P685" i="9"/>
  <c r="O685" i="9"/>
  <c r="N685" i="9"/>
  <c r="M685" i="9"/>
  <c r="L685" i="9"/>
  <c r="K685" i="9"/>
  <c r="J685" i="9"/>
  <c r="I685" i="9"/>
  <c r="H685" i="9"/>
  <c r="G685" i="9"/>
  <c r="F685" i="9"/>
  <c r="E685" i="9"/>
  <c r="D685" i="9"/>
  <c r="U684" i="9"/>
  <c r="T684" i="9"/>
  <c r="S684" i="9"/>
  <c r="R684" i="9"/>
  <c r="Q684" i="9"/>
  <c r="P684" i="9"/>
  <c r="O684" i="9"/>
  <c r="N684" i="9"/>
  <c r="M684" i="9"/>
  <c r="L684" i="9"/>
  <c r="K684" i="9"/>
  <c r="J684" i="9"/>
  <c r="I684" i="9"/>
  <c r="H684" i="9"/>
  <c r="G684" i="9"/>
  <c r="F684" i="9"/>
  <c r="E684" i="9"/>
  <c r="D684" i="9"/>
  <c r="U683" i="9"/>
  <c r="T683" i="9"/>
  <c r="S683" i="9"/>
  <c r="R683" i="9"/>
  <c r="Q683" i="9"/>
  <c r="P683" i="9"/>
  <c r="O683" i="9"/>
  <c r="N683" i="9"/>
  <c r="M683" i="9"/>
  <c r="L683" i="9"/>
  <c r="K683" i="9"/>
  <c r="J683" i="9"/>
  <c r="I683" i="9"/>
  <c r="H683" i="9"/>
  <c r="G683" i="9"/>
  <c r="F683" i="9"/>
  <c r="E683" i="9"/>
  <c r="D683" i="9"/>
  <c r="U682" i="9"/>
  <c r="T682" i="9"/>
  <c r="S682" i="9"/>
  <c r="R682" i="9"/>
  <c r="Q682" i="9"/>
  <c r="P682" i="9"/>
  <c r="O682" i="9"/>
  <c r="N682" i="9"/>
  <c r="M682" i="9"/>
  <c r="L682" i="9"/>
  <c r="K682" i="9"/>
  <c r="J682" i="9"/>
  <c r="I682" i="9"/>
  <c r="H682" i="9"/>
  <c r="G682" i="9"/>
  <c r="F682" i="9"/>
  <c r="E682" i="9"/>
  <c r="D682" i="9"/>
  <c r="U681" i="9"/>
  <c r="T681" i="9"/>
  <c r="S681" i="9"/>
  <c r="R681" i="9"/>
  <c r="Q681" i="9"/>
  <c r="P681" i="9"/>
  <c r="O681" i="9"/>
  <c r="N681" i="9"/>
  <c r="M681" i="9"/>
  <c r="L681" i="9"/>
  <c r="K681" i="9"/>
  <c r="J681" i="9"/>
  <c r="I681" i="9"/>
  <c r="H681" i="9"/>
  <c r="G681" i="9"/>
  <c r="F681" i="9"/>
  <c r="E681" i="9"/>
  <c r="D681" i="9"/>
  <c r="U680" i="9"/>
  <c r="T680" i="9"/>
  <c r="S680" i="9"/>
  <c r="R680" i="9"/>
  <c r="Q680" i="9"/>
  <c r="P680" i="9"/>
  <c r="O680" i="9"/>
  <c r="N680" i="9"/>
  <c r="M680" i="9"/>
  <c r="L680" i="9"/>
  <c r="K680" i="9"/>
  <c r="J680" i="9"/>
  <c r="I680" i="9"/>
  <c r="H680" i="9"/>
  <c r="G680" i="9"/>
  <c r="F680" i="9"/>
  <c r="E680" i="9"/>
  <c r="D680" i="9"/>
  <c r="U679" i="9"/>
  <c r="T679" i="9"/>
  <c r="S679" i="9"/>
  <c r="R679" i="9"/>
  <c r="Q679" i="9"/>
  <c r="P679" i="9"/>
  <c r="O679" i="9"/>
  <c r="N679" i="9"/>
  <c r="M679" i="9"/>
  <c r="L679" i="9"/>
  <c r="K679" i="9"/>
  <c r="J679" i="9"/>
  <c r="I679" i="9"/>
  <c r="H679" i="9"/>
  <c r="G679" i="9"/>
  <c r="F679" i="9"/>
  <c r="E679" i="9"/>
  <c r="D679" i="9"/>
  <c r="U678" i="9"/>
  <c r="T678" i="9"/>
  <c r="S678" i="9"/>
  <c r="R678" i="9"/>
  <c r="Q678" i="9"/>
  <c r="P678" i="9"/>
  <c r="O678" i="9"/>
  <c r="N678" i="9"/>
  <c r="M678" i="9"/>
  <c r="L678" i="9"/>
  <c r="K678" i="9"/>
  <c r="J678" i="9"/>
  <c r="I678" i="9"/>
  <c r="H678" i="9"/>
  <c r="G678" i="9"/>
  <c r="F678" i="9"/>
  <c r="E678" i="9"/>
  <c r="D678" i="9"/>
  <c r="U677" i="9"/>
  <c r="T677" i="9"/>
  <c r="S677" i="9"/>
  <c r="R677" i="9"/>
  <c r="Q677" i="9"/>
  <c r="P677" i="9"/>
  <c r="O677" i="9"/>
  <c r="N677" i="9"/>
  <c r="M677" i="9"/>
  <c r="L677" i="9"/>
  <c r="K677" i="9"/>
  <c r="J677" i="9"/>
  <c r="I677" i="9"/>
  <c r="H677" i="9"/>
  <c r="G677" i="9"/>
  <c r="F677" i="9"/>
  <c r="E677" i="9"/>
  <c r="D677" i="9"/>
  <c r="U676" i="9"/>
  <c r="T676" i="9"/>
  <c r="S676" i="9"/>
  <c r="R676" i="9"/>
  <c r="Q676" i="9"/>
  <c r="P676" i="9"/>
  <c r="O676" i="9"/>
  <c r="N676" i="9"/>
  <c r="M676" i="9"/>
  <c r="L676" i="9"/>
  <c r="K676" i="9"/>
  <c r="J676" i="9"/>
  <c r="I676" i="9"/>
  <c r="H676" i="9"/>
  <c r="G676" i="9"/>
  <c r="F676" i="9"/>
  <c r="E676" i="9"/>
  <c r="D676" i="9"/>
  <c r="U675" i="9"/>
  <c r="T675" i="9"/>
  <c r="S675" i="9"/>
  <c r="R675" i="9"/>
  <c r="Q675" i="9"/>
  <c r="P675" i="9"/>
  <c r="O675" i="9"/>
  <c r="N675" i="9"/>
  <c r="M675" i="9"/>
  <c r="L675" i="9"/>
  <c r="K675" i="9"/>
  <c r="J675" i="9"/>
  <c r="I675" i="9"/>
  <c r="H675" i="9"/>
  <c r="G675" i="9"/>
  <c r="F675" i="9"/>
  <c r="E675" i="9"/>
  <c r="D675" i="9"/>
  <c r="U674" i="9"/>
  <c r="T674" i="9"/>
  <c r="S674" i="9"/>
  <c r="R674" i="9"/>
  <c r="Q674" i="9"/>
  <c r="P674" i="9"/>
  <c r="O674" i="9"/>
  <c r="N674" i="9"/>
  <c r="M674" i="9"/>
  <c r="L674" i="9"/>
  <c r="K674" i="9"/>
  <c r="J674" i="9"/>
  <c r="I674" i="9"/>
  <c r="H674" i="9"/>
  <c r="G674" i="9"/>
  <c r="F674" i="9"/>
  <c r="E674" i="9"/>
  <c r="D674" i="9"/>
  <c r="U673" i="9"/>
  <c r="T673" i="9"/>
  <c r="S673" i="9"/>
  <c r="R673" i="9"/>
  <c r="Q673" i="9"/>
  <c r="P673" i="9"/>
  <c r="O673" i="9"/>
  <c r="N673" i="9"/>
  <c r="M673" i="9"/>
  <c r="L673" i="9"/>
  <c r="K673" i="9"/>
  <c r="J673" i="9"/>
  <c r="I673" i="9"/>
  <c r="H673" i="9"/>
  <c r="G673" i="9"/>
  <c r="F673" i="9"/>
  <c r="E673" i="9"/>
  <c r="D673" i="9"/>
  <c r="U672" i="9"/>
  <c r="T672" i="9"/>
  <c r="S672" i="9"/>
  <c r="R672" i="9"/>
  <c r="Q672" i="9"/>
  <c r="P672" i="9"/>
  <c r="O672" i="9"/>
  <c r="N672" i="9"/>
  <c r="M672" i="9"/>
  <c r="L672" i="9"/>
  <c r="K672" i="9"/>
  <c r="J672" i="9"/>
  <c r="I672" i="9"/>
  <c r="H672" i="9"/>
  <c r="G672" i="9"/>
  <c r="F672" i="9"/>
  <c r="E672" i="9"/>
  <c r="D672" i="9"/>
  <c r="U671" i="9"/>
  <c r="T671" i="9"/>
  <c r="S671" i="9"/>
  <c r="R671" i="9"/>
  <c r="Q671" i="9"/>
  <c r="P671" i="9"/>
  <c r="O671" i="9"/>
  <c r="N671" i="9"/>
  <c r="M671" i="9"/>
  <c r="L671" i="9"/>
  <c r="K671" i="9"/>
  <c r="J671" i="9"/>
  <c r="I671" i="9"/>
  <c r="H671" i="9"/>
  <c r="G671" i="9"/>
  <c r="F671" i="9"/>
  <c r="E671" i="9"/>
  <c r="D671" i="9"/>
  <c r="U670" i="9"/>
  <c r="T670" i="9"/>
  <c r="S670" i="9"/>
  <c r="R670" i="9"/>
  <c r="Q670" i="9"/>
  <c r="P670" i="9"/>
  <c r="O670" i="9"/>
  <c r="N670" i="9"/>
  <c r="M670" i="9"/>
  <c r="L670" i="9"/>
  <c r="K670" i="9"/>
  <c r="J670" i="9"/>
  <c r="I670" i="9"/>
  <c r="H670" i="9"/>
  <c r="G670" i="9"/>
  <c r="F670" i="9"/>
  <c r="E670" i="9"/>
  <c r="D670" i="9"/>
  <c r="U669" i="9"/>
  <c r="T669" i="9"/>
  <c r="S669" i="9"/>
  <c r="R669" i="9"/>
  <c r="Q669" i="9"/>
  <c r="P669" i="9"/>
  <c r="O669" i="9"/>
  <c r="N669" i="9"/>
  <c r="M669" i="9"/>
  <c r="L669" i="9"/>
  <c r="K669" i="9"/>
  <c r="J669" i="9"/>
  <c r="I669" i="9"/>
  <c r="H669" i="9"/>
  <c r="G669" i="9"/>
  <c r="F669" i="9"/>
  <c r="E669" i="9"/>
  <c r="D669" i="9"/>
  <c r="U668" i="9"/>
  <c r="T668" i="9"/>
  <c r="S668" i="9"/>
  <c r="R668" i="9"/>
  <c r="Q668" i="9"/>
  <c r="P668" i="9"/>
  <c r="O668" i="9"/>
  <c r="N668" i="9"/>
  <c r="M668" i="9"/>
  <c r="L668" i="9"/>
  <c r="K668" i="9"/>
  <c r="J668" i="9"/>
  <c r="I668" i="9"/>
  <c r="H668" i="9"/>
  <c r="G668" i="9"/>
  <c r="F668" i="9"/>
  <c r="E668" i="9"/>
  <c r="D668" i="9"/>
  <c r="U667" i="9"/>
  <c r="T667" i="9"/>
  <c r="S667" i="9"/>
  <c r="R667" i="9"/>
  <c r="Q667" i="9"/>
  <c r="P667" i="9"/>
  <c r="O667" i="9"/>
  <c r="N667" i="9"/>
  <c r="M667" i="9"/>
  <c r="L667" i="9"/>
  <c r="K667" i="9"/>
  <c r="J667" i="9"/>
  <c r="I667" i="9"/>
  <c r="H667" i="9"/>
  <c r="G667" i="9"/>
  <c r="F667" i="9"/>
  <c r="E667" i="9"/>
  <c r="D667" i="9"/>
  <c r="U666" i="9"/>
  <c r="T666" i="9"/>
  <c r="S666" i="9"/>
  <c r="R666" i="9"/>
  <c r="Q666" i="9"/>
  <c r="P666" i="9"/>
  <c r="O666" i="9"/>
  <c r="N666" i="9"/>
  <c r="M666" i="9"/>
  <c r="L666" i="9"/>
  <c r="K666" i="9"/>
  <c r="J666" i="9"/>
  <c r="I666" i="9"/>
  <c r="H666" i="9"/>
  <c r="G666" i="9"/>
  <c r="F666" i="9"/>
  <c r="E666" i="9"/>
  <c r="D666" i="9"/>
  <c r="U665" i="9"/>
  <c r="T665" i="9"/>
  <c r="S665" i="9"/>
  <c r="R665" i="9"/>
  <c r="Q665" i="9"/>
  <c r="P665" i="9"/>
  <c r="O665" i="9"/>
  <c r="N665" i="9"/>
  <c r="M665" i="9"/>
  <c r="L665" i="9"/>
  <c r="K665" i="9"/>
  <c r="J665" i="9"/>
  <c r="I665" i="9"/>
  <c r="H665" i="9"/>
  <c r="G665" i="9"/>
  <c r="F665" i="9"/>
  <c r="E665" i="9"/>
  <c r="D665" i="9"/>
  <c r="U664" i="9"/>
  <c r="T664" i="9"/>
  <c r="S664" i="9"/>
  <c r="R664" i="9"/>
  <c r="Q664" i="9"/>
  <c r="P664" i="9"/>
  <c r="O664" i="9"/>
  <c r="N664" i="9"/>
  <c r="M664" i="9"/>
  <c r="L664" i="9"/>
  <c r="K664" i="9"/>
  <c r="J664" i="9"/>
  <c r="I664" i="9"/>
  <c r="H664" i="9"/>
  <c r="G664" i="9"/>
  <c r="F664" i="9"/>
  <c r="E664" i="9"/>
  <c r="D664" i="9"/>
  <c r="U663" i="9"/>
  <c r="T663" i="9"/>
  <c r="S663" i="9"/>
  <c r="R663" i="9"/>
  <c r="Q663" i="9"/>
  <c r="P663" i="9"/>
  <c r="O663" i="9"/>
  <c r="N663" i="9"/>
  <c r="M663" i="9"/>
  <c r="L663" i="9"/>
  <c r="K663" i="9"/>
  <c r="J663" i="9"/>
  <c r="I663" i="9"/>
  <c r="H663" i="9"/>
  <c r="G663" i="9"/>
  <c r="F663" i="9"/>
  <c r="E663" i="9"/>
  <c r="D663" i="9"/>
  <c r="U662" i="9"/>
  <c r="T662" i="9"/>
  <c r="S662" i="9"/>
  <c r="R662" i="9"/>
  <c r="Q662" i="9"/>
  <c r="P662" i="9"/>
  <c r="O662" i="9"/>
  <c r="N662" i="9"/>
  <c r="M662" i="9"/>
  <c r="L662" i="9"/>
  <c r="K662" i="9"/>
  <c r="J662" i="9"/>
  <c r="I662" i="9"/>
  <c r="H662" i="9"/>
  <c r="G662" i="9"/>
  <c r="F662" i="9"/>
  <c r="E662" i="9"/>
  <c r="D662" i="9"/>
  <c r="U661" i="9"/>
  <c r="T661" i="9"/>
  <c r="S661" i="9"/>
  <c r="R661" i="9"/>
  <c r="Q661" i="9"/>
  <c r="P661" i="9"/>
  <c r="O661" i="9"/>
  <c r="N661" i="9"/>
  <c r="M661" i="9"/>
  <c r="L661" i="9"/>
  <c r="K661" i="9"/>
  <c r="J661" i="9"/>
  <c r="I661" i="9"/>
  <c r="H661" i="9"/>
  <c r="G661" i="9"/>
  <c r="F661" i="9"/>
  <c r="E661" i="9"/>
  <c r="D661" i="9"/>
  <c r="U660" i="9"/>
  <c r="T660" i="9"/>
  <c r="S660" i="9"/>
  <c r="R660" i="9"/>
  <c r="Q660" i="9"/>
  <c r="P660" i="9"/>
  <c r="O660" i="9"/>
  <c r="N660" i="9"/>
  <c r="M660" i="9"/>
  <c r="L660" i="9"/>
  <c r="K660" i="9"/>
  <c r="J660" i="9"/>
  <c r="I660" i="9"/>
  <c r="H660" i="9"/>
  <c r="G660" i="9"/>
  <c r="F660" i="9"/>
  <c r="E660" i="9"/>
  <c r="D660" i="9"/>
  <c r="U659" i="9"/>
  <c r="T659" i="9"/>
  <c r="S659" i="9"/>
  <c r="R659" i="9"/>
  <c r="Q659" i="9"/>
  <c r="P659" i="9"/>
  <c r="O659" i="9"/>
  <c r="N659" i="9"/>
  <c r="M659" i="9"/>
  <c r="L659" i="9"/>
  <c r="K659" i="9"/>
  <c r="J659" i="9"/>
  <c r="I659" i="9"/>
  <c r="H659" i="9"/>
  <c r="G659" i="9"/>
  <c r="F659" i="9"/>
  <c r="E659" i="9"/>
  <c r="D659" i="9"/>
  <c r="U658" i="9"/>
  <c r="T658" i="9"/>
  <c r="S658" i="9"/>
  <c r="R658" i="9"/>
  <c r="Q658" i="9"/>
  <c r="P658" i="9"/>
  <c r="O658" i="9"/>
  <c r="N658" i="9"/>
  <c r="M658" i="9"/>
  <c r="L658" i="9"/>
  <c r="K658" i="9"/>
  <c r="J658" i="9"/>
  <c r="I658" i="9"/>
  <c r="H658" i="9"/>
  <c r="G658" i="9"/>
  <c r="F658" i="9"/>
  <c r="E658" i="9"/>
  <c r="D658" i="9"/>
  <c r="U657" i="9"/>
  <c r="T657" i="9"/>
  <c r="S657" i="9"/>
  <c r="R657" i="9"/>
  <c r="Q657" i="9"/>
  <c r="P657" i="9"/>
  <c r="O657" i="9"/>
  <c r="N657" i="9"/>
  <c r="M657" i="9"/>
  <c r="L657" i="9"/>
  <c r="K657" i="9"/>
  <c r="J657" i="9"/>
  <c r="I657" i="9"/>
  <c r="H657" i="9"/>
  <c r="G657" i="9"/>
  <c r="F657" i="9"/>
  <c r="E657" i="9"/>
  <c r="D657" i="9"/>
  <c r="U656" i="9"/>
  <c r="T656" i="9"/>
  <c r="S656" i="9"/>
  <c r="R656" i="9"/>
  <c r="Q656" i="9"/>
  <c r="P656" i="9"/>
  <c r="O656" i="9"/>
  <c r="N656" i="9"/>
  <c r="M656" i="9"/>
  <c r="L656" i="9"/>
  <c r="K656" i="9"/>
  <c r="J656" i="9"/>
  <c r="I656" i="9"/>
  <c r="H656" i="9"/>
  <c r="G656" i="9"/>
  <c r="F656" i="9"/>
  <c r="E656" i="9"/>
  <c r="D656" i="9"/>
  <c r="U655" i="9"/>
  <c r="T655" i="9"/>
  <c r="S655" i="9"/>
  <c r="R655" i="9"/>
  <c r="Q655" i="9"/>
  <c r="P655" i="9"/>
  <c r="O655" i="9"/>
  <c r="N655" i="9"/>
  <c r="M655" i="9"/>
  <c r="L655" i="9"/>
  <c r="K655" i="9"/>
  <c r="J655" i="9"/>
  <c r="I655" i="9"/>
  <c r="H655" i="9"/>
  <c r="G655" i="9"/>
  <c r="F655" i="9"/>
  <c r="E655" i="9"/>
  <c r="D655" i="9"/>
  <c r="U654" i="9"/>
  <c r="T654" i="9"/>
  <c r="S654" i="9"/>
  <c r="R654" i="9"/>
  <c r="Q654" i="9"/>
  <c r="P654" i="9"/>
  <c r="O654" i="9"/>
  <c r="N654" i="9"/>
  <c r="M654" i="9"/>
  <c r="L654" i="9"/>
  <c r="K654" i="9"/>
  <c r="J654" i="9"/>
  <c r="I654" i="9"/>
  <c r="H654" i="9"/>
  <c r="G654" i="9"/>
  <c r="F654" i="9"/>
  <c r="E654" i="9"/>
  <c r="D654" i="9"/>
  <c r="U653" i="9"/>
  <c r="T653" i="9"/>
  <c r="S653" i="9"/>
  <c r="R653" i="9"/>
  <c r="Q653" i="9"/>
  <c r="P653" i="9"/>
  <c r="O653" i="9"/>
  <c r="N653" i="9"/>
  <c r="M653" i="9"/>
  <c r="L653" i="9"/>
  <c r="K653" i="9"/>
  <c r="J653" i="9"/>
  <c r="I653" i="9"/>
  <c r="H653" i="9"/>
  <c r="G653" i="9"/>
  <c r="F653" i="9"/>
  <c r="E653" i="9"/>
  <c r="D653" i="9"/>
  <c r="U652" i="9"/>
  <c r="T652" i="9"/>
  <c r="S652" i="9"/>
  <c r="R652" i="9"/>
  <c r="Q652" i="9"/>
  <c r="P652" i="9"/>
  <c r="O652" i="9"/>
  <c r="N652" i="9"/>
  <c r="M652" i="9"/>
  <c r="L652" i="9"/>
  <c r="K652" i="9"/>
  <c r="J652" i="9"/>
  <c r="I652" i="9"/>
  <c r="H652" i="9"/>
  <c r="G652" i="9"/>
  <c r="F652" i="9"/>
  <c r="E652" i="9"/>
  <c r="D652" i="9"/>
  <c r="U651" i="9"/>
  <c r="T651" i="9"/>
  <c r="S651" i="9"/>
  <c r="R651" i="9"/>
  <c r="Q651" i="9"/>
  <c r="P651" i="9"/>
  <c r="O651" i="9"/>
  <c r="N651" i="9"/>
  <c r="M651" i="9"/>
  <c r="L651" i="9"/>
  <c r="K651" i="9"/>
  <c r="J651" i="9"/>
  <c r="I651" i="9"/>
  <c r="H651" i="9"/>
  <c r="G651" i="9"/>
  <c r="F651" i="9"/>
  <c r="E651" i="9"/>
  <c r="D651" i="9"/>
  <c r="U650" i="9"/>
  <c r="T650" i="9"/>
  <c r="S650" i="9"/>
  <c r="R650" i="9"/>
  <c r="Q650" i="9"/>
  <c r="P650" i="9"/>
  <c r="O650" i="9"/>
  <c r="N650" i="9"/>
  <c r="M650" i="9"/>
  <c r="L650" i="9"/>
  <c r="K650" i="9"/>
  <c r="J650" i="9"/>
  <c r="I650" i="9"/>
  <c r="H650" i="9"/>
  <c r="G650" i="9"/>
  <c r="F650" i="9"/>
  <c r="E650" i="9"/>
  <c r="D650" i="9"/>
  <c r="U649" i="9"/>
  <c r="T649" i="9"/>
  <c r="S649" i="9"/>
  <c r="R649" i="9"/>
  <c r="Q649" i="9"/>
  <c r="P649" i="9"/>
  <c r="O649" i="9"/>
  <c r="N649" i="9"/>
  <c r="M649" i="9"/>
  <c r="L649" i="9"/>
  <c r="K649" i="9"/>
  <c r="J649" i="9"/>
  <c r="I649" i="9"/>
  <c r="H649" i="9"/>
  <c r="G649" i="9"/>
  <c r="F649" i="9"/>
  <c r="E649" i="9"/>
  <c r="D649" i="9"/>
  <c r="U648" i="9"/>
  <c r="T648" i="9"/>
  <c r="S648" i="9"/>
  <c r="R648" i="9"/>
  <c r="Q648" i="9"/>
  <c r="P648" i="9"/>
  <c r="O648" i="9"/>
  <c r="N648" i="9"/>
  <c r="M648" i="9"/>
  <c r="L648" i="9"/>
  <c r="K648" i="9"/>
  <c r="J648" i="9"/>
  <c r="I648" i="9"/>
  <c r="H648" i="9"/>
  <c r="G648" i="9"/>
  <c r="F648" i="9"/>
  <c r="E648" i="9"/>
  <c r="D648" i="9"/>
  <c r="U647" i="9"/>
  <c r="T647" i="9"/>
  <c r="S647" i="9"/>
  <c r="R647" i="9"/>
  <c r="Q647" i="9"/>
  <c r="P647" i="9"/>
  <c r="O647" i="9"/>
  <c r="N647" i="9"/>
  <c r="M647" i="9"/>
  <c r="L647" i="9"/>
  <c r="K647" i="9"/>
  <c r="J647" i="9"/>
  <c r="I647" i="9"/>
  <c r="H647" i="9"/>
  <c r="G647" i="9"/>
  <c r="F647" i="9"/>
  <c r="E647" i="9"/>
  <c r="D647" i="9"/>
  <c r="U646" i="9"/>
  <c r="T646" i="9"/>
  <c r="S646" i="9"/>
  <c r="R646" i="9"/>
  <c r="Q646" i="9"/>
  <c r="P646" i="9"/>
  <c r="O646" i="9"/>
  <c r="N646" i="9"/>
  <c r="M646" i="9"/>
  <c r="L646" i="9"/>
  <c r="K646" i="9"/>
  <c r="J646" i="9"/>
  <c r="I646" i="9"/>
  <c r="H646" i="9"/>
  <c r="G646" i="9"/>
  <c r="F646" i="9"/>
  <c r="E646" i="9"/>
  <c r="D646" i="9"/>
  <c r="U645" i="9"/>
  <c r="T645" i="9"/>
  <c r="S645" i="9"/>
  <c r="R645" i="9"/>
  <c r="Q645" i="9"/>
  <c r="P645" i="9"/>
  <c r="O645" i="9"/>
  <c r="N645" i="9"/>
  <c r="M645" i="9"/>
  <c r="L645" i="9"/>
  <c r="K645" i="9"/>
  <c r="J645" i="9"/>
  <c r="I645" i="9"/>
  <c r="H645" i="9"/>
  <c r="G645" i="9"/>
  <c r="F645" i="9"/>
  <c r="E645" i="9"/>
  <c r="D645" i="9"/>
  <c r="U644" i="9"/>
  <c r="T644" i="9"/>
  <c r="S644" i="9"/>
  <c r="R644" i="9"/>
  <c r="Q644" i="9"/>
  <c r="P644" i="9"/>
  <c r="O644" i="9"/>
  <c r="N644" i="9"/>
  <c r="M644" i="9"/>
  <c r="L644" i="9"/>
  <c r="K644" i="9"/>
  <c r="J644" i="9"/>
  <c r="I644" i="9"/>
  <c r="H644" i="9"/>
  <c r="G644" i="9"/>
  <c r="F644" i="9"/>
  <c r="E644" i="9"/>
  <c r="D644" i="9"/>
  <c r="U643" i="9"/>
  <c r="T643" i="9"/>
  <c r="S643" i="9"/>
  <c r="R643" i="9"/>
  <c r="Q643" i="9"/>
  <c r="P643" i="9"/>
  <c r="O643" i="9"/>
  <c r="N643" i="9"/>
  <c r="M643" i="9"/>
  <c r="L643" i="9"/>
  <c r="K643" i="9"/>
  <c r="J643" i="9"/>
  <c r="I643" i="9"/>
  <c r="H643" i="9"/>
  <c r="G643" i="9"/>
  <c r="F643" i="9"/>
  <c r="E643" i="9"/>
  <c r="D643" i="9"/>
  <c r="U642" i="9"/>
  <c r="T642" i="9"/>
  <c r="S642" i="9"/>
  <c r="R642" i="9"/>
  <c r="Q642" i="9"/>
  <c r="P642" i="9"/>
  <c r="O642" i="9"/>
  <c r="N642" i="9"/>
  <c r="M642" i="9"/>
  <c r="L642" i="9"/>
  <c r="K642" i="9"/>
  <c r="J642" i="9"/>
  <c r="I642" i="9"/>
  <c r="H642" i="9"/>
  <c r="G642" i="9"/>
  <c r="F642" i="9"/>
  <c r="E642" i="9"/>
  <c r="D642" i="9"/>
  <c r="U641" i="9"/>
  <c r="T641" i="9"/>
  <c r="S641" i="9"/>
  <c r="R641" i="9"/>
  <c r="Q641" i="9"/>
  <c r="P641" i="9"/>
  <c r="O641" i="9"/>
  <c r="N641" i="9"/>
  <c r="M641" i="9"/>
  <c r="L641" i="9"/>
  <c r="K641" i="9"/>
  <c r="J641" i="9"/>
  <c r="I641" i="9"/>
  <c r="H641" i="9"/>
  <c r="G641" i="9"/>
  <c r="F641" i="9"/>
  <c r="E641" i="9"/>
  <c r="D641" i="9"/>
  <c r="U640" i="9"/>
  <c r="T640" i="9"/>
  <c r="S640" i="9"/>
  <c r="R640" i="9"/>
  <c r="Q640" i="9"/>
  <c r="P640" i="9"/>
  <c r="O640" i="9"/>
  <c r="N640" i="9"/>
  <c r="M640" i="9"/>
  <c r="L640" i="9"/>
  <c r="K640" i="9"/>
  <c r="J640" i="9"/>
  <c r="I640" i="9"/>
  <c r="H640" i="9"/>
  <c r="G640" i="9"/>
  <c r="F640" i="9"/>
  <c r="E640" i="9"/>
  <c r="D640" i="9"/>
  <c r="U639" i="9"/>
  <c r="T639" i="9"/>
  <c r="S639" i="9"/>
  <c r="R639" i="9"/>
  <c r="Q639" i="9"/>
  <c r="P639" i="9"/>
  <c r="O639" i="9"/>
  <c r="N639" i="9"/>
  <c r="M639" i="9"/>
  <c r="L639" i="9"/>
  <c r="K639" i="9"/>
  <c r="J639" i="9"/>
  <c r="I639" i="9"/>
  <c r="H639" i="9"/>
  <c r="G639" i="9"/>
  <c r="F639" i="9"/>
  <c r="E639" i="9"/>
  <c r="D639" i="9"/>
  <c r="U638" i="9"/>
  <c r="T638" i="9"/>
  <c r="S638" i="9"/>
  <c r="R638" i="9"/>
  <c r="Q638" i="9"/>
  <c r="P638" i="9"/>
  <c r="O638" i="9"/>
  <c r="N638" i="9"/>
  <c r="M638" i="9"/>
  <c r="L638" i="9"/>
  <c r="K638" i="9"/>
  <c r="J638" i="9"/>
  <c r="I638" i="9"/>
  <c r="H638" i="9"/>
  <c r="G638" i="9"/>
  <c r="F638" i="9"/>
  <c r="E638" i="9"/>
  <c r="D638" i="9"/>
  <c r="U637" i="9"/>
  <c r="T637" i="9"/>
  <c r="S637" i="9"/>
  <c r="R637" i="9"/>
  <c r="Q637" i="9"/>
  <c r="P637" i="9"/>
  <c r="O637" i="9"/>
  <c r="N637" i="9"/>
  <c r="M637" i="9"/>
  <c r="L637" i="9"/>
  <c r="K637" i="9"/>
  <c r="J637" i="9"/>
  <c r="I637" i="9"/>
  <c r="H637" i="9"/>
  <c r="G637" i="9"/>
  <c r="F637" i="9"/>
  <c r="E637" i="9"/>
  <c r="D637" i="9"/>
  <c r="U636" i="9"/>
  <c r="T636" i="9"/>
  <c r="S636" i="9"/>
  <c r="R636" i="9"/>
  <c r="Q636" i="9"/>
  <c r="P636" i="9"/>
  <c r="O636" i="9"/>
  <c r="N636" i="9"/>
  <c r="M636" i="9"/>
  <c r="L636" i="9"/>
  <c r="K636" i="9"/>
  <c r="J636" i="9"/>
  <c r="I636" i="9"/>
  <c r="H636" i="9"/>
  <c r="G636" i="9"/>
  <c r="F636" i="9"/>
  <c r="E636" i="9"/>
  <c r="D636" i="9"/>
  <c r="U635" i="9"/>
  <c r="T635" i="9"/>
  <c r="S635" i="9"/>
  <c r="R635" i="9"/>
  <c r="Q635" i="9"/>
  <c r="P635" i="9"/>
  <c r="O635" i="9"/>
  <c r="N635" i="9"/>
  <c r="M635" i="9"/>
  <c r="L635" i="9"/>
  <c r="K635" i="9"/>
  <c r="J635" i="9"/>
  <c r="I635" i="9"/>
  <c r="H635" i="9"/>
  <c r="G635" i="9"/>
  <c r="F635" i="9"/>
  <c r="E635" i="9"/>
  <c r="D635" i="9"/>
  <c r="U634" i="9"/>
  <c r="T634" i="9"/>
  <c r="S634" i="9"/>
  <c r="R634" i="9"/>
  <c r="Q634" i="9"/>
  <c r="P634" i="9"/>
  <c r="O634" i="9"/>
  <c r="N634" i="9"/>
  <c r="M634" i="9"/>
  <c r="L634" i="9"/>
  <c r="K634" i="9"/>
  <c r="J634" i="9"/>
  <c r="I634" i="9"/>
  <c r="H634" i="9"/>
  <c r="G634" i="9"/>
  <c r="F634" i="9"/>
  <c r="E634" i="9"/>
  <c r="D634" i="9"/>
  <c r="U633" i="9"/>
  <c r="T633" i="9"/>
  <c r="S633" i="9"/>
  <c r="R633" i="9"/>
  <c r="Q633" i="9"/>
  <c r="P633" i="9"/>
  <c r="O633" i="9"/>
  <c r="N633" i="9"/>
  <c r="M633" i="9"/>
  <c r="L633" i="9"/>
  <c r="K633" i="9"/>
  <c r="J633" i="9"/>
  <c r="I633" i="9"/>
  <c r="H633" i="9"/>
  <c r="G633" i="9"/>
  <c r="F633" i="9"/>
  <c r="E633" i="9"/>
  <c r="D633" i="9"/>
  <c r="U632" i="9"/>
  <c r="T632" i="9"/>
  <c r="S632" i="9"/>
  <c r="R632" i="9"/>
  <c r="Q632" i="9"/>
  <c r="P632" i="9"/>
  <c r="O632" i="9"/>
  <c r="N632" i="9"/>
  <c r="M632" i="9"/>
  <c r="L632" i="9"/>
  <c r="K632" i="9"/>
  <c r="J632" i="9"/>
  <c r="I632" i="9"/>
  <c r="H632" i="9"/>
  <c r="G632" i="9"/>
  <c r="F632" i="9"/>
  <c r="E632" i="9"/>
  <c r="D632" i="9"/>
  <c r="U631" i="9"/>
  <c r="T631" i="9"/>
  <c r="S631" i="9"/>
  <c r="R631" i="9"/>
  <c r="Q631" i="9"/>
  <c r="P631" i="9"/>
  <c r="O631" i="9"/>
  <c r="N631" i="9"/>
  <c r="M631" i="9"/>
  <c r="L631" i="9"/>
  <c r="K631" i="9"/>
  <c r="J631" i="9"/>
  <c r="I631" i="9"/>
  <c r="H631" i="9"/>
  <c r="G631" i="9"/>
  <c r="F631" i="9"/>
  <c r="E631" i="9"/>
  <c r="D631" i="9"/>
  <c r="U630" i="9"/>
  <c r="T630" i="9"/>
  <c r="S630" i="9"/>
  <c r="R630" i="9"/>
  <c r="Q630" i="9"/>
  <c r="P630" i="9"/>
  <c r="O630" i="9"/>
  <c r="N630" i="9"/>
  <c r="M630" i="9"/>
  <c r="L630" i="9"/>
  <c r="K630" i="9"/>
  <c r="J630" i="9"/>
  <c r="I630" i="9"/>
  <c r="H630" i="9"/>
  <c r="G630" i="9"/>
  <c r="F630" i="9"/>
  <c r="E630" i="9"/>
  <c r="D630" i="9"/>
  <c r="U629" i="9"/>
  <c r="T629" i="9"/>
  <c r="S629" i="9"/>
  <c r="R629" i="9"/>
  <c r="Q629" i="9"/>
  <c r="P629" i="9"/>
  <c r="O629" i="9"/>
  <c r="N629" i="9"/>
  <c r="M629" i="9"/>
  <c r="L629" i="9"/>
  <c r="K629" i="9"/>
  <c r="J629" i="9"/>
  <c r="I629" i="9"/>
  <c r="H629" i="9"/>
  <c r="G629" i="9"/>
  <c r="F629" i="9"/>
  <c r="E629" i="9"/>
  <c r="D629" i="9"/>
  <c r="U628" i="9"/>
  <c r="T628" i="9"/>
  <c r="S628" i="9"/>
  <c r="R628" i="9"/>
  <c r="Q628" i="9"/>
  <c r="P628" i="9"/>
  <c r="O628" i="9"/>
  <c r="N628" i="9"/>
  <c r="M628" i="9"/>
  <c r="L628" i="9"/>
  <c r="K628" i="9"/>
  <c r="J628" i="9"/>
  <c r="I628" i="9"/>
  <c r="H628" i="9"/>
  <c r="G628" i="9"/>
  <c r="F628" i="9"/>
  <c r="E628" i="9"/>
  <c r="D628" i="9"/>
  <c r="U627" i="9"/>
  <c r="T627" i="9"/>
  <c r="S627" i="9"/>
  <c r="R627" i="9"/>
  <c r="Q627" i="9"/>
  <c r="P627" i="9"/>
  <c r="O627" i="9"/>
  <c r="N627" i="9"/>
  <c r="M627" i="9"/>
  <c r="L627" i="9"/>
  <c r="K627" i="9"/>
  <c r="J627" i="9"/>
  <c r="I627" i="9"/>
  <c r="H627" i="9"/>
  <c r="G627" i="9"/>
  <c r="F627" i="9"/>
  <c r="E627" i="9"/>
  <c r="D627" i="9"/>
  <c r="U626" i="9"/>
  <c r="T626" i="9"/>
  <c r="S626" i="9"/>
  <c r="R626" i="9"/>
  <c r="Q626" i="9"/>
  <c r="P626" i="9"/>
  <c r="O626" i="9"/>
  <c r="N626" i="9"/>
  <c r="M626" i="9"/>
  <c r="L626" i="9"/>
  <c r="K626" i="9"/>
  <c r="J626" i="9"/>
  <c r="I626" i="9"/>
  <c r="H626" i="9"/>
  <c r="G626" i="9"/>
  <c r="F626" i="9"/>
  <c r="E626" i="9"/>
  <c r="D626" i="9"/>
  <c r="U625" i="9"/>
  <c r="T625" i="9"/>
  <c r="S625" i="9"/>
  <c r="R625" i="9"/>
  <c r="Q625" i="9"/>
  <c r="P625" i="9"/>
  <c r="O625" i="9"/>
  <c r="N625" i="9"/>
  <c r="M625" i="9"/>
  <c r="L625" i="9"/>
  <c r="K625" i="9"/>
  <c r="J625" i="9"/>
  <c r="I625" i="9"/>
  <c r="H625" i="9"/>
  <c r="G625" i="9"/>
  <c r="F625" i="9"/>
  <c r="E625" i="9"/>
  <c r="D625" i="9"/>
  <c r="U624" i="9"/>
  <c r="T624" i="9"/>
  <c r="S624" i="9"/>
  <c r="R624" i="9"/>
  <c r="Q624" i="9"/>
  <c r="P624" i="9"/>
  <c r="O624" i="9"/>
  <c r="N624" i="9"/>
  <c r="M624" i="9"/>
  <c r="L624" i="9"/>
  <c r="K624" i="9"/>
  <c r="J624" i="9"/>
  <c r="I624" i="9"/>
  <c r="H624" i="9"/>
  <c r="G624" i="9"/>
  <c r="F624" i="9"/>
  <c r="E624" i="9"/>
  <c r="D624" i="9"/>
  <c r="U623" i="9"/>
  <c r="T623" i="9"/>
  <c r="S623" i="9"/>
  <c r="R623" i="9"/>
  <c r="Q623" i="9"/>
  <c r="P623" i="9"/>
  <c r="O623" i="9"/>
  <c r="N623" i="9"/>
  <c r="M623" i="9"/>
  <c r="L623" i="9"/>
  <c r="K623" i="9"/>
  <c r="J623" i="9"/>
  <c r="I623" i="9"/>
  <c r="H623" i="9"/>
  <c r="G623" i="9"/>
  <c r="F623" i="9"/>
  <c r="E623" i="9"/>
  <c r="D623" i="9"/>
  <c r="U622" i="9"/>
  <c r="T622" i="9"/>
  <c r="S622" i="9"/>
  <c r="R622" i="9"/>
  <c r="Q622" i="9"/>
  <c r="P622" i="9"/>
  <c r="O622" i="9"/>
  <c r="N622" i="9"/>
  <c r="M622" i="9"/>
  <c r="L622" i="9"/>
  <c r="K622" i="9"/>
  <c r="J622" i="9"/>
  <c r="I622" i="9"/>
  <c r="H622" i="9"/>
  <c r="G622" i="9"/>
  <c r="F622" i="9"/>
  <c r="E622" i="9"/>
  <c r="D622" i="9"/>
  <c r="U621" i="9"/>
  <c r="T621" i="9"/>
  <c r="S621" i="9"/>
  <c r="R621" i="9"/>
  <c r="Q621" i="9"/>
  <c r="P621" i="9"/>
  <c r="O621" i="9"/>
  <c r="N621" i="9"/>
  <c r="M621" i="9"/>
  <c r="L621" i="9"/>
  <c r="K621" i="9"/>
  <c r="J621" i="9"/>
  <c r="I621" i="9"/>
  <c r="H621" i="9"/>
  <c r="G621" i="9"/>
  <c r="F621" i="9"/>
  <c r="E621" i="9"/>
  <c r="D621" i="9"/>
  <c r="U620" i="9"/>
  <c r="T620" i="9"/>
  <c r="S620" i="9"/>
  <c r="R620" i="9"/>
  <c r="Q620" i="9"/>
  <c r="P620" i="9"/>
  <c r="O620" i="9"/>
  <c r="N620" i="9"/>
  <c r="M620" i="9"/>
  <c r="L620" i="9"/>
  <c r="K620" i="9"/>
  <c r="J620" i="9"/>
  <c r="I620" i="9"/>
  <c r="H620" i="9"/>
  <c r="G620" i="9"/>
  <c r="F620" i="9"/>
  <c r="E620" i="9"/>
  <c r="D620" i="9"/>
  <c r="U619" i="9"/>
  <c r="T619" i="9"/>
  <c r="S619" i="9"/>
  <c r="R619" i="9"/>
  <c r="Q619" i="9"/>
  <c r="P619" i="9"/>
  <c r="O619" i="9"/>
  <c r="N619" i="9"/>
  <c r="M619" i="9"/>
  <c r="L619" i="9"/>
  <c r="K619" i="9"/>
  <c r="J619" i="9"/>
  <c r="I619" i="9"/>
  <c r="H619" i="9"/>
  <c r="G619" i="9"/>
  <c r="F619" i="9"/>
  <c r="E619" i="9"/>
  <c r="D619" i="9"/>
  <c r="U618" i="9"/>
  <c r="T618" i="9"/>
  <c r="S618" i="9"/>
  <c r="R618" i="9"/>
  <c r="Q618" i="9"/>
  <c r="P618" i="9"/>
  <c r="O618" i="9"/>
  <c r="N618" i="9"/>
  <c r="M618" i="9"/>
  <c r="L618" i="9"/>
  <c r="K618" i="9"/>
  <c r="J618" i="9"/>
  <c r="I618" i="9"/>
  <c r="H618" i="9"/>
  <c r="G618" i="9"/>
  <c r="F618" i="9"/>
  <c r="E618" i="9"/>
  <c r="D618" i="9"/>
  <c r="U617" i="9"/>
  <c r="T617" i="9"/>
  <c r="S617" i="9"/>
  <c r="R617" i="9"/>
  <c r="Q617" i="9"/>
  <c r="P617" i="9"/>
  <c r="O617" i="9"/>
  <c r="N617" i="9"/>
  <c r="M617" i="9"/>
  <c r="L617" i="9"/>
  <c r="K617" i="9"/>
  <c r="J617" i="9"/>
  <c r="I617" i="9"/>
  <c r="H617" i="9"/>
  <c r="G617" i="9"/>
  <c r="F617" i="9"/>
  <c r="E617" i="9"/>
  <c r="D617" i="9"/>
  <c r="U616" i="9"/>
  <c r="T616" i="9"/>
  <c r="S616" i="9"/>
  <c r="R616" i="9"/>
  <c r="Q616" i="9"/>
  <c r="P616" i="9"/>
  <c r="O616" i="9"/>
  <c r="N616" i="9"/>
  <c r="M616" i="9"/>
  <c r="L616" i="9"/>
  <c r="K616" i="9"/>
  <c r="J616" i="9"/>
  <c r="I616" i="9"/>
  <c r="H616" i="9"/>
  <c r="G616" i="9"/>
  <c r="F616" i="9"/>
  <c r="E616" i="9"/>
  <c r="D616" i="9"/>
  <c r="U615" i="9"/>
  <c r="T615" i="9"/>
  <c r="S615" i="9"/>
  <c r="R615" i="9"/>
  <c r="Q615" i="9"/>
  <c r="P615" i="9"/>
  <c r="O615" i="9"/>
  <c r="N615" i="9"/>
  <c r="M615" i="9"/>
  <c r="L615" i="9"/>
  <c r="K615" i="9"/>
  <c r="J615" i="9"/>
  <c r="I615" i="9"/>
  <c r="H615" i="9"/>
  <c r="G615" i="9"/>
  <c r="F615" i="9"/>
  <c r="E615" i="9"/>
  <c r="D615" i="9"/>
  <c r="U614" i="9"/>
  <c r="T614" i="9"/>
  <c r="S614" i="9"/>
  <c r="R614" i="9"/>
  <c r="Q614" i="9"/>
  <c r="P614" i="9"/>
  <c r="O614" i="9"/>
  <c r="N614" i="9"/>
  <c r="M614" i="9"/>
  <c r="L614" i="9"/>
  <c r="K614" i="9"/>
  <c r="J614" i="9"/>
  <c r="I614" i="9"/>
  <c r="H614" i="9"/>
  <c r="G614" i="9"/>
  <c r="F614" i="9"/>
  <c r="E614" i="9"/>
  <c r="D614" i="9"/>
  <c r="U613" i="9"/>
  <c r="T613" i="9"/>
  <c r="S613" i="9"/>
  <c r="R613" i="9"/>
  <c r="Q613" i="9"/>
  <c r="P613" i="9"/>
  <c r="O613" i="9"/>
  <c r="N613" i="9"/>
  <c r="M613" i="9"/>
  <c r="L613" i="9"/>
  <c r="K613" i="9"/>
  <c r="J613" i="9"/>
  <c r="I613" i="9"/>
  <c r="H613" i="9"/>
  <c r="G613" i="9"/>
  <c r="F613" i="9"/>
  <c r="E613" i="9"/>
  <c r="D613" i="9"/>
  <c r="U612" i="9"/>
  <c r="T612" i="9"/>
  <c r="S612" i="9"/>
  <c r="R612" i="9"/>
  <c r="Q612" i="9"/>
  <c r="P612" i="9"/>
  <c r="O612" i="9"/>
  <c r="N612" i="9"/>
  <c r="M612" i="9"/>
  <c r="L612" i="9"/>
  <c r="K612" i="9"/>
  <c r="J612" i="9"/>
  <c r="I612" i="9"/>
  <c r="H612" i="9"/>
  <c r="G612" i="9"/>
  <c r="F612" i="9"/>
  <c r="E612" i="9"/>
  <c r="D612" i="9"/>
  <c r="U611" i="9"/>
  <c r="T611" i="9"/>
  <c r="S611" i="9"/>
  <c r="R611" i="9"/>
  <c r="Q611" i="9"/>
  <c r="P611" i="9"/>
  <c r="O611" i="9"/>
  <c r="N611" i="9"/>
  <c r="M611" i="9"/>
  <c r="L611" i="9"/>
  <c r="K611" i="9"/>
  <c r="J611" i="9"/>
  <c r="I611" i="9"/>
  <c r="H611" i="9"/>
  <c r="G611" i="9"/>
  <c r="F611" i="9"/>
  <c r="E611" i="9"/>
  <c r="D611" i="9"/>
  <c r="U610" i="9"/>
  <c r="T610" i="9"/>
  <c r="S610" i="9"/>
  <c r="R610" i="9"/>
  <c r="Q610" i="9"/>
  <c r="P610" i="9"/>
  <c r="O610" i="9"/>
  <c r="N610" i="9"/>
  <c r="M610" i="9"/>
  <c r="L610" i="9"/>
  <c r="K610" i="9"/>
  <c r="J610" i="9"/>
  <c r="I610" i="9"/>
  <c r="H610" i="9"/>
  <c r="G610" i="9"/>
  <c r="F610" i="9"/>
  <c r="E610" i="9"/>
  <c r="D610" i="9"/>
  <c r="U609" i="9"/>
  <c r="T609" i="9"/>
  <c r="S609" i="9"/>
  <c r="R609" i="9"/>
  <c r="Q609" i="9"/>
  <c r="P609" i="9"/>
  <c r="O609" i="9"/>
  <c r="N609" i="9"/>
  <c r="M609" i="9"/>
  <c r="L609" i="9"/>
  <c r="K609" i="9"/>
  <c r="J609" i="9"/>
  <c r="I609" i="9"/>
  <c r="H609" i="9"/>
  <c r="G609" i="9"/>
  <c r="F609" i="9"/>
  <c r="E609" i="9"/>
  <c r="D609" i="9"/>
  <c r="U608" i="9"/>
  <c r="T608" i="9"/>
  <c r="S608" i="9"/>
  <c r="R608" i="9"/>
  <c r="Q608" i="9"/>
  <c r="P608" i="9"/>
  <c r="O608" i="9"/>
  <c r="N608" i="9"/>
  <c r="M608" i="9"/>
  <c r="L608" i="9"/>
  <c r="K608" i="9"/>
  <c r="J608" i="9"/>
  <c r="I608" i="9"/>
  <c r="H608" i="9"/>
  <c r="G608" i="9"/>
  <c r="F608" i="9"/>
  <c r="E608" i="9"/>
  <c r="D608" i="9"/>
  <c r="U607" i="9"/>
  <c r="T607" i="9"/>
  <c r="S607" i="9"/>
  <c r="R607" i="9"/>
  <c r="Q607" i="9"/>
  <c r="P607" i="9"/>
  <c r="O607" i="9"/>
  <c r="N607" i="9"/>
  <c r="M607" i="9"/>
  <c r="L607" i="9"/>
  <c r="K607" i="9"/>
  <c r="J607" i="9"/>
  <c r="I607" i="9"/>
  <c r="H607" i="9"/>
  <c r="G607" i="9"/>
  <c r="F607" i="9"/>
  <c r="E607" i="9"/>
  <c r="D607" i="9"/>
  <c r="U606" i="9"/>
  <c r="T606" i="9"/>
  <c r="S606" i="9"/>
  <c r="R606" i="9"/>
  <c r="Q606" i="9"/>
  <c r="P606" i="9"/>
  <c r="O606" i="9"/>
  <c r="N606" i="9"/>
  <c r="M606" i="9"/>
  <c r="L606" i="9"/>
  <c r="K606" i="9"/>
  <c r="J606" i="9"/>
  <c r="I606" i="9"/>
  <c r="H606" i="9"/>
  <c r="G606" i="9"/>
  <c r="F606" i="9"/>
  <c r="E606" i="9"/>
  <c r="D606" i="9"/>
  <c r="U605" i="9"/>
  <c r="T605" i="9"/>
  <c r="S605" i="9"/>
  <c r="R605" i="9"/>
  <c r="Q605" i="9"/>
  <c r="P605" i="9"/>
  <c r="O605" i="9"/>
  <c r="N605" i="9"/>
  <c r="M605" i="9"/>
  <c r="L605" i="9"/>
  <c r="K605" i="9"/>
  <c r="J605" i="9"/>
  <c r="I605" i="9"/>
  <c r="H605" i="9"/>
  <c r="G605" i="9"/>
  <c r="F605" i="9"/>
  <c r="E605" i="9"/>
  <c r="D605" i="9"/>
  <c r="U604" i="9"/>
  <c r="T604" i="9"/>
  <c r="S604" i="9"/>
  <c r="R604" i="9"/>
  <c r="Q604" i="9"/>
  <c r="P604" i="9"/>
  <c r="O604" i="9"/>
  <c r="N604" i="9"/>
  <c r="M604" i="9"/>
  <c r="L604" i="9"/>
  <c r="K604" i="9"/>
  <c r="J604" i="9"/>
  <c r="I604" i="9"/>
  <c r="H604" i="9"/>
  <c r="G604" i="9"/>
  <c r="F604" i="9"/>
  <c r="E604" i="9"/>
  <c r="D604" i="9"/>
  <c r="U603" i="9"/>
  <c r="T603" i="9"/>
  <c r="S603" i="9"/>
  <c r="R603" i="9"/>
  <c r="Q603" i="9"/>
  <c r="P603" i="9"/>
  <c r="O603" i="9"/>
  <c r="N603" i="9"/>
  <c r="M603" i="9"/>
  <c r="L603" i="9"/>
  <c r="K603" i="9"/>
  <c r="J603" i="9"/>
  <c r="I603" i="9"/>
  <c r="H603" i="9"/>
  <c r="G603" i="9"/>
  <c r="F603" i="9"/>
  <c r="E603" i="9"/>
  <c r="D603" i="9"/>
  <c r="U602" i="9"/>
  <c r="T602" i="9"/>
  <c r="S602" i="9"/>
  <c r="R602" i="9"/>
  <c r="Q602" i="9"/>
  <c r="P602" i="9"/>
  <c r="O602" i="9"/>
  <c r="N602" i="9"/>
  <c r="M602" i="9"/>
  <c r="L602" i="9"/>
  <c r="K602" i="9"/>
  <c r="J602" i="9"/>
  <c r="I602" i="9"/>
  <c r="H602" i="9"/>
  <c r="G602" i="9"/>
  <c r="F602" i="9"/>
  <c r="E602" i="9"/>
  <c r="D602" i="9"/>
  <c r="U601" i="9"/>
  <c r="T601" i="9"/>
  <c r="S601" i="9"/>
  <c r="R601" i="9"/>
  <c r="Q601" i="9"/>
  <c r="P601" i="9"/>
  <c r="O601" i="9"/>
  <c r="N601" i="9"/>
  <c r="M601" i="9"/>
  <c r="L601" i="9"/>
  <c r="K601" i="9"/>
  <c r="J601" i="9"/>
  <c r="I601" i="9"/>
  <c r="H601" i="9"/>
  <c r="G601" i="9"/>
  <c r="F601" i="9"/>
  <c r="E601" i="9"/>
  <c r="D601" i="9"/>
  <c r="U600" i="9"/>
  <c r="T600" i="9"/>
  <c r="S600" i="9"/>
  <c r="R600" i="9"/>
  <c r="Q600" i="9"/>
  <c r="P600" i="9"/>
  <c r="O600" i="9"/>
  <c r="N600" i="9"/>
  <c r="M600" i="9"/>
  <c r="L600" i="9"/>
  <c r="K600" i="9"/>
  <c r="J600" i="9"/>
  <c r="I600" i="9"/>
  <c r="H600" i="9"/>
  <c r="G600" i="9"/>
  <c r="F600" i="9"/>
  <c r="E600" i="9"/>
  <c r="D600" i="9"/>
  <c r="U599" i="9"/>
  <c r="T599" i="9"/>
  <c r="S599" i="9"/>
  <c r="R599" i="9"/>
  <c r="Q599" i="9"/>
  <c r="P599" i="9"/>
  <c r="O599" i="9"/>
  <c r="N599" i="9"/>
  <c r="M599" i="9"/>
  <c r="L599" i="9"/>
  <c r="K599" i="9"/>
  <c r="J599" i="9"/>
  <c r="I599" i="9"/>
  <c r="H599" i="9"/>
  <c r="G599" i="9"/>
  <c r="F599" i="9"/>
  <c r="E599" i="9"/>
  <c r="D599" i="9"/>
  <c r="U598" i="9"/>
  <c r="T598" i="9"/>
  <c r="S598" i="9"/>
  <c r="R598" i="9"/>
  <c r="Q598" i="9"/>
  <c r="P598" i="9"/>
  <c r="O598" i="9"/>
  <c r="N598" i="9"/>
  <c r="M598" i="9"/>
  <c r="L598" i="9"/>
  <c r="K598" i="9"/>
  <c r="J598" i="9"/>
  <c r="I598" i="9"/>
  <c r="H598" i="9"/>
  <c r="G598" i="9"/>
  <c r="F598" i="9"/>
  <c r="E598" i="9"/>
  <c r="D598" i="9"/>
  <c r="U597" i="9"/>
  <c r="T597" i="9"/>
  <c r="S597" i="9"/>
  <c r="R597" i="9"/>
  <c r="Q597" i="9"/>
  <c r="P597" i="9"/>
  <c r="O597" i="9"/>
  <c r="N597" i="9"/>
  <c r="M597" i="9"/>
  <c r="L597" i="9"/>
  <c r="K597" i="9"/>
  <c r="J597" i="9"/>
  <c r="I597" i="9"/>
  <c r="H597" i="9"/>
  <c r="G597" i="9"/>
  <c r="F597" i="9"/>
  <c r="E597" i="9"/>
  <c r="D597" i="9"/>
  <c r="U596" i="9"/>
  <c r="T596" i="9"/>
  <c r="S596" i="9"/>
  <c r="R596" i="9"/>
  <c r="Q596" i="9"/>
  <c r="P596" i="9"/>
  <c r="O596" i="9"/>
  <c r="N596" i="9"/>
  <c r="M596" i="9"/>
  <c r="L596" i="9"/>
  <c r="K596" i="9"/>
  <c r="J596" i="9"/>
  <c r="I596" i="9"/>
  <c r="H596" i="9"/>
  <c r="G596" i="9"/>
  <c r="F596" i="9"/>
  <c r="E596" i="9"/>
  <c r="D596" i="9"/>
  <c r="U595" i="9"/>
  <c r="T595" i="9"/>
  <c r="S595" i="9"/>
  <c r="R595" i="9"/>
  <c r="Q595" i="9"/>
  <c r="P595" i="9"/>
  <c r="O595" i="9"/>
  <c r="N595" i="9"/>
  <c r="M595" i="9"/>
  <c r="L595" i="9"/>
  <c r="K595" i="9"/>
  <c r="J595" i="9"/>
  <c r="I595" i="9"/>
  <c r="H595" i="9"/>
  <c r="G595" i="9"/>
  <c r="F595" i="9"/>
  <c r="E595" i="9"/>
  <c r="D595" i="9"/>
  <c r="U594" i="9"/>
  <c r="T594" i="9"/>
  <c r="S594" i="9"/>
  <c r="R594" i="9"/>
  <c r="Q594" i="9"/>
  <c r="P594" i="9"/>
  <c r="O594" i="9"/>
  <c r="N594" i="9"/>
  <c r="M594" i="9"/>
  <c r="L594" i="9"/>
  <c r="K594" i="9"/>
  <c r="J594" i="9"/>
  <c r="I594" i="9"/>
  <c r="H594" i="9"/>
  <c r="G594" i="9"/>
  <c r="F594" i="9"/>
  <c r="E594" i="9"/>
  <c r="D594" i="9"/>
  <c r="U593" i="9"/>
  <c r="T593" i="9"/>
  <c r="S593" i="9"/>
  <c r="R593" i="9"/>
  <c r="Q593" i="9"/>
  <c r="P593" i="9"/>
  <c r="O593" i="9"/>
  <c r="N593" i="9"/>
  <c r="M593" i="9"/>
  <c r="L593" i="9"/>
  <c r="K593" i="9"/>
  <c r="J593" i="9"/>
  <c r="I593" i="9"/>
  <c r="H593" i="9"/>
  <c r="G593" i="9"/>
  <c r="F593" i="9"/>
  <c r="E593" i="9"/>
  <c r="D593" i="9"/>
  <c r="U592" i="9"/>
  <c r="T592" i="9"/>
  <c r="S592" i="9"/>
  <c r="R592" i="9"/>
  <c r="Q592" i="9"/>
  <c r="P592" i="9"/>
  <c r="O592" i="9"/>
  <c r="N592" i="9"/>
  <c r="M592" i="9"/>
  <c r="L592" i="9"/>
  <c r="K592" i="9"/>
  <c r="J592" i="9"/>
  <c r="I592" i="9"/>
  <c r="H592" i="9"/>
  <c r="G592" i="9"/>
  <c r="F592" i="9"/>
  <c r="E592" i="9"/>
  <c r="D592" i="9"/>
  <c r="U591" i="9"/>
  <c r="T591" i="9"/>
  <c r="S591" i="9"/>
  <c r="R591" i="9"/>
  <c r="Q591" i="9"/>
  <c r="P591" i="9"/>
  <c r="O591" i="9"/>
  <c r="N591" i="9"/>
  <c r="M591" i="9"/>
  <c r="L591" i="9"/>
  <c r="K591" i="9"/>
  <c r="J591" i="9"/>
  <c r="I591" i="9"/>
  <c r="H591" i="9"/>
  <c r="G591" i="9"/>
  <c r="F591" i="9"/>
  <c r="E591" i="9"/>
  <c r="D591" i="9"/>
  <c r="U590" i="9"/>
  <c r="T590" i="9"/>
  <c r="S590" i="9"/>
  <c r="R590" i="9"/>
  <c r="Q590" i="9"/>
  <c r="P590" i="9"/>
  <c r="O590" i="9"/>
  <c r="N590" i="9"/>
  <c r="M590" i="9"/>
  <c r="L590" i="9"/>
  <c r="K590" i="9"/>
  <c r="J590" i="9"/>
  <c r="I590" i="9"/>
  <c r="H590" i="9"/>
  <c r="G590" i="9"/>
  <c r="F590" i="9"/>
  <c r="E590" i="9"/>
  <c r="D590" i="9"/>
  <c r="U589" i="9"/>
  <c r="T589" i="9"/>
  <c r="S589" i="9"/>
  <c r="R589" i="9"/>
  <c r="Q589" i="9"/>
  <c r="P589" i="9"/>
  <c r="O589" i="9"/>
  <c r="N589" i="9"/>
  <c r="M589" i="9"/>
  <c r="L589" i="9"/>
  <c r="K589" i="9"/>
  <c r="J589" i="9"/>
  <c r="I589" i="9"/>
  <c r="H589" i="9"/>
  <c r="G589" i="9"/>
  <c r="F589" i="9"/>
  <c r="E589" i="9"/>
  <c r="D589" i="9"/>
  <c r="U588" i="9"/>
  <c r="T588" i="9"/>
  <c r="S588" i="9"/>
  <c r="R588" i="9"/>
  <c r="Q588" i="9"/>
  <c r="P588" i="9"/>
  <c r="O588" i="9"/>
  <c r="N588" i="9"/>
  <c r="M588" i="9"/>
  <c r="L588" i="9"/>
  <c r="K588" i="9"/>
  <c r="J588" i="9"/>
  <c r="I588" i="9"/>
  <c r="H588" i="9"/>
  <c r="G588" i="9"/>
  <c r="F588" i="9"/>
  <c r="E588" i="9"/>
  <c r="D588" i="9"/>
  <c r="U587" i="9"/>
  <c r="T587" i="9"/>
  <c r="S587" i="9"/>
  <c r="R587" i="9"/>
  <c r="Q587" i="9"/>
  <c r="P587" i="9"/>
  <c r="O587" i="9"/>
  <c r="N587" i="9"/>
  <c r="M587" i="9"/>
  <c r="L587" i="9"/>
  <c r="K587" i="9"/>
  <c r="J587" i="9"/>
  <c r="I587" i="9"/>
  <c r="H587" i="9"/>
  <c r="G587" i="9"/>
  <c r="F587" i="9"/>
  <c r="E587" i="9"/>
  <c r="D587" i="9"/>
  <c r="U586" i="9"/>
  <c r="T586" i="9"/>
  <c r="S586" i="9"/>
  <c r="R586" i="9"/>
  <c r="Q586" i="9"/>
  <c r="P586" i="9"/>
  <c r="O586" i="9"/>
  <c r="N586" i="9"/>
  <c r="M586" i="9"/>
  <c r="L586" i="9"/>
  <c r="K586" i="9"/>
  <c r="J586" i="9"/>
  <c r="I586" i="9"/>
  <c r="H586" i="9"/>
  <c r="G586" i="9"/>
  <c r="F586" i="9"/>
  <c r="E586" i="9"/>
  <c r="D586" i="9"/>
  <c r="U585" i="9"/>
  <c r="T585" i="9"/>
  <c r="S585" i="9"/>
  <c r="R585" i="9"/>
  <c r="Q585" i="9"/>
  <c r="P585" i="9"/>
  <c r="O585" i="9"/>
  <c r="N585" i="9"/>
  <c r="M585" i="9"/>
  <c r="L585" i="9"/>
  <c r="K585" i="9"/>
  <c r="J585" i="9"/>
  <c r="I585" i="9"/>
  <c r="H585" i="9"/>
  <c r="G585" i="9"/>
  <c r="F585" i="9"/>
  <c r="E585" i="9"/>
  <c r="D585" i="9"/>
  <c r="U584" i="9"/>
  <c r="T584" i="9"/>
  <c r="S584" i="9"/>
  <c r="R584" i="9"/>
  <c r="Q584" i="9"/>
  <c r="P584" i="9"/>
  <c r="O584" i="9"/>
  <c r="N584" i="9"/>
  <c r="M584" i="9"/>
  <c r="L584" i="9"/>
  <c r="K584" i="9"/>
  <c r="J584" i="9"/>
  <c r="I584" i="9"/>
  <c r="H584" i="9"/>
  <c r="G584" i="9"/>
  <c r="F584" i="9"/>
  <c r="E584" i="9"/>
  <c r="D584" i="9"/>
  <c r="U583" i="9"/>
  <c r="T583" i="9"/>
  <c r="S583" i="9"/>
  <c r="R583" i="9"/>
  <c r="Q583" i="9"/>
  <c r="P583" i="9"/>
  <c r="O583" i="9"/>
  <c r="N583" i="9"/>
  <c r="M583" i="9"/>
  <c r="L583" i="9"/>
  <c r="K583" i="9"/>
  <c r="J583" i="9"/>
  <c r="I583" i="9"/>
  <c r="H583" i="9"/>
  <c r="G583" i="9"/>
  <c r="F583" i="9"/>
  <c r="E583" i="9"/>
  <c r="D583" i="9"/>
  <c r="U582" i="9"/>
  <c r="T582" i="9"/>
  <c r="S582" i="9"/>
  <c r="R582" i="9"/>
  <c r="Q582" i="9"/>
  <c r="P582" i="9"/>
  <c r="O582" i="9"/>
  <c r="N582" i="9"/>
  <c r="M582" i="9"/>
  <c r="L582" i="9"/>
  <c r="K582" i="9"/>
  <c r="J582" i="9"/>
  <c r="I582" i="9"/>
  <c r="H582" i="9"/>
  <c r="G582" i="9"/>
  <c r="F582" i="9"/>
  <c r="E582" i="9"/>
  <c r="D582" i="9"/>
  <c r="U581" i="9"/>
  <c r="T581" i="9"/>
  <c r="S581" i="9"/>
  <c r="R581" i="9"/>
  <c r="Q581" i="9"/>
  <c r="P581" i="9"/>
  <c r="O581" i="9"/>
  <c r="N581" i="9"/>
  <c r="M581" i="9"/>
  <c r="L581" i="9"/>
  <c r="K581" i="9"/>
  <c r="J581" i="9"/>
  <c r="I581" i="9"/>
  <c r="H581" i="9"/>
  <c r="G581" i="9"/>
  <c r="F581" i="9"/>
  <c r="E581" i="9"/>
  <c r="D581" i="9"/>
  <c r="U580" i="9"/>
  <c r="T580" i="9"/>
  <c r="S580" i="9"/>
  <c r="R580" i="9"/>
  <c r="Q580" i="9"/>
  <c r="P580" i="9"/>
  <c r="O580" i="9"/>
  <c r="N580" i="9"/>
  <c r="M580" i="9"/>
  <c r="L580" i="9"/>
  <c r="K580" i="9"/>
  <c r="J580" i="9"/>
  <c r="I580" i="9"/>
  <c r="H580" i="9"/>
  <c r="G580" i="9"/>
  <c r="F580" i="9"/>
  <c r="E580" i="9"/>
  <c r="D580" i="9"/>
  <c r="U579" i="9"/>
  <c r="T579" i="9"/>
  <c r="S579" i="9"/>
  <c r="R579" i="9"/>
  <c r="Q579" i="9"/>
  <c r="P579" i="9"/>
  <c r="O579" i="9"/>
  <c r="N579" i="9"/>
  <c r="M579" i="9"/>
  <c r="L579" i="9"/>
  <c r="K579" i="9"/>
  <c r="J579" i="9"/>
  <c r="I579" i="9"/>
  <c r="H579" i="9"/>
  <c r="G579" i="9"/>
  <c r="F579" i="9"/>
  <c r="E579" i="9"/>
  <c r="D579" i="9"/>
  <c r="U578" i="9"/>
  <c r="T578" i="9"/>
  <c r="S578" i="9"/>
  <c r="R578" i="9"/>
  <c r="Q578" i="9"/>
  <c r="P578" i="9"/>
  <c r="O578" i="9"/>
  <c r="N578" i="9"/>
  <c r="M578" i="9"/>
  <c r="L578" i="9"/>
  <c r="K578" i="9"/>
  <c r="J578" i="9"/>
  <c r="I578" i="9"/>
  <c r="H578" i="9"/>
  <c r="G578" i="9"/>
  <c r="F578" i="9"/>
  <c r="E578" i="9"/>
  <c r="D578" i="9"/>
  <c r="U577" i="9"/>
  <c r="T577" i="9"/>
  <c r="S577" i="9"/>
  <c r="R577" i="9"/>
  <c r="Q577" i="9"/>
  <c r="P577" i="9"/>
  <c r="O577" i="9"/>
  <c r="N577" i="9"/>
  <c r="M577" i="9"/>
  <c r="L577" i="9"/>
  <c r="K577" i="9"/>
  <c r="J577" i="9"/>
  <c r="I577" i="9"/>
  <c r="H577" i="9"/>
  <c r="G577" i="9"/>
  <c r="F577" i="9"/>
  <c r="E577" i="9"/>
  <c r="D577" i="9"/>
  <c r="U576" i="9"/>
  <c r="T576" i="9"/>
  <c r="S576" i="9"/>
  <c r="R576" i="9"/>
  <c r="Q576" i="9"/>
  <c r="P576" i="9"/>
  <c r="O576" i="9"/>
  <c r="N576" i="9"/>
  <c r="M576" i="9"/>
  <c r="L576" i="9"/>
  <c r="K576" i="9"/>
  <c r="J576" i="9"/>
  <c r="I576" i="9"/>
  <c r="H576" i="9"/>
  <c r="G576" i="9"/>
  <c r="F576" i="9"/>
  <c r="E576" i="9"/>
  <c r="D576" i="9"/>
  <c r="U575" i="9"/>
  <c r="T575" i="9"/>
  <c r="S575" i="9"/>
  <c r="R575" i="9"/>
  <c r="Q575" i="9"/>
  <c r="P575" i="9"/>
  <c r="O575" i="9"/>
  <c r="N575" i="9"/>
  <c r="M575" i="9"/>
  <c r="L575" i="9"/>
  <c r="K575" i="9"/>
  <c r="J575" i="9"/>
  <c r="I575" i="9"/>
  <c r="H575" i="9"/>
  <c r="G575" i="9"/>
  <c r="F575" i="9"/>
  <c r="E575" i="9"/>
  <c r="D575" i="9"/>
  <c r="U574" i="9"/>
  <c r="T574" i="9"/>
  <c r="S574" i="9"/>
  <c r="R574" i="9"/>
  <c r="Q574" i="9"/>
  <c r="P574" i="9"/>
  <c r="O574" i="9"/>
  <c r="N574" i="9"/>
  <c r="M574" i="9"/>
  <c r="L574" i="9"/>
  <c r="K574" i="9"/>
  <c r="J574" i="9"/>
  <c r="I574" i="9"/>
  <c r="H574" i="9"/>
  <c r="G574" i="9"/>
  <c r="F574" i="9"/>
  <c r="E574" i="9"/>
  <c r="D574" i="9"/>
  <c r="U573" i="9"/>
  <c r="T573" i="9"/>
  <c r="S573" i="9"/>
  <c r="R573" i="9"/>
  <c r="Q573" i="9"/>
  <c r="P573" i="9"/>
  <c r="O573" i="9"/>
  <c r="N573" i="9"/>
  <c r="M573" i="9"/>
  <c r="L573" i="9"/>
  <c r="K573" i="9"/>
  <c r="J573" i="9"/>
  <c r="I573" i="9"/>
  <c r="H573" i="9"/>
  <c r="G573" i="9"/>
  <c r="F573" i="9"/>
  <c r="E573" i="9"/>
  <c r="D573" i="9"/>
  <c r="U572" i="9"/>
  <c r="T572" i="9"/>
  <c r="S572" i="9"/>
  <c r="R572" i="9"/>
  <c r="Q572" i="9"/>
  <c r="P572" i="9"/>
  <c r="O572" i="9"/>
  <c r="N572" i="9"/>
  <c r="M572" i="9"/>
  <c r="L572" i="9"/>
  <c r="K572" i="9"/>
  <c r="J572" i="9"/>
  <c r="I572" i="9"/>
  <c r="H572" i="9"/>
  <c r="G572" i="9"/>
  <c r="F572" i="9"/>
  <c r="E572" i="9"/>
  <c r="D572" i="9"/>
  <c r="U571" i="9"/>
  <c r="T571" i="9"/>
  <c r="S571" i="9"/>
  <c r="R571" i="9"/>
  <c r="Q571" i="9"/>
  <c r="P571" i="9"/>
  <c r="O571" i="9"/>
  <c r="N571" i="9"/>
  <c r="M571" i="9"/>
  <c r="L571" i="9"/>
  <c r="K571" i="9"/>
  <c r="J571" i="9"/>
  <c r="I571" i="9"/>
  <c r="H571" i="9"/>
  <c r="G571" i="9"/>
  <c r="F571" i="9"/>
  <c r="E571" i="9"/>
  <c r="D571" i="9"/>
  <c r="U570" i="9"/>
  <c r="T570" i="9"/>
  <c r="S570" i="9"/>
  <c r="R570" i="9"/>
  <c r="Q570" i="9"/>
  <c r="P570" i="9"/>
  <c r="O570" i="9"/>
  <c r="N570" i="9"/>
  <c r="M570" i="9"/>
  <c r="L570" i="9"/>
  <c r="K570" i="9"/>
  <c r="J570" i="9"/>
  <c r="I570" i="9"/>
  <c r="H570" i="9"/>
  <c r="G570" i="9"/>
  <c r="F570" i="9"/>
  <c r="E570" i="9"/>
  <c r="D570" i="9"/>
  <c r="U569" i="9"/>
  <c r="T569" i="9"/>
  <c r="S569" i="9"/>
  <c r="R569" i="9"/>
  <c r="Q569" i="9"/>
  <c r="P569" i="9"/>
  <c r="O569" i="9"/>
  <c r="N569" i="9"/>
  <c r="M569" i="9"/>
  <c r="L569" i="9"/>
  <c r="K569" i="9"/>
  <c r="J569" i="9"/>
  <c r="I569" i="9"/>
  <c r="H569" i="9"/>
  <c r="G569" i="9"/>
  <c r="F569" i="9"/>
  <c r="E569" i="9"/>
  <c r="D569" i="9"/>
  <c r="U568" i="9"/>
  <c r="T568" i="9"/>
  <c r="S568" i="9"/>
  <c r="R568" i="9"/>
  <c r="Q568" i="9"/>
  <c r="P568" i="9"/>
  <c r="O568" i="9"/>
  <c r="N568" i="9"/>
  <c r="M568" i="9"/>
  <c r="L568" i="9"/>
  <c r="K568" i="9"/>
  <c r="J568" i="9"/>
  <c r="I568" i="9"/>
  <c r="H568" i="9"/>
  <c r="G568" i="9"/>
  <c r="F568" i="9"/>
  <c r="E568" i="9"/>
  <c r="D568" i="9"/>
  <c r="U567" i="9"/>
  <c r="T567" i="9"/>
  <c r="S567" i="9"/>
  <c r="R567" i="9"/>
  <c r="Q567" i="9"/>
  <c r="P567" i="9"/>
  <c r="O567" i="9"/>
  <c r="N567" i="9"/>
  <c r="M567" i="9"/>
  <c r="L567" i="9"/>
  <c r="K567" i="9"/>
  <c r="J567" i="9"/>
  <c r="I567" i="9"/>
  <c r="H567" i="9"/>
  <c r="G567" i="9"/>
  <c r="F567" i="9"/>
  <c r="E567" i="9"/>
  <c r="D567" i="9"/>
  <c r="U566" i="9"/>
  <c r="T566" i="9"/>
  <c r="S566" i="9"/>
  <c r="R566" i="9"/>
  <c r="Q566" i="9"/>
  <c r="P566" i="9"/>
  <c r="O566" i="9"/>
  <c r="N566" i="9"/>
  <c r="M566" i="9"/>
  <c r="L566" i="9"/>
  <c r="K566" i="9"/>
  <c r="J566" i="9"/>
  <c r="I566" i="9"/>
  <c r="H566" i="9"/>
  <c r="G566" i="9"/>
  <c r="F566" i="9"/>
  <c r="E566" i="9"/>
  <c r="D566" i="9"/>
  <c r="U565" i="9"/>
  <c r="T565" i="9"/>
  <c r="S565" i="9"/>
  <c r="R565" i="9"/>
  <c r="Q565" i="9"/>
  <c r="P565" i="9"/>
  <c r="O565" i="9"/>
  <c r="N565" i="9"/>
  <c r="M565" i="9"/>
  <c r="L565" i="9"/>
  <c r="K565" i="9"/>
  <c r="J565" i="9"/>
  <c r="I565" i="9"/>
  <c r="H565" i="9"/>
  <c r="G565" i="9"/>
  <c r="F565" i="9"/>
  <c r="E565" i="9"/>
  <c r="D565" i="9"/>
  <c r="U564" i="9"/>
  <c r="T564" i="9"/>
  <c r="S564" i="9"/>
  <c r="R564" i="9"/>
  <c r="Q564" i="9"/>
  <c r="P564" i="9"/>
  <c r="O564" i="9"/>
  <c r="N564" i="9"/>
  <c r="M564" i="9"/>
  <c r="L564" i="9"/>
  <c r="K564" i="9"/>
  <c r="J564" i="9"/>
  <c r="I564" i="9"/>
  <c r="H564" i="9"/>
  <c r="G564" i="9"/>
  <c r="F564" i="9"/>
  <c r="E564" i="9"/>
  <c r="D564" i="9"/>
  <c r="U563" i="9"/>
  <c r="T563" i="9"/>
  <c r="S563" i="9"/>
  <c r="R563" i="9"/>
  <c r="Q563" i="9"/>
  <c r="P563" i="9"/>
  <c r="O563" i="9"/>
  <c r="N563" i="9"/>
  <c r="M563" i="9"/>
  <c r="L563" i="9"/>
  <c r="K563" i="9"/>
  <c r="J563" i="9"/>
  <c r="I563" i="9"/>
  <c r="H563" i="9"/>
  <c r="G563" i="9"/>
  <c r="F563" i="9"/>
  <c r="E563" i="9"/>
  <c r="D563" i="9"/>
  <c r="U562" i="9"/>
  <c r="T562" i="9"/>
  <c r="S562" i="9"/>
  <c r="R562" i="9"/>
  <c r="Q562" i="9"/>
  <c r="P562" i="9"/>
  <c r="O562" i="9"/>
  <c r="N562" i="9"/>
  <c r="M562" i="9"/>
  <c r="L562" i="9"/>
  <c r="K562" i="9"/>
  <c r="J562" i="9"/>
  <c r="I562" i="9"/>
  <c r="H562" i="9"/>
  <c r="G562" i="9"/>
  <c r="F562" i="9"/>
  <c r="E562" i="9"/>
  <c r="D562" i="9"/>
  <c r="U561" i="9"/>
  <c r="T561" i="9"/>
  <c r="S561" i="9"/>
  <c r="R561" i="9"/>
  <c r="Q561" i="9"/>
  <c r="P561" i="9"/>
  <c r="O561" i="9"/>
  <c r="N561" i="9"/>
  <c r="M561" i="9"/>
  <c r="L561" i="9"/>
  <c r="K561" i="9"/>
  <c r="J561" i="9"/>
  <c r="I561" i="9"/>
  <c r="H561" i="9"/>
  <c r="G561" i="9"/>
  <c r="F561" i="9"/>
  <c r="E561" i="9"/>
  <c r="D561" i="9"/>
  <c r="U560" i="9"/>
  <c r="T560" i="9"/>
  <c r="S560" i="9"/>
  <c r="R560" i="9"/>
  <c r="Q560" i="9"/>
  <c r="P560" i="9"/>
  <c r="O560" i="9"/>
  <c r="N560" i="9"/>
  <c r="M560" i="9"/>
  <c r="L560" i="9"/>
  <c r="K560" i="9"/>
  <c r="J560" i="9"/>
  <c r="I560" i="9"/>
  <c r="H560" i="9"/>
  <c r="G560" i="9"/>
  <c r="F560" i="9"/>
  <c r="E560" i="9"/>
  <c r="D560" i="9"/>
  <c r="U559" i="9"/>
  <c r="T559" i="9"/>
  <c r="S559" i="9"/>
  <c r="R559" i="9"/>
  <c r="Q559" i="9"/>
  <c r="P559" i="9"/>
  <c r="O559" i="9"/>
  <c r="N559" i="9"/>
  <c r="M559" i="9"/>
  <c r="L559" i="9"/>
  <c r="K559" i="9"/>
  <c r="J559" i="9"/>
  <c r="I559" i="9"/>
  <c r="H559" i="9"/>
  <c r="G559" i="9"/>
  <c r="F559" i="9"/>
  <c r="E559" i="9"/>
  <c r="D559" i="9"/>
  <c r="U558" i="9"/>
  <c r="T558" i="9"/>
  <c r="S558" i="9"/>
  <c r="R558" i="9"/>
  <c r="Q558" i="9"/>
  <c r="P558" i="9"/>
  <c r="O558" i="9"/>
  <c r="N558" i="9"/>
  <c r="M558" i="9"/>
  <c r="L558" i="9"/>
  <c r="K558" i="9"/>
  <c r="J558" i="9"/>
  <c r="I558" i="9"/>
  <c r="H558" i="9"/>
  <c r="G558" i="9"/>
  <c r="F558" i="9"/>
  <c r="E558" i="9"/>
  <c r="D558" i="9"/>
  <c r="U557" i="9"/>
  <c r="T557" i="9"/>
  <c r="S557" i="9"/>
  <c r="R557" i="9"/>
  <c r="Q557" i="9"/>
  <c r="P557" i="9"/>
  <c r="O557" i="9"/>
  <c r="N557" i="9"/>
  <c r="M557" i="9"/>
  <c r="L557" i="9"/>
  <c r="K557" i="9"/>
  <c r="J557" i="9"/>
  <c r="I557" i="9"/>
  <c r="H557" i="9"/>
  <c r="G557" i="9"/>
  <c r="F557" i="9"/>
  <c r="E557" i="9"/>
  <c r="D557" i="9"/>
  <c r="U556" i="9"/>
  <c r="T556" i="9"/>
  <c r="S556" i="9"/>
  <c r="R556" i="9"/>
  <c r="Q556" i="9"/>
  <c r="P556" i="9"/>
  <c r="O556" i="9"/>
  <c r="N556" i="9"/>
  <c r="M556" i="9"/>
  <c r="L556" i="9"/>
  <c r="K556" i="9"/>
  <c r="J556" i="9"/>
  <c r="I556" i="9"/>
  <c r="H556" i="9"/>
  <c r="G556" i="9"/>
  <c r="F556" i="9"/>
  <c r="E556" i="9"/>
  <c r="D556" i="9"/>
  <c r="U555" i="9"/>
  <c r="T555" i="9"/>
  <c r="S555" i="9"/>
  <c r="R555" i="9"/>
  <c r="Q555" i="9"/>
  <c r="P555" i="9"/>
  <c r="O555" i="9"/>
  <c r="N555" i="9"/>
  <c r="M555" i="9"/>
  <c r="L555" i="9"/>
  <c r="K555" i="9"/>
  <c r="J555" i="9"/>
  <c r="I555" i="9"/>
  <c r="H555" i="9"/>
  <c r="G555" i="9"/>
  <c r="F555" i="9"/>
  <c r="E555" i="9"/>
  <c r="D555" i="9"/>
  <c r="U554" i="9"/>
  <c r="T554" i="9"/>
  <c r="S554" i="9"/>
  <c r="R554" i="9"/>
  <c r="Q554" i="9"/>
  <c r="P554" i="9"/>
  <c r="O554" i="9"/>
  <c r="N554" i="9"/>
  <c r="M554" i="9"/>
  <c r="L554" i="9"/>
  <c r="K554" i="9"/>
  <c r="J554" i="9"/>
  <c r="I554" i="9"/>
  <c r="H554" i="9"/>
  <c r="G554" i="9"/>
  <c r="F554" i="9"/>
  <c r="E554" i="9"/>
  <c r="D554" i="9"/>
  <c r="U553" i="9"/>
  <c r="T553" i="9"/>
  <c r="S553" i="9"/>
  <c r="R553" i="9"/>
  <c r="Q553" i="9"/>
  <c r="P553" i="9"/>
  <c r="O553" i="9"/>
  <c r="N553" i="9"/>
  <c r="M553" i="9"/>
  <c r="L553" i="9"/>
  <c r="K553" i="9"/>
  <c r="J553" i="9"/>
  <c r="I553" i="9"/>
  <c r="H553" i="9"/>
  <c r="G553" i="9"/>
  <c r="F553" i="9"/>
  <c r="E553" i="9"/>
  <c r="D553" i="9"/>
  <c r="U552" i="9"/>
  <c r="T552" i="9"/>
  <c r="S552" i="9"/>
  <c r="R552" i="9"/>
  <c r="Q552" i="9"/>
  <c r="P552" i="9"/>
  <c r="O552" i="9"/>
  <c r="N552" i="9"/>
  <c r="M552" i="9"/>
  <c r="L552" i="9"/>
  <c r="K552" i="9"/>
  <c r="J552" i="9"/>
  <c r="I552" i="9"/>
  <c r="H552" i="9"/>
  <c r="G552" i="9"/>
  <c r="F552" i="9"/>
  <c r="E552" i="9"/>
  <c r="D552" i="9"/>
  <c r="U551" i="9"/>
  <c r="T551" i="9"/>
  <c r="S551" i="9"/>
  <c r="R551" i="9"/>
  <c r="Q551" i="9"/>
  <c r="P551" i="9"/>
  <c r="O551" i="9"/>
  <c r="N551" i="9"/>
  <c r="M551" i="9"/>
  <c r="L551" i="9"/>
  <c r="K551" i="9"/>
  <c r="J551" i="9"/>
  <c r="I551" i="9"/>
  <c r="H551" i="9"/>
  <c r="G551" i="9"/>
  <c r="F551" i="9"/>
  <c r="E551" i="9"/>
  <c r="D551" i="9"/>
  <c r="U550" i="9"/>
  <c r="T550" i="9"/>
  <c r="S550" i="9"/>
  <c r="R550" i="9"/>
  <c r="Q550" i="9"/>
  <c r="P550" i="9"/>
  <c r="O550" i="9"/>
  <c r="N550" i="9"/>
  <c r="M550" i="9"/>
  <c r="L550" i="9"/>
  <c r="K550" i="9"/>
  <c r="J550" i="9"/>
  <c r="I550" i="9"/>
  <c r="H550" i="9"/>
  <c r="G550" i="9"/>
  <c r="F550" i="9"/>
  <c r="E550" i="9"/>
  <c r="D550" i="9"/>
  <c r="U549" i="9"/>
  <c r="T549" i="9"/>
  <c r="S549" i="9"/>
  <c r="R549" i="9"/>
  <c r="Q549" i="9"/>
  <c r="P549" i="9"/>
  <c r="O549" i="9"/>
  <c r="N549" i="9"/>
  <c r="M549" i="9"/>
  <c r="L549" i="9"/>
  <c r="K549" i="9"/>
  <c r="J549" i="9"/>
  <c r="I549" i="9"/>
  <c r="H549" i="9"/>
  <c r="G549" i="9"/>
  <c r="F549" i="9"/>
  <c r="E549" i="9"/>
  <c r="D549" i="9"/>
  <c r="U548" i="9"/>
  <c r="T548" i="9"/>
  <c r="S548" i="9"/>
  <c r="R548" i="9"/>
  <c r="Q548" i="9"/>
  <c r="P548" i="9"/>
  <c r="O548" i="9"/>
  <c r="N548" i="9"/>
  <c r="M548" i="9"/>
  <c r="L548" i="9"/>
  <c r="K548" i="9"/>
  <c r="J548" i="9"/>
  <c r="I548" i="9"/>
  <c r="H548" i="9"/>
  <c r="G548" i="9"/>
  <c r="F548" i="9"/>
  <c r="E548" i="9"/>
  <c r="D548" i="9"/>
  <c r="U547" i="9"/>
  <c r="T547" i="9"/>
  <c r="S547" i="9"/>
  <c r="R547" i="9"/>
  <c r="Q547" i="9"/>
  <c r="P547" i="9"/>
  <c r="O547" i="9"/>
  <c r="N547" i="9"/>
  <c r="M547" i="9"/>
  <c r="L547" i="9"/>
  <c r="K547" i="9"/>
  <c r="J547" i="9"/>
  <c r="I547" i="9"/>
  <c r="H547" i="9"/>
  <c r="G547" i="9"/>
  <c r="F547" i="9"/>
  <c r="E547" i="9"/>
  <c r="D547" i="9"/>
  <c r="U546" i="9"/>
  <c r="T546" i="9"/>
  <c r="S546" i="9"/>
  <c r="R546" i="9"/>
  <c r="Q546" i="9"/>
  <c r="P546" i="9"/>
  <c r="O546" i="9"/>
  <c r="N546" i="9"/>
  <c r="M546" i="9"/>
  <c r="L546" i="9"/>
  <c r="K546" i="9"/>
  <c r="J546" i="9"/>
  <c r="I546" i="9"/>
  <c r="H546" i="9"/>
  <c r="G546" i="9"/>
  <c r="F546" i="9"/>
  <c r="E546" i="9"/>
  <c r="D546" i="9"/>
  <c r="U545" i="9"/>
  <c r="T545" i="9"/>
  <c r="S545" i="9"/>
  <c r="R545" i="9"/>
  <c r="Q545" i="9"/>
  <c r="P545" i="9"/>
  <c r="O545" i="9"/>
  <c r="N545" i="9"/>
  <c r="M545" i="9"/>
  <c r="L545" i="9"/>
  <c r="K545" i="9"/>
  <c r="J545" i="9"/>
  <c r="I545" i="9"/>
  <c r="H545" i="9"/>
  <c r="G545" i="9"/>
  <c r="F545" i="9"/>
  <c r="E545" i="9"/>
  <c r="D545" i="9"/>
  <c r="U544" i="9"/>
  <c r="T544" i="9"/>
  <c r="S544" i="9"/>
  <c r="R544" i="9"/>
  <c r="Q544" i="9"/>
  <c r="P544" i="9"/>
  <c r="O544" i="9"/>
  <c r="N544" i="9"/>
  <c r="M544" i="9"/>
  <c r="L544" i="9"/>
  <c r="K544" i="9"/>
  <c r="J544" i="9"/>
  <c r="I544" i="9"/>
  <c r="H544" i="9"/>
  <c r="G544" i="9"/>
  <c r="F544" i="9"/>
  <c r="E544" i="9"/>
  <c r="D544" i="9"/>
  <c r="U543" i="9"/>
  <c r="T543" i="9"/>
  <c r="S543" i="9"/>
  <c r="R543" i="9"/>
  <c r="Q543" i="9"/>
  <c r="P543" i="9"/>
  <c r="O543" i="9"/>
  <c r="N543" i="9"/>
  <c r="M543" i="9"/>
  <c r="L543" i="9"/>
  <c r="K543" i="9"/>
  <c r="J543" i="9"/>
  <c r="I543" i="9"/>
  <c r="H543" i="9"/>
  <c r="G543" i="9"/>
  <c r="F543" i="9"/>
  <c r="E543" i="9"/>
  <c r="D543" i="9"/>
  <c r="U542" i="9"/>
  <c r="T542" i="9"/>
  <c r="S542" i="9"/>
  <c r="R542" i="9"/>
  <c r="Q542" i="9"/>
  <c r="P542" i="9"/>
  <c r="O542" i="9"/>
  <c r="N542" i="9"/>
  <c r="M542" i="9"/>
  <c r="L542" i="9"/>
  <c r="K542" i="9"/>
  <c r="J542" i="9"/>
  <c r="I542" i="9"/>
  <c r="H542" i="9"/>
  <c r="G542" i="9"/>
  <c r="F542" i="9"/>
  <c r="E542" i="9"/>
  <c r="D542" i="9"/>
  <c r="U541" i="9"/>
  <c r="T541" i="9"/>
  <c r="S541" i="9"/>
  <c r="R541" i="9"/>
  <c r="Q541" i="9"/>
  <c r="P541" i="9"/>
  <c r="O541" i="9"/>
  <c r="N541" i="9"/>
  <c r="M541" i="9"/>
  <c r="L541" i="9"/>
  <c r="K541" i="9"/>
  <c r="J541" i="9"/>
  <c r="I541" i="9"/>
  <c r="H541" i="9"/>
  <c r="G541" i="9"/>
  <c r="F541" i="9"/>
  <c r="E541" i="9"/>
  <c r="D541" i="9"/>
  <c r="U540" i="9"/>
  <c r="T540" i="9"/>
  <c r="S540" i="9"/>
  <c r="R540" i="9"/>
  <c r="Q540" i="9"/>
  <c r="P540" i="9"/>
  <c r="O540" i="9"/>
  <c r="N540" i="9"/>
  <c r="M540" i="9"/>
  <c r="L540" i="9"/>
  <c r="K540" i="9"/>
  <c r="J540" i="9"/>
  <c r="I540" i="9"/>
  <c r="H540" i="9"/>
  <c r="G540" i="9"/>
  <c r="F540" i="9"/>
  <c r="E540" i="9"/>
  <c r="D540" i="9"/>
  <c r="U539" i="9"/>
  <c r="T539" i="9"/>
  <c r="S539" i="9"/>
  <c r="R539" i="9"/>
  <c r="Q539" i="9"/>
  <c r="P539" i="9"/>
  <c r="O539" i="9"/>
  <c r="N539" i="9"/>
  <c r="M539" i="9"/>
  <c r="L539" i="9"/>
  <c r="K539" i="9"/>
  <c r="J539" i="9"/>
  <c r="I539" i="9"/>
  <c r="H539" i="9"/>
  <c r="G539" i="9"/>
  <c r="F539" i="9"/>
  <c r="E539" i="9"/>
  <c r="D539" i="9"/>
  <c r="U538" i="9"/>
  <c r="T538" i="9"/>
  <c r="S538" i="9"/>
  <c r="R538" i="9"/>
  <c r="Q538" i="9"/>
  <c r="P538" i="9"/>
  <c r="O538" i="9"/>
  <c r="N538" i="9"/>
  <c r="M538" i="9"/>
  <c r="L538" i="9"/>
  <c r="K538" i="9"/>
  <c r="J538" i="9"/>
  <c r="I538" i="9"/>
  <c r="H538" i="9"/>
  <c r="G538" i="9"/>
  <c r="F538" i="9"/>
  <c r="E538" i="9"/>
  <c r="D538" i="9"/>
  <c r="U537" i="9"/>
  <c r="T537" i="9"/>
  <c r="S537" i="9"/>
  <c r="R537" i="9"/>
  <c r="Q537" i="9"/>
  <c r="P537" i="9"/>
  <c r="O537" i="9"/>
  <c r="N537" i="9"/>
  <c r="M537" i="9"/>
  <c r="L537" i="9"/>
  <c r="K537" i="9"/>
  <c r="J537" i="9"/>
  <c r="I537" i="9"/>
  <c r="H537" i="9"/>
  <c r="G537" i="9"/>
  <c r="F537" i="9"/>
  <c r="E537" i="9"/>
  <c r="D537" i="9"/>
  <c r="U536" i="9"/>
  <c r="T536" i="9"/>
  <c r="S536" i="9"/>
  <c r="R536" i="9"/>
  <c r="Q536" i="9"/>
  <c r="P536" i="9"/>
  <c r="O536" i="9"/>
  <c r="N536" i="9"/>
  <c r="M536" i="9"/>
  <c r="L536" i="9"/>
  <c r="K536" i="9"/>
  <c r="J536" i="9"/>
  <c r="I536" i="9"/>
  <c r="H536" i="9"/>
  <c r="G536" i="9"/>
  <c r="F536" i="9"/>
  <c r="E536" i="9"/>
  <c r="D536" i="9"/>
  <c r="U535" i="9"/>
  <c r="T535" i="9"/>
  <c r="S535" i="9"/>
  <c r="R535" i="9"/>
  <c r="Q535" i="9"/>
  <c r="P535" i="9"/>
  <c r="O535" i="9"/>
  <c r="N535" i="9"/>
  <c r="M535" i="9"/>
  <c r="L535" i="9"/>
  <c r="K535" i="9"/>
  <c r="J535" i="9"/>
  <c r="I535" i="9"/>
  <c r="H535" i="9"/>
  <c r="G535" i="9"/>
  <c r="F535" i="9"/>
  <c r="E535" i="9"/>
  <c r="D535" i="9"/>
  <c r="U534" i="9"/>
  <c r="T534" i="9"/>
  <c r="S534" i="9"/>
  <c r="R534" i="9"/>
  <c r="Q534" i="9"/>
  <c r="P534" i="9"/>
  <c r="O534" i="9"/>
  <c r="N534" i="9"/>
  <c r="M534" i="9"/>
  <c r="L534" i="9"/>
  <c r="K534" i="9"/>
  <c r="J534" i="9"/>
  <c r="I534" i="9"/>
  <c r="H534" i="9"/>
  <c r="G534" i="9"/>
  <c r="F534" i="9"/>
  <c r="E534" i="9"/>
  <c r="D534" i="9"/>
  <c r="U533" i="9"/>
  <c r="T533" i="9"/>
  <c r="S533" i="9"/>
  <c r="R533" i="9"/>
  <c r="Q533" i="9"/>
  <c r="P533" i="9"/>
  <c r="O533" i="9"/>
  <c r="N533" i="9"/>
  <c r="M533" i="9"/>
  <c r="L533" i="9"/>
  <c r="K533" i="9"/>
  <c r="J533" i="9"/>
  <c r="I533" i="9"/>
  <c r="H533" i="9"/>
  <c r="G533" i="9"/>
  <c r="F533" i="9"/>
  <c r="E533" i="9"/>
  <c r="D533" i="9"/>
  <c r="U532" i="9"/>
  <c r="T532" i="9"/>
  <c r="S532" i="9"/>
  <c r="R532" i="9"/>
  <c r="Q532" i="9"/>
  <c r="P532" i="9"/>
  <c r="O532" i="9"/>
  <c r="N532" i="9"/>
  <c r="M532" i="9"/>
  <c r="L532" i="9"/>
  <c r="K532" i="9"/>
  <c r="J532" i="9"/>
  <c r="I532" i="9"/>
  <c r="H532" i="9"/>
  <c r="G532" i="9"/>
  <c r="F532" i="9"/>
  <c r="E532" i="9"/>
  <c r="D532" i="9"/>
  <c r="U531" i="9"/>
  <c r="T531" i="9"/>
  <c r="S531" i="9"/>
  <c r="R531" i="9"/>
  <c r="Q531" i="9"/>
  <c r="P531" i="9"/>
  <c r="O531" i="9"/>
  <c r="N531" i="9"/>
  <c r="M531" i="9"/>
  <c r="L531" i="9"/>
  <c r="K531" i="9"/>
  <c r="J531" i="9"/>
  <c r="I531" i="9"/>
  <c r="H531" i="9"/>
  <c r="G531" i="9"/>
  <c r="F531" i="9"/>
  <c r="E531" i="9"/>
  <c r="D531" i="9"/>
  <c r="U530" i="9"/>
  <c r="T530" i="9"/>
  <c r="S530" i="9"/>
  <c r="R530" i="9"/>
  <c r="Q530" i="9"/>
  <c r="P530" i="9"/>
  <c r="O530" i="9"/>
  <c r="N530" i="9"/>
  <c r="M530" i="9"/>
  <c r="L530" i="9"/>
  <c r="K530" i="9"/>
  <c r="J530" i="9"/>
  <c r="I530" i="9"/>
  <c r="H530" i="9"/>
  <c r="G530" i="9"/>
  <c r="F530" i="9"/>
  <c r="E530" i="9"/>
  <c r="D530" i="9"/>
  <c r="U529" i="9"/>
  <c r="T529" i="9"/>
  <c r="S529" i="9"/>
  <c r="R529" i="9"/>
  <c r="Q529" i="9"/>
  <c r="P529" i="9"/>
  <c r="O529" i="9"/>
  <c r="N529" i="9"/>
  <c r="M529" i="9"/>
  <c r="L529" i="9"/>
  <c r="K529" i="9"/>
  <c r="J529" i="9"/>
  <c r="I529" i="9"/>
  <c r="H529" i="9"/>
  <c r="G529" i="9"/>
  <c r="F529" i="9"/>
  <c r="E529" i="9"/>
  <c r="D529" i="9"/>
  <c r="U528" i="9"/>
  <c r="T528" i="9"/>
  <c r="S528" i="9"/>
  <c r="R528" i="9"/>
  <c r="Q528" i="9"/>
  <c r="P528" i="9"/>
  <c r="O528" i="9"/>
  <c r="N528" i="9"/>
  <c r="M528" i="9"/>
  <c r="L528" i="9"/>
  <c r="K528" i="9"/>
  <c r="J528" i="9"/>
  <c r="I528" i="9"/>
  <c r="H528" i="9"/>
  <c r="G528" i="9"/>
  <c r="F528" i="9"/>
  <c r="E528" i="9"/>
  <c r="D528" i="9"/>
  <c r="U527" i="9"/>
  <c r="T527" i="9"/>
  <c r="S527" i="9"/>
  <c r="R527" i="9"/>
  <c r="Q527" i="9"/>
  <c r="P527" i="9"/>
  <c r="O527" i="9"/>
  <c r="N527" i="9"/>
  <c r="M527" i="9"/>
  <c r="L527" i="9"/>
  <c r="K527" i="9"/>
  <c r="J527" i="9"/>
  <c r="I527" i="9"/>
  <c r="H527" i="9"/>
  <c r="G527" i="9"/>
  <c r="F527" i="9"/>
  <c r="E527" i="9"/>
  <c r="D527" i="9"/>
  <c r="U526" i="9"/>
  <c r="T526" i="9"/>
  <c r="S526" i="9"/>
  <c r="R526" i="9"/>
  <c r="Q526" i="9"/>
  <c r="P526" i="9"/>
  <c r="O526" i="9"/>
  <c r="N526" i="9"/>
  <c r="M526" i="9"/>
  <c r="L526" i="9"/>
  <c r="K526" i="9"/>
  <c r="J526" i="9"/>
  <c r="I526" i="9"/>
  <c r="H526" i="9"/>
  <c r="G526" i="9"/>
  <c r="F526" i="9"/>
  <c r="E526" i="9"/>
  <c r="D526" i="9"/>
  <c r="U525" i="9"/>
  <c r="T525" i="9"/>
  <c r="S525" i="9"/>
  <c r="R525" i="9"/>
  <c r="Q525" i="9"/>
  <c r="P525" i="9"/>
  <c r="O525" i="9"/>
  <c r="N525" i="9"/>
  <c r="M525" i="9"/>
  <c r="L525" i="9"/>
  <c r="K525" i="9"/>
  <c r="J525" i="9"/>
  <c r="I525" i="9"/>
  <c r="H525" i="9"/>
  <c r="G525" i="9"/>
  <c r="F525" i="9"/>
  <c r="E525" i="9"/>
  <c r="D525" i="9"/>
  <c r="U524" i="9"/>
  <c r="T524" i="9"/>
  <c r="S524" i="9"/>
  <c r="R524" i="9"/>
  <c r="Q524" i="9"/>
  <c r="P524" i="9"/>
  <c r="O524" i="9"/>
  <c r="N524" i="9"/>
  <c r="M524" i="9"/>
  <c r="L524" i="9"/>
  <c r="K524" i="9"/>
  <c r="J524" i="9"/>
  <c r="I524" i="9"/>
  <c r="H524" i="9"/>
  <c r="G524" i="9"/>
  <c r="F524" i="9"/>
  <c r="E524" i="9"/>
  <c r="D524" i="9"/>
  <c r="U523" i="9"/>
  <c r="T523" i="9"/>
  <c r="S523" i="9"/>
  <c r="R523" i="9"/>
  <c r="Q523" i="9"/>
  <c r="P523" i="9"/>
  <c r="O523" i="9"/>
  <c r="N523" i="9"/>
  <c r="M523" i="9"/>
  <c r="L523" i="9"/>
  <c r="K523" i="9"/>
  <c r="J523" i="9"/>
  <c r="I523" i="9"/>
  <c r="H523" i="9"/>
  <c r="G523" i="9"/>
  <c r="F523" i="9"/>
  <c r="E523" i="9"/>
  <c r="D523" i="9"/>
  <c r="U522" i="9"/>
  <c r="T522" i="9"/>
  <c r="S522" i="9"/>
  <c r="R522" i="9"/>
  <c r="Q522" i="9"/>
  <c r="P522" i="9"/>
  <c r="O522" i="9"/>
  <c r="N522" i="9"/>
  <c r="M522" i="9"/>
  <c r="L522" i="9"/>
  <c r="K522" i="9"/>
  <c r="J522" i="9"/>
  <c r="I522" i="9"/>
  <c r="H522" i="9"/>
  <c r="G522" i="9"/>
  <c r="F522" i="9"/>
  <c r="E522" i="9"/>
  <c r="D522" i="9"/>
  <c r="U521" i="9"/>
  <c r="T521" i="9"/>
  <c r="S521" i="9"/>
  <c r="R521" i="9"/>
  <c r="Q521" i="9"/>
  <c r="P521" i="9"/>
  <c r="O521" i="9"/>
  <c r="N521" i="9"/>
  <c r="M521" i="9"/>
  <c r="L521" i="9"/>
  <c r="K521" i="9"/>
  <c r="J521" i="9"/>
  <c r="I521" i="9"/>
  <c r="H521" i="9"/>
  <c r="G521" i="9"/>
  <c r="F521" i="9"/>
  <c r="E521" i="9"/>
  <c r="D521" i="9"/>
  <c r="U520" i="9"/>
  <c r="T520" i="9"/>
  <c r="S520" i="9"/>
  <c r="R520" i="9"/>
  <c r="Q520" i="9"/>
  <c r="P520" i="9"/>
  <c r="O520" i="9"/>
  <c r="N520" i="9"/>
  <c r="M520" i="9"/>
  <c r="L520" i="9"/>
  <c r="K520" i="9"/>
  <c r="J520" i="9"/>
  <c r="I520" i="9"/>
  <c r="H520" i="9"/>
  <c r="G520" i="9"/>
  <c r="F520" i="9"/>
  <c r="E520" i="9"/>
  <c r="D520" i="9"/>
  <c r="U519" i="9"/>
  <c r="T519" i="9"/>
  <c r="S519" i="9"/>
  <c r="R519" i="9"/>
  <c r="Q519" i="9"/>
  <c r="P519" i="9"/>
  <c r="O519" i="9"/>
  <c r="N519" i="9"/>
  <c r="M519" i="9"/>
  <c r="L519" i="9"/>
  <c r="K519" i="9"/>
  <c r="J519" i="9"/>
  <c r="I519" i="9"/>
  <c r="H519" i="9"/>
  <c r="G519" i="9"/>
  <c r="F519" i="9"/>
  <c r="E519" i="9"/>
  <c r="D519" i="9"/>
  <c r="U518" i="9"/>
  <c r="T518" i="9"/>
  <c r="S518" i="9"/>
  <c r="R518" i="9"/>
  <c r="Q518" i="9"/>
  <c r="P518" i="9"/>
  <c r="O518" i="9"/>
  <c r="N518" i="9"/>
  <c r="M518" i="9"/>
  <c r="L518" i="9"/>
  <c r="K518" i="9"/>
  <c r="J518" i="9"/>
  <c r="I518" i="9"/>
  <c r="H518" i="9"/>
  <c r="G518" i="9"/>
  <c r="F518" i="9"/>
  <c r="E518" i="9"/>
  <c r="D518" i="9"/>
  <c r="U517" i="9"/>
  <c r="T517" i="9"/>
  <c r="S517" i="9"/>
  <c r="R517" i="9"/>
  <c r="Q517" i="9"/>
  <c r="P517" i="9"/>
  <c r="O517" i="9"/>
  <c r="N517" i="9"/>
  <c r="M517" i="9"/>
  <c r="L517" i="9"/>
  <c r="K517" i="9"/>
  <c r="J517" i="9"/>
  <c r="I517" i="9"/>
  <c r="H517" i="9"/>
  <c r="G517" i="9"/>
  <c r="F517" i="9"/>
  <c r="E517" i="9"/>
  <c r="D517" i="9"/>
  <c r="U516" i="9"/>
  <c r="T516" i="9"/>
  <c r="S516" i="9"/>
  <c r="R516" i="9"/>
  <c r="Q516" i="9"/>
  <c r="P516" i="9"/>
  <c r="O516" i="9"/>
  <c r="N516" i="9"/>
  <c r="M516" i="9"/>
  <c r="L516" i="9"/>
  <c r="K516" i="9"/>
  <c r="J516" i="9"/>
  <c r="I516" i="9"/>
  <c r="H516" i="9"/>
  <c r="G516" i="9"/>
  <c r="F516" i="9"/>
  <c r="E516" i="9"/>
  <c r="D516" i="9"/>
  <c r="U515" i="9"/>
  <c r="T515" i="9"/>
  <c r="S515" i="9"/>
  <c r="R515" i="9"/>
  <c r="Q515" i="9"/>
  <c r="P515" i="9"/>
  <c r="O515" i="9"/>
  <c r="N515" i="9"/>
  <c r="M515" i="9"/>
  <c r="L515" i="9"/>
  <c r="K515" i="9"/>
  <c r="J515" i="9"/>
  <c r="I515" i="9"/>
  <c r="H515" i="9"/>
  <c r="G515" i="9"/>
  <c r="F515" i="9"/>
  <c r="E515" i="9"/>
  <c r="D515" i="9"/>
  <c r="U514" i="9"/>
  <c r="T514" i="9"/>
  <c r="S514" i="9"/>
  <c r="R514" i="9"/>
  <c r="Q514" i="9"/>
  <c r="P514" i="9"/>
  <c r="O514" i="9"/>
  <c r="N514" i="9"/>
  <c r="M514" i="9"/>
  <c r="L514" i="9"/>
  <c r="K514" i="9"/>
  <c r="J514" i="9"/>
  <c r="I514" i="9"/>
  <c r="H514" i="9"/>
  <c r="G514" i="9"/>
  <c r="F514" i="9"/>
  <c r="E514" i="9"/>
  <c r="D514" i="9"/>
  <c r="U513" i="9"/>
  <c r="T513" i="9"/>
  <c r="S513" i="9"/>
  <c r="R513" i="9"/>
  <c r="Q513" i="9"/>
  <c r="P513" i="9"/>
  <c r="O513" i="9"/>
  <c r="N513" i="9"/>
  <c r="M513" i="9"/>
  <c r="L513" i="9"/>
  <c r="K513" i="9"/>
  <c r="J513" i="9"/>
  <c r="I513" i="9"/>
  <c r="H513" i="9"/>
  <c r="G513" i="9"/>
  <c r="F513" i="9"/>
  <c r="E513" i="9"/>
  <c r="D513" i="9"/>
  <c r="U512" i="9"/>
  <c r="T512" i="9"/>
  <c r="S512" i="9"/>
  <c r="R512" i="9"/>
  <c r="Q512" i="9"/>
  <c r="P512" i="9"/>
  <c r="O512" i="9"/>
  <c r="N512" i="9"/>
  <c r="M512" i="9"/>
  <c r="L512" i="9"/>
  <c r="K512" i="9"/>
  <c r="J512" i="9"/>
  <c r="I512" i="9"/>
  <c r="H512" i="9"/>
  <c r="G512" i="9"/>
  <c r="F512" i="9"/>
  <c r="E512" i="9"/>
  <c r="D512" i="9"/>
  <c r="U511" i="9"/>
  <c r="T511" i="9"/>
  <c r="S511" i="9"/>
  <c r="R511" i="9"/>
  <c r="Q511" i="9"/>
  <c r="P511" i="9"/>
  <c r="O511" i="9"/>
  <c r="N511" i="9"/>
  <c r="M511" i="9"/>
  <c r="L511" i="9"/>
  <c r="K511" i="9"/>
  <c r="J511" i="9"/>
  <c r="I511" i="9"/>
  <c r="H511" i="9"/>
  <c r="G511" i="9"/>
  <c r="F511" i="9"/>
  <c r="E511" i="9"/>
  <c r="D511" i="9"/>
  <c r="U510" i="9"/>
  <c r="T510" i="9"/>
  <c r="S510" i="9"/>
  <c r="R510" i="9"/>
  <c r="Q510" i="9"/>
  <c r="P510" i="9"/>
  <c r="O510" i="9"/>
  <c r="N510" i="9"/>
  <c r="M510" i="9"/>
  <c r="L510" i="9"/>
  <c r="K510" i="9"/>
  <c r="J510" i="9"/>
  <c r="I510" i="9"/>
  <c r="H510" i="9"/>
  <c r="G510" i="9"/>
  <c r="F510" i="9"/>
  <c r="E510" i="9"/>
  <c r="D510" i="9"/>
  <c r="U509" i="9"/>
  <c r="T509" i="9"/>
  <c r="S509" i="9"/>
  <c r="R509" i="9"/>
  <c r="Q509" i="9"/>
  <c r="P509" i="9"/>
  <c r="O509" i="9"/>
  <c r="N509" i="9"/>
  <c r="M509" i="9"/>
  <c r="L509" i="9"/>
  <c r="K509" i="9"/>
  <c r="J509" i="9"/>
  <c r="I509" i="9"/>
  <c r="H509" i="9"/>
  <c r="G509" i="9"/>
  <c r="F509" i="9"/>
  <c r="E509" i="9"/>
  <c r="D509" i="9"/>
  <c r="U508" i="9"/>
  <c r="T508" i="9"/>
  <c r="S508" i="9"/>
  <c r="R508" i="9"/>
  <c r="Q508" i="9"/>
  <c r="P508" i="9"/>
  <c r="O508" i="9"/>
  <c r="N508" i="9"/>
  <c r="M508" i="9"/>
  <c r="L508" i="9"/>
  <c r="K508" i="9"/>
  <c r="J508" i="9"/>
  <c r="I508" i="9"/>
  <c r="H508" i="9"/>
  <c r="G508" i="9"/>
  <c r="F508" i="9"/>
  <c r="E508" i="9"/>
  <c r="D508" i="9"/>
  <c r="U507" i="9"/>
  <c r="T507" i="9"/>
  <c r="S507" i="9"/>
  <c r="R507" i="9"/>
  <c r="Q507" i="9"/>
  <c r="P507" i="9"/>
  <c r="O507" i="9"/>
  <c r="N507" i="9"/>
  <c r="M507" i="9"/>
  <c r="L507" i="9"/>
  <c r="K507" i="9"/>
  <c r="J507" i="9"/>
  <c r="I507" i="9"/>
  <c r="H507" i="9"/>
  <c r="G507" i="9"/>
  <c r="F507" i="9"/>
  <c r="E507" i="9"/>
  <c r="D507" i="9"/>
  <c r="U506" i="9"/>
  <c r="T506" i="9"/>
  <c r="S506" i="9"/>
  <c r="R506" i="9"/>
  <c r="Q506" i="9"/>
  <c r="P506" i="9"/>
  <c r="O506" i="9"/>
  <c r="N506" i="9"/>
  <c r="M506" i="9"/>
  <c r="L506" i="9"/>
  <c r="K506" i="9"/>
  <c r="J506" i="9"/>
  <c r="I506" i="9"/>
  <c r="H506" i="9"/>
  <c r="G506" i="9"/>
  <c r="F506" i="9"/>
  <c r="E506" i="9"/>
  <c r="D506" i="9"/>
  <c r="U505" i="9"/>
  <c r="T505" i="9"/>
  <c r="S505" i="9"/>
  <c r="R505" i="9"/>
  <c r="Q505" i="9"/>
  <c r="P505" i="9"/>
  <c r="O505" i="9"/>
  <c r="N505" i="9"/>
  <c r="M505" i="9"/>
  <c r="L505" i="9"/>
  <c r="K505" i="9"/>
  <c r="J505" i="9"/>
  <c r="I505" i="9"/>
  <c r="H505" i="9"/>
  <c r="G505" i="9"/>
  <c r="F505" i="9"/>
  <c r="E505" i="9"/>
  <c r="D505" i="9"/>
  <c r="U504" i="9"/>
  <c r="T504" i="9"/>
  <c r="S504" i="9"/>
  <c r="R504" i="9"/>
  <c r="Q504" i="9"/>
  <c r="P504" i="9"/>
  <c r="O504" i="9"/>
  <c r="N504" i="9"/>
  <c r="M504" i="9"/>
  <c r="L504" i="9"/>
  <c r="K504" i="9"/>
  <c r="J504" i="9"/>
  <c r="I504" i="9"/>
  <c r="H504" i="9"/>
  <c r="G504" i="9"/>
  <c r="F504" i="9"/>
  <c r="E504" i="9"/>
  <c r="D504" i="9"/>
  <c r="U503" i="9"/>
  <c r="T503" i="9"/>
  <c r="S503" i="9"/>
  <c r="R503" i="9"/>
  <c r="Q503" i="9"/>
  <c r="P503" i="9"/>
  <c r="O503" i="9"/>
  <c r="N503" i="9"/>
  <c r="M503" i="9"/>
  <c r="L503" i="9"/>
  <c r="K503" i="9"/>
  <c r="J503" i="9"/>
  <c r="I503" i="9"/>
  <c r="H503" i="9"/>
  <c r="G503" i="9"/>
  <c r="F503" i="9"/>
  <c r="E503" i="9"/>
  <c r="D503" i="9"/>
  <c r="U502" i="9"/>
  <c r="T502" i="9"/>
  <c r="S502" i="9"/>
  <c r="R502" i="9"/>
  <c r="Q502" i="9"/>
  <c r="P502" i="9"/>
  <c r="O502" i="9"/>
  <c r="N502" i="9"/>
  <c r="M502" i="9"/>
  <c r="L502" i="9"/>
  <c r="K502" i="9"/>
  <c r="J502" i="9"/>
  <c r="I502" i="9"/>
  <c r="H502" i="9"/>
  <c r="G502" i="9"/>
  <c r="F502" i="9"/>
  <c r="E502" i="9"/>
  <c r="D502" i="9"/>
  <c r="U501" i="9"/>
  <c r="T501" i="9"/>
  <c r="S501" i="9"/>
  <c r="R501" i="9"/>
  <c r="Q501" i="9"/>
  <c r="P501" i="9"/>
  <c r="O501" i="9"/>
  <c r="N501" i="9"/>
  <c r="M501" i="9"/>
  <c r="L501" i="9"/>
  <c r="K501" i="9"/>
  <c r="J501" i="9"/>
  <c r="I501" i="9"/>
  <c r="H501" i="9"/>
  <c r="G501" i="9"/>
  <c r="F501" i="9"/>
  <c r="E501" i="9"/>
  <c r="D501" i="9"/>
  <c r="U500" i="9"/>
  <c r="T500" i="9"/>
  <c r="S500" i="9"/>
  <c r="R500" i="9"/>
  <c r="Q500" i="9"/>
  <c r="P500" i="9"/>
  <c r="O500" i="9"/>
  <c r="N500" i="9"/>
  <c r="M500" i="9"/>
  <c r="L500" i="9"/>
  <c r="K500" i="9"/>
  <c r="J500" i="9"/>
  <c r="I500" i="9"/>
  <c r="H500" i="9"/>
  <c r="G500" i="9"/>
  <c r="F500" i="9"/>
  <c r="E500" i="9"/>
  <c r="D500" i="9"/>
  <c r="U499" i="9"/>
  <c r="T499" i="9"/>
  <c r="S499" i="9"/>
  <c r="R499" i="9"/>
  <c r="Q499" i="9"/>
  <c r="P499" i="9"/>
  <c r="O499" i="9"/>
  <c r="N499" i="9"/>
  <c r="M499" i="9"/>
  <c r="L499" i="9"/>
  <c r="K499" i="9"/>
  <c r="J499" i="9"/>
  <c r="I499" i="9"/>
  <c r="H499" i="9"/>
  <c r="G499" i="9"/>
  <c r="F499" i="9"/>
  <c r="E499" i="9"/>
  <c r="D499" i="9"/>
  <c r="U498" i="9"/>
  <c r="T498" i="9"/>
  <c r="S498" i="9"/>
  <c r="R498" i="9"/>
  <c r="Q498" i="9"/>
  <c r="P498" i="9"/>
  <c r="O498" i="9"/>
  <c r="N498" i="9"/>
  <c r="M498" i="9"/>
  <c r="L498" i="9"/>
  <c r="K498" i="9"/>
  <c r="J498" i="9"/>
  <c r="I498" i="9"/>
  <c r="H498" i="9"/>
  <c r="G498" i="9"/>
  <c r="F498" i="9"/>
  <c r="E498" i="9"/>
  <c r="D498" i="9"/>
  <c r="U497" i="9"/>
  <c r="T497" i="9"/>
  <c r="S497" i="9"/>
  <c r="R497" i="9"/>
  <c r="Q497" i="9"/>
  <c r="P497" i="9"/>
  <c r="O497" i="9"/>
  <c r="N497" i="9"/>
  <c r="M497" i="9"/>
  <c r="L497" i="9"/>
  <c r="K497" i="9"/>
  <c r="J497" i="9"/>
  <c r="I497" i="9"/>
  <c r="H497" i="9"/>
  <c r="G497" i="9"/>
  <c r="F497" i="9"/>
  <c r="E497" i="9"/>
  <c r="D497" i="9"/>
  <c r="U496" i="9"/>
  <c r="T496" i="9"/>
  <c r="S496" i="9"/>
  <c r="R496" i="9"/>
  <c r="Q496" i="9"/>
  <c r="P496" i="9"/>
  <c r="O496" i="9"/>
  <c r="N496" i="9"/>
  <c r="M496" i="9"/>
  <c r="L496" i="9"/>
  <c r="K496" i="9"/>
  <c r="J496" i="9"/>
  <c r="I496" i="9"/>
  <c r="H496" i="9"/>
  <c r="G496" i="9"/>
  <c r="F496" i="9"/>
  <c r="E496" i="9"/>
  <c r="D496" i="9"/>
  <c r="U495" i="9"/>
  <c r="T495" i="9"/>
  <c r="S495" i="9"/>
  <c r="R495" i="9"/>
  <c r="Q495" i="9"/>
  <c r="P495" i="9"/>
  <c r="O495" i="9"/>
  <c r="N495" i="9"/>
  <c r="M495" i="9"/>
  <c r="L495" i="9"/>
  <c r="K495" i="9"/>
  <c r="J495" i="9"/>
  <c r="I495" i="9"/>
  <c r="H495" i="9"/>
  <c r="G495" i="9"/>
  <c r="F495" i="9"/>
  <c r="E495" i="9"/>
  <c r="D495" i="9"/>
  <c r="U494" i="9"/>
  <c r="T494" i="9"/>
  <c r="S494" i="9"/>
  <c r="R494" i="9"/>
  <c r="Q494" i="9"/>
  <c r="P494" i="9"/>
  <c r="O494" i="9"/>
  <c r="N494" i="9"/>
  <c r="M494" i="9"/>
  <c r="L494" i="9"/>
  <c r="K494" i="9"/>
  <c r="J494" i="9"/>
  <c r="I494" i="9"/>
  <c r="H494" i="9"/>
  <c r="G494" i="9"/>
  <c r="F494" i="9"/>
  <c r="E494" i="9"/>
  <c r="D494" i="9"/>
  <c r="U493" i="9"/>
  <c r="T493" i="9"/>
  <c r="S493" i="9"/>
  <c r="R493" i="9"/>
  <c r="Q493" i="9"/>
  <c r="P493" i="9"/>
  <c r="O493" i="9"/>
  <c r="N493" i="9"/>
  <c r="M493" i="9"/>
  <c r="L493" i="9"/>
  <c r="K493" i="9"/>
  <c r="J493" i="9"/>
  <c r="I493" i="9"/>
  <c r="H493" i="9"/>
  <c r="G493" i="9"/>
  <c r="F493" i="9"/>
  <c r="E493" i="9"/>
  <c r="D493" i="9"/>
  <c r="U492" i="9"/>
  <c r="T492" i="9"/>
  <c r="S492" i="9"/>
  <c r="R492" i="9"/>
  <c r="Q492" i="9"/>
  <c r="P492" i="9"/>
  <c r="O492" i="9"/>
  <c r="N492" i="9"/>
  <c r="M492" i="9"/>
  <c r="L492" i="9"/>
  <c r="K492" i="9"/>
  <c r="J492" i="9"/>
  <c r="I492" i="9"/>
  <c r="H492" i="9"/>
  <c r="G492" i="9"/>
  <c r="F492" i="9"/>
  <c r="E492" i="9"/>
  <c r="D492" i="9"/>
  <c r="U491" i="9"/>
  <c r="T491" i="9"/>
  <c r="S491" i="9"/>
  <c r="R491" i="9"/>
  <c r="Q491" i="9"/>
  <c r="P491" i="9"/>
  <c r="O491" i="9"/>
  <c r="N491" i="9"/>
  <c r="M491" i="9"/>
  <c r="L491" i="9"/>
  <c r="K491" i="9"/>
  <c r="J491" i="9"/>
  <c r="I491" i="9"/>
  <c r="H491" i="9"/>
  <c r="G491" i="9"/>
  <c r="F491" i="9"/>
  <c r="E491" i="9"/>
  <c r="D491" i="9"/>
  <c r="U490" i="9"/>
  <c r="T490" i="9"/>
  <c r="S490" i="9"/>
  <c r="R490" i="9"/>
  <c r="Q490" i="9"/>
  <c r="P490" i="9"/>
  <c r="O490" i="9"/>
  <c r="N490" i="9"/>
  <c r="M490" i="9"/>
  <c r="L490" i="9"/>
  <c r="K490" i="9"/>
  <c r="J490" i="9"/>
  <c r="I490" i="9"/>
  <c r="H490" i="9"/>
  <c r="G490" i="9"/>
  <c r="F490" i="9"/>
  <c r="E490" i="9"/>
  <c r="D490" i="9"/>
  <c r="U489" i="9"/>
  <c r="T489" i="9"/>
  <c r="S489" i="9"/>
  <c r="R489" i="9"/>
  <c r="Q489" i="9"/>
  <c r="P489" i="9"/>
  <c r="O489" i="9"/>
  <c r="N489" i="9"/>
  <c r="M489" i="9"/>
  <c r="L489" i="9"/>
  <c r="K489" i="9"/>
  <c r="J489" i="9"/>
  <c r="I489" i="9"/>
  <c r="H489" i="9"/>
  <c r="G489" i="9"/>
  <c r="F489" i="9"/>
  <c r="E489" i="9"/>
  <c r="D489" i="9"/>
  <c r="U488" i="9"/>
  <c r="T488" i="9"/>
  <c r="S488" i="9"/>
  <c r="R488" i="9"/>
  <c r="Q488" i="9"/>
  <c r="P488" i="9"/>
  <c r="O488" i="9"/>
  <c r="N488" i="9"/>
  <c r="M488" i="9"/>
  <c r="L488" i="9"/>
  <c r="K488" i="9"/>
  <c r="J488" i="9"/>
  <c r="I488" i="9"/>
  <c r="H488" i="9"/>
  <c r="G488" i="9"/>
  <c r="F488" i="9"/>
  <c r="E488" i="9"/>
  <c r="D488" i="9"/>
  <c r="U487" i="9"/>
  <c r="T487" i="9"/>
  <c r="S487" i="9"/>
  <c r="R487" i="9"/>
  <c r="Q487" i="9"/>
  <c r="P487" i="9"/>
  <c r="O487" i="9"/>
  <c r="N487" i="9"/>
  <c r="M487" i="9"/>
  <c r="L487" i="9"/>
  <c r="K487" i="9"/>
  <c r="J487" i="9"/>
  <c r="I487" i="9"/>
  <c r="H487" i="9"/>
  <c r="G487" i="9"/>
  <c r="F487" i="9"/>
  <c r="E487" i="9"/>
  <c r="D487" i="9"/>
  <c r="U486" i="9"/>
  <c r="T486" i="9"/>
  <c r="S486" i="9"/>
  <c r="R486" i="9"/>
  <c r="Q486" i="9"/>
  <c r="P486" i="9"/>
  <c r="O486" i="9"/>
  <c r="N486" i="9"/>
  <c r="M486" i="9"/>
  <c r="L486" i="9"/>
  <c r="K486" i="9"/>
  <c r="J486" i="9"/>
  <c r="I486" i="9"/>
  <c r="H486" i="9"/>
  <c r="G486" i="9"/>
  <c r="F486" i="9"/>
  <c r="E486" i="9"/>
  <c r="D486" i="9"/>
  <c r="U485" i="9"/>
  <c r="T485" i="9"/>
  <c r="S485" i="9"/>
  <c r="R485" i="9"/>
  <c r="Q485" i="9"/>
  <c r="P485" i="9"/>
  <c r="O485" i="9"/>
  <c r="N485" i="9"/>
  <c r="M485" i="9"/>
  <c r="L485" i="9"/>
  <c r="K485" i="9"/>
  <c r="J485" i="9"/>
  <c r="I485" i="9"/>
  <c r="H485" i="9"/>
  <c r="G485" i="9"/>
  <c r="F485" i="9"/>
  <c r="E485" i="9"/>
  <c r="D485" i="9"/>
  <c r="U484" i="9"/>
  <c r="T484" i="9"/>
  <c r="S484" i="9"/>
  <c r="R484" i="9"/>
  <c r="Q484" i="9"/>
  <c r="P484" i="9"/>
  <c r="O484" i="9"/>
  <c r="N484" i="9"/>
  <c r="M484" i="9"/>
  <c r="L484" i="9"/>
  <c r="K484" i="9"/>
  <c r="J484" i="9"/>
  <c r="I484" i="9"/>
  <c r="H484" i="9"/>
  <c r="G484" i="9"/>
  <c r="F484" i="9"/>
  <c r="E484" i="9"/>
  <c r="D484" i="9"/>
  <c r="U483" i="9"/>
  <c r="T483" i="9"/>
  <c r="S483" i="9"/>
  <c r="R483" i="9"/>
  <c r="Q483" i="9"/>
  <c r="P483" i="9"/>
  <c r="O483" i="9"/>
  <c r="N483" i="9"/>
  <c r="M483" i="9"/>
  <c r="L483" i="9"/>
  <c r="K483" i="9"/>
  <c r="J483" i="9"/>
  <c r="I483" i="9"/>
  <c r="H483" i="9"/>
  <c r="G483" i="9"/>
  <c r="F483" i="9"/>
  <c r="E483" i="9"/>
  <c r="D483" i="9"/>
  <c r="U482" i="9"/>
  <c r="T482" i="9"/>
  <c r="S482" i="9"/>
  <c r="R482" i="9"/>
  <c r="Q482" i="9"/>
  <c r="P482" i="9"/>
  <c r="O482" i="9"/>
  <c r="N482" i="9"/>
  <c r="M482" i="9"/>
  <c r="L482" i="9"/>
  <c r="K482" i="9"/>
  <c r="J482" i="9"/>
  <c r="I482" i="9"/>
  <c r="H482" i="9"/>
  <c r="G482" i="9"/>
  <c r="F482" i="9"/>
  <c r="E482" i="9"/>
  <c r="D482" i="9"/>
  <c r="U481" i="9"/>
  <c r="T481" i="9"/>
  <c r="S481" i="9"/>
  <c r="R481" i="9"/>
  <c r="Q481" i="9"/>
  <c r="P481" i="9"/>
  <c r="O481" i="9"/>
  <c r="N481" i="9"/>
  <c r="M481" i="9"/>
  <c r="L481" i="9"/>
  <c r="K481" i="9"/>
  <c r="J481" i="9"/>
  <c r="I481" i="9"/>
  <c r="H481" i="9"/>
  <c r="G481" i="9"/>
  <c r="F481" i="9"/>
  <c r="E481" i="9"/>
  <c r="D481" i="9"/>
  <c r="U480" i="9"/>
  <c r="T480" i="9"/>
  <c r="S480" i="9"/>
  <c r="R480" i="9"/>
  <c r="Q480" i="9"/>
  <c r="P480" i="9"/>
  <c r="O480" i="9"/>
  <c r="N480" i="9"/>
  <c r="M480" i="9"/>
  <c r="L480" i="9"/>
  <c r="K480" i="9"/>
  <c r="J480" i="9"/>
  <c r="I480" i="9"/>
  <c r="H480" i="9"/>
  <c r="G480" i="9"/>
  <c r="F480" i="9"/>
  <c r="E480" i="9"/>
  <c r="D480" i="9"/>
  <c r="U479" i="9"/>
  <c r="T479" i="9"/>
  <c r="S479" i="9"/>
  <c r="R479" i="9"/>
  <c r="Q479" i="9"/>
  <c r="P479" i="9"/>
  <c r="O479" i="9"/>
  <c r="N479" i="9"/>
  <c r="M479" i="9"/>
  <c r="L479" i="9"/>
  <c r="K479" i="9"/>
  <c r="J479" i="9"/>
  <c r="I479" i="9"/>
  <c r="H479" i="9"/>
  <c r="G479" i="9"/>
  <c r="F479" i="9"/>
  <c r="E479" i="9"/>
  <c r="D479" i="9"/>
  <c r="U478" i="9"/>
  <c r="T478" i="9"/>
  <c r="S478" i="9"/>
  <c r="R478" i="9"/>
  <c r="Q478" i="9"/>
  <c r="P478" i="9"/>
  <c r="O478" i="9"/>
  <c r="N478" i="9"/>
  <c r="M478" i="9"/>
  <c r="L478" i="9"/>
  <c r="K478" i="9"/>
  <c r="J478" i="9"/>
  <c r="I478" i="9"/>
  <c r="H478" i="9"/>
  <c r="G478" i="9"/>
  <c r="F478" i="9"/>
  <c r="E478" i="9"/>
  <c r="D478" i="9"/>
  <c r="U477" i="9"/>
  <c r="T477" i="9"/>
  <c r="S477" i="9"/>
  <c r="R477" i="9"/>
  <c r="Q477" i="9"/>
  <c r="P477" i="9"/>
  <c r="O477" i="9"/>
  <c r="N477" i="9"/>
  <c r="M477" i="9"/>
  <c r="L477" i="9"/>
  <c r="K477" i="9"/>
  <c r="J477" i="9"/>
  <c r="I477" i="9"/>
  <c r="H477" i="9"/>
  <c r="G477" i="9"/>
  <c r="F477" i="9"/>
  <c r="E477" i="9"/>
  <c r="D477" i="9"/>
  <c r="U476" i="9"/>
  <c r="T476" i="9"/>
  <c r="S476" i="9"/>
  <c r="R476" i="9"/>
  <c r="Q476" i="9"/>
  <c r="P476" i="9"/>
  <c r="O476" i="9"/>
  <c r="N476" i="9"/>
  <c r="M476" i="9"/>
  <c r="L476" i="9"/>
  <c r="K476" i="9"/>
  <c r="J476" i="9"/>
  <c r="I476" i="9"/>
  <c r="H476" i="9"/>
  <c r="G476" i="9"/>
  <c r="F476" i="9"/>
  <c r="E476" i="9"/>
  <c r="D476" i="9"/>
  <c r="U475" i="9"/>
  <c r="T475" i="9"/>
  <c r="S475" i="9"/>
  <c r="R475" i="9"/>
  <c r="Q475" i="9"/>
  <c r="P475" i="9"/>
  <c r="O475" i="9"/>
  <c r="N475" i="9"/>
  <c r="M475" i="9"/>
  <c r="L475" i="9"/>
  <c r="K475" i="9"/>
  <c r="J475" i="9"/>
  <c r="I475" i="9"/>
  <c r="H475" i="9"/>
  <c r="G475" i="9"/>
  <c r="F475" i="9"/>
  <c r="E475" i="9"/>
  <c r="D475" i="9"/>
  <c r="U474" i="9"/>
  <c r="T474" i="9"/>
  <c r="S474" i="9"/>
  <c r="R474" i="9"/>
  <c r="Q474" i="9"/>
  <c r="P474" i="9"/>
  <c r="O474" i="9"/>
  <c r="N474" i="9"/>
  <c r="M474" i="9"/>
  <c r="L474" i="9"/>
  <c r="K474" i="9"/>
  <c r="J474" i="9"/>
  <c r="I474" i="9"/>
  <c r="H474" i="9"/>
  <c r="G474" i="9"/>
  <c r="F474" i="9"/>
  <c r="E474" i="9"/>
  <c r="D474" i="9"/>
  <c r="U473" i="9"/>
  <c r="T473" i="9"/>
  <c r="S473" i="9"/>
  <c r="R473" i="9"/>
  <c r="Q473" i="9"/>
  <c r="P473" i="9"/>
  <c r="O473" i="9"/>
  <c r="N473" i="9"/>
  <c r="M473" i="9"/>
  <c r="L473" i="9"/>
  <c r="K473" i="9"/>
  <c r="J473" i="9"/>
  <c r="I473" i="9"/>
  <c r="H473" i="9"/>
  <c r="G473" i="9"/>
  <c r="F473" i="9"/>
  <c r="E473" i="9"/>
  <c r="D473" i="9"/>
  <c r="U472" i="9"/>
  <c r="T472" i="9"/>
  <c r="S472" i="9"/>
  <c r="R472" i="9"/>
  <c r="Q472" i="9"/>
  <c r="P472" i="9"/>
  <c r="O472" i="9"/>
  <c r="N472" i="9"/>
  <c r="M472" i="9"/>
  <c r="L472" i="9"/>
  <c r="K472" i="9"/>
  <c r="J472" i="9"/>
  <c r="I472" i="9"/>
  <c r="H472" i="9"/>
  <c r="G472" i="9"/>
  <c r="F472" i="9"/>
  <c r="E472" i="9"/>
  <c r="D472" i="9"/>
  <c r="U471" i="9"/>
  <c r="T471" i="9"/>
  <c r="S471" i="9"/>
  <c r="R471" i="9"/>
  <c r="Q471" i="9"/>
  <c r="P471" i="9"/>
  <c r="O471" i="9"/>
  <c r="N471" i="9"/>
  <c r="M471" i="9"/>
  <c r="L471" i="9"/>
  <c r="K471" i="9"/>
  <c r="J471" i="9"/>
  <c r="I471" i="9"/>
  <c r="H471" i="9"/>
  <c r="G471" i="9"/>
  <c r="F471" i="9"/>
  <c r="E471" i="9"/>
  <c r="D471" i="9"/>
  <c r="U470" i="9"/>
  <c r="T470" i="9"/>
  <c r="S470" i="9"/>
  <c r="R470" i="9"/>
  <c r="Q470" i="9"/>
  <c r="P470" i="9"/>
  <c r="O470" i="9"/>
  <c r="N470" i="9"/>
  <c r="M470" i="9"/>
  <c r="L470" i="9"/>
  <c r="K470" i="9"/>
  <c r="J470" i="9"/>
  <c r="I470" i="9"/>
  <c r="H470" i="9"/>
  <c r="G470" i="9"/>
  <c r="F470" i="9"/>
  <c r="E470" i="9"/>
  <c r="D470" i="9"/>
  <c r="U469" i="9"/>
  <c r="T469" i="9"/>
  <c r="S469" i="9"/>
  <c r="R469" i="9"/>
  <c r="Q469" i="9"/>
  <c r="P469" i="9"/>
  <c r="O469" i="9"/>
  <c r="N469" i="9"/>
  <c r="M469" i="9"/>
  <c r="L469" i="9"/>
  <c r="K469" i="9"/>
  <c r="J469" i="9"/>
  <c r="I469" i="9"/>
  <c r="H469" i="9"/>
  <c r="G469" i="9"/>
  <c r="F469" i="9"/>
  <c r="E469" i="9"/>
  <c r="D469" i="9"/>
  <c r="U468" i="9"/>
  <c r="T468" i="9"/>
  <c r="S468" i="9"/>
  <c r="R468" i="9"/>
  <c r="Q468" i="9"/>
  <c r="P468" i="9"/>
  <c r="O468" i="9"/>
  <c r="N468" i="9"/>
  <c r="M468" i="9"/>
  <c r="L468" i="9"/>
  <c r="K468" i="9"/>
  <c r="J468" i="9"/>
  <c r="I468" i="9"/>
  <c r="H468" i="9"/>
  <c r="G468" i="9"/>
  <c r="F468" i="9"/>
  <c r="E468" i="9"/>
  <c r="D468" i="9"/>
  <c r="U467" i="9"/>
  <c r="T467" i="9"/>
  <c r="S467" i="9"/>
  <c r="R467" i="9"/>
  <c r="Q467" i="9"/>
  <c r="P467" i="9"/>
  <c r="O467" i="9"/>
  <c r="N467" i="9"/>
  <c r="M467" i="9"/>
  <c r="L467" i="9"/>
  <c r="K467" i="9"/>
  <c r="J467" i="9"/>
  <c r="I467" i="9"/>
  <c r="H467" i="9"/>
  <c r="G467" i="9"/>
  <c r="F467" i="9"/>
  <c r="E467" i="9"/>
  <c r="D467" i="9"/>
  <c r="U466" i="9"/>
  <c r="T466" i="9"/>
  <c r="S466" i="9"/>
  <c r="R466" i="9"/>
  <c r="Q466" i="9"/>
  <c r="P466" i="9"/>
  <c r="O466" i="9"/>
  <c r="N466" i="9"/>
  <c r="M466" i="9"/>
  <c r="L466" i="9"/>
  <c r="K466" i="9"/>
  <c r="J466" i="9"/>
  <c r="I466" i="9"/>
  <c r="H466" i="9"/>
  <c r="G466" i="9"/>
  <c r="F466" i="9"/>
  <c r="E466" i="9"/>
  <c r="D466" i="9"/>
  <c r="U465" i="9"/>
  <c r="T465" i="9"/>
  <c r="S465" i="9"/>
  <c r="R465" i="9"/>
  <c r="Q465" i="9"/>
  <c r="P465" i="9"/>
  <c r="O465" i="9"/>
  <c r="N465" i="9"/>
  <c r="M465" i="9"/>
  <c r="L465" i="9"/>
  <c r="K465" i="9"/>
  <c r="J465" i="9"/>
  <c r="I465" i="9"/>
  <c r="H465" i="9"/>
  <c r="G465" i="9"/>
  <c r="F465" i="9"/>
  <c r="E465" i="9"/>
  <c r="D465" i="9"/>
  <c r="U464" i="9"/>
  <c r="T464" i="9"/>
  <c r="S464" i="9"/>
  <c r="R464" i="9"/>
  <c r="Q464" i="9"/>
  <c r="P464" i="9"/>
  <c r="O464" i="9"/>
  <c r="N464" i="9"/>
  <c r="M464" i="9"/>
  <c r="L464" i="9"/>
  <c r="K464" i="9"/>
  <c r="J464" i="9"/>
  <c r="I464" i="9"/>
  <c r="H464" i="9"/>
  <c r="G464" i="9"/>
  <c r="F464" i="9"/>
  <c r="E464" i="9"/>
  <c r="D464" i="9"/>
  <c r="U463" i="9"/>
  <c r="T463" i="9"/>
  <c r="S463" i="9"/>
  <c r="R463" i="9"/>
  <c r="Q463" i="9"/>
  <c r="P463" i="9"/>
  <c r="O463" i="9"/>
  <c r="N463" i="9"/>
  <c r="M463" i="9"/>
  <c r="L463" i="9"/>
  <c r="K463" i="9"/>
  <c r="J463" i="9"/>
  <c r="I463" i="9"/>
  <c r="H463" i="9"/>
  <c r="G463" i="9"/>
  <c r="F463" i="9"/>
  <c r="E463" i="9"/>
  <c r="D463" i="9"/>
  <c r="U462" i="9"/>
  <c r="T462" i="9"/>
  <c r="S462" i="9"/>
  <c r="R462" i="9"/>
  <c r="Q462" i="9"/>
  <c r="P462" i="9"/>
  <c r="O462" i="9"/>
  <c r="N462" i="9"/>
  <c r="M462" i="9"/>
  <c r="L462" i="9"/>
  <c r="K462" i="9"/>
  <c r="J462" i="9"/>
  <c r="I462" i="9"/>
  <c r="H462" i="9"/>
  <c r="G462" i="9"/>
  <c r="F462" i="9"/>
  <c r="E462" i="9"/>
  <c r="D462" i="9"/>
  <c r="U461" i="9"/>
  <c r="T461" i="9"/>
  <c r="S461" i="9"/>
  <c r="R461" i="9"/>
  <c r="Q461" i="9"/>
  <c r="P461" i="9"/>
  <c r="O461" i="9"/>
  <c r="N461" i="9"/>
  <c r="M461" i="9"/>
  <c r="L461" i="9"/>
  <c r="K461" i="9"/>
  <c r="J461" i="9"/>
  <c r="I461" i="9"/>
  <c r="H461" i="9"/>
  <c r="G461" i="9"/>
  <c r="F461" i="9"/>
  <c r="E461" i="9"/>
  <c r="D461" i="9"/>
  <c r="U460" i="9"/>
  <c r="T460" i="9"/>
  <c r="S460" i="9"/>
  <c r="R460" i="9"/>
  <c r="Q460" i="9"/>
  <c r="P460" i="9"/>
  <c r="O460" i="9"/>
  <c r="N460" i="9"/>
  <c r="M460" i="9"/>
  <c r="L460" i="9"/>
  <c r="K460" i="9"/>
  <c r="J460" i="9"/>
  <c r="I460" i="9"/>
  <c r="H460" i="9"/>
  <c r="G460" i="9"/>
  <c r="F460" i="9"/>
  <c r="E460" i="9"/>
  <c r="D460" i="9"/>
  <c r="U459" i="9"/>
  <c r="T459" i="9"/>
  <c r="S459" i="9"/>
  <c r="R459" i="9"/>
  <c r="Q459" i="9"/>
  <c r="P459" i="9"/>
  <c r="O459" i="9"/>
  <c r="N459" i="9"/>
  <c r="M459" i="9"/>
  <c r="L459" i="9"/>
  <c r="K459" i="9"/>
  <c r="J459" i="9"/>
  <c r="I459" i="9"/>
  <c r="H459" i="9"/>
  <c r="G459" i="9"/>
  <c r="F459" i="9"/>
  <c r="E459" i="9"/>
  <c r="D459" i="9"/>
  <c r="U458" i="9"/>
  <c r="T458" i="9"/>
  <c r="S458" i="9"/>
  <c r="R458" i="9"/>
  <c r="Q458" i="9"/>
  <c r="P458" i="9"/>
  <c r="O458" i="9"/>
  <c r="N458" i="9"/>
  <c r="M458" i="9"/>
  <c r="L458" i="9"/>
  <c r="K458" i="9"/>
  <c r="J458" i="9"/>
  <c r="I458" i="9"/>
  <c r="H458" i="9"/>
  <c r="G458" i="9"/>
  <c r="F458" i="9"/>
  <c r="E458" i="9"/>
  <c r="D458" i="9"/>
  <c r="U457" i="9"/>
  <c r="T457" i="9"/>
  <c r="S457" i="9"/>
  <c r="R457" i="9"/>
  <c r="Q457" i="9"/>
  <c r="P457" i="9"/>
  <c r="O457" i="9"/>
  <c r="N457" i="9"/>
  <c r="M457" i="9"/>
  <c r="L457" i="9"/>
  <c r="K457" i="9"/>
  <c r="J457" i="9"/>
  <c r="I457" i="9"/>
  <c r="H457" i="9"/>
  <c r="G457" i="9"/>
  <c r="F457" i="9"/>
  <c r="E457" i="9"/>
  <c r="D457" i="9"/>
  <c r="U456" i="9"/>
  <c r="T456" i="9"/>
  <c r="S456" i="9"/>
  <c r="R456" i="9"/>
  <c r="Q456" i="9"/>
  <c r="P456" i="9"/>
  <c r="O456" i="9"/>
  <c r="N456" i="9"/>
  <c r="M456" i="9"/>
  <c r="L456" i="9"/>
  <c r="K456" i="9"/>
  <c r="J456" i="9"/>
  <c r="I456" i="9"/>
  <c r="H456" i="9"/>
  <c r="G456" i="9"/>
  <c r="F456" i="9"/>
  <c r="E456" i="9"/>
  <c r="D456" i="9"/>
  <c r="U455" i="9"/>
  <c r="T455" i="9"/>
  <c r="S455" i="9"/>
  <c r="R455" i="9"/>
  <c r="Q455" i="9"/>
  <c r="P455" i="9"/>
  <c r="O455" i="9"/>
  <c r="N455" i="9"/>
  <c r="M455" i="9"/>
  <c r="L455" i="9"/>
  <c r="K455" i="9"/>
  <c r="J455" i="9"/>
  <c r="I455" i="9"/>
  <c r="H455" i="9"/>
  <c r="G455" i="9"/>
  <c r="F455" i="9"/>
  <c r="E455" i="9"/>
  <c r="D455" i="9"/>
  <c r="U454" i="9"/>
  <c r="T454" i="9"/>
  <c r="S454" i="9"/>
  <c r="R454" i="9"/>
  <c r="Q454" i="9"/>
  <c r="P454" i="9"/>
  <c r="O454" i="9"/>
  <c r="N454" i="9"/>
  <c r="M454" i="9"/>
  <c r="L454" i="9"/>
  <c r="K454" i="9"/>
  <c r="J454" i="9"/>
  <c r="I454" i="9"/>
  <c r="H454" i="9"/>
  <c r="G454" i="9"/>
  <c r="F454" i="9"/>
  <c r="E454" i="9"/>
  <c r="D454" i="9"/>
  <c r="U453" i="9"/>
  <c r="T453" i="9"/>
  <c r="S453" i="9"/>
  <c r="R453" i="9"/>
  <c r="Q453" i="9"/>
  <c r="P453" i="9"/>
  <c r="O453" i="9"/>
  <c r="N453" i="9"/>
  <c r="M453" i="9"/>
  <c r="L453" i="9"/>
  <c r="K453" i="9"/>
  <c r="J453" i="9"/>
  <c r="I453" i="9"/>
  <c r="H453" i="9"/>
  <c r="G453" i="9"/>
  <c r="F453" i="9"/>
  <c r="E453" i="9"/>
  <c r="D453" i="9"/>
  <c r="U452" i="9"/>
  <c r="T452" i="9"/>
  <c r="S452" i="9"/>
  <c r="R452" i="9"/>
  <c r="Q452" i="9"/>
  <c r="P452" i="9"/>
  <c r="O452" i="9"/>
  <c r="N452" i="9"/>
  <c r="M452" i="9"/>
  <c r="L452" i="9"/>
  <c r="K452" i="9"/>
  <c r="J452" i="9"/>
  <c r="I452" i="9"/>
  <c r="H452" i="9"/>
  <c r="G452" i="9"/>
  <c r="F452" i="9"/>
  <c r="E452" i="9"/>
  <c r="D452" i="9"/>
  <c r="U451" i="9"/>
  <c r="T451" i="9"/>
  <c r="S451" i="9"/>
  <c r="R451" i="9"/>
  <c r="Q451" i="9"/>
  <c r="P451" i="9"/>
  <c r="O451" i="9"/>
  <c r="N451" i="9"/>
  <c r="M451" i="9"/>
  <c r="L451" i="9"/>
  <c r="K451" i="9"/>
  <c r="J451" i="9"/>
  <c r="I451" i="9"/>
  <c r="H451" i="9"/>
  <c r="G451" i="9"/>
  <c r="F451" i="9"/>
  <c r="E451" i="9"/>
  <c r="D451" i="9"/>
  <c r="U450" i="9"/>
  <c r="T450" i="9"/>
  <c r="S450" i="9"/>
  <c r="R450" i="9"/>
  <c r="Q450" i="9"/>
  <c r="P450" i="9"/>
  <c r="O450" i="9"/>
  <c r="N450" i="9"/>
  <c r="M450" i="9"/>
  <c r="L450" i="9"/>
  <c r="K450" i="9"/>
  <c r="J450" i="9"/>
  <c r="I450" i="9"/>
  <c r="H450" i="9"/>
  <c r="G450" i="9"/>
  <c r="F450" i="9"/>
  <c r="E450" i="9"/>
  <c r="D450" i="9"/>
  <c r="U449" i="9"/>
  <c r="T449" i="9"/>
  <c r="S449" i="9"/>
  <c r="R449" i="9"/>
  <c r="Q449" i="9"/>
  <c r="P449" i="9"/>
  <c r="O449" i="9"/>
  <c r="N449" i="9"/>
  <c r="M449" i="9"/>
  <c r="L449" i="9"/>
  <c r="K449" i="9"/>
  <c r="J449" i="9"/>
  <c r="I449" i="9"/>
  <c r="H449" i="9"/>
  <c r="G449" i="9"/>
  <c r="F449" i="9"/>
  <c r="E449" i="9"/>
  <c r="D449" i="9"/>
  <c r="U448" i="9"/>
  <c r="T448" i="9"/>
  <c r="S448" i="9"/>
  <c r="R448" i="9"/>
  <c r="Q448" i="9"/>
  <c r="P448" i="9"/>
  <c r="O448" i="9"/>
  <c r="N448" i="9"/>
  <c r="M448" i="9"/>
  <c r="L448" i="9"/>
  <c r="K448" i="9"/>
  <c r="J448" i="9"/>
  <c r="I448" i="9"/>
  <c r="H448" i="9"/>
  <c r="G448" i="9"/>
  <c r="F448" i="9"/>
  <c r="E448" i="9"/>
  <c r="D448" i="9"/>
  <c r="U447" i="9"/>
  <c r="T447" i="9"/>
  <c r="S447" i="9"/>
  <c r="R447" i="9"/>
  <c r="Q447" i="9"/>
  <c r="P447" i="9"/>
  <c r="O447" i="9"/>
  <c r="N447" i="9"/>
  <c r="M447" i="9"/>
  <c r="L447" i="9"/>
  <c r="K447" i="9"/>
  <c r="J447" i="9"/>
  <c r="I447" i="9"/>
  <c r="H447" i="9"/>
  <c r="G447" i="9"/>
  <c r="F447" i="9"/>
  <c r="E447" i="9"/>
  <c r="D447" i="9"/>
  <c r="U446" i="9"/>
  <c r="T446" i="9"/>
  <c r="S446" i="9"/>
  <c r="R446" i="9"/>
  <c r="Q446" i="9"/>
  <c r="P446" i="9"/>
  <c r="O446" i="9"/>
  <c r="N446" i="9"/>
  <c r="M446" i="9"/>
  <c r="L446" i="9"/>
  <c r="K446" i="9"/>
  <c r="J446" i="9"/>
  <c r="I446" i="9"/>
  <c r="H446" i="9"/>
  <c r="G446" i="9"/>
  <c r="F446" i="9"/>
  <c r="E446" i="9"/>
  <c r="D446" i="9"/>
  <c r="U445" i="9"/>
  <c r="T445" i="9"/>
  <c r="S445" i="9"/>
  <c r="R445" i="9"/>
  <c r="Q445" i="9"/>
  <c r="P445" i="9"/>
  <c r="O445" i="9"/>
  <c r="N445" i="9"/>
  <c r="M445" i="9"/>
  <c r="L445" i="9"/>
  <c r="K445" i="9"/>
  <c r="J445" i="9"/>
  <c r="I445" i="9"/>
  <c r="H445" i="9"/>
  <c r="G445" i="9"/>
  <c r="F445" i="9"/>
  <c r="E445" i="9"/>
  <c r="D445" i="9"/>
  <c r="U444" i="9"/>
  <c r="T444" i="9"/>
  <c r="S444" i="9"/>
  <c r="R444" i="9"/>
  <c r="Q444" i="9"/>
  <c r="P444" i="9"/>
  <c r="O444" i="9"/>
  <c r="N444" i="9"/>
  <c r="M444" i="9"/>
  <c r="L444" i="9"/>
  <c r="K444" i="9"/>
  <c r="J444" i="9"/>
  <c r="I444" i="9"/>
  <c r="H444" i="9"/>
  <c r="G444" i="9"/>
  <c r="F444" i="9"/>
  <c r="E444" i="9"/>
  <c r="D444" i="9"/>
  <c r="U443" i="9"/>
  <c r="T443" i="9"/>
  <c r="S443" i="9"/>
  <c r="R443" i="9"/>
  <c r="Q443" i="9"/>
  <c r="P443" i="9"/>
  <c r="O443" i="9"/>
  <c r="N443" i="9"/>
  <c r="M443" i="9"/>
  <c r="L443" i="9"/>
  <c r="K443" i="9"/>
  <c r="J443" i="9"/>
  <c r="I443" i="9"/>
  <c r="H443" i="9"/>
  <c r="G443" i="9"/>
  <c r="F443" i="9"/>
  <c r="E443" i="9"/>
  <c r="D443" i="9"/>
  <c r="U442" i="9"/>
  <c r="T442" i="9"/>
  <c r="S442" i="9"/>
  <c r="R442" i="9"/>
  <c r="Q442" i="9"/>
  <c r="P442" i="9"/>
  <c r="O442" i="9"/>
  <c r="N442" i="9"/>
  <c r="M442" i="9"/>
  <c r="L442" i="9"/>
  <c r="K442" i="9"/>
  <c r="J442" i="9"/>
  <c r="I442" i="9"/>
  <c r="H442" i="9"/>
  <c r="G442" i="9"/>
  <c r="F442" i="9"/>
  <c r="E442" i="9"/>
  <c r="D442" i="9"/>
  <c r="U441" i="9"/>
  <c r="T441" i="9"/>
  <c r="S441" i="9"/>
  <c r="R441" i="9"/>
  <c r="Q441" i="9"/>
  <c r="P441" i="9"/>
  <c r="O441" i="9"/>
  <c r="N441" i="9"/>
  <c r="M441" i="9"/>
  <c r="L441" i="9"/>
  <c r="K441" i="9"/>
  <c r="J441" i="9"/>
  <c r="I441" i="9"/>
  <c r="H441" i="9"/>
  <c r="G441" i="9"/>
  <c r="F441" i="9"/>
  <c r="E441" i="9"/>
  <c r="D441" i="9"/>
  <c r="U440" i="9"/>
  <c r="T440" i="9"/>
  <c r="S440" i="9"/>
  <c r="R440" i="9"/>
  <c r="Q440" i="9"/>
  <c r="P440" i="9"/>
  <c r="O440" i="9"/>
  <c r="N440" i="9"/>
  <c r="M440" i="9"/>
  <c r="L440" i="9"/>
  <c r="K440" i="9"/>
  <c r="J440" i="9"/>
  <c r="I440" i="9"/>
  <c r="H440" i="9"/>
  <c r="G440" i="9"/>
  <c r="F440" i="9"/>
  <c r="E440" i="9"/>
  <c r="D440" i="9"/>
  <c r="U439" i="9"/>
  <c r="T439" i="9"/>
  <c r="S439" i="9"/>
  <c r="R439" i="9"/>
  <c r="Q439" i="9"/>
  <c r="P439" i="9"/>
  <c r="O439" i="9"/>
  <c r="N439" i="9"/>
  <c r="M439" i="9"/>
  <c r="L439" i="9"/>
  <c r="K439" i="9"/>
  <c r="J439" i="9"/>
  <c r="I439" i="9"/>
  <c r="H439" i="9"/>
  <c r="G439" i="9"/>
  <c r="F439" i="9"/>
  <c r="E439" i="9"/>
  <c r="D439" i="9"/>
  <c r="U438" i="9"/>
  <c r="T438" i="9"/>
  <c r="S438" i="9"/>
  <c r="R438" i="9"/>
  <c r="Q438" i="9"/>
  <c r="P438" i="9"/>
  <c r="O438" i="9"/>
  <c r="N438" i="9"/>
  <c r="M438" i="9"/>
  <c r="L438" i="9"/>
  <c r="K438" i="9"/>
  <c r="J438" i="9"/>
  <c r="I438" i="9"/>
  <c r="H438" i="9"/>
  <c r="G438" i="9"/>
  <c r="F438" i="9"/>
  <c r="E438" i="9"/>
  <c r="D438" i="9"/>
  <c r="U437" i="9"/>
  <c r="T437" i="9"/>
  <c r="S437" i="9"/>
  <c r="R437" i="9"/>
  <c r="Q437" i="9"/>
  <c r="P437" i="9"/>
  <c r="O437" i="9"/>
  <c r="N437" i="9"/>
  <c r="M437" i="9"/>
  <c r="L437" i="9"/>
  <c r="K437" i="9"/>
  <c r="J437" i="9"/>
  <c r="I437" i="9"/>
  <c r="H437" i="9"/>
  <c r="G437" i="9"/>
  <c r="F437" i="9"/>
  <c r="E437" i="9"/>
  <c r="D437" i="9"/>
  <c r="U436" i="9"/>
  <c r="T436" i="9"/>
  <c r="S436" i="9"/>
  <c r="R436" i="9"/>
  <c r="Q436" i="9"/>
  <c r="P436" i="9"/>
  <c r="O436" i="9"/>
  <c r="N436" i="9"/>
  <c r="M436" i="9"/>
  <c r="L436" i="9"/>
  <c r="K436" i="9"/>
  <c r="J436" i="9"/>
  <c r="I436" i="9"/>
  <c r="H436" i="9"/>
  <c r="G436" i="9"/>
  <c r="F436" i="9"/>
  <c r="E436" i="9"/>
  <c r="D436" i="9"/>
  <c r="U435" i="9"/>
  <c r="T435" i="9"/>
  <c r="S435" i="9"/>
  <c r="R435" i="9"/>
  <c r="Q435" i="9"/>
  <c r="P435" i="9"/>
  <c r="O435" i="9"/>
  <c r="N435" i="9"/>
  <c r="M435" i="9"/>
  <c r="L435" i="9"/>
  <c r="K435" i="9"/>
  <c r="J435" i="9"/>
  <c r="I435" i="9"/>
  <c r="H435" i="9"/>
  <c r="G435" i="9"/>
  <c r="F435" i="9"/>
  <c r="E435" i="9"/>
  <c r="D435" i="9"/>
  <c r="U434" i="9"/>
  <c r="T434" i="9"/>
  <c r="S434" i="9"/>
  <c r="R434" i="9"/>
  <c r="Q434" i="9"/>
  <c r="P434" i="9"/>
  <c r="O434" i="9"/>
  <c r="N434" i="9"/>
  <c r="M434" i="9"/>
  <c r="L434" i="9"/>
  <c r="K434" i="9"/>
  <c r="J434" i="9"/>
  <c r="I434" i="9"/>
  <c r="H434" i="9"/>
  <c r="G434" i="9"/>
  <c r="F434" i="9"/>
  <c r="E434" i="9"/>
  <c r="D434" i="9"/>
  <c r="U433" i="9"/>
  <c r="T433" i="9"/>
  <c r="S433" i="9"/>
  <c r="R433" i="9"/>
  <c r="Q433" i="9"/>
  <c r="P433" i="9"/>
  <c r="O433" i="9"/>
  <c r="N433" i="9"/>
  <c r="M433" i="9"/>
  <c r="L433" i="9"/>
  <c r="K433" i="9"/>
  <c r="J433" i="9"/>
  <c r="I433" i="9"/>
  <c r="H433" i="9"/>
  <c r="G433" i="9"/>
  <c r="F433" i="9"/>
  <c r="E433" i="9"/>
  <c r="D433" i="9"/>
  <c r="U432" i="9"/>
  <c r="T432" i="9"/>
  <c r="S432" i="9"/>
  <c r="R432" i="9"/>
  <c r="Q432" i="9"/>
  <c r="P432" i="9"/>
  <c r="O432" i="9"/>
  <c r="N432" i="9"/>
  <c r="M432" i="9"/>
  <c r="L432" i="9"/>
  <c r="K432" i="9"/>
  <c r="J432" i="9"/>
  <c r="I432" i="9"/>
  <c r="H432" i="9"/>
  <c r="G432" i="9"/>
  <c r="F432" i="9"/>
  <c r="E432" i="9"/>
  <c r="D432" i="9"/>
  <c r="U431" i="9"/>
  <c r="T431" i="9"/>
  <c r="S431" i="9"/>
  <c r="R431" i="9"/>
  <c r="Q431" i="9"/>
  <c r="P431" i="9"/>
  <c r="O431" i="9"/>
  <c r="N431" i="9"/>
  <c r="M431" i="9"/>
  <c r="L431" i="9"/>
  <c r="K431" i="9"/>
  <c r="J431" i="9"/>
  <c r="I431" i="9"/>
  <c r="H431" i="9"/>
  <c r="G431" i="9"/>
  <c r="F431" i="9"/>
  <c r="E431" i="9"/>
  <c r="D431" i="9"/>
  <c r="U430" i="9"/>
  <c r="T430" i="9"/>
  <c r="S430" i="9"/>
  <c r="R430" i="9"/>
  <c r="Q430" i="9"/>
  <c r="P430" i="9"/>
  <c r="O430" i="9"/>
  <c r="N430" i="9"/>
  <c r="M430" i="9"/>
  <c r="L430" i="9"/>
  <c r="K430" i="9"/>
  <c r="J430" i="9"/>
  <c r="I430" i="9"/>
  <c r="H430" i="9"/>
  <c r="G430" i="9"/>
  <c r="F430" i="9"/>
  <c r="E430" i="9"/>
  <c r="D430" i="9"/>
  <c r="U429" i="9"/>
  <c r="T429" i="9"/>
  <c r="S429" i="9"/>
  <c r="R429" i="9"/>
  <c r="Q429" i="9"/>
  <c r="P429" i="9"/>
  <c r="O429" i="9"/>
  <c r="N429" i="9"/>
  <c r="M429" i="9"/>
  <c r="L429" i="9"/>
  <c r="K429" i="9"/>
  <c r="J429" i="9"/>
  <c r="I429" i="9"/>
  <c r="H429" i="9"/>
  <c r="G429" i="9"/>
  <c r="F429" i="9"/>
  <c r="E429" i="9"/>
  <c r="D429" i="9"/>
  <c r="U428" i="9"/>
  <c r="T428" i="9"/>
  <c r="S428" i="9"/>
  <c r="R428" i="9"/>
  <c r="Q428" i="9"/>
  <c r="P428" i="9"/>
  <c r="O428" i="9"/>
  <c r="N428" i="9"/>
  <c r="M428" i="9"/>
  <c r="L428" i="9"/>
  <c r="K428" i="9"/>
  <c r="J428" i="9"/>
  <c r="I428" i="9"/>
  <c r="H428" i="9"/>
  <c r="G428" i="9"/>
  <c r="F428" i="9"/>
  <c r="E428" i="9"/>
  <c r="D428" i="9"/>
  <c r="U427" i="9"/>
  <c r="T427" i="9"/>
  <c r="S427" i="9"/>
  <c r="R427" i="9"/>
  <c r="Q427" i="9"/>
  <c r="P427" i="9"/>
  <c r="O427" i="9"/>
  <c r="N427" i="9"/>
  <c r="M427" i="9"/>
  <c r="L427" i="9"/>
  <c r="K427" i="9"/>
  <c r="J427" i="9"/>
  <c r="I427" i="9"/>
  <c r="H427" i="9"/>
  <c r="G427" i="9"/>
  <c r="F427" i="9"/>
  <c r="E427" i="9"/>
  <c r="D427" i="9"/>
  <c r="U426" i="9"/>
  <c r="T426" i="9"/>
  <c r="S426" i="9"/>
  <c r="R426" i="9"/>
  <c r="Q426" i="9"/>
  <c r="P426" i="9"/>
  <c r="O426" i="9"/>
  <c r="N426" i="9"/>
  <c r="M426" i="9"/>
  <c r="L426" i="9"/>
  <c r="K426" i="9"/>
  <c r="J426" i="9"/>
  <c r="I426" i="9"/>
  <c r="H426" i="9"/>
  <c r="G426" i="9"/>
  <c r="F426" i="9"/>
  <c r="E426" i="9"/>
  <c r="D426" i="9"/>
  <c r="U425" i="9"/>
  <c r="T425" i="9"/>
  <c r="S425" i="9"/>
  <c r="R425" i="9"/>
  <c r="Q425" i="9"/>
  <c r="P425" i="9"/>
  <c r="O425" i="9"/>
  <c r="N425" i="9"/>
  <c r="M425" i="9"/>
  <c r="L425" i="9"/>
  <c r="K425" i="9"/>
  <c r="J425" i="9"/>
  <c r="I425" i="9"/>
  <c r="H425" i="9"/>
  <c r="G425" i="9"/>
  <c r="F425" i="9"/>
  <c r="E425" i="9"/>
  <c r="D425" i="9"/>
  <c r="U424" i="9"/>
  <c r="T424" i="9"/>
  <c r="S424" i="9"/>
  <c r="R424" i="9"/>
  <c r="Q424" i="9"/>
  <c r="P424" i="9"/>
  <c r="O424" i="9"/>
  <c r="N424" i="9"/>
  <c r="M424" i="9"/>
  <c r="L424" i="9"/>
  <c r="K424" i="9"/>
  <c r="J424" i="9"/>
  <c r="I424" i="9"/>
  <c r="H424" i="9"/>
  <c r="G424" i="9"/>
  <c r="F424" i="9"/>
  <c r="E424" i="9"/>
  <c r="D424" i="9"/>
  <c r="U423" i="9"/>
  <c r="T423" i="9"/>
  <c r="S423" i="9"/>
  <c r="R423" i="9"/>
  <c r="Q423" i="9"/>
  <c r="P423" i="9"/>
  <c r="O423" i="9"/>
  <c r="N423" i="9"/>
  <c r="M423" i="9"/>
  <c r="L423" i="9"/>
  <c r="K423" i="9"/>
  <c r="J423" i="9"/>
  <c r="I423" i="9"/>
  <c r="H423" i="9"/>
  <c r="G423" i="9"/>
  <c r="F423" i="9"/>
  <c r="E423" i="9"/>
  <c r="D423" i="9"/>
  <c r="U422" i="9"/>
  <c r="T422" i="9"/>
  <c r="S422" i="9"/>
  <c r="R422" i="9"/>
  <c r="Q422" i="9"/>
  <c r="P422" i="9"/>
  <c r="O422" i="9"/>
  <c r="N422" i="9"/>
  <c r="M422" i="9"/>
  <c r="L422" i="9"/>
  <c r="K422" i="9"/>
  <c r="J422" i="9"/>
  <c r="I422" i="9"/>
  <c r="H422" i="9"/>
  <c r="G422" i="9"/>
  <c r="F422" i="9"/>
  <c r="E422" i="9"/>
  <c r="D422" i="9"/>
  <c r="U421" i="9"/>
  <c r="T421" i="9"/>
  <c r="S421" i="9"/>
  <c r="R421" i="9"/>
  <c r="Q421" i="9"/>
  <c r="P421" i="9"/>
  <c r="O421" i="9"/>
  <c r="N421" i="9"/>
  <c r="M421" i="9"/>
  <c r="L421" i="9"/>
  <c r="K421" i="9"/>
  <c r="J421" i="9"/>
  <c r="I421" i="9"/>
  <c r="H421" i="9"/>
  <c r="G421" i="9"/>
  <c r="F421" i="9"/>
  <c r="E421" i="9"/>
  <c r="D421" i="9"/>
  <c r="U420" i="9"/>
  <c r="T420" i="9"/>
  <c r="S420" i="9"/>
  <c r="R420" i="9"/>
  <c r="Q420" i="9"/>
  <c r="P420" i="9"/>
  <c r="O420" i="9"/>
  <c r="N420" i="9"/>
  <c r="M420" i="9"/>
  <c r="L420" i="9"/>
  <c r="K420" i="9"/>
  <c r="J420" i="9"/>
  <c r="I420" i="9"/>
  <c r="H420" i="9"/>
  <c r="G420" i="9"/>
  <c r="F420" i="9"/>
  <c r="E420" i="9"/>
  <c r="D420" i="9"/>
  <c r="U419" i="9"/>
  <c r="T419" i="9"/>
  <c r="S419" i="9"/>
  <c r="R419" i="9"/>
  <c r="Q419" i="9"/>
  <c r="P419" i="9"/>
  <c r="O419" i="9"/>
  <c r="N419" i="9"/>
  <c r="M419" i="9"/>
  <c r="L419" i="9"/>
  <c r="K419" i="9"/>
  <c r="J419" i="9"/>
  <c r="I419" i="9"/>
  <c r="H419" i="9"/>
  <c r="G419" i="9"/>
  <c r="F419" i="9"/>
  <c r="E419" i="9"/>
  <c r="D419" i="9"/>
  <c r="U418" i="9"/>
  <c r="T418" i="9"/>
  <c r="S418" i="9"/>
  <c r="R418" i="9"/>
  <c r="Q418" i="9"/>
  <c r="P418" i="9"/>
  <c r="O418" i="9"/>
  <c r="N418" i="9"/>
  <c r="M418" i="9"/>
  <c r="L418" i="9"/>
  <c r="K418" i="9"/>
  <c r="J418" i="9"/>
  <c r="I418" i="9"/>
  <c r="H418" i="9"/>
  <c r="G418" i="9"/>
  <c r="F418" i="9"/>
  <c r="E418" i="9"/>
  <c r="D418" i="9"/>
  <c r="U417" i="9"/>
  <c r="T417" i="9"/>
  <c r="S417" i="9"/>
  <c r="R417" i="9"/>
  <c r="Q417" i="9"/>
  <c r="P417" i="9"/>
  <c r="O417" i="9"/>
  <c r="N417" i="9"/>
  <c r="M417" i="9"/>
  <c r="L417" i="9"/>
  <c r="K417" i="9"/>
  <c r="J417" i="9"/>
  <c r="I417" i="9"/>
  <c r="H417" i="9"/>
  <c r="G417" i="9"/>
  <c r="F417" i="9"/>
  <c r="E417" i="9"/>
  <c r="D417" i="9"/>
  <c r="U416" i="9"/>
  <c r="T416" i="9"/>
  <c r="S416" i="9"/>
  <c r="R416" i="9"/>
  <c r="Q416" i="9"/>
  <c r="P416" i="9"/>
  <c r="O416" i="9"/>
  <c r="N416" i="9"/>
  <c r="M416" i="9"/>
  <c r="L416" i="9"/>
  <c r="K416" i="9"/>
  <c r="J416" i="9"/>
  <c r="I416" i="9"/>
  <c r="H416" i="9"/>
  <c r="G416" i="9"/>
  <c r="F416" i="9"/>
  <c r="E416" i="9"/>
  <c r="D416" i="9"/>
  <c r="U415" i="9"/>
  <c r="T415" i="9"/>
  <c r="S415" i="9"/>
  <c r="R415" i="9"/>
  <c r="Q415" i="9"/>
  <c r="P415" i="9"/>
  <c r="O415" i="9"/>
  <c r="N415" i="9"/>
  <c r="M415" i="9"/>
  <c r="L415" i="9"/>
  <c r="K415" i="9"/>
  <c r="J415" i="9"/>
  <c r="I415" i="9"/>
  <c r="H415" i="9"/>
  <c r="G415" i="9"/>
  <c r="F415" i="9"/>
  <c r="E415" i="9"/>
  <c r="D415" i="9"/>
  <c r="U414" i="9"/>
  <c r="T414" i="9"/>
  <c r="S414" i="9"/>
  <c r="R414" i="9"/>
  <c r="Q414" i="9"/>
  <c r="P414" i="9"/>
  <c r="O414" i="9"/>
  <c r="N414" i="9"/>
  <c r="M414" i="9"/>
  <c r="L414" i="9"/>
  <c r="K414" i="9"/>
  <c r="J414" i="9"/>
  <c r="I414" i="9"/>
  <c r="H414" i="9"/>
  <c r="G414" i="9"/>
  <c r="F414" i="9"/>
  <c r="E414" i="9"/>
  <c r="D414" i="9"/>
  <c r="U413" i="9"/>
  <c r="T413" i="9"/>
  <c r="S413" i="9"/>
  <c r="R413" i="9"/>
  <c r="Q413" i="9"/>
  <c r="P413" i="9"/>
  <c r="O413" i="9"/>
  <c r="N413" i="9"/>
  <c r="M413" i="9"/>
  <c r="L413" i="9"/>
  <c r="K413" i="9"/>
  <c r="J413" i="9"/>
  <c r="I413" i="9"/>
  <c r="H413" i="9"/>
  <c r="G413" i="9"/>
  <c r="F413" i="9"/>
  <c r="E413" i="9"/>
  <c r="D413" i="9"/>
  <c r="U412" i="9"/>
  <c r="T412" i="9"/>
  <c r="S412" i="9"/>
  <c r="R412" i="9"/>
  <c r="Q412" i="9"/>
  <c r="P412" i="9"/>
  <c r="O412" i="9"/>
  <c r="N412" i="9"/>
  <c r="M412" i="9"/>
  <c r="L412" i="9"/>
  <c r="K412" i="9"/>
  <c r="J412" i="9"/>
  <c r="I412" i="9"/>
  <c r="H412" i="9"/>
  <c r="G412" i="9"/>
  <c r="F412" i="9"/>
  <c r="E412" i="9"/>
  <c r="D412" i="9"/>
  <c r="U411" i="9"/>
  <c r="T411" i="9"/>
  <c r="S411" i="9"/>
  <c r="R411" i="9"/>
  <c r="Q411" i="9"/>
  <c r="P411" i="9"/>
  <c r="O411" i="9"/>
  <c r="N411" i="9"/>
  <c r="M411" i="9"/>
  <c r="L411" i="9"/>
  <c r="K411" i="9"/>
  <c r="J411" i="9"/>
  <c r="I411" i="9"/>
  <c r="H411" i="9"/>
  <c r="G411" i="9"/>
  <c r="F411" i="9"/>
  <c r="E411" i="9"/>
  <c r="D411" i="9"/>
  <c r="U410" i="9"/>
  <c r="T410" i="9"/>
  <c r="S410" i="9"/>
  <c r="R410" i="9"/>
  <c r="Q410" i="9"/>
  <c r="P410" i="9"/>
  <c r="O410" i="9"/>
  <c r="N410" i="9"/>
  <c r="M410" i="9"/>
  <c r="L410" i="9"/>
  <c r="K410" i="9"/>
  <c r="J410" i="9"/>
  <c r="I410" i="9"/>
  <c r="H410" i="9"/>
  <c r="G410" i="9"/>
  <c r="F410" i="9"/>
  <c r="E410" i="9"/>
  <c r="D410" i="9"/>
  <c r="U409" i="9"/>
  <c r="T409" i="9"/>
  <c r="S409" i="9"/>
  <c r="R409" i="9"/>
  <c r="Q409" i="9"/>
  <c r="P409" i="9"/>
  <c r="O409" i="9"/>
  <c r="N409" i="9"/>
  <c r="M409" i="9"/>
  <c r="L409" i="9"/>
  <c r="K409" i="9"/>
  <c r="J409" i="9"/>
  <c r="I409" i="9"/>
  <c r="H409" i="9"/>
  <c r="G409" i="9"/>
  <c r="F409" i="9"/>
  <c r="E409" i="9"/>
  <c r="D409" i="9"/>
  <c r="U408" i="9"/>
  <c r="T408" i="9"/>
  <c r="S408" i="9"/>
  <c r="R408" i="9"/>
  <c r="Q408" i="9"/>
  <c r="P408" i="9"/>
  <c r="O408" i="9"/>
  <c r="N408" i="9"/>
  <c r="M408" i="9"/>
  <c r="L408" i="9"/>
  <c r="K408" i="9"/>
  <c r="J408" i="9"/>
  <c r="I408" i="9"/>
  <c r="H408" i="9"/>
  <c r="G408" i="9"/>
  <c r="F408" i="9"/>
  <c r="E408" i="9"/>
  <c r="D408" i="9"/>
  <c r="U407" i="9"/>
  <c r="T407" i="9"/>
  <c r="S407" i="9"/>
  <c r="R407" i="9"/>
  <c r="Q407" i="9"/>
  <c r="P407" i="9"/>
  <c r="O407" i="9"/>
  <c r="N407" i="9"/>
  <c r="M407" i="9"/>
  <c r="L407" i="9"/>
  <c r="K407" i="9"/>
  <c r="J407" i="9"/>
  <c r="I407" i="9"/>
  <c r="H407" i="9"/>
  <c r="G407" i="9"/>
  <c r="F407" i="9"/>
  <c r="E407" i="9"/>
  <c r="D407" i="9"/>
  <c r="U406" i="9"/>
  <c r="T406" i="9"/>
  <c r="S406" i="9"/>
  <c r="R406" i="9"/>
  <c r="Q406" i="9"/>
  <c r="P406" i="9"/>
  <c r="O406" i="9"/>
  <c r="N406" i="9"/>
  <c r="M406" i="9"/>
  <c r="L406" i="9"/>
  <c r="K406" i="9"/>
  <c r="J406" i="9"/>
  <c r="I406" i="9"/>
  <c r="H406" i="9"/>
  <c r="G406" i="9"/>
  <c r="F406" i="9"/>
  <c r="E406" i="9"/>
  <c r="D406" i="9"/>
  <c r="U405" i="9"/>
  <c r="T405" i="9"/>
  <c r="S405" i="9"/>
  <c r="R405" i="9"/>
  <c r="Q405" i="9"/>
  <c r="P405" i="9"/>
  <c r="O405" i="9"/>
  <c r="N405" i="9"/>
  <c r="M405" i="9"/>
  <c r="L405" i="9"/>
  <c r="K405" i="9"/>
  <c r="J405" i="9"/>
  <c r="I405" i="9"/>
  <c r="H405" i="9"/>
  <c r="G405" i="9"/>
  <c r="F405" i="9"/>
  <c r="E405" i="9"/>
  <c r="D405" i="9"/>
  <c r="U404" i="9"/>
  <c r="T404" i="9"/>
  <c r="S404" i="9"/>
  <c r="R404" i="9"/>
  <c r="Q404" i="9"/>
  <c r="P404" i="9"/>
  <c r="O404" i="9"/>
  <c r="N404" i="9"/>
  <c r="M404" i="9"/>
  <c r="L404" i="9"/>
  <c r="K404" i="9"/>
  <c r="J404" i="9"/>
  <c r="I404" i="9"/>
  <c r="H404" i="9"/>
  <c r="G404" i="9"/>
  <c r="F404" i="9"/>
  <c r="E404" i="9"/>
  <c r="D404" i="9"/>
  <c r="U403" i="9"/>
  <c r="T403" i="9"/>
  <c r="S403" i="9"/>
  <c r="R403" i="9"/>
  <c r="Q403" i="9"/>
  <c r="P403" i="9"/>
  <c r="O403" i="9"/>
  <c r="N403" i="9"/>
  <c r="M403" i="9"/>
  <c r="L403" i="9"/>
  <c r="K403" i="9"/>
  <c r="J403" i="9"/>
  <c r="I403" i="9"/>
  <c r="H403" i="9"/>
  <c r="G403" i="9"/>
  <c r="F403" i="9"/>
  <c r="E403" i="9"/>
  <c r="D403" i="9"/>
  <c r="U402" i="9"/>
  <c r="T402" i="9"/>
  <c r="S402" i="9"/>
  <c r="R402" i="9"/>
  <c r="Q402" i="9"/>
  <c r="P402" i="9"/>
  <c r="O402" i="9"/>
  <c r="N402" i="9"/>
  <c r="M402" i="9"/>
  <c r="L402" i="9"/>
  <c r="K402" i="9"/>
  <c r="J402" i="9"/>
  <c r="I402" i="9"/>
  <c r="H402" i="9"/>
  <c r="G402" i="9"/>
  <c r="F402" i="9"/>
  <c r="E402" i="9"/>
  <c r="D402" i="9"/>
  <c r="U401" i="9"/>
  <c r="T401" i="9"/>
  <c r="S401" i="9"/>
  <c r="R401" i="9"/>
  <c r="Q401" i="9"/>
  <c r="P401" i="9"/>
  <c r="O401" i="9"/>
  <c r="N401" i="9"/>
  <c r="M401" i="9"/>
  <c r="L401" i="9"/>
  <c r="K401" i="9"/>
  <c r="J401" i="9"/>
  <c r="I401" i="9"/>
  <c r="H401" i="9"/>
  <c r="G401" i="9"/>
  <c r="F401" i="9"/>
  <c r="E401" i="9"/>
  <c r="D401" i="9"/>
  <c r="U400" i="9"/>
  <c r="T400" i="9"/>
  <c r="S400" i="9"/>
  <c r="R400" i="9"/>
  <c r="Q400" i="9"/>
  <c r="P400" i="9"/>
  <c r="O400" i="9"/>
  <c r="N400" i="9"/>
  <c r="M400" i="9"/>
  <c r="L400" i="9"/>
  <c r="K400" i="9"/>
  <c r="J400" i="9"/>
  <c r="I400" i="9"/>
  <c r="H400" i="9"/>
  <c r="G400" i="9"/>
  <c r="F400" i="9"/>
  <c r="E400" i="9"/>
  <c r="D400" i="9"/>
  <c r="U399" i="9"/>
  <c r="T399" i="9"/>
  <c r="S399" i="9"/>
  <c r="R399" i="9"/>
  <c r="Q399" i="9"/>
  <c r="P399" i="9"/>
  <c r="O399" i="9"/>
  <c r="N399" i="9"/>
  <c r="M399" i="9"/>
  <c r="L399" i="9"/>
  <c r="K399" i="9"/>
  <c r="J399" i="9"/>
  <c r="I399" i="9"/>
  <c r="H399" i="9"/>
  <c r="G399" i="9"/>
  <c r="F399" i="9"/>
  <c r="E399" i="9"/>
  <c r="D399" i="9"/>
  <c r="U398" i="9"/>
  <c r="T398" i="9"/>
  <c r="S398" i="9"/>
  <c r="R398" i="9"/>
  <c r="Q398" i="9"/>
  <c r="P398" i="9"/>
  <c r="O398" i="9"/>
  <c r="N398" i="9"/>
  <c r="M398" i="9"/>
  <c r="L398" i="9"/>
  <c r="K398" i="9"/>
  <c r="J398" i="9"/>
  <c r="I398" i="9"/>
  <c r="H398" i="9"/>
  <c r="G398" i="9"/>
  <c r="F398" i="9"/>
  <c r="E398" i="9"/>
  <c r="D398" i="9"/>
  <c r="U397" i="9"/>
  <c r="T397" i="9"/>
  <c r="S397" i="9"/>
  <c r="R397" i="9"/>
  <c r="Q397" i="9"/>
  <c r="P397" i="9"/>
  <c r="O397" i="9"/>
  <c r="N397" i="9"/>
  <c r="M397" i="9"/>
  <c r="L397" i="9"/>
  <c r="K397" i="9"/>
  <c r="J397" i="9"/>
  <c r="I397" i="9"/>
  <c r="H397" i="9"/>
  <c r="G397" i="9"/>
  <c r="F397" i="9"/>
  <c r="E397" i="9"/>
  <c r="D397" i="9"/>
  <c r="U396" i="9"/>
  <c r="T396" i="9"/>
  <c r="S396" i="9"/>
  <c r="R396" i="9"/>
  <c r="Q396" i="9"/>
  <c r="P396" i="9"/>
  <c r="O396" i="9"/>
  <c r="N396" i="9"/>
  <c r="M396" i="9"/>
  <c r="L396" i="9"/>
  <c r="K396" i="9"/>
  <c r="J396" i="9"/>
  <c r="I396" i="9"/>
  <c r="H396" i="9"/>
  <c r="G396" i="9"/>
  <c r="F396" i="9"/>
  <c r="E396" i="9"/>
  <c r="D396" i="9"/>
  <c r="U395" i="9"/>
  <c r="T395" i="9"/>
  <c r="S395" i="9"/>
  <c r="R395" i="9"/>
  <c r="Q395" i="9"/>
  <c r="P395" i="9"/>
  <c r="O395" i="9"/>
  <c r="N395" i="9"/>
  <c r="M395" i="9"/>
  <c r="L395" i="9"/>
  <c r="K395" i="9"/>
  <c r="J395" i="9"/>
  <c r="I395" i="9"/>
  <c r="H395" i="9"/>
  <c r="G395" i="9"/>
  <c r="F395" i="9"/>
  <c r="E395" i="9"/>
  <c r="D395" i="9"/>
  <c r="U394" i="9"/>
  <c r="T394" i="9"/>
  <c r="S394" i="9"/>
  <c r="R394" i="9"/>
  <c r="Q394" i="9"/>
  <c r="P394" i="9"/>
  <c r="O394" i="9"/>
  <c r="N394" i="9"/>
  <c r="M394" i="9"/>
  <c r="L394" i="9"/>
  <c r="K394" i="9"/>
  <c r="J394" i="9"/>
  <c r="I394" i="9"/>
  <c r="H394" i="9"/>
  <c r="G394" i="9"/>
  <c r="F394" i="9"/>
  <c r="E394" i="9"/>
  <c r="D394" i="9"/>
  <c r="U393" i="9"/>
  <c r="T393" i="9"/>
  <c r="S393" i="9"/>
  <c r="R393" i="9"/>
  <c r="Q393" i="9"/>
  <c r="P393" i="9"/>
  <c r="O393" i="9"/>
  <c r="N393" i="9"/>
  <c r="M393" i="9"/>
  <c r="L393" i="9"/>
  <c r="K393" i="9"/>
  <c r="J393" i="9"/>
  <c r="I393" i="9"/>
  <c r="H393" i="9"/>
  <c r="G393" i="9"/>
  <c r="F393" i="9"/>
  <c r="E393" i="9"/>
  <c r="D393" i="9"/>
  <c r="U392" i="9"/>
  <c r="T392" i="9"/>
  <c r="S392" i="9"/>
  <c r="R392" i="9"/>
  <c r="Q392" i="9"/>
  <c r="P392" i="9"/>
  <c r="O392" i="9"/>
  <c r="N392" i="9"/>
  <c r="M392" i="9"/>
  <c r="L392" i="9"/>
  <c r="K392" i="9"/>
  <c r="J392" i="9"/>
  <c r="I392" i="9"/>
  <c r="H392" i="9"/>
  <c r="G392" i="9"/>
  <c r="F392" i="9"/>
  <c r="E392" i="9"/>
  <c r="D392" i="9"/>
  <c r="U391" i="9"/>
  <c r="T391" i="9"/>
  <c r="S391" i="9"/>
  <c r="R391" i="9"/>
  <c r="Q391" i="9"/>
  <c r="P391" i="9"/>
  <c r="O391" i="9"/>
  <c r="N391" i="9"/>
  <c r="M391" i="9"/>
  <c r="L391" i="9"/>
  <c r="K391" i="9"/>
  <c r="J391" i="9"/>
  <c r="I391" i="9"/>
  <c r="H391" i="9"/>
  <c r="G391" i="9"/>
  <c r="F391" i="9"/>
  <c r="E391" i="9"/>
  <c r="D391" i="9"/>
  <c r="U390" i="9"/>
  <c r="T390" i="9"/>
  <c r="S390" i="9"/>
  <c r="R390" i="9"/>
  <c r="Q390" i="9"/>
  <c r="P390" i="9"/>
  <c r="O390" i="9"/>
  <c r="N390" i="9"/>
  <c r="M390" i="9"/>
  <c r="L390" i="9"/>
  <c r="K390" i="9"/>
  <c r="J390" i="9"/>
  <c r="I390" i="9"/>
  <c r="H390" i="9"/>
  <c r="G390" i="9"/>
  <c r="F390" i="9"/>
  <c r="E390" i="9"/>
  <c r="D390" i="9"/>
  <c r="U389" i="9"/>
  <c r="T389" i="9"/>
  <c r="S389" i="9"/>
  <c r="R389" i="9"/>
  <c r="Q389" i="9"/>
  <c r="P389" i="9"/>
  <c r="O389" i="9"/>
  <c r="N389" i="9"/>
  <c r="M389" i="9"/>
  <c r="L389" i="9"/>
  <c r="K389" i="9"/>
  <c r="J389" i="9"/>
  <c r="I389" i="9"/>
  <c r="H389" i="9"/>
  <c r="G389" i="9"/>
  <c r="F389" i="9"/>
  <c r="E389" i="9"/>
  <c r="D389" i="9"/>
  <c r="U388" i="9"/>
  <c r="T388" i="9"/>
  <c r="S388" i="9"/>
  <c r="R388" i="9"/>
  <c r="Q388" i="9"/>
  <c r="P388" i="9"/>
  <c r="O388" i="9"/>
  <c r="N388" i="9"/>
  <c r="M388" i="9"/>
  <c r="L388" i="9"/>
  <c r="K388" i="9"/>
  <c r="J388" i="9"/>
  <c r="I388" i="9"/>
  <c r="H388" i="9"/>
  <c r="G388" i="9"/>
  <c r="F388" i="9"/>
  <c r="E388" i="9"/>
  <c r="D388" i="9"/>
  <c r="U387" i="9"/>
  <c r="T387" i="9"/>
  <c r="S387" i="9"/>
  <c r="R387" i="9"/>
  <c r="Q387" i="9"/>
  <c r="P387" i="9"/>
  <c r="O387" i="9"/>
  <c r="N387" i="9"/>
  <c r="M387" i="9"/>
  <c r="L387" i="9"/>
  <c r="K387" i="9"/>
  <c r="J387" i="9"/>
  <c r="I387" i="9"/>
  <c r="H387" i="9"/>
  <c r="G387" i="9"/>
  <c r="F387" i="9"/>
  <c r="E387" i="9"/>
  <c r="D387" i="9"/>
  <c r="U386" i="9"/>
  <c r="T386" i="9"/>
  <c r="S386" i="9"/>
  <c r="R386" i="9"/>
  <c r="Q386" i="9"/>
  <c r="P386" i="9"/>
  <c r="O386" i="9"/>
  <c r="N386" i="9"/>
  <c r="M386" i="9"/>
  <c r="L386" i="9"/>
  <c r="K386" i="9"/>
  <c r="J386" i="9"/>
  <c r="I386" i="9"/>
  <c r="H386" i="9"/>
  <c r="G386" i="9"/>
  <c r="F386" i="9"/>
  <c r="E386" i="9"/>
  <c r="D386" i="9"/>
  <c r="U385" i="9"/>
  <c r="T385" i="9"/>
  <c r="S385" i="9"/>
  <c r="R385" i="9"/>
  <c r="Q385" i="9"/>
  <c r="P385" i="9"/>
  <c r="O385" i="9"/>
  <c r="N385" i="9"/>
  <c r="M385" i="9"/>
  <c r="L385" i="9"/>
  <c r="K385" i="9"/>
  <c r="J385" i="9"/>
  <c r="I385" i="9"/>
  <c r="H385" i="9"/>
  <c r="G385" i="9"/>
  <c r="F385" i="9"/>
  <c r="E385" i="9"/>
  <c r="D385" i="9"/>
  <c r="U384" i="9"/>
  <c r="T384" i="9"/>
  <c r="S384" i="9"/>
  <c r="R384" i="9"/>
  <c r="Q384" i="9"/>
  <c r="P384" i="9"/>
  <c r="O384" i="9"/>
  <c r="N384" i="9"/>
  <c r="M384" i="9"/>
  <c r="L384" i="9"/>
  <c r="K384" i="9"/>
  <c r="J384" i="9"/>
  <c r="I384" i="9"/>
  <c r="H384" i="9"/>
  <c r="G384" i="9"/>
  <c r="F384" i="9"/>
  <c r="E384" i="9"/>
  <c r="D384" i="9"/>
  <c r="U383" i="9"/>
  <c r="T383" i="9"/>
  <c r="S383" i="9"/>
  <c r="R383" i="9"/>
  <c r="Q383" i="9"/>
  <c r="P383" i="9"/>
  <c r="O383" i="9"/>
  <c r="N383" i="9"/>
  <c r="M383" i="9"/>
  <c r="L383" i="9"/>
  <c r="K383" i="9"/>
  <c r="J383" i="9"/>
  <c r="I383" i="9"/>
  <c r="H383" i="9"/>
  <c r="G383" i="9"/>
  <c r="F383" i="9"/>
  <c r="E383" i="9"/>
  <c r="D383" i="9"/>
  <c r="U382" i="9"/>
  <c r="T382" i="9"/>
  <c r="S382" i="9"/>
  <c r="R382" i="9"/>
  <c r="Q382" i="9"/>
  <c r="P382" i="9"/>
  <c r="O382" i="9"/>
  <c r="N382" i="9"/>
  <c r="M382" i="9"/>
  <c r="L382" i="9"/>
  <c r="K382" i="9"/>
  <c r="J382" i="9"/>
  <c r="I382" i="9"/>
  <c r="H382" i="9"/>
  <c r="G382" i="9"/>
  <c r="F382" i="9"/>
  <c r="E382" i="9"/>
  <c r="D382" i="9"/>
  <c r="U381" i="9"/>
  <c r="T381" i="9"/>
  <c r="S381" i="9"/>
  <c r="R381" i="9"/>
  <c r="Q381" i="9"/>
  <c r="P381" i="9"/>
  <c r="O381" i="9"/>
  <c r="N381" i="9"/>
  <c r="M381" i="9"/>
  <c r="L381" i="9"/>
  <c r="K381" i="9"/>
  <c r="J381" i="9"/>
  <c r="I381" i="9"/>
  <c r="H381" i="9"/>
  <c r="G381" i="9"/>
  <c r="F381" i="9"/>
  <c r="E381" i="9"/>
  <c r="D381" i="9"/>
  <c r="U380" i="9"/>
  <c r="T380" i="9"/>
  <c r="S380" i="9"/>
  <c r="R380" i="9"/>
  <c r="Q380" i="9"/>
  <c r="P380" i="9"/>
  <c r="O380" i="9"/>
  <c r="N380" i="9"/>
  <c r="M380" i="9"/>
  <c r="L380" i="9"/>
  <c r="K380" i="9"/>
  <c r="J380" i="9"/>
  <c r="I380" i="9"/>
  <c r="H380" i="9"/>
  <c r="G380" i="9"/>
  <c r="F380" i="9"/>
  <c r="E380" i="9"/>
  <c r="D380" i="9"/>
  <c r="U379" i="9"/>
  <c r="T379" i="9"/>
  <c r="S379" i="9"/>
  <c r="R379" i="9"/>
  <c r="Q379" i="9"/>
  <c r="P379" i="9"/>
  <c r="O379" i="9"/>
  <c r="N379" i="9"/>
  <c r="M379" i="9"/>
  <c r="L379" i="9"/>
  <c r="K379" i="9"/>
  <c r="J379" i="9"/>
  <c r="I379" i="9"/>
  <c r="H379" i="9"/>
  <c r="G379" i="9"/>
  <c r="F379" i="9"/>
  <c r="E379" i="9"/>
  <c r="D379" i="9"/>
  <c r="U378" i="9"/>
  <c r="T378" i="9"/>
  <c r="S378" i="9"/>
  <c r="R378" i="9"/>
  <c r="Q378" i="9"/>
  <c r="P378" i="9"/>
  <c r="O378" i="9"/>
  <c r="N378" i="9"/>
  <c r="M378" i="9"/>
  <c r="L378" i="9"/>
  <c r="K378" i="9"/>
  <c r="J378" i="9"/>
  <c r="I378" i="9"/>
  <c r="H378" i="9"/>
  <c r="G378" i="9"/>
  <c r="F378" i="9"/>
  <c r="E378" i="9"/>
  <c r="D378" i="9"/>
  <c r="U377" i="9"/>
  <c r="T377" i="9"/>
  <c r="S377" i="9"/>
  <c r="R377" i="9"/>
  <c r="Q377" i="9"/>
  <c r="P377" i="9"/>
  <c r="O377" i="9"/>
  <c r="N377" i="9"/>
  <c r="M377" i="9"/>
  <c r="L377" i="9"/>
  <c r="K377" i="9"/>
  <c r="J377" i="9"/>
  <c r="I377" i="9"/>
  <c r="H377" i="9"/>
  <c r="G377" i="9"/>
  <c r="F377" i="9"/>
  <c r="E377" i="9"/>
  <c r="D377" i="9"/>
  <c r="U376" i="9"/>
  <c r="T376" i="9"/>
  <c r="S376" i="9"/>
  <c r="R376" i="9"/>
  <c r="Q376" i="9"/>
  <c r="P376" i="9"/>
  <c r="O376" i="9"/>
  <c r="N376" i="9"/>
  <c r="M376" i="9"/>
  <c r="L376" i="9"/>
  <c r="K376" i="9"/>
  <c r="J376" i="9"/>
  <c r="I376" i="9"/>
  <c r="H376" i="9"/>
  <c r="G376" i="9"/>
  <c r="F376" i="9"/>
  <c r="E376" i="9"/>
  <c r="D376" i="9"/>
  <c r="U375" i="9"/>
  <c r="T375" i="9"/>
  <c r="S375" i="9"/>
  <c r="R375" i="9"/>
  <c r="Q375" i="9"/>
  <c r="P375" i="9"/>
  <c r="O375" i="9"/>
  <c r="N375" i="9"/>
  <c r="M375" i="9"/>
  <c r="L375" i="9"/>
  <c r="K375" i="9"/>
  <c r="J375" i="9"/>
  <c r="I375" i="9"/>
  <c r="H375" i="9"/>
  <c r="G375" i="9"/>
  <c r="F375" i="9"/>
  <c r="E375" i="9"/>
  <c r="D375" i="9"/>
  <c r="U374" i="9"/>
  <c r="T374" i="9"/>
  <c r="S374" i="9"/>
  <c r="R374" i="9"/>
  <c r="Q374" i="9"/>
  <c r="P374" i="9"/>
  <c r="O374" i="9"/>
  <c r="N374" i="9"/>
  <c r="M374" i="9"/>
  <c r="L374" i="9"/>
  <c r="K374" i="9"/>
  <c r="J374" i="9"/>
  <c r="I374" i="9"/>
  <c r="H374" i="9"/>
  <c r="G374" i="9"/>
  <c r="F374" i="9"/>
  <c r="E374" i="9"/>
  <c r="D374" i="9"/>
  <c r="U373" i="9"/>
  <c r="T373" i="9"/>
  <c r="S373" i="9"/>
  <c r="R373" i="9"/>
  <c r="Q373" i="9"/>
  <c r="P373" i="9"/>
  <c r="O373" i="9"/>
  <c r="N373" i="9"/>
  <c r="M373" i="9"/>
  <c r="L373" i="9"/>
  <c r="K373" i="9"/>
  <c r="J373" i="9"/>
  <c r="I373" i="9"/>
  <c r="H373" i="9"/>
  <c r="G373" i="9"/>
  <c r="F373" i="9"/>
  <c r="E373" i="9"/>
  <c r="D373" i="9"/>
  <c r="U372" i="9"/>
  <c r="T372" i="9"/>
  <c r="S372" i="9"/>
  <c r="R372" i="9"/>
  <c r="Q372" i="9"/>
  <c r="P372" i="9"/>
  <c r="O372" i="9"/>
  <c r="N372" i="9"/>
  <c r="M372" i="9"/>
  <c r="L372" i="9"/>
  <c r="K372" i="9"/>
  <c r="J372" i="9"/>
  <c r="I372" i="9"/>
  <c r="H372" i="9"/>
  <c r="G372" i="9"/>
  <c r="F372" i="9"/>
  <c r="E372" i="9"/>
  <c r="D372" i="9"/>
  <c r="U371" i="9"/>
  <c r="T371" i="9"/>
  <c r="S371" i="9"/>
  <c r="R371" i="9"/>
  <c r="Q371" i="9"/>
  <c r="P371" i="9"/>
  <c r="O371" i="9"/>
  <c r="N371" i="9"/>
  <c r="M371" i="9"/>
  <c r="L371" i="9"/>
  <c r="K371" i="9"/>
  <c r="J371" i="9"/>
  <c r="I371" i="9"/>
  <c r="H371" i="9"/>
  <c r="G371" i="9"/>
  <c r="F371" i="9"/>
  <c r="E371" i="9"/>
  <c r="D371" i="9"/>
  <c r="U370" i="9"/>
  <c r="T370" i="9"/>
  <c r="S370" i="9"/>
  <c r="R370" i="9"/>
  <c r="Q370" i="9"/>
  <c r="P370" i="9"/>
  <c r="O370" i="9"/>
  <c r="N370" i="9"/>
  <c r="M370" i="9"/>
  <c r="L370" i="9"/>
  <c r="K370" i="9"/>
  <c r="J370" i="9"/>
  <c r="I370" i="9"/>
  <c r="H370" i="9"/>
  <c r="G370" i="9"/>
  <c r="F370" i="9"/>
  <c r="E370" i="9"/>
  <c r="D370" i="9"/>
  <c r="U369" i="9"/>
  <c r="T369" i="9"/>
  <c r="S369" i="9"/>
  <c r="R369" i="9"/>
  <c r="Q369" i="9"/>
  <c r="P369" i="9"/>
  <c r="O369" i="9"/>
  <c r="N369" i="9"/>
  <c r="M369" i="9"/>
  <c r="L369" i="9"/>
  <c r="K369" i="9"/>
  <c r="J369" i="9"/>
  <c r="I369" i="9"/>
  <c r="H369" i="9"/>
  <c r="G369" i="9"/>
  <c r="F369" i="9"/>
  <c r="E369" i="9"/>
  <c r="D369" i="9"/>
  <c r="U368" i="9"/>
  <c r="T368" i="9"/>
  <c r="S368" i="9"/>
  <c r="R368" i="9"/>
  <c r="Q368" i="9"/>
  <c r="P368" i="9"/>
  <c r="O368" i="9"/>
  <c r="N368" i="9"/>
  <c r="M368" i="9"/>
  <c r="L368" i="9"/>
  <c r="K368" i="9"/>
  <c r="J368" i="9"/>
  <c r="I368" i="9"/>
  <c r="H368" i="9"/>
  <c r="G368" i="9"/>
  <c r="F368" i="9"/>
  <c r="E368" i="9"/>
  <c r="D368" i="9"/>
  <c r="U367" i="9"/>
  <c r="T367" i="9"/>
  <c r="S367" i="9"/>
  <c r="R367" i="9"/>
  <c r="Q367" i="9"/>
  <c r="P367" i="9"/>
  <c r="O367" i="9"/>
  <c r="N367" i="9"/>
  <c r="M367" i="9"/>
  <c r="L367" i="9"/>
  <c r="K367" i="9"/>
  <c r="J367" i="9"/>
  <c r="I367" i="9"/>
  <c r="H367" i="9"/>
  <c r="G367" i="9"/>
  <c r="F367" i="9"/>
  <c r="E367" i="9"/>
  <c r="D367" i="9"/>
  <c r="U366" i="9"/>
  <c r="T366" i="9"/>
  <c r="S366" i="9"/>
  <c r="R366" i="9"/>
  <c r="Q366" i="9"/>
  <c r="P366" i="9"/>
  <c r="O366" i="9"/>
  <c r="N366" i="9"/>
  <c r="M366" i="9"/>
  <c r="L366" i="9"/>
  <c r="K366" i="9"/>
  <c r="J366" i="9"/>
  <c r="I366" i="9"/>
  <c r="H366" i="9"/>
  <c r="G366" i="9"/>
  <c r="F366" i="9"/>
  <c r="E366" i="9"/>
  <c r="D366" i="9"/>
  <c r="U365" i="9"/>
  <c r="T365" i="9"/>
  <c r="S365" i="9"/>
  <c r="R365" i="9"/>
  <c r="Q365" i="9"/>
  <c r="P365" i="9"/>
  <c r="O365" i="9"/>
  <c r="N365" i="9"/>
  <c r="M365" i="9"/>
  <c r="L365" i="9"/>
  <c r="K365" i="9"/>
  <c r="J365" i="9"/>
  <c r="I365" i="9"/>
  <c r="H365" i="9"/>
  <c r="G365" i="9"/>
  <c r="F365" i="9"/>
  <c r="E365" i="9"/>
  <c r="D365" i="9"/>
  <c r="U364" i="9"/>
  <c r="T364" i="9"/>
  <c r="S364" i="9"/>
  <c r="R364" i="9"/>
  <c r="Q364" i="9"/>
  <c r="P364" i="9"/>
  <c r="O364" i="9"/>
  <c r="N364" i="9"/>
  <c r="M364" i="9"/>
  <c r="L364" i="9"/>
  <c r="K364" i="9"/>
  <c r="J364" i="9"/>
  <c r="I364" i="9"/>
  <c r="H364" i="9"/>
  <c r="G364" i="9"/>
  <c r="F364" i="9"/>
  <c r="E364" i="9"/>
  <c r="D364" i="9"/>
  <c r="U363" i="9"/>
  <c r="T363" i="9"/>
  <c r="S363" i="9"/>
  <c r="R363" i="9"/>
  <c r="Q363" i="9"/>
  <c r="P363" i="9"/>
  <c r="O363" i="9"/>
  <c r="N363" i="9"/>
  <c r="M363" i="9"/>
  <c r="L363" i="9"/>
  <c r="K363" i="9"/>
  <c r="J363" i="9"/>
  <c r="I363" i="9"/>
  <c r="H363" i="9"/>
  <c r="G363" i="9"/>
  <c r="F363" i="9"/>
  <c r="E363" i="9"/>
  <c r="D363" i="9"/>
  <c r="U362" i="9"/>
  <c r="T362" i="9"/>
  <c r="S362" i="9"/>
  <c r="R362" i="9"/>
  <c r="Q362" i="9"/>
  <c r="P362" i="9"/>
  <c r="O362" i="9"/>
  <c r="N362" i="9"/>
  <c r="M362" i="9"/>
  <c r="L362" i="9"/>
  <c r="K362" i="9"/>
  <c r="J362" i="9"/>
  <c r="I362" i="9"/>
  <c r="H362" i="9"/>
  <c r="G362" i="9"/>
  <c r="F362" i="9"/>
  <c r="E362" i="9"/>
  <c r="D362" i="9"/>
  <c r="U361" i="9"/>
  <c r="T361" i="9"/>
  <c r="S361" i="9"/>
  <c r="R361" i="9"/>
  <c r="Q361" i="9"/>
  <c r="P361" i="9"/>
  <c r="O361" i="9"/>
  <c r="N361" i="9"/>
  <c r="M361" i="9"/>
  <c r="L361" i="9"/>
  <c r="K361" i="9"/>
  <c r="J361" i="9"/>
  <c r="I361" i="9"/>
  <c r="H361" i="9"/>
  <c r="G361" i="9"/>
  <c r="F361" i="9"/>
  <c r="E361" i="9"/>
  <c r="D361" i="9"/>
  <c r="U360" i="9"/>
  <c r="T360" i="9"/>
  <c r="S360" i="9"/>
  <c r="R360" i="9"/>
  <c r="Q360" i="9"/>
  <c r="P360" i="9"/>
  <c r="O360" i="9"/>
  <c r="N360" i="9"/>
  <c r="M360" i="9"/>
  <c r="L360" i="9"/>
  <c r="K360" i="9"/>
  <c r="J360" i="9"/>
  <c r="I360" i="9"/>
  <c r="H360" i="9"/>
  <c r="G360" i="9"/>
  <c r="F360" i="9"/>
  <c r="E360" i="9"/>
  <c r="D360" i="9"/>
  <c r="U359" i="9"/>
  <c r="T359" i="9"/>
  <c r="S359" i="9"/>
  <c r="R359" i="9"/>
  <c r="Q359" i="9"/>
  <c r="P359" i="9"/>
  <c r="O359" i="9"/>
  <c r="N359" i="9"/>
  <c r="M359" i="9"/>
  <c r="L359" i="9"/>
  <c r="K359" i="9"/>
  <c r="J359" i="9"/>
  <c r="I359" i="9"/>
  <c r="H359" i="9"/>
  <c r="G359" i="9"/>
  <c r="F359" i="9"/>
  <c r="E359" i="9"/>
  <c r="D359" i="9"/>
  <c r="U358" i="9"/>
  <c r="T358" i="9"/>
  <c r="S358" i="9"/>
  <c r="R358" i="9"/>
  <c r="Q358" i="9"/>
  <c r="P358" i="9"/>
  <c r="O358" i="9"/>
  <c r="N358" i="9"/>
  <c r="M358" i="9"/>
  <c r="L358" i="9"/>
  <c r="K358" i="9"/>
  <c r="J358" i="9"/>
  <c r="I358" i="9"/>
  <c r="H358" i="9"/>
  <c r="G358" i="9"/>
  <c r="F358" i="9"/>
  <c r="E358" i="9"/>
  <c r="D358" i="9"/>
  <c r="U357" i="9"/>
  <c r="T357" i="9"/>
  <c r="S357" i="9"/>
  <c r="R357" i="9"/>
  <c r="Q357" i="9"/>
  <c r="P357" i="9"/>
  <c r="O357" i="9"/>
  <c r="N357" i="9"/>
  <c r="M357" i="9"/>
  <c r="L357" i="9"/>
  <c r="K357" i="9"/>
  <c r="J357" i="9"/>
  <c r="I357" i="9"/>
  <c r="H357" i="9"/>
  <c r="G357" i="9"/>
  <c r="F357" i="9"/>
  <c r="E357" i="9"/>
  <c r="D357" i="9"/>
  <c r="U356" i="9"/>
  <c r="T356" i="9"/>
  <c r="S356" i="9"/>
  <c r="R356" i="9"/>
  <c r="Q356" i="9"/>
  <c r="P356" i="9"/>
  <c r="O356" i="9"/>
  <c r="N356" i="9"/>
  <c r="M356" i="9"/>
  <c r="L356" i="9"/>
  <c r="K356" i="9"/>
  <c r="J356" i="9"/>
  <c r="I356" i="9"/>
  <c r="H356" i="9"/>
  <c r="G356" i="9"/>
  <c r="F356" i="9"/>
  <c r="E356" i="9"/>
  <c r="D356" i="9"/>
  <c r="U355" i="9"/>
  <c r="T355" i="9"/>
  <c r="S355" i="9"/>
  <c r="R355" i="9"/>
  <c r="Q355" i="9"/>
  <c r="P355" i="9"/>
  <c r="O355" i="9"/>
  <c r="N355" i="9"/>
  <c r="M355" i="9"/>
  <c r="L355" i="9"/>
  <c r="K355" i="9"/>
  <c r="J355" i="9"/>
  <c r="I355" i="9"/>
  <c r="H355" i="9"/>
  <c r="G355" i="9"/>
  <c r="F355" i="9"/>
  <c r="E355" i="9"/>
  <c r="D355" i="9"/>
  <c r="U354" i="9"/>
  <c r="T354" i="9"/>
  <c r="S354" i="9"/>
  <c r="R354" i="9"/>
  <c r="Q354" i="9"/>
  <c r="P354" i="9"/>
  <c r="O354" i="9"/>
  <c r="N354" i="9"/>
  <c r="M354" i="9"/>
  <c r="L354" i="9"/>
  <c r="K354" i="9"/>
  <c r="J354" i="9"/>
  <c r="I354" i="9"/>
  <c r="H354" i="9"/>
  <c r="G354" i="9"/>
  <c r="F354" i="9"/>
  <c r="E354" i="9"/>
  <c r="D354" i="9"/>
  <c r="U353" i="9"/>
  <c r="T353" i="9"/>
  <c r="S353" i="9"/>
  <c r="R353" i="9"/>
  <c r="Q353" i="9"/>
  <c r="P353" i="9"/>
  <c r="O353" i="9"/>
  <c r="N353" i="9"/>
  <c r="M353" i="9"/>
  <c r="L353" i="9"/>
  <c r="K353" i="9"/>
  <c r="J353" i="9"/>
  <c r="I353" i="9"/>
  <c r="H353" i="9"/>
  <c r="G353" i="9"/>
  <c r="F353" i="9"/>
  <c r="E353" i="9"/>
  <c r="D353" i="9"/>
  <c r="U352" i="9"/>
  <c r="T352" i="9"/>
  <c r="S352" i="9"/>
  <c r="R352" i="9"/>
  <c r="Q352" i="9"/>
  <c r="P352" i="9"/>
  <c r="O352" i="9"/>
  <c r="N352" i="9"/>
  <c r="M352" i="9"/>
  <c r="L352" i="9"/>
  <c r="K352" i="9"/>
  <c r="J352" i="9"/>
  <c r="I352" i="9"/>
  <c r="H352" i="9"/>
  <c r="G352" i="9"/>
  <c r="F352" i="9"/>
  <c r="E352" i="9"/>
  <c r="D352" i="9"/>
  <c r="U351" i="9"/>
  <c r="T351" i="9"/>
  <c r="S351" i="9"/>
  <c r="R351" i="9"/>
  <c r="Q351" i="9"/>
  <c r="P351" i="9"/>
  <c r="O351" i="9"/>
  <c r="N351" i="9"/>
  <c r="M351" i="9"/>
  <c r="L351" i="9"/>
  <c r="K351" i="9"/>
  <c r="J351" i="9"/>
  <c r="I351" i="9"/>
  <c r="H351" i="9"/>
  <c r="G351" i="9"/>
  <c r="F351" i="9"/>
  <c r="E351" i="9"/>
  <c r="D351" i="9"/>
  <c r="U350" i="9"/>
  <c r="T350" i="9"/>
  <c r="S350" i="9"/>
  <c r="R350" i="9"/>
  <c r="Q350" i="9"/>
  <c r="P350" i="9"/>
  <c r="O350" i="9"/>
  <c r="N350" i="9"/>
  <c r="M350" i="9"/>
  <c r="L350" i="9"/>
  <c r="K350" i="9"/>
  <c r="J350" i="9"/>
  <c r="I350" i="9"/>
  <c r="H350" i="9"/>
  <c r="G350" i="9"/>
  <c r="F350" i="9"/>
  <c r="E350" i="9"/>
  <c r="D350" i="9"/>
  <c r="U349" i="9"/>
  <c r="T349" i="9"/>
  <c r="S349" i="9"/>
  <c r="R349" i="9"/>
  <c r="Q349" i="9"/>
  <c r="P349" i="9"/>
  <c r="O349" i="9"/>
  <c r="N349" i="9"/>
  <c r="M349" i="9"/>
  <c r="L349" i="9"/>
  <c r="K349" i="9"/>
  <c r="J349" i="9"/>
  <c r="I349" i="9"/>
  <c r="H349" i="9"/>
  <c r="G349" i="9"/>
  <c r="F349" i="9"/>
  <c r="E349" i="9"/>
  <c r="D349" i="9"/>
  <c r="U348" i="9"/>
  <c r="T348" i="9"/>
  <c r="S348" i="9"/>
  <c r="R348" i="9"/>
  <c r="Q348" i="9"/>
  <c r="P348" i="9"/>
  <c r="O348" i="9"/>
  <c r="N348" i="9"/>
  <c r="M348" i="9"/>
  <c r="L348" i="9"/>
  <c r="K348" i="9"/>
  <c r="J348" i="9"/>
  <c r="I348" i="9"/>
  <c r="H348" i="9"/>
  <c r="G348" i="9"/>
  <c r="F348" i="9"/>
  <c r="E348" i="9"/>
  <c r="D348" i="9"/>
  <c r="U347" i="9"/>
  <c r="T347" i="9"/>
  <c r="S347" i="9"/>
  <c r="R347" i="9"/>
  <c r="Q347" i="9"/>
  <c r="P347" i="9"/>
  <c r="O347" i="9"/>
  <c r="N347" i="9"/>
  <c r="M347" i="9"/>
  <c r="L347" i="9"/>
  <c r="K347" i="9"/>
  <c r="J347" i="9"/>
  <c r="I347" i="9"/>
  <c r="H347" i="9"/>
  <c r="G347" i="9"/>
  <c r="F347" i="9"/>
  <c r="E347" i="9"/>
  <c r="D347" i="9"/>
  <c r="U346" i="9"/>
  <c r="T346" i="9"/>
  <c r="S346" i="9"/>
  <c r="R346" i="9"/>
  <c r="Q346" i="9"/>
  <c r="P346" i="9"/>
  <c r="O346" i="9"/>
  <c r="N346" i="9"/>
  <c r="M346" i="9"/>
  <c r="L346" i="9"/>
  <c r="K346" i="9"/>
  <c r="J346" i="9"/>
  <c r="I346" i="9"/>
  <c r="H346" i="9"/>
  <c r="G346" i="9"/>
  <c r="F346" i="9"/>
  <c r="E346" i="9"/>
  <c r="D346" i="9"/>
  <c r="U345" i="9"/>
  <c r="T345" i="9"/>
  <c r="S345" i="9"/>
  <c r="R345" i="9"/>
  <c r="Q345" i="9"/>
  <c r="P345" i="9"/>
  <c r="O345" i="9"/>
  <c r="N345" i="9"/>
  <c r="M345" i="9"/>
  <c r="L345" i="9"/>
  <c r="K345" i="9"/>
  <c r="J345" i="9"/>
  <c r="I345" i="9"/>
  <c r="H345" i="9"/>
  <c r="G345" i="9"/>
  <c r="F345" i="9"/>
  <c r="E345" i="9"/>
  <c r="D345" i="9"/>
  <c r="U344" i="9"/>
  <c r="T344" i="9"/>
  <c r="S344" i="9"/>
  <c r="R344" i="9"/>
  <c r="Q344" i="9"/>
  <c r="P344" i="9"/>
  <c r="O344" i="9"/>
  <c r="N344" i="9"/>
  <c r="M344" i="9"/>
  <c r="L344" i="9"/>
  <c r="K344" i="9"/>
  <c r="J344" i="9"/>
  <c r="I344" i="9"/>
  <c r="H344" i="9"/>
  <c r="G344" i="9"/>
  <c r="F344" i="9"/>
  <c r="E344" i="9"/>
  <c r="D344" i="9"/>
  <c r="U343" i="9"/>
  <c r="T343" i="9"/>
  <c r="S343" i="9"/>
  <c r="R343" i="9"/>
  <c r="Q343" i="9"/>
  <c r="P343" i="9"/>
  <c r="O343" i="9"/>
  <c r="N343" i="9"/>
  <c r="M343" i="9"/>
  <c r="L343" i="9"/>
  <c r="K343" i="9"/>
  <c r="J343" i="9"/>
  <c r="I343" i="9"/>
  <c r="H343" i="9"/>
  <c r="G343" i="9"/>
  <c r="F343" i="9"/>
  <c r="E343" i="9"/>
  <c r="D343" i="9"/>
  <c r="U342" i="9"/>
  <c r="T342" i="9"/>
  <c r="S342" i="9"/>
  <c r="R342" i="9"/>
  <c r="Q342" i="9"/>
  <c r="P342" i="9"/>
  <c r="O342" i="9"/>
  <c r="N342" i="9"/>
  <c r="M342" i="9"/>
  <c r="L342" i="9"/>
  <c r="K342" i="9"/>
  <c r="J342" i="9"/>
  <c r="I342" i="9"/>
  <c r="H342" i="9"/>
  <c r="G342" i="9"/>
  <c r="F342" i="9"/>
  <c r="E342" i="9"/>
  <c r="D342" i="9"/>
  <c r="U341" i="9"/>
  <c r="T341" i="9"/>
  <c r="S341" i="9"/>
  <c r="R341" i="9"/>
  <c r="Q341" i="9"/>
  <c r="P341" i="9"/>
  <c r="O341" i="9"/>
  <c r="N341" i="9"/>
  <c r="M341" i="9"/>
  <c r="L341" i="9"/>
  <c r="K341" i="9"/>
  <c r="J341" i="9"/>
  <c r="I341" i="9"/>
  <c r="H341" i="9"/>
  <c r="G341" i="9"/>
  <c r="F341" i="9"/>
  <c r="E341" i="9"/>
  <c r="D341" i="9"/>
  <c r="U340" i="9"/>
  <c r="T340" i="9"/>
  <c r="S340" i="9"/>
  <c r="R340" i="9"/>
  <c r="Q340" i="9"/>
  <c r="P340" i="9"/>
  <c r="O340" i="9"/>
  <c r="N340" i="9"/>
  <c r="M340" i="9"/>
  <c r="L340" i="9"/>
  <c r="K340" i="9"/>
  <c r="J340" i="9"/>
  <c r="I340" i="9"/>
  <c r="H340" i="9"/>
  <c r="G340" i="9"/>
  <c r="F340" i="9"/>
  <c r="E340" i="9"/>
  <c r="D340" i="9"/>
  <c r="U339" i="9"/>
  <c r="T339" i="9"/>
  <c r="S339" i="9"/>
  <c r="R339" i="9"/>
  <c r="Q339" i="9"/>
  <c r="P339" i="9"/>
  <c r="O339" i="9"/>
  <c r="N339" i="9"/>
  <c r="M339" i="9"/>
  <c r="L339" i="9"/>
  <c r="K339" i="9"/>
  <c r="J339" i="9"/>
  <c r="I339" i="9"/>
  <c r="H339" i="9"/>
  <c r="G339" i="9"/>
  <c r="F339" i="9"/>
  <c r="E339" i="9"/>
  <c r="D339" i="9"/>
  <c r="U338" i="9"/>
  <c r="T338" i="9"/>
  <c r="S338" i="9"/>
  <c r="R338" i="9"/>
  <c r="Q338" i="9"/>
  <c r="P338" i="9"/>
  <c r="O338" i="9"/>
  <c r="N338" i="9"/>
  <c r="M338" i="9"/>
  <c r="L338" i="9"/>
  <c r="K338" i="9"/>
  <c r="J338" i="9"/>
  <c r="I338" i="9"/>
  <c r="H338" i="9"/>
  <c r="G338" i="9"/>
  <c r="F338" i="9"/>
  <c r="E338" i="9"/>
  <c r="D338" i="9"/>
  <c r="U337" i="9"/>
  <c r="T337" i="9"/>
  <c r="S337" i="9"/>
  <c r="R337" i="9"/>
  <c r="Q337" i="9"/>
  <c r="P337" i="9"/>
  <c r="O337" i="9"/>
  <c r="N337" i="9"/>
  <c r="M337" i="9"/>
  <c r="L337" i="9"/>
  <c r="K337" i="9"/>
  <c r="J337" i="9"/>
  <c r="I337" i="9"/>
  <c r="H337" i="9"/>
  <c r="G337" i="9"/>
  <c r="F337" i="9"/>
  <c r="E337" i="9"/>
  <c r="D337" i="9"/>
  <c r="U336" i="9"/>
  <c r="T336" i="9"/>
  <c r="S336" i="9"/>
  <c r="R336" i="9"/>
  <c r="Q336" i="9"/>
  <c r="P336" i="9"/>
  <c r="O336" i="9"/>
  <c r="N336" i="9"/>
  <c r="M336" i="9"/>
  <c r="L336" i="9"/>
  <c r="K336" i="9"/>
  <c r="J336" i="9"/>
  <c r="I336" i="9"/>
  <c r="H336" i="9"/>
  <c r="G336" i="9"/>
  <c r="F336" i="9"/>
  <c r="E336" i="9"/>
  <c r="D336" i="9"/>
  <c r="U335" i="9"/>
  <c r="T335" i="9"/>
  <c r="S335" i="9"/>
  <c r="R335" i="9"/>
  <c r="Q335" i="9"/>
  <c r="P335" i="9"/>
  <c r="O335" i="9"/>
  <c r="N335" i="9"/>
  <c r="M335" i="9"/>
  <c r="L335" i="9"/>
  <c r="K335" i="9"/>
  <c r="J335" i="9"/>
  <c r="I335" i="9"/>
  <c r="H335" i="9"/>
  <c r="G335" i="9"/>
  <c r="F335" i="9"/>
  <c r="E335" i="9"/>
  <c r="D335" i="9"/>
  <c r="U334" i="9"/>
  <c r="T334" i="9"/>
  <c r="S334" i="9"/>
  <c r="R334" i="9"/>
  <c r="Q334" i="9"/>
  <c r="P334" i="9"/>
  <c r="O334" i="9"/>
  <c r="N334" i="9"/>
  <c r="M334" i="9"/>
  <c r="L334" i="9"/>
  <c r="K334" i="9"/>
  <c r="J334" i="9"/>
  <c r="I334" i="9"/>
  <c r="H334" i="9"/>
  <c r="G334" i="9"/>
  <c r="F334" i="9"/>
  <c r="E334" i="9"/>
  <c r="D334" i="9"/>
  <c r="U333" i="9"/>
  <c r="T333" i="9"/>
  <c r="S333" i="9"/>
  <c r="R333" i="9"/>
  <c r="Q333" i="9"/>
  <c r="P333" i="9"/>
  <c r="O333" i="9"/>
  <c r="N333" i="9"/>
  <c r="M333" i="9"/>
  <c r="L333" i="9"/>
  <c r="K333" i="9"/>
  <c r="J333" i="9"/>
  <c r="I333" i="9"/>
  <c r="H333" i="9"/>
  <c r="G333" i="9"/>
  <c r="F333" i="9"/>
  <c r="E333" i="9"/>
  <c r="D333" i="9"/>
  <c r="U332" i="9"/>
  <c r="T332" i="9"/>
  <c r="S332" i="9"/>
  <c r="R332" i="9"/>
  <c r="Q332" i="9"/>
  <c r="P332" i="9"/>
  <c r="O332" i="9"/>
  <c r="N332" i="9"/>
  <c r="M332" i="9"/>
  <c r="L332" i="9"/>
  <c r="K332" i="9"/>
  <c r="J332" i="9"/>
  <c r="I332" i="9"/>
  <c r="H332" i="9"/>
  <c r="G332" i="9"/>
  <c r="F332" i="9"/>
  <c r="E332" i="9"/>
  <c r="D332" i="9"/>
  <c r="U331" i="9"/>
  <c r="T331" i="9"/>
  <c r="S331" i="9"/>
  <c r="R331" i="9"/>
  <c r="Q331" i="9"/>
  <c r="P331" i="9"/>
  <c r="O331" i="9"/>
  <c r="N331" i="9"/>
  <c r="M331" i="9"/>
  <c r="L331" i="9"/>
  <c r="K331" i="9"/>
  <c r="J331" i="9"/>
  <c r="I331" i="9"/>
  <c r="H331" i="9"/>
  <c r="G331" i="9"/>
  <c r="F331" i="9"/>
  <c r="E331" i="9"/>
  <c r="D331" i="9"/>
  <c r="U330" i="9"/>
  <c r="T330" i="9"/>
  <c r="S330" i="9"/>
  <c r="R330" i="9"/>
  <c r="Q330" i="9"/>
  <c r="P330" i="9"/>
  <c r="O330" i="9"/>
  <c r="N330" i="9"/>
  <c r="M330" i="9"/>
  <c r="L330" i="9"/>
  <c r="K330" i="9"/>
  <c r="J330" i="9"/>
  <c r="I330" i="9"/>
  <c r="H330" i="9"/>
  <c r="G330" i="9"/>
  <c r="F330" i="9"/>
  <c r="E330" i="9"/>
  <c r="D330" i="9"/>
  <c r="U329" i="9"/>
  <c r="T329" i="9"/>
  <c r="S329" i="9"/>
  <c r="R329" i="9"/>
  <c r="Q329" i="9"/>
  <c r="P329" i="9"/>
  <c r="O329" i="9"/>
  <c r="N329" i="9"/>
  <c r="M329" i="9"/>
  <c r="L329" i="9"/>
  <c r="K329" i="9"/>
  <c r="J329" i="9"/>
  <c r="I329" i="9"/>
  <c r="H329" i="9"/>
  <c r="G329" i="9"/>
  <c r="F329" i="9"/>
  <c r="E329" i="9"/>
  <c r="D329" i="9"/>
  <c r="U328" i="9"/>
  <c r="T328" i="9"/>
  <c r="S328" i="9"/>
  <c r="R328" i="9"/>
  <c r="Q328" i="9"/>
  <c r="P328" i="9"/>
  <c r="O328" i="9"/>
  <c r="N328" i="9"/>
  <c r="M328" i="9"/>
  <c r="L328" i="9"/>
  <c r="K328" i="9"/>
  <c r="J328" i="9"/>
  <c r="I328" i="9"/>
  <c r="H328" i="9"/>
  <c r="G328" i="9"/>
  <c r="F328" i="9"/>
  <c r="E328" i="9"/>
  <c r="D328" i="9"/>
  <c r="U327" i="9"/>
  <c r="T327" i="9"/>
  <c r="S327" i="9"/>
  <c r="R327" i="9"/>
  <c r="Q327" i="9"/>
  <c r="P327" i="9"/>
  <c r="O327" i="9"/>
  <c r="N327" i="9"/>
  <c r="M327" i="9"/>
  <c r="L327" i="9"/>
  <c r="K327" i="9"/>
  <c r="J327" i="9"/>
  <c r="I327" i="9"/>
  <c r="H327" i="9"/>
  <c r="G327" i="9"/>
  <c r="F327" i="9"/>
  <c r="E327" i="9"/>
  <c r="D327" i="9"/>
  <c r="U326" i="9"/>
  <c r="T326" i="9"/>
  <c r="S326" i="9"/>
  <c r="R326" i="9"/>
  <c r="Q326" i="9"/>
  <c r="P326" i="9"/>
  <c r="O326" i="9"/>
  <c r="N326" i="9"/>
  <c r="M326" i="9"/>
  <c r="L326" i="9"/>
  <c r="K326" i="9"/>
  <c r="J326" i="9"/>
  <c r="I326" i="9"/>
  <c r="H326" i="9"/>
  <c r="G326" i="9"/>
  <c r="F326" i="9"/>
  <c r="E326" i="9"/>
  <c r="D326" i="9"/>
  <c r="U325" i="9"/>
  <c r="T325" i="9"/>
  <c r="S325" i="9"/>
  <c r="R325" i="9"/>
  <c r="Q325" i="9"/>
  <c r="P325" i="9"/>
  <c r="O325" i="9"/>
  <c r="N325" i="9"/>
  <c r="M325" i="9"/>
  <c r="L325" i="9"/>
  <c r="K325" i="9"/>
  <c r="J325" i="9"/>
  <c r="I325" i="9"/>
  <c r="H325" i="9"/>
  <c r="G325" i="9"/>
  <c r="F325" i="9"/>
  <c r="E325" i="9"/>
  <c r="D325" i="9"/>
  <c r="U324" i="9"/>
  <c r="T324" i="9"/>
  <c r="S324" i="9"/>
  <c r="R324" i="9"/>
  <c r="Q324" i="9"/>
  <c r="P324" i="9"/>
  <c r="O324" i="9"/>
  <c r="N324" i="9"/>
  <c r="M324" i="9"/>
  <c r="L324" i="9"/>
  <c r="K324" i="9"/>
  <c r="J324" i="9"/>
  <c r="I324" i="9"/>
  <c r="H324" i="9"/>
  <c r="G324" i="9"/>
  <c r="F324" i="9"/>
  <c r="E324" i="9"/>
  <c r="D324" i="9"/>
  <c r="U323" i="9"/>
  <c r="T323" i="9"/>
  <c r="S323" i="9"/>
  <c r="R323" i="9"/>
  <c r="Q323" i="9"/>
  <c r="P323" i="9"/>
  <c r="O323" i="9"/>
  <c r="N323" i="9"/>
  <c r="M323" i="9"/>
  <c r="L323" i="9"/>
  <c r="K323" i="9"/>
  <c r="J323" i="9"/>
  <c r="I323" i="9"/>
  <c r="H323" i="9"/>
  <c r="G323" i="9"/>
  <c r="F323" i="9"/>
  <c r="E323" i="9"/>
  <c r="D323" i="9"/>
  <c r="U322" i="9"/>
  <c r="T322" i="9"/>
  <c r="S322" i="9"/>
  <c r="R322" i="9"/>
  <c r="Q322" i="9"/>
  <c r="P322" i="9"/>
  <c r="O322" i="9"/>
  <c r="N322" i="9"/>
  <c r="M322" i="9"/>
  <c r="L322" i="9"/>
  <c r="K322" i="9"/>
  <c r="J322" i="9"/>
  <c r="I322" i="9"/>
  <c r="H322" i="9"/>
  <c r="G322" i="9"/>
  <c r="F322" i="9"/>
  <c r="E322" i="9"/>
  <c r="D322" i="9"/>
  <c r="U321" i="9"/>
  <c r="T321" i="9"/>
  <c r="S321" i="9"/>
  <c r="R321" i="9"/>
  <c r="Q321" i="9"/>
  <c r="P321" i="9"/>
  <c r="O321" i="9"/>
  <c r="N321" i="9"/>
  <c r="M321" i="9"/>
  <c r="L321" i="9"/>
  <c r="K321" i="9"/>
  <c r="J321" i="9"/>
  <c r="I321" i="9"/>
  <c r="H321" i="9"/>
  <c r="G321" i="9"/>
  <c r="F321" i="9"/>
  <c r="E321" i="9"/>
  <c r="D321" i="9"/>
  <c r="U320" i="9"/>
  <c r="T320" i="9"/>
  <c r="S320" i="9"/>
  <c r="R320" i="9"/>
  <c r="Q320" i="9"/>
  <c r="P320" i="9"/>
  <c r="O320" i="9"/>
  <c r="N320" i="9"/>
  <c r="M320" i="9"/>
  <c r="L320" i="9"/>
  <c r="K320" i="9"/>
  <c r="J320" i="9"/>
  <c r="I320" i="9"/>
  <c r="H320" i="9"/>
  <c r="G320" i="9"/>
  <c r="F320" i="9"/>
  <c r="E320" i="9"/>
  <c r="D320" i="9"/>
  <c r="U319" i="9"/>
  <c r="T319" i="9"/>
  <c r="S319" i="9"/>
  <c r="R319" i="9"/>
  <c r="Q319" i="9"/>
  <c r="P319" i="9"/>
  <c r="O319" i="9"/>
  <c r="N319" i="9"/>
  <c r="M319" i="9"/>
  <c r="L319" i="9"/>
  <c r="K319" i="9"/>
  <c r="J319" i="9"/>
  <c r="I319" i="9"/>
  <c r="H319" i="9"/>
  <c r="G319" i="9"/>
  <c r="F319" i="9"/>
  <c r="E319" i="9"/>
  <c r="D319" i="9"/>
  <c r="U318" i="9"/>
  <c r="T318" i="9"/>
  <c r="S318" i="9"/>
  <c r="R318" i="9"/>
  <c r="Q318" i="9"/>
  <c r="P318" i="9"/>
  <c r="O318" i="9"/>
  <c r="N318" i="9"/>
  <c r="M318" i="9"/>
  <c r="L318" i="9"/>
  <c r="K318" i="9"/>
  <c r="J318" i="9"/>
  <c r="I318" i="9"/>
  <c r="H318" i="9"/>
  <c r="G318" i="9"/>
  <c r="F318" i="9"/>
  <c r="E318" i="9"/>
  <c r="D318" i="9"/>
  <c r="U317" i="9"/>
  <c r="T317" i="9"/>
  <c r="S317" i="9"/>
  <c r="R317" i="9"/>
  <c r="Q317" i="9"/>
  <c r="P317" i="9"/>
  <c r="O317" i="9"/>
  <c r="N317" i="9"/>
  <c r="M317" i="9"/>
  <c r="L317" i="9"/>
  <c r="K317" i="9"/>
  <c r="J317" i="9"/>
  <c r="I317" i="9"/>
  <c r="H317" i="9"/>
  <c r="G317" i="9"/>
  <c r="F317" i="9"/>
  <c r="E317" i="9"/>
  <c r="D317" i="9"/>
  <c r="U316" i="9"/>
  <c r="T316" i="9"/>
  <c r="S316" i="9"/>
  <c r="R316" i="9"/>
  <c r="Q316" i="9"/>
  <c r="P316" i="9"/>
  <c r="O316" i="9"/>
  <c r="N316" i="9"/>
  <c r="M316" i="9"/>
  <c r="L316" i="9"/>
  <c r="K316" i="9"/>
  <c r="J316" i="9"/>
  <c r="I316" i="9"/>
  <c r="H316" i="9"/>
  <c r="G316" i="9"/>
  <c r="F316" i="9"/>
  <c r="E316" i="9"/>
  <c r="D316" i="9"/>
  <c r="U315" i="9"/>
  <c r="T315" i="9"/>
  <c r="S315" i="9"/>
  <c r="R315" i="9"/>
  <c r="Q315" i="9"/>
  <c r="P315" i="9"/>
  <c r="O315" i="9"/>
  <c r="N315" i="9"/>
  <c r="M315" i="9"/>
  <c r="L315" i="9"/>
  <c r="K315" i="9"/>
  <c r="J315" i="9"/>
  <c r="I315" i="9"/>
  <c r="H315" i="9"/>
  <c r="G315" i="9"/>
  <c r="F315" i="9"/>
  <c r="E315" i="9"/>
  <c r="D315" i="9"/>
  <c r="U314" i="9"/>
  <c r="T314" i="9"/>
  <c r="S314" i="9"/>
  <c r="R314" i="9"/>
  <c r="Q314" i="9"/>
  <c r="P314" i="9"/>
  <c r="O314" i="9"/>
  <c r="N314" i="9"/>
  <c r="M314" i="9"/>
  <c r="L314" i="9"/>
  <c r="K314" i="9"/>
  <c r="J314" i="9"/>
  <c r="I314" i="9"/>
  <c r="H314" i="9"/>
  <c r="G314" i="9"/>
  <c r="F314" i="9"/>
  <c r="E314" i="9"/>
  <c r="D314" i="9"/>
  <c r="U313" i="9"/>
  <c r="T313" i="9"/>
  <c r="S313" i="9"/>
  <c r="R313" i="9"/>
  <c r="Q313" i="9"/>
  <c r="P313" i="9"/>
  <c r="O313" i="9"/>
  <c r="N313" i="9"/>
  <c r="M313" i="9"/>
  <c r="L313" i="9"/>
  <c r="K313" i="9"/>
  <c r="J313" i="9"/>
  <c r="I313" i="9"/>
  <c r="H313" i="9"/>
  <c r="G313" i="9"/>
  <c r="F313" i="9"/>
  <c r="E313" i="9"/>
  <c r="D313" i="9"/>
  <c r="U312" i="9"/>
  <c r="T312" i="9"/>
  <c r="S312" i="9"/>
  <c r="R312" i="9"/>
  <c r="Q312" i="9"/>
  <c r="P312" i="9"/>
  <c r="O312" i="9"/>
  <c r="N312" i="9"/>
  <c r="M312" i="9"/>
  <c r="L312" i="9"/>
  <c r="K312" i="9"/>
  <c r="J312" i="9"/>
  <c r="I312" i="9"/>
  <c r="H312" i="9"/>
  <c r="G312" i="9"/>
  <c r="F312" i="9"/>
  <c r="E312" i="9"/>
  <c r="D312" i="9"/>
  <c r="U311" i="9"/>
  <c r="T311" i="9"/>
  <c r="S311" i="9"/>
  <c r="R311" i="9"/>
  <c r="Q311" i="9"/>
  <c r="P311" i="9"/>
  <c r="O311" i="9"/>
  <c r="N311" i="9"/>
  <c r="M311" i="9"/>
  <c r="L311" i="9"/>
  <c r="K311" i="9"/>
  <c r="J311" i="9"/>
  <c r="I311" i="9"/>
  <c r="H311" i="9"/>
  <c r="G311" i="9"/>
  <c r="F311" i="9"/>
  <c r="E311" i="9"/>
  <c r="D311" i="9"/>
  <c r="U310" i="9"/>
  <c r="T310" i="9"/>
  <c r="S310" i="9"/>
  <c r="R310" i="9"/>
  <c r="Q310" i="9"/>
  <c r="P310" i="9"/>
  <c r="O310" i="9"/>
  <c r="N310" i="9"/>
  <c r="M310" i="9"/>
  <c r="L310" i="9"/>
  <c r="K310" i="9"/>
  <c r="J310" i="9"/>
  <c r="I310" i="9"/>
  <c r="H310" i="9"/>
  <c r="G310" i="9"/>
  <c r="F310" i="9"/>
  <c r="E310" i="9"/>
  <c r="D310" i="9"/>
  <c r="U309" i="9"/>
  <c r="T309" i="9"/>
  <c r="S309" i="9"/>
  <c r="R309" i="9"/>
  <c r="Q309" i="9"/>
  <c r="P309" i="9"/>
  <c r="O309" i="9"/>
  <c r="N309" i="9"/>
  <c r="M309" i="9"/>
  <c r="L309" i="9"/>
  <c r="K309" i="9"/>
  <c r="J309" i="9"/>
  <c r="I309" i="9"/>
  <c r="H309" i="9"/>
  <c r="G309" i="9"/>
  <c r="F309" i="9"/>
  <c r="E309" i="9"/>
  <c r="D309" i="9"/>
  <c r="U308" i="9"/>
  <c r="T308" i="9"/>
  <c r="S308" i="9"/>
  <c r="R308" i="9"/>
  <c r="Q308" i="9"/>
  <c r="P308" i="9"/>
  <c r="O308" i="9"/>
  <c r="N308" i="9"/>
  <c r="M308" i="9"/>
  <c r="L308" i="9"/>
  <c r="K308" i="9"/>
  <c r="J308" i="9"/>
  <c r="I308" i="9"/>
  <c r="H308" i="9"/>
  <c r="G308" i="9"/>
  <c r="F308" i="9"/>
  <c r="E308" i="9"/>
  <c r="D308" i="9"/>
  <c r="U307" i="9"/>
  <c r="T307" i="9"/>
  <c r="S307" i="9"/>
  <c r="R307" i="9"/>
  <c r="Q307" i="9"/>
  <c r="P307" i="9"/>
  <c r="O307" i="9"/>
  <c r="N307" i="9"/>
  <c r="M307" i="9"/>
  <c r="L307" i="9"/>
  <c r="K307" i="9"/>
  <c r="J307" i="9"/>
  <c r="I307" i="9"/>
  <c r="H307" i="9"/>
  <c r="G307" i="9"/>
  <c r="F307" i="9"/>
  <c r="E307" i="9"/>
  <c r="D307" i="9"/>
  <c r="U306" i="9"/>
  <c r="T306" i="9"/>
  <c r="S306" i="9"/>
  <c r="R306" i="9"/>
  <c r="Q306" i="9"/>
  <c r="P306" i="9"/>
  <c r="O306" i="9"/>
  <c r="N306" i="9"/>
  <c r="M306" i="9"/>
  <c r="L306" i="9"/>
  <c r="K306" i="9"/>
  <c r="J306" i="9"/>
  <c r="I306" i="9"/>
  <c r="H306" i="9"/>
  <c r="G306" i="9"/>
  <c r="F306" i="9"/>
  <c r="E306" i="9"/>
  <c r="D306" i="9"/>
  <c r="U305" i="9"/>
  <c r="T305" i="9"/>
  <c r="S305" i="9"/>
  <c r="R305" i="9"/>
  <c r="Q305" i="9"/>
  <c r="P305" i="9"/>
  <c r="O305" i="9"/>
  <c r="N305" i="9"/>
  <c r="M305" i="9"/>
  <c r="L305" i="9"/>
  <c r="K305" i="9"/>
  <c r="J305" i="9"/>
  <c r="I305" i="9"/>
  <c r="H305" i="9"/>
  <c r="G305" i="9"/>
  <c r="F305" i="9"/>
  <c r="E305" i="9"/>
  <c r="D305" i="9"/>
  <c r="U304" i="9"/>
  <c r="T304" i="9"/>
  <c r="S304" i="9"/>
  <c r="R304" i="9"/>
  <c r="Q304" i="9"/>
  <c r="P304" i="9"/>
  <c r="O304" i="9"/>
  <c r="N304" i="9"/>
  <c r="M304" i="9"/>
  <c r="L304" i="9"/>
  <c r="K304" i="9"/>
  <c r="J304" i="9"/>
  <c r="I304" i="9"/>
  <c r="H304" i="9"/>
  <c r="G304" i="9"/>
  <c r="F304" i="9"/>
  <c r="E304" i="9"/>
  <c r="D304" i="9"/>
  <c r="U303" i="9"/>
  <c r="T303" i="9"/>
  <c r="S303" i="9"/>
  <c r="R303" i="9"/>
  <c r="Q303" i="9"/>
  <c r="P303" i="9"/>
  <c r="O303" i="9"/>
  <c r="N303" i="9"/>
  <c r="M303" i="9"/>
  <c r="L303" i="9"/>
  <c r="K303" i="9"/>
  <c r="J303" i="9"/>
  <c r="I303" i="9"/>
  <c r="H303" i="9"/>
  <c r="G303" i="9"/>
  <c r="F303" i="9"/>
  <c r="E303" i="9"/>
  <c r="D303" i="9"/>
  <c r="U302" i="9"/>
  <c r="T302" i="9"/>
  <c r="S302" i="9"/>
  <c r="R302" i="9"/>
  <c r="Q302" i="9"/>
  <c r="P302" i="9"/>
  <c r="O302" i="9"/>
  <c r="N302" i="9"/>
  <c r="M302" i="9"/>
  <c r="L302" i="9"/>
  <c r="K302" i="9"/>
  <c r="J302" i="9"/>
  <c r="I302" i="9"/>
  <c r="H302" i="9"/>
  <c r="G302" i="9"/>
  <c r="F302" i="9"/>
  <c r="E302" i="9"/>
  <c r="D302" i="9"/>
  <c r="U301" i="9"/>
  <c r="T301" i="9"/>
  <c r="S301" i="9"/>
  <c r="R301" i="9"/>
  <c r="Q301" i="9"/>
  <c r="P301" i="9"/>
  <c r="O301" i="9"/>
  <c r="N301" i="9"/>
  <c r="M301" i="9"/>
  <c r="L301" i="9"/>
  <c r="K301" i="9"/>
  <c r="J301" i="9"/>
  <c r="I301" i="9"/>
  <c r="H301" i="9"/>
  <c r="G301" i="9"/>
  <c r="F301" i="9"/>
  <c r="E301" i="9"/>
  <c r="D301" i="9"/>
  <c r="U300" i="9"/>
  <c r="T300" i="9"/>
  <c r="S300" i="9"/>
  <c r="R300" i="9"/>
  <c r="Q300" i="9"/>
  <c r="P300" i="9"/>
  <c r="O300" i="9"/>
  <c r="N300" i="9"/>
  <c r="M300" i="9"/>
  <c r="L300" i="9"/>
  <c r="K300" i="9"/>
  <c r="J300" i="9"/>
  <c r="I300" i="9"/>
  <c r="H300" i="9"/>
  <c r="G300" i="9"/>
  <c r="F300" i="9"/>
  <c r="E300" i="9"/>
  <c r="D300" i="9"/>
  <c r="U299" i="9"/>
  <c r="T299" i="9"/>
  <c r="S299" i="9"/>
  <c r="R299" i="9"/>
  <c r="Q299" i="9"/>
  <c r="P299" i="9"/>
  <c r="O299" i="9"/>
  <c r="N299" i="9"/>
  <c r="M299" i="9"/>
  <c r="L299" i="9"/>
  <c r="K299" i="9"/>
  <c r="J299" i="9"/>
  <c r="I299" i="9"/>
  <c r="H299" i="9"/>
  <c r="G299" i="9"/>
  <c r="F299" i="9"/>
  <c r="E299" i="9"/>
  <c r="D299" i="9"/>
  <c r="U298" i="9"/>
  <c r="T298" i="9"/>
  <c r="S298" i="9"/>
  <c r="R298" i="9"/>
  <c r="Q298" i="9"/>
  <c r="P298" i="9"/>
  <c r="O298" i="9"/>
  <c r="N298" i="9"/>
  <c r="M298" i="9"/>
  <c r="L298" i="9"/>
  <c r="K298" i="9"/>
  <c r="J298" i="9"/>
  <c r="I298" i="9"/>
  <c r="H298" i="9"/>
  <c r="G298" i="9"/>
  <c r="F298" i="9"/>
  <c r="E298" i="9"/>
  <c r="D298" i="9"/>
  <c r="U297" i="9"/>
  <c r="T297" i="9"/>
  <c r="S297" i="9"/>
  <c r="R297" i="9"/>
  <c r="Q297" i="9"/>
  <c r="P297" i="9"/>
  <c r="O297" i="9"/>
  <c r="N297" i="9"/>
  <c r="M297" i="9"/>
  <c r="L297" i="9"/>
  <c r="K297" i="9"/>
  <c r="J297" i="9"/>
  <c r="I297" i="9"/>
  <c r="H297" i="9"/>
  <c r="G297" i="9"/>
  <c r="F297" i="9"/>
  <c r="E297" i="9"/>
  <c r="D297" i="9"/>
  <c r="U296" i="9"/>
  <c r="T296" i="9"/>
  <c r="S296" i="9"/>
  <c r="R296" i="9"/>
  <c r="Q296" i="9"/>
  <c r="P296" i="9"/>
  <c r="O296" i="9"/>
  <c r="N296" i="9"/>
  <c r="M296" i="9"/>
  <c r="L296" i="9"/>
  <c r="K296" i="9"/>
  <c r="J296" i="9"/>
  <c r="I296" i="9"/>
  <c r="H296" i="9"/>
  <c r="G296" i="9"/>
  <c r="F296" i="9"/>
  <c r="E296" i="9"/>
  <c r="D296" i="9"/>
  <c r="U295" i="9"/>
  <c r="T295" i="9"/>
  <c r="S295" i="9"/>
  <c r="R295" i="9"/>
  <c r="Q295" i="9"/>
  <c r="P295" i="9"/>
  <c r="O295" i="9"/>
  <c r="N295" i="9"/>
  <c r="M295" i="9"/>
  <c r="L295" i="9"/>
  <c r="K295" i="9"/>
  <c r="J295" i="9"/>
  <c r="I295" i="9"/>
  <c r="H295" i="9"/>
  <c r="G295" i="9"/>
  <c r="F295" i="9"/>
  <c r="E295" i="9"/>
  <c r="D295" i="9"/>
  <c r="U294" i="9"/>
  <c r="T294" i="9"/>
  <c r="S294" i="9"/>
  <c r="R294" i="9"/>
  <c r="Q294" i="9"/>
  <c r="P294" i="9"/>
  <c r="O294" i="9"/>
  <c r="N294" i="9"/>
  <c r="M294" i="9"/>
  <c r="L294" i="9"/>
  <c r="K294" i="9"/>
  <c r="J294" i="9"/>
  <c r="I294" i="9"/>
  <c r="H294" i="9"/>
  <c r="G294" i="9"/>
  <c r="F294" i="9"/>
  <c r="E294" i="9"/>
  <c r="D294" i="9"/>
  <c r="U293" i="9"/>
  <c r="T293" i="9"/>
  <c r="S293" i="9"/>
  <c r="R293" i="9"/>
  <c r="Q293" i="9"/>
  <c r="P293" i="9"/>
  <c r="O293" i="9"/>
  <c r="N293" i="9"/>
  <c r="M293" i="9"/>
  <c r="L293" i="9"/>
  <c r="K293" i="9"/>
  <c r="J293" i="9"/>
  <c r="I293" i="9"/>
  <c r="H293" i="9"/>
  <c r="G293" i="9"/>
  <c r="F293" i="9"/>
  <c r="E293" i="9"/>
  <c r="D293" i="9"/>
  <c r="U292" i="9"/>
  <c r="T292" i="9"/>
  <c r="S292" i="9"/>
  <c r="R292" i="9"/>
  <c r="Q292" i="9"/>
  <c r="P292" i="9"/>
  <c r="O292" i="9"/>
  <c r="N292" i="9"/>
  <c r="M292" i="9"/>
  <c r="L292" i="9"/>
  <c r="K292" i="9"/>
  <c r="J292" i="9"/>
  <c r="I292" i="9"/>
  <c r="H292" i="9"/>
  <c r="G292" i="9"/>
  <c r="F292" i="9"/>
  <c r="E292" i="9"/>
  <c r="D292" i="9"/>
  <c r="U291" i="9"/>
  <c r="T291" i="9"/>
  <c r="S291" i="9"/>
  <c r="R291" i="9"/>
  <c r="Q291" i="9"/>
  <c r="P291" i="9"/>
  <c r="O291" i="9"/>
  <c r="N291" i="9"/>
  <c r="M291" i="9"/>
  <c r="L291" i="9"/>
  <c r="K291" i="9"/>
  <c r="J291" i="9"/>
  <c r="I291" i="9"/>
  <c r="H291" i="9"/>
  <c r="G291" i="9"/>
  <c r="F291" i="9"/>
  <c r="E291" i="9"/>
  <c r="D291" i="9"/>
  <c r="U290" i="9"/>
  <c r="T290" i="9"/>
  <c r="S290" i="9"/>
  <c r="R290" i="9"/>
  <c r="Q290" i="9"/>
  <c r="P290" i="9"/>
  <c r="O290" i="9"/>
  <c r="N290" i="9"/>
  <c r="M290" i="9"/>
  <c r="L290" i="9"/>
  <c r="K290" i="9"/>
  <c r="J290" i="9"/>
  <c r="I290" i="9"/>
  <c r="H290" i="9"/>
  <c r="G290" i="9"/>
  <c r="F290" i="9"/>
  <c r="E290" i="9"/>
  <c r="D290" i="9"/>
  <c r="U289" i="9"/>
  <c r="T289" i="9"/>
  <c r="S289" i="9"/>
  <c r="R289" i="9"/>
  <c r="Q289" i="9"/>
  <c r="P289" i="9"/>
  <c r="O289" i="9"/>
  <c r="N289" i="9"/>
  <c r="M289" i="9"/>
  <c r="L289" i="9"/>
  <c r="K289" i="9"/>
  <c r="J289" i="9"/>
  <c r="I289" i="9"/>
  <c r="H289" i="9"/>
  <c r="G289" i="9"/>
  <c r="F289" i="9"/>
  <c r="E289" i="9"/>
  <c r="D289" i="9"/>
  <c r="U288" i="9"/>
  <c r="T288" i="9"/>
  <c r="S288" i="9"/>
  <c r="R288" i="9"/>
  <c r="Q288" i="9"/>
  <c r="P288" i="9"/>
  <c r="O288" i="9"/>
  <c r="N288" i="9"/>
  <c r="M288" i="9"/>
  <c r="L288" i="9"/>
  <c r="K288" i="9"/>
  <c r="J288" i="9"/>
  <c r="I288" i="9"/>
  <c r="H288" i="9"/>
  <c r="G288" i="9"/>
  <c r="F288" i="9"/>
  <c r="E288" i="9"/>
  <c r="D288" i="9"/>
  <c r="U287" i="9"/>
  <c r="T287" i="9"/>
  <c r="S287" i="9"/>
  <c r="R287" i="9"/>
  <c r="Q287" i="9"/>
  <c r="P287" i="9"/>
  <c r="O287" i="9"/>
  <c r="N287" i="9"/>
  <c r="M287" i="9"/>
  <c r="L287" i="9"/>
  <c r="K287" i="9"/>
  <c r="J287" i="9"/>
  <c r="I287" i="9"/>
  <c r="H287" i="9"/>
  <c r="G287" i="9"/>
  <c r="F287" i="9"/>
  <c r="E287" i="9"/>
  <c r="D287" i="9"/>
  <c r="U286" i="9"/>
  <c r="T286" i="9"/>
  <c r="S286" i="9"/>
  <c r="R286" i="9"/>
  <c r="Q286" i="9"/>
  <c r="P286" i="9"/>
  <c r="O286" i="9"/>
  <c r="N286" i="9"/>
  <c r="M286" i="9"/>
  <c r="L286" i="9"/>
  <c r="K286" i="9"/>
  <c r="J286" i="9"/>
  <c r="I286" i="9"/>
  <c r="H286" i="9"/>
  <c r="G286" i="9"/>
  <c r="F286" i="9"/>
  <c r="E286" i="9"/>
  <c r="D286" i="9"/>
  <c r="U285" i="9"/>
  <c r="T285" i="9"/>
  <c r="S285" i="9"/>
  <c r="R285" i="9"/>
  <c r="Q285" i="9"/>
  <c r="P285" i="9"/>
  <c r="O285" i="9"/>
  <c r="N285" i="9"/>
  <c r="M285" i="9"/>
  <c r="L285" i="9"/>
  <c r="K285" i="9"/>
  <c r="J285" i="9"/>
  <c r="I285" i="9"/>
  <c r="H285" i="9"/>
  <c r="G285" i="9"/>
  <c r="F285" i="9"/>
  <c r="E285" i="9"/>
  <c r="D285" i="9"/>
  <c r="U284" i="9"/>
  <c r="T284" i="9"/>
  <c r="S284" i="9"/>
  <c r="R284" i="9"/>
  <c r="Q284" i="9"/>
  <c r="P284" i="9"/>
  <c r="O284" i="9"/>
  <c r="N284" i="9"/>
  <c r="M284" i="9"/>
  <c r="L284" i="9"/>
  <c r="K284" i="9"/>
  <c r="J284" i="9"/>
  <c r="I284" i="9"/>
  <c r="H284" i="9"/>
  <c r="G284" i="9"/>
  <c r="F284" i="9"/>
  <c r="E284" i="9"/>
  <c r="D284" i="9"/>
  <c r="U283" i="9"/>
  <c r="T283" i="9"/>
  <c r="S283" i="9"/>
  <c r="R283" i="9"/>
  <c r="Q283" i="9"/>
  <c r="P283" i="9"/>
  <c r="O283" i="9"/>
  <c r="N283" i="9"/>
  <c r="M283" i="9"/>
  <c r="L283" i="9"/>
  <c r="K283" i="9"/>
  <c r="J283" i="9"/>
  <c r="I283" i="9"/>
  <c r="H283" i="9"/>
  <c r="G283" i="9"/>
  <c r="F283" i="9"/>
  <c r="E283" i="9"/>
  <c r="D283" i="9"/>
  <c r="U282" i="9"/>
  <c r="T282" i="9"/>
  <c r="S282" i="9"/>
  <c r="R282" i="9"/>
  <c r="Q282" i="9"/>
  <c r="P282" i="9"/>
  <c r="O282" i="9"/>
  <c r="N282" i="9"/>
  <c r="M282" i="9"/>
  <c r="L282" i="9"/>
  <c r="K282" i="9"/>
  <c r="J282" i="9"/>
  <c r="I282" i="9"/>
  <c r="H282" i="9"/>
  <c r="G282" i="9"/>
  <c r="F282" i="9"/>
  <c r="E282" i="9"/>
  <c r="D282" i="9"/>
  <c r="U281" i="9"/>
  <c r="T281" i="9"/>
  <c r="S281" i="9"/>
  <c r="R281" i="9"/>
  <c r="Q281" i="9"/>
  <c r="P281" i="9"/>
  <c r="O281" i="9"/>
  <c r="N281" i="9"/>
  <c r="M281" i="9"/>
  <c r="L281" i="9"/>
  <c r="K281" i="9"/>
  <c r="J281" i="9"/>
  <c r="I281" i="9"/>
  <c r="H281" i="9"/>
  <c r="G281" i="9"/>
  <c r="F281" i="9"/>
  <c r="E281" i="9"/>
  <c r="D281" i="9"/>
  <c r="U280" i="9"/>
  <c r="T280" i="9"/>
  <c r="S280" i="9"/>
  <c r="R280" i="9"/>
  <c r="Q280" i="9"/>
  <c r="P280" i="9"/>
  <c r="O280" i="9"/>
  <c r="N280" i="9"/>
  <c r="M280" i="9"/>
  <c r="L280" i="9"/>
  <c r="K280" i="9"/>
  <c r="J280" i="9"/>
  <c r="I280" i="9"/>
  <c r="H280" i="9"/>
  <c r="G280" i="9"/>
  <c r="F280" i="9"/>
  <c r="E280" i="9"/>
  <c r="D280" i="9"/>
  <c r="U279" i="9"/>
  <c r="T279" i="9"/>
  <c r="S279" i="9"/>
  <c r="R279" i="9"/>
  <c r="Q279" i="9"/>
  <c r="P279" i="9"/>
  <c r="O279" i="9"/>
  <c r="N279" i="9"/>
  <c r="M279" i="9"/>
  <c r="L279" i="9"/>
  <c r="K279" i="9"/>
  <c r="J279" i="9"/>
  <c r="I279" i="9"/>
  <c r="H279" i="9"/>
  <c r="G279" i="9"/>
  <c r="F279" i="9"/>
  <c r="E279" i="9"/>
  <c r="D279" i="9"/>
  <c r="U278" i="9"/>
  <c r="T278" i="9"/>
  <c r="S278" i="9"/>
  <c r="R278" i="9"/>
  <c r="Q278" i="9"/>
  <c r="P278" i="9"/>
  <c r="O278" i="9"/>
  <c r="N278" i="9"/>
  <c r="M278" i="9"/>
  <c r="L278" i="9"/>
  <c r="K278" i="9"/>
  <c r="J278" i="9"/>
  <c r="I278" i="9"/>
  <c r="H278" i="9"/>
  <c r="G278" i="9"/>
  <c r="F278" i="9"/>
  <c r="E278" i="9"/>
  <c r="D278" i="9"/>
  <c r="U277" i="9"/>
  <c r="T277" i="9"/>
  <c r="S277" i="9"/>
  <c r="R277" i="9"/>
  <c r="Q277" i="9"/>
  <c r="P277" i="9"/>
  <c r="O277" i="9"/>
  <c r="N277" i="9"/>
  <c r="M277" i="9"/>
  <c r="L277" i="9"/>
  <c r="K277" i="9"/>
  <c r="J277" i="9"/>
  <c r="I277" i="9"/>
  <c r="H277" i="9"/>
  <c r="G277" i="9"/>
  <c r="F277" i="9"/>
  <c r="E277" i="9"/>
  <c r="D277" i="9"/>
  <c r="U276" i="9"/>
  <c r="T276" i="9"/>
  <c r="S276" i="9"/>
  <c r="R276" i="9"/>
  <c r="Q276" i="9"/>
  <c r="P276" i="9"/>
  <c r="O276" i="9"/>
  <c r="N276" i="9"/>
  <c r="M276" i="9"/>
  <c r="L276" i="9"/>
  <c r="K276" i="9"/>
  <c r="J276" i="9"/>
  <c r="I276" i="9"/>
  <c r="H276" i="9"/>
  <c r="G276" i="9"/>
  <c r="F276" i="9"/>
  <c r="E276" i="9"/>
  <c r="D276" i="9"/>
  <c r="U275" i="9"/>
  <c r="T275" i="9"/>
  <c r="S275" i="9"/>
  <c r="R275" i="9"/>
  <c r="Q275" i="9"/>
  <c r="P275" i="9"/>
  <c r="O275" i="9"/>
  <c r="N275" i="9"/>
  <c r="M275" i="9"/>
  <c r="L275" i="9"/>
  <c r="K275" i="9"/>
  <c r="J275" i="9"/>
  <c r="I275" i="9"/>
  <c r="H275" i="9"/>
  <c r="G275" i="9"/>
  <c r="F275" i="9"/>
  <c r="E275" i="9"/>
  <c r="D275" i="9"/>
  <c r="U274" i="9"/>
  <c r="T274" i="9"/>
  <c r="S274" i="9"/>
  <c r="R274" i="9"/>
  <c r="Q274" i="9"/>
  <c r="P274" i="9"/>
  <c r="O274" i="9"/>
  <c r="N274" i="9"/>
  <c r="M274" i="9"/>
  <c r="L274" i="9"/>
  <c r="K274" i="9"/>
  <c r="J274" i="9"/>
  <c r="I274" i="9"/>
  <c r="H274" i="9"/>
  <c r="G274" i="9"/>
  <c r="F274" i="9"/>
  <c r="E274" i="9"/>
  <c r="D274" i="9"/>
  <c r="U273" i="9"/>
  <c r="T273" i="9"/>
  <c r="S273" i="9"/>
  <c r="R273" i="9"/>
  <c r="Q273" i="9"/>
  <c r="P273" i="9"/>
  <c r="O273" i="9"/>
  <c r="N273" i="9"/>
  <c r="M273" i="9"/>
  <c r="L273" i="9"/>
  <c r="K273" i="9"/>
  <c r="J273" i="9"/>
  <c r="I273" i="9"/>
  <c r="H273" i="9"/>
  <c r="G273" i="9"/>
  <c r="F273" i="9"/>
  <c r="E273" i="9"/>
  <c r="D273" i="9"/>
  <c r="U272" i="9"/>
  <c r="T272" i="9"/>
  <c r="S272" i="9"/>
  <c r="R272" i="9"/>
  <c r="Q272" i="9"/>
  <c r="P272" i="9"/>
  <c r="O272" i="9"/>
  <c r="N272" i="9"/>
  <c r="M272" i="9"/>
  <c r="L272" i="9"/>
  <c r="K272" i="9"/>
  <c r="J272" i="9"/>
  <c r="I272" i="9"/>
  <c r="H272" i="9"/>
  <c r="G272" i="9"/>
  <c r="F272" i="9"/>
  <c r="E272" i="9"/>
  <c r="D272" i="9"/>
  <c r="U271" i="9"/>
  <c r="T271" i="9"/>
  <c r="S271" i="9"/>
  <c r="R271" i="9"/>
  <c r="Q271" i="9"/>
  <c r="P271" i="9"/>
  <c r="O271" i="9"/>
  <c r="N271" i="9"/>
  <c r="M271" i="9"/>
  <c r="L271" i="9"/>
  <c r="K271" i="9"/>
  <c r="J271" i="9"/>
  <c r="I271" i="9"/>
  <c r="H271" i="9"/>
  <c r="G271" i="9"/>
  <c r="F271" i="9"/>
  <c r="E271" i="9"/>
  <c r="D271" i="9"/>
  <c r="U270" i="9"/>
  <c r="T270" i="9"/>
  <c r="S270" i="9"/>
  <c r="R270" i="9"/>
  <c r="Q270" i="9"/>
  <c r="P270" i="9"/>
  <c r="O270" i="9"/>
  <c r="N270" i="9"/>
  <c r="M270" i="9"/>
  <c r="L270" i="9"/>
  <c r="K270" i="9"/>
  <c r="J270" i="9"/>
  <c r="I270" i="9"/>
  <c r="H270" i="9"/>
  <c r="G270" i="9"/>
  <c r="F270" i="9"/>
  <c r="E270" i="9"/>
  <c r="D270" i="9"/>
  <c r="U269" i="9"/>
  <c r="T269" i="9"/>
  <c r="S269" i="9"/>
  <c r="R269" i="9"/>
  <c r="Q269" i="9"/>
  <c r="P269" i="9"/>
  <c r="O269" i="9"/>
  <c r="N269" i="9"/>
  <c r="M269" i="9"/>
  <c r="L269" i="9"/>
  <c r="K269" i="9"/>
  <c r="J269" i="9"/>
  <c r="I269" i="9"/>
  <c r="H269" i="9"/>
  <c r="G269" i="9"/>
  <c r="F269" i="9"/>
  <c r="E269" i="9"/>
  <c r="D269" i="9"/>
  <c r="U268" i="9"/>
  <c r="T268" i="9"/>
  <c r="S268" i="9"/>
  <c r="R268" i="9"/>
  <c r="Q268" i="9"/>
  <c r="P268" i="9"/>
  <c r="O268" i="9"/>
  <c r="N268" i="9"/>
  <c r="M268" i="9"/>
  <c r="L268" i="9"/>
  <c r="K268" i="9"/>
  <c r="J268" i="9"/>
  <c r="I268" i="9"/>
  <c r="H268" i="9"/>
  <c r="G268" i="9"/>
  <c r="F268" i="9"/>
  <c r="E268" i="9"/>
  <c r="D268" i="9"/>
  <c r="U267" i="9"/>
  <c r="T267" i="9"/>
  <c r="S267" i="9"/>
  <c r="R267" i="9"/>
  <c r="Q267" i="9"/>
  <c r="P267" i="9"/>
  <c r="O267" i="9"/>
  <c r="N267" i="9"/>
  <c r="M267" i="9"/>
  <c r="L267" i="9"/>
  <c r="K267" i="9"/>
  <c r="J267" i="9"/>
  <c r="I267" i="9"/>
  <c r="H267" i="9"/>
  <c r="G267" i="9"/>
  <c r="F267" i="9"/>
  <c r="E267" i="9"/>
  <c r="D267" i="9"/>
  <c r="U266" i="9"/>
  <c r="T266" i="9"/>
  <c r="S266" i="9"/>
  <c r="R266" i="9"/>
  <c r="Q266" i="9"/>
  <c r="P266" i="9"/>
  <c r="O266" i="9"/>
  <c r="N266" i="9"/>
  <c r="M266" i="9"/>
  <c r="L266" i="9"/>
  <c r="K266" i="9"/>
  <c r="J266" i="9"/>
  <c r="I266" i="9"/>
  <c r="H266" i="9"/>
  <c r="G266" i="9"/>
  <c r="F266" i="9"/>
  <c r="E266" i="9"/>
  <c r="D266" i="9"/>
  <c r="U265" i="9"/>
  <c r="T265" i="9"/>
  <c r="S265" i="9"/>
  <c r="R265" i="9"/>
  <c r="Q265" i="9"/>
  <c r="P265" i="9"/>
  <c r="O265" i="9"/>
  <c r="N265" i="9"/>
  <c r="M265" i="9"/>
  <c r="L265" i="9"/>
  <c r="K265" i="9"/>
  <c r="J265" i="9"/>
  <c r="I265" i="9"/>
  <c r="H265" i="9"/>
  <c r="G265" i="9"/>
  <c r="F265" i="9"/>
  <c r="E265" i="9"/>
  <c r="D265" i="9"/>
  <c r="U264" i="9"/>
  <c r="T264" i="9"/>
  <c r="S264" i="9"/>
  <c r="R264" i="9"/>
  <c r="Q264" i="9"/>
  <c r="P264" i="9"/>
  <c r="O264" i="9"/>
  <c r="N264" i="9"/>
  <c r="M264" i="9"/>
  <c r="L264" i="9"/>
  <c r="K264" i="9"/>
  <c r="J264" i="9"/>
  <c r="I264" i="9"/>
  <c r="H264" i="9"/>
  <c r="G264" i="9"/>
  <c r="F264" i="9"/>
  <c r="E264" i="9"/>
  <c r="D264" i="9"/>
  <c r="U263" i="9"/>
  <c r="T263" i="9"/>
  <c r="S263" i="9"/>
  <c r="R263" i="9"/>
  <c r="Q263" i="9"/>
  <c r="P263" i="9"/>
  <c r="O263" i="9"/>
  <c r="N263" i="9"/>
  <c r="M263" i="9"/>
  <c r="L263" i="9"/>
  <c r="K263" i="9"/>
  <c r="J263" i="9"/>
  <c r="I263" i="9"/>
  <c r="H263" i="9"/>
  <c r="G263" i="9"/>
  <c r="F263" i="9"/>
  <c r="E263" i="9"/>
  <c r="D263" i="9"/>
  <c r="U262" i="9"/>
  <c r="T262" i="9"/>
  <c r="S262" i="9"/>
  <c r="R262" i="9"/>
  <c r="Q262" i="9"/>
  <c r="P262" i="9"/>
  <c r="O262" i="9"/>
  <c r="N262" i="9"/>
  <c r="M262" i="9"/>
  <c r="L262" i="9"/>
  <c r="K262" i="9"/>
  <c r="J262" i="9"/>
  <c r="I262" i="9"/>
  <c r="H262" i="9"/>
  <c r="G262" i="9"/>
  <c r="F262" i="9"/>
  <c r="E262" i="9"/>
  <c r="D262" i="9"/>
  <c r="U261" i="9"/>
  <c r="T261" i="9"/>
  <c r="S261" i="9"/>
  <c r="R261" i="9"/>
  <c r="Q261" i="9"/>
  <c r="P261" i="9"/>
  <c r="O261" i="9"/>
  <c r="N261" i="9"/>
  <c r="M261" i="9"/>
  <c r="L261" i="9"/>
  <c r="K261" i="9"/>
  <c r="J261" i="9"/>
  <c r="I261" i="9"/>
  <c r="H261" i="9"/>
  <c r="G261" i="9"/>
  <c r="F261" i="9"/>
  <c r="E261" i="9"/>
  <c r="D261" i="9"/>
  <c r="U260" i="9"/>
  <c r="T260" i="9"/>
  <c r="S260" i="9"/>
  <c r="R260" i="9"/>
  <c r="Q260" i="9"/>
  <c r="P260" i="9"/>
  <c r="O260" i="9"/>
  <c r="N260" i="9"/>
  <c r="M260" i="9"/>
  <c r="L260" i="9"/>
  <c r="K260" i="9"/>
  <c r="J260" i="9"/>
  <c r="I260" i="9"/>
  <c r="H260" i="9"/>
  <c r="G260" i="9"/>
  <c r="F260" i="9"/>
  <c r="E260" i="9"/>
  <c r="D260" i="9"/>
  <c r="U259" i="9"/>
  <c r="T259" i="9"/>
  <c r="S259" i="9"/>
  <c r="R259" i="9"/>
  <c r="Q259" i="9"/>
  <c r="P259" i="9"/>
  <c r="O259" i="9"/>
  <c r="N259" i="9"/>
  <c r="M259" i="9"/>
  <c r="L259" i="9"/>
  <c r="K259" i="9"/>
  <c r="J259" i="9"/>
  <c r="I259" i="9"/>
  <c r="H259" i="9"/>
  <c r="G259" i="9"/>
  <c r="F259" i="9"/>
  <c r="E259" i="9"/>
  <c r="D259" i="9"/>
  <c r="U258" i="9"/>
  <c r="T258" i="9"/>
  <c r="S258" i="9"/>
  <c r="R258" i="9"/>
  <c r="Q258" i="9"/>
  <c r="P258" i="9"/>
  <c r="O258" i="9"/>
  <c r="N258" i="9"/>
  <c r="M258" i="9"/>
  <c r="L258" i="9"/>
  <c r="K258" i="9"/>
  <c r="J258" i="9"/>
  <c r="I258" i="9"/>
  <c r="H258" i="9"/>
  <c r="G258" i="9"/>
  <c r="F258" i="9"/>
  <c r="E258" i="9"/>
  <c r="D258" i="9"/>
  <c r="U257" i="9"/>
  <c r="T257" i="9"/>
  <c r="S257" i="9"/>
  <c r="R257" i="9"/>
  <c r="Q257" i="9"/>
  <c r="P257" i="9"/>
  <c r="O257" i="9"/>
  <c r="N257" i="9"/>
  <c r="M257" i="9"/>
  <c r="L257" i="9"/>
  <c r="K257" i="9"/>
  <c r="J257" i="9"/>
  <c r="I257" i="9"/>
  <c r="H257" i="9"/>
  <c r="G257" i="9"/>
  <c r="F257" i="9"/>
  <c r="E257" i="9"/>
  <c r="D257" i="9"/>
  <c r="U256" i="9"/>
  <c r="T256" i="9"/>
  <c r="S256" i="9"/>
  <c r="R256" i="9"/>
  <c r="Q256" i="9"/>
  <c r="P256" i="9"/>
  <c r="O256" i="9"/>
  <c r="N256" i="9"/>
  <c r="M256" i="9"/>
  <c r="L256" i="9"/>
  <c r="K256" i="9"/>
  <c r="J256" i="9"/>
  <c r="I256" i="9"/>
  <c r="H256" i="9"/>
  <c r="G256" i="9"/>
  <c r="F256" i="9"/>
  <c r="E256" i="9"/>
  <c r="D256" i="9"/>
  <c r="U255" i="9"/>
  <c r="T255" i="9"/>
  <c r="S255" i="9"/>
  <c r="R255" i="9"/>
  <c r="Q255" i="9"/>
  <c r="P255" i="9"/>
  <c r="O255" i="9"/>
  <c r="N255" i="9"/>
  <c r="M255" i="9"/>
  <c r="L255" i="9"/>
  <c r="K255" i="9"/>
  <c r="J255" i="9"/>
  <c r="I255" i="9"/>
  <c r="H255" i="9"/>
  <c r="G255" i="9"/>
  <c r="F255" i="9"/>
  <c r="E255" i="9"/>
  <c r="D255" i="9"/>
  <c r="U254" i="9"/>
  <c r="T254" i="9"/>
  <c r="S254" i="9"/>
  <c r="R254" i="9"/>
  <c r="Q254" i="9"/>
  <c r="P254" i="9"/>
  <c r="O254" i="9"/>
  <c r="N254" i="9"/>
  <c r="M254" i="9"/>
  <c r="L254" i="9"/>
  <c r="K254" i="9"/>
  <c r="J254" i="9"/>
  <c r="I254" i="9"/>
  <c r="H254" i="9"/>
  <c r="G254" i="9"/>
  <c r="F254" i="9"/>
  <c r="E254" i="9"/>
  <c r="D254" i="9"/>
  <c r="U253" i="9"/>
  <c r="T253" i="9"/>
  <c r="S253" i="9"/>
  <c r="R253" i="9"/>
  <c r="Q253" i="9"/>
  <c r="P253" i="9"/>
  <c r="O253" i="9"/>
  <c r="N253" i="9"/>
  <c r="M253" i="9"/>
  <c r="L253" i="9"/>
  <c r="K253" i="9"/>
  <c r="J253" i="9"/>
  <c r="I253" i="9"/>
  <c r="H253" i="9"/>
  <c r="G253" i="9"/>
  <c r="F253" i="9"/>
  <c r="E253" i="9"/>
  <c r="D253" i="9"/>
  <c r="U252" i="9"/>
  <c r="T252" i="9"/>
  <c r="S252" i="9"/>
  <c r="R252" i="9"/>
  <c r="Q252" i="9"/>
  <c r="P252" i="9"/>
  <c r="O252" i="9"/>
  <c r="N252" i="9"/>
  <c r="M252" i="9"/>
  <c r="L252" i="9"/>
  <c r="K252" i="9"/>
  <c r="J252" i="9"/>
  <c r="I252" i="9"/>
  <c r="H252" i="9"/>
  <c r="G252" i="9"/>
  <c r="F252" i="9"/>
  <c r="E252" i="9"/>
  <c r="D252" i="9"/>
  <c r="U251" i="9"/>
  <c r="T251" i="9"/>
  <c r="S251" i="9"/>
  <c r="R251" i="9"/>
  <c r="Q251" i="9"/>
  <c r="P251" i="9"/>
  <c r="O251" i="9"/>
  <c r="N251" i="9"/>
  <c r="M251" i="9"/>
  <c r="L251" i="9"/>
  <c r="K251" i="9"/>
  <c r="J251" i="9"/>
  <c r="I251" i="9"/>
  <c r="H251" i="9"/>
  <c r="G251" i="9"/>
  <c r="F251" i="9"/>
  <c r="E251" i="9"/>
  <c r="D251" i="9"/>
  <c r="U250" i="9"/>
  <c r="T250" i="9"/>
  <c r="S250" i="9"/>
  <c r="R250" i="9"/>
  <c r="Q250" i="9"/>
  <c r="P250" i="9"/>
  <c r="O250" i="9"/>
  <c r="N250" i="9"/>
  <c r="M250" i="9"/>
  <c r="L250" i="9"/>
  <c r="K250" i="9"/>
  <c r="J250" i="9"/>
  <c r="I250" i="9"/>
  <c r="H250" i="9"/>
  <c r="G250" i="9"/>
  <c r="F250" i="9"/>
  <c r="E250" i="9"/>
  <c r="D250" i="9"/>
  <c r="U249" i="9"/>
  <c r="T249" i="9"/>
  <c r="S249" i="9"/>
  <c r="R249" i="9"/>
  <c r="Q249" i="9"/>
  <c r="P249" i="9"/>
  <c r="O249" i="9"/>
  <c r="N249" i="9"/>
  <c r="M249" i="9"/>
  <c r="L249" i="9"/>
  <c r="K249" i="9"/>
  <c r="J249" i="9"/>
  <c r="I249" i="9"/>
  <c r="H249" i="9"/>
  <c r="G249" i="9"/>
  <c r="F249" i="9"/>
  <c r="E249" i="9"/>
  <c r="D249" i="9"/>
  <c r="U248" i="9"/>
  <c r="T248" i="9"/>
  <c r="S248" i="9"/>
  <c r="R248" i="9"/>
  <c r="Q248" i="9"/>
  <c r="P248" i="9"/>
  <c r="O248" i="9"/>
  <c r="N248" i="9"/>
  <c r="M248" i="9"/>
  <c r="L248" i="9"/>
  <c r="K248" i="9"/>
  <c r="J248" i="9"/>
  <c r="I248" i="9"/>
  <c r="H248" i="9"/>
  <c r="G248" i="9"/>
  <c r="F248" i="9"/>
  <c r="E248" i="9"/>
  <c r="D248" i="9"/>
  <c r="U247" i="9"/>
  <c r="T247" i="9"/>
  <c r="S247" i="9"/>
  <c r="R247" i="9"/>
  <c r="Q247" i="9"/>
  <c r="P247" i="9"/>
  <c r="O247" i="9"/>
  <c r="N247" i="9"/>
  <c r="M247" i="9"/>
  <c r="L247" i="9"/>
  <c r="K247" i="9"/>
  <c r="J247" i="9"/>
  <c r="I247" i="9"/>
  <c r="H247" i="9"/>
  <c r="G247" i="9"/>
  <c r="F247" i="9"/>
  <c r="E247" i="9"/>
  <c r="D247" i="9"/>
  <c r="U246" i="9"/>
  <c r="T246" i="9"/>
  <c r="S246" i="9"/>
  <c r="R246" i="9"/>
  <c r="Q246" i="9"/>
  <c r="P246" i="9"/>
  <c r="O246" i="9"/>
  <c r="N246" i="9"/>
  <c r="M246" i="9"/>
  <c r="L246" i="9"/>
  <c r="K246" i="9"/>
  <c r="J246" i="9"/>
  <c r="I246" i="9"/>
  <c r="H246" i="9"/>
  <c r="G246" i="9"/>
  <c r="F246" i="9"/>
  <c r="E246" i="9"/>
  <c r="D246" i="9"/>
  <c r="U245" i="9"/>
  <c r="T245" i="9"/>
  <c r="S245" i="9"/>
  <c r="R245" i="9"/>
  <c r="Q245" i="9"/>
  <c r="P245" i="9"/>
  <c r="O245" i="9"/>
  <c r="N245" i="9"/>
  <c r="M245" i="9"/>
  <c r="L245" i="9"/>
  <c r="K245" i="9"/>
  <c r="J245" i="9"/>
  <c r="I245" i="9"/>
  <c r="H245" i="9"/>
  <c r="G245" i="9"/>
  <c r="F245" i="9"/>
  <c r="E245" i="9"/>
  <c r="D245" i="9"/>
  <c r="U244" i="9"/>
  <c r="T244" i="9"/>
  <c r="S244" i="9"/>
  <c r="R244" i="9"/>
  <c r="Q244" i="9"/>
  <c r="P244" i="9"/>
  <c r="O244" i="9"/>
  <c r="N244" i="9"/>
  <c r="M244" i="9"/>
  <c r="L244" i="9"/>
  <c r="K244" i="9"/>
  <c r="J244" i="9"/>
  <c r="I244" i="9"/>
  <c r="H244" i="9"/>
  <c r="G244" i="9"/>
  <c r="F244" i="9"/>
  <c r="E244" i="9"/>
  <c r="D244" i="9"/>
  <c r="U243" i="9"/>
  <c r="T243" i="9"/>
  <c r="S243" i="9"/>
  <c r="R243" i="9"/>
  <c r="Q243" i="9"/>
  <c r="P243" i="9"/>
  <c r="O243" i="9"/>
  <c r="N243" i="9"/>
  <c r="M243" i="9"/>
  <c r="L243" i="9"/>
  <c r="K243" i="9"/>
  <c r="J243" i="9"/>
  <c r="I243" i="9"/>
  <c r="H243" i="9"/>
  <c r="G243" i="9"/>
  <c r="F243" i="9"/>
  <c r="E243" i="9"/>
  <c r="D243" i="9"/>
  <c r="U242" i="9"/>
  <c r="T242" i="9"/>
  <c r="S242" i="9"/>
  <c r="R242" i="9"/>
  <c r="Q242" i="9"/>
  <c r="P242" i="9"/>
  <c r="O242" i="9"/>
  <c r="N242" i="9"/>
  <c r="M242" i="9"/>
  <c r="L242" i="9"/>
  <c r="K242" i="9"/>
  <c r="J242" i="9"/>
  <c r="I242" i="9"/>
  <c r="H242" i="9"/>
  <c r="G242" i="9"/>
  <c r="F242" i="9"/>
  <c r="E242" i="9"/>
  <c r="D242" i="9"/>
  <c r="U241" i="9"/>
  <c r="T241" i="9"/>
  <c r="S241" i="9"/>
  <c r="R241" i="9"/>
  <c r="Q241" i="9"/>
  <c r="P241" i="9"/>
  <c r="O241" i="9"/>
  <c r="N241" i="9"/>
  <c r="M241" i="9"/>
  <c r="L241" i="9"/>
  <c r="K241" i="9"/>
  <c r="J241" i="9"/>
  <c r="I241" i="9"/>
  <c r="H241" i="9"/>
  <c r="G241" i="9"/>
  <c r="F241" i="9"/>
  <c r="E241" i="9"/>
  <c r="D241" i="9"/>
  <c r="U240" i="9"/>
  <c r="T240" i="9"/>
  <c r="S240" i="9"/>
  <c r="R240" i="9"/>
  <c r="Q240" i="9"/>
  <c r="P240" i="9"/>
  <c r="O240" i="9"/>
  <c r="N240" i="9"/>
  <c r="M240" i="9"/>
  <c r="L240" i="9"/>
  <c r="K240" i="9"/>
  <c r="J240" i="9"/>
  <c r="I240" i="9"/>
  <c r="H240" i="9"/>
  <c r="G240" i="9"/>
  <c r="F240" i="9"/>
  <c r="E240" i="9"/>
  <c r="D240" i="9"/>
  <c r="U239" i="9"/>
  <c r="T239" i="9"/>
  <c r="S239" i="9"/>
  <c r="R239" i="9"/>
  <c r="Q239" i="9"/>
  <c r="P239" i="9"/>
  <c r="O239" i="9"/>
  <c r="N239" i="9"/>
  <c r="M239" i="9"/>
  <c r="L239" i="9"/>
  <c r="K239" i="9"/>
  <c r="J239" i="9"/>
  <c r="I239" i="9"/>
  <c r="H239" i="9"/>
  <c r="G239" i="9"/>
  <c r="F239" i="9"/>
  <c r="E239" i="9"/>
  <c r="D239" i="9"/>
  <c r="U238" i="9"/>
  <c r="T238" i="9"/>
  <c r="S238" i="9"/>
  <c r="R238" i="9"/>
  <c r="Q238" i="9"/>
  <c r="P238" i="9"/>
  <c r="O238" i="9"/>
  <c r="N238" i="9"/>
  <c r="M238" i="9"/>
  <c r="L238" i="9"/>
  <c r="K238" i="9"/>
  <c r="J238" i="9"/>
  <c r="I238" i="9"/>
  <c r="H238" i="9"/>
  <c r="G238" i="9"/>
  <c r="F238" i="9"/>
  <c r="E238" i="9"/>
  <c r="D238" i="9"/>
  <c r="U237" i="9"/>
  <c r="T237" i="9"/>
  <c r="S237" i="9"/>
  <c r="R237" i="9"/>
  <c r="Q237" i="9"/>
  <c r="P237" i="9"/>
  <c r="O237" i="9"/>
  <c r="N237" i="9"/>
  <c r="M237" i="9"/>
  <c r="L237" i="9"/>
  <c r="K237" i="9"/>
  <c r="J237" i="9"/>
  <c r="I237" i="9"/>
  <c r="H237" i="9"/>
  <c r="G237" i="9"/>
  <c r="F237" i="9"/>
  <c r="E237" i="9"/>
  <c r="D237" i="9"/>
  <c r="U236" i="9"/>
  <c r="T236" i="9"/>
  <c r="S236" i="9"/>
  <c r="R236" i="9"/>
  <c r="Q236" i="9"/>
  <c r="P236" i="9"/>
  <c r="O236" i="9"/>
  <c r="N236" i="9"/>
  <c r="M236" i="9"/>
  <c r="L236" i="9"/>
  <c r="K236" i="9"/>
  <c r="J236" i="9"/>
  <c r="I236" i="9"/>
  <c r="H236" i="9"/>
  <c r="G236" i="9"/>
  <c r="F236" i="9"/>
  <c r="E236" i="9"/>
  <c r="D236" i="9"/>
  <c r="U235" i="9"/>
  <c r="T235" i="9"/>
  <c r="S235" i="9"/>
  <c r="R235" i="9"/>
  <c r="Q235" i="9"/>
  <c r="P235" i="9"/>
  <c r="O235" i="9"/>
  <c r="N235" i="9"/>
  <c r="M235" i="9"/>
  <c r="L235" i="9"/>
  <c r="K235" i="9"/>
  <c r="J235" i="9"/>
  <c r="I235" i="9"/>
  <c r="H235" i="9"/>
  <c r="G235" i="9"/>
  <c r="F235" i="9"/>
  <c r="E235" i="9"/>
  <c r="D235" i="9"/>
  <c r="U234" i="9"/>
  <c r="T234" i="9"/>
  <c r="S234" i="9"/>
  <c r="R234" i="9"/>
  <c r="Q234" i="9"/>
  <c r="P234" i="9"/>
  <c r="O234" i="9"/>
  <c r="N234" i="9"/>
  <c r="M234" i="9"/>
  <c r="L234" i="9"/>
  <c r="K234" i="9"/>
  <c r="J234" i="9"/>
  <c r="I234" i="9"/>
  <c r="H234" i="9"/>
  <c r="G234" i="9"/>
  <c r="F234" i="9"/>
  <c r="E234" i="9"/>
  <c r="D234" i="9"/>
  <c r="U233" i="9"/>
  <c r="T233" i="9"/>
  <c r="S233" i="9"/>
  <c r="R233" i="9"/>
  <c r="Q233" i="9"/>
  <c r="P233" i="9"/>
  <c r="O233" i="9"/>
  <c r="N233" i="9"/>
  <c r="M233" i="9"/>
  <c r="L233" i="9"/>
  <c r="K233" i="9"/>
  <c r="J233" i="9"/>
  <c r="I233" i="9"/>
  <c r="H233" i="9"/>
  <c r="G233" i="9"/>
  <c r="F233" i="9"/>
  <c r="E233" i="9"/>
  <c r="D233" i="9"/>
  <c r="U232" i="9"/>
  <c r="T232" i="9"/>
  <c r="S232" i="9"/>
  <c r="R232" i="9"/>
  <c r="Q232" i="9"/>
  <c r="P232" i="9"/>
  <c r="O232" i="9"/>
  <c r="N232" i="9"/>
  <c r="M232" i="9"/>
  <c r="L232" i="9"/>
  <c r="K232" i="9"/>
  <c r="J232" i="9"/>
  <c r="I232" i="9"/>
  <c r="H232" i="9"/>
  <c r="G232" i="9"/>
  <c r="F232" i="9"/>
  <c r="E232" i="9"/>
  <c r="D232" i="9"/>
  <c r="U231" i="9"/>
  <c r="T231" i="9"/>
  <c r="S231" i="9"/>
  <c r="R231" i="9"/>
  <c r="Q231" i="9"/>
  <c r="P231" i="9"/>
  <c r="O231" i="9"/>
  <c r="N231" i="9"/>
  <c r="M231" i="9"/>
  <c r="L231" i="9"/>
  <c r="K231" i="9"/>
  <c r="J231" i="9"/>
  <c r="I231" i="9"/>
  <c r="H231" i="9"/>
  <c r="G231" i="9"/>
  <c r="F231" i="9"/>
  <c r="E231" i="9"/>
  <c r="D231" i="9"/>
  <c r="U230" i="9"/>
  <c r="T230" i="9"/>
  <c r="S230" i="9"/>
  <c r="R230" i="9"/>
  <c r="Q230" i="9"/>
  <c r="P230" i="9"/>
  <c r="O230" i="9"/>
  <c r="N230" i="9"/>
  <c r="M230" i="9"/>
  <c r="L230" i="9"/>
  <c r="K230" i="9"/>
  <c r="J230" i="9"/>
  <c r="I230" i="9"/>
  <c r="H230" i="9"/>
  <c r="G230" i="9"/>
  <c r="F230" i="9"/>
  <c r="E230" i="9"/>
  <c r="D230" i="9"/>
  <c r="U229" i="9"/>
  <c r="T229" i="9"/>
  <c r="S229" i="9"/>
  <c r="R229" i="9"/>
  <c r="Q229" i="9"/>
  <c r="P229" i="9"/>
  <c r="O229" i="9"/>
  <c r="N229" i="9"/>
  <c r="M229" i="9"/>
  <c r="L229" i="9"/>
  <c r="K229" i="9"/>
  <c r="J229" i="9"/>
  <c r="I229" i="9"/>
  <c r="H229" i="9"/>
  <c r="G229" i="9"/>
  <c r="F229" i="9"/>
  <c r="E229" i="9"/>
  <c r="D229" i="9"/>
  <c r="U228" i="9"/>
  <c r="T228" i="9"/>
  <c r="S228" i="9"/>
  <c r="R228" i="9"/>
  <c r="Q228" i="9"/>
  <c r="P228" i="9"/>
  <c r="O228" i="9"/>
  <c r="N228" i="9"/>
  <c r="M228" i="9"/>
  <c r="L228" i="9"/>
  <c r="K228" i="9"/>
  <c r="J228" i="9"/>
  <c r="I228" i="9"/>
  <c r="H228" i="9"/>
  <c r="G228" i="9"/>
  <c r="F228" i="9"/>
  <c r="E228" i="9"/>
  <c r="D228" i="9"/>
  <c r="U227" i="9"/>
  <c r="T227" i="9"/>
  <c r="S227" i="9"/>
  <c r="R227" i="9"/>
  <c r="Q227" i="9"/>
  <c r="P227" i="9"/>
  <c r="O227" i="9"/>
  <c r="N227" i="9"/>
  <c r="M227" i="9"/>
  <c r="L227" i="9"/>
  <c r="K227" i="9"/>
  <c r="J227" i="9"/>
  <c r="I227" i="9"/>
  <c r="H227" i="9"/>
  <c r="G227" i="9"/>
  <c r="F227" i="9"/>
  <c r="E227" i="9"/>
  <c r="D227" i="9"/>
  <c r="U226" i="9"/>
  <c r="T226" i="9"/>
  <c r="S226" i="9"/>
  <c r="R226" i="9"/>
  <c r="Q226" i="9"/>
  <c r="P226" i="9"/>
  <c r="O226" i="9"/>
  <c r="N226" i="9"/>
  <c r="M226" i="9"/>
  <c r="L226" i="9"/>
  <c r="K226" i="9"/>
  <c r="J226" i="9"/>
  <c r="I226" i="9"/>
  <c r="H226" i="9"/>
  <c r="G226" i="9"/>
  <c r="F226" i="9"/>
  <c r="E226" i="9"/>
  <c r="D226" i="9"/>
  <c r="U225" i="9"/>
  <c r="T225" i="9"/>
  <c r="S225" i="9"/>
  <c r="R225" i="9"/>
  <c r="Q225" i="9"/>
  <c r="P225" i="9"/>
  <c r="O225" i="9"/>
  <c r="N225" i="9"/>
  <c r="M225" i="9"/>
  <c r="L225" i="9"/>
  <c r="K225" i="9"/>
  <c r="J225" i="9"/>
  <c r="I225" i="9"/>
  <c r="H225" i="9"/>
  <c r="G225" i="9"/>
  <c r="F225" i="9"/>
  <c r="E225" i="9"/>
  <c r="D225" i="9"/>
  <c r="U224" i="9"/>
  <c r="T224" i="9"/>
  <c r="S224" i="9"/>
  <c r="R224" i="9"/>
  <c r="Q224" i="9"/>
  <c r="P224" i="9"/>
  <c r="O224" i="9"/>
  <c r="N224" i="9"/>
  <c r="M224" i="9"/>
  <c r="L224" i="9"/>
  <c r="K224" i="9"/>
  <c r="J224" i="9"/>
  <c r="I224" i="9"/>
  <c r="H224" i="9"/>
  <c r="G224" i="9"/>
  <c r="F224" i="9"/>
  <c r="E224" i="9"/>
  <c r="D224" i="9"/>
  <c r="U223" i="9"/>
  <c r="T223" i="9"/>
  <c r="S223" i="9"/>
  <c r="R223" i="9"/>
  <c r="Q223" i="9"/>
  <c r="P223" i="9"/>
  <c r="O223" i="9"/>
  <c r="N223" i="9"/>
  <c r="M223" i="9"/>
  <c r="L223" i="9"/>
  <c r="K223" i="9"/>
  <c r="J223" i="9"/>
  <c r="I223" i="9"/>
  <c r="H223" i="9"/>
  <c r="G223" i="9"/>
  <c r="F223" i="9"/>
  <c r="E223" i="9"/>
  <c r="D223" i="9"/>
  <c r="U222" i="9"/>
  <c r="T222" i="9"/>
  <c r="S222" i="9"/>
  <c r="R222" i="9"/>
  <c r="Q222" i="9"/>
  <c r="P222" i="9"/>
  <c r="O222" i="9"/>
  <c r="N222" i="9"/>
  <c r="M222" i="9"/>
  <c r="L222" i="9"/>
  <c r="K222" i="9"/>
  <c r="J222" i="9"/>
  <c r="I222" i="9"/>
  <c r="H222" i="9"/>
  <c r="G222" i="9"/>
  <c r="F222" i="9"/>
  <c r="E222" i="9"/>
  <c r="D222" i="9"/>
  <c r="U221" i="9"/>
  <c r="T221" i="9"/>
  <c r="S221" i="9"/>
  <c r="R221" i="9"/>
  <c r="Q221" i="9"/>
  <c r="P221" i="9"/>
  <c r="O221" i="9"/>
  <c r="N221" i="9"/>
  <c r="M221" i="9"/>
  <c r="L221" i="9"/>
  <c r="K221" i="9"/>
  <c r="J221" i="9"/>
  <c r="I221" i="9"/>
  <c r="H221" i="9"/>
  <c r="G221" i="9"/>
  <c r="F221" i="9"/>
  <c r="E221" i="9"/>
  <c r="D221" i="9"/>
  <c r="U220" i="9"/>
  <c r="T220" i="9"/>
  <c r="S220" i="9"/>
  <c r="R220" i="9"/>
  <c r="Q220" i="9"/>
  <c r="P220" i="9"/>
  <c r="O220" i="9"/>
  <c r="N220" i="9"/>
  <c r="M220" i="9"/>
  <c r="L220" i="9"/>
  <c r="K220" i="9"/>
  <c r="J220" i="9"/>
  <c r="I220" i="9"/>
  <c r="H220" i="9"/>
  <c r="G220" i="9"/>
  <c r="F220" i="9"/>
  <c r="E220" i="9"/>
  <c r="D220" i="9"/>
  <c r="U219" i="9"/>
  <c r="T219" i="9"/>
  <c r="S219" i="9"/>
  <c r="R219" i="9"/>
  <c r="Q219" i="9"/>
  <c r="P219" i="9"/>
  <c r="O219" i="9"/>
  <c r="N219" i="9"/>
  <c r="M219" i="9"/>
  <c r="L219" i="9"/>
  <c r="K219" i="9"/>
  <c r="J219" i="9"/>
  <c r="I219" i="9"/>
  <c r="H219" i="9"/>
  <c r="G219" i="9"/>
  <c r="F219" i="9"/>
  <c r="E219" i="9"/>
  <c r="D219" i="9"/>
  <c r="U218" i="9"/>
  <c r="T218" i="9"/>
  <c r="S218" i="9"/>
  <c r="R218" i="9"/>
  <c r="Q218" i="9"/>
  <c r="P218" i="9"/>
  <c r="O218" i="9"/>
  <c r="N218" i="9"/>
  <c r="M218" i="9"/>
  <c r="L218" i="9"/>
  <c r="K218" i="9"/>
  <c r="J218" i="9"/>
  <c r="I218" i="9"/>
  <c r="H218" i="9"/>
  <c r="G218" i="9"/>
  <c r="F218" i="9"/>
  <c r="E218" i="9"/>
  <c r="D218" i="9"/>
  <c r="U217" i="9"/>
  <c r="T217" i="9"/>
  <c r="S217" i="9"/>
  <c r="R217" i="9"/>
  <c r="Q217" i="9"/>
  <c r="P217" i="9"/>
  <c r="O217" i="9"/>
  <c r="N217" i="9"/>
  <c r="M217" i="9"/>
  <c r="L217" i="9"/>
  <c r="K217" i="9"/>
  <c r="J217" i="9"/>
  <c r="I217" i="9"/>
  <c r="H217" i="9"/>
  <c r="G217" i="9"/>
  <c r="F217" i="9"/>
  <c r="E217" i="9"/>
  <c r="D217" i="9"/>
  <c r="U216" i="9"/>
  <c r="T216" i="9"/>
  <c r="S216" i="9"/>
  <c r="R216" i="9"/>
  <c r="Q216" i="9"/>
  <c r="P216" i="9"/>
  <c r="O216" i="9"/>
  <c r="N216" i="9"/>
  <c r="M216" i="9"/>
  <c r="L216" i="9"/>
  <c r="K216" i="9"/>
  <c r="J216" i="9"/>
  <c r="I216" i="9"/>
  <c r="H216" i="9"/>
  <c r="G216" i="9"/>
  <c r="F216" i="9"/>
  <c r="E216" i="9"/>
  <c r="D216" i="9"/>
  <c r="U215" i="9"/>
  <c r="T215" i="9"/>
  <c r="S215" i="9"/>
  <c r="R215" i="9"/>
  <c r="Q215" i="9"/>
  <c r="P215" i="9"/>
  <c r="O215" i="9"/>
  <c r="N215" i="9"/>
  <c r="M215" i="9"/>
  <c r="L215" i="9"/>
  <c r="K215" i="9"/>
  <c r="J215" i="9"/>
  <c r="I215" i="9"/>
  <c r="H215" i="9"/>
  <c r="G215" i="9"/>
  <c r="F215" i="9"/>
  <c r="E215" i="9"/>
  <c r="D215" i="9"/>
  <c r="U214" i="9"/>
  <c r="T214" i="9"/>
  <c r="S214" i="9"/>
  <c r="R214" i="9"/>
  <c r="Q214" i="9"/>
  <c r="P214" i="9"/>
  <c r="O214" i="9"/>
  <c r="N214" i="9"/>
  <c r="M214" i="9"/>
  <c r="L214" i="9"/>
  <c r="K214" i="9"/>
  <c r="J214" i="9"/>
  <c r="I214" i="9"/>
  <c r="H214" i="9"/>
  <c r="G214" i="9"/>
  <c r="F214" i="9"/>
  <c r="E214" i="9"/>
  <c r="D214" i="9"/>
  <c r="U213" i="9"/>
  <c r="T213" i="9"/>
  <c r="S213" i="9"/>
  <c r="R213" i="9"/>
  <c r="Q213" i="9"/>
  <c r="P213" i="9"/>
  <c r="O213" i="9"/>
  <c r="N213" i="9"/>
  <c r="M213" i="9"/>
  <c r="L213" i="9"/>
  <c r="K213" i="9"/>
  <c r="J213" i="9"/>
  <c r="I213" i="9"/>
  <c r="H213" i="9"/>
  <c r="G213" i="9"/>
  <c r="F213" i="9"/>
  <c r="E213" i="9"/>
  <c r="D213" i="9"/>
  <c r="U212" i="9"/>
  <c r="T212" i="9"/>
  <c r="S212" i="9"/>
  <c r="R212" i="9"/>
  <c r="Q212" i="9"/>
  <c r="P212" i="9"/>
  <c r="O212" i="9"/>
  <c r="N212" i="9"/>
  <c r="M212" i="9"/>
  <c r="L212" i="9"/>
  <c r="K212" i="9"/>
  <c r="J212" i="9"/>
  <c r="I212" i="9"/>
  <c r="H212" i="9"/>
  <c r="G212" i="9"/>
  <c r="F212" i="9"/>
  <c r="E212" i="9"/>
  <c r="D212" i="9"/>
  <c r="U211" i="9"/>
  <c r="T211" i="9"/>
  <c r="S211" i="9"/>
  <c r="R211" i="9"/>
  <c r="Q211" i="9"/>
  <c r="P211" i="9"/>
  <c r="O211" i="9"/>
  <c r="N211" i="9"/>
  <c r="M211" i="9"/>
  <c r="L211" i="9"/>
  <c r="K211" i="9"/>
  <c r="J211" i="9"/>
  <c r="I211" i="9"/>
  <c r="H211" i="9"/>
  <c r="G211" i="9"/>
  <c r="F211" i="9"/>
  <c r="E211" i="9"/>
  <c r="D211" i="9"/>
  <c r="U210" i="9"/>
  <c r="T210" i="9"/>
  <c r="S210" i="9"/>
  <c r="R210" i="9"/>
  <c r="Q210" i="9"/>
  <c r="P210" i="9"/>
  <c r="O210" i="9"/>
  <c r="N210" i="9"/>
  <c r="M210" i="9"/>
  <c r="L210" i="9"/>
  <c r="K210" i="9"/>
  <c r="J210" i="9"/>
  <c r="I210" i="9"/>
  <c r="H210" i="9"/>
  <c r="G210" i="9"/>
  <c r="F210" i="9"/>
  <c r="E210" i="9"/>
  <c r="D210" i="9"/>
  <c r="U209" i="9"/>
  <c r="T209" i="9"/>
  <c r="S209" i="9"/>
  <c r="R209" i="9"/>
  <c r="Q209" i="9"/>
  <c r="P209" i="9"/>
  <c r="O209" i="9"/>
  <c r="N209" i="9"/>
  <c r="M209" i="9"/>
  <c r="L209" i="9"/>
  <c r="K209" i="9"/>
  <c r="J209" i="9"/>
  <c r="I209" i="9"/>
  <c r="H209" i="9"/>
  <c r="G209" i="9"/>
  <c r="F209" i="9"/>
  <c r="E209" i="9"/>
  <c r="D209" i="9"/>
  <c r="U208" i="9"/>
  <c r="T208" i="9"/>
  <c r="S208" i="9"/>
  <c r="R208" i="9"/>
  <c r="Q208" i="9"/>
  <c r="P208" i="9"/>
  <c r="O208" i="9"/>
  <c r="N208" i="9"/>
  <c r="M208" i="9"/>
  <c r="L208" i="9"/>
  <c r="K208" i="9"/>
  <c r="J208" i="9"/>
  <c r="I208" i="9"/>
  <c r="H208" i="9"/>
  <c r="G208" i="9"/>
  <c r="F208" i="9"/>
  <c r="E208" i="9"/>
  <c r="D208" i="9"/>
  <c r="U207" i="9"/>
  <c r="T207" i="9"/>
  <c r="S207" i="9"/>
  <c r="R207" i="9"/>
  <c r="Q207" i="9"/>
  <c r="P207" i="9"/>
  <c r="O207" i="9"/>
  <c r="N207" i="9"/>
  <c r="M207" i="9"/>
  <c r="L207" i="9"/>
  <c r="K207" i="9"/>
  <c r="J207" i="9"/>
  <c r="I207" i="9"/>
  <c r="H207" i="9"/>
  <c r="G207" i="9"/>
  <c r="F207" i="9"/>
  <c r="E207" i="9"/>
  <c r="D207" i="9"/>
  <c r="U206" i="9"/>
  <c r="T206" i="9"/>
  <c r="S206" i="9"/>
  <c r="R206" i="9"/>
  <c r="Q206" i="9"/>
  <c r="P206" i="9"/>
  <c r="O206" i="9"/>
  <c r="N206" i="9"/>
  <c r="M206" i="9"/>
  <c r="L206" i="9"/>
  <c r="K206" i="9"/>
  <c r="J206" i="9"/>
  <c r="I206" i="9"/>
  <c r="H206" i="9"/>
  <c r="G206" i="9"/>
  <c r="F206" i="9"/>
  <c r="E206" i="9"/>
  <c r="D206" i="9"/>
  <c r="U205" i="9"/>
  <c r="T205" i="9"/>
  <c r="S205" i="9"/>
  <c r="R205" i="9"/>
  <c r="Q205" i="9"/>
  <c r="P205" i="9"/>
  <c r="O205" i="9"/>
  <c r="N205" i="9"/>
  <c r="M205" i="9"/>
  <c r="L205" i="9"/>
  <c r="K205" i="9"/>
  <c r="J205" i="9"/>
  <c r="I205" i="9"/>
  <c r="H205" i="9"/>
  <c r="G205" i="9"/>
  <c r="F205" i="9"/>
  <c r="E205" i="9"/>
  <c r="D205" i="9"/>
  <c r="U204" i="9"/>
  <c r="T204" i="9"/>
  <c r="S204" i="9"/>
  <c r="R204" i="9"/>
  <c r="Q204" i="9"/>
  <c r="P204" i="9"/>
  <c r="O204" i="9"/>
  <c r="N204" i="9"/>
  <c r="M204" i="9"/>
  <c r="L204" i="9"/>
  <c r="K204" i="9"/>
  <c r="J204" i="9"/>
  <c r="I204" i="9"/>
  <c r="H204" i="9"/>
  <c r="G204" i="9"/>
  <c r="F204" i="9"/>
  <c r="E204" i="9"/>
  <c r="D204" i="9"/>
  <c r="U203" i="9"/>
  <c r="T203" i="9"/>
  <c r="S203" i="9"/>
  <c r="R203" i="9"/>
  <c r="Q203" i="9"/>
  <c r="P203" i="9"/>
  <c r="O203" i="9"/>
  <c r="N203" i="9"/>
  <c r="M203" i="9"/>
  <c r="L203" i="9"/>
  <c r="K203" i="9"/>
  <c r="J203" i="9"/>
  <c r="I203" i="9"/>
  <c r="H203" i="9"/>
  <c r="G203" i="9"/>
  <c r="F203" i="9"/>
  <c r="E203" i="9"/>
  <c r="D203" i="9"/>
  <c r="U202" i="9"/>
  <c r="T202" i="9"/>
  <c r="S202" i="9"/>
  <c r="R202" i="9"/>
  <c r="Q202" i="9"/>
  <c r="P202" i="9"/>
  <c r="O202" i="9"/>
  <c r="N202" i="9"/>
  <c r="M202" i="9"/>
  <c r="L202" i="9"/>
  <c r="K202" i="9"/>
  <c r="J202" i="9"/>
  <c r="I202" i="9"/>
  <c r="H202" i="9"/>
  <c r="G202" i="9"/>
  <c r="F202" i="9"/>
  <c r="E202" i="9"/>
  <c r="D202" i="9"/>
  <c r="U201" i="9"/>
  <c r="T201" i="9"/>
  <c r="S201" i="9"/>
  <c r="R201" i="9"/>
  <c r="Q201" i="9"/>
  <c r="P201" i="9"/>
  <c r="O201" i="9"/>
  <c r="N201" i="9"/>
  <c r="M201" i="9"/>
  <c r="L201" i="9"/>
  <c r="K201" i="9"/>
  <c r="J201" i="9"/>
  <c r="I201" i="9"/>
  <c r="H201" i="9"/>
  <c r="G201" i="9"/>
  <c r="F201" i="9"/>
  <c r="E201" i="9"/>
  <c r="D201" i="9"/>
  <c r="U200" i="9"/>
  <c r="T200" i="9"/>
  <c r="S200" i="9"/>
  <c r="R200" i="9"/>
  <c r="Q200" i="9"/>
  <c r="P200" i="9"/>
  <c r="O200" i="9"/>
  <c r="N200" i="9"/>
  <c r="M200" i="9"/>
  <c r="L200" i="9"/>
  <c r="K200" i="9"/>
  <c r="J200" i="9"/>
  <c r="I200" i="9"/>
  <c r="H200" i="9"/>
  <c r="G200" i="9"/>
  <c r="F200" i="9"/>
  <c r="E200" i="9"/>
  <c r="D200" i="9"/>
  <c r="U199" i="9"/>
  <c r="T199" i="9"/>
  <c r="S199" i="9"/>
  <c r="R199" i="9"/>
  <c r="Q199" i="9"/>
  <c r="P199" i="9"/>
  <c r="O199" i="9"/>
  <c r="N199" i="9"/>
  <c r="M199" i="9"/>
  <c r="L199" i="9"/>
  <c r="K199" i="9"/>
  <c r="J199" i="9"/>
  <c r="I199" i="9"/>
  <c r="H199" i="9"/>
  <c r="G199" i="9"/>
  <c r="F199" i="9"/>
  <c r="E199" i="9"/>
  <c r="D199" i="9"/>
  <c r="U198" i="9"/>
  <c r="T198" i="9"/>
  <c r="S198" i="9"/>
  <c r="R198" i="9"/>
  <c r="Q198" i="9"/>
  <c r="P198" i="9"/>
  <c r="O198" i="9"/>
  <c r="N198" i="9"/>
  <c r="M198" i="9"/>
  <c r="L198" i="9"/>
  <c r="K198" i="9"/>
  <c r="J198" i="9"/>
  <c r="I198" i="9"/>
  <c r="H198" i="9"/>
  <c r="G198" i="9"/>
  <c r="F198" i="9"/>
  <c r="E198" i="9"/>
  <c r="D198" i="9"/>
  <c r="U197" i="9"/>
  <c r="T197" i="9"/>
  <c r="S197" i="9"/>
  <c r="R197" i="9"/>
  <c r="Q197" i="9"/>
  <c r="P197" i="9"/>
  <c r="O197" i="9"/>
  <c r="N197" i="9"/>
  <c r="M197" i="9"/>
  <c r="L197" i="9"/>
  <c r="K197" i="9"/>
  <c r="J197" i="9"/>
  <c r="I197" i="9"/>
  <c r="H197" i="9"/>
  <c r="G197" i="9"/>
  <c r="F197" i="9"/>
  <c r="E197" i="9"/>
  <c r="D197" i="9"/>
  <c r="U196" i="9"/>
  <c r="T196" i="9"/>
  <c r="S196" i="9"/>
  <c r="R196" i="9"/>
  <c r="Q196" i="9"/>
  <c r="P196" i="9"/>
  <c r="O196" i="9"/>
  <c r="N196" i="9"/>
  <c r="M196" i="9"/>
  <c r="L196" i="9"/>
  <c r="K196" i="9"/>
  <c r="J196" i="9"/>
  <c r="I196" i="9"/>
  <c r="H196" i="9"/>
  <c r="G196" i="9"/>
  <c r="F196" i="9"/>
  <c r="E196" i="9"/>
  <c r="D196" i="9"/>
  <c r="U195" i="9"/>
  <c r="T195" i="9"/>
  <c r="S195" i="9"/>
  <c r="R195" i="9"/>
  <c r="Q195" i="9"/>
  <c r="P195" i="9"/>
  <c r="O195" i="9"/>
  <c r="N195" i="9"/>
  <c r="M195" i="9"/>
  <c r="L195" i="9"/>
  <c r="K195" i="9"/>
  <c r="J195" i="9"/>
  <c r="I195" i="9"/>
  <c r="H195" i="9"/>
  <c r="G195" i="9"/>
  <c r="F195" i="9"/>
  <c r="E195" i="9"/>
  <c r="D195" i="9"/>
  <c r="U194" i="9"/>
  <c r="T194" i="9"/>
  <c r="S194" i="9"/>
  <c r="R194" i="9"/>
  <c r="Q194" i="9"/>
  <c r="P194" i="9"/>
  <c r="O194" i="9"/>
  <c r="N194" i="9"/>
  <c r="M194" i="9"/>
  <c r="L194" i="9"/>
  <c r="K194" i="9"/>
  <c r="J194" i="9"/>
  <c r="I194" i="9"/>
  <c r="H194" i="9"/>
  <c r="G194" i="9"/>
  <c r="F194" i="9"/>
  <c r="E194" i="9"/>
  <c r="D194" i="9"/>
  <c r="U193" i="9"/>
  <c r="T193" i="9"/>
  <c r="S193" i="9"/>
  <c r="R193" i="9"/>
  <c r="Q193" i="9"/>
  <c r="P193" i="9"/>
  <c r="O193" i="9"/>
  <c r="N193" i="9"/>
  <c r="M193" i="9"/>
  <c r="L193" i="9"/>
  <c r="K193" i="9"/>
  <c r="J193" i="9"/>
  <c r="I193" i="9"/>
  <c r="H193" i="9"/>
  <c r="G193" i="9"/>
  <c r="F193" i="9"/>
  <c r="E193" i="9"/>
  <c r="D193" i="9"/>
  <c r="U192" i="9"/>
  <c r="T192" i="9"/>
  <c r="S192" i="9"/>
  <c r="R192" i="9"/>
  <c r="Q192" i="9"/>
  <c r="P192" i="9"/>
  <c r="O192" i="9"/>
  <c r="N192" i="9"/>
  <c r="M192" i="9"/>
  <c r="L192" i="9"/>
  <c r="K192" i="9"/>
  <c r="J192" i="9"/>
  <c r="I192" i="9"/>
  <c r="H192" i="9"/>
  <c r="G192" i="9"/>
  <c r="F192" i="9"/>
  <c r="E192" i="9"/>
  <c r="D192" i="9"/>
  <c r="U191" i="9"/>
  <c r="T191" i="9"/>
  <c r="S191" i="9"/>
  <c r="R191" i="9"/>
  <c r="Q191" i="9"/>
  <c r="P191" i="9"/>
  <c r="O191" i="9"/>
  <c r="N191" i="9"/>
  <c r="M191" i="9"/>
  <c r="L191" i="9"/>
  <c r="K191" i="9"/>
  <c r="J191" i="9"/>
  <c r="I191" i="9"/>
  <c r="H191" i="9"/>
  <c r="G191" i="9"/>
  <c r="F191" i="9"/>
  <c r="E191" i="9"/>
  <c r="D191" i="9"/>
  <c r="U190" i="9"/>
  <c r="T190" i="9"/>
  <c r="S190" i="9"/>
  <c r="R190" i="9"/>
  <c r="Q190" i="9"/>
  <c r="P190" i="9"/>
  <c r="O190" i="9"/>
  <c r="N190" i="9"/>
  <c r="M190" i="9"/>
  <c r="L190" i="9"/>
  <c r="K190" i="9"/>
  <c r="J190" i="9"/>
  <c r="I190" i="9"/>
  <c r="H190" i="9"/>
  <c r="G190" i="9"/>
  <c r="F190" i="9"/>
  <c r="E190" i="9"/>
  <c r="D190" i="9"/>
  <c r="U189" i="9"/>
  <c r="T189" i="9"/>
  <c r="S189" i="9"/>
  <c r="R189" i="9"/>
  <c r="Q189" i="9"/>
  <c r="P189" i="9"/>
  <c r="O189" i="9"/>
  <c r="N189" i="9"/>
  <c r="M189" i="9"/>
  <c r="L189" i="9"/>
  <c r="K189" i="9"/>
  <c r="J189" i="9"/>
  <c r="I189" i="9"/>
  <c r="H189" i="9"/>
  <c r="G189" i="9"/>
  <c r="F189" i="9"/>
  <c r="E189" i="9"/>
  <c r="D189" i="9"/>
  <c r="U188" i="9"/>
  <c r="T188" i="9"/>
  <c r="S188" i="9"/>
  <c r="R188" i="9"/>
  <c r="Q188" i="9"/>
  <c r="P188" i="9"/>
  <c r="O188" i="9"/>
  <c r="N188" i="9"/>
  <c r="M188" i="9"/>
  <c r="L188" i="9"/>
  <c r="K188" i="9"/>
  <c r="J188" i="9"/>
  <c r="I188" i="9"/>
  <c r="H188" i="9"/>
  <c r="G188" i="9"/>
  <c r="F188" i="9"/>
  <c r="E188" i="9"/>
  <c r="D188" i="9"/>
  <c r="U187" i="9"/>
  <c r="T187" i="9"/>
  <c r="S187" i="9"/>
  <c r="R187" i="9"/>
  <c r="Q187" i="9"/>
  <c r="P187" i="9"/>
  <c r="O187" i="9"/>
  <c r="N187" i="9"/>
  <c r="M187" i="9"/>
  <c r="L187" i="9"/>
  <c r="K187" i="9"/>
  <c r="J187" i="9"/>
  <c r="I187" i="9"/>
  <c r="H187" i="9"/>
  <c r="G187" i="9"/>
  <c r="F187" i="9"/>
  <c r="E187" i="9"/>
  <c r="D187" i="9"/>
  <c r="U186" i="9"/>
  <c r="T186" i="9"/>
  <c r="S186" i="9"/>
  <c r="R186" i="9"/>
  <c r="Q186" i="9"/>
  <c r="P186" i="9"/>
  <c r="O186" i="9"/>
  <c r="N186" i="9"/>
  <c r="M186" i="9"/>
  <c r="L186" i="9"/>
  <c r="K186" i="9"/>
  <c r="J186" i="9"/>
  <c r="I186" i="9"/>
  <c r="H186" i="9"/>
  <c r="G186" i="9"/>
  <c r="F186" i="9"/>
  <c r="E186" i="9"/>
  <c r="D186" i="9"/>
  <c r="U185" i="9"/>
  <c r="T185" i="9"/>
  <c r="S185" i="9"/>
  <c r="R185" i="9"/>
  <c r="Q185" i="9"/>
  <c r="P185" i="9"/>
  <c r="O185" i="9"/>
  <c r="N185" i="9"/>
  <c r="M185" i="9"/>
  <c r="L185" i="9"/>
  <c r="K185" i="9"/>
  <c r="J185" i="9"/>
  <c r="I185" i="9"/>
  <c r="H185" i="9"/>
  <c r="G185" i="9"/>
  <c r="F185" i="9"/>
  <c r="E185" i="9"/>
  <c r="D185" i="9"/>
  <c r="U184" i="9"/>
  <c r="T184" i="9"/>
  <c r="S184" i="9"/>
  <c r="R184" i="9"/>
  <c r="Q184" i="9"/>
  <c r="P184" i="9"/>
  <c r="O184" i="9"/>
  <c r="N184" i="9"/>
  <c r="M184" i="9"/>
  <c r="L184" i="9"/>
  <c r="K184" i="9"/>
  <c r="J184" i="9"/>
  <c r="I184" i="9"/>
  <c r="H184" i="9"/>
  <c r="G184" i="9"/>
  <c r="F184" i="9"/>
  <c r="E184" i="9"/>
  <c r="D184" i="9"/>
  <c r="U183" i="9"/>
  <c r="T183" i="9"/>
  <c r="S183" i="9"/>
  <c r="R183" i="9"/>
  <c r="Q183" i="9"/>
  <c r="P183" i="9"/>
  <c r="O183" i="9"/>
  <c r="N183" i="9"/>
  <c r="M183" i="9"/>
  <c r="L183" i="9"/>
  <c r="K183" i="9"/>
  <c r="J183" i="9"/>
  <c r="I183" i="9"/>
  <c r="H183" i="9"/>
  <c r="G183" i="9"/>
  <c r="F183" i="9"/>
  <c r="E183" i="9"/>
  <c r="D183" i="9"/>
  <c r="U182" i="9"/>
  <c r="T182" i="9"/>
  <c r="S182" i="9"/>
  <c r="R182" i="9"/>
  <c r="Q182" i="9"/>
  <c r="P182" i="9"/>
  <c r="O182" i="9"/>
  <c r="N182" i="9"/>
  <c r="M182" i="9"/>
  <c r="L182" i="9"/>
  <c r="K182" i="9"/>
  <c r="J182" i="9"/>
  <c r="I182" i="9"/>
  <c r="H182" i="9"/>
  <c r="G182" i="9"/>
  <c r="F182" i="9"/>
  <c r="E182" i="9"/>
  <c r="D182" i="9"/>
  <c r="U181" i="9"/>
  <c r="T181" i="9"/>
  <c r="S181" i="9"/>
  <c r="R181" i="9"/>
  <c r="Q181" i="9"/>
  <c r="P181" i="9"/>
  <c r="O181" i="9"/>
  <c r="N181" i="9"/>
  <c r="M181" i="9"/>
  <c r="L181" i="9"/>
  <c r="K181" i="9"/>
  <c r="J181" i="9"/>
  <c r="I181" i="9"/>
  <c r="H181" i="9"/>
  <c r="G181" i="9"/>
  <c r="F181" i="9"/>
  <c r="E181" i="9"/>
  <c r="D181" i="9"/>
  <c r="U180" i="9"/>
  <c r="T180" i="9"/>
  <c r="S180" i="9"/>
  <c r="R180" i="9"/>
  <c r="Q180" i="9"/>
  <c r="P180" i="9"/>
  <c r="O180" i="9"/>
  <c r="N180" i="9"/>
  <c r="M180" i="9"/>
  <c r="L180" i="9"/>
  <c r="K180" i="9"/>
  <c r="J180" i="9"/>
  <c r="I180" i="9"/>
  <c r="H180" i="9"/>
  <c r="G180" i="9"/>
  <c r="F180" i="9"/>
  <c r="E180" i="9"/>
  <c r="D180" i="9"/>
  <c r="U179" i="9"/>
  <c r="T179" i="9"/>
  <c r="S179" i="9"/>
  <c r="R179" i="9"/>
  <c r="Q179" i="9"/>
  <c r="P179" i="9"/>
  <c r="O179" i="9"/>
  <c r="N179" i="9"/>
  <c r="M179" i="9"/>
  <c r="L179" i="9"/>
  <c r="K179" i="9"/>
  <c r="J179" i="9"/>
  <c r="I179" i="9"/>
  <c r="H179" i="9"/>
  <c r="G179" i="9"/>
  <c r="F179" i="9"/>
  <c r="E179" i="9"/>
  <c r="D179" i="9"/>
  <c r="U178" i="9"/>
  <c r="T178" i="9"/>
  <c r="S178" i="9"/>
  <c r="R178" i="9"/>
  <c r="Q178" i="9"/>
  <c r="P178" i="9"/>
  <c r="O178" i="9"/>
  <c r="N178" i="9"/>
  <c r="M178" i="9"/>
  <c r="L178" i="9"/>
  <c r="K178" i="9"/>
  <c r="J178" i="9"/>
  <c r="I178" i="9"/>
  <c r="H178" i="9"/>
  <c r="G178" i="9"/>
  <c r="F178" i="9"/>
  <c r="E178" i="9"/>
  <c r="D178" i="9"/>
  <c r="U177" i="9"/>
  <c r="T177" i="9"/>
  <c r="S177" i="9"/>
  <c r="R177" i="9"/>
  <c r="Q177" i="9"/>
  <c r="P177" i="9"/>
  <c r="O177" i="9"/>
  <c r="N177" i="9"/>
  <c r="M177" i="9"/>
  <c r="L177" i="9"/>
  <c r="K177" i="9"/>
  <c r="J177" i="9"/>
  <c r="I177" i="9"/>
  <c r="H177" i="9"/>
  <c r="G177" i="9"/>
  <c r="F177" i="9"/>
  <c r="E177" i="9"/>
  <c r="D177" i="9"/>
  <c r="U176" i="9"/>
  <c r="T176" i="9"/>
  <c r="S176" i="9"/>
  <c r="R176" i="9"/>
  <c r="Q176" i="9"/>
  <c r="P176" i="9"/>
  <c r="O176" i="9"/>
  <c r="N176" i="9"/>
  <c r="M176" i="9"/>
  <c r="L176" i="9"/>
  <c r="K176" i="9"/>
  <c r="J176" i="9"/>
  <c r="I176" i="9"/>
  <c r="H176" i="9"/>
  <c r="G176" i="9"/>
  <c r="F176" i="9"/>
  <c r="E176" i="9"/>
  <c r="D176" i="9"/>
  <c r="U175" i="9"/>
  <c r="T175" i="9"/>
  <c r="S175" i="9"/>
  <c r="R175" i="9"/>
  <c r="Q175" i="9"/>
  <c r="P175" i="9"/>
  <c r="O175" i="9"/>
  <c r="N175" i="9"/>
  <c r="M175" i="9"/>
  <c r="L175" i="9"/>
  <c r="K175" i="9"/>
  <c r="J175" i="9"/>
  <c r="I175" i="9"/>
  <c r="H175" i="9"/>
  <c r="G175" i="9"/>
  <c r="F175" i="9"/>
  <c r="E175" i="9"/>
  <c r="D175" i="9"/>
  <c r="U174" i="9"/>
  <c r="T174" i="9"/>
  <c r="S174" i="9"/>
  <c r="R174" i="9"/>
  <c r="Q174" i="9"/>
  <c r="P174" i="9"/>
  <c r="O174" i="9"/>
  <c r="N174" i="9"/>
  <c r="M174" i="9"/>
  <c r="L174" i="9"/>
  <c r="K174" i="9"/>
  <c r="J174" i="9"/>
  <c r="I174" i="9"/>
  <c r="H174" i="9"/>
  <c r="G174" i="9"/>
  <c r="F174" i="9"/>
  <c r="E174" i="9"/>
  <c r="D174" i="9"/>
  <c r="U173" i="9"/>
  <c r="T173" i="9"/>
  <c r="S173" i="9"/>
  <c r="R173" i="9"/>
  <c r="Q173" i="9"/>
  <c r="P173" i="9"/>
  <c r="O173" i="9"/>
  <c r="N173" i="9"/>
  <c r="M173" i="9"/>
  <c r="L173" i="9"/>
  <c r="K173" i="9"/>
  <c r="J173" i="9"/>
  <c r="I173" i="9"/>
  <c r="H173" i="9"/>
  <c r="G173" i="9"/>
  <c r="F173" i="9"/>
  <c r="E173" i="9"/>
  <c r="D173" i="9"/>
  <c r="U172" i="9"/>
  <c r="T172" i="9"/>
  <c r="S172" i="9"/>
  <c r="R172" i="9"/>
  <c r="Q172" i="9"/>
  <c r="P172" i="9"/>
  <c r="O172" i="9"/>
  <c r="N172" i="9"/>
  <c r="M172" i="9"/>
  <c r="L172" i="9"/>
  <c r="K172" i="9"/>
  <c r="J172" i="9"/>
  <c r="I172" i="9"/>
  <c r="H172" i="9"/>
  <c r="G172" i="9"/>
  <c r="F172" i="9"/>
  <c r="E172" i="9"/>
  <c r="D172" i="9"/>
  <c r="U171" i="9"/>
  <c r="T171" i="9"/>
  <c r="S171" i="9"/>
  <c r="R171" i="9"/>
  <c r="Q171" i="9"/>
  <c r="P171" i="9"/>
  <c r="O171" i="9"/>
  <c r="N171" i="9"/>
  <c r="M171" i="9"/>
  <c r="L171" i="9"/>
  <c r="K171" i="9"/>
  <c r="J171" i="9"/>
  <c r="I171" i="9"/>
  <c r="H171" i="9"/>
  <c r="G171" i="9"/>
  <c r="F171" i="9"/>
  <c r="E171" i="9"/>
  <c r="D171" i="9"/>
  <c r="U170" i="9"/>
  <c r="T170" i="9"/>
  <c r="S170" i="9"/>
  <c r="R170" i="9"/>
  <c r="Q170" i="9"/>
  <c r="P170" i="9"/>
  <c r="O170" i="9"/>
  <c r="N170" i="9"/>
  <c r="M170" i="9"/>
  <c r="L170" i="9"/>
  <c r="K170" i="9"/>
  <c r="J170" i="9"/>
  <c r="I170" i="9"/>
  <c r="H170" i="9"/>
  <c r="G170" i="9"/>
  <c r="F170" i="9"/>
  <c r="E170" i="9"/>
  <c r="D170" i="9"/>
  <c r="U169" i="9"/>
  <c r="T169" i="9"/>
  <c r="S169" i="9"/>
  <c r="R169" i="9"/>
  <c r="Q169" i="9"/>
  <c r="P169" i="9"/>
  <c r="O169" i="9"/>
  <c r="N169" i="9"/>
  <c r="M169" i="9"/>
  <c r="L169" i="9"/>
  <c r="K169" i="9"/>
  <c r="J169" i="9"/>
  <c r="I169" i="9"/>
  <c r="H169" i="9"/>
  <c r="G169" i="9"/>
  <c r="F169" i="9"/>
  <c r="E169" i="9"/>
  <c r="D169" i="9"/>
  <c r="U168" i="9"/>
  <c r="T168" i="9"/>
  <c r="S168" i="9"/>
  <c r="R168" i="9"/>
  <c r="Q168" i="9"/>
  <c r="P168" i="9"/>
  <c r="O168" i="9"/>
  <c r="N168" i="9"/>
  <c r="M168" i="9"/>
  <c r="L168" i="9"/>
  <c r="K168" i="9"/>
  <c r="J168" i="9"/>
  <c r="I168" i="9"/>
  <c r="H168" i="9"/>
  <c r="G168" i="9"/>
  <c r="F168" i="9"/>
  <c r="E168" i="9"/>
  <c r="D168" i="9"/>
  <c r="U167" i="9"/>
  <c r="T167" i="9"/>
  <c r="S167" i="9"/>
  <c r="R167" i="9"/>
  <c r="Q167" i="9"/>
  <c r="P167" i="9"/>
  <c r="O167" i="9"/>
  <c r="N167" i="9"/>
  <c r="M167" i="9"/>
  <c r="L167" i="9"/>
  <c r="K167" i="9"/>
  <c r="J167" i="9"/>
  <c r="I167" i="9"/>
  <c r="H167" i="9"/>
  <c r="G167" i="9"/>
  <c r="F167" i="9"/>
  <c r="E167" i="9"/>
  <c r="D167" i="9"/>
  <c r="U166" i="9"/>
  <c r="T166" i="9"/>
  <c r="S166" i="9"/>
  <c r="R166" i="9"/>
  <c r="Q166" i="9"/>
  <c r="P166" i="9"/>
  <c r="O166" i="9"/>
  <c r="N166" i="9"/>
  <c r="M166" i="9"/>
  <c r="L166" i="9"/>
  <c r="K166" i="9"/>
  <c r="J166" i="9"/>
  <c r="I166" i="9"/>
  <c r="H166" i="9"/>
  <c r="G166" i="9"/>
  <c r="F166" i="9"/>
  <c r="E166" i="9"/>
  <c r="D166" i="9"/>
  <c r="U165" i="9"/>
  <c r="T165" i="9"/>
  <c r="S165" i="9"/>
  <c r="R165" i="9"/>
  <c r="Q165" i="9"/>
  <c r="P165" i="9"/>
  <c r="O165" i="9"/>
  <c r="N165" i="9"/>
  <c r="M165" i="9"/>
  <c r="L165" i="9"/>
  <c r="K165" i="9"/>
  <c r="J165" i="9"/>
  <c r="I165" i="9"/>
  <c r="H165" i="9"/>
  <c r="G165" i="9"/>
  <c r="F165" i="9"/>
  <c r="E165" i="9"/>
  <c r="D165" i="9"/>
  <c r="U164" i="9"/>
  <c r="T164" i="9"/>
  <c r="S164" i="9"/>
  <c r="R164" i="9"/>
  <c r="Q164" i="9"/>
  <c r="P164" i="9"/>
  <c r="O164" i="9"/>
  <c r="N164" i="9"/>
  <c r="M164" i="9"/>
  <c r="L164" i="9"/>
  <c r="K164" i="9"/>
  <c r="J164" i="9"/>
  <c r="I164" i="9"/>
  <c r="H164" i="9"/>
  <c r="G164" i="9"/>
  <c r="F164" i="9"/>
  <c r="E164" i="9"/>
  <c r="D164" i="9"/>
  <c r="U163" i="9"/>
  <c r="T163" i="9"/>
  <c r="S163" i="9"/>
  <c r="R163" i="9"/>
  <c r="Q163" i="9"/>
  <c r="P163" i="9"/>
  <c r="O163" i="9"/>
  <c r="N163" i="9"/>
  <c r="M163" i="9"/>
  <c r="L163" i="9"/>
  <c r="K163" i="9"/>
  <c r="J163" i="9"/>
  <c r="I163" i="9"/>
  <c r="H163" i="9"/>
  <c r="G163" i="9"/>
  <c r="F163" i="9"/>
  <c r="E163" i="9"/>
  <c r="D163" i="9"/>
  <c r="U162" i="9"/>
  <c r="T162" i="9"/>
  <c r="S162" i="9"/>
  <c r="R162" i="9"/>
  <c r="Q162" i="9"/>
  <c r="P162" i="9"/>
  <c r="O162" i="9"/>
  <c r="N162" i="9"/>
  <c r="M162" i="9"/>
  <c r="L162" i="9"/>
  <c r="K162" i="9"/>
  <c r="J162" i="9"/>
  <c r="I162" i="9"/>
  <c r="H162" i="9"/>
  <c r="G162" i="9"/>
  <c r="F162" i="9"/>
  <c r="E162" i="9"/>
  <c r="D162" i="9"/>
  <c r="U161" i="9"/>
  <c r="T161" i="9"/>
  <c r="S161" i="9"/>
  <c r="R161" i="9"/>
  <c r="Q161" i="9"/>
  <c r="P161" i="9"/>
  <c r="O161" i="9"/>
  <c r="N161" i="9"/>
  <c r="M161" i="9"/>
  <c r="L161" i="9"/>
  <c r="K161" i="9"/>
  <c r="J161" i="9"/>
  <c r="I161" i="9"/>
  <c r="H161" i="9"/>
  <c r="G161" i="9"/>
  <c r="F161" i="9"/>
  <c r="E161" i="9"/>
  <c r="D161" i="9"/>
  <c r="U160" i="9"/>
  <c r="T160" i="9"/>
  <c r="S160" i="9"/>
  <c r="R160" i="9"/>
  <c r="Q160" i="9"/>
  <c r="P160" i="9"/>
  <c r="O160" i="9"/>
  <c r="N160" i="9"/>
  <c r="M160" i="9"/>
  <c r="L160" i="9"/>
  <c r="K160" i="9"/>
  <c r="J160" i="9"/>
  <c r="I160" i="9"/>
  <c r="H160" i="9"/>
  <c r="G160" i="9"/>
  <c r="F160" i="9"/>
  <c r="E160" i="9"/>
  <c r="D160" i="9"/>
  <c r="U159" i="9"/>
  <c r="T159" i="9"/>
  <c r="S159" i="9"/>
  <c r="R159" i="9"/>
  <c r="Q159" i="9"/>
  <c r="P159" i="9"/>
  <c r="O159" i="9"/>
  <c r="N159" i="9"/>
  <c r="M159" i="9"/>
  <c r="L159" i="9"/>
  <c r="K159" i="9"/>
  <c r="J159" i="9"/>
  <c r="I159" i="9"/>
  <c r="H159" i="9"/>
  <c r="G159" i="9"/>
  <c r="F159" i="9"/>
  <c r="E159" i="9"/>
  <c r="D159" i="9"/>
  <c r="U158" i="9"/>
  <c r="T158" i="9"/>
  <c r="S158" i="9"/>
  <c r="R158" i="9"/>
  <c r="Q158" i="9"/>
  <c r="P158" i="9"/>
  <c r="O158" i="9"/>
  <c r="N158" i="9"/>
  <c r="M158" i="9"/>
  <c r="L158" i="9"/>
  <c r="K158" i="9"/>
  <c r="J158" i="9"/>
  <c r="I158" i="9"/>
  <c r="H158" i="9"/>
  <c r="G158" i="9"/>
  <c r="F158" i="9"/>
  <c r="E158" i="9"/>
  <c r="D158" i="9"/>
  <c r="U157" i="9"/>
  <c r="T157" i="9"/>
  <c r="S157" i="9"/>
  <c r="R157" i="9"/>
  <c r="Q157" i="9"/>
  <c r="P157" i="9"/>
  <c r="O157" i="9"/>
  <c r="N157" i="9"/>
  <c r="M157" i="9"/>
  <c r="L157" i="9"/>
  <c r="K157" i="9"/>
  <c r="J157" i="9"/>
  <c r="I157" i="9"/>
  <c r="H157" i="9"/>
  <c r="G157" i="9"/>
  <c r="F157" i="9"/>
  <c r="E157" i="9"/>
  <c r="D157" i="9"/>
  <c r="U156" i="9"/>
  <c r="T156" i="9"/>
  <c r="S156" i="9"/>
  <c r="R156" i="9"/>
  <c r="Q156" i="9"/>
  <c r="P156" i="9"/>
  <c r="O156" i="9"/>
  <c r="N156" i="9"/>
  <c r="M156" i="9"/>
  <c r="L156" i="9"/>
  <c r="K156" i="9"/>
  <c r="J156" i="9"/>
  <c r="I156" i="9"/>
  <c r="H156" i="9"/>
  <c r="G156" i="9"/>
  <c r="F156" i="9"/>
  <c r="E156" i="9"/>
  <c r="D156" i="9"/>
  <c r="U155" i="9"/>
  <c r="T155" i="9"/>
  <c r="S155" i="9"/>
  <c r="R155" i="9"/>
  <c r="Q155" i="9"/>
  <c r="P155" i="9"/>
  <c r="O155" i="9"/>
  <c r="N155" i="9"/>
  <c r="M155" i="9"/>
  <c r="L155" i="9"/>
  <c r="K155" i="9"/>
  <c r="J155" i="9"/>
  <c r="I155" i="9"/>
  <c r="H155" i="9"/>
  <c r="G155" i="9"/>
  <c r="F155" i="9"/>
  <c r="E155" i="9"/>
  <c r="D155" i="9"/>
  <c r="U154" i="9"/>
  <c r="T154" i="9"/>
  <c r="S154" i="9"/>
  <c r="R154" i="9"/>
  <c r="Q154" i="9"/>
  <c r="P154" i="9"/>
  <c r="O154" i="9"/>
  <c r="N154" i="9"/>
  <c r="M154" i="9"/>
  <c r="L154" i="9"/>
  <c r="K154" i="9"/>
  <c r="J154" i="9"/>
  <c r="I154" i="9"/>
  <c r="H154" i="9"/>
  <c r="G154" i="9"/>
  <c r="F154" i="9"/>
  <c r="E154" i="9"/>
  <c r="D154" i="9"/>
  <c r="U153" i="9"/>
  <c r="T153" i="9"/>
  <c r="S153" i="9"/>
  <c r="R153" i="9"/>
  <c r="Q153" i="9"/>
  <c r="P153" i="9"/>
  <c r="O153" i="9"/>
  <c r="N153" i="9"/>
  <c r="M153" i="9"/>
  <c r="L153" i="9"/>
  <c r="K153" i="9"/>
  <c r="J153" i="9"/>
  <c r="I153" i="9"/>
  <c r="H153" i="9"/>
  <c r="G153" i="9"/>
  <c r="F153" i="9"/>
  <c r="E153" i="9"/>
  <c r="D153" i="9"/>
  <c r="U152" i="9"/>
  <c r="T152" i="9"/>
  <c r="S152" i="9"/>
  <c r="R152" i="9"/>
  <c r="Q152" i="9"/>
  <c r="P152" i="9"/>
  <c r="O152" i="9"/>
  <c r="N152" i="9"/>
  <c r="M152" i="9"/>
  <c r="L152" i="9"/>
  <c r="K152" i="9"/>
  <c r="J152" i="9"/>
  <c r="I152" i="9"/>
  <c r="H152" i="9"/>
  <c r="G152" i="9"/>
  <c r="F152" i="9"/>
  <c r="E152" i="9"/>
  <c r="D152" i="9"/>
  <c r="U151" i="9"/>
  <c r="T151" i="9"/>
  <c r="S151" i="9"/>
  <c r="R151" i="9"/>
  <c r="Q151" i="9"/>
  <c r="P151" i="9"/>
  <c r="O151" i="9"/>
  <c r="N151" i="9"/>
  <c r="M151" i="9"/>
  <c r="L151" i="9"/>
  <c r="K151" i="9"/>
  <c r="J151" i="9"/>
  <c r="I151" i="9"/>
  <c r="H151" i="9"/>
  <c r="G151" i="9"/>
  <c r="F151" i="9"/>
  <c r="E151" i="9"/>
  <c r="D151" i="9"/>
  <c r="U150" i="9"/>
  <c r="T150" i="9"/>
  <c r="S150" i="9"/>
  <c r="R150" i="9"/>
  <c r="Q150" i="9"/>
  <c r="P150" i="9"/>
  <c r="O150" i="9"/>
  <c r="N150" i="9"/>
  <c r="M150" i="9"/>
  <c r="L150" i="9"/>
  <c r="K150" i="9"/>
  <c r="J150" i="9"/>
  <c r="I150" i="9"/>
  <c r="H150" i="9"/>
  <c r="G150" i="9"/>
  <c r="F150" i="9"/>
  <c r="E150" i="9"/>
  <c r="D150" i="9"/>
  <c r="U149" i="9"/>
  <c r="T149" i="9"/>
  <c r="S149" i="9"/>
  <c r="R149" i="9"/>
  <c r="Q149" i="9"/>
  <c r="P149" i="9"/>
  <c r="O149" i="9"/>
  <c r="N149" i="9"/>
  <c r="M149" i="9"/>
  <c r="L149" i="9"/>
  <c r="K149" i="9"/>
  <c r="J149" i="9"/>
  <c r="I149" i="9"/>
  <c r="H149" i="9"/>
  <c r="G149" i="9"/>
  <c r="F149" i="9"/>
  <c r="E149" i="9"/>
  <c r="D149" i="9"/>
  <c r="U148" i="9"/>
  <c r="T148" i="9"/>
  <c r="S148" i="9"/>
  <c r="R148" i="9"/>
  <c r="Q148" i="9"/>
  <c r="P148" i="9"/>
  <c r="O148" i="9"/>
  <c r="N148" i="9"/>
  <c r="M148" i="9"/>
  <c r="L148" i="9"/>
  <c r="K148" i="9"/>
  <c r="J148" i="9"/>
  <c r="I148" i="9"/>
  <c r="H148" i="9"/>
  <c r="G148" i="9"/>
  <c r="F148" i="9"/>
  <c r="E148" i="9"/>
  <c r="D148" i="9"/>
  <c r="U147" i="9"/>
  <c r="T147" i="9"/>
  <c r="S147" i="9"/>
  <c r="R147" i="9"/>
  <c r="Q147" i="9"/>
  <c r="P147" i="9"/>
  <c r="O147" i="9"/>
  <c r="N147" i="9"/>
  <c r="M147" i="9"/>
  <c r="L147" i="9"/>
  <c r="K147" i="9"/>
  <c r="J147" i="9"/>
  <c r="I147" i="9"/>
  <c r="H147" i="9"/>
  <c r="G147" i="9"/>
  <c r="F147" i="9"/>
  <c r="E147" i="9"/>
  <c r="D147" i="9"/>
  <c r="U146" i="9"/>
  <c r="T146" i="9"/>
  <c r="S146" i="9"/>
  <c r="R146" i="9"/>
  <c r="Q146" i="9"/>
  <c r="P146" i="9"/>
  <c r="O146" i="9"/>
  <c r="N146" i="9"/>
  <c r="M146" i="9"/>
  <c r="L146" i="9"/>
  <c r="K146" i="9"/>
  <c r="J146" i="9"/>
  <c r="I146" i="9"/>
  <c r="H146" i="9"/>
  <c r="G146" i="9"/>
  <c r="F146" i="9"/>
  <c r="E146" i="9"/>
  <c r="D146" i="9"/>
  <c r="U145" i="9"/>
  <c r="T145" i="9"/>
  <c r="S145" i="9"/>
  <c r="R145" i="9"/>
  <c r="Q145" i="9"/>
  <c r="P145" i="9"/>
  <c r="O145" i="9"/>
  <c r="N145" i="9"/>
  <c r="M145" i="9"/>
  <c r="L145" i="9"/>
  <c r="K145" i="9"/>
  <c r="J145" i="9"/>
  <c r="I145" i="9"/>
  <c r="H145" i="9"/>
  <c r="G145" i="9"/>
  <c r="F145" i="9"/>
  <c r="E145" i="9"/>
  <c r="D145" i="9"/>
  <c r="U144" i="9"/>
  <c r="T144" i="9"/>
  <c r="S144" i="9"/>
  <c r="R144" i="9"/>
  <c r="Q144" i="9"/>
  <c r="P144" i="9"/>
  <c r="O144" i="9"/>
  <c r="N144" i="9"/>
  <c r="M144" i="9"/>
  <c r="L144" i="9"/>
  <c r="K144" i="9"/>
  <c r="J144" i="9"/>
  <c r="I144" i="9"/>
  <c r="H144" i="9"/>
  <c r="G144" i="9"/>
  <c r="F144" i="9"/>
  <c r="E144" i="9"/>
  <c r="D144" i="9"/>
  <c r="U143" i="9"/>
  <c r="T143" i="9"/>
  <c r="S143" i="9"/>
  <c r="R143" i="9"/>
  <c r="Q143" i="9"/>
  <c r="P143" i="9"/>
  <c r="O143" i="9"/>
  <c r="N143" i="9"/>
  <c r="M143" i="9"/>
  <c r="L143" i="9"/>
  <c r="K143" i="9"/>
  <c r="J143" i="9"/>
  <c r="I143" i="9"/>
  <c r="H143" i="9"/>
  <c r="G143" i="9"/>
  <c r="F143" i="9"/>
  <c r="E143" i="9"/>
  <c r="D143" i="9"/>
  <c r="U142" i="9"/>
  <c r="T142" i="9"/>
  <c r="S142" i="9"/>
  <c r="R142" i="9"/>
  <c r="Q142" i="9"/>
  <c r="P142" i="9"/>
  <c r="O142" i="9"/>
  <c r="N142" i="9"/>
  <c r="M142" i="9"/>
  <c r="L142" i="9"/>
  <c r="K142" i="9"/>
  <c r="J142" i="9"/>
  <c r="I142" i="9"/>
  <c r="H142" i="9"/>
  <c r="G142" i="9"/>
  <c r="F142" i="9"/>
  <c r="E142" i="9"/>
  <c r="D142" i="9"/>
  <c r="U141" i="9"/>
  <c r="T141" i="9"/>
  <c r="S141" i="9"/>
  <c r="R141" i="9"/>
  <c r="Q141" i="9"/>
  <c r="P141" i="9"/>
  <c r="O141" i="9"/>
  <c r="N141" i="9"/>
  <c r="M141" i="9"/>
  <c r="L141" i="9"/>
  <c r="K141" i="9"/>
  <c r="J141" i="9"/>
  <c r="I141" i="9"/>
  <c r="H141" i="9"/>
  <c r="G141" i="9"/>
  <c r="F141" i="9"/>
  <c r="E141" i="9"/>
  <c r="D141" i="9"/>
  <c r="U140" i="9"/>
  <c r="T140" i="9"/>
  <c r="S140" i="9"/>
  <c r="R140" i="9"/>
  <c r="Q140" i="9"/>
  <c r="P140" i="9"/>
  <c r="O140" i="9"/>
  <c r="N140" i="9"/>
  <c r="M140" i="9"/>
  <c r="L140" i="9"/>
  <c r="K140" i="9"/>
  <c r="J140" i="9"/>
  <c r="I140" i="9"/>
  <c r="H140" i="9"/>
  <c r="G140" i="9"/>
  <c r="F140" i="9"/>
  <c r="E140" i="9"/>
  <c r="D140" i="9"/>
  <c r="U139" i="9"/>
  <c r="T139" i="9"/>
  <c r="S139" i="9"/>
  <c r="R139" i="9"/>
  <c r="Q139" i="9"/>
  <c r="P139" i="9"/>
  <c r="O139" i="9"/>
  <c r="N139" i="9"/>
  <c r="M139" i="9"/>
  <c r="L139" i="9"/>
  <c r="K139" i="9"/>
  <c r="J139" i="9"/>
  <c r="I139" i="9"/>
  <c r="H139" i="9"/>
  <c r="G139" i="9"/>
  <c r="F139" i="9"/>
  <c r="E139" i="9"/>
  <c r="D139" i="9"/>
  <c r="U138" i="9"/>
  <c r="T138" i="9"/>
  <c r="S138" i="9"/>
  <c r="R138" i="9"/>
  <c r="Q138" i="9"/>
  <c r="P138" i="9"/>
  <c r="O138" i="9"/>
  <c r="N138" i="9"/>
  <c r="M138" i="9"/>
  <c r="L138" i="9"/>
  <c r="K138" i="9"/>
  <c r="J138" i="9"/>
  <c r="I138" i="9"/>
  <c r="H138" i="9"/>
  <c r="G138" i="9"/>
  <c r="F138" i="9"/>
  <c r="E138" i="9"/>
  <c r="D138" i="9"/>
  <c r="U137" i="9"/>
  <c r="T137" i="9"/>
  <c r="S137" i="9"/>
  <c r="R137" i="9"/>
  <c r="Q137" i="9"/>
  <c r="P137" i="9"/>
  <c r="O137" i="9"/>
  <c r="N137" i="9"/>
  <c r="M137" i="9"/>
  <c r="L137" i="9"/>
  <c r="K137" i="9"/>
  <c r="J137" i="9"/>
  <c r="I137" i="9"/>
  <c r="H137" i="9"/>
  <c r="G137" i="9"/>
  <c r="F137" i="9"/>
  <c r="E137" i="9"/>
  <c r="D137" i="9"/>
  <c r="U136" i="9"/>
  <c r="T136" i="9"/>
  <c r="S136" i="9"/>
  <c r="R136" i="9"/>
  <c r="Q136" i="9"/>
  <c r="P136" i="9"/>
  <c r="O136" i="9"/>
  <c r="N136" i="9"/>
  <c r="M136" i="9"/>
  <c r="L136" i="9"/>
  <c r="K136" i="9"/>
  <c r="J136" i="9"/>
  <c r="I136" i="9"/>
  <c r="H136" i="9"/>
  <c r="G136" i="9"/>
  <c r="F136" i="9"/>
  <c r="E136" i="9"/>
  <c r="D136" i="9"/>
  <c r="U135" i="9"/>
  <c r="T135" i="9"/>
  <c r="S135" i="9"/>
  <c r="R135" i="9"/>
  <c r="Q135" i="9"/>
  <c r="P135" i="9"/>
  <c r="O135" i="9"/>
  <c r="N135" i="9"/>
  <c r="M135" i="9"/>
  <c r="L135" i="9"/>
  <c r="K135" i="9"/>
  <c r="J135" i="9"/>
  <c r="I135" i="9"/>
  <c r="H135" i="9"/>
  <c r="G135" i="9"/>
  <c r="F135" i="9"/>
  <c r="E135" i="9"/>
  <c r="D135" i="9"/>
  <c r="U134" i="9"/>
  <c r="T134" i="9"/>
  <c r="S134" i="9"/>
  <c r="R134" i="9"/>
  <c r="Q134" i="9"/>
  <c r="P134" i="9"/>
  <c r="O134" i="9"/>
  <c r="N134" i="9"/>
  <c r="M134" i="9"/>
  <c r="L134" i="9"/>
  <c r="K134" i="9"/>
  <c r="J134" i="9"/>
  <c r="I134" i="9"/>
  <c r="H134" i="9"/>
  <c r="G134" i="9"/>
  <c r="F134" i="9"/>
  <c r="E134" i="9"/>
  <c r="D134" i="9"/>
  <c r="U133" i="9"/>
  <c r="T133" i="9"/>
  <c r="S133" i="9"/>
  <c r="R133" i="9"/>
  <c r="Q133" i="9"/>
  <c r="P133" i="9"/>
  <c r="O133" i="9"/>
  <c r="N133" i="9"/>
  <c r="M133" i="9"/>
  <c r="L133" i="9"/>
  <c r="K133" i="9"/>
  <c r="J133" i="9"/>
  <c r="I133" i="9"/>
  <c r="H133" i="9"/>
  <c r="G133" i="9"/>
  <c r="F133" i="9"/>
  <c r="E133" i="9"/>
  <c r="D133" i="9"/>
  <c r="U132" i="9"/>
  <c r="T132" i="9"/>
  <c r="S132" i="9"/>
  <c r="R132" i="9"/>
  <c r="Q132" i="9"/>
  <c r="P132" i="9"/>
  <c r="O132" i="9"/>
  <c r="N132" i="9"/>
  <c r="M132" i="9"/>
  <c r="L132" i="9"/>
  <c r="K132" i="9"/>
  <c r="J132" i="9"/>
  <c r="I132" i="9"/>
  <c r="H132" i="9"/>
  <c r="G132" i="9"/>
  <c r="F132" i="9"/>
  <c r="E132" i="9"/>
  <c r="D132" i="9"/>
  <c r="U131" i="9"/>
  <c r="T131" i="9"/>
  <c r="S131" i="9"/>
  <c r="R131" i="9"/>
  <c r="Q131" i="9"/>
  <c r="P131" i="9"/>
  <c r="O131" i="9"/>
  <c r="N131" i="9"/>
  <c r="M131" i="9"/>
  <c r="L131" i="9"/>
  <c r="K131" i="9"/>
  <c r="J131" i="9"/>
  <c r="I131" i="9"/>
  <c r="H131" i="9"/>
  <c r="G131" i="9"/>
  <c r="F131" i="9"/>
  <c r="E131" i="9"/>
  <c r="D131" i="9"/>
  <c r="U130" i="9"/>
  <c r="T130" i="9"/>
  <c r="S130" i="9"/>
  <c r="R130" i="9"/>
  <c r="Q130" i="9"/>
  <c r="P130" i="9"/>
  <c r="O130" i="9"/>
  <c r="N130" i="9"/>
  <c r="M130" i="9"/>
  <c r="L130" i="9"/>
  <c r="K130" i="9"/>
  <c r="J130" i="9"/>
  <c r="I130" i="9"/>
  <c r="H130" i="9"/>
  <c r="G130" i="9"/>
  <c r="F130" i="9"/>
  <c r="E130" i="9"/>
  <c r="D130" i="9"/>
  <c r="U129" i="9"/>
  <c r="T129" i="9"/>
  <c r="S129" i="9"/>
  <c r="R129" i="9"/>
  <c r="Q129" i="9"/>
  <c r="P129" i="9"/>
  <c r="O129" i="9"/>
  <c r="N129" i="9"/>
  <c r="M129" i="9"/>
  <c r="L129" i="9"/>
  <c r="K129" i="9"/>
  <c r="J129" i="9"/>
  <c r="I129" i="9"/>
  <c r="H129" i="9"/>
  <c r="G129" i="9"/>
  <c r="F129" i="9"/>
  <c r="E129" i="9"/>
  <c r="D129" i="9"/>
  <c r="U128" i="9"/>
  <c r="T128" i="9"/>
  <c r="S128" i="9"/>
  <c r="R128" i="9"/>
  <c r="Q128" i="9"/>
  <c r="P128" i="9"/>
  <c r="O128" i="9"/>
  <c r="N128" i="9"/>
  <c r="M128" i="9"/>
  <c r="L128" i="9"/>
  <c r="K128" i="9"/>
  <c r="J128" i="9"/>
  <c r="I128" i="9"/>
  <c r="H128" i="9"/>
  <c r="G128" i="9"/>
  <c r="F128" i="9"/>
  <c r="E128" i="9"/>
  <c r="D128" i="9"/>
  <c r="U127" i="9"/>
  <c r="T127" i="9"/>
  <c r="S127" i="9"/>
  <c r="R127" i="9"/>
  <c r="Q127" i="9"/>
  <c r="P127" i="9"/>
  <c r="O127" i="9"/>
  <c r="N127" i="9"/>
  <c r="M127" i="9"/>
  <c r="L127" i="9"/>
  <c r="K127" i="9"/>
  <c r="J127" i="9"/>
  <c r="I127" i="9"/>
  <c r="H127" i="9"/>
  <c r="G127" i="9"/>
  <c r="F127" i="9"/>
  <c r="E127" i="9"/>
  <c r="D127" i="9"/>
  <c r="U126" i="9"/>
  <c r="T126" i="9"/>
  <c r="S126" i="9"/>
  <c r="R126" i="9"/>
  <c r="Q126" i="9"/>
  <c r="P126" i="9"/>
  <c r="O126" i="9"/>
  <c r="N126" i="9"/>
  <c r="M126" i="9"/>
  <c r="L126" i="9"/>
  <c r="K126" i="9"/>
  <c r="J126" i="9"/>
  <c r="I126" i="9"/>
  <c r="H126" i="9"/>
  <c r="G126" i="9"/>
  <c r="F126" i="9"/>
  <c r="E126" i="9"/>
  <c r="D126" i="9"/>
  <c r="U125" i="9"/>
  <c r="T125" i="9"/>
  <c r="S125" i="9"/>
  <c r="R125" i="9"/>
  <c r="Q125" i="9"/>
  <c r="P125" i="9"/>
  <c r="O125" i="9"/>
  <c r="N125" i="9"/>
  <c r="M125" i="9"/>
  <c r="L125" i="9"/>
  <c r="K125" i="9"/>
  <c r="J125" i="9"/>
  <c r="I125" i="9"/>
  <c r="H125" i="9"/>
  <c r="G125" i="9"/>
  <c r="F125" i="9"/>
  <c r="E125" i="9"/>
  <c r="D125" i="9"/>
  <c r="U124" i="9"/>
  <c r="T124" i="9"/>
  <c r="S124" i="9"/>
  <c r="R124" i="9"/>
  <c r="Q124" i="9"/>
  <c r="P124" i="9"/>
  <c r="O124" i="9"/>
  <c r="N124" i="9"/>
  <c r="M124" i="9"/>
  <c r="L124" i="9"/>
  <c r="K124" i="9"/>
  <c r="J124" i="9"/>
  <c r="I124" i="9"/>
  <c r="H124" i="9"/>
  <c r="G124" i="9"/>
  <c r="F124" i="9"/>
  <c r="E124" i="9"/>
  <c r="D124" i="9"/>
  <c r="U123" i="9"/>
  <c r="T123" i="9"/>
  <c r="S123" i="9"/>
  <c r="R123" i="9"/>
  <c r="Q123" i="9"/>
  <c r="P123" i="9"/>
  <c r="O123" i="9"/>
  <c r="N123" i="9"/>
  <c r="M123" i="9"/>
  <c r="L123" i="9"/>
  <c r="K123" i="9"/>
  <c r="J123" i="9"/>
  <c r="I123" i="9"/>
  <c r="H123" i="9"/>
  <c r="G123" i="9"/>
  <c r="F123" i="9"/>
  <c r="E123" i="9"/>
  <c r="D123" i="9"/>
  <c r="U122" i="9"/>
  <c r="T122" i="9"/>
  <c r="S122" i="9"/>
  <c r="R122" i="9"/>
  <c r="Q122" i="9"/>
  <c r="P122" i="9"/>
  <c r="O122" i="9"/>
  <c r="N122" i="9"/>
  <c r="M122" i="9"/>
  <c r="L122" i="9"/>
  <c r="K122" i="9"/>
  <c r="J122" i="9"/>
  <c r="I122" i="9"/>
  <c r="H122" i="9"/>
  <c r="G122" i="9"/>
  <c r="F122" i="9"/>
  <c r="E122" i="9"/>
  <c r="D122" i="9"/>
  <c r="U121" i="9"/>
  <c r="T121" i="9"/>
  <c r="S121" i="9"/>
  <c r="R121" i="9"/>
  <c r="Q121" i="9"/>
  <c r="P121" i="9"/>
  <c r="O121" i="9"/>
  <c r="N121" i="9"/>
  <c r="M121" i="9"/>
  <c r="L121" i="9"/>
  <c r="K121" i="9"/>
  <c r="J121" i="9"/>
  <c r="I121" i="9"/>
  <c r="H121" i="9"/>
  <c r="G121" i="9"/>
  <c r="F121" i="9"/>
  <c r="E121" i="9"/>
  <c r="D121" i="9"/>
  <c r="U120" i="9"/>
  <c r="T120" i="9"/>
  <c r="S120" i="9"/>
  <c r="R120" i="9"/>
  <c r="Q120" i="9"/>
  <c r="P120" i="9"/>
  <c r="O120" i="9"/>
  <c r="N120" i="9"/>
  <c r="M120" i="9"/>
  <c r="L120" i="9"/>
  <c r="K120" i="9"/>
  <c r="J120" i="9"/>
  <c r="I120" i="9"/>
  <c r="H120" i="9"/>
  <c r="G120" i="9"/>
  <c r="F120" i="9"/>
  <c r="E120" i="9"/>
  <c r="D120" i="9"/>
  <c r="U119" i="9"/>
  <c r="T119" i="9"/>
  <c r="S119" i="9"/>
  <c r="R119" i="9"/>
  <c r="Q119" i="9"/>
  <c r="P119" i="9"/>
  <c r="O119" i="9"/>
  <c r="N119" i="9"/>
  <c r="M119" i="9"/>
  <c r="L119" i="9"/>
  <c r="K119" i="9"/>
  <c r="J119" i="9"/>
  <c r="I119" i="9"/>
  <c r="H119" i="9"/>
  <c r="G119" i="9"/>
  <c r="F119" i="9"/>
  <c r="E119" i="9"/>
  <c r="D119" i="9"/>
  <c r="U118" i="9"/>
  <c r="T118" i="9"/>
  <c r="S118" i="9"/>
  <c r="R118" i="9"/>
  <c r="Q118" i="9"/>
  <c r="P118" i="9"/>
  <c r="O118" i="9"/>
  <c r="N118" i="9"/>
  <c r="M118" i="9"/>
  <c r="L118" i="9"/>
  <c r="K118" i="9"/>
  <c r="J118" i="9"/>
  <c r="I118" i="9"/>
  <c r="H118" i="9"/>
  <c r="G118" i="9"/>
  <c r="F118" i="9"/>
  <c r="E118" i="9"/>
  <c r="D118" i="9"/>
  <c r="U117" i="9"/>
  <c r="T117" i="9"/>
  <c r="S117" i="9"/>
  <c r="R117" i="9"/>
  <c r="Q117" i="9"/>
  <c r="P117" i="9"/>
  <c r="O117" i="9"/>
  <c r="N117" i="9"/>
  <c r="M117" i="9"/>
  <c r="L117" i="9"/>
  <c r="K117" i="9"/>
  <c r="J117" i="9"/>
  <c r="I117" i="9"/>
  <c r="H117" i="9"/>
  <c r="G117" i="9"/>
  <c r="F117" i="9"/>
  <c r="E117" i="9"/>
  <c r="D117" i="9"/>
  <c r="U116" i="9"/>
  <c r="T116" i="9"/>
  <c r="S116" i="9"/>
  <c r="R116" i="9"/>
  <c r="Q116" i="9"/>
  <c r="P116" i="9"/>
  <c r="O116" i="9"/>
  <c r="N116" i="9"/>
  <c r="M116" i="9"/>
  <c r="L116" i="9"/>
  <c r="K116" i="9"/>
  <c r="J116" i="9"/>
  <c r="I116" i="9"/>
  <c r="H116" i="9"/>
  <c r="G116" i="9"/>
  <c r="F116" i="9"/>
  <c r="E116" i="9"/>
  <c r="D116" i="9"/>
  <c r="U115" i="9"/>
  <c r="T115" i="9"/>
  <c r="S115" i="9"/>
  <c r="R115" i="9"/>
  <c r="Q115" i="9"/>
  <c r="P115" i="9"/>
  <c r="O115" i="9"/>
  <c r="N115" i="9"/>
  <c r="M115" i="9"/>
  <c r="L115" i="9"/>
  <c r="K115" i="9"/>
  <c r="J115" i="9"/>
  <c r="I115" i="9"/>
  <c r="H115" i="9"/>
  <c r="G115" i="9"/>
  <c r="F115" i="9"/>
  <c r="E115" i="9"/>
  <c r="D115" i="9"/>
  <c r="U114" i="9"/>
  <c r="T114" i="9"/>
  <c r="S114" i="9"/>
  <c r="R114" i="9"/>
  <c r="Q114" i="9"/>
  <c r="P114" i="9"/>
  <c r="O114" i="9"/>
  <c r="N114" i="9"/>
  <c r="M114" i="9"/>
  <c r="L114" i="9"/>
  <c r="K114" i="9"/>
  <c r="J114" i="9"/>
  <c r="I114" i="9"/>
  <c r="H114" i="9"/>
  <c r="G114" i="9"/>
  <c r="F114" i="9"/>
  <c r="E114" i="9"/>
  <c r="D114" i="9"/>
  <c r="U113" i="9"/>
  <c r="T113" i="9"/>
  <c r="S113" i="9"/>
  <c r="R113" i="9"/>
  <c r="Q113" i="9"/>
  <c r="P113" i="9"/>
  <c r="O113" i="9"/>
  <c r="N113" i="9"/>
  <c r="M113" i="9"/>
  <c r="L113" i="9"/>
  <c r="K113" i="9"/>
  <c r="J113" i="9"/>
  <c r="I113" i="9"/>
  <c r="H113" i="9"/>
  <c r="G113" i="9"/>
  <c r="F113" i="9"/>
  <c r="E113" i="9"/>
  <c r="D113" i="9"/>
  <c r="U112" i="9"/>
  <c r="T112" i="9"/>
  <c r="S112" i="9"/>
  <c r="R112" i="9"/>
  <c r="Q112" i="9"/>
  <c r="P112" i="9"/>
  <c r="O112" i="9"/>
  <c r="N112" i="9"/>
  <c r="M112" i="9"/>
  <c r="L112" i="9"/>
  <c r="K112" i="9"/>
  <c r="J112" i="9"/>
  <c r="I112" i="9"/>
  <c r="H112" i="9"/>
  <c r="G112" i="9"/>
  <c r="F112" i="9"/>
  <c r="E112" i="9"/>
  <c r="D112" i="9"/>
  <c r="U111" i="9"/>
  <c r="T111" i="9"/>
  <c r="S111" i="9"/>
  <c r="R111" i="9"/>
  <c r="Q111" i="9"/>
  <c r="P111" i="9"/>
  <c r="O111" i="9"/>
  <c r="N111" i="9"/>
  <c r="M111" i="9"/>
  <c r="L111" i="9"/>
  <c r="K111" i="9"/>
  <c r="J111" i="9"/>
  <c r="I111" i="9"/>
  <c r="H111" i="9"/>
  <c r="G111" i="9"/>
  <c r="F111" i="9"/>
  <c r="E111" i="9"/>
  <c r="D111" i="9"/>
  <c r="U110" i="9"/>
  <c r="T110" i="9"/>
  <c r="S110" i="9"/>
  <c r="R110" i="9"/>
  <c r="Q110" i="9"/>
  <c r="P110" i="9"/>
  <c r="O110" i="9"/>
  <c r="N110" i="9"/>
  <c r="M110" i="9"/>
  <c r="L110" i="9"/>
  <c r="K110" i="9"/>
  <c r="J110" i="9"/>
  <c r="I110" i="9"/>
  <c r="H110" i="9"/>
  <c r="G110" i="9"/>
  <c r="F110" i="9"/>
  <c r="E110" i="9"/>
  <c r="D110" i="9"/>
  <c r="U109" i="9"/>
  <c r="T109" i="9"/>
  <c r="S109" i="9"/>
  <c r="R109" i="9"/>
  <c r="Q109" i="9"/>
  <c r="P109" i="9"/>
  <c r="O109" i="9"/>
  <c r="N109" i="9"/>
  <c r="M109" i="9"/>
  <c r="L109" i="9"/>
  <c r="K109" i="9"/>
  <c r="J109" i="9"/>
  <c r="I109" i="9"/>
  <c r="H109" i="9"/>
  <c r="G109" i="9"/>
  <c r="F109" i="9"/>
  <c r="E109" i="9"/>
  <c r="D109" i="9"/>
  <c r="U108" i="9"/>
  <c r="T108" i="9"/>
  <c r="S108" i="9"/>
  <c r="R108" i="9"/>
  <c r="Q108" i="9"/>
  <c r="P108" i="9"/>
  <c r="O108" i="9"/>
  <c r="N108" i="9"/>
  <c r="M108" i="9"/>
  <c r="L108" i="9"/>
  <c r="K108" i="9"/>
  <c r="J108" i="9"/>
  <c r="I108" i="9"/>
  <c r="H108" i="9"/>
  <c r="G108" i="9"/>
  <c r="F108" i="9"/>
  <c r="E108" i="9"/>
  <c r="D108" i="9"/>
  <c r="U107" i="9"/>
  <c r="T107" i="9"/>
  <c r="S107" i="9"/>
  <c r="R107" i="9"/>
  <c r="Q107" i="9"/>
  <c r="P107" i="9"/>
  <c r="O107" i="9"/>
  <c r="N107" i="9"/>
  <c r="M107" i="9"/>
  <c r="L107" i="9"/>
  <c r="K107" i="9"/>
  <c r="J107" i="9"/>
  <c r="I107" i="9"/>
  <c r="H107" i="9"/>
  <c r="G107" i="9"/>
  <c r="F107" i="9"/>
  <c r="E107" i="9"/>
  <c r="D107" i="9"/>
  <c r="U106" i="9"/>
  <c r="T106" i="9"/>
  <c r="S106" i="9"/>
  <c r="R106" i="9"/>
  <c r="Q106" i="9"/>
  <c r="P106" i="9"/>
  <c r="O106" i="9"/>
  <c r="N106" i="9"/>
  <c r="M106" i="9"/>
  <c r="L106" i="9"/>
  <c r="K106" i="9"/>
  <c r="J106" i="9"/>
  <c r="I106" i="9"/>
  <c r="H106" i="9"/>
  <c r="G106" i="9"/>
  <c r="F106" i="9"/>
  <c r="E106" i="9"/>
  <c r="D106" i="9"/>
  <c r="U105" i="9"/>
  <c r="T105" i="9"/>
  <c r="S105" i="9"/>
  <c r="R105" i="9"/>
  <c r="Q105" i="9"/>
  <c r="P105" i="9"/>
  <c r="O105" i="9"/>
  <c r="N105" i="9"/>
  <c r="M105" i="9"/>
  <c r="L105" i="9"/>
  <c r="K105" i="9"/>
  <c r="J105" i="9"/>
  <c r="I105" i="9"/>
  <c r="H105" i="9"/>
  <c r="G105" i="9"/>
  <c r="F105" i="9"/>
  <c r="E105" i="9"/>
  <c r="D105" i="9"/>
  <c r="U104" i="9"/>
  <c r="T104" i="9"/>
  <c r="S104" i="9"/>
  <c r="R104" i="9"/>
  <c r="Q104" i="9"/>
  <c r="P104" i="9"/>
  <c r="O104" i="9"/>
  <c r="N104" i="9"/>
  <c r="M104" i="9"/>
  <c r="L104" i="9"/>
  <c r="K104" i="9"/>
  <c r="J104" i="9"/>
  <c r="I104" i="9"/>
  <c r="H104" i="9"/>
  <c r="G104" i="9"/>
  <c r="F104" i="9"/>
  <c r="E104" i="9"/>
  <c r="D104" i="9"/>
  <c r="U103" i="9"/>
  <c r="T103" i="9"/>
  <c r="S103" i="9"/>
  <c r="R103" i="9"/>
  <c r="Q103" i="9"/>
  <c r="P103" i="9"/>
  <c r="O103" i="9"/>
  <c r="N103" i="9"/>
  <c r="M103" i="9"/>
  <c r="L103" i="9"/>
  <c r="K103" i="9"/>
  <c r="J103" i="9"/>
  <c r="I103" i="9"/>
  <c r="H103" i="9"/>
  <c r="G103" i="9"/>
  <c r="F103" i="9"/>
  <c r="E103" i="9"/>
  <c r="D103" i="9"/>
  <c r="U102" i="9"/>
  <c r="T102" i="9"/>
  <c r="S102" i="9"/>
  <c r="R102" i="9"/>
  <c r="Q102" i="9"/>
  <c r="P102" i="9"/>
  <c r="O102" i="9"/>
  <c r="N102" i="9"/>
  <c r="M102" i="9"/>
  <c r="L102" i="9"/>
  <c r="K102" i="9"/>
  <c r="J102" i="9"/>
  <c r="I102" i="9"/>
  <c r="H102" i="9"/>
  <c r="G102" i="9"/>
  <c r="F102" i="9"/>
  <c r="E102" i="9"/>
  <c r="D102" i="9"/>
  <c r="U101" i="9"/>
  <c r="T101" i="9"/>
  <c r="S101" i="9"/>
  <c r="R101" i="9"/>
  <c r="Q101" i="9"/>
  <c r="P101" i="9"/>
  <c r="O101" i="9"/>
  <c r="N101" i="9"/>
  <c r="M101" i="9"/>
  <c r="L101" i="9"/>
  <c r="K101" i="9"/>
  <c r="J101" i="9"/>
  <c r="I101" i="9"/>
  <c r="H101" i="9"/>
  <c r="G101" i="9"/>
  <c r="F101" i="9"/>
  <c r="E101" i="9"/>
  <c r="D101" i="9"/>
  <c r="U100" i="9"/>
  <c r="T100" i="9"/>
  <c r="S100" i="9"/>
  <c r="R100" i="9"/>
  <c r="Q100" i="9"/>
  <c r="P100" i="9"/>
  <c r="O100" i="9"/>
  <c r="N100" i="9"/>
  <c r="M100" i="9"/>
  <c r="L100" i="9"/>
  <c r="K100" i="9"/>
  <c r="J100" i="9"/>
  <c r="I100" i="9"/>
  <c r="H100" i="9"/>
  <c r="G100" i="9"/>
  <c r="F100" i="9"/>
  <c r="E100" i="9"/>
  <c r="D100" i="9"/>
  <c r="U99" i="9"/>
  <c r="T99" i="9"/>
  <c r="S99" i="9"/>
  <c r="R99" i="9"/>
  <c r="Q99" i="9"/>
  <c r="P99" i="9"/>
  <c r="O99" i="9"/>
  <c r="N99" i="9"/>
  <c r="M99" i="9"/>
  <c r="L99" i="9"/>
  <c r="K99" i="9"/>
  <c r="J99" i="9"/>
  <c r="I99" i="9"/>
  <c r="H99" i="9"/>
  <c r="G99" i="9"/>
  <c r="F99" i="9"/>
  <c r="E99" i="9"/>
  <c r="D99" i="9"/>
  <c r="U98" i="9"/>
  <c r="T98" i="9"/>
  <c r="S98" i="9"/>
  <c r="R98" i="9"/>
  <c r="Q98" i="9"/>
  <c r="P98" i="9"/>
  <c r="O98" i="9"/>
  <c r="N98" i="9"/>
  <c r="M98" i="9"/>
  <c r="L98" i="9"/>
  <c r="K98" i="9"/>
  <c r="J98" i="9"/>
  <c r="I98" i="9"/>
  <c r="H98" i="9"/>
  <c r="G98" i="9"/>
  <c r="F98" i="9"/>
  <c r="E98" i="9"/>
  <c r="D98" i="9"/>
  <c r="U97" i="9"/>
  <c r="T97" i="9"/>
  <c r="S97" i="9"/>
  <c r="R97" i="9"/>
  <c r="Q97" i="9"/>
  <c r="P97" i="9"/>
  <c r="O97" i="9"/>
  <c r="N97" i="9"/>
  <c r="M97" i="9"/>
  <c r="L97" i="9"/>
  <c r="K97" i="9"/>
  <c r="J97" i="9"/>
  <c r="I97" i="9"/>
  <c r="H97" i="9"/>
  <c r="G97" i="9"/>
  <c r="F97" i="9"/>
  <c r="E97" i="9"/>
  <c r="D97" i="9"/>
  <c r="U96" i="9"/>
  <c r="T96" i="9"/>
  <c r="S96" i="9"/>
  <c r="R96" i="9"/>
  <c r="Q96" i="9"/>
  <c r="P96" i="9"/>
  <c r="O96" i="9"/>
  <c r="N96" i="9"/>
  <c r="M96" i="9"/>
  <c r="L96" i="9"/>
  <c r="K96" i="9"/>
  <c r="J96" i="9"/>
  <c r="I96" i="9"/>
  <c r="H96" i="9"/>
  <c r="G96" i="9"/>
  <c r="F96" i="9"/>
  <c r="E96" i="9"/>
  <c r="D96" i="9"/>
  <c r="U95" i="9"/>
  <c r="T95" i="9"/>
  <c r="S95" i="9"/>
  <c r="R95" i="9"/>
  <c r="Q95" i="9"/>
  <c r="P95" i="9"/>
  <c r="O95" i="9"/>
  <c r="N95" i="9"/>
  <c r="M95" i="9"/>
  <c r="L95" i="9"/>
  <c r="K95" i="9"/>
  <c r="J95" i="9"/>
  <c r="I95" i="9"/>
  <c r="H95" i="9"/>
  <c r="G95" i="9"/>
  <c r="F95" i="9"/>
  <c r="E95" i="9"/>
  <c r="D95" i="9"/>
  <c r="U94" i="9"/>
  <c r="T94" i="9"/>
  <c r="S94" i="9"/>
  <c r="R94" i="9"/>
  <c r="Q94" i="9"/>
  <c r="P94" i="9"/>
  <c r="O94" i="9"/>
  <c r="N94" i="9"/>
  <c r="M94" i="9"/>
  <c r="L94" i="9"/>
  <c r="K94" i="9"/>
  <c r="J94" i="9"/>
  <c r="I94" i="9"/>
  <c r="H94" i="9"/>
  <c r="G94" i="9"/>
  <c r="F94" i="9"/>
  <c r="E94" i="9"/>
  <c r="D94" i="9"/>
  <c r="U93" i="9"/>
  <c r="T93" i="9"/>
  <c r="S93" i="9"/>
  <c r="R93" i="9"/>
  <c r="Q93" i="9"/>
  <c r="P93" i="9"/>
  <c r="O93" i="9"/>
  <c r="N93" i="9"/>
  <c r="M93" i="9"/>
  <c r="L93" i="9"/>
  <c r="K93" i="9"/>
  <c r="J93" i="9"/>
  <c r="I93" i="9"/>
  <c r="H93" i="9"/>
  <c r="G93" i="9"/>
  <c r="F93" i="9"/>
  <c r="E93" i="9"/>
  <c r="D93" i="9"/>
  <c r="U92" i="9"/>
  <c r="T92" i="9"/>
  <c r="S92" i="9"/>
  <c r="R92" i="9"/>
  <c r="Q92" i="9"/>
  <c r="P92" i="9"/>
  <c r="O92" i="9"/>
  <c r="N92" i="9"/>
  <c r="M92" i="9"/>
  <c r="L92" i="9"/>
  <c r="K92" i="9"/>
  <c r="J92" i="9"/>
  <c r="I92" i="9"/>
  <c r="H92" i="9"/>
  <c r="G92" i="9"/>
  <c r="F92" i="9"/>
  <c r="E92" i="9"/>
  <c r="D92" i="9"/>
  <c r="U91" i="9"/>
  <c r="T91" i="9"/>
  <c r="S91" i="9"/>
  <c r="R91" i="9"/>
  <c r="Q91" i="9"/>
  <c r="P91" i="9"/>
  <c r="O91" i="9"/>
  <c r="N91" i="9"/>
  <c r="M91" i="9"/>
  <c r="L91" i="9"/>
  <c r="K91" i="9"/>
  <c r="J91" i="9"/>
  <c r="I91" i="9"/>
  <c r="H91" i="9"/>
  <c r="G91" i="9"/>
  <c r="F91" i="9"/>
  <c r="E91" i="9"/>
  <c r="D91" i="9"/>
  <c r="U90" i="9"/>
  <c r="T90" i="9"/>
  <c r="S90" i="9"/>
  <c r="R90" i="9"/>
  <c r="Q90" i="9"/>
  <c r="P90" i="9"/>
  <c r="O90" i="9"/>
  <c r="N90" i="9"/>
  <c r="M90" i="9"/>
  <c r="L90" i="9"/>
  <c r="K90" i="9"/>
  <c r="J90" i="9"/>
  <c r="I90" i="9"/>
  <c r="H90" i="9"/>
  <c r="G90" i="9"/>
  <c r="F90" i="9"/>
  <c r="E90" i="9"/>
  <c r="D90" i="9"/>
  <c r="U89" i="9"/>
  <c r="T89" i="9"/>
  <c r="S89" i="9"/>
  <c r="R89" i="9"/>
  <c r="Q89" i="9"/>
  <c r="P89" i="9"/>
  <c r="O89" i="9"/>
  <c r="N89" i="9"/>
  <c r="M89" i="9"/>
  <c r="L89" i="9"/>
  <c r="K89" i="9"/>
  <c r="J89" i="9"/>
  <c r="I89" i="9"/>
  <c r="H89" i="9"/>
  <c r="G89" i="9"/>
  <c r="F89" i="9"/>
  <c r="E89" i="9"/>
  <c r="D89" i="9"/>
  <c r="U88" i="9"/>
  <c r="T88" i="9"/>
  <c r="S88" i="9"/>
  <c r="R88" i="9"/>
  <c r="Q88" i="9"/>
  <c r="P88" i="9"/>
  <c r="O88" i="9"/>
  <c r="N88" i="9"/>
  <c r="M88" i="9"/>
  <c r="L88" i="9"/>
  <c r="K88" i="9"/>
  <c r="J88" i="9"/>
  <c r="I88" i="9"/>
  <c r="H88" i="9"/>
  <c r="G88" i="9"/>
  <c r="F88" i="9"/>
  <c r="E88" i="9"/>
  <c r="D88" i="9"/>
  <c r="U87" i="9"/>
  <c r="T87" i="9"/>
  <c r="S87" i="9"/>
  <c r="R87" i="9"/>
  <c r="Q87" i="9"/>
  <c r="P87" i="9"/>
  <c r="O87" i="9"/>
  <c r="N87" i="9"/>
  <c r="M87" i="9"/>
  <c r="L87" i="9"/>
  <c r="K87" i="9"/>
  <c r="J87" i="9"/>
  <c r="I87" i="9"/>
  <c r="H87" i="9"/>
  <c r="G87" i="9"/>
  <c r="F87" i="9"/>
  <c r="E87" i="9"/>
  <c r="D87" i="9"/>
  <c r="U86" i="9"/>
  <c r="T86" i="9"/>
  <c r="S86" i="9"/>
  <c r="R86" i="9"/>
  <c r="Q86" i="9"/>
  <c r="P86" i="9"/>
  <c r="O86" i="9"/>
  <c r="N86" i="9"/>
  <c r="M86" i="9"/>
  <c r="L86" i="9"/>
  <c r="K86" i="9"/>
  <c r="J86" i="9"/>
  <c r="I86" i="9"/>
  <c r="H86" i="9"/>
  <c r="G86" i="9"/>
  <c r="F86" i="9"/>
  <c r="E86" i="9"/>
  <c r="D86" i="9"/>
  <c r="U85" i="9"/>
  <c r="T85" i="9"/>
  <c r="S85" i="9"/>
  <c r="R85" i="9"/>
  <c r="Q85" i="9"/>
  <c r="P85" i="9"/>
  <c r="O85" i="9"/>
  <c r="N85" i="9"/>
  <c r="M85" i="9"/>
  <c r="L85" i="9"/>
  <c r="K85" i="9"/>
  <c r="J85" i="9"/>
  <c r="I85" i="9"/>
  <c r="H85" i="9"/>
  <c r="G85" i="9"/>
  <c r="F85" i="9"/>
  <c r="E85" i="9"/>
  <c r="D85" i="9"/>
  <c r="U84" i="9"/>
  <c r="T84" i="9"/>
  <c r="S84" i="9"/>
  <c r="R84" i="9"/>
  <c r="Q84" i="9"/>
  <c r="P84" i="9"/>
  <c r="O84" i="9"/>
  <c r="N84" i="9"/>
  <c r="M84" i="9"/>
  <c r="L84" i="9"/>
  <c r="K84" i="9"/>
  <c r="J84" i="9"/>
  <c r="I84" i="9"/>
  <c r="H84" i="9"/>
  <c r="G84" i="9"/>
  <c r="F84" i="9"/>
  <c r="E84" i="9"/>
  <c r="D84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F82" i="9"/>
  <c r="E82" i="9"/>
  <c r="D82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U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U79" i="9"/>
  <c r="T79" i="9"/>
  <c r="S79" i="9"/>
  <c r="R79" i="9"/>
  <c r="Q79" i="9"/>
  <c r="P79" i="9"/>
  <c r="O79" i="9"/>
  <c r="N79" i="9"/>
  <c r="M79" i="9"/>
  <c r="L79" i="9"/>
  <c r="K79" i="9"/>
  <c r="J79" i="9"/>
  <c r="I79" i="9"/>
  <c r="H79" i="9"/>
  <c r="G79" i="9"/>
  <c r="F79" i="9"/>
  <c r="E79" i="9"/>
  <c r="D79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U75" i="9"/>
  <c r="T75" i="9"/>
  <c r="S75" i="9"/>
  <c r="R75" i="9"/>
  <c r="Q75" i="9"/>
  <c r="P75" i="9"/>
  <c r="O75" i="9"/>
  <c r="N75" i="9"/>
  <c r="M75" i="9"/>
  <c r="L75" i="9"/>
  <c r="K75" i="9"/>
  <c r="J75" i="9"/>
  <c r="I75" i="9"/>
  <c r="H75" i="9"/>
  <c r="G75" i="9"/>
  <c r="F75" i="9"/>
  <c r="E75" i="9"/>
  <c r="D75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U70" i="9"/>
  <c r="T70" i="9"/>
  <c r="S70" i="9"/>
  <c r="R70" i="9"/>
  <c r="Q70" i="9"/>
  <c r="P70" i="9"/>
  <c r="O70" i="9"/>
  <c r="N70" i="9"/>
  <c r="M70" i="9"/>
  <c r="L70" i="9"/>
  <c r="K70" i="9"/>
  <c r="J70" i="9"/>
  <c r="I70" i="9"/>
  <c r="H70" i="9"/>
  <c r="G70" i="9"/>
  <c r="F70" i="9"/>
  <c r="E70" i="9"/>
  <c r="D70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U65" i="9"/>
  <c r="T65" i="9"/>
  <c r="S65" i="9"/>
  <c r="R65" i="9"/>
  <c r="Q65" i="9"/>
  <c r="P65" i="9"/>
  <c r="O65" i="9"/>
  <c r="N65" i="9"/>
  <c r="M65" i="9"/>
  <c r="L65" i="9"/>
  <c r="K65" i="9"/>
  <c r="J65" i="9"/>
  <c r="I65" i="9"/>
  <c r="H65" i="9"/>
  <c r="G65" i="9"/>
  <c r="F65" i="9"/>
  <c r="E65" i="9"/>
  <c r="D65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U61" i="9"/>
  <c r="T61" i="9"/>
  <c r="S61" i="9"/>
  <c r="R61" i="9"/>
  <c r="Q61" i="9"/>
  <c r="P61" i="9"/>
  <c r="O61" i="9"/>
  <c r="N61" i="9"/>
  <c r="M61" i="9"/>
  <c r="L61" i="9"/>
  <c r="K61" i="9"/>
  <c r="J61" i="9"/>
  <c r="I61" i="9"/>
  <c r="H61" i="9"/>
  <c r="G61" i="9"/>
  <c r="F61" i="9"/>
  <c r="E61" i="9"/>
  <c r="D61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</calcChain>
</file>

<file path=xl/sharedStrings.xml><?xml version="1.0" encoding="utf-8"?>
<sst xmlns="http://schemas.openxmlformats.org/spreadsheetml/2006/main" count="949" uniqueCount="94">
  <si>
    <t>Row Labels</t>
  </si>
  <si>
    <t>Sum of 620104</t>
  </si>
  <si>
    <t>Sum of 620105</t>
  </si>
  <si>
    <t>Sum of 620106</t>
  </si>
  <si>
    <t>Sum of 620107</t>
  </si>
  <si>
    <t>Sum of 620109</t>
  </si>
  <si>
    <t>Sum of 620111</t>
  </si>
  <si>
    <t>Sum of 620112</t>
  </si>
  <si>
    <t>Sum of 620113</t>
  </si>
  <si>
    <t>Sum of 620114</t>
  </si>
  <si>
    <t>Sum of 620116</t>
  </si>
  <si>
    <t>Sum of 620117</t>
  </si>
  <si>
    <t>Sum of 620118</t>
  </si>
  <si>
    <t>Sum of 620119</t>
  </si>
  <si>
    <t>Sum of 620120</t>
  </si>
  <si>
    <t>Sum of 620122</t>
  </si>
  <si>
    <t>Sum of 620123</t>
  </si>
  <si>
    <t>Sum of 620124</t>
  </si>
  <si>
    <t>2020</t>
  </si>
  <si>
    <t>2021</t>
  </si>
  <si>
    <t>2022</t>
  </si>
  <si>
    <t>2023</t>
  </si>
  <si>
    <t>Grand Total</t>
  </si>
  <si>
    <t>Egat Code</t>
  </si>
  <si>
    <t>620104</t>
  </si>
  <si>
    <t>620105</t>
  </si>
  <si>
    <t>620106</t>
  </si>
  <si>
    <t>620107</t>
  </si>
  <si>
    <t>620109</t>
  </si>
  <si>
    <t>620111</t>
  </si>
  <si>
    <t>620112</t>
  </si>
  <si>
    <t>620113</t>
  </si>
  <si>
    <t>620114</t>
  </si>
  <si>
    <t>620116</t>
  </si>
  <si>
    <t>620117</t>
  </si>
  <si>
    <t>620118</t>
  </si>
  <si>
    <t>620119</t>
  </si>
  <si>
    <t>620120</t>
  </si>
  <si>
    <t>620122</t>
  </si>
  <si>
    <t>620123</t>
  </si>
  <si>
    <t>620124</t>
  </si>
  <si>
    <t>Month</t>
  </si>
  <si>
    <t>Egat Number</t>
  </si>
  <si>
    <t>Date</t>
  </si>
  <si>
    <t>Mete</t>
  </si>
  <si>
    <t>Meter</t>
  </si>
  <si>
    <t>Jan 2020</t>
  </si>
  <si>
    <t>Feb 2020</t>
  </si>
  <si>
    <t>Mar 2020</t>
  </si>
  <si>
    <t>Apr 2020</t>
  </si>
  <si>
    <t>May 2020</t>
  </si>
  <si>
    <t>Jun 2020</t>
  </si>
  <si>
    <t>Jul 2020</t>
  </si>
  <si>
    <t>Aug 2020</t>
  </si>
  <si>
    <t>Sep 2020</t>
  </si>
  <si>
    <t>Oct 2020</t>
  </si>
  <si>
    <t>Nov 2020</t>
  </si>
  <si>
    <t>Dec 2020</t>
  </si>
  <si>
    <t>Jan 2021</t>
  </si>
  <si>
    <t>Feb 2021</t>
  </si>
  <si>
    <t>Mar 2021</t>
  </si>
  <si>
    <t>Apr 2021</t>
  </si>
  <si>
    <t>May 2021</t>
  </si>
  <si>
    <t>Jun 2021</t>
  </si>
  <si>
    <t>Jul 2021</t>
  </si>
  <si>
    <t>Aug 2021</t>
  </si>
  <si>
    <t>Sep 2021</t>
  </si>
  <si>
    <t>Oct 2021</t>
  </si>
  <si>
    <t>Nov 2021</t>
  </si>
  <si>
    <t>Dec 2021</t>
  </si>
  <si>
    <t>Jan 2022</t>
  </si>
  <si>
    <t>Feb 2022</t>
  </si>
  <si>
    <t>Mar 2022</t>
  </si>
  <si>
    <t>Apr 2022</t>
  </si>
  <si>
    <t>May 2022</t>
  </si>
  <si>
    <t>Jun 2022</t>
  </si>
  <si>
    <t>Jul 2022</t>
  </si>
  <si>
    <t>Aug 2022</t>
  </si>
  <si>
    <t>Sep 2022</t>
  </si>
  <si>
    <t>Oct 2022</t>
  </si>
  <si>
    <t>Nov 2022</t>
  </si>
  <si>
    <t>Dec 2022</t>
  </si>
  <si>
    <t>Jan 2023</t>
  </si>
  <si>
    <t>Feb 2023</t>
  </si>
  <si>
    <t>Mar 2023</t>
  </si>
  <si>
    <t>Apr 2023</t>
  </si>
  <si>
    <t>May 2023</t>
  </si>
  <si>
    <t>Jun 2023</t>
  </si>
  <si>
    <t>Jul 2023</t>
  </si>
  <si>
    <t>Aug 2023</t>
  </si>
  <si>
    <t>Sep 2023</t>
  </si>
  <si>
    <t>Oct 2023</t>
  </si>
  <si>
    <t>Nov 2023</t>
  </si>
  <si>
    <t>Dec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</si>
</sst>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dd/mm/yyyy;@"/>
  </numFmts>
  <fonts count="8">
    <font>
      <sz val="11"/>
      <color theme="1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charset val="222"/>
      <scheme val="minor"/>
    </font>
    <font>
      <sz val="8"/>
      <name val="Calibri"/>
      <family val="2"/>
      <charset val="222"/>
      <scheme val="minor"/>
    </font>
    <font>
      <b/>
      <sz val="11"/>
      <name val="Calibri"/>
      <family val="2"/>
      <charset val="222"/>
      <scheme val="minor"/>
    </font>
    <font>
      <sz val="11"/>
      <name val="Calibri"/>
      <family val="2"/>
      <charset val="22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5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87" fontId="0" fillId="0" borderId="4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1" fillId="2" borderId="5" xfId="1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87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3" fillId="0" borderId="5" xfId="1" applyNumberFormat="1" applyFont="1" applyFill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187" fontId="2" fillId="0" borderId="9" xfId="0" applyNumberFormat="1" applyFont="1" applyBorder="1" applyAlignment="1">
      <alignment horizontal="center"/>
    </xf>
    <xf numFmtId="3" fontId="2" fillId="0" borderId="7" xfId="0" applyNumberFormat="1" applyFont="1" applyBorder="1" applyAlignment="1">
      <alignment horizontal="center"/>
    </xf>
    <xf numFmtId="3" fontId="3" fillId="0" borderId="7" xfId="0" applyNumberFormat="1" applyFont="1" applyBorder="1" applyAlignment="1">
      <alignment horizontal="center"/>
    </xf>
    <xf numFmtId="14" fontId="0" fillId="0" borderId="0" xfId="0" applyNumberFormat="1"/>
    <xf numFmtId="0" fontId="0" fillId="0" borderId="0" xfId="0" pivotButton="1"/>
    <xf numFmtId="49" fontId="4" fillId="3" borderId="2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14" fontId="3" fillId="4" borderId="11" xfId="0" applyNumberFormat="1" applyFont="1" applyFill="1" applyBorder="1" applyAlignment="1">
      <alignment horizontal="center"/>
    </xf>
    <xf numFmtId="49" fontId="7" fillId="4" borderId="11" xfId="0" applyNumberFormat="1" applyFont="1" applyFill="1" applyBorder="1"/>
    <xf numFmtId="14" fontId="3" fillId="0" borderId="11" xfId="0" applyNumberFormat="1" applyFont="1" applyBorder="1" applyAlignment="1">
      <alignment horizontal="center"/>
    </xf>
    <xf numFmtId="49" fontId="7" fillId="0" borderId="11" xfId="0" applyNumberFormat="1" applyFont="1" applyBorder="1"/>
    <xf numFmtId="49" fontId="7" fillId="0" borderId="10" xfId="0" applyNumberFormat="1" applyFont="1" applyBorder="1"/>
    <xf numFmtId="0" fontId="7" fillId="0" borderId="11" xfId="0" applyFont="1" applyBorder="1"/>
    <xf numFmtId="49" fontId="3" fillId="4" borderId="11" xfId="0" applyNumberFormat="1" applyFont="1" applyFill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49" fontId="7" fillId="4" borderId="10" xfId="0" applyNumberFormat="1" applyFont="1" applyFill="1" applyBorder="1"/>
    <xf numFmtId="49" fontId="3" fillId="4" borderId="12" xfId="0" applyNumberFormat="1" applyFont="1" applyFill="1" applyBorder="1" applyAlignment="1">
      <alignment horizontal="center"/>
    </xf>
    <xf numFmtId="14" fontId="0" fillId="0" borderId="14" xfId="0" applyNumberFormat="1" applyBorder="1"/>
    <xf numFmtId="2" fontId="6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6" fillId="0" borderId="13" xfId="0" applyNumberFormat="1" applyFont="1" applyBorder="1" applyAlignment="1">
      <alignment horizontal="center"/>
    </xf>
  </cellXfs>
  <cellStyles count="2">
    <cellStyle name="Bad" xfId="1" builtinId="27"/>
    <cellStyle name="Normal" xfId="0" builtinId="0"/>
  </cellStyles>
  <dxfs count="7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22"/>
        <scheme val="minor"/>
      </font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2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22"/>
        <scheme val="minor"/>
      </font>
      <numFmt numFmtId="30" formatCode="@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/m/yyyy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2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22"/>
        <scheme val="minor"/>
      </font>
      <numFmt numFmtId="19" formatCode="d/m/yyyy"/>
      <fill>
        <patternFill patternType="none"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GAT-USER" refreshedDate="45462.609852777779" createdVersion="6" refreshedVersion="6" minRefreshableVersion="3" recordCount="1460" xr:uid="{00000000-000A-0000-FFFF-FFFF00000000}">
  <cacheSource type="worksheet">
    <worksheetSource name="Mete_cal"/>
  </cacheSource>
  <cacheFields count="21">
    <cacheField name="Egat Code" numFmtId="14">
      <sharedItems containsSemiMixedTypes="0" containsNonDate="0" containsDate="1" containsString="0" minDate="2020-01-02T00:00:00" maxDate="2024-01-01T00:00:00" count="1460"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</sharedItems>
      <fieldGroup par="19" base="0">
        <rangePr groupBy="months" startDate="2020-01-02T00:00:00" endDate="2024-01-01T00:00:00"/>
        <groupItems count="14">
          <s v="&lt;2/1/2020"/>
          <s v="ม.ค."/>
          <s v="ก.พ."/>
          <s v="มี.ค."/>
          <s v="เม.ย."/>
          <s v="พ.ค."/>
          <s v="มิ.ย."/>
          <s v="ก.ค."/>
          <s v="ส.ค."/>
          <s v="ก.ย."/>
          <s v="ต.ค."/>
          <s v="พ.ย."/>
          <s v="ธ.ค."/>
          <s v="&gt;1/1/2024"/>
        </groupItems>
      </fieldGroup>
    </cacheField>
    <cacheField name="620104" numFmtId="0">
      <sharedItems containsSemiMixedTypes="0" containsString="0" containsNumber="1" containsInteger="1" minValue="0" maxValue="24" count="25">
        <n v="0"/>
        <n v="11"/>
        <n v="4"/>
        <n v="12"/>
        <n v="7"/>
        <n v="1"/>
        <n v="17"/>
        <n v="5"/>
        <n v="14"/>
        <n v="10"/>
        <n v="16"/>
        <n v="6"/>
        <n v="13"/>
        <n v="2"/>
        <n v="18"/>
        <n v="3"/>
        <n v="9"/>
        <n v="20"/>
        <n v="15"/>
        <n v="8"/>
        <n v="19"/>
        <n v="21"/>
        <n v="24"/>
        <n v="23"/>
        <n v="22"/>
      </sharedItems>
    </cacheField>
    <cacheField name="620105" numFmtId="0">
      <sharedItems containsSemiMixedTypes="0" containsString="0" containsNumber="1" containsInteger="1" minValue="0" maxValue="24"/>
    </cacheField>
    <cacheField name="620106" numFmtId="0">
      <sharedItems containsSemiMixedTypes="0" containsString="0" containsNumber="1" containsInteger="1" minValue="0" maxValue="24"/>
    </cacheField>
    <cacheField name="620107" numFmtId="0">
      <sharedItems containsSemiMixedTypes="0" containsString="0" containsNumber="1" minValue="0" maxValue="24"/>
    </cacheField>
    <cacheField name="620109" numFmtId="0">
      <sharedItems containsSemiMixedTypes="0" containsString="0" containsNumber="1" containsInteger="1" minValue="0" maxValue="24"/>
    </cacheField>
    <cacheField name="620111" numFmtId="0">
      <sharedItems containsSemiMixedTypes="0" containsString="0" containsNumber="1" minValue="0" maxValue="24"/>
    </cacheField>
    <cacheField name="620112" numFmtId="0">
      <sharedItems containsSemiMixedTypes="0" containsString="0" containsNumber="1" containsInteger="1" minValue="0" maxValue="24"/>
    </cacheField>
    <cacheField name="620113" numFmtId="0">
      <sharedItems containsSemiMixedTypes="0" containsString="0" containsNumber="1" minValue="0" maxValue="23"/>
    </cacheField>
    <cacheField name="620114" numFmtId="0">
      <sharedItems containsSemiMixedTypes="0" containsString="0" containsNumber="1" minValue="0" maxValue="24"/>
    </cacheField>
    <cacheField name="620116" numFmtId="0">
      <sharedItems containsSemiMixedTypes="0" containsString="0" containsNumber="1" minValue="0" maxValue="24"/>
    </cacheField>
    <cacheField name="620117" numFmtId="0">
      <sharedItems containsSemiMixedTypes="0" containsString="0" containsNumber="1" minValue="0" maxValue="24"/>
    </cacheField>
    <cacheField name="620118" numFmtId="0">
      <sharedItems containsSemiMixedTypes="0" containsString="0" containsNumber="1" minValue="0" maxValue="24"/>
    </cacheField>
    <cacheField name="620119" numFmtId="0">
      <sharedItems containsSemiMixedTypes="0" containsString="0" containsNumber="1" containsInteger="1" minValue="0" maxValue="24"/>
    </cacheField>
    <cacheField name="620120" numFmtId="0">
      <sharedItems containsSemiMixedTypes="0" containsString="0" containsNumber="1" minValue="0" maxValue="24"/>
    </cacheField>
    <cacheField name="620122" numFmtId="0">
      <sharedItems containsSemiMixedTypes="0" containsString="0" containsNumber="1" minValue="0" maxValue="24"/>
    </cacheField>
    <cacheField name="620123" numFmtId="0">
      <sharedItems containsSemiMixedTypes="0" containsString="0" containsNumber="1" containsInteger="1" minValue="0" maxValue="24"/>
    </cacheField>
    <cacheField name="620124" numFmtId="0">
      <sharedItems containsSemiMixedTypes="0" containsString="0" containsNumber="1" minValue="0" maxValue="24"/>
    </cacheField>
    <cacheField name="Quarters" numFmtId="0" databaseField="0">
      <fieldGroup base="0">
        <rangePr groupBy="quarters" startDate="2020-01-02T00:00:00" endDate="2024-01-01T00:00:00"/>
        <groupItems count="6">
          <s v="&lt;2/1/2020"/>
          <s v="Qtr1"/>
          <s v="Qtr2"/>
          <s v="Qtr3"/>
          <s v="Qtr4"/>
          <s v="&gt;1/1/2024"/>
        </groupItems>
      </fieldGroup>
    </cacheField>
    <cacheField name="Years" numFmtId="0" databaseField="0">
      <fieldGroup base="0">
        <rangePr groupBy="years" startDate="2020-01-02T00:00:00" endDate="2024-01-01T00:00:00"/>
        <groupItems count="7">
          <s v="&lt;2/1/2020"/>
          <s v="2020"/>
          <s v="2021"/>
          <s v="2022"/>
          <s v="2023"/>
          <s v="2024"/>
          <s v="&gt;1/1/2024"/>
        </groupItems>
      </fieldGroup>
    </cacheField>
    <cacheField name="Field1" numFmtId="0" formula="'620104'/744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60">
  <r>
    <x v="0"/>
    <x v="0"/>
    <n v="0"/>
    <n v="0"/>
    <n v="0"/>
    <n v="0"/>
    <n v="0"/>
    <n v="13"/>
    <n v="0"/>
    <n v="0"/>
    <n v="0"/>
    <n v="0"/>
    <n v="0"/>
    <n v="0"/>
    <n v="0"/>
    <n v="0"/>
    <n v="1"/>
    <n v="0"/>
  </r>
  <r>
    <x v="1"/>
    <x v="0"/>
    <n v="0"/>
    <n v="0"/>
    <n v="23"/>
    <n v="0"/>
    <n v="0"/>
    <n v="19"/>
    <n v="0"/>
    <n v="0"/>
    <n v="20"/>
    <n v="0"/>
    <n v="0"/>
    <n v="0"/>
    <n v="0"/>
    <n v="0"/>
    <n v="19"/>
    <n v="0"/>
  </r>
  <r>
    <x v="2"/>
    <x v="0"/>
    <n v="0"/>
    <n v="0"/>
    <n v="20"/>
    <n v="0"/>
    <n v="0"/>
    <n v="19"/>
    <n v="0"/>
    <n v="0"/>
    <n v="13"/>
    <n v="0"/>
    <n v="0"/>
    <n v="0"/>
    <n v="0"/>
    <n v="0"/>
    <n v="0"/>
    <n v="0"/>
  </r>
  <r>
    <x v="3"/>
    <x v="0"/>
    <n v="19"/>
    <n v="0"/>
    <n v="18"/>
    <n v="0"/>
    <n v="0"/>
    <n v="13"/>
    <n v="0"/>
    <n v="0"/>
    <n v="19"/>
    <n v="0"/>
    <n v="0"/>
    <n v="0"/>
    <n v="0"/>
    <n v="0"/>
    <n v="20"/>
    <n v="0"/>
  </r>
  <r>
    <x v="4"/>
    <x v="0"/>
    <n v="0"/>
    <n v="0"/>
    <n v="20"/>
    <n v="0"/>
    <n v="0"/>
    <n v="19"/>
    <n v="0"/>
    <n v="0"/>
    <n v="17"/>
    <n v="0"/>
    <n v="0"/>
    <n v="0"/>
    <n v="0"/>
    <n v="0"/>
    <n v="16"/>
    <n v="0"/>
  </r>
  <r>
    <x v="5"/>
    <x v="0"/>
    <n v="0"/>
    <n v="0"/>
    <n v="0"/>
    <n v="0"/>
    <n v="0"/>
    <n v="10"/>
    <n v="0"/>
    <n v="0"/>
    <n v="5"/>
    <n v="0"/>
    <n v="0"/>
    <n v="0"/>
    <n v="0"/>
    <n v="0"/>
    <n v="12"/>
    <n v="0"/>
  </r>
  <r>
    <x v="6"/>
    <x v="0"/>
    <n v="0"/>
    <n v="0"/>
    <n v="0"/>
    <n v="0"/>
    <n v="0"/>
    <n v="12"/>
    <n v="0"/>
    <n v="0"/>
    <n v="22"/>
    <n v="0"/>
    <n v="0"/>
    <n v="0"/>
    <n v="0"/>
    <n v="0"/>
    <n v="0"/>
    <n v="0"/>
  </r>
  <r>
    <x v="7"/>
    <x v="0"/>
    <n v="15"/>
    <n v="0"/>
    <n v="17"/>
    <n v="0"/>
    <n v="0"/>
    <n v="17"/>
    <n v="0"/>
    <n v="0"/>
    <n v="2"/>
    <n v="0"/>
    <n v="0"/>
    <n v="0"/>
    <n v="0"/>
    <n v="0"/>
    <n v="0"/>
    <n v="0"/>
  </r>
  <r>
    <x v="8"/>
    <x v="0"/>
    <n v="6"/>
    <n v="0"/>
    <n v="5"/>
    <n v="0"/>
    <n v="0"/>
    <n v="10"/>
    <n v="0"/>
    <n v="0"/>
    <n v="6"/>
    <n v="0"/>
    <n v="0"/>
    <n v="0"/>
    <n v="0"/>
    <n v="0"/>
    <n v="0"/>
    <n v="0"/>
  </r>
  <r>
    <x v="9"/>
    <x v="0"/>
    <n v="7"/>
    <n v="0"/>
    <n v="3"/>
    <n v="0"/>
    <n v="0"/>
    <n v="3"/>
    <n v="0"/>
    <n v="0"/>
    <n v="7"/>
    <n v="0"/>
    <n v="0"/>
    <n v="0"/>
    <n v="0"/>
    <n v="0"/>
    <n v="0"/>
    <n v="0"/>
  </r>
  <r>
    <x v="10"/>
    <x v="0"/>
    <n v="15"/>
    <n v="0"/>
    <n v="6"/>
    <n v="0"/>
    <n v="0"/>
    <n v="2"/>
    <n v="0"/>
    <n v="0"/>
    <n v="10"/>
    <n v="0"/>
    <n v="0"/>
    <n v="0"/>
    <n v="0"/>
    <n v="0"/>
    <n v="0"/>
    <n v="0"/>
  </r>
  <r>
    <x v="11"/>
    <x v="0"/>
    <n v="17"/>
    <n v="0"/>
    <n v="4"/>
    <n v="0"/>
    <n v="0"/>
    <n v="0"/>
    <n v="0"/>
    <n v="0"/>
    <n v="20"/>
    <n v="0"/>
    <n v="0"/>
    <n v="0"/>
    <n v="0"/>
    <n v="0"/>
    <n v="0"/>
    <n v="0"/>
  </r>
  <r>
    <x v="12"/>
    <x v="0"/>
    <n v="17"/>
    <n v="0"/>
    <n v="18"/>
    <n v="0"/>
    <n v="0"/>
    <n v="0"/>
    <n v="0"/>
    <n v="0"/>
    <n v="16"/>
    <n v="0"/>
    <n v="0"/>
    <n v="0"/>
    <n v="0"/>
    <n v="0"/>
    <n v="0"/>
    <n v="0"/>
  </r>
  <r>
    <x v="13"/>
    <x v="0"/>
    <n v="16"/>
    <n v="0"/>
    <n v="0"/>
    <n v="0"/>
    <n v="0"/>
    <n v="6"/>
    <n v="0"/>
    <n v="0"/>
    <n v="6"/>
    <n v="0"/>
    <n v="0"/>
    <n v="0"/>
    <n v="0"/>
    <n v="0"/>
    <n v="0"/>
    <n v="0"/>
  </r>
  <r>
    <x v="14"/>
    <x v="0"/>
    <n v="13"/>
    <n v="0"/>
    <n v="0"/>
    <n v="0"/>
    <n v="0"/>
    <n v="22"/>
    <n v="0"/>
    <n v="0"/>
    <n v="16"/>
    <n v="0"/>
    <n v="0"/>
    <n v="10"/>
    <n v="0"/>
    <n v="0"/>
    <n v="4"/>
    <n v="0"/>
  </r>
  <r>
    <x v="15"/>
    <x v="0"/>
    <n v="12"/>
    <n v="0"/>
    <n v="0"/>
    <n v="0"/>
    <n v="0"/>
    <n v="7"/>
    <n v="0"/>
    <n v="0"/>
    <n v="7"/>
    <n v="0"/>
    <n v="0"/>
    <n v="16"/>
    <n v="0"/>
    <n v="0"/>
    <n v="0"/>
    <n v="0"/>
  </r>
  <r>
    <x v="16"/>
    <x v="0"/>
    <n v="11"/>
    <n v="0"/>
    <n v="2"/>
    <n v="0"/>
    <n v="0"/>
    <n v="10"/>
    <n v="0"/>
    <n v="0"/>
    <n v="11"/>
    <n v="0"/>
    <n v="0"/>
    <n v="3"/>
    <n v="0"/>
    <n v="0"/>
    <n v="0"/>
    <n v="0"/>
  </r>
  <r>
    <x v="17"/>
    <x v="0"/>
    <n v="13"/>
    <n v="0"/>
    <n v="7"/>
    <n v="0"/>
    <n v="0"/>
    <n v="14"/>
    <n v="0"/>
    <n v="0"/>
    <n v="11"/>
    <n v="0"/>
    <n v="0"/>
    <n v="7"/>
    <n v="0"/>
    <n v="0"/>
    <n v="0"/>
    <n v="0"/>
  </r>
  <r>
    <x v="18"/>
    <x v="0"/>
    <n v="20"/>
    <n v="0"/>
    <n v="0"/>
    <n v="0"/>
    <n v="0"/>
    <n v="17"/>
    <n v="0"/>
    <n v="0"/>
    <n v="15"/>
    <n v="0"/>
    <n v="0"/>
    <n v="10"/>
    <n v="0"/>
    <n v="0"/>
    <n v="0"/>
    <n v="0"/>
  </r>
  <r>
    <x v="19"/>
    <x v="0"/>
    <n v="14"/>
    <n v="0"/>
    <n v="11"/>
    <n v="0"/>
    <n v="0"/>
    <n v="19"/>
    <n v="0"/>
    <n v="0"/>
    <n v="14"/>
    <n v="0"/>
    <n v="0"/>
    <n v="6"/>
    <n v="0"/>
    <n v="0"/>
    <n v="0"/>
    <n v="0"/>
  </r>
  <r>
    <x v="20"/>
    <x v="0"/>
    <n v="19"/>
    <n v="0"/>
    <n v="7"/>
    <n v="0"/>
    <n v="0"/>
    <n v="14"/>
    <n v="0"/>
    <n v="0"/>
    <n v="18"/>
    <n v="0"/>
    <n v="0"/>
    <n v="11"/>
    <n v="0"/>
    <n v="0"/>
    <n v="0"/>
    <n v="0"/>
  </r>
  <r>
    <x v="21"/>
    <x v="0"/>
    <n v="7"/>
    <n v="0"/>
    <n v="0"/>
    <n v="0"/>
    <n v="0"/>
    <n v="20"/>
    <n v="0"/>
    <n v="0"/>
    <n v="1"/>
    <n v="0"/>
    <n v="0"/>
    <n v="14"/>
    <n v="0"/>
    <n v="0"/>
    <n v="0"/>
    <n v="0"/>
  </r>
  <r>
    <x v="22"/>
    <x v="0"/>
    <n v="16"/>
    <n v="0"/>
    <n v="18"/>
    <n v="0"/>
    <n v="0"/>
    <n v="20"/>
    <n v="0"/>
    <n v="0"/>
    <n v="6"/>
    <n v="0"/>
    <n v="0"/>
    <n v="13"/>
    <n v="0"/>
    <n v="0"/>
    <n v="0"/>
    <n v="0"/>
  </r>
  <r>
    <x v="23"/>
    <x v="0"/>
    <n v="10"/>
    <n v="0"/>
    <n v="0"/>
    <n v="0"/>
    <n v="0"/>
    <n v="9"/>
    <n v="0"/>
    <n v="0"/>
    <n v="7"/>
    <n v="0"/>
    <n v="0"/>
    <n v="10"/>
    <n v="0"/>
    <n v="0"/>
    <n v="0"/>
    <n v="0"/>
  </r>
  <r>
    <x v="24"/>
    <x v="0"/>
    <n v="15"/>
    <n v="0"/>
    <n v="8"/>
    <n v="0"/>
    <n v="0"/>
    <n v="10"/>
    <n v="0"/>
    <n v="0"/>
    <n v="8"/>
    <n v="0"/>
    <n v="0"/>
    <n v="1"/>
    <n v="0"/>
    <n v="0"/>
    <n v="7"/>
    <n v="0"/>
  </r>
  <r>
    <x v="25"/>
    <x v="0"/>
    <n v="13"/>
    <n v="0"/>
    <n v="10"/>
    <n v="0"/>
    <n v="0"/>
    <n v="19"/>
    <n v="0"/>
    <n v="0"/>
    <n v="6"/>
    <n v="0"/>
    <n v="0"/>
    <n v="0"/>
    <n v="0"/>
    <n v="0"/>
    <n v="0"/>
    <n v="0"/>
  </r>
  <r>
    <x v="26"/>
    <x v="0"/>
    <n v="6"/>
    <n v="0"/>
    <n v="8"/>
    <n v="0"/>
    <n v="0"/>
    <n v="1"/>
    <n v="0"/>
    <n v="0"/>
    <n v="5"/>
    <n v="0"/>
    <n v="0"/>
    <n v="14"/>
    <n v="0"/>
    <n v="0"/>
    <n v="0"/>
    <n v="0"/>
  </r>
  <r>
    <x v="27"/>
    <x v="0"/>
    <n v="0"/>
    <n v="0"/>
    <n v="10"/>
    <n v="0"/>
    <n v="0"/>
    <n v="2"/>
    <n v="0"/>
    <n v="0"/>
    <n v="0"/>
    <n v="0"/>
    <n v="0"/>
    <n v="1"/>
    <n v="0"/>
    <n v="0"/>
    <n v="4"/>
    <n v="0"/>
  </r>
  <r>
    <x v="28"/>
    <x v="0"/>
    <n v="11"/>
    <n v="0"/>
    <n v="0"/>
    <n v="0"/>
    <n v="0"/>
    <n v="2"/>
    <n v="0"/>
    <n v="0"/>
    <n v="8"/>
    <n v="0"/>
    <n v="0"/>
    <n v="1"/>
    <n v="0"/>
    <n v="0"/>
    <n v="0"/>
    <n v="0"/>
  </r>
  <r>
    <x v="29"/>
    <x v="0"/>
    <n v="0"/>
    <n v="0"/>
    <n v="0"/>
    <n v="0"/>
    <n v="0"/>
    <n v="0"/>
    <n v="0"/>
    <n v="0"/>
    <n v="12"/>
    <n v="0"/>
    <n v="0"/>
    <n v="4"/>
    <n v="0"/>
    <n v="0"/>
    <n v="9"/>
    <n v="0"/>
  </r>
  <r>
    <x v="30"/>
    <x v="0"/>
    <n v="5"/>
    <n v="0"/>
    <n v="1"/>
    <n v="0"/>
    <n v="0"/>
    <n v="0"/>
    <n v="0"/>
    <n v="0"/>
    <n v="3"/>
    <n v="0"/>
    <n v="0"/>
    <n v="3"/>
    <n v="0"/>
    <n v="0"/>
    <n v="3"/>
    <n v="0"/>
  </r>
  <r>
    <x v="31"/>
    <x v="0"/>
    <n v="11"/>
    <n v="0"/>
    <n v="0"/>
    <n v="0"/>
    <n v="0"/>
    <n v="12"/>
    <n v="0"/>
    <n v="0"/>
    <n v="1"/>
    <n v="0"/>
    <n v="0"/>
    <n v="6"/>
    <n v="0"/>
    <n v="0"/>
    <n v="5"/>
    <n v="0"/>
  </r>
  <r>
    <x v="32"/>
    <x v="0"/>
    <n v="11"/>
    <n v="0"/>
    <n v="7"/>
    <n v="0"/>
    <n v="0"/>
    <n v="3"/>
    <n v="0"/>
    <n v="0"/>
    <n v="7"/>
    <n v="0"/>
    <n v="0"/>
    <n v="0"/>
    <n v="0"/>
    <n v="0"/>
    <n v="0"/>
    <n v="0"/>
  </r>
  <r>
    <x v="33"/>
    <x v="0"/>
    <n v="6"/>
    <n v="0"/>
    <n v="8"/>
    <n v="0"/>
    <n v="0"/>
    <n v="8"/>
    <n v="0"/>
    <n v="0"/>
    <n v="4"/>
    <n v="0"/>
    <n v="0"/>
    <n v="0"/>
    <n v="0"/>
    <n v="0"/>
    <n v="4"/>
    <n v="0"/>
  </r>
  <r>
    <x v="34"/>
    <x v="0"/>
    <n v="4"/>
    <n v="0"/>
    <n v="0"/>
    <n v="0"/>
    <n v="0"/>
    <n v="6"/>
    <n v="0"/>
    <n v="0"/>
    <n v="16"/>
    <n v="0"/>
    <n v="0"/>
    <n v="0"/>
    <n v="0"/>
    <n v="0"/>
    <n v="3"/>
    <n v="0"/>
  </r>
  <r>
    <x v="35"/>
    <x v="0"/>
    <n v="16"/>
    <n v="0"/>
    <n v="14"/>
    <n v="0"/>
    <n v="0"/>
    <n v="18"/>
    <n v="0"/>
    <n v="0"/>
    <n v="18"/>
    <n v="0"/>
    <n v="0"/>
    <n v="0"/>
    <n v="0"/>
    <n v="0"/>
    <n v="10"/>
    <n v="0"/>
  </r>
  <r>
    <x v="36"/>
    <x v="0"/>
    <n v="14"/>
    <n v="0"/>
    <n v="13"/>
    <n v="0"/>
    <n v="0"/>
    <n v="15"/>
    <n v="0"/>
    <n v="0"/>
    <n v="15"/>
    <n v="0"/>
    <n v="0"/>
    <n v="0"/>
    <n v="0"/>
    <n v="0"/>
    <n v="14"/>
    <n v="0"/>
  </r>
  <r>
    <x v="37"/>
    <x v="0"/>
    <n v="14"/>
    <n v="0"/>
    <n v="11"/>
    <n v="0"/>
    <n v="0"/>
    <n v="10"/>
    <n v="0"/>
    <n v="0"/>
    <n v="8"/>
    <n v="0"/>
    <n v="0"/>
    <n v="2"/>
    <n v="0"/>
    <n v="0"/>
    <n v="5"/>
    <n v="0"/>
  </r>
  <r>
    <x v="38"/>
    <x v="0"/>
    <n v="11"/>
    <n v="0"/>
    <n v="10"/>
    <n v="0"/>
    <n v="0"/>
    <n v="8"/>
    <n v="0"/>
    <n v="0"/>
    <n v="8"/>
    <n v="0"/>
    <n v="0"/>
    <n v="2"/>
    <n v="0"/>
    <n v="0"/>
    <n v="10"/>
    <n v="0"/>
  </r>
  <r>
    <x v="39"/>
    <x v="0"/>
    <n v="18"/>
    <n v="0"/>
    <n v="20"/>
    <n v="0"/>
    <n v="0"/>
    <n v="0"/>
    <n v="0"/>
    <n v="0"/>
    <n v="17"/>
    <n v="0"/>
    <n v="0"/>
    <n v="17"/>
    <n v="0"/>
    <n v="0"/>
    <n v="12"/>
    <n v="0"/>
  </r>
  <r>
    <x v="40"/>
    <x v="0"/>
    <n v="14"/>
    <n v="0"/>
    <n v="0"/>
    <n v="0"/>
    <n v="0"/>
    <n v="16"/>
    <n v="0"/>
    <n v="0"/>
    <n v="0"/>
    <n v="0"/>
    <n v="0"/>
    <n v="13"/>
    <n v="0"/>
    <n v="0"/>
    <n v="12"/>
    <n v="0"/>
  </r>
  <r>
    <x v="41"/>
    <x v="0"/>
    <n v="5"/>
    <n v="0"/>
    <n v="9"/>
    <n v="0"/>
    <n v="0"/>
    <n v="6"/>
    <n v="0"/>
    <n v="16"/>
    <n v="0"/>
    <n v="0"/>
    <n v="0"/>
    <n v="16"/>
    <n v="0"/>
    <n v="0"/>
    <n v="2"/>
    <n v="0"/>
  </r>
  <r>
    <x v="42"/>
    <x v="0"/>
    <n v="14"/>
    <n v="0"/>
    <n v="15"/>
    <n v="0"/>
    <n v="0"/>
    <n v="16"/>
    <n v="0"/>
    <n v="0"/>
    <n v="0"/>
    <n v="0"/>
    <n v="0"/>
    <n v="0"/>
    <n v="0"/>
    <n v="0"/>
    <n v="14"/>
    <n v="0"/>
  </r>
  <r>
    <x v="43"/>
    <x v="0"/>
    <n v="15"/>
    <n v="0"/>
    <n v="14"/>
    <n v="0"/>
    <n v="0"/>
    <n v="13"/>
    <n v="0"/>
    <n v="0"/>
    <n v="0"/>
    <n v="0"/>
    <n v="0"/>
    <n v="0"/>
    <n v="0"/>
    <n v="0"/>
    <n v="15"/>
    <n v="0"/>
  </r>
  <r>
    <x v="44"/>
    <x v="0"/>
    <n v="9"/>
    <n v="0"/>
    <n v="9"/>
    <n v="0"/>
    <n v="0"/>
    <n v="15"/>
    <n v="0"/>
    <n v="0"/>
    <n v="0"/>
    <n v="0"/>
    <n v="0"/>
    <n v="0"/>
    <n v="0"/>
    <n v="0"/>
    <n v="0"/>
    <n v="0"/>
  </r>
  <r>
    <x v="45"/>
    <x v="0"/>
    <n v="0"/>
    <n v="0"/>
    <n v="1"/>
    <n v="0"/>
    <n v="0"/>
    <n v="14"/>
    <n v="0"/>
    <n v="0"/>
    <n v="14"/>
    <n v="0"/>
    <n v="0"/>
    <n v="20"/>
    <n v="0"/>
    <n v="0"/>
    <n v="0"/>
    <n v="0"/>
  </r>
  <r>
    <x v="46"/>
    <x v="0"/>
    <n v="14"/>
    <n v="0"/>
    <n v="0"/>
    <n v="0"/>
    <n v="0"/>
    <n v="20"/>
    <n v="0"/>
    <n v="0"/>
    <n v="13"/>
    <n v="0"/>
    <n v="0"/>
    <n v="16"/>
    <n v="0"/>
    <n v="0"/>
    <n v="17"/>
    <n v="0"/>
  </r>
  <r>
    <x v="47"/>
    <x v="0"/>
    <n v="12"/>
    <n v="0"/>
    <n v="7"/>
    <n v="0"/>
    <n v="0"/>
    <n v="8"/>
    <n v="0"/>
    <n v="0"/>
    <n v="11"/>
    <n v="0"/>
    <n v="0"/>
    <n v="2"/>
    <n v="0"/>
    <n v="0"/>
    <n v="6"/>
    <n v="0"/>
  </r>
  <r>
    <x v="48"/>
    <x v="0"/>
    <n v="18"/>
    <n v="0"/>
    <n v="8"/>
    <n v="0"/>
    <n v="0"/>
    <n v="23"/>
    <n v="0"/>
    <n v="0"/>
    <n v="20"/>
    <n v="0"/>
    <n v="0"/>
    <n v="0"/>
    <n v="0"/>
    <n v="0"/>
    <n v="15"/>
    <n v="0"/>
  </r>
  <r>
    <x v="49"/>
    <x v="0"/>
    <n v="12"/>
    <n v="0"/>
    <n v="0"/>
    <n v="0"/>
    <n v="13"/>
    <n v="12"/>
    <n v="0"/>
    <n v="0"/>
    <n v="7"/>
    <n v="0"/>
    <n v="0"/>
    <n v="0"/>
    <n v="0"/>
    <n v="0"/>
    <n v="10"/>
    <n v="0"/>
  </r>
  <r>
    <x v="50"/>
    <x v="0"/>
    <n v="0"/>
    <n v="0"/>
    <n v="0"/>
    <n v="0"/>
    <n v="11"/>
    <n v="17"/>
    <n v="0"/>
    <n v="0"/>
    <n v="20"/>
    <n v="0"/>
    <n v="0"/>
    <n v="0"/>
    <n v="0"/>
    <n v="0"/>
    <n v="15"/>
    <n v="0"/>
  </r>
  <r>
    <x v="51"/>
    <x v="0"/>
    <n v="0"/>
    <n v="0"/>
    <n v="4"/>
    <n v="0"/>
    <n v="14"/>
    <n v="15"/>
    <n v="0"/>
    <n v="0"/>
    <n v="9"/>
    <n v="0"/>
    <n v="0"/>
    <n v="10"/>
    <n v="0"/>
    <n v="0"/>
    <n v="15"/>
    <n v="0"/>
  </r>
  <r>
    <x v="52"/>
    <x v="0"/>
    <n v="0"/>
    <n v="0"/>
    <n v="18"/>
    <n v="0"/>
    <n v="0"/>
    <n v="17"/>
    <n v="0"/>
    <n v="0"/>
    <n v="16"/>
    <n v="0"/>
    <n v="0"/>
    <n v="19"/>
    <n v="0"/>
    <n v="0"/>
    <n v="17"/>
    <n v="0"/>
  </r>
  <r>
    <x v="53"/>
    <x v="0"/>
    <n v="0"/>
    <n v="0"/>
    <n v="16"/>
    <n v="0"/>
    <n v="0"/>
    <n v="15"/>
    <n v="0"/>
    <n v="0"/>
    <n v="15"/>
    <n v="0"/>
    <n v="0"/>
    <n v="13"/>
    <n v="0"/>
    <n v="0"/>
    <n v="0"/>
    <n v="0"/>
  </r>
  <r>
    <x v="54"/>
    <x v="0"/>
    <n v="0"/>
    <n v="0"/>
    <n v="9"/>
    <n v="0"/>
    <n v="0"/>
    <n v="20"/>
    <n v="0"/>
    <n v="0"/>
    <n v="19"/>
    <n v="0"/>
    <n v="0"/>
    <n v="16"/>
    <n v="0"/>
    <n v="0"/>
    <n v="0"/>
    <n v="0"/>
  </r>
  <r>
    <x v="55"/>
    <x v="0"/>
    <n v="0"/>
    <n v="0"/>
    <n v="0"/>
    <n v="0"/>
    <n v="2"/>
    <n v="17"/>
    <n v="0"/>
    <n v="0"/>
    <n v="17"/>
    <n v="0"/>
    <n v="0"/>
    <n v="15"/>
    <n v="0"/>
    <n v="0"/>
    <n v="0"/>
    <n v="0"/>
  </r>
  <r>
    <x v="56"/>
    <x v="0"/>
    <n v="0"/>
    <n v="0"/>
    <n v="0"/>
    <n v="0"/>
    <n v="0"/>
    <n v="5"/>
    <n v="0"/>
    <n v="0"/>
    <n v="15"/>
    <n v="0"/>
    <n v="0"/>
    <n v="10"/>
    <n v="0"/>
    <n v="0"/>
    <n v="19"/>
    <n v="0"/>
  </r>
  <r>
    <x v="57"/>
    <x v="0"/>
    <n v="0"/>
    <n v="0"/>
    <n v="11"/>
    <n v="0"/>
    <n v="0"/>
    <n v="5"/>
    <n v="0"/>
    <n v="0"/>
    <n v="14"/>
    <n v="0"/>
    <n v="0"/>
    <n v="10"/>
    <n v="0"/>
    <n v="0"/>
    <n v="5"/>
    <n v="0"/>
  </r>
  <r>
    <x v="58"/>
    <x v="0"/>
    <n v="13"/>
    <n v="0"/>
    <n v="11"/>
    <n v="0"/>
    <n v="0"/>
    <n v="8"/>
    <n v="0"/>
    <n v="0"/>
    <n v="11"/>
    <n v="0"/>
    <n v="0"/>
    <n v="14"/>
    <n v="0"/>
    <n v="0"/>
    <n v="7"/>
    <n v="0"/>
  </r>
  <r>
    <x v="59"/>
    <x v="0"/>
    <n v="19"/>
    <n v="0"/>
    <n v="20"/>
    <n v="0"/>
    <n v="0"/>
    <n v="18"/>
    <n v="0"/>
    <n v="0"/>
    <n v="22"/>
    <n v="0"/>
    <n v="0"/>
    <n v="18"/>
    <n v="0"/>
    <n v="0"/>
    <n v="0"/>
    <n v="0"/>
  </r>
  <r>
    <x v="60"/>
    <x v="0"/>
    <n v="18"/>
    <n v="0"/>
    <n v="0"/>
    <n v="0"/>
    <n v="0"/>
    <n v="19"/>
    <n v="0"/>
    <n v="0"/>
    <n v="19"/>
    <n v="0"/>
    <n v="0"/>
    <n v="20"/>
    <n v="0"/>
    <n v="0"/>
    <n v="0"/>
    <n v="0"/>
  </r>
  <r>
    <x v="61"/>
    <x v="0"/>
    <n v="17"/>
    <n v="0"/>
    <n v="0"/>
    <n v="0"/>
    <n v="0"/>
    <n v="0"/>
    <n v="0"/>
    <n v="0"/>
    <n v="17"/>
    <n v="0"/>
    <n v="0"/>
    <n v="0"/>
    <n v="0"/>
    <n v="0"/>
    <n v="0"/>
    <n v="0"/>
  </r>
  <r>
    <x v="62"/>
    <x v="0"/>
    <n v="19"/>
    <n v="0"/>
    <n v="0"/>
    <n v="0"/>
    <n v="0"/>
    <n v="0"/>
    <n v="0"/>
    <n v="0"/>
    <n v="0"/>
    <n v="0"/>
    <n v="0"/>
    <n v="24"/>
    <n v="0"/>
    <n v="0"/>
    <n v="13"/>
    <n v="0"/>
  </r>
  <r>
    <x v="63"/>
    <x v="0"/>
    <n v="11"/>
    <n v="0"/>
    <n v="16"/>
    <n v="0"/>
    <n v="0"/>
    <n v="0"/>
    <n v="0"/>
    <n v="0"/>
    <n v="15"/>
    <n v="0"/>
    <n v="0"/>
    <n v="13"/>
    <n v="0"/>
    <n v="0"/>
    <n v="0"/>
    <n v="0"/>
  </r>
  <r>
    <x v="64"/>
    <x v="0"/>
    <n v="21"/>
    <n v="0"/>
    <n v="10"/>
    <n v="0"/>
    <n v="0"/>
    <n v="0"/>
    <n v="0"/>
    <n v="13"/>
    <n v="17"/>
    <n v="0"/>
    <n v="0"/>
    <n v="11"/>
    <n v="0"/>
    <n v="0"/>
    <n v="0"/>
    <n v="0"/>
  </r>
  <r>
    <x v="65"/>
    <x v="0"/>
    <n v="16"/>
    <n v="0"/>
    <n v="0"/>
    <n v="0"/>
    <n v="0"/>
    <n v="0"/>
    <n v="0"/>
    <n v="2"/>
    <n v="15"/>
    <n v="0"/>
    <n v="0"/>
    <n v="18"/>
    <n v="0"/>
    <n v="0"/>
    <n v="14"/>
    <n v="0"/>
  </r>
  <r>
    <x v="66"/>
    <x v="0"/>
    <n v="15"/>
    <n v="0"/>
    <n v="0"/>
    <n v="0"/>
    <n v="0"/>
    <n v="0"/>
    <n v="0"/>
    <n v="11"/>
    <n v="10"/>
    <n v="0"/>
    <n v="0"/>
    <n v="12"/>
    <n v="0"/>
    <n v="0"/>
    <n v="9"/>
    <n v="0"/>
  </r>
  <r>
    <x v="67"/>
    <x v="0"/>
    <n v="16"/>
    <n v="0"/>
    <n v="24"/>
    <n v="0"/>
    <n v="0"/>
    <n v="0"/>
    <n v="0"/>
    <n v="15"/>
    <n v="12"/>
    <n v="0"/>
    <n v="0"/>
    <n v="13"/>
    <n v="0"/>
    <n v="0"/>
    <n v="20"/>
    <n v="0"/>
  </r>
  <r>
    <x v="68"/>
    <x v="0"/>
    <n v="17"/>
    <n v="0"/>
    <n v="7"/>
    <n v="0"/>
    <n v="0"/>
    <n v="0"/>
    <n v="0"/>
    <n v="14"/>
    <n v="13"/>
    <n v="0"/>
    <n v="0"/>
    <n v="14"/>
    <n v="0"/>
    <n v="0"/>
    <n v="0"/>
    <n v="0"/>
  </r>
  <r>
    <x v="69"/>
    <x v="0"/>
    <n v="16"/>
    <n v="0"/>
    <n v="13"/>
    <n v="0"/>
    <n v="0"/>
    <n v="0"/>
    <n v="0"/>
    <n v="20"/>
    <n v="13"/>
    <n v="0"/>
    <n v="0"/>
    <n v="6"/>
    <n v="0"/>
    <n v="0"/>
    <n v="0"/>
    <n v="0"/>
  </r>
  <r>
    <x v="70"/>
    <x v="0"/>
    <n v="13"/>
    <n v="0"/>
    <n v="12"/>
    <n v="0"/>
    <n v="0"/>
    <n v="0"/>
    <n v="0"/>
    <n v="18"/>
    <n v="9"/>
    <n v="0"/>
    <n v="0"/>
    <n v="10"/>
    <n v="0"/>
    <n v="0"/>
    <n v="0"/>
    <n v="0"/>
  </r>
  <r>
    <x v="71"/>
    <x v="0"/>
    <n v="0"/>
    <n v="0"/>
    <n v="0"/>
    <n v="0"/>
    <n v="0"/>
    <n v="0"/>
    <n v="0"/>
    <n v="0"/>
    <n v="0"/>
    <n v="0"/>
    <n v="0"/>
    <n v="0"/>
    <n v="0"/>
    <n v="0"/>
    <n v="0"/>
    <n v="0"/>
  </r>
  <r>
    <x v="72"/>
    <x v="0"/>
    <n v="0"/>
    <n v="0"/>
    <n v="0"/>
    <n v="0"/>
    <n v="0"/>
    <n v="0"/>
    <n v="0"/>
    <n v="0"/>
    <n v="0"/>
    <n v="0"/>
    <n v="0"/>
    <n v="0"/>
    <n v="0"/>
    <n v="0"/>
    <n v="0"/>
    <n v="0"/>
  </r>
  <r>
    <x v="73"/>
    <x v="0"/>
    <n v="0"/>
    <n v="0"/>
    <n v="0"/>
    <n v="0"/>
    <n v="0"/>
    <n v="0"/>
    <n v="0"/>
    <n v="0"/>
    <n v="0"/>
    <n v="0"/>
    <n v="0"/>
    <n v="0"/>
    <n v="0"/>
    <n v="0"/>
    <n v="0"/>
    <n v="0"/>
  </r>
  <r>
    <x v="74"/>
    <x v="0"/>
    <n v="0"/>
    <n v="0"/>
    <n v="0"/>
    <n v="0"/>
    <n v="0"/>
    <n v="0"/>
    <n v="0"/>
    <n v="0"/>
    <n v="0"/>
    <n v="0"/>
    <n v="0"/>
    <n v="0"/>
    <n v="0"/>
    <n v="0"/>
    <n v="0"/>
    <n v="0"/>
  </r>
  <r>
    <x v="75"/>
    <x v="0"/>
    <n v="0"/>
    <n v="0"/>
    <n v="0"/>
    <n v="0"/>
    <n v="0"/>
    <n v="0"/>
    <n v="0"/>
    <n v="0"/>
    <n v="0"/>
    <n v="0"/>
    <n v="0"/>
    <n v="0"/>
    <n v="0"/>
    <n v="0"/>
    <n v="0"/>
    <n v="0"/>
  </r>
  <r>
    <x v="76"/>
    <x v="0"/>
    <n v="22"/>
    <n v="0"/>
    <n v="22"/>
    <n v="0"/>
    <n v="0"/>
    <n v="11"/>
    <n v="0"/>
    <n v="0"/>
    <n v="16"/>
    <n v="0"/>
    <n v="0"/>
    <n v="11"/>
    <n v="0"/>
    <n v="0"/>
    <n v="0"/>
    <n v="0"/>
  </r>
  <r>
    <x v="77"/>
    <x v="0"/>
    <n v="18"/>
    <n v="0"/>
    <n v="20"/>
    <n v="0"/>
    <n v="0"/>
    <n v="15"/>
    <n v="0"/>
    <n v="0"/>
    <n v="20"/>
    <n v="0"/>
    <n v="0"/>
    <n v="24"/>
    <n v="0"/>
    <n v="0"/>
    <n v="0"/>
    <n v="0"/>
  </r>
  <r>
    <x v="78"/>
    <x v="0"/>
    <n v="16"/>
    <n v="0"/>
    <n v="17"/>
    <n v="0"/>
    <n v="0"/>
    <n v="16"/>
    <n v="0"/>
    <n v="0"/>
    <n v="18"/>
    <n v="0"/>
    <n v="0"/>
    <n v="13"/>
    <n v="0"/>
    <n v="0"/>
    <n v="0"/>
    <n v="0"/>
  </r>
  <r>
    <x v="79"/>
    <x v="0"/>
    <n v="17"/>
    <n v="0"/>
    <n v="21"/>
    <n v="0"/>
    <n v="0"/>
    <n v="16"/>
    <n v="0"/>
    <n v="17"/>
    <n v="17"/>
    <n v="0"/>
    <n v="0"/>
    <n v="21"/>
    <n v="0"/>
    <n v="0"/>
    <n v="0"/>
    <n v="0"/>
  </r>
  <r>
    <x v="80"/>
    <x v="0"/>
    <n v="18"/>
    <n v="0"/>
    <n v="19"/>
    <n v="0"/>
    <n v="0"/>
    <n v="20"/>
    <n v="0"/>
    <n v="19"/>
    <n v="20"/>
    <n v="0"/>
    <n v="0"/>
    <n v="20"/>
    <n v="0"/>
    <n v="0"/>
    <n v="0"/>
    <n v="0"/>
  </r>
  <r>
    <x v="81"/>
    <x v="0"/>
    <n v="0"/>
    <n v="0"/>
    <n v="20"/>
    <n v="0"/>
    <n v="0"/>
    <n v="19"/>
    <n v="0"/>
    <n v="20"/>
    <n v="21"/>
    <n v="0"/>
    <n v="0"/>
    <n v="18"/>
    <n v="0"/>
    <n v="0"/>
    <n v="0"/>
    <n v="0"/>
  </r>
  <r>
    <x v="82"/>
    <x v="0"/>
    <n v="0"/>
    <n v="0"/>
    <n v="21"/>
    <n v="0"/>
    <n v="0"/>
    <n v="19"/>
    <n v="0"/>
    <n v="18"/>
    <n v="0"/>
    <n v="0"/>
    <n v="0"/>
    <n v="20"/>
    <n v="0"/>
    <n v="0"/>
    <n v="0"/>
    <n v="0"/>
  </r>
  <r>
    <x v="83"/>
    <x v="0"/>
    <n v="0"/>
    <n v="0"/>
    <n v="0"/>
    <n v="0"/>
    <n v="0"/>
    <n v="16"/>
    <n v="0"/>
    <n v="17"/>
    <n v="24"/>
    <n v="0"/>
    <n v="0"/>
    <n v="0"/>
    <n v="0"/>
    <n v="0"/>
    <n v="0"/>
    <n v="0"/>
  </r>
  <r>
    <x v="84"/>
    <x v="0"/>
    <n v="0"/>
    <n v="0"/>
    <n v="0"/>
    <n v="0"/>
    <n v="0"/>
    <n v="15"/>
    <n v="0"/>
    <n v="15"/>
    <n v="0"/>
    <n v="0"/>
    <n v="0"/>
    <n v="0"/>
    <n v="0"/>
    <n v="0"/>
    <n v="0"/>
    <n v="0"/>
  </r>
  <r>
    <x v="85"/>
    <x v="0"/>
    <n v="0"/>
    <n v="0"/>
    <n v="0"/>
    <n v="0"/>
    <n v="0"/>
    <n v="14"/>
    <n v="0"/>
    <n v="11"/>
    <n v="16"/>
    <n v="0"/>
    <n v="0"/>
    <n v="20"/>
    <n v="0"/>
    <n v="0"/>
    <n v="0"/>
    <n v="0"/>
  </r>
  <r>
    <x v="86"/>
    <x v="0"/>
    <n v="0"/>
    <n v="0"/>
    <n v="0"/>
    <n v="0"/>
    <n v="0"/>
    <n v="11"/>
    <n v="0"/>
    <n v="17"/>
    <n v="0"/>
    <n v="0"/>
    <n v="0"/>
    <n v="18"/>
    <n v="0"/>
    <n v="0"/>
    <n v="0"/>
    <n v="0"/>
  </r>
  <r>
    <x v="87"/>
    <x v="0"/>
    <n v="0"/>
    <n v="0"/>
    <n v="0"/>
    <n v="0"/>
    <n v="0"/>
    <n v="17"/>
    <n v="0"/>
    <n v="16"/>
    <n v="0"/>
    <n v="0"/>
    <n v="0"/>
    <n v="15"/>
    <n v="0"/>
    <n v="0"/>
    <n v="0"/>
    <n v="0"/>
  </r>
  <r>
    <x v="88"/>
    <x v="0"/>
    <n v="0"/>
    <n v="0"/>
    <n v="0"/>
    <n v="0"/>
    <n v="0"/>
    <n v="18"/>
    <n v="0"/>
    <n v="11"/>
    <n v="0"/>
    <n v="0"/>
    <n v="0"/>
    <n v="13"/>
    <n v="0"/>
    <n v="0"/>
    <n v="0"/>
    <n v="0"/>
  </r>
  <r>
    <x v="89"/>
    <x v="0"/>
    <n v="0"/>
    <n v="0"/>
    <n v="21"/>
    <n v="0"/>
    <n v="0"/>
    <n v="17"/>
    <n v="0"/>
    <n v="22"/>
    <n v="0"/>
    <n v="0"/>
    <n v="0"/>
    <n v="20"/>
    <n v="0"/>
    <n v="0"/>
    <n v="0"/>
    <n v="0"/>
  </r>
  <r>
    <x v="90"/>
    <x v="0"/>
    <n v="0"/>
    <n v="0"/>
    <n v="20"/>
    <n v="0"/>
    <n v="0"/>
    <n v="20"/>
    <n v="0"/>
    <n v="21"/>
    <n v="0"/>
    <n v="0"/>
    <n v="0"/>
    <n v="0"/>
    <n v="0"/>
    <n v="0"/>
    <n v="0"/>
    <n v="0"/>
  </r>
  <r>
    <x v="91"/>
    <x v="0"/>
    <n v="0"/>
    <n v="0"/>
    <n v="19"/>
    <n v="0"/>
    <n v="0"/>
    <n v="16"/>
    <n v="0"/>
    <n v="19"/>
    <n v="0"/>
    <n v="0"/>
    <n v="0"/>
    <n v="0"/>
    <n v="0"/>
    <n v="0"/>
    <n v="0"/>
    <n v="0"/>
  </r>
  <r>
    <x v="92"/>
    <x v="0"/>
    <n v="0"/>
    <n v="0"/>
    <n v="8"/>
    <n v="0"/>
    <n v="0"/>
    <n v="10"/>
    <n v="0"/>
    <n v="13"/>
    <n v="0"/>
    <n v="0"/>
    <n v="0"/>
    <n v="10"/>
    <n v="0"/>
    <n v="0"/>
    <n v="0"/>
    <n v="0"/>
  </r>
  <r>
    <x v="93"/>
    <x v="0"/>
    <n v="0"/>
    <n v="0"/>
    <n v="20"/>
    <n v="0"/>
    <n v="0"/>
    <n v="19"/>
    <n v="0"/>
    <n v="19"/>
    <n v="0"/>
    <n v="0"/>
    <n v="0"/>
    <n v="0"/>
    <n v="0"/>
    <n v="0"/>
    <n v="0"/>
    <n v="0"/>
  </r>
  <r>
    <x v="94"/>
    <x v="0"/>
    <n v="0"/>
    <n v="0"/>
    <n v="21"/>
    <n v="0"/>
    <n v="0"/>
    <n v="21"/>
    <n v="0"/>
    <n v="21"/>
    <n v="17"/>
    <n v="0"/>
    <n v="0"/>
    <n v="0"/>
    <n v="0"/>
    <n v="0"/>
    <n v="0"/>
    <n v="0"/>
  </r>
  <r>
    <x v="95"/>
    <x v="0"/>
    <n v="14"/>
    <n v="0"/>
    <n v="18"/>
    <n v="0"/>
    <n v="0"/>
    <n v="15"/>
    <n v="0"/>
    <n v="12"/>
    <n v="16"/>
    <n v="0"/>
    <n v="0"/>
    <n v="18"/>
    <n v="0"/>
    <n v="0"/>
    <n v="0"/>
    <n v="0"/>
  </r>
  <r>
    <x v="96"/>
    <x v="0"/>
    <n v="19"/>
    <n v="0"/>
    <n v="9"/>
    <n v="0"/>
    <n v="0"/>
    <n v="11"/>
    <n v="0"/>
    <n v="15"/>
    <n v="10"/>
    <n v="0"/>
    <n v="0"/>
    <n v="9"/>
    <n v="0"/>
    <n v="0"/>
    <n v="0"/>
    <n v="0"/>
  </r>
  <r>
    <x v="97"/>
    <x v="0"/>
    <n v="19"/>
    <n v="0"/>
    <n v="19"/>
    <n v="0"/>
    <n v="0"/>
    <n v="19"/>
    <n v="0"/>
    <n v="20"/>
    <n v="0"/>
    <n v="0"/>
    <n v="0"/>
    <n v="18"/>
    <n v="0"/>
    <n v="0"/>
    <n v="0"/>
    <n v="0"/>
  </r>
  <r>
    <x v="98"/>
    <x v="0"/>
    <n v="20"/>
    <n v="0"/>
    <n v="20"/>
    <n v="0"/>
    <n v="0"/>
    <n v="20"/>
    <n v="0"/>
    <n v="0"/>
    <n v="0"/>
    <n v="0"/>
    <n v="0"/>
    <n v="0"/>
    <n v="0"/>
    <n v="0"/>
    <n v="0"/>
    <n v="0"/>
  </r>
  <r>
    <x v="99"/>
    <x v="0"/>
    <n v="0"/>
    <n v="0"/>
    <n v="18"/>
    <n v="0"/>
    <n v="0"/>
    <n v="16"/>
    <n v="0"/>
    <n v="21"/>
    <n v="21"/>
    <n v="0"/>
    <n v="0"/>
    <n v="0"/>
    <n v="0"/>
    <n v="0"/>
    <n v="0"/>
    <n v="0"/>
  </r>
  <r>
    <x v="100"/>
    <x v="0"/>
    <n v="0"/>
    <n v="0"/>
    <n v="13"/>
    <n v="0"/>
    <n v="0"/>
    <n v="18"/>
    <n v="0"/>
    <n v="20"/>
    <n v="20"/>
    <n v="0"/>
    <n v="0"/>
    <n v="0"/>
    <n v="0"/>
    <n v="0"/>
    <n v="0"/>
    <n v="0"/>
  </r>
  <r>
    <x v="101"/>
    <x v="0"/>
    <n v="17"/>
    <n v="0"/>
    <n v="10"/>
    <n v="0"/>
    <n v="0"/>
    <n v="16"/>
    <n v="0"/>
    <n v="17"/>
    <n v="15"/>
    <n v="0"/>
    <n v="0"/>
    <n v="0"/>
    <n v="0"/>
    <n v="0"/>
    <n v="0"/>
    <n v="0"/>
  </r>
  <r>
    <x v="102"/>
    <x v="0"/>
    <n v="17"/>
    <n v="0"/>
    <n v="9"/>
    <n v="0"/>
    <n v="0"/>
    <n v="18"/>
    <n v="0"/>
    <n v="15"/>
    <n v="0"/>
    <n v="0"/>
    <n v="0"/>
    <n v="0"/>
    <n v="0"/>
    <n v="0"/>
    <n v="9"/>
    <n v="0"/>
  </r>
  <r>
    <x v="103"/>
    <x v="0"/>
    <n v="16"/>
    <n v="0"/>
    <n v="10"/>
    <n v="0"/>
    <n v="0"/>
    <n v="13"/>
    <n v="0"/>
    <n v="19"/>
    <n v="1"/>
    <n v="0"/>
    <n v="0"/>
    <n v="0"/>
    <n v="0"/>
    <n v="0"/>
    <n v="10"/>
    <n v="0"/>
  </r>
  <r>
    <x v="104"/>
    <x v="0"/>
    <n v="0"/>
    <n v="0"/>
    <n v="0"/>
    <n v="0"/>
    <n v="0"/>
    <n v="0"/>
    <n v="0"/>
    <n v="0"/>
    <n v="0"/>
    <n v="0"/>
    <n v="0"/>
    <n v="0"/>
    <n v="0"/>
    <n v="0"/>
    <n v="0"/>
    <n v="0"/>
  </r>
  <r>
    <x v="105"/>
    <x v="0"/>
    <n v="18"/>
    <n v="0"/>
    <n v="14"/>
    <n v="0"/>
    <n v="0"/>
    <n v="0"/>
    <n v="0"/>
    <n v="17"/>
    <n v="15"/>
    <n v="0"/>
    <n v="0"/>
    <n v="0"/>
    <n v="0"/>
    <n v="0"/>
    <n v="9"/>
    <n v="0"/>
  </r>
  <r>
    <x v="106"/>
    <x v="0"/>
    <n v="13"/>
    <n v="0"/>
    <n v="6"/>
    <n v="0"/>
    <n v="5"/>
    <n v="21"/>
    <n v="0"/>
    <n v="24"/>
    <n v="7"/>
    <n v="0"/>
    <n v="0"/>
    <n v="0"/>
    <n v="0"/>
    <n v="0"/>
    <n v="12"/>
    <n v="0"/>
  </r>
  <r>
    <x v="107"/>
    <x v="0"/>
    <n v="7"/>
    <n v="0"/>
    <n v="0"/>
    <n v="0"/>
    <n v="4"/>
    <n v="15"/>
    <n v="0"/>
    <n v="16"/>
    <n v="13"/>
    <n v="0"/>
    <n v="0"/>
    <n v="0"/>
    <n v="0"/>
    <n v="0"/>
    <n v="5"/>
    <n v="0"/>
  </r>
  <r>
    <x v="108"/>
    <x v="0"/>
    <n v="17"/>
    <n v="0"/>
    <n v="7"/>
    <n v="0"/>
    <n v="0"/>
    <n v="24"/>
    <n v="0"/>
    <n v="18"/>
    <n v="18"/>
    <n v="0"/>
    <n v="0"/>
    <n v="0"/>
    <n v="0"/>
    <n v="0"/>
    <n v="10"/>
    <n v="0"/>
  </r>
  <r>
    <x v="109"/>
    <x v="0"/>
    <n v="14"/>
    <n v="0"/>
    <n v="0"/>
    <n v="0"/>
    <n v="0"/>
    <n v="18"/>
    <n v="0"/>
    <n v="21"/>
    <n v="24"/>
    <n v="0"/>
    <n v="0"/>
    <n v="0"/>
    <n v="0"/>
    <n v="0"/>
    <n v="0"/>
    <n v="0"/>
  </r>
  <r>
    <x v="110"/>
    <x v="0"/>
    <n v="0"/>
    <n v="0"/>
    <n v="0"/>
    <n v="0"/>
    <n v="0"/>
    <n v="0"/>
    <n v="0"/>
    <n v="0"/>
    <n v="0"/>
    <n v="0"/>
    <n v="0"/>
    <n v="0"/>
    <n v="0"/>
    <n v="0"/>
    <n v="0"/>
    <n v="0"/>
  </r>
  <r>
    <x v="111"/>
    <x v="0"/>
    <n v="20"/>
    <n v="0"/>
    <n v="21"/>
    <n v="0"/>
    <n v="0"/>
    <n v="19"/>
    <n v="0"/>
    <n v="12"/>
    <n v="19"/>
    <n v="0"/>
    <n v="0"/>
    <n v="0"/>
    <n v="0"/>
    <n v="0"/>
    <n v="20"/>
    <n v="0"/>
  </r>
  <r>
    <x v="112"/>
    <x v="0"/>
    <n v="6"/>
    <n v="0"/>
    <n v="14"/>
    <n v="0"/>
    <n v="0"/>
    <n v="18"/>
    <n v="0"/>
    <n v="14"/>
    <n v="14"/>
    <n v="0"/>
    <n v="0"/>
    <n v="0"/>
    <n v="0"/>
    <n v="0"/>
    <n v="11"/>
    <n v="0"/>
  </r>
  <r>
    <x v="113"/>
    <x v="0"/>
    <n v="9"/>
    <n v="0"/>
    <n v="14"/>
    <n v="0"/>
    <n v="0"/>
    <n v="10"/>
    <n v="0"/>
    <n v="17"/>
    <n v="8"/>
    <n v="0"/>
    <n v="0"/>
    <n v="0"/>
    <n v="0"/>
    <n v="0"/>
    <n v="8"/>
    <n v="0"/>
  </r>
  <r>
    <x v="114"/>
    <x v="0"/>
    <n v="15"/>
    <n v="0"/>
    <n v="22"/>
    <n v="0"/>
    <n v="0"/>
    <n v="15"/>
    <n v="0"/>
    <n v="23"/>
    <n v="21"/>
    <n v="0"/>
    <n v="0"/>
    <n v="10"/>
    <n v="0"/>
    <n v="0"/>
    <n v="15"/>
    <n v="0"/>
  </r>
  <r>
    <x v="115"/>
    <x v="0"/>
    <n v="7"/>
    <n v="0"/>
    <n v="9"/>
    <n v="0"/>
    <n v="0"/>
    <n v="16"/>
    <n v="0"/>
    <n v="14"/>
    <n v="2"/>
    <n v="0"/>
    <n v="0"/>
    <n v="19"/>
    <n v="0"/>
    <n v="0"/>
    <n v="8"/>
    <n v="0"/>
  </r>
  <r>
    <x v="116"/>
    <x v="0"/>
    <n v="9"/>
    <n v="0"/>
    <n v="12"/>
    <n v="0"/>
    <n v="0"/>
    <n v="12"/>
    <n v="0"/>
    <n v="3"/>
    <n v="2"/>
    <n v="0"/>
    <n v="0"/>
    <n v="9"/>
    <n v="0"/>
    <n v="0"/>
    <n v="1"/>
    <n v="0"/>
  </r>
  <r>
    <x v="117"/>
    <x v="0"/>
    <n v="0"/>
    <n v="0"/>
    <n v="15"/>
    <n v="0"/>
    <n v="0"/>
    <n v="10"/>
    <n v="0"/>
    <n v="16"/>
    <n v="8"/>
    <n v="0"/>
    <n v="0"/>
    <n v="7"/>
    <n v="0"/>
    <n v="0"/>
    <n v="11"/>
    <n v="0"/>
  </r>
  <r>
    <x v="118"/>
    <x v="0"/>
    <n v="23"/>
    <n v="0"/>
    <n v="10"/>
    <n v="0"/>
    <n v="0"/>
    <n v="8"/>
    <n v="0"/>
    <n v="15"/>
    <n v="8"/>
    <n v="0"/>
    <n v="0"/>
    <n v="0"/>
    <n v="0"/>
    <n v="0"/>
    <n v="16"/>
    <n v="0"/>
  </r>
  <r>
    <x v="119"/>
    <x v="0"/>
    <n v="11"/>
    <n v="0"/>
    <n v="13"/>
    <n v="0"/>
    <n v="0"/>
    <n v="9"/>
    <n v="0"/>
    <n v="14"/>
    <n v="14"/>
    <n v="0"/>
    <n v="0"/>
    <n v="0"/>
    <n v="0"/>
    <n v="0"/>
    <n v="13"/>
    <n v="0"/>
  </r>
  <r>
    <x v="120"/>
    <x v="0"/>
    <n v="12"/>
    <n v="0"/>
    <n v="15"/>
    <n v="0"/>
    <n v="0"/>
    <n v="18"/>
    <n v="0"/>
    <n v="13"/>
    <n v="0"/>
    <n v="0"/>
    <n v="0"/>
    <n v="22"/>
    <n v="0"/>
    <n v="0"/>
    <n v="14"/>
    <n v="0"/>
  </r>
  <r>
    <x v="121"/>
    <x v="0"/>
    <n v="0"/>
    <n v="0"/>
    <n v="0"/>
    <n v="0"/>
    <n v="0"/>
    <n v="0"/>
    <n v="0"/>
    <n v="0"/>
    <n v="0"/>
    <n v="0"/>
    <n v="0"/>
    <n v="0"/>
    <n v="0"/>
    <n v="0"/>
    <n v="0"/>
    <n v="0"/>
  </r>
  <r>
    <x v="122"/>
    <x v="0"/>
    <n v="0"/>
    <n v="0"/>
    <n v="0"/>
    <n v="0"/>
    <n v="0"/>
    <n v="0"/>
    <n v="0"/>
    <n v="0"/>
    <n v="0"/>
    <n v="0"/>
    <n v="0"/>
    <n v="0"/>
    <n v="0"/>
    <n v="0"/>
    <n v="0"/>
    <n v="0"/>
  </r>
  <r>
    <x v="123"/>
    <x v="0"/>
    <n v="0"/>
    <n v="0"/>
    <n v="0"/>
    <n v="0"/>
    <n v="0"/>
    <n v="0"/>
    <n v="0"/>
    <n v="0"/>
    <n v="0"/>
    <n v="0"/>
    <n v="0"/>
    <n v="0"/>
    <n v="0"/>
    <n v="0"/>
    <n v="0"/>
    <n v="0"/>
  </r>
  <r>
    <x v="124"/>
    <x v="0"/>
    <n v="0"/>
    <n v="0"/>
    <n v="0"/>
    <n v="0"/>
    <n v="0"/>
    <n v="0"/>
    <n v="0"/>
    <n v="0"/>
    <n v="0"/>
    <n v="0"/>
    <n v="0"/>
    <n v="0"/>
    <n v="0"/>
    <n v="0"/>
    <n v="0"/>
    <n v="0"/>
  </r>
  <r>
    <x v="125"/>
    <x v="0"/>
    <n v="0"/>
    <n v="0"/>
    <n v="0"/>
    <n v="0"/>
    <n v="0"/>
    <n v="0"/>
    <n v="0"/>
    <n v="0"/>
    <n v="0"/>
    <n v="0"/>
    <n v="0"/>
    <n v="0"/>
    <n v="0"/>
    <n v="0"/>
    <n v="0"/>
    <n v="0"/>
  </r>
  <r>
    <x v="126"/>
    <x v="0"/>
    <n v="0"/>
    <n v="0"/>
    <n v="0"/>
    <n v="0"/>
    <n v="0"/>
    <n v="0"/>
    <n v="0"/>
    <n v="0"/>
    <n v="0"/>
    <n v="0"/>
    <n v="0"/>
    <n v="0"/>
    <n v="0"/>
    <n v="0"/>
    <n v="0"/>
    <n v="0"/>
  </r>
  <r>
    <x v="127"/>
    <x v="0"/>
    <n v="0"/>
    <n v="0"/>
    <n v="0"/>
    <n v="0"/>
    <n v="0"/>
    <n v="0"/>
    <n v="0"/>
    <n v="0"/>
    <n v="0"/>
    <n v="0"/>
    <n v="0"/>
    <n v="0"/>
    <n v="0"/>
    <n v="0"/>
    <n v="0"/>
    <n v="0"/>
  </r>
  <r>
    <x v="128"/>
    <x v="0"/>
    <n v="18"/>
    <n v="0"/>
    <n v="0"/>
    <n v="0"/>
    <n v="14"/>
    <n v="0"/>
    <n v="0"/>
    <n v="11"/>
    <n v="12"/>
    <n v="0"/>
    <n v="0"/>
    <n v="16"/>
    <n v="0"/>
    <n v="0"/>
    <n v="22"/>
    <n v="0"/>
  </r>
  <r>
    <x v="129"/>
    <x v="0"/>
    <n v="15"/>
    <n v="0"/>
    <n v="0"/>
    <n v="0"/>
    <n v="16"/>
    <n v="0"/>
    <n v="0"/>
    <n v="20"/>
    <n v="16"/>
    <n v="0"/>
    <n v="0"/>
    <n v="16"/>
    <n v="0"/>
    <n v="0"/>
    <n v="16"/>
    <n v="0"/>
  </r>
  <r>
    <x v="130"/>
    <x v="0"/>
    <n v="20"/>
    <n v="0"/>
    <n v="0"/>
    <n v="0"/>
    <n v="16"/>
    <n v="0"/>
    <n v="0"/>
    <n v="20"/>
    <n v="17"/>
    <n v="0"/>
    <n v="0"/>
    <n v="19"/>
    <n v="0"/>
    <n v="0"/>
    <n v="20"/>
    <n v="0"/>
  </r>
  <r>
    <x v="131"/>
    <x v="0"/>
    <n v="17"/>
    <n v="0"/>
    <n v="0"/>
    <n v="0"/>
    <n v="4"/>
    <n v="0"/>
    <n v="0"/>
    <n v="4"/>
    <n v="7"/>
    <n v="0"/>
    <n v="0"/>
    <n v="20"/>
    <n v="0"/>
    <n v="0"/>
    <n v="5"/>
    <n v="0"/>
  </r>
  <r>
    <x v="132"/>
    <x v="0"/>
    <n v="17"/>
    <n v="0"/>
    <n v="0"/>
    <n v="0"/>
    <n v="21"/>
    <n v="0"/>
    <n v="0"/>
    <n v="19"/>
    <n v="14"/>
    <n v="0"/>
    <n v="0"/>
    <n v="21"/>
    <n v="0"/>
    <n v="0"/>
    <n v="17"/>
    <n v="0"/>
  </r>
  <r>
    <x v="133"/>
    <x v="0"/>
    <n v="7"/>
    <n v="0"/>
    <n v="0"/>
    <n v="0"/>
    <n v="20"/>
    <n v="15"/>
    <n v="0"/>
    <n v="14"/>
    <n v="7"/>
    <n v="0"/>
    <n v="0"/>
    <n v="5"/>
    <n v="0"/>
    <n v="0"/>
    <n v="11"/>
    <n v="0"/>
  </r>
  <r>
    <x v="134"/>
    <x v="0"/>
    <n v="19"/>
    <n v="0"/>
    <n v="19"/>
    <n v="0"/>
    <n v="15"/>
    <n v="19"/>
    <n v="0"/>
    <n v="15"/>
    <n v="12"/>
    <n v="0"/>
    <n v="0"/>
    <n v="0"/>
    <n v="0"/>
    <n v="0"/>
    <n v="21"/>
    <n v="0"/>
  </r>
  <r>
    <x v="135"/>
    <x v="0"/>
    <n v="21"/>
    <n v="0"/>
    <n v="20"/>
    <n v="0"/>
    <n v="20"/>
    <n v="21"/>
    <n v="0"/>
    <n v="21"/>
    <n v="15"/>
    <n v="0"/>
    <n v="0"/>
    <n v="16"/>
    <n v="0"/>
    <n v="0"/>
    <n v="21"/>
    <n v="0"/>
  </r>
  <r>
    <x v="136"/>
    <x v="0"/>
    <n v="15"/>
    <n v="0"/>
    <n v="19"/>
    <n v="0"/>
    <n v="16"/>
    <n v="21"/>
    <n v="0"/>
    <n v="20"/>
    <n v="18"/>
    <n v="0"/>
    <n v="0"/>
    <n v="19"/>
    <n v="0"/>
    <n v="0"/>
    <n v="19"/>
    <n v="0"/>
  </r>
  <r>
    <x v="137"/>
    <x v="0"/>
    <n v="20"/>
    <n v="0"/>
    <n v="19"/>
    <n v="0"/>
    <n v="0"/>
    <n v="20"/>
    <n v="0"/>
    <n v="20"/>
    <n v="14"/>
    <n v="0"/>
    <n v="0"/>
    <n v="20"/>
    <n v="0"/>
    <n v="0"/>
    <n v="19"/>
    <n v="0"/>
  </r>
  <r>
    <x v="138"/>
    <x v="0"/>
    <n v="15"/>
    <n v="0"/>
    <n v="15"/>
    <n v="0"/>
    <n v="0"/>
    <n v="14"/>
    <n v="0"/>
    <n v="15"/>
    <n v="0"/>
    <n v="0"/>
    <n v="0"/>
    <n v="0"/>
    <n v="0"/>
    <n v="0"/>
    <n v="16"/>
    <n v="0"/>
  </r>
  <r>
    <x v="139"/>
    <x v="0"/>
    <n v="19"/>
    <n v="0"/>
    <n v="21"/>
    <n v="0"/>
    <n v="17"/>
    <n v="20"/>
    <n v="0"/>
    <n v="21"/>
    <n v="0"/>
    <n v="0"/>
    <n v="0"/>
    <n v="0"/>
    <n v="0"/>
    <n v="0"/>
    <n v="19"/>
    <n v="0"/>
  </r>
  <r>
    <x v="140"/>
    <x v="0"/>
    <n v="14"/>
    <n v="0"/>
    <n v="7"/>
    <n v="0"/>
    <n v="13"/>
    <n v="12"/>
    <n v="0"/>
    <n v="16"/>
    <n v="0"/>
    <n v="0"/>
    <n v="0"/>
    <n v="0"/>
    <n v="0"/>
    <n v="0"/>
    <n v="15"/>
    <n v="0"/>
  </r>
  <r>
    <x v="141"/>
    <x v="0"/>
    <n v="19"/>
    <n v="0"/>
    <n v="13"/>
    <n v="0"/>
    <n v="20"/>
    <n v="21"/>
    <n v="0"/>
    <n v="21"/>
    <n v="21"/>
    <n v="0"/>
    <n v="0"/>
    <n v="18"/>
    <n v="0"/>
    <n v="0"/>
    <n v="16"/>
    <n v="0"/>
  </r>
  <r>
    <x v="142"/>
    <x v="0"/>
    <n v="15"/>
    <n v="0"/>
    <n v="19"/>
    <n v="0"/>
    <n v="20"/>
    <n v="17"/>
    <n v="0"/>
    <n v="19"/>
    <n v="17"/>
    <n v="0"/>
    <n v="0"/>
    <n v="11"/>
    <n v="0"/>
    <n v="0"/>
    <n v="8"/>
    <n v="0"/>
  </r>
  <r>
    <x v="143"/>
    <x v="0"/>
    <n v="17"/>
    <n v="0"/>
    <n v="18"/>
    <n v="0"/>
    <n v="17"/>
    <n v="19"/>
    <n v="0"/>
    <n v="18"/>
    <n v="14"/>
    <n v="0"/>
    <n v="0"/>
    <n v="8"/>
    <n v="0"/>
    <n v="0"/>
    <n v="8"/>
    <n v="0"/>
  </r>
  <r>
    <x v="144"/>
    <x v="0"/>
    <n v="15"/>
    <n v="0"/>
    <n v="16"/>
    <n v="0"/>
    <n v="16"/>
    <n v="17"/>
    <n v="0"/>
    <n v="17"/>
    <n v="15"/>
    <n v="0"/>
    <n v="0"/>
    <n v="16"/>
    <n v="0"/>
    <n v="0"/>
    <n v="10"/>
    <n v="0"/>
  </r>
  <r>
    <x v="145"/>
    <x v="0"/>
    <n v="18"/>
    <n v="0"/>
    <n v="15"/>
    <n v="0"/>
    <n v="17"/>
    <n v="17"/>
    <n v="0"/>
    <n v="18"/>
    <n v="19"/>
    <n v="0"/>
    <n v="0"/>
    <n v="16"/>
    <n v="0"/>
    <n v="0"/>
    <n v="22"/>
    <n v="0"/>
  </r>
  <r>
    <x v="146"/>
    <x v="0"/>
    <n v="21"/>
    <n v="0"/>
    <n v="10"/>
    <n v="0"/>
    <n v="15"/>
    <n v="19"/>
    <n v="0"/>
    <n v="17"/>
    <n v="0"/>
    <n v="0"/>
    <n v="0"/>
    <n v="5"/>
    <n v="0"/>
    <n v="0"/>
    <n v="18"/>
    <n v="0"/>
  </r>
  <r>
    <x v="147"/>
    <x v="0"/>
    <n v="19"/>
    <n v="0"/>
    <n v="0"/>
    <n v="0"/>
    <n v="17"/>
    <n v="16"/>
    <n v="0"/>
    <n v="0"/>
    <n v="0"/>
    <n v="0"/>
    <n v="0"/>
    <n v="24"/>
    <n v="0"/>
    <n v="0"/>
    <n v="16"/>
    <n v="0"/>
  </r>
  <r>
    <x v="148"/>
    <x v="0"/>
    <n v="15"/>
    <n v="0"/>
    <n v="0"/>
    <n v="0"/>
    <n v="18"/>
    <n v="14"/>
    <n v="0"/>
    <n v="0"/>
    <n v="0"/>
    <n v="0"/>
    <n v="0"/>
    <n v="9"/>
    <n v="0"/>
    <n v="0"/>
    <n v="7"/>
    <n v="0"/>
  </r>
  <r>
    <x v="149"/>
    <x v="0"/>
    <n v="14"/>
    <n v="0"/>
    <n v="0"/>
    <n v="0"/>
    <n v="14"/>
    <n v="16"/>
    <n v="0"/>
    <n v="16"/>
    <n v="0"/>
    <n v="0"/>
    <n v="0"/>
    <n v="20"/>
    <n v="0"/>
    <n v="0"/>
    <n v="24"/>
    <n v="0"/>
  </r>
  <r>
    <x v="150"/>
    <x v="0"/>
    <n v="20"/>
    <n v="0"/>
    <n v="21"/>
    <n v="0"/>
    <n v="17"/>
    <n v="19"/>
    <n v="0"/>
    <n v="20"/>
    <n v="16"/>
    <n v="0"/>
    <n v="0"/>
    <n v="14"/>
    <n v="0"/>
    <n v="0"/>
    <n v="0"/>
    <n v="0"/>
  </r>
  <r>
    <x v="151"/>
    <x v="0"/>
    <n v="22"/>
    <n v="0"/>
    <n v="22"/>
    <n v="0"/>
    <n v="22"/>
    <n v="23"/>
    <n v="0"/>
    <n v="0"/>
    <n v="21"/>
    <n v="0"/>
    <n v="0"/>
    <n v="20"/>
    <n v="0"/>
    <n v="0"/>
    <n v="0"/>
    <n v="0"/>
  </r>
  <r>
    <x v="152"/>
    <x v="0"/>
    <n v="0"/>
    <n v="0"/>
    <n v="0"/>
    <n v="0"/>
    <n v="0"/>
    <n v="0"/>
    <n v="0"/>
    <n v="0"/>
    <n v="0"/>
    <n v="0"/>
    <n v="0"/>
    <n v="0"/>
    <n v="0"/>
    <n v="0"/>
    <n v="0"/>
    <n v="0"/>
  </r>
  <r>
    <x v="153"/>
    <x v="0"/>
    <n v="0"/>
    <n v="0"/>
    <n v="22"/>
    <n v="0"/>
    <n v="23"/>
    <n v="2"/>
    <n v="0"/>
    <n v="0"/>
    <n v="0"/>
    <n v="0"/>
    <n v="0"/>
    <n v="24"/>
    <n v="0"/>
    <n v="0"/>
    <n v="0"/>
    <n v="0"/>
  </r>
  <r>
    <x v="154"/>
    <x v="0"/>
    <n v="0"/>
    <n v="0"/>
    <n v="11"/>
    <n v="0"/>
    <n v="8"/>
    <n v="17"/>
    <n v="0"/>
    <n v="8"/>
    <n v="9"/>
    <n v="0"/>
    <n v="0"/>
    <n v="14"/>
    <n v="0"/>
    <n v="0"/>
    <n v="17"/>
    <n v="0"/>
  </r>
  <r>
    <x v="155"/>
    <x v="0"/>
    <n v="13"/>
    <n v="0"/>
    <n v="7"/>
    <n v="0"/>
    <n v="15"/>
    <n v="12"/>
    <n v="0"/>
    <n v="13"/>
    <n v="12"/>
    <n v="0"/>
    <n v="0"/>
    <n v="13"/>
    <n v="0"/>
    <n v="0"/>
    <n v="14"/>
    <n v="0"/>
  </r>
  <r>
    <x v="156"/>
    <x v="0"/>
    <n v="18"/>
    <n v="0"/>
    <n v="20"/>
    <n v="0"/>
    <n v="18"/>
    <n v="20"/>
    <n v="0"/>
    <n v="18"/>
    <n v="12"/>
    <n v="0"/>
    <n v="0"/>
    <n v="21"/>
    <n v="0"/>
    <n v="0"/>
    <n v="18"/>
    <n v="0"/>
  </r>
  <r>
    <x v="157"/>
    <x v="0"/>
    <n v="20"/>
    <n v="0"/>
    <n v="20"/>
    <n v="0"/>
    <n v="21"/>
    <n v="20"/>
    <n v="0"/>
    <n v="13"/>
    <n v="0"/>
    <n v="0"/>
    <n v="0"/>
    <n v="20"/>
    <n v="0"/>
    <n v="0"/>
    <n v="20"/>
    <n v="0"/>
  </r>
  <r>
    <x v="158"/>
    <x v="0"/>
    <n v="21"/>
    <n v="0"/>
    <n v="12"/>
    <n v="0"/>
    <n v="9"/>
    <n v="20"/>
    <n v="0"/>
    <n v="16"/>
    <n v="23"/>
    <n v="0"/>
    <n v="0"/>
    <n v="15"/>
    <n v="0"/>
    <n v="0"/>
    <n v="18"/>
    <n v="0"/>
  </r>
  <r>
    <x v="159"/>
    <x v="0"/>
    <n v="13"/>
    <n v="0"/>
    <n v="18"/>
    <n v="0"/>
    <n v="0"/>
    <n v="7"/>
    <n v="0"/>
    <n v="17"/>
    <n v="16"/>
    <n v="0"/>
    <n v="0"/>
    <n v="19"/>
    <n v="0"/>
    <n v="0"/>
    <n v="0"/>
    <n v="0"/>
  </r>
  <r>
    <x v="160"/>
    <x v="0"/>
    <n v="18"/>
    <n v="0"/>
    <n v="19"/>
    <n v="0"/>
    <n v="0"/>
    <n v="17"/>
    <n v="0"/>
    <n v="15"/>
    <n v="19"/>
    <n v="0"/>
    <n v="0"/>
    <n v="19"/>
    <n v="0"/>
    <n v="0"/>
    <n v="17"/>
    <n v="0"/>
  </r>
  <r>
    <x v="161"/>
    <x v="0"/>
    <n v="17"/>
    <n v="0"/>
    <n v="20"/>
    <n v="0"/>
    <n v="19"/>
    <n v="0"/>
    <n v="0"/>
    <n v="0"/>
    <n v="19"/>
    <n v="0"/>
    <n v="0"/>
    <n v="0"/>
    <n v="0"/>
    <n v="0"/>
    <n v="0"/>
    <n v="0"/>
  </r>
  <r>
    <x v="162"/>
    <x v="0"/>
    <n v="0"/>
    <n v="0"/>
    <n v="0"/>
    <n v="0"/>
    <n v="0"/>
    <n v="0"/>
    <n v="0"/>
    <n v="0"/>
    <n v="0"/>
    <n v="0"/>
    <n v="0"/>
    <n v="0"/>
    <n v="0"/>
    <n v="0"/>
    <n v="0"/>
    <n v="0"/>
  </r>
  <r>
    <x v="163"/>
    <x v="0"/>
    <n v="0"/>
    <n v="0"/>
    <n v="18"/>
    <n v="0"/>
    <n v="0"/>
    <n v="14"/>
    <n v="0"/>
    <n v="0"/>
    <n v="0"/>
    <n v="0"/>
    <n v="0"/>
    <n v="0"/>
    <n v="0"/>
    <n v="0"/>
    <n v="0"/>
    <n v="0"/>
  </r>
  <r>
    <x v="164"/>
    <x v="0"/>
    <n v="13"/>
    <n v="0"/>
    <n v="12"/>
    <n v="0"/>
    <n v="0"/>
    <n v="20"/>
    <n v="0"/>
    <n v="0"/>
    <n v="12"/>
    <n v="0"/>
    <n v="0"/>
    <n v="0"/>
    <n v="0"/>
    <n v="0"/>
    <n v="0"/>
    <n v="0"/>
  </r>
  <r>
    <x v="165"/>
    <x v="0"/>
    <n v="0"/>
    <n v="0"/>
    <n v="0"/>
    <n v="0"/>
    <n v="0"/>
    <n v="0"/>
    <n v="0"/>
    <n v="0"/>
    <n v="0"/>
    <n v="0"/>
    <n v="0"/>
    <n v="0"/>
    <n v="0"/>
    <n v="0"/>
    <n v="0"/>
    <n v="0"/>
  </r>
  <r>
    <x v="166"/>
    <x v="0"/>
    <n v="0"/>
    <n v="0"/>
    <n v="0"/>
    <n v="0"/>
    <n v="0"/>
    <n v="0"/>
    <n v="0"/>
    <n v="18"/>
    <n v="0"/>
    <n v="0"/>
    <n v="0"/>
    <n v="0"/>
    <n v="0"/>
    <n v="0"/>
    <n v="0"/>
    <n v="0"/>
  </r>
  <r>
    <x v="167"/>
    <x v="0"/>
    <n v="6"/>
    <n v="0"/>
    <n v="13"/>
    <n v="0"/>
    <n v="0"/>
    <n v="8"/>
    <n v="0"/>
    <n v="15"/>
    <n v="13"/>
    <n v="0"/>
    <n v="0"/>
    <n v="0"/>
    <n v="0"/>
    <n v="0"/>
    <n v="0"/>
    <n v="0"/>
  </r>
  <r>
    <x v="168"/>
    <x v="0"/>
    <n v="0"/>
    <n v="0"/>
    <n v="16"/>
    <n v="0"/>
    <n v="0"/>
    <n v="15"/>
    <n v="0"/>
    <n v="17"/>
    <n v="16"/>
    <n v="0"/>
    <n v="0"/>
    <n v="0"/>
    <n v="0"/>
    <n v="0"/>
    <n v="0"/>
    <n v="0"/>
  </r>
  <r>
    <x v="169"/>
    <x v="0"/>
    <n v="0"/>
    <n v="0"/>
    <n v="5"/>
    <n v="0"/>
    <n v="0"/>
    <n v="5"/>
    <n v="0"/>
    <n v="7"/>
    <n v="6"/>
    <n v="0"/>
    <n v="0"/>
    <n v="0"/>
    <n v="0"/>
    <n v="9"/>
    <n v="0"/>
    <n v="0"/>
  </r>
  <r>
    <x v="170"/>
    <x v="0"/>
    <n v="0"/>
    <n v="0"/>
    <n v="22"/>
    <n v="0"/>
    <n v="0"/>
    <n v="21"/>
    <n v="0"/>
    <n v="19"/>
    <n v="21"/>
    <n v="0"/>
    <n v="0"/>
    <n v="0"/>
    <n v="0"/>
    <n v="0"/>
    <n v="0"/>
    <n v="0"/>
  </r>
  <r>
    <x v="171"/>
    <x v="0"/>
    <n v="0"/>
    <n v="0"/>
    <n v="18"/>
    <n v="0"/>
    <n v="0"/>
    <n v="0"/>
    <n v="0"/>
    <n v="17"/>
    <n v="17"/>
    <n v="0"/>
    <n v="0"/>
    <n v="0"/>
    <n v="0"/>
    <n v="0"/>
    <n v="0"/>
    <n v="0"/>
  </r>
  <r>
    <x v="172"/>
    <x v="0"/>
    <n v="0"/>
    <n v="0"/>
    <n v="0"/>
    <n v="0"/>
    <n v="0"/>
    <n v="0"/>
    <n v="0"/>
    <n v="20"/>
    <n v="20"/>
    <n v="0"/>
    <n v="0"/>
    <n v="0"/>
    <n v="0"/>
    <n v="0"/>
    <n v="0"/>
    <n v="0"/>
  </r>
  <r>
    <x v="173"/>
    <x v="0"/>
    <n v="0"/>
    <n v="0"/>
    <n v="24"/>
    <n v="0"/>
    <n v="0"/>
    <n v="0"/>
    <n v="0"/>
    <n v="15"/>
    <n v="17"/>
    <n v="0"/>
    <n v="0"/>
    <n v="0"/>
    <n v="0"/>
    <n v="0"/>
    <n v="0"/>
    <n v="0"/>
  </r>
  <r>
    <x v="174"/>
    <x v="0"/>
    <n v="0"/>
    <n v="0"/>
    <n v="16"/>
    <n v="0"/>
    <n v="0"/>
    <n v="0"/>
    <n v="0"/>
    <n v="18"/>
    <n v="18"/>
    <n v="0"/>
    <n v="0"/>
    <n v="0"/>
    <n v="0"/>
    <n v="0"/>
    <n v="0"/>
    <n v="0"/>
  </r>
  <r>
    <x v="175"/>
    <x v="0"/>
    <n v="0"/>
    <n v="0"/>
    <n v="22"/>
    <n v="0"/>
    <n v="0"/>
    <n v="0"/>
    <n v="0"/>
    <n v="14"/>
    <n v="17"/>
    <n v="0"/>
    <n v="0"/>
    <n v="0"/>
    <n v="0"/>
    <n v="0"/>
    <n v="0"/>
    <n v="0"/>
  </r>
  <r>
    <x v="176"/>
    <x v="0"/>
    <n v="14"/>
    <n v="0"/>
    <n v="0"/>
    <n v="0"/>
    <n v="0"/>
    <n v="0"/>
    <n v="0"/>
    <n v="18"/>
    <n v="19"/>
    <n v="0"/>
    <n v="0"/>
    <n v="0"/>
    <n v="0"/>
    <n v="0"/>
    <n v="0"/>
    <n v="0"/>
  </r>
  <r>
    <x v="177"/>
    <x v="0"/>
    <n v="15"/>
    <n v="0"/>
    <n v="0"/>
    <n v="0"/>
    <n v="0"/>
    <n v="12"/>
    <n v="0"/>
    <n v="15"/>
    <n v="15"/>
    <n v="0"/>
    <n v="0"/>
    <n v="0"/>
    <n v="0"/>
    <n v="0"/>
    <n v="0"/>
    <n v="0"/>
  </r>
  <r>
    <x v="178"/>
    <x v="0"/>
    <n v="16"/>
    <n v="0"/>
    <n v="0"/>
    <n v="0"/>
    <n v="0"/>
    <n v="20"/>
    <n v="0"/>
    <n v="0"/>
    <n v="14"/>
    <n v="0"/>
    <n v="0"/>
    <n v="0"/>
    <n v="0"/>
    <n v="0"/>
    <n v="0"/>
    <n v="0"/>
  </r>
  <r>
    <x v="179"/>
    <x v="0"/>
    <n v="23"/>
    <n v="0"/>
    <n v="0"/>
    <n v="0"/>
    <n v="0"/>
    <n v="0"/>
    <n v="0"/>
    <n v="0"/>
    <n v="20"/>
    <n v="0"/>
    <n v="0"/>
    <n v="0"/>
    <n v="0"/>
    <n v="0"/>
    <n v="0"/>
    <n v="0"/>
  </r>
  <r>
    <x v="180"/>
    <x v="0"/>
    <n v="19"/>
    <n v="0"/>
    <n v="0"/>
    <n v="0"/>
    <n v="0"/>
    <n v="0"/>
    <n v="0"/>
    <n v="16"/>
    <n v="20"/>
    <n v="0"/>
    <n v="0"/>
    <n v="0"/>
    <n v="0"/>
    <n v="0"/>
    <n v="0"/>
    <n v="0"/>
  </r>
  <r>
    <x v="181"/>
    <x v="0"/>
    <n v="20"/>
    <n v="0"/>
    <n v="0"/>
    <n v="0"/>
    <n v="0"/>
    <n v="0"/>
    <n v="0"/>
    <n v="20"/>
    <n v="20"/>
    <n v="0"/>
    <n v="0"/>
    <n v="0"/>
    <n v="0"/>
    <n v="0"/>
    <n v="0"/>
    <n v="0"/>
  </r>
  <r>
    <x v="182"/>
    <x v="0"/>
    <n v="17"/>
    <n v="0"/>
    <n v="0"/>
    <n v="0"/>
    <n v="0"/>
    <n v="0"/>
    <n v="0"/>
    <n v="18"/>
    <n v="17"/>
    <n v="0"/>
    <n v="0"/>
    <n v="0"/>
    <n v="0"/>
    <n v="0"/>
    <n v="0"/>
    <n v="0"/>
  </r>
  <r>
    <x v="183"/>
    <x v="0"/>
    <n v="20"/>
    <n v="0"/>
    <n v="0"/>
    <n v="0"/>
    <n v="0"/>
    <n v="0"/>
    <n v="0"/>
    <n v="0"/>
    <n v="19"/>
    <n v="0"/>
    <n v="0"/>
    <n v="0"/>
    <n v="0"/>
    <n v="0"/>
    <n v="0"/>
    <n v="0"/>
  </r>
  <r>
    <x v="184"/>
    <x v="0"/>
    <n v="21"/>
    <n v="0"/>
    <n v="0"/>
    <n v="0"/>
    <n v="0"/>
    <n v="22"/>
    <n v="0"/>
    <n v="20"/>
    <n v="18"/>
    <n v="0"/>
    <n v="0"/>
    <n v="0"/>
    <n v="0"/>
    <n v="0"/>
    <n v="0"/>
    <n v="0"/>
  </r>
  <r>
    <x v="185"/>
    <x v="0"/>
    <n v="17"/>
    <n v="0"/>
    <n v="19"/>
    <n v="0"/>
    <n v="0"/>
    <n v="19"/>
    <n v="0"/>
    <n v="19"/>
    <n v="15"/>
    <n v="0"/>
    <n v="0"/>
    <n v="0"/>
    <n v="0"/>
    <n v="0"/>
    <n v="0"/>
    <n v="0"/>
  </r>
  <r>
    <x v="186"/>
    <x v="0"/>
    <n v="19"/>
    <n v="0"/>
    <n v="19"/>
    <n v="0"/>
    <n v="0"/>
    <n v="20"/>
    <n v="0"/>
    <n v="19"/>
    <n v="0"/>
    <n v="0"/>
    <n v="0"/>
    <n v="0"/>
    <n v="0"/>
    <n v="0"/>
    <n v="0"/>
    <n v="0"/>
  </r>
  <r>
    <x v="187"/>
    <x v="0"/>
    <n v="19"/>
    <n v="0"/>
    <n v="18"/>
    <n v="0"/>
    <n v="0"/>
    <n v="19"/>
    <n v="0"/>
    <n v="14"/>
    <n v="0"/>
    <n v="0"/>
    <n v="0"/>
    <n v="0"/>
    <n v="0"/>
    <n v="0"/>
    <n v="0"/>
    <n v="0"/>
  </r>
  <r>
    <x v="188"/>
    <x v="0"/>
    <n v="0"/>
    <n v="0"/>
    <n v="14"/>
    <n v="0"/>
    <n v="0"/>
    <n v="13"/>
    <n v="0"/>
    <n v="16"/>
    <n v="0"/>
    <n v="0"/>
    <n v="0"/>
    <n v="0"/>
    <n v="0"/>
    <n v="0"/>
    <n v="0"/>
    <n v="0"/>
  </r>
  <r>
    <x v="189"/>
    <x v="0"/>
    <n v="0"/>
    <n v="0"/>
    <n v="19"/>
    <n v="0"/>
    <n v="0"/>
    <n v="18"/>
    <n v="0"/>
    <n v="0"/>
    <n v="0"/>
    <n v="0"/>
    <n v="0"/>
    <n v="0"/>
    <n v="0"/>
    <n v="0"/>
    <n v="0"/>
    <n v="0"/>
  </r>
  <r>
    <x v="190"/>
    <x v="0"/>
    <n v="19"/>
    <n v="0"/>
    <n v="19"/>
    <n v="0"/>
    <n v="10"/>
    <n v="21"/>
    <n v="0"/>
    <n v="0"/>
    <n v="0"/>
    <n v="0"/>
    <n v="0"/>
    <n v="0"/>
    <n v="0"/>
    <n v="0"/>
    <n v="0"/>
    <n v="0"/>
  </r>
  <r>
    <x v="191"/>
    <x v="0"/>
    <n v="20"/>
    <n v="0"/>
    <n v="21"/>
    <n v="0"/>
    <n v="20"/>
    <n v="18"/>
    <n v="0"/>
    <n v="0"/>
    <n v="0"/>
    <n v="0"/>
    <n v="0"/>
    <n v="18"/>
    <n v="0"/>
    <n v="0"/>
    <n v="0"/>
    <n v="0"/>
  </r>
  <r>
    <x v="192"/>
    <x v="0"/>
    <n v="17"/>
    <n v="0"/>
    <n v="15"/>
    <n v="0"/>
    <n v="0"/>
    <n v="18"/>
    <n v="0"/>
    <n v="0"/>
    <n v="0"/>
    <n v="0"/>
    <n v="0"/>
    <n v="12"/>
    <n v="0"/>
    <n v="0"/>
    <n v="0"/>
    <n v="0"/>
  </r>
  <r>
    <x v="193"/>
    <x v="0"/>
    <n v="17"/>
    <n v="0"/>
    <n v="15"/>
    <n v="0"/>
    <n v="0"/>
    <n v="18"/>
    <n v="0"/>
    <n v="0"/>
    <n v="0"/>
    <n v="0"/>
    <n v="0"/>
    <n v="15"/>
    <n v="0"/>
    <n v="0"/>
    <n v="0"/>
    <n v="0"/>
  </r>
  <r>
    <x v="194"/>
    <x v="0"/>
    <n v="15"/>
    <n v="0"/>
    <n v="0"/>
    <n v="0"/>
    <n v="16"/>
    <n v="14"/>
    <n v="0"/>
    <n v="0"/>
    <n v="0"/>
    <n v="0"/>
    <n v="0"/>
    <n v="15"/>
    <n v="0"/>
    <n v="0"/>
    <n v="0"/>
    <n v="0"/>
  </r>
  <r>
    <x v="195"/>
    <x v="0"/>
    <n v="8"/>
    <n v="0"/>
    <n v="11"/>
    <n v="0"/>
    <n v="17"/>
    <n v="19"/>
    <n v="0"/>
    <n v="0"/>
    <n v="0"/>
    <n v="0"/>
    <n v="0"/>
    <n v="0"/>
    <n v="0"/>
    <n v="0"/>
    <n v="0"/>
    <n v="0"/>
  </r>
  <r>
    <x v="196"/>
    <x v="0"/>
    <n v="13"/>
    <n v="0"/>
    <n v="18"/>
    <n v="0"/>
    <n v="14"/>
    <n v="16"/>
    <n v="0"/>
    <n v="0"/>
    <n v="0"/>
    <n v="0"/>
    <n v="0"/>
    <n v="0"/>
    <n v="0"/>
    <n v="0"/>
    <n v="0"/>
    <n v="0"/>
  </r>
  <r>
    <x v="197"/>
    <x v="0"/>
    <n v="18"/>
    <n v="0"/>
    <n v="11"/>
    <n v="0"/>
    <n v="15"/>
    <n v="0"/>
    <n v="0"/>
    <n v="0"/>
    <n v="0"/>
    <n v="0"/>
    <n v="0"/>
    <n v="12"/>
    <n v="0"/>
    <n v="0"/>
    <n v="0"/>
    <n v="0"/>
  </r>
  <r>
    <x v="198"/>
    <x v="0"/>
    <n v="19"/>
    <n v="0"/>
    <n v="19"/>
    <n v="0"/>
    <n v="0"/>
    <n v="16"/>
    <n v="0"/>
    <n v="0"/>
    <n v="0"/>
    <n v="0"/>
    <n v="0"/>
    <n v="18"/>
    <n v="0"/>
    <n v="0"/>
    <n v="0"/>
    <n v="0"/>
  </r>
  <r>
    <x v="199"/>
    <x v="0"/>
    <n v="18"/>
    <n v="0"/>
    <n v="20"/>
    <n v="0"/>
    <n v="0"/>
    <n v="19"/>
    <n v="0"/>
    <n v="0"/>
    <n v="0"/>
    <n v="0"/>
    <n v="0"/>
    <n v="16"/>
    <n v="0"/>
    <n v="0"/>
    <n v="0"/>
    <n v="0"/>
  </r>
  <r>
    <x v="200"/>
    <x v="0"/>
    <n v="18"/>
    <n v="0"/>
    <n v="17"/>
    <n v="0"/>
    <n v="0"/>
    <n v="19"/>
    <n v="0"/>
    <n v="0"/>
    <n v="0"/>
    <n v="0"/>
    <n v="0"/>
    <n v="16"/>
    <n v="0"/>
    <n v="0"/>
    <n v="0"/>
    <n v="0"/>
  </r>
  <r>
    <x v="201"/>
    <x v="0"/>
    <n v="15"/>
    <n v="0"/>
    <n v="2"/>
    <n v="0"/>
    <n v="13"/>
    <n v="13"/>
    <n v="0"/>
    <n v="0"/>
    <n v="0"/>
    <n v="0"/>
    <n v="0"/>
    <n v="8"/>
    <n v="0"/>
    <n v="0"/>
    <n v="0"/>
    <n v="0"/>
  </r>
  <r>
    <x v="202"/>
    <x v="0"/>
    <n v="18"/>
    <n v="0"/>
    <n v="18"/>
    <n v="0"/>
    <n v="17"/>
    <n v="18"/>
    <n v="0"/>
    <n v="0"/>
    <n v="0"/>
    <n v="0"/>
    <n v="0"/>
    <n v="18"/>
    <n v="0"/>
    <n v="0"/>
    <n v="0"/>
    <n v="0"/>
  </r>
  <r>
    <x v="203"/>
    <x v="0"/>
    <n v="15"/>
    <n v="0"/>
    <n v="5"/>
    <n v="0"/>
    <n v="19"/>
    <n v="16"/>
    <n v="0"/>
    <n v="0"/>
    <n v="0"/>
    <n v="0"/>
    <n v="0"/>
    <n v="18"/>
    <n v="0"/>
    <n v="0"/>
    <n v="14"/>
    <n v="0"/>
  </r>
  <r>
    <x v="204"/>
    <x v="0"/>
    <n v="15"/>
    <n v="0"/>
    <n v="12"/>
    <n v="0"/>
    <n v="0"/>
    <n v="13"/>
    <n v="0"/>
    <n v="0"/>
    <n v="0"/>
    <n v="0"/>
    <n v="0"/>
    <n v="19"/>
    <n v="0"/>
    <n v="0"/>
    <n v="0"/>
    <n v="0"/>
  </r>
  <r>
    <x v="205"/>
    <x v="0"/>
    <n v="19"/>
    <n v="0"/>
    <n v="17"/>
    <n v="0"/>
    <n v="0"/>
    <n v="18"/>
    <n v="0"/>
    <n v="0"/>
    <n v="0"/>
    <n v="0"/>
    <n v="0"/>
    <n v="12"/>
    <n v="0"/>
    <n v="0"/>
    <n v="9"/>
    <n v="0"/>
  </r>
  <r>
    <x v="206"/>
    <x v="0"/>
    <n v="18"/>
    <n v="0"/>
    <n v="18"/>
    <n v="0"/>
    <n v="0"/>
    <n v="18"/>
    <n v="0"/>
    <n v="0"/>
    <n v="0"/>
    <n v="0"/>
    <n v="0"/>
    <n v="17"/>
    <n v="0"/>
    <n v="0"/>
    <n v="21"/>
    <n v="0"/>
  </r>
  <r>
    <x v="207"/>
    <x v="0"/>
    <n v="19"/>
    <n v="0"/>
    <n v="16"/>
    <n v="0"/>
    <n v="0"/>
    <n v="0"/>
    <n v="0"/>
    <n v="0"/>
    <n v="0"/>
    <n v="0"/>
    <n v="0"/>
    <n v="15"/>
    <n v="0"/>
    <n v="0"/>
    <n v="20"/>
    <n v="0"/>
  </r>
  <r>
    <x v="208"/>
    <x v="0"/>
    <n v="0"/>
    <n v="0"/>
    <n v="0"/>
    <n v="0"/>
    <n v="0"/>
    <n v="0"/>
    <n v="0"/>
    <n v="0"/>
    <n v="0"/>
    <n v="0"/>
    <n v="0"/>
    <n v="0"/>
    <n v="0"/>
    <n v="0"/>
    <n v="24"/>
    <n v="0"/>
  </r>
  <r>
    <x v="209"/>
    <x v="0"/>
    <n v="0"/>
    <n v="0"/>
    <n v="0"/>
    <n v="0"/>
    <n v="0"/>
    <n v="0"/>
    <n v="0"/>
    <n v="0"/>
    <n v="0"/>
    <n v="0"/>
    <n v="0"/>
    <n v="0"/>
    <n v="0"/>
    <n v="0"/>
    <n v="0"/>
    <n v="0"/>
  </r>
  <r>
    <x v="210"/>
    <x v="0"/>
    <n v="0"/>
    <n v="0"/>
    <n v="15"/>
    <n v="0"/>
    <n v="0"/>
    <n v="17"/>
    <n v="0"/>
    <n v="0"/>
    <n v="0"/>
    <n v="0"/>
    <n v="0"/>
    <n v="12"/>
    <n v="0"/>
    <n v="0"/>
    <n v="15"/>
    <n v="0"/>
  </r>
  <r>
    <x v="211"/>
    <x v="0"/>
    <n v="0"/>
    <n v="0"/>
    <n v="20"/>
    <n v="0"/>
    <n v="0"/>
    <n v="9"/>
    <n v="0"/>
    <n v="0"/>
    <n v="0"/>
    <n v="0"/>
    <n v="0"/>
    <n v="14"/>
    <n v="0"/>
    <n v="0"/>
    <n v="11"/>
    <n v="0"/>
  </r>
  <r>
    <x v="212"/>
    <x v="0"/>
    <n v="0"/>
    <n v="0"/>
    <n v="0"/>
    <n v="0"/>
    <n v="0"/>
    <n v="0"/>
    <n v="0"/>
    <n v="0"/>
    <n v="0"/>
    <n v="0"/>
    <n v="0"/>
    <n v="0"/>
    <n v="0"/>
    <n v="0"/>
    <n v="0"/>
    <n v="0"/>
  </r>
  <r>
    <x v="213"/>
    <x v="0"/>
    <n v="0"/>
    <n v="0"/>
    <n v="0"/>
    <n v="0"/>
    <n v="0"/>
    <n v="0"/>
    <n v="0"/>
    <n v="0"/>
    <n v="0"/>
    <n v="0"/>
    <n v="0"/>
    <n v="0"/>
    <n v="0"/>
    <n v="0"/>
    <n v="0"/>
    <n v="0"/>
  </r>
  <r>
    <x v="214"/>
    <x v="0"/>
    <n v="0"/>
    <n v="0"/>
    <n v="0"/>
    <n v="0"/>
    <n v="0"/>
    <n v="0"/>
    <n v="0"/>
    <n v="0"/>
    <n v="0"/>
    <n v="0"/>
    <n v="0"/>
    <n v="0"/>
    <n v="0"/>
    <n v="0"/>
    <n v="0"/>
    <n v="0"/>
  </r>
  <r>
    <x v="215"/>
    <x v="0"/>
    <n v="0"/>
    <n v="0"/>
    <n v="0"/>
    <n v="0"/>
    <n v="0"/>
    <n v="0"/>
    <n v="0"/>
    <n v="0"/>
    <n v="0"/>
    <n v="0"/>
    <n v="0"/>
    <n v="0"/>
    <n v="0"/>
    <n v="0"/>
    <n v="0"/>
    <n v="0"/>
  </r>
  <r>
    <x v="216"/>
    <x v="0"/>
    <n v="15"/>
    <n v="0"/>
    <n v="19"/>
    <n v="0"/>
    <n v="0"/>
    <n v="11"/>
    <n v="0"/>
    <n v="0"/>
    <n v="12"/>
    <n v="0"/>
    <n v="0"/>
    <n v="20"/>
    <n v="0"/>
    <n v="0"/>
    <n v="15"/>
    <n v="0"/>
  </r>
  <r>
    <x v="217"/>
    <x v="0"/>
    <n v="21"/>
    <n v="0"/>
    <n v="16"/>
    <n v="0"/>
    <n v="0"/>
    <n v="22"/>
    <n v="0"/>
    <n v="0"/>
    <n v="22"/>
    <n v="0"/>
    <n v="0"/>
    <n v="22"/>
    <n v="0"/>
    <n v="0"/>
    <n v="19"/>
    <n v="0"/>
  </r>
  <r>
    <x v="218"/>
    <x v="0"/>
    <n v="18"/>
    <n v="0"/>
    <n v="20"/>
    <n v="0"/>
    <n v="0"/>
    <n v="21"/>
    <n v="0"/>
    <n v="0"/>
    <n v="18"/>
    <n v="0"/>
    <n v="0"/>
    <n v="20"/>
    <n v="0"/>
    <n v="0"/>
    <n v="0"/>
    <n v="0"/>
  </r>
  <r>
    <x v="219"/>
    <x v="0"/>
    <n v="15"/>
    <n v="0"/>
    <n v="15"/>
    <n v="0"/>
    <n v="0"/>
    <n v="12"/>
    <n v="0"/>
    <n v="22"/>
    <n v="13"/>
    <n v="0"/>
    <n v="0"/>
    <n v="0"/>
    <n v="0"/>
    <n v="0"/>
    <n v="8"/>
    <n v="0"/>
  </r>
  <r>
    <x v="220"/>
    <x v="0"/>
    <n v="20"/>
    <n v="0"/>
    <n v="0"/>
    <n v="0"/>
    <n v="0"/>
    <n v="21"/>
    <n v="0"/>
    <n v="20"/>
    <n v="19"/>
    <n v="0"/>
    <n v="0"/>
    <n v="0"/>
    <n v="0"/>
    <n v="0"/>
    <n v="0"/>
    <n v="0"/>
  </r>
  <r>
    <x v="221"/>
    <x v="0"/>
    <n v="18"/>
    <n v="0"/>
    <n v="0"/>
    <n v="0"/>
    <n v="0"/>
    <n v="19"/>
    <n v="0"/>
    <n v="19"/>
    <n v="0"/>
    <n v="0"/>
    <n v="0"/>
    <n v="0"/>
    <n v="0"/>
    <n v="0"/>
    <n v="0"/>
    <n v="0"/>
  </r>
  <r>
    <x v="222"/>
    <x v="0"/>
    <n v="20"/>
    <n v="0"/>
    <n v="0"/>
    <n v="0"/>
    <n v="0"/>
    <n v="20"/>
    <n v="0"/>
    <n v="18"/>
    <n v="0"/>
    <n v="0"/>
    <n v="0"/>
    <n v="0"/>
    <n v="0"/>
    <n v="0"/>
    <n v="20"/>
    <n v="0"/>
  </r>
  <r>
    <x v="223"/>
    <x v="0"/>
    <n v="17"/>
    <n v="0"/>
    <n v="0"/>
    <n v="0"/>
    <n v="0"/>
    <n v="8"/>
    <n v="0"/>
    <n v="16"/>
    <n v="23"/>
    <n v="0"/>
    <n v="0"/>
    <n v="0"/>
    <n v="0"/>
    <n v="0"/>
    <n v="17"/>
    <n v="0"/>
  </r>
  <r>
    <x v="224"/>
    <x v="0"/>
    <n v="16"/>
    <n v="0"/>
    <n v="0"/>
    <n v="0"/>
    <n v="0"/>
    <n v="12"/>
    <n v="0"/>
    <n v="17"/>
    <n v="13"/>
    <n v="0"/>
    <n v="0"/>
    <n v="0"/>
    <n v="0"/>
    <n v="0"/>
    <n v="0"/>
    <n v="0"/>
  </r>
  <r>
    <x v="225"/>
    <x v="0"/>
    <n v="0"/>
    <n v="0"/>
    <n v="0"/>
    <n v="0"/>
    <n v="9"/>
    <n v="16"/>
    <n v="0"/>
    <n v="11"/>
    <n v="17"/>
    <n v="0"/>
    <n v="0"/>
    <n v="0"/>
    <n v="0"/>
    <n v="0"/>
    <n v="17"/>
    <n v="0"/>
  </r>
  <r>
    <x v="226"/>
    <x v="0"/>
    <n v="24"/>
    <n v="0"/>
    <n v="0"/>
    <n v="0"/>
    <n v="10"/>
    <n v="13"/>
    <n v="0"/>
    <n v="13"/>
    <n v="12"/>
    <n v="0"/>
    <n v="0"/>
    <n v="9"/>
    <n v="0"/>
    <n v="0"/>
    <n v="0"/>
    <n v="0"/>
  </r>
  <r>
    <x v="227"/>
    <x v="0"/>
    <n v="6"/>
    <n v="0"/>
    <n v="1"/>
    <n v="0"/>
    <n v="5"/>
    <n v="5"/>
    <n v="0"/>
    <n v="4"/>
    <n v="4"/>
    <n v="0"/>
    <n v="0"/>
    <n v="4"/>
    <n v="0"/>
    <n v="0"/>
    <n v="0"/>
    <n v="0"/>
  </r>
  <r>
    <x v="228"/>
    <x v="0"/>
    <n v="18"/>
    <n v="0"/>
    <n v="15"/>
    <n v="0"/>
    <n v="0"/>
    <n v="17"/>
    <n v="0"/>
    <n v="18"/>
    <n v="18"/>
    <n v="0"/>
    <n v="0"/>
    <n v="18"/>
    <n v="0"/>
    <n v="0"/>
    <n v="0"/>
    <n v="0"/>
  </r>
  <r>
    <x v="229"/>
    <x v="0"/>
    <n v="17"/>
    <n v="0"/>
    <n v="17"/>
    <n v="0"/>
    <n v="0"/>
    <n v="17"/>
    <n v="0"/>
    <n v="19"/>
    <n v="17"/>
    <n v="0"/>
    <n v="0"/>
    <n v="12"/>
    <n v="0"/>
    <n v="0"/>
    <n v="17"/>
    <n v="0"/>
  </r>
  <r>
    <x v="230"/>
    <x v="0"/>
    <n v="14"/>
    <n v="0"/>
    <n v="13"/>
    <n v="0"/>
    <n v="0"/>
    <n v="16"/>
    <n v="0"/>
    <n v="9"/>
    <n v="16"/>
    <n v="0"/>
    <n v="0"/>
    <n v="10"/>
    <n v="0"/>
    <n v="0"/>
    <n v="12"/>
    <n v="0"/>
  </r>
  <r>
    <x v="231"/>
    <x v="0"/>
    <n v="11"/>
    <n v="0"/>
    <n v="12"/>
    <n v="0"/>
    <n v="0"/>
    <n v="11"/>
    <n v="0"/>
    <n v="12"/>
    <n v="13"/>
    <n v="0"/>
    <n v="0"/>
    <n v="13"/>
    <n v="0"/>
    <n v="0"/>
    <n v="0"/>
    <n v="0"/>
  </r>
  <r>
    <x v="232"/>
    <x v="0"/>
    <n v="16"/>
    <n v="0"/>
    <n v="18"/>
    <n v="0"/>
    <n v="0"/>
    <n v="10"/>
    <n v="0"/>
    <n v="15"/>
    <n v="15"/>
    <n v="0"/>
    <n v="0"/>
    <n v="17"/>
    <n v="0"/>
    <n v="0"/>
    <n v="0"/>
    <n v="0"/>
  </r>
  <r>
    <x v="233"/>
    <x v="0"/>
    <n v="0"/>
    <n v="0"/>
    <n v="0"/>
    <n v="0"/>
    <n v="0"/>
    <n v="0"/>
    <n v="0"/>
    <n v="0"/>
    <n v="0"/>
    <n v="0"/>
    <n v="0"/>
    <n v="0"/>
    <n v="0"/>
    <n v="0"/>
    <n v="0"/>
    <n v="0"/>
  </r>
  <r>
    <x v="234"/>
    <x v="0"/>
    <n v="0"/>
    <n v="0"/>
    <n v="0"/>
    <n v="0"/>
    <n v="0"/>
    <n v="0"/>
    <n v="0"/>
    <n v="0"/>
    <n v="0"/>
    <n v="0"/>
    <n v="0"/>
    <n v="0"/>
    <n v="0"/>
    <n v="0"/>
    <n v="0"/>
    <n v="0"/>
  </r>
  <r>
    <x v="235"/>
    <x v="0"/>
    <n v="0"/>
    <n v="0"/>
    <n v="0"/>
    <n v="0"/>
    <n v="0"/>
    <n v="0"/>
    <n v="0"/>
    <n v="0"/>
    <n v="0"/>
    <n v="0"/>
    <n v="0"/>
    <n v="0"/>
    <n v="0"/>
    <n v="0"/>
    <n v="0"/>
    <n v="0"/>
  </r>
  <r>
    <x v="236"/>
    <x v="0"/>
    <n v="0"/>
    <n v="0"/>
    <n v="0"/>
    <n v="0"/>
    <n v="0"/>
    <n v="11"/>
    <n v="0"/>
    <n v="0"/>
    <n v="0"/>
    <n v="0"/>
    <n v="0"/>
    <n v="0"/>
    <n v="0"/>
    <n v="0"/>
    <n v="0"/>
    <n v="0"/>
  </r>
  <r>
    <x v="237"/>
    <x v="0"/>
    <n v="19"/>
    <n v="0"/>
    <n v="21"/>
    <n v="0"/>
    <n v="0"/>
    <n v="0"/>
    <n v="0"/>
    <n v="19"/>
    <n v="21"/>
    <n v="0"/>
    <n v="0"/>
    <n v="20"/>
    <n v="0"/>
    <n v="0"/>
    <n v="0"/>
    <n v="0"/>
  </r>
  <r>
    <x v="238"/>
    <x v="0"/>
    <n v="13"/>
    <n v="0"/>
    <n v="12"/>
    <n v="0"/>
    <n v="0"/>
    <n v="8"/>
    <n v="0"/>
    <n v="18"/>
    <n v="15"/>
    <n v="0"/>
    <n v="0"/>
    <n v="17"/>
    <n v="0"/>
    <n v="0"/>
    <n v="16"/>
    <n v="0"/>
  </r>
  <r>
    <x v="239"/>
    <x v="0"/>
    <n v="15"/>
    <n v="0"/>
    <n v="16"/>
    <n v="0"/>
    <n v="0"/>
    <n v="14"/>
    <n v="0"/>
    <n v="16"/>
    <n v="11"/>
    <n v="0"/>
    <n v="0"/>
    <n v="17"/>
    <n v="0"/>
    <n v="0"/>
    <n v="2"/>
    <n v="0"/>
  </r>
  <r>
    <x v="240"/>
    <x v="0"/>
    <n v="20"/>
    <n v="0"/>
    <n v="21"/>
    <n v="0"/>
    <n v="0"/>
    <n v="11"/>
    <n v="0"/>
    <n v="21"/>
    <n v="21"/>
    <n v="0"/>
    <n v="0"/>
    <n v="12"/>
    <n v="0"/>
    <n v="0"/>
    <n v="17"/>
    <n v="0"/>
  </r>
  <r>
    <x v="241"/>
    <x v="0"/>
    <n v="15"/>
    <n v="0"/>
    <n v="14"/>
    <n v="0"/>
    <n v="0"/>
    <n v="16"/>
    <n v="0"/>
    <n v="15"/>
    <n v="16"/>
    <n v="0"/>
    <n v="0"/>
    <n v="18"/>
    <n v="0"/>
    <n v="0"/>
    <n v="16"/>
    <n v="0"/>
  </r>
  <r>
    <x v="242"/>
    <x v="0"/>
    <n v="18"/>
    <n v="0"/>
    <n v="18"/>
    <n v="0"/>
    <n v="0"/>
    <n v="16"/>
    <n v="0"/>
    <n v="0"/>
    <n v="16"/>
    <n v="0"/>
    <n v="0"/>
    <n v="18"/>
    <n v="0"/>
    <n v="0"/>
    <n v="0"/>
    <n v="0"/>
  </r>
  <r>
    <x v="243"/>
    <x v="0"/>
    <n v="17"/>
    <n v="0"/>
    <n v="16"/>
    <n v="0"/>
    <n v="0"/>
    <n v="13"/>
    <n v="0"/>
    <n v="4"/>
    <n v="17"/>
    <n v="0"/>
    <n v="0"/>
    <n v="11"/>
    <n v="0"/>
    <n v="0"/>
    <n v="15"/>
    <n v="0"/>
  </r>
  <r>
    <x v="244"/>
    <x v="0"/>
    <n v="13"/>
    <n v="0"/>
    <n v="18"/>
    <n v="0"/>
    <n v="0"/>
    <n v="12"/>
    <n v="0"/>
    <n v="15"/>
    <n v="11"/>
    <n v="0"/>
    <n v="0"/>
    <n v="11"/>
    <n v="0"/>
    <n v="0"/>
    <n v="0"/>
    <n v="0"/>
  </r>
  <r>
    <x v="245"/>
    <x v="0"/>
    <n v="16"/>
    <n v="0"/>
    <n v="15"/>
    <n v="0"/>
    <n v="0"/>
    <n v="19"/>
    <n v="0"/>
    <n v="12"/>
    <n v="16"/>
    <n v="0"/>
    <n v="0"/>
    <n v="0"/>
    <n v="0"/>
    <n v="0"/>
    <n v="0"/>
    <n v="0"/>
  </r>
  <r>
    <x v="246"/>
    <x v="0"/>
    <n v="19"/>
    <n v="0"/>
    <n v="13"/>
    <n v="0"/>
    <n v="0"/>
    <n v="19"/>
    <n v="0"/>
    <n v="20"/>
    <n v="13"/>
    <n v="0"/>
    <n v="0"/>
    <n v="13"/>
    <n v="0"/>
    <n v="0"/>
    <n v="24"/>
    <n v="0"/>
  </r>
  <r>
    <x v="247"/>
    <x v="0"/>
    <n v="17"/>
    <n v="0"/>
    <n v="15"/>
    <n v="0"/>
    <n v="0"/>
    <n v="21"/>
    <n v="0"/>
    <n v="18"/>
    <n v="19"/>
    <n v="0"/>
    <n v="0"/>
    <n v="18"/>
    <n v="0"/>
    <n v="0"/>
    <n v="18"/>
    <n v="0"/>
  </r>
  <r>
    <x v="248"/>
    <x v="0"/>
    <n v="14"/>
    <n v="0"/>
    <n v="17"/>
    <n v="0"/>
    <n v="0"/>
    <n v="17"/>
    <n v="0"/>
    <n v="20"/>
    <n v="18"/>
    <n v="0"/>
    <n v="0"/>
    <n v="20"/>
    <n v="0"/>
    <n v="0"/>
    <n v="19"/>
    <n v="0"/>
  </r>
  <r>
    <x v="249"/>
    <x v="0"/>
    <n v="17"/>
    <n v="0"/>
    <n v="13"/>
    <n v="0"/>
    <n v="0"/>
    <n v="18"/>
    <n v="0"/>
    <n v="16"/>
    <n v="14"/>
    <n v="0"/>
    <n v="0"/>
    <n v="17"/>
    <n v="0"/>
    <n v="0"/>
    <n v="0"/>
    <n v="0"/>
  </r>
  <r>
    <x v="250"/>
    <x v="0"/>
    <n v="18"/>
    <n v="0"/>
    <n v="10"/>
    <n v="0"/>
    <n v="0"/>
    <n v="19"/>
    <n v="0"/>
    <n v="16"/>
    <n v="12"/>
    <n v="0"/>
    <n v="0"/>
    <n v="13"/>
    <n v="0"/>
    <n v="0"/>
    <n v="0"/>
    <n v="0"/>
  </r>
  <r>
    <x v="251"/>
    <x v="0"/>
    <n v="12"/>
    <n v="0"/>
    <n v="12"/>
    <n v="0"/>
    <n v="0"/>
    <n v="12"/>
    <n v="0"/>
    <n v="4"/>
    <n v="0"/>
    <n v="0"/>
    <n v="0"/>
    <n v="11"/>
    <n v="0"/>
    <n v="0"/>
    <n v="14"/>
    <n v="0"/>
  </r>
  <r>
    <x v="252"/>
    <x v="0"/>
    <n v="15"/>
    <n v="0"/>
    <n v="14"/>
    <n v="0"/>
    <n v="0"/>
    <n v="15"/>
    <n v="0"/>
    <n v="14"/>
    <n v="0"/>
    <n v="0"/>
    <n v="0"/>
    <n v="14"/>
    <n v="0"/>
    <n v="0"/>
    <n v="9"/>
    <n v="0"/>
  </r>
  <r>
    <x v="253"/>
    <x v="0"/>
    <n v="16"/>
    <n v="0"/>
    <n v="13"/>
    <n v="0"/>
    <n v="0"/>
    <n v="19"/>
    <n v="0"/>
    <n v="0"/>
    <n v="0"/>
    <n v="0"/>
    <n v="0"/>
    <n v="21"/>
    <n v="0"/>
    <n v="0"/>
    <n v="22"/>
    <n v="0"/>
  </r>
  <r>
    <x v="254"/>
    <x v="0"/>
    <n v="17"/>
    <n v="0"/>
    <n v="17"/>
    <n v="0"/>
    <n v="0"/>
    <n v="20"/>
    <n v="0"/>
    <n v="0"/>
    <n v="0"/>
    <n v="0"/>
    <n v="0"/>
    <n v="19"/>
    <n v="0"/>
    <n v="0"/>
    <n v="18"/>
    <n v="0"/>
  </r>
  <r>
    <x v="255"/>
    <x v="0"/>
    <n v="15"/>
    <n v="0"/>
    <n v="14"/>
    <n v="0"/>
    <n v="0"/>
    <n v="17"/>
    <n v="0"/>
    <n v="21"/>
    <n v="0"/>
    <n v="0"/>
    <n v="0"/>
    <n v="17"/>
    <n v="0"/>
    <n v="0"/>
    <n v="16"/>
    <n v="0"/>
  </r>
  <r>
    <x v="256"/>
    <x v="0"/>
    <n v="20"/>
    <n v="0"/>
    <n v="21"/>
    <n v="0"/>
    <n v="0"/>
    <n v="0"/>
    <n v="0"/>
    <n v="20"/>
    <n v="0"/>
    <n v="0"/>
    <n v="0"/>
    <n v="19"/>
    <n v="0"/>
    <n v="0"/>
    <n v="21"/>
    <n v="0"/>
  </r>
  <r>
    <x v="257"/>
    <x v="0"/>
    <n v="17"/>
    <n v="0"/>
    <n v="11"/>
    <n v="0"/>
    <n v="0"/>
    <n v="0"/>
    <n v="0"/>
    <n v="11"/>
    <n v="0"/>
    <n v="0"/>
    <n v="0"/>
    <n v="19"/>
    <n v="0"/>
    <n v="0"/>
    <n v="14"/>
    <n v="0"/>
  </r>
  <r>
    <x v="258"/>
    <x v="0"/>
    <n v="8"/>
    <n v="0"/>
    <n v="14"/>
    <n v="0"/>
    <n v="0"/>
    <n v="7"/>
    <n v="0"/>
    <n v="7"/>
    <n v="0"/>
    <n v="0"/>
    <n v="0"/>
    <n v="11"/>
    <n v="0"/>
    <n v="0"/>
    <n v="15"/>
    <n v="0"/>
  </r>
  <r>
    <x v="259"/>
    <x v="0"/>
    <n v="18"/>
    <n v="0"/>
    <n v="12"/>
    <n v="9"/>
    <n v="0"/>
    <n v="12"/>
    <n v="0"/>
    <n v="0"/>
    <n v="0"/>
    <n v="0"/>
    <n v="0"/>
    <n v="0"/>
    <n v="0"/>
    <n v="0"/>
    <n v="0"/>
    <n v="0"/>
  </r>
  <r>
    <x v="260"/>
    <x v="0"/>
    <n v="7"/>
    <n v="0"/>
    <n v="13"/>
    <n v="1"/>
    <n v="0"/>
    <n v="2"/>
    <n v="0"/>
    <n v="18"/>
    <n v="1"/>
    <n v="0"/>
    <n v="0"/>
    <n v="23"/>
    <n v="0"/>
    <n v="0"/>
    <n v="8"/>
    <n v="0"/>
  </r>
  <r>
    <x v="261"/>
    <x v="0"/>
    <n v="11"/>
    <n v="0"/>
    <n v="7"/>
    <n v="0"/>
    <n v="0"/>
    <n v="12"/>
    <n v="0"/>
    <n v="5"/>
    <n v="0"/>
    <n v="0"/>
    <n v="0"/>
    <n v="1"/>
    <n v="0"/>
    <n v="0"/>
    <n v="8"/>
    <n v="0"/>
  </r>
  <r>
    <x v="262"/>
    <x v="0"/>
    <n v="0"/>
    <n v="0"/>
    <n v="0"/>
    <n v="0"/>
    <n v="0"/>
    <n v="0"/>
    <n v="0"/>
    <n v="0"/>
    <n v="0"/>
    <n v="0"/>
    <n v="0"/>
    <n v="0"/>
    <n v="0"/>
    <n v="0"/>
    <n v="0"/>
    <n v="0"/>
  </r>
  <r>
    <x v="263"/>
    <x v="0"/>
    <n v="0"/>
    <n v="0"/>
    <n v="0"/>
    <n v="0"/>
    <n v="0"/>
    <n v="0"/>
    <n v="0"/>
    <n v="0"/>
    <n v="0"/>
    <n v="0"/>
    <n v="0"/>
    <n v="0"/>
    <n v="0"/>
    <n v="0"/>
    <n v="0"/>
    <n v="0"/>
  </r>
  <r>
    <x v="264"/>
    <x v="0"/>
    <n v="0"/>
    <n v="0"/>
    <n v="23"/>
    <n v="0"/>
    <n v="0"/>
    <n v="0"/>
    <n v="0"/>
    <n v="0"/>
    <n v="0"/>
    <n v="0"/>
    <n v="0"/>
    <n v="15"/>
    <n v="0"/>
    <n v="0"/>
    <n v="23"/>
    <n v="0"/>
  </r>
  <r>
    <x v="265"/>
    <x v="0"/>
    <n v="14"/>
    <n v="0"/>
    <n v="10"/>
    <n v="9"/>
    <n v="0"/>
    <n v="12"/>
    <n v="0"/>
    <n v="0"/>
    <n v="0"/>
    <n v="0"/>
    <n v="0"/>
    <n v="17"/>
    <n v="0"/>
    <n v="0"/>
    <n v="14"/>
    <n v="0"/>
  </r>
  <r>
    <x v="266"/>
    <x v="0"/>
    <n v="17"/>
    <n v="0"/>
    <n v="0"/>
    <n v="0"/>
    <n v="0"/>
    <n v="16"/>
    <n v="0"/>
    <n v="0"/>
    <n v="0"/>
    <n v="0"/>
    <n v="0"/>
    <n v="0"/>
    <n v="0"/>
    <n v="0"/>
    <n v="19"/>
    <n v="0"/>
  </r>
  <r>
    <x v="267"/>
    <x v="0"/>
    <n v="13"/>
    <n v="0"/>
    <n v="6"/>
    <n v="20"/>
    <n v="0"/>
    <n v="15"/>
    <n v="0"/>
    <n v="18"/>
    <n v="0"/>
    <n v="0"/>
    <n v="0"/>
    <n v="0"/>
    <n v="0"/>
    <n v="0"/>
    <n v="19"/>
    <n v="0"/>
  </r>
  <r>
    <x v="268"/>
    <x v="0"/>
    <n v="16"/>
    <n v="0"/>
    <n v="18"/>
    <n v="12"/>
    <n v="0"/>
    <n v="9"/>
    <n v="0"/>
    <n v="10"/>
    <n v="0"/>
    <n v="0"/>
    <n v="0"/>
    <n v="2"/>
    <n v="0"/>
    <n v="0"/>
    <n v="0"/>
    <n v="0"/>
  </r>
  <r>
    <x v="269"/>
    <x v="0"/>
    <n v="16"/>
    <n v="0"/>
    <n v="12"/>
    <n v="15"/>
    <n v="0"/>
    <n v="13"/>
    <n v="0"/>
    <n v="15"/>
    <n v="0"/>
    <n v="0"/>
    <n v="0"/>
    <n v="14"/>
    <n v="0"/>
    <n v="0"/>
    <n v="0"/>
    <n v="0"/>
  </r>
  <r>
    <x v="270"/>
    <x v="0"/>
    <n v="0"/>
    <n v="0"/>
    <n v="0"/>
    <n v="0"/>
    <n v="0"/>
    <n v="0"/>
    <n v="0"/>
    <n v="18"/>
    <n v="0"/>
    <n v="0"/>
    <n v="0"/>
    <n v="0"/>
    <n v="0"/>
    <n v="0"/>
    <n v="0"/>
    <n v="0"/>
  </r>
  <r>
    <x v="271"/>
    <x v="0"/>
    <n v="0"/>
    <n v="0"/>
    <n v="0"/>
    <n v="0"/>
    <n v="21"/>
    <n v="0"/>
    <n v="0"/>
    <n v="18"/>
    <n v="1"/>
    <n v="0"/>
    <n v="0"/>
    <n v="0"/>
    <n v="0"/>
    <n v="0"/>
    <n v="16"/>
    <n v="0"/>
  </r>
  <r>
    <x v="272"/>
    <x v="0"/>
    <n v="0"/>
    <n v="0"/>
    <n v="19"/>
    <n v="0"/>
    <n v="17"/>
    <n v="15"/>
    <n v="0"/>
    <n v="18"/>
    <n v="1"/>
    <n v="0"/>
    <n v="0"/>
    <n v="0"/>
    <n v="0"/>
    <n v="0"/>
    <n v="0"/>
    <n v="0"/>
  </r>
  <r>
    <x v="273"/>
    <x v="0"/>
    <n v="18"/>
    <n v="0"/>
    <n v="5"/>
    <n v="0"/>
    <n v="3"/>
    <n v="4"/>
    <n v="0"/>
    <n v="5"/>
    <n v="20"/>
    <n v="0"/>
    <n v="0"/>
    <n v="6"/>
    <n v="0"/>
    <n v="0"/>
    <n v="0"/>
    <n v="0"/>
  </r>
  <r>
    <x v="274"/>
    <x v="0"/>
    <n v="23"/>
    <n v="0"/>
    <n v="23"/>
    <n v="0"/>
    <n v="0"/>
    <n v="21"/>
    <n v="0"/>
    <n v="16"/>
    <n v="2"/>
    <n v="0"/>
    <n v="0"/>
    <n v="0"/>
    <n v="0"/>
    <n v="0"/>
    <n v="0"/>
    <n v="0"/>
  </r>
  <r>
    <x v="275"/>
    <x v="0"/>
    <n v="15"/>
    <n v="0"/>
    <n v="4"/>
    <n v="0"/>
    <n v="0"/>
    <n v="10"/>
    <n v="0"/>
    <n v="6"/>
    <n v="0"/>
    <n v="0"/>
    <n v="0"/>
    <n v="0"/>
    <n v="0"/>
    <n v="17"/>
    <n v="20"/>
    <n v="0"/>
  </r>
  <r>
    <x v="276"/>
    <x v="0"/>
    <n v="2"/>
    <n v="0"/>
    <n v="16"/>
    <n v="0"/>
    <n v="0"/>
    <n v="12"/>
    <n v="0"/>
    <n v="5"/>
    <n v="6"/>
    <n v="0"/>
    <n v="0"/>
    <n v="0"/>
    <n v="0"/>
    <n v="5"/>
    <n v="2"/>
    <n v="0"/>
  </r>
  <r>
    <x v="277"/>
    <x v="0"/>
    <n v="18"/>
    <n v="0"/>
    <n v="16"/>
    <n v="0"/>
    <n v="0"/>
    <n v="0"/>
    <n v="0"/>
    <n v="13"/>
    <n v="15"/>
    <n v="0"/>
    <n v="0"/>
    <n v="0"/>
    <n v="0"/>
    <n v="15"/>
    <n v="14"/>
    <n v="0"/>
  </r>
  <r>
    <x v="278"/>
    <x v="0"/>
    <n v="15"/>
    <n v="0"/>
    <n v="13"/>
    <n v="0"/>
    <n v="0"/>
    <n v="0"/>
    <n v="0"/>
    <n v="3"/>
    <n v="9"/>
    <n v="0"/>
    <n v="0"/>
    <n v="0"/>
    <n v="0"/>
    <n v="7"/>
    <n v="15"/>
    <n v="0"/>
  </r>
  <r>
    <x v="279"/>
    <x v="0"/>
    <n v="1"/>
    <n v="0"/>
    <n v="0"/>
    <n v="0"/>
    <n v="0"/>
    <n v="18"/>
    <n v="0"/>
    <n v="17"/>
    <n v="18"/>
    <n v="0"/>
    <n v="0"/>
    <n v="0"/>
    <n v="0"/>
    <n v="0"/>
    <n v="14"/>
    <n v="0"/>
  </r>
  <r>
    <x v="280"/>
    <x v="0"/>
    <n v="1"/>
    <n v="0"/>
    <n v="0"/>
    <n v="0"/>
    <n v="0"/>
    <n v="20"/>
    <n v="0"/>
    <n v="21"/>
    <n v="21"/>
    <n v="0"/>
    <n v="0"/>
    <n v="0"/>
    <n v="0"/>
    <n v="0"/>
    <n v="0"/>
    <n v="0"/>
  </r>
  <r>
    <x v="281"/>
    <x v="0"/>
    <n v="1"/>
    <n v="0"/>
    <n v="0"/>
    <n v="0"/>
    <n v="0"/>
    <n v="20"/>
    <n v="0"/>
    <n v="16"/>
    <n v="0"/>
    <n v="0"/>
    <n v="0"/>
    <n v="0"/>
    <n v="0"/>
    <n v="0"/>
    <n v="0"/>
    <n v="0"/>
  </r>
  <r>
    <x v="282"/>
    <x v="0"/>
    <n v="1"/>
    <n v="0"/>
    <n v="0"/>
    <n v="22"/>
    <n v="0"/>
    <n v="19"/>
    <n v="0"/>
    <n v="14"/>
    <n v="22"/>
    <n v="0"/>
    <n v="0"/>
    <n v="0"/>
    <n v="0"/>
    <n v="17"/>
    <n v="13"/>
    <n v="0"/>
  </r>
  <r>
    <x v="283"/>
    <x v="0"/>
    <n v="1"/>
    <n v="0"/>
    <n v="20"/>
    <n v="18"/>
    <n v="0"/>
    <n v="19"/>
    <n v="0"/>
    <n v="20"/>
    <n v="20"/>
    <n v="0"/>
    <n v="0"/>
    <n v="0"/>
    <n v="0"/>
    <n v="18"/>
    <n v="20"/>
    <n v="0"/>
  </r>
  <r>
    <x v="284"/>
    <x v="0"/>
    <n v="1"/>
    <n v="0"/>
    <n v="17"/>
    <n v="0"/>
    <n v="0"/>
    <n v="0"/>
    <n v="0"/>
    <n v="16"/>
    <n v="10"/>
    <n v="0"/>
    <n v="0"/>
    <n v="0"/>
    <n v="0"/>
    <n v="18"/>
    <n v="19"/>
    <n v="0"/>
  </r>
  <r>
    <x v="285"/>
    <x v="0"/>
    <n v="1"/>
    <n v="0"/>
    <n v="18"/>
    <n v="0"/>
    <n v="0"/>
    <n v="0"/>
    <n v="0"/>
    <n v="17"/>
    <n v="17"/>
    <n v="0"/>
    <n v="0"/>
    <n v="0"/>
    <n v="0"/>
    <n v="16"/>
    <n v="16"/>
    <n v="0"/>
  </r>
  <r>
    <x v="286"/>
    <x v="0"/>
    <n v="1"/>
    <n v="0"/>
    <n v="13"/>
    <n v="0"/>
    <n v="0"/>
    <n v="16"/>
    <n v="0"/>
    <n v="15"/>
    <n v="12"/>
    <n v="0"/>
    <n v="0"/>
    <n v="0"/>
    <n v="0"/>
    <n v="16"/>
    <n v="20"/>
    <n v="0"/>
  </r>
  <r>
    <x v="287"/>
    <x v="0"/>
    <n v="1"/>
    <n v="0"/>
    <n v="12"/>
    <n v="16"/>
    <n v="0"/>
    <n v="12"/>
    <n v="0"/>
    <n v="12"/>
    <n v="12"/>
    <n v="0"/>
    <n v="0"/>
    <n v="0"/>
    <n v="0"/>
    <n v="0"/>
    <n v="13"/>
    <n v="0"/>
  </r>
  <r>
    <x v="288"/>
    <x v="0"/>
    <n v="0"/>
    <n v="0"/>
    <n v="17"/>
    <n v="16"/>
    <n v="0"/>
    <n v="16"/>
    <n v="0"/>
    <n v="17"/>
    <n v="18"/>
    <n v="0"/>
    <n v="0"/>
    <n v="0"/>
    <n v="0"/>
    <n v="0"/>
    <n v="12"/>
    <n v="0"/>
  </r>
  <r>
    <x v="289"/>
    <x v="0"/>
    <n v="17"/>
    <n v="0"/>
    <n v="19"/>
    <n v="0"/>
    <n v="0"/>
    <n v="19"/>
    <n v="0"/>
    <n v="18"/>
    <n v="16"/>
    <n v="0"/>
    <n v="0"/>
    <n v="0"/>
    <n v="0"/>
    <n v="18"/>
    <n v="0"/>
    <n v="0"/>
  </r>
  <r>
    <x v="290"/>
    <x v="0"/>
    <n v="18"/>
    <n v="0"/>
    <n v="18"/>
    <n v="0"/>
    <n v="0"/>
    <n v="23"/>
    <n v="0"/>
    <n v="22"/>
    <n v="23"/>
    <n v="0"/>
    <n v="0"/>
    <n v="0"/>
    <n v="0"/>
    <n v="22"/>
    <n v="0"/>
    <n v="0"/>
  </r>
  <r>
    <x v="291"/>
    <x v="0"/>
    <n v="11"/>
    <n v="0"/>
    <n v="17"/>
    <n v="0"/>
    <n v="0"/>
    <n v="11"/>
    <n v="0"/>
    <n v="11"/>
    <n v="14"/>
    <n v="0"/>
    <n v="0"/>
    <n v="0"/>
    <n v="0"/>
    <n v="10"/>
    <n v="0"/>
    <n v="0"/>
  </r>
  <r>
    <x v="292"/>
    <x v="0"/>
    <n v="15"/>
    <n v="0"/>
    <n v="15"/>
    <n v="20"/>
    <n v="0"/>
    <n v="0"/>
    <n v="0"/>
    <n v="16"/>
    <n v="15"/>
    <n v="0"/>
    <n v="0"/>
    <n v="0"/>
    <n v="0"/>
    <n v="0"/>
    <n v="0"/>
    <n v="0"/>
  </r>
  <r>
    <x v="293"/>
    <x v="0"/>
    <n v="8"/>
    <n v="0"/>
    <n v="13"/>
    <n v="15"/>
    <n v="0"/>
    <n v="0"/>
    <n v="0"/>
    <n v="12"/>
    <n v="10"/>
    <n v="0"/>
    <n v="0"/>
    <n v="0"/>
    <n v="0"/>
    <n v="19"/>
    <n v="0"/>
    <n v="0"/>
  </r>
  <r>
    <x v="294"/>
    <x v="0"/>
    <n v="13"/>
    <n v="0"/>
    <n v="17"/>
    <n v="0"/>
    <n v="0"/>
    <n v="0"/>
    <n v="0"/>
    <n v="13"/>
    <n v="15"/>
    <n v="0"/>
    <n v="0"/>
    <n v="0"/>
    <n v="0"/>
    <n v="18"/>
    <n v="0"/>
    <n v="0"/>
  </r>
  <r>
    <x v="295"/>
    <x v="0"/>
    <n v="11"/>
    <n v="0"/>
    <n v="20"/>
    <n v="0"/>
    <n v="0"/>
    <n v="0"/>
    <n v="0"/>
    <n v="21"/>
    <n v="20"/>
    <n v="0"/>
    <n v="0"/>
    <n v="0"/>
    <n v="0"/>
    <n v="20"/>
    <n v="13"/>
    <n v="0"/>
  </r>
  <r>
    <x v="296"/>
    <x v="0"/>
    <n v="0"/>
    <n v="0"/>
    <n v="0"/>
    <n v="0"/>
    <n v="0"/>
    <n v="0"/>
    <n v="0"/>
    <n v="19"/>
    <n v="20"/>
    <n v="0"/>
    <n v="0"/>
    <n v="0"/>
    <n v="0"/>
    <n v="20"/>
    <n v="20"/>
    <n v="0"/>
  </r>
  <r>
    <x v="297"/>
    <x v="0"/>
    <n v="18"/>
    <n v="0"/>
    <n v="0"/>
    <n v="0"/>
    <n v="0"/>
    <n v="0"/>
    <n v="0"/>
    <n v="0"/>
    <n v="17"/>
    <n v="0"/>
    <n v="0"/>
    <n v="0"/>
    <n v="0"/>
    <n v="20"/>
    <n v="19"/>
    <n v="0"/>
  </r>
  <r>
    <x v="298"/>
    <x v="0"/>
    <n v="0"/>
    <n v="0"/>
    <n v="18"/>
    <n v="0"/>
    <n v="0"/>
    <n v="0"/>
    <n v="0"/>
    <n v="0"/>
    <n v="14"/>
    <n v="0"/>
    <n v="0"/>
    <n v="0"/>
    <n v="0"/>
    <n v="11"/>
    <n v="11"/>
    <n v="0"/>
  </r>
  <r>
    <x v="299"/>
    <x v="0"/>
    <n v="1"/>
    <n v="0"/>
    <n v="14"/>
    <n v="0"/>
    <n v="0"/>
    <n v="0"/>
    <n v="0"/>
    <n v="0"/>
    <n v="15"/>
    <n v="0"/>
    <n v="0"/>
    <n v="0"/>
    <n v="0"/>
    <n v="13"/>
    <n v="12"/>
    <n v="0"/>
  </r>
  <r>
    <x v="300"/>
    <x v="0"/>
    <n v="24"/>
    <n v="0"/>
    <n v="0"/>
    <n v="0"/>
    <n v="0"/>
    <n v="0"/>
    <n v="0"/>
    <n v="0"/>
    <n v="0"/>
    <n v="0"/>
    <n v="0"/>
    <n v="0"/>
    <n v="0"/>
    <n v="18"/>
    <n v="17"/>
    <n v="0"/>
  </r>
  <r>
    <x v="301"/>
    <x v="0"/>
    <n v="19"/>
    <n v="0"/>
    <n v="0"/>
    <n v="0"/>
    <n v="0"/>
    <n v="0"/>
    <n v="0"/>
    <n v="0"/>
    <n v="0"/>
    <n v="0"/>
    <n v="0"/>
    <n v="0"/>
    <n v="0"/>
    <n v="19"/>
    <n v="20"/>
    <n v="0"/>
  </r>
  <r>
    <x v="302"/>
    <x v="0"/>
    <n v="0"/>
    <n v="0"/>
    <n v="0"/>
    <n v="0"/>
    <n v="0"/>
    <n v="0"/>
    <n v="0"/>
    <n v="0"/>
    <n v="0"/>
    <n v="0"/>
    <n v="0"/>
    <n v="0"/>
    <n v="0"/>
    <n v="0"/>
    <n v="0"/>
    <n v="0"/>
  </r>
  <r>
    <x v="303"/>
    <x v="0"/>
    <n v="0"/>
    <n v="0"/>
    <n v="0"/>
    <n v="0"/>
    <n v="0"/>
    <n v="0"/>
    <n v="0"/>
    <n v="0"/>
    <n v="0"/>
    <n v="0"/>
    <n v="0"/>
    <n v="0"/>
    <n v="0"/>
    <n v="0"/>
    <n v="0"/>
    <n v="0"/>
  </r>
  <r>
    <x v="304"/>
    <x v="0"/>
    <n v="15"/>
    <n v="0"/>
    <n v="0"/>
    <n v="18"/>
    <n v="0"/>
    <n v="0"/>
    <n v="0"/>
    <n v="3"/>
    <n v="16"/>
    <n v="0"/>
    <n v="0"/>
    <n v="0"/>
    <n v="0"/>
    <n v="17"/>
    <n v="13"/>
    <n v="0"/>
  </r>
  <r>
    <x v="305"/>
    <x v="0"/>
    <n v="0"/>
    <n v="0"/>
    <n v="0"/>
    <n v="0"/>
    <n v="0"/>
    <n v="0"/>
    <n v="0"/>
    <n v="0"/>
    <n v="0"/>
    <n v="0"/>
    <n v="0"/>
    <n v="0"/>
    <n v="0"/>
    <n v="0"/>
    <n v="18"/>
    <n v="0"/>
  </r>
  <r>
    <x v="306"/>
    <x v="0"/>
    <n v="0"/>
    <n v="0"/>
    <n v="0"/>
    <n v="0"/>
    <n v="0"/>
    <n v="0"/>
    <n v="0"/>
    <n v="0"/>
    <n v="0"/>
    <n v="0"/>
    <n v="0"/>
    <n v="0"/>
    <n v="0"/>
    <n v="0"/>
    <n v="15"/>
    <n v="0"/>
  </r>
  <r>
    <x v="307"/>
    <x v="0"/>
    <n v="0"/>
    <n v="0"/>
    <n v="0"/>
    <n v="0"/>
    <n v="0"/>
    <n v="0"/>
    <n v="0"/>
    <n v="0"/>
    <n v="0"/>
    <n v="0"/>
    <n v="0"/>
    <n v="0"/>
    <n v="0"/>
    <n v="0"/>
    <n v="22"/>
    <n v="0"/>
  </r>
  <r>
    <x v="308"/>
    <x v="0"/>
    <n v="0"/>
    <n v="0"/>
    <n v="19"/>
    <n v="0"/>
    <n v="0"/>
    <n v="0"/>
    <n v="0"/>
    <n v="0"/>
    <n v="0"/>
    <n v="11"/>
    <n v="18"/>
    <n v="0"/>
    <n v="0"/>
    <n v="13"/>
    <n v="12"/>
    <n v="0"/>
  </r>
  <r>
    <x v="309"/>
    <x v="0"/>
    <n v="0"/>
    <n v="0"/>
    <n v="21"/>
    <n v="0"/>
    <n v="0"/>
    <n v="0"/>
    <n v="0"/>
    <n v="19"/>
    <n v="0"/>
    <n v="15"/>
    <n v="0"/>
    <n v="0"/>
    <n v="0"/>
    <n v="24"/>
    <n v="24"/>
    <n v="0"/>
  </r>
  <r>
    <x v="310"/>
    <x v="0"/>
    <n v="15"/>
    <n v="0"/>
    <n v="16"/>
    <n v="0"/>
    <n v="0"/>
    <n v="0"/>
    <n v="0"/>
    <n v="16"/>
    <n v="21"/>
    <n v="17"/>
    <n v="0"/>
    <n v="0"/>
    <n v="0"/>
    <n v="12"/>
    <n v="13"/>
    <n v="0"/>
  </r>
  <r>
    <x v="311"/>
    <x v="0"/>
    <n v="20"/>
    <n v="0"/>
    <n v="15"/>
    <n v="0"/>
    <n v="0"/>
    <n v="8"/>
    <n v="0"/>
    <n v="5"/>
    <n v="8"/>
    <n v="15"/>
    <n v="16"/>
    <n v="0"/>
    <n v="0"/>
    <n v="3"/>
    <n v="11"/>
    <n v="0"/>
  </r>
  <r>
    <x v="312"/>
    <x v="0"/>
    <n v="12"/>
    <n v="0"/>
    <n v="13"/>
    <n v="0"/>
    <n v="0"/>
    <n v="14"/>
    <n v="0"/>
    <n v="16"/>
    <n v="17"/>
    <n v="11"/>
    <n v="17"/>
    <n v="0"/>
    <n v="0"/>
    <n v="9"/>
    <n v="12"/>
    <n v="0"/>
  </r>
  <r>
    <x v="313"/>
    <x v="0"/>
    <n v="17"/>
    <n v="0"/>
    <n v="14"/>
    <n v="0"/>
    <n v="0"/>
    <n v="11"/>
    <n v="0"/>
    <n v="22"/>
    <n v="16"/>
    <n v="10"/>
    <n v="13"/>
    <n v="0"/>
    <n v="0"/>
    <n v="13"/>
    <n v="11"/>
    <n v="0"/>
  </r>
  <r>
    <x v="314"/>
    <x v="0"/>
    <n v="16"/>
    <n v="0"/>
    <n v="12"/>
    <n v="0"/>
    <n v="0"/>
    <n v="15"/>
    <n v="0"/>
    <n v="15"/>
    <n v="20"/>
    <n v="15"/>
    <n v="15"/>
    <n v="0"/>
    <n v="0"/>
    <n v="14"/>
    <n v="13"/>
    <n v="0"/>
  </r>
  <r>
    <x v="315"/>
    <x v="0"/>
    <n v="0"/>
    <n v="0"/>
    <n v="19"/>
    <n v="0"/>
    <n v="0"/>
    <n v="20"/>
    <n v="0"/>
    <n v="18"/>
    <n v="20"/>
    <n v="18"/>
    <n v="19"/>
    <n v="0"/>
    <n v="0"/>
    <n v="0"/>
    <n v="21"/>
    <n v="0"/>
  </r>
  <r>
    <x v="316"/>
    <x v="0"/>
    <n v="0"/>
    <n v="0"/>
    <n v="20"/>
    <n v="0"/>
    <n v="0"/>
    <n v="20"/>
    <n v="0"/>
    <n v="18"/>
    <n v="19"/>
    <n v="16"/>
    <n v="18"/>
    <n v="0"/>
    <n v="0"/>
    <n v="0"/>
    <n v="19"/>
    <n v="0"/>
  </r>
  <r>
    <x v="317"/>
    <x v="0"/>
    <n v="1"/>
    <n v="0"/>
    <n v="17"/>
    <n v="15"/>
    <n v="0"/>
    <n v="0"/>
    <n v="0"/>
    <n v="17"/>
    <n v="19"/>
    <n v="20"/>
    <n v="13"/>
    <n v="0"/>
    <n v="0"/>
    <n v="0"/>
    <n v="19"/>
    <n v="0"/>
  </r>
  <r>
    <x v="318"/>
    <x v="0"/>
    <n v="1"/>
    <n v="0"/>
    <n v="11"/>
    <n v="12"/>
    <n v="0"/>
    <n v="0"/>
    <n v="0"/>
    <n v="6"/>
    <n v="11"/>
    <n v="17"/>
    <n v="10"/>
    <n v="0"/>
    <n v="0"/>
    <n v="0"/>
    <n v="14"/>
    <n v="0"/>
  </r>
  <r>
    <x v="319"/>
    <x v="0"/>
    <n v="1"/>
    <n v="0"/>
    <n v="12"/>
    <n v="0"/>
    <n v="0"/>
    <n v="20"/>
    <n v="0"/>
    <n v="17"/>
    <n v="16"/>
    <n v="21"/>
    <n v="17"/>
    <n v="0"/>
    <n v="0"/>
    <n v="16"/>
    <n v="18"/>
    <n v="0"/>
  </r>
  <r>
    <x v="320"/>
    <x v="0"/>
    <n v="1"/>
    <n v="0"/>
    <n v="17"/>
    <n v="17"/>
    <n v="0"/>
    <n v="19"/>
    <n v="0"/>
    <n v="19"/>
    <n v="19"/>
    <n v="0"/>
    <n v="19"/>
    <n v="0"/>
    <n v="0"/>
    <n v="20"/>
    <n v="18"/>
    <n v="0"/>
  </r>
  <r>
    <x v="321"/>
    <x v="0"/>
    <n v="19"/>
    <n v="0"/>
    <n v="17"/>
    <n v="8"/>
    <n v="0"/>
    <n v="18"/>
    <n v="0"/>
    <n v="0"/>
    <n v="18"/>
    <n v="0"/>
    <n v="15"/>
    <n v="0"/>
    <n v="0"/>
    <n v="18"/>
    <n v="10"/>
    <n v="0"/>
  </r>
  <r>
    <x v="322"/>
    <x v="0"/>
    <n v="4"/>
    <n v="0"/>
    <n v="3"/>
    <n v="23"/>
    <n v="0"/>
    <n v="5"/>
    <n v="0"/>
    <n v="11"/>
    <n v="14"/>
    <n v="11"/>
    <n v="0"/>
    <n v="0"/>
    <n v="0"/>
    <n v="11"/>
    <n v="2"/>
    <n v="0"/>
  </r>
  <r>
    <x v="323"/>
    <x v="0"/>
    <n v="0"/>
    <n v="0"/>
    <n v="18"/>
    <n v="16"/>
    <n v="0"/>
    <n v="16"/>
    <n v="0"/>
    <n v="0"/>
    <n v="17"/>
    <n v="16"/>
    <n v="0"/>
    <n v="0"/>
    <n v="0"/>
    <n v="7"/>
    <n v="0"/>
    <n v="0"/>
  </r>
  <r>
    <x v="324"/>
    <x v="0"/>
    <n v="12"/>
    <n v="0"/>
    <n v="16"/>
    <n v="14"/>
    <n v="0"/>
    <n v="10"/>
    <n v="0"/>
    <n v="0"/>
    <n v="14"/>
    <n v="16"/>
    <n v="0"/>
    <n v="0"/>
    <n v="0"/>
    <n v="24"/>
    <n v="22"/>
    <n v="0"/>
  </r>
  <r>
    <x v="325"/>
    <x v="0"/>
    <n v="11"/>
    <n v="0"/>
    <n v="6"/>
    <n v="11"/>
    <n v="0"/>
    <n v="18"/>
    <n v="0"/>
    <n v="0"/>
    <n v="12"/>
    <n v="13"/>
    <n v="15"/>
    <n v="0"/>
    <n v="0"/>
    <n v="13"/>
    <n v="11"/>
    <n v="0"/>
  </r>
  <r>
    <x v="326"/>
    <x v="0"/>
    <n v="13"/>
    <n v="0"/>
    <n v="8"/>
    <n v="9"/>
    <n v="0"/>
    <n v="8"/>
    <n v="0"/>
    <n v="0"/>
    <n v="9"/>
    <n v="7"/>
    <n v="13"/>
    <n v="0"/>
    <n v="0"/>
    <n v="20"/>
    <n v="10"/>
    <n v="0"/>
  </r>
  <r>
    <x v="327"/>
    <x v="0"/>
    <n v="0"/>
    <n v="0"/>
    <n v="0"/>
    <n v="0"/>
    <n v="0"/>
    <n v="0"/>
    <n v="0"/>
    <n v="0"/>
    <n v="0"/>
    <n v="0"/>
    <n v="24"/>
    <n v="0"/>
    <n v="0"/>
    <n v="0"/>
    <n v="19"/>
    <n v="0"/>
  </r>
  <r>
    <x v="328"/>
    <x v="0"/>
    <n v="1"/>
    <n v="0"/>
    <n v="17"/>
    <n v="0"/>
    <n v="0"/>
    <n v="0"/>
    <n v="0"/>
    <n v="12"/>
    <n v="20"/>
    <n v="19"/>
    <n v="19"/>
    <n v="0"/>
    <n v="0"/>
    <n v="18"/>
    <n v="18"/>
    <n v="0"/>
  </r>
  <r>
    <x v="329"/>
    <x v="0"/>
    <n v="0"/>
    <n v="0"/>
    <n v="16"/>
    <n v="0"/>
    <n v="0"/>
    <n v="0"/>
    <n v="0"/>
    <n v="19"/>
    <n v="17"/>
    <n v="17"/>
    <n v="10"/>
    <n v="0"/>
    <n v="0"/>
    <n v="14"/>
    <n v="16"/>
    <n v="0"/>
  </r>
  <r>
    <x v="330"/>
    <x v="0"/>
    <n v="1"/>
    <n v="0"/>
    <n v="12"/>
    <n v="0"/>
    <n v="0"/>
    <n v="0"/>
    <n v="0"/>
    <n v="13"/>
    <n v="18"/>
    <n v="14"/>
    <n v="14"/>
    <n v="0"/>
    <n v="0"/>
    <n v="1"/>
    <n v="13"/>
    <n v="0"/>
  </r>
  <r>
    <x v="331"/>
    <x v="0"/>
    <n v="1"/>
    <n v="0"/>
    <n v="18"/>
    <n v="0"/>
    <n v="0"/>
    <n v="20"/>
    <n v="0"/>
    <n v="19"/>
    <n v="17"/>
    <n v="16"/>
    <n v="12"/>
    <n v="0"/>
    <n v="0"/>
    <n v="12"/>
    <n v="20"/>
    <n v="0"/>
  </r>
  <r>
    <x v="332"/>
    <x v="0"/>
    <n v="1"/>
    <n v="0"/>
    <n v="11"/>
    <n v="0"/>
    <n v="0"/>
    <n v="13"/>
    <n v="0"/>
    <n v="16"/>
    <n v="12"/>
    <n v="17"/>
    <n v="11"/>
    <n v="0"/>
    <n v="0"/>
    <n v="1"/>
    <n v="11"/>
    <n v="0"/>
  </r>
  <r>
    <x v="333"/>
    <x v="0"/>
    <n v="1"/>
    <n v="0"/>
    <n v="16"/>
    <n v="14"/>
    <n v="0"/>
    <n v="17"/>
    <n v="0"/>
    <n v="18"/>
    <n v="5"/>
    <n v="13"/>
    <n v="19"/>
    <n v="0"/>
    <n v="0"/>
    <n v="1"/>
    <n v="13"/>
    <n v="0"/>
  </r>
  <r>
    <x v="334"/>
    <x v="0"/>
    <n v="0"/>
    <n v="0"/>
    <n v="20"/>
    <n v="9"/>
    <n v="0"/>
    <n v="0"/>
    <n v="0"/>
    <n v="9"/>
    <n v="19"/>
    <n v="17"/>
    <n v="14"/>
    <n v="0"/>
    <n v="0"/>
    <n v="0"/>
    <n v="21"/>
    <n v="0"/>
  </r>
  <r>
    <x v="335"/>
    <x v="0"/>
    <n v="6"/>
    <n v="0"/>
    <n v="19"/>
    <n v="20"/>
    <n v="0"/>
    <n v="0"/>
    <n v="0"/>
    <n v="18"/>
    <n v="19"/>
    <n v="19"/>
    <n v="18"/>
    <n v="0"/>
    <n v="0"/>
    <n v="0"/>
    <n v="20"/>
    <n v="0"/>
  </r>
  <r>
    <x v="336"/>
    <x v="0"/>
    <n v="22"/>
    <n v="0"/>
    <n v="15"/>
    <n v="15"/>
    <n v="0"/>
    <n v="21"/>
    <n v="0"/>
    <n v="14"/>
    <n v="15"/>
    <n v="15"/>
    <n v="15"/>
    <n v="0"/>
    <n v="0"/>
    <n v="0"/>
    <n v="10"/>
    <n v="0"/>
  </r>
  <r>
    <x v="337"/>
    <x v="0"/>
    <n v="16"/>
    <n v="0"/>
    <n v="12"/>
    <n v="17"/>
    <n v="0"/>
    <n v="14"/>
    <n v="0"/>
    <n v="8"/>
    <n v="3"/>
    <n v="10"/>
    <n v="12"/>
    <n v="0"/>
    <n v="0"/>
    <n v="17"/>
    <n v="12"/>
    <n v="0"/>
  </r>
  <r>
    <x v="338"/>
    <x v="0"/>
    <n v="18"/>
    <n v="0"/>
    <n v="20"/>
    <n v="18"/>
    <n v="0"/>
    <n v="0"/>
    <n v="0"/>
    <n v="14"/>
    <n v="18"/>
    <n v="8"/>
    <n v="19"/>
    <n v="0"/>
    <n v="0"/>
    <n v="19"/>
    <n v="19"/>
    <n v="0"/>
  </r>
  <r>
    <x v="339"/>
    <x v="0"/>
    <n v="7"/>
    <n v="0"/>
    <n v="21"/>
    <n v="18"/>
    <n v="0"/>
    <n v="0"/>
    <n v="0"/>
    <n v="8"/>
    <n v="14"/>
    <n v="0"/>
    <n v="14"/>
    <n v="0"/>
    <n v="0"/>
    <n v="2"/>
    <n v="2"/>
    <n v="0"/>
  </r>
  <r>
    <x v="340"/>
    <x v="0"/>
    <n v="0"/>
    <n v="0"/>
    <n v="15"/>
    <n v="15"/>
    <n v="0"/>
    <n v="15"/>
    <n v="0"/>
    <n v="8"/>
    <n v="9"/>
    <n v="0"/>
    <n v="11"/>
    <n v="0"/>
    <n v="0"/>
    <n v="12"/>
    <n v="18"/>
    <n v="0"/>
  </r>
  <r>
    <x v="341"/>
    <x v="0"/>
    <n v="20"/>
    <n v="0"/>
    <n v="0"/>
    <n v="19"/>
    <n v="0"/>
    <n v="0"/>
    <n v="0"/>
    <n v="20"/>
    <n v="14"/>
    <n v="15"/>
    <n v="0"/>
    <n v="0"/>
    <n v="0"/>
    <n v="7"/>
    <n v="19"/>
    <n v="0"/>
  </r>
  <r>
    <x v="342"/>
    <x v="0"/>
    <n v="12"/>
    <n v="0"/>
    <n v="8"/>
    <n v="0"/>
    <n v="0"/>
    <n v="20"/>
    <n v="0"/>
    <n v="17"/>
    <n v="15"/>
    <n v="14"/>
    <n v="0"/>
    <n v="0"/>
    <n v="0"/>
    <n v="14"/>
    <n v="14"/>
    <n v="0"/>
  </r>
  <r>
    <x v="343"/>
    <x v="0"/>
    <n v="20"/>
    <n v="0"/>
    <n v="19"/>
    <n v="0"/>
    <n v="0"/>
    <n v="18"/>
    <n v="0"/>
    <n v="0"/>
    <n v="21"/>
    <n v="18"/>
    <n v="0"/>
    <n v="0"/>
    <n v="0"/>
    <n v="19"/>
    <n v="13"/>
    <n v="0"/>
  </r>
  <r>
    <x v="344"/>
    <x v="0"/>
    <n v="7"/>
    <n v="0"/>
    <n v="7"/>
    <n v="6"/>
    <n v="0"/>
    <n v="0"/>
    <n v="0"/>
    <n v="0"/>
    <n v="23"/>
    <n v="9"/>
    <n v="12"/>
    <n v="0"/>
    <n v="0"/>
    <n v="10"/>
    <n v="9"/>
    <n v="0"/>
  </r>
  <r>
    <x v="345"/>
    <x v="0"/>
    <n v="12"/>
    <n v="0"/>
    <n v="18"/>
    <n v="17"/>
    <n v="20"/>
    <n v="0"/>
    <n v="0"/>
    <n v="15"/>
    <n v="0"/>
    <n v="21"/>
    <n v="23"/>
    <n v="0"/>
    <n v="0"/>
    <n v="13"/>
    <n v="15"/>
    <n v="0"/>
  </r>
  <r>
    <x v="346"/>
    <x v="0"/>
    <n v="17"/>
    <n v="0"/>
    <n v="10"/>
    <n v="0"/>
    <n v="10"/>
    <n v="10"/>
    <n v="0"/>
    <n v="9"/>
    <n v="9"/>
    <n v="14"/>
    <n v="11"/>
    <n v="0"/>
    <n v="0"/>
    <n v="13"/>
    <n v="11"/>
    <n v="0"/>
  </r>
  <r>
    <x v="347"/>
    <x v="0"/>
    <n v="23"/>
    <n v="0"/>
    <n v="24"/>
    <n v="0"/>
    <n v="21"/>
    <n v="20"/>
    <n v="0"/>
    <n v="0"/>
    <n v="19"/>
    <n v="21"/>
    <n v="22"/>
    <n v="0"/>
    <n v="0"/>
    <n v="23"/>
    <n v="23"/>
    <n v="0"/>
  </r>
  <r>
    <x v="348"/>
    <x v="0"/>
    <n v="13"/>
    <n v="0"/>
    <n v="11"/>
    <n v="5"/>
    <n v="5"/>
    <n v="11"/>
    <n v="0"/>
    <n v="0"/>
    <n v="0"/>
    <n v="0"/>
    <n v="12"/>
    <n v="0"/>
    <n v="0"/>
    <n v="12"/>
    <n v="12"/>
    <n v="0"/>
  </r>
  <r>
    <x v="349"/>
    <x v="0"/>
    <n v="21"/>
    <n v="0"/>
    <n v="16"/>
    <n v="0"/>
    <n v="19"/>
    <n v="23"/>
    <n v="0"/>
    <n v="0"/>
    <n v="0"/>
    <n v="0"/>
    <n v="19"/>
    <n v="0"/>
    <n v="0"/>
    <n v="11"/>
    <n v="8"/>
    <n v="0"/>
  </r>
  <r>
    <x v="350"/>
    <x v="0"/>
    <n v="6"/>
    <n v="0"/>
    <n v="15"/>
    <n v="7"/>
    <n v="7"/>
    <n v="3"/>
    <n v="0"/>
    <n v="0"/>
    <n v="0"/>
    <n v="17"/>
    <n v="7"/>
    <n v="0"/>
    <n v="0"/>
    <n v="23"/>
    <n v="6"/>
    <n v="0"/>
  </r>
  <r>
    <x v="351"/>
    <x v="0"/>
    <n v="14"/>
    <n v="0"/>
    <n v="14"/>
    <n v="16"/>
    <n v="20"/>
    <n v="17"/>
    <n v="0"/>
    <n v="19"/>
    <n v="0"/>
    <n v="15"/>
    <n v="13"/>
    <n v="0"/>
    <n v="0"/>
    <n v="15"/>
    <n v="12"/>
    <n v="0"/>
  </r>
  <r>
    <x v="352"/>
    <x v="0"/>
    <n v="13"/>
    <n v="0"/>
    <n v="16"/>
    <n v="17"/>
    <n v="0"/>
    <n v="16"/>
    <n v="0"/>
    <n v="18"/>
    <n v="0"/>
    <n v="17"/>
    <n v="17"/>
    <n v="0"/>
    <n v="0"/>
    <n v="15"/>
    <n v="16"/>
    <n v="0"/>
  </r>
  <r>
    <x v="353"/>
    <x v="0"/>
    <n v="8"/>
    <n v="0"/>
    <n v="7"/>
    <n v="11"/>
    <n v="24"/>
    <n v="16"/>
    <n v="0"/>
    <n v="13"/>
    <n v="0"/>
    <n v="13"/>
    <n v="17"/>
    <n v="0"/>
    <n v="0"/>
    <n v="8"/>
    <n v="6"/>
    <n v="0"/>
  </r>
  <r>
    <x v="354"/>
    <x v="0"/>
    <n v="15"/>
    <n v="0"/>
    <n v="13"/>
    <n v="15"/>
    <n v="19"/>
    <n v="16"/>
    <n v="0"/>
    <n v="0"/>
    <n v="0"/>
    <n v="19"/>
    <n v="19"/>
    <n v="0"/>
    <n v="0"/>
    <n v="19"/>
    <n v="20"/>
    <n v="0"/>
  </r>
  <r>
    <x v="355"/>
    <x v="0"/>
    <n v="18"/>
    <n v="0"/>
    <n v="0"/>
    <n v="20"/>
    <n v="0"/>
    <n v="19"/>
    <n v="0"/>
    <n v="0"/>
    <n v="0"/>
    <n v="13"/>
    <n v="17"/>
    <n v="0"/>
    <n v="0"/>
    <n v="16"/>
    <n v="17"/>
    <n v="0"/>
  </r>
  <r>
    <x v="356"/>
    <x v="0"/>
    <n v="15"/>
    <n v="0"/>
    <n v="0"/>
    <n v="16"/>
    <n v="0"/>
    <n v="0"/>
    <n v="0"/>
    <n v="16"/>
    <n v="0"/>
    <n v="17"/>
    <n v="16"/>
    <n v="0"/>
    <n v="0"/>
    <n v="16"/>
    <n v="16"/>
    <n v="0"/>
  </r>
  <r>
    <x v="357"/>
    <x v="0"/>
    <n v="19"/>
    <n v="0"/>
    <n v="0"/>
    <n v="15"/>
    <n v="23"/>
    <n v="0"/>
    <n v="0"/>
    <n v="0"/>
    <n v="0"/>
    <n v="0"/>
    <n v="19"/>
    <n v="0"/>
    <n v="0"/>
    <n v="0"/>
    <n v="18"/>
    <n v="0"/>
  </r>
  <r>
    <x v="358"/>
    <x v="0"/>
    <n v="18"/>
    <n v="0"/>
    <n v="13"/>
    <n v="19"/>
    <n v="18"/>
    <n v="0"/>
    <n v="0"/>
    <n v="17"/>
    <n v="0"/>
    <n v="14"/>
    <n v="19"/>
    <n v="18"/>
    <n v="0"/>
    <n v="0"/>
    <n v="0"/>
    <n v="0"/>
  </r>
  <r>
    <x v="359"/>
    <x v="0"/>
    <n v="19"/>
    <n v="0"/>
    <n v="18"/>
    <n v="18"/>
    <n v="14"/>
    <n v="0"/>
    <n v="0"/>
    <n v="7"/>
    <n v="0"/>
    <n v="22"/>
    <n v="17"/>
    <n v="15"/>
    <n v="0"/>
    <n v="15"/>
    <n v="0"/>
    <n v="0"/>
  </r>
  <r>
    <x v="360"/>
    <x v="0"/>
    <n v="13"/>
    <n v="0"/>
    <n v="17"/>
    <n v="16"/>
    <n v="0"/>
    <n v="0"/>
    <n v="0"/>
    <n v="13"/>
    <n v="20"/>
    <n v="15"/>
    <n v="21"/>
    <n v="6"/>
    <n v="0"/>
    <n v="13"/>
    <n v="0"/>
    <n v="0"/>
  </r>
  <r>
    <x v="361"/>
    <x v="0"/>
    <n v="20"/>
    <n v="0"/>
    <n v="18"/>
    <n v="19"/>
    <n v="13"/>
    <n v="0"/>
    <n v="0"/>
    <n v="0"/>
    <n v="20"/>
    <n v="14"/>
    <n v="18"/>
    <n v="19"/>
    <n v="0"/>
    <n v="7"/>
    <n v="0"/>
    <n v="0"/>
  </r>
  <r>
    <x v="362"/>
    <x v="0"/>
    <n v="15"/>
    <n v="0"/>
    <n v="21"/>
    <n v="16"/>
    <n v="11"/>
    <n v="0"/>
    <n v="0"/>
    <n v="8"/>
    <n v="5"/>
    <n v="15"/>
    <n v="18"/>
    <n v="8"/>
    <n v="0"/>
    <n v="15"/>
    <n v="13"/>
    <n v="0"/>
  </r>
  <r>
    <x v="363"/>
    <x v="0"/>
    <n v="17"/>
    <n v="0"/>
    <n v="14"/>
    <n v="15"/>
    <n v="0"/>
    <n v="0"/>
    <n v="0"/>
    <n v="0"/>
    <n v="7"/>
    <n v="13"/>
    <n v="10"/>
    <n v="17"/>
    <n v="0"/>
    <n v="16"/>
    <n v="13"/>
    <n v="0"/>
  </r>
  <r>
    <x v="364"/>
    <x v="0"/>
    <n v="14"/>
    <n v="0"/>
    <n v="18"/>
    <n v="18"/>
    <n v="12"/>
    <n v="0"/>
    <n v="0"/>
    <n v="7"/>
    <n v="0"/>
    <n v="0"/>
    <n v="15"/>
    <n v="10"/>
    <n v="0"/>
    <n v="15"/>
    <n v="9"/>
    <n v="0"/>
  </r>
  <r>
    <x v="365"/>
    <x v="0"/>
    <n v="0"/>
    <n v="0"/>
    <n v="0"/>
    <n v="0"/>
    <n v="0"/>
    <n v="0"/>
    <n v="0"/>
    <n v="0"/>
    <n v="0"/>
    <n v="0"/>
    <n v="0"/>
    <n v="0"/>
    <n v="0"/>
    <n v="0"/>
    <n v="0"/>
    <n v="0"/>
  </r>
  <r>
    <x v="366"/>
    <x v="0"/>
    <n v="5"/>
    <n v="0"/>
    <n v="6"/>
    <n v="3"/>
    <n v="0"/>
    <n v="0"/>
    <n v="0"/>
    <n v="3"/>
    <n v="0"/>
    <n v="23"/>
    <n v="0"/>
    <n v="6"/>
    <n v="0"/>
    <n v="5"/>
    <n v="4"/>
    <n v="0"/>
  </r>
  <r>
    <x v="367"/>
    <x v="0"/>
    <n v="16"/>
    <n v="0"/>
    <n v="4"/>
    <n v="3"/>
    <n v="0"/>
    <n v="0"/>
    <n v="0"/>
    <n v="13"/>
    <n v="0"/>
    <n v="9"/>
    <n v="0"/>
    <n v="9"/>
    <n v="0"/>
    <n v="16"/>
    <n v="3"/>
    <n v="0"/>
  </r>
  <r>
    <x v="368"/>
    <x v="0"/>
    <n v="21"/>
    <n v="0"/>
    <n v="12"/>
    <n v="21"/>
    <n v="0"/>
    <n v="0"/>
    <n v="0"/>
    <n v="0"/>
    <n v="0"/>
    <n v="19"/>
    <n v="0"/>
    <n v="24"/>
    <n v="0"/>
    <n v="22"/>
    <n v="23"/>
    <n v="0"/>
  </r>
  <r>
    <x v="369"/>
    <x v="0"/>
    <n v="0"/>
    <n v="0"/>
    <n v="0"/>
    <n v="0"/>
    <n v="0"/>
    <n v="22"/>
    <n v="0"/>
    <n v="0"/>
    <n v="0"/>
    <n v="0"/>
    <n v="0"/>
    <n v="13"/>
    <n v="0"/>
    <n v="0"/>
    <n v="0"/>
    <n v="0"/>
  </r>
  <r>
    <x v="370"/>
    <x v="0"/>
    <n v="20"/>
    <n v="0"/>
    <n v="20"/>
    <n v="17"/>
    <n v="0"/>
    <n v="18"/>
    <n v="0"/>
    <n v="0"/>
    <n v="11"/>
    <n v="18"/>
    <n v="19"/>
    <n v="0"/>
    <n v="0"/>
    <n v="20"/>
    <n v="17"/>
    <n v="0"/>
  </r>
  <r>
    <x v="371"/>
    <x v="0"/>
    <n v="0"/>
    <n v="0"/>
    <n v="7"/>
    <n v="11"/>
    <n v="0"/>
    <n v="7"/>
    <n v="0"/>
    <n v="24"/>
    <n v="17"/>
    <n v="13"/>
    <n v="6"/>
    <n v="0"/>
    <n v="0"/>
    <n v="6"/>
    <n v="6"/>
    <n v="0"/>
  </r>
  <r>
    <x v="372"/>
    <x v="0"/>
    <n v="0"/>
    <n v="0"/>
    <n v="12"/>
    <n v="12"/>
    <n v="0"/>
    <n v="13"/>
    <n v="0"/>
    <n v="10"/>
    <n v="19"/>
    <n v="19"/>
    <n v="18"/>
    <n v="9"/>
    <n v="0"/>
    <n v="19"/>
    <n v="0"/>
    <n v="0"/>
  </r>
  <r>
    <x v="373"/>
    <x v="0"/>
    <n v="9"/>
    <n v="0"/>
    <n v="7"/>
    <n v="7"/>
    <n v="0"/>
    <n v="10"/>
    <n v="0"/>
    <n v="21"/>
    <n v="7"/>
    <n v="13"/>
    <n v="6"/>
    <n v="6"/>
    <n v="0"/>
    <n v="9"/>
    <n v="13"/>
    <n v="0"/>
  </r>
  <r>
    <x v="374"/>
    <x v="0"/>
    <n v="16"/>
    <n v="0"/>
    <n v="18"/>
    <n v="18"/>
    <n v="0"/>
    <n v="16"/>
    <n v="0"/>
    <n v="18"/>
    <n v="12"/>
    <n v="17"/>
    <n v="10"/>
    <n v="10"/>
    <n v="0"/>
    <n v="16"/>
    <n v="16"/>
    <n v="0"/>
  </r>
  <r>
    <x v="375"/>
    <x v="0"/>
    <n v="13"/>
    <n v="0"/>
    <n v="14"/>
    <n v="7"/>
    <n v="0"/>
    <n v="13"/>
    <n v="0"/>
    <n v="14"/>
    <n v="13"/>
    <n v="18"/>
    <n v="0"/>
    <n v="11"/>
    <n v="0"/>
    <n v="12"/>
    <n v="6"/>
    <n v="0"/>
  </r>
  <r>
    <x v="376"/>
    <x v="0"/>
    <n v="16"/>
    <n v="0"/>
    <n v="0"/>
    <n v="17"/>
    <n v="0"/>
    <n v="19"/>
    <n v="0"/>
    <n v="18"/>
    <n v="15"/>
    <n v="17"/>
    <n v="23"/>
    <n v="17"/>
    <n v="0"/>
    <n v="18"/>
    <n v="18"/>
    <n v="0"/>
  </r>
  <r>
    <x v="377"/>
    <x v="0"/>
    <n v="14"/>
    <n v="0"/>
    <n v="0"/>
    <n v="13"/>
    <n v="0"/>
    <n v="17"/>
    <n v="0"/>
    <n v="17"/>
    <n v="13"/>
    <n v="13"/>
    <n v="15"/>
    <n v="16"/>
    <n v="0"/>
    <n v="12"/>
    <n v="7"/>
    <n v="0"/>
  </r>
  <r>
    <x v="378"/>
    <x v="0"/>
    <n v="11"/>
    <n v="0"/>
    <n v="5"/>
    <n v="7"/>
    <n v="0"/>
    <n v="20"/>
    <n v="0"/>
    <n v="22"/>
    <n v="21"/>
    <n v="21"/>
    <n v="0"/>
    <n v="21"/>
    <n v="0"/>
    <n v="20"/>
    <n v="21"/>
    <n v="0"/>
  </r>
  <r>
    <x v="379"/>
    <x v="0"/>
    <n v="10"/>
    <n v="0"/>
    <n v="0"/>
    <n v="0"/>
    <n v="0"/>
    <n v="17"/>
    <n v="0"/>
    <n v="15"/>
    <n v="11"/>
    <n v="18"/>
    <n v="0"/>
    <n v="9"/>
    <n v="0"/>
    <n v="12"/>
    <n v="5"/>
    <n v="0"/>
  </r>
  <r>
    <x v="380"/>
    <x v="0"/>
    <n v="7"/>
    <n v="0"/>
    <n v="15"/>
    <n v="0"/>
    <n v="0"/>
    <n v="21"/>
    <n v="0"/>
    <n v="7"/>
    <n v="19"/>
    <n v="20"/>
    <n v="0"/>
    <n v="14"/>
    <n v="0"/>
    <n v="12"/>
    <n v="7"/>
    <n v="0"/>
  </r>
  <r>
    <x v="381"/>
    <x v="0"/>
    <n v="17"/>
    <n v="0"/>
    <n v="17"/>
    <n v="0"/>
    <n v="0"/>
    <n v="13"/>
    <n v="0"/>
    <n v="0"/>
    <n v="14"/>
    <n v="20"/>
    <n v="0"/>
    <n v="13"/>
    <n v="0"/>
    <n v="10"/>
    <n v="10"/>
    <n v="0"/>
  </r>
  <r>
    <x v="382"/>
    <x v="0"/>
    <n v="0"/>
    <n v="0"/>
    <n v="20"/>
    <n v="0"/>
    <n v="0"/>
    <n v="18"/>
    <n v="0"/>
    <n v="0"/>
    <n v="14"/>
    <n v="13"/>
    <n v="0"/>
    <n v="14"/>
    <n v="0"/>
    <n v="13"/>
    <n v="18"/>
    <n v="0"/>
  </r>
  <r>
    <x v="383"/>
    <x v="0"/>
    <n v="0"/>
    <n v="0"/>
    <n v="0"/>
    <n v="0"/>
    <n v="0"/>
    <n v="0"/>
    <n v="0"/>
    <n v="0"/>
    <n v="0"/>
    <n v="0"/>
    <n v="0"/>
    <n v="0"/>
    <n v="0"/>
    <n v="0"/>
    <n v="0"/>
    <n v="0"/>
  </r>
  <r>
    <x v="384"/>
    <x v="0"/>
    <n v="9"/>
    <n v="0"/>
    <n v="12"/>
    <n v="0"/>
    <n v="0"/>
    <n v="0"/>
    <n v="0"/>
    <n v="0"/>
    <n v="22"/>
    <n v="0"/>
    <n v="0"/>
    <n v="0"/>
    <n v="0"/>
    <n v="0"/>
    <n v="0"/>
    <n v="0"/>
  </r>
  <r>
    <x v="385"/>
    <x v="0"/>
    <n v="14"/>
    <n v="0"/>
    <n v="13"/>
    <n v="0"/>
    <n v="0"/>
    <n v="13"/>
    <n v="0"/>
    <n v="0"/>
    <n v="15"/>
    <n v="18"/>
    <n v="16"/>
    <n v="0"/>
    <n v="0"/>
    <n v="12"/>
    <n v="0"/>
    <n v="0"/>
  </r>
  <r>
    <x v="386"/>
    <x v="0"/>
    <n v="13"/>
    <n v="0"/>
    <n v="14"/>
    <n v="0"/>
    <n v="0"/>
    <n v="0"/>
    <n v="0"/>
    <n v="0"/>
    <n v="7"/>
    <n v="12"/>
    <n v="11"/>
    <n v="14"/>
    <n v="0"/>
    <n v="0"/>
    <n v="0"/>
    <n v="0"/>
  </r>
  <r>
    <x v="387"/>
    <x v="0"/>
    <n v="12"/>
    <n v="0"/>
    <n v="12"/>
    <n v="0"/>
    <n v="0"/>
    <n v="17"/>
    <n v="0"/>
    <n v="0"/>
    <n v="18"/>
    <n v="16"/>
    <n v="13"/>
    <n v="14"/>
    <n v="0"/>
    <n v="0"/>
    <n v="0"/>
    <n v="0"/>
  </r>
  <r>
    <x v="388"/>
    <x v="0"/>
    <n v="12"/>
    <n v="0"/>
    <n v="14"/>
    <n v="0"/>
    <n v="0"/>
    <n v="11"/>
    <n v="0"/>
    <n v="0"/>
    <n v="12"/>
    <n v="12"/>
    <n v="14"/>
    <n v="13"/>
    <n v="0"/>
    <n v="0"/>
    <n v="0"/>
    <n v="0"/>
  </r>
  <r>
    <x v="389"/>
    <x v="0"/>
    <n v="16"/>
    <n v="0"/>
    <n v="12"/>
    <n v="0"/>
    <n v="0"/>
    <n v="14"/>
    <n v="0"/>
    <n v="0"/>
    <n v="20"/>
    <n v="23"/>
    <n v="18"/>
    <n v="19"/>
    <n v="0"/>
    <n v="21"/>
    <n v="0"/>
    <n v="0"/>
  </r>
  <r>
    <x v="390"/>
    <x v="0"/>
    <n v="8"/>
    <n v="0"/>
    <n v="0"/>
    <n v="0"/>
    <n v="0"/>
    <n v="22"/>
    <n v="0"/>
    <n v="0"/>
    <n v="17"/>
    <n v="3"/>
    <n v="11"/>
    <n v="6"/>
    <n v="0"/>
    <n v="3"/>
    <n v="0"/>
    <n v="0"/>
  </r>
  <r>
    <x v="391"/>
    <x v="0"/>
    <n v="12"/>
    <n v="0"/>
    <n v="8"/>
    <n v="0"/>
    <n v="0"/>
    <n v="17"/>
    <n v="0"/>
    <n v="0"/>
    <n v="15"/>
    <n v="15"/>
    <n v="12"/>
    <n v="2"/>
    <n v="0"/>
    <n v="6"/>
    <n v="8"/>
    <n v="0"/>
  </r>
  <r>
    <x v="392"/>
    <x v="0"/>
    <n v="5"/>
    <n v="0"/>
    <n v="15"/>
    <n v="0"/>
    <n v="0"/>
    <n v="17"/>
    <n v="0"/>
    <n v="0"/>
    <n v="16"/>
    <n v="5"/>
    <n v="17"/>
    <n v="10"/>
    <n v="0"/>
    <n v="24"/>
    <n v="0"/>
    <n v="0"/>
  </r>
  <r>
    <x v="393"/>
    <x v="0"/>
    <n v="14"/>
    <n v="0"/>
    <n v="13"/>
    <n v="0"/>
    <n v="0"/>
    <n v="16"/>
    <n v="0"/>
    <n v="3"/>
    <n v="11"/>
    <n v="18"/>
    <n v="1"/>
    <n v="3"/>
    <n v="0"/>
    <n v="1"/>
    <n v="0"/>
    <n v="0"/>
  </r>
  <r>
    <x v="394"/>
    <x v="0"/>
    <n v="8"/>
    <n v="0"/>
    <n v="10"/>
    <n v="0"/>
    <n v="0"/>
    <n v="4"/>
    <n v="0"/>
    <n v="13"/>
    <n v="10"/>
    <n v="15"/>
    <n v="18"/>
    <n v="18"/>
    <n v="0"/>
    <n v="13"/>
    <n v="0"/>
    <n v="0"/>
  </r>
  <r>
    <x v="395"/>
    <x v="0"/>
    <n v="10"/>
    <n v="0"/>
    <n v="6"/>
    <n v="0"/>
    <n v="0"/>
    <n v="21"/>
    <n v="0"/>
    <n v="15"/>
    <n v="15"/>
    <n v="20"/>
    <n v="14"/>
    <n v="8"/>
    <n v="0"/>
    <n v="17"/>
    <n v="0"/>
    <n v="0"/>
  </r>
  <r>
    <x v="396"/>
    <x v="0"/>
    <n v="17"/>
    <n v="0"/>
    <n v="11"/>
    <n v="0"/>
    <n v="0"/>
    <n v="16"/>
    <n v="0"/>
    <n v="12"/>
    <n v="13"/>
    <n v="17"/>
    <n v="0"/>
    <n v="15"/>
    <n v="0"/>
    <n v="18"/>
    <n v="0"/>
    <n v="0"/>
  </r>
  <r>
    <x v="397"/>
    <x v="0"/>
    <n v="5"/>
    <n v="0"/>
    <n v="24"/>
    <n v="0"/>
    <n v="0"/>
    <n v="6"/>
    <n v="0"/>
    <n v="7"/>
    <n v="6"/>
    <n v="5"/>
    <n v="0"/>
    <n v="5"/>
    <n v="0"/>
    <n v="5"/>
    <n v="7"/>
    <n v="0"/>
  </r>
  <r>
    <x v="398"/>
    <x v="0"/>
    <n v="18"/>
    <n v="0"/>
    <n v="16"/>
    <n v="0"/>
    <n v="0"/>
    <n v="19"/>
    <n v="0"/>
    <n v="18"/>
    <n v="18"/>
    <n v="21"/>
    <n v="0"/>
    <n v="0"/>
    <n v="0"/>
    <n v="19"/>
    <n v="18"/>
    <n v="0"/>
  </r>
  <r>
    <x v="399"/>
    <x v="0"/>
    <n v="5"/>
    <n v="0"/>
    <n v="5"/>
    <n v="0"/>
    <n v="0"/>
    <n v="9"/>
    <n v="0"/>
    <n v="21"/>
    <n v="0"/>
    <n v="8"/>
    <n v="0"/>
    <n v="9"/>
    <n v="0"/>
    <n v="8"/>
    <n v="1"/>
    <n v="0"/>
  </r>
  <r>
    <x v="400"/>
    <x v="0"/>
    <n v="6"/>
    <n v="0"/>
    <n v="13"/>
    <n v="0"/>
    <n v="0"/>
    <n v="6"/>
    <n v="0"/>
    <n v="12"/>
    <n v="10"/>
    <n v="20"/>
    <n v="0"/>
    <n v="10"/>
    <n v="0"/>
    <n v="0"/>
    <n v="11"/>
    <n v="0"/>
  </r>
  <r>
    <x v="401"/>
    <x v="0"/>
    <n v="22"/>
    <n v="0"/>
    <n v="19"/>
    <n v="0"/>
    <n v="0"/>
    <n v="19"/>
    <n v="0"/>
    <n v="18"/>
    <n v="0"/>
    <n v="21"/>
    <n v="0"/>
    <n v="18"/>
    <n v="0"/>
    <n v="8"/>
    <n v="18"/>
    <n v="0"/>
  </r>
  <r>
    <x v="402"/>
    <x v="0"/>
    <n v="15"/>
    <n v="0"/>
    <n v="15"/>
    <n v="0"/>
    <n v="0"/>
    <n v="4"/>
    <n v="0"/>
    <n v="17"/>
    <n v="0"/>
    <n v="21"/>
    <n v="0"/>
    <n v="13"/>
    <n v="0"/>
    <n v="15"/>
    <n v="14"/>
    <n v="0"/>
  </r>
  <r>
    <x v="403"/>
    <x v="0"/>
    <n v="6"/>
    <n v="0"/>
    <n v="11"/>
    <n v="0"/>
    <n v="0"/>
    <n v="10"/>
    <n v="0"/>
    <n v="0"/>
    <n v="0"/>
    <n v="16"/>
    <n v="0"/>
    <n v="6"/>
    <n v="0"/>
    <n v="5"/>
    <n v="5"/>
    <n v="0"/>
  </r>
  <r>
    <x v="404"/>
    <x v="0"/>
    <n v="12"/>
    <n v="0"/>
    <n v="10"/>
    <n v="0"/>
    <n v="0"/>
    <n v="11"/>
    <n v="0"/>
    <n v="13"/>
    <n v="0"/>
    <n v="12"/>
    <n v="0"/>
    <n v="11"/>
    <n v="0"/>
    <n v="11"/>
    <n v="11"/>
    <n v="0"/>
  </r>
  <r>
    <x v="405"/>
    <x v="0"/>
    <n v="11"/>
    <n v="0"/>
    <n v="11"/>
    <n v="0"/>
    <n v="0"/>
    <n v="0"/>
    <n v="0"/>
    <n v="3"/>
    <n v="0"/>
    <n v="12"/>
    <n v="0"/>
    <n v="3"/>
    <n v="0"/>
    <n v="11"/>
    <n v="3"/>
    <n v="0"/>
  </r>
  <r>
    <x v="406"/>
    <x v="0"/>
    <n v="19"/>
    <n v="0"/>
    <n v="18"/>
    <n v="0"/>
    <n v="0"/>
    <n v="7"/>
    <n v="0"/>
    <n v="19"/>
    <n v="0"/>
    <n v="0"/>
    <n v="0"/>
    <n v="21"/>
    <n v="0"/>
    <n v="16"/>
    <n v="19"/>
    <n v="0"/>
  </r>
  <r>
    <x v="407"/>
    <x v="0"/>
    <n v="17"/>
    <n v="0"/>
    <n v="16"/>
    <n v="0"/>
    <n v="0"/>
    <n v="17"/>
    <n v="0"/>
    <n v="17"/>
    <n v="13"/>
    <n v="0"/>
    <n v="0"/>
    <n v="17"/>
    <n v="0"/>
    <n v="17"/>
    <n v="17"/>
    <n v="0"/>
  </r>
  <r>
    <x v="408"/>
    <x v="0"/>
    <n v="21"/>
    <n v="0"/>
    <n v="0"/>
    <n v="0"/>
    <n v="0"/>
    <n v="17"/>
    <n v="0"/>
    <n v="0"/>
    <n v="16"/>
    <n v="0"/>
    <n v="0"/>
    <n v="24"/>
    <n v="0"/>
    <n v="0"/>
    <n v="19"/>
    <n v="0"/>
  </r>
  <r>
    <x v="409"/>
    <x v="0"/>
    <n v="19"/>
    <n v="0"/>
    <n v="0"/>
    <n v="0"/>
    <n v="0"/>
    <n v="19"/>
    <n v="0"/>
    <n v="18"/>
    <n v="19"/>
    <n v="0"/>
    <n v="20"/>
    <n v="13"/>
    <n v="0"/>
    <n v="0"/>
    <n v="19"/>
    <n v="0"/>
  </r>
  <r>
    <x v="410"/>
    <x v="0"/>
    <n v="19"/>
    <n v="0"/>
    <n v="9"/>
    <n v="0"/>
    <n v="0"/>
    <n v="1"/>
    <n v="0"/>
    <n v="17"/>
    <n v="20"/>
    <n v="15"/>
    <n v="18"/>
    <n v="12"/>
    <n v="16"/>
    <n v="0"/>
    <n v="18"/>
    <n v="0"/>
  </r>
  <r>
    <x v="411"/>
    <x v="0"/>
    <n v="9"/>
    <n v="0"/>
    <n v="7"/>
    <n v="0"/>
    <n v="0"/>
    <n v="0"/>
    <n v="0"/>
    <n v="0"/>
    <n v="10"/>
    <n v="10"/>
    <n v="10"/>
    <n v="10"/>
    <n v="0"/>
    <n v="0"/>
    <n v="4"/>
    <n v="0"/>
  </r>
  <r>
    <x v="412"/>
    <x v="0"/>
    <n v="18"/>
    <n v="0"/>
    <n v="18"/>
    <n v="0"/>
    <n v="0"/>
    <n v="0"/>
    <n v="0"/>
    <n v="6"/>
    <n v="21"/>
    <n v="20"/>
    <n v="18"/>
    <n v="19"/>
    <n v="0"/>
    <n v="0"/>
    <n v="18"/>
    <n v="0"/>
  </r>
  <r>
    <x v="413"/>
    <x v="0"/>
    <n v="18"/>
    <n v="0"/>
    <n v="14"/>
    <n v="0"/>
    <n v="0"/>
    <n v="15"/>
    <n v="0"/>
    <n v="17"/>
    <n v="17"/>
    <n v="16"/>
    <n v="16"/>
    <n v="17"/>
    <n v="0"/>
    <n v="0"/>
    <n v="12"/>
    <n v="0"/>
  </r>
  <r>
    <x v="414"/>
    <x v="0"/>
    <n v="14"/>
    <n v="0"/>
    <n v="14"/>
    <n v="0"/>
    <n v="0"/>
    <n v="20"/>
    <n v="0"/>
    <n v="14"/>
    <n v="0"/>
    <n v="0"/>
    <n v="15"/>
    <n v="0"/>
    <n v="0"/>
    <n v="0"/>
    <n v="18"/>
    <n v="0"/>
  </r>
  <r>
    <x v="415"/>
    <x v="0"/>
    <n v="4"/>
    <n v="0"/>
    <n v="16"/>
    <n v="0"/>
    <n v="0"/>
    <n v="15"/>
    <n v="0"/>
    <n v="8"/>
    <n v="10"/>
    <n v="15"/>
    <n v="17"/>
    <n v="0"/>
    <n v="0"/>
    <n v="0"/>
    <n v="10"/>
    <n v="0"/>
  </r>
  <r>
    <x v="416"/>
    <x v="0"/>
    <n v="17"/>
    <n v="0"/>
    <n v="24"/>
    <n v="0"/>
    <n v="0"/>
    <n v="24"/>
    <n v="0"/>
    <n v="18"/>
    <n v="18"/>
    <n v="24"/>
    <n v="24"/>
    <n v="0"/>
    <n v="0"/>
    <n v="0"/>
    <n v="14"/>
    <n v="0"/>
  </r>
  <r>
    <x v="417"/>
    <x v="0"/>
    <n v="10"/>
    <n v="0"/>
    <n v="15"/>
    <n v="0"/>
    <n v="0"/>
    <n v="10"/>
    <n v="0"/>
    <n v="16"/>
    <n v="12"/>
    <n v="12"/>
    <n v="0"/>
    <n v="10"/>
    <n v="0"/>
    <n v="0"/>
    <n v="3"/>
    <n v="0"/>
  </r>
  <r>
    <x v="418"/>
    <x v="0"/>
    <n v="1"/>
    <n v="0"/>
    <n v="0"/>
    <n v="0"/>
    <n v="0"/>
    <n v="0"/>
    <n v="0"/>
    <n v="0"/>
    <n v="0"/>
    <n v="0"/>
    <n v="0"/>
    <n v="0"/>
    <n v="0"/>
    <n v="0"/>
    <n v="0"/>
    <n v="0"/>
  </r>
  <r>
    <x v="419"/>
    <x v="0"/>
    <n v="12"/>
    <n v="0"/>
    <n v="0"/>
    <n v="0"/>
    <n v="0"/>
    <n v="19"/>
    <n v="0"/>
    <n v="19"/>
    <n v="13"/>
    <n v="18"/>
    <n v="0"/>
    <n v="20"/>
    <n v="11"/>
    <n v="0"/>
    <n v="0"/>
    <n v="0"/>
  </r>
  <r>
    <x v="420"/>
    <x v="0"/>
    <n v="20"/>
    <n v="0"/>
    <n v="0"/>
    <n v="0"/>
    <n v="0"/>
    <n v="18"/>
    <n v="0"/>
    <n v="21"/>
    <n v="11"/>
    <n v="20"/>
    <n v="15"/>
    <n v="19"/>
    <n v="15"/>
    <n v="18"/>
    <n v="12"/>
    <n v="0"/>
  </r>
  <r>
    <x v="421"/>
    <x v="0"/>
    <n v="3"/>
    <n v="0"/>
    <n v="0"/>
    <n v="0"/>
    <n v="11"/>
    <n v="6"/>
    <n v="0"/>
    <n v="6"/>
    <n v="7"/>
    <n v="0"/>
    <n v="3"/>
    <n v="3"/>
    <n v="3"/>
    <n v="0"/>
    <n v="3"/>
    <n v="0"/>
  </r>
  <r>
    <x v="422"/>
    <x v="0"/>
    <n v="10"/>
    <n v="0"/>
    <n v="0"/>
    <n v="0"/>
    <n v="13"/>
    <n v="1"/>
    <n v="0"/>
    <n v="18"/>
    <n v="0"/>
    <n v="0"/>
    <n v="16"/>
    <n v="13"/>
    <n v="15"/>
    <n v="4"/>
    <n v="9"/>
    <n v="0"/>
  </r>
  <r>
    <x v="423"/>
    <x v="0"/>
    <n v="16"/>
    <n v="0"/>
    <n v="0"/>
    <n v="0"/>
    <n v="15"/>
    <n v="1"/>
    <n v="0"/>
    <n v="14"/>
    <n v="7"/>
    <n v="1"/>
    <n v="18"/>
    <n v="18"/>
    <n v="10"/>
    <n v="11"/>
    <n v="18"/>
    <n v="0"/>
  </r>
  <r>
    <x v="424"/>
    <x v="0"/>
    <n v="19"/>
    <n v="0"/>
    <n v="0"/>
    <n v="0"/>
    <n v="8"/>
    <n v="0"/>
    <n v="0"/>
    <n v="19"/>
    <n v="9"/>
    <n v="19"/>
    <n v="13"/>
    <n v="0"/>
    <n v="12"/>
    <n v="16"/>
    <n v="13"/>
    <n v="0"/>
  </r>
  <r>
    <x v="425"/>
    <x v="0"/>
    <n v="0"/>
    <n v="0"/>
    <n v="0"/>
    <n v="0"/>
    <n v="12"/>
    <n v="1"/>
    <n v="0"/>
    <n v="14"/>
    <n v="0"/>
    <n v="17"/>
    <n v="12"/>
    <n v="0"/>
    <n v="0"/>
    <n v="14"/>
    <n v="10"/>
    <n v="0"/>
  </r>
  <r>
    <x v="426"/>
    <x v="0"/>
    <n v="11"/>
    <n v="0"/>
    <n v="0"/>
    <n v="0"/>
    <n v="13"/>
    <n v="11"/>
    <n v="0"/>
    <n v="6"/>
    <n v="20"/>
    <n v="7"/>
    <n v="12"/>
    <n v="0"/>
    <n v="2"/>
    <n v="0"/>
    <n v="13"/>
    <n v="0"/>
  </r>
  <r>
    <x v="427"/>
    <x v="0"/>
    <n v="0"/>
    <n v="0"/>
    <n v="0"/>
    <n v="0"/>
    <n v="15"/>
    <n v="8"/>
    <n v="0"/>
    <n v="14"/>
    <n v="6"/>
    <n v="13"/>
    <n v="9"/>
    <n v="22"/>
    <n v="15"/>
    <n v="0"/>
    <n v="0"/>
    <n v="0"/>
  </r>
  <r>
    <x v="428"/>
    <x v="0"/>
    <n v="16"/>
    <n v="0"/>
    <n v="0"/>
    <n v="0"/>
    <n v="0"/>
    <n v="16"/>
    <n v="0"/>
    <n v="12"/>
    <n v="16"/>
    <n v="15"/>
    <n v="16"/>
    <n v="0"/>
    <n v="0"/>
    <n v="0"/>
    <n v="0"/>
    <n v="0"/>
  </r>
  <r>
    <x v="429"/>
    <x v="0"/>
    <n v="16"/>
    <n v="0"/>
    <n v="0"/>
    <n v="0"/>
    <n v="0"/>
    <n v="18"/>
    <n v="0"/>
    <n v="21"/>
    <n v="20"/>
    <n v="18"/>
    <n v="18"/>
    <n v="4"/>
    <n v="0"/>
    <n v="0"/>
    <n v="0"/>
    <n v="0"/>
  </r>
  <r>
    <x v="430"/>
    <x v="0"/>
    <n v="13"/>
    <n v="0"/>
    <n v="6"/>
    <n v="0"/>
    <n v="0"/>
    <n v="11"/>
    <n v="0"/>
    <n v="12"/>
    <n v="9"/>
    <n v="14"/>
    <n v="13"/>
    <n v="6"/>
    <n v="0"/>
    <n v="14"/>
    <n v="9"/>
    <n v="0"/>
  </r>
  <r>
    <x v="431"/>
    <x v="0"/>
    <n v="7"/>
    <n v="0"/>
    <n v="0"/>
    <n v="0"/>
    <n v="0"/>
    <n v="12"/>
    <n v="0"/>
    <n v="12"/>
    <n v="7"/>
    <n v="6"/>
    <n v="11"/>
    <n v="7"/>
    <n v="0"/>
    <n v="0"/>
    <n v="12"/>
    <n v="0"/>
  </r>
  <r>
    <x v="432"/>
    <x v="0"/>
    <n v="11"/>
    <n v="0"/>
    <n v="12"/>
    <n v="0"/>
    <n v="0"/>
    <n v="10"/>
    <n v="0"/>
    <n v="15"/>
    <n v="10"/>
    <n v="3"/>
    <n v="10"/>
    <n v="15"/>
    <n v="0"/>
    <n v="15"/>
    <n v="16"/>
    <n v="0"/>
  </r>
  <r>
    <x v="433"/>
    <x v="0"/>
    <n v="19"/>
    <n v="0"/>
    <n v="11"/>
    <n v="0"/>
    <n v="0"/>
    <n v="10"/>
    <n v="0"/>
    <n v="7"/>
    <n v="0"/>
    <n v="0"/>
    <n v="18"/>
    <n v="19"/>
    <n v="0"/>
    <n v="20"/>
    <n v="12"/>
    <n v="0"/>
  </r>
  <r>
    <x v="434"/>
    <x v="0"/>
    <n v="11"/>
    <n v="0"/>
    <n v="15"/>
    <n v="0"/>
    <n v="0"/>
    <n v="4"/>
    <n v="0"/>
    <n v="12"/>
    <n v="0"/>
    <n v="8"/>
    <n v="4"/>
    <n v="5"/>
    <n v="0"/>
    <n v="16"/>
    <n v="8"/>
    <n v="0"/>
  </r>
  <r>
    <x v="435"/>
    <x v="0"/>
    <n v="3"/>
    <n v="0"/>
    <n v="6"/>
    <n v="0"/>
    <n v="0"/>
    <n v="6"/>
    <n v="0"/>
    <n v="2"/>
    <n v="9"/>
    <n v="5"/>
    <n v="3"/>
    <n v="0"/>
    <n v="11"/>
    <n v="5"/>
    <n v="4"/>
    <n v="0"/>
  </r>
  <r>
    <x v="436"/>
    <x v="0"/>
    <n v="0"/>
    <n v="0"/>
    <n v="2"/>
    <n v="0"/>
    <n v="0"/>
    <n v="8"/>
    <n v="0"/>
    <n v="0"/>
    <n v="0"/>
    <n v="8"/>
    <n v="6"/>
    <n v="5"/>
    <n v="7"/>
    <n v="0"/>
    <n v="7"/>
    <n v="0"/>
  </r>
  <r>
    <x v="437"/>
    <x v="0"/>
    <n v="13"/>
    <n v="0"/>
    <n v="7"/>
    <n v="0"/>
    <n v="0"/>
    <n v="18"/>
    <n v="0"/>
    <n v="17"/>
    <n v="0"/>
    <n v="20"/>
    <n v="0"/>
    <n v="0"/>
    <n v="7"/>
    <n v="0"/>
    <n v="21"/>
    <n v="0"/>
  </r>
  <r>
    <x v="438"/>
    <x v="0"/>
    <n v="16"/>
    <n v="0"/>
    <n v="9"/>
    <n v="0"/>
    <n v="0"/>
    <n v="14"/>
    <n v="0"/>
    <n v="13"/>
    <n v="0"/>
    <n v="17"/>
    <n v="0"/>
    <n v="0"/>
    <n v="6"/>
    <n v="0"/>
    <n v="16"/>
    <n v="0"/>
  </r>
  <r>
    <x v="439"/>
    <x v="0"/>
    <n v="7"/>
    <n v="0"/>
    <n v="13"/>
    <n v="0"/>
    <n v="0"/>
    <n v="0"/>
    <n v="0"/>
    <n v="0"/>
    <n v="2"/>
    <n v="12"/>
    <n v="0"/>
    <n v="0"/>
    <n v="0"/>
    <n v="7"/>
    <n v="14"/>
    <n v="0"/>
  </r>
  <r>
    <x v="440"/>
    <x v="0"/>
    <n v="6"/>
    <n v="0"/>
    <n v="12"/>
    <n v="0"/>
    <n v="0"/>
    <n v="0"/>
    <n v="0"/>
    <n v="0"/>
    <n v="18"/>
    <n v="17"/>
    <n v="9"/>
    <n v="0"/>
    <n v="1"/>
    <n v="0"/>
    <n v="5"/>
    <n v="0"/>
  </r>
  <r>
    <x v="441"/>
    <x v="0"/>
    <n v="17"/>
    <n v="0"/>
    <n v="6"/>
    <n v="0"/>
    <n v="0"/>
    <n v="13"/>
    <n v="0"/>
    <n v="23"/>
    <n v="7"/>
    <n v="11"/>
    <n v="0"/>
    <n v="0"/>
    <n v="10"/>
    <n v="22"/>
    <n v="11"/>
    <n v="0"/>
  </r>
  <r>
    <x v="442"/>
    <x v="0"/>
    <n v="12"/>
    <n v="0"/>
    <n v="0"/>
    <n v="0"/>
    <n v="0"/>
    <n v="12"/>
    <n v="0"/>
    <n v="9"/>
    <n v="12"/>
    <n v="10"/>
    <n v="13"/>
    <n v="9"/>
    <n v="0"/>
    <n v="2"/>
    <n v="6"/>
    <n v="0"/>
  </r>
  <r>
    <x v="443"/>
    <x v="0"/>
    <n v="16"/>
    <n v="0"/>
    <n v="0"/>
    <n v="0"/>
    <n v="0"/>
    <n v="6"/>
    <n v="0"/>
    <n v="12"/>
    <n v="11"/>
    <n v="14"/>
    <n v="14"/>
    <n v="6"/>
    <n v="6"/>
    <n v="0"/>
    <n v="7"/>
    <n v="0"/>
  </r>
  <r>
    <x v="444"/>
    <x v="0"/>
    <n v="0"/>
    <n v="0"/>
    <n v="0"/>
    <n v="0"/>
    <n v="0"/>
    <n v="6"/>
    <n v="0"/>
    <n v="5"/>
    <n v="4"/>
    <n v="17"/>
    <n v="11"/>
    <n v="4"/>
    <n v="0"/>
    <n v="12"/>
    <n v="0"/>
    <n v="0"/>
  </r>
  <r>
    <x v="445"/>
    <x v="0"/>
    <n v="7"/>
    <n v="0"/>
    <n v="0"/>
    <n v="0"/>
    <n v="0"/>
    <n v="0"/>
    <n v="0"/>
    <n v="1"/>
    <n v="7"/>
    <n v="9"/>
    <n v="4"/>
    <n v="6"/>
    <n v="8"/>
    <n v="0"/>
    <n v="8"/>
    <n v="0"/>
  </r>
  <r>
    <x v="446"/>
    <x v="0"/>
    <n v="9"/>
    <n v="0"/>
    <n v="0"/>
    <n v="0"/>
    <n v="4"/>
    <n v="17"/>
    <n v="0"/>
    <n v="6"/>
    <n v="12"/>
    <n v="11"/>
    <n v="13"/>
    <n v="2"/>
    <n v="0"/>
    <n v="0"/>
    <n v="9"/>
    <n v="0"/>
  </r>
  <r>
    <x v="447"/>
    <x v="0"/>
    <n v="1"/>
    <n v="0"/>
    <n v="16"/>
    <n v="0"/>
    <n v="9"/>
    <n v="0"/>
    <n v="0"/>
    <n v="9"/>
    <n v="4"/>
    <n v="7"/>
    <n v="9"/>
    <n v="0"/>
    <n v="0"/>
    <n v="0"/>
    <n v="0"/>
    <n v="0"/>
  </r>
  <r>
    <x v="448"/>
    <x v="0"/>
    <n v="14"/>
    <n v="0"/>
    <n v="17"/>
    <n v="0"/>
    <n v="0"/>
    <n v="0"/>
    <n v="0"/>
    <n v="10"/>
    <n v="18"/>
    <n v="13"/>
    <n v="7"/>
    <n v="8"/>
    <n v="0"/>
    <n v="0"/>
    <n v="0"/>
    <n v="0"/>
  </r>
  <r>
    <x v="449"/>
    <x v="0"/>
    <n v="8"/>
    <n v="0"/>
    <n v="9"/>
    <n v="0"/>
    <n v="2"/>
    <n v="14"/>
    <n v="0"/>
    <n v="4"/>
    <n v="17"/>
    <n v="7"/>
    <n v="0"/>
    <n v="2"/>
    <n v="2"/>
    <n v="0"/>
    <n v="0"/>
    <n v="0"/>
  </r>
  <r>
    <x v="450"/>
    <x v="0"/>
    <n v="8"/>
    <n v="0"/>
    <n v="6"/>
    <n v="0"/>
    <n v="12"/>
    <n v="2"/>
    <n v="0"/>
    <n v="3"/>
    <n v="0"/>
    <n v="5"/>
    <n v="12"/>
    <n v="7"/>
    <n v="8"/>
    <n v="0"/>
    <n v="0"/>
    <n v="0"/>
  </r>
  <r>
    <x v="451"/>
    <x v="0"/>
    <n v="5"/>
    <n v="0"/>
    <n v="0"/>
    <n v="0"/>
    <n v="7"/>
    <n v="9"/>
    <n v="0"/>
    <n v="10"/>
    <n v="10"/>
    <n v="17"/>
    <n v="16"/>
    <n v="11"/>
    <n v="15"/>
    <n v="0"/>
    <n v="0"/>
    <n v="0"/>
  </r>
  <r>
    <x v="452"/>
    <x v="0"/>
    <n v="13"/>
    <n v="0"/>
    <n v="13"/>
    <n v="0"/>
    <n v="4"/>
    <n v="15"/>
    <n v="0"/>
    <n v="13"/>
    <n v="3"/>
    <n v="0"/>
    <n v="15"/>
    <n v="6"/>
    <n v="2"/>
    <n v="0"/>
    <n v="0"/>
    <n v="0"/>
  </r>
  <r>
    <x v="453"/>
    <x v="0"/>
    <n v="0"/>
    <n v="0"/>
    <n v="6"/>
    <n v="0"/>
    <n v="13"/>
    <n v="14"/>
    <n v="0"/>
    <n v="14"/>
    <n v="0"/>
    <n v="0"/>
    <n v="11"/>
    <n v="8"/>
    <n v="7"/>
    <n v="0"/>
    <n v="0"/>
    <n v="0"/>
  </r>
  <r>
    <x v="454"/>
    <x v="0"/>
    <n v="0"/>
    <n v="0"/>
    <n v="12"/>
    <n v="0"/>
    <n v="14"/>
    <n v="14"/>
    <n v="0"/>
    <n v="0"/>
    <n v="2"/>
    <n v="0"/>
    <n v="14"/>
    <n v="18"/>
    <n v="17"/>
    <n v="0"/>
    <n v="0"/>
    <n v="0"/>
  </r>
  <r>
    <x v="455"/>
    <x v="0"/>
    <n v="0"/>
    <n v="0"/>
    <n v="6"/>
    <n v="0"/>
    <n v="7"/>
    <n v="12"/>
    <n v="0"/>
    <n v="0"/>
    <n v="0"/>
    <n v="0"/>
    <n v="19"/>
    <n v="18"/>
    <n v="14"/>
    <n v="0"/>
    <n v="0"/>
    <n v="0"/>
  </r>
  <r>
    <x v="456"/>
    <x v="0"/>
    <n v="0"/>
    <n v="0"/>
    <n v="19"/>
    <n v="0"/>
    <n v="12"/>
    <n v="11"/>
    <n v="0"/>
    <n v="0"/>
    <n v="0"/>
    <n v="23"/>
    <n v="18"/>
    <n v="10"/>
    <n v="11"/>
    <n v="0"/>
    <n v="0"/>
    <n v="0"/>
  </r>
  <r>
    <x v="457"/>
    <x v="0"/>
    <n v="0"/>
    <n v="0"/>
    <n v="0"/>
    <n v="0"/>
    <n v="0"/>
    <n v="16"/>
    <n v="0"/>
    <n v="0"/>
    <n v="10"/>
    <n v="17"/>
    <n v="14"/>
    <n v="14"/>
    <n v="3"/>
    <n v="0"/>
    <n v="0"/>
    <n v="0"/>
  </r>
  <r>
    <x v="458"/>
    <x v="0"/>
    <n v="0"/>
    <n v="0"/>
    <n v="0"/>
    <n v="0"/>
    <n v="0"/>
    <n v="14"/>
    <n v="0"/>
    <n v="0"/>
    <n v="21"/>
    <n v="16"/>
    <n v="14"/>
    <n v="0"/>
    <n v="0"/>
    <n v="0"/>
    <n v="0"/>
    <n v="0"/>
  </r>
  <r>
    <x v="459"/>
    <x v="0"/>
    <n v="0"/>
    <n v="0"/>
    <n v="9"/>
    <n v="0"/>
    <n v="0"/>
    <n v="12"/>
    <n v="0"/>
    <n v="0"/>
    <n v="10"/>
    <n v="10"/>
    <n v="10"/>
    <n v="0"/>
    <n v="11"/>
    <n v="0"/>
    <n v="0"/>
    <n v="0"/>
  </r>
  <r>
    <x v="460"/>
    <x v="0"/>
    <n v="0"/>
    <n v="0"/>
    <n v="0"/>
    <n v="0"/>
    <n v="0"/>
    <n v="6"/>
    <n v="0"/>
    <n v="6"/>
    <n v="0"/>
    <n v="4"/>
    <n v="0"/>
    <n v="0"/>
    <n v="0"/>
    <n v="0"/>
    <n v="0"/>
    <n v="0"/>
  </r>
  <r>
    <x v="461"/>
    <x v="0"/>
    <n v="0"/>
    <n v="0"/>
    <n v="20"/>
    <n v="0"/>
    <n v="0"/>
    <n v="15"/>
    <n v="0"/>
    <n v="19"/>
    <n v="0"/>
    <n v="17"/>
    <n v="20"/>
    <n v="0"/>
    <n v="20"/>
    <n v="0"/>
    <n v="0"/>
    <n v="0"/>
  </r>
  <r>
    <x v="462"/>
    <x v="0"/>
    <n v="0"/>
    <n v="0"/>
    <n v="11"/>
    <n v="0"/>
    <n v="0"/>
    <n v="15"/>
    <n v="0"/>
    <n v="16"/>
    <n v="0"/>
    <n v="0"/>
    <n v="15"/>
    <n v="0"/>
    <n v="6"/>
    <n v="0"/>
    <n v="0"/>
    <n v="0"/>
  </r>
  <r>
    <x v="463"/>
    <x v="0"/>
    <n v="0"/>
    <n v="0"/>
    <n v="15"/>
    <n v="0"/>
    <n v="0"/>
    <n v="12"/>
    <n v="0"/>
    <n v="16"/>
    <n v="17"/>
    <n v="0"/>
    <n v="0"/>
    <n v="0"/>
    <n v="11"/>
    <n v="10"/>
    <n v="0"/>
    <n v="0"/>
  </r>
  <r>
    <x v="464"/>
    <x v="0"/>
    <n v="14"/>
    <n v="0"/>
    <n v="15"/>
    <n v="0"/>
    <n v="0"/>
    <n v="17"/>
    <n v="0"/>
    <n v="17"/>
    <n v="18"/>
    <n v="15"/>
    <n v="13"/>
    <n v="0"/>
    <n v="14"/>
    <n v="14"/>
    <n v="0"/>
    <n v="0"/>
  </r>
  <r>
    <x v="465"/>
    <x v="0"/>
    <n v="8"/>
    <n v="0"/>
    <n v="4"/>
    <n v="0"/>
    <n v="0"/>
    <n v="11"/>
    <n v="0"/>
    <n v="10"/>
    <n v="14"/>
    <n v="6"/>
    <n v="8"/>
    <n v="0"/>
    <n v="11"/>
    <n v="11"/>
    <n v="0"/>
    <n v="0"/>
  </r>
  <r>
    <x v="466"/>
    <x v="0"/>
    <n v="14"/>
    <n v="0"/>
    <n v="14"/>
    <n v="0"/>
    <n v="0"/>
    <n v="15"/>
    <n v="0"/>
    <n v="23"/>
    <n v="16"/>
    <n v="18"/>
    <n v="15"/>
    <n v="0"/>
    <n v="15"/>
    <n v="15"/>
    <n v="0"/>
    <n v="0"/>
  </r>
  <r>
    <x v="467"/>
    <x v="0"/>
    <n v="20"/>
    <n v="0"/>
    <n v="20"/>
    <n v="0"/>
    <n v="0"/>
    <n v="16"/>
    <n v="0"/>
    <n v="16"/>
    <n v="23"/>
    <n v="22"/>
    <n v="22"/>
    <n v="0"/>
    <n v="16"/>
    <n v="21"/>
    <n v="0"/>
    <n v="0"/>
  </r>
  <r>
    <x v="468"/>
    <x v="0"/>
    <n v="0"/>
    <n v="2"/>
    <n v="3"/>
    <n v="0"/>
    <n v="0"/>
    <n v="6"/>
    <n v="0"/>
    <n v="0"/>
    <n v="5"/>
    <n v="10"/>
    <n v="8"/>
    <n v="0"/>
    <n v="6"/>
    <n v="3"/>
    <n v="0"/>
    <n v="0"/>
  </r>
  <r>
    <x v="469"/>
    <x v="0"/>
    <n v="0"/>
    <n v="0"/>
    <n v="0"/>
    <n v="0"/>
    <n v="0"/>
    <n v="7"/>
    <n v="0"/>
    <n v="0"/>
    <n v="2"/>
    <n v="2"/>
    <n v="3"/>
    <n v="0"/>
    <n v="0"/>
    <n v="9"/>
    <n v="0"/>
    <n v="0"/>
  </r>
  <r>
    <x v="470"/>
    <x v="0"/>
    <n v="1"/>
    <n v="11"/>
    <n v="5"/>
    <n v="0"/>
    <n v="0"/>
    <n v="4"/>
    <n v="0"/>
    <n v="0"/>
    <n v="4"/>
    <n v="13"/>
    <n v="9"/>
    <n v="0"/>
    <n v="6"/>
    <n v="10"/>
    <n v="0"/>
    <n v="0"/>
  </r>
  <r>
    <x v="471"/>
    <x v="0"/>
    <n v="8"/>
    <n v="6"/>
    <n v="14"/>
    <n v="0"/>
    <n v="0"/>
    <n v="5"/>
    <n v="0"/>
    <n v="11"/>
    <n v="6"/>
    <n v="13"/>
    <n v="1"/>
    <n v="0"/>
    <n v="3"/>
    <n v="13"/>
    <n v="0"/>
    <n v="0"/>
  </r>
  <r>
    <x v="472"/>
    <x v="0"/>
    <n v="5"/>
    <n v="10"/>
    <n v="18"/>
    <n v="0"/>
    <n v="0"/>
    <n v="10"/>
    <n v="0"/>
    <n v="14"/>
    <n v="12"/>
    <n v="18"/>
    <n v="10"/>
    <n v="0"/>
    <n v="0"/>
    <n v="11"/>
    <n v="0"/>
    <n v="0"/>
  </r>
  <r>
    <x v="473"/>
    <x v="0"/>
    <n v="23"/>
    <n v="22"/>
    <n v="23"/>
    <n v="0"/>
    <n v="0"/>
    <n v="24"/>
    <n v="0"/>
    <n v="22"/>
    <n v="0"/>
    <n v="23"/>
    <n v="15"/>
    <n v="0"/>
    <n v="10"/>
    <n v="17"/>
    <n v="0"/>
    <n v="0"/>
  </r>
  <r>
    <x v="474"/>
    <x v="0"/>
    <n v="0"/>
    <n v="0"/>
    <n v="14"/>
    <n v="0"/>
    <n v="0"/>
    <n v="21"/>
    <n v="0"/>
    <n v="21"/>
    <n v="0"/>
    <n v="14"/>
    <n v="19"/>
    <n v="0"/>
    <n v="0"/>
    <n v="17"/>
    <n v="0"/>
    <n v="0"/>
  </r>
  <r>
    <x v="475"/>
    <x v="0"/>
    <n v="0"/>
    <n v="0"/>
    <n v="0"/>
    <n v="0"/>
    <n v="0"/>
    <n v="0"/>
    <n v="0"/>
    <n v="0"/>
    <n v="0"/>
    <n v="0"/>
    <n v="0"/>
    <n v="0"/>
    <n v="0"/>
    <n v="0"/>
    <n v="0"/>
    <n v="0"/>
  </r>
  <r>
    <x v="476"/>
    <x v="0"/>
    <n v="0"/>
    <n v="0"/>
    <n v="0"/>
    <n v="0"/>
    <n v="0"/>
    <n v="0"/>
    <n v="0"/>
    <n v="0"/>
    <n v="0"/>
    <n v="0"/>
    <n v="0"/>
    <n v="0"/>
    <n v="0"/>
    <n v="0"/>
    <n v="0"/>
    <n v="0"/>
  </r>
  <r>
    <x v="477"/>
    <x v="0"/>
    <n v="0"/>
    <n v="8"/>
    <n v="17"/>
    <n v="0"/>
    <n v="0"/>
    <n v="13"/>
    <n v="0"/>
    <n v="15"/>
    <n v="0"/>
    <n v="18"/>
    <n v="0"/>
    <n v="0"/>
    <n v="13"/>
    <n v="14"/>
    <n v="0"/>
    <n v="0"/>
  </r>
  <r>
    <x v="478"/>
    <x v="0"/>
    <n v="0"/>
    <n v="3"/>
    <n v="12"/>
    <n v="0"/>
    <n v="0"/>
    <n v="14"/>
    <n v="0"/>
    <n v="13"/>
    <n v="0"/>
    <n v="20"/>
    <n v="7"/>
    <n v="6"/>
    <n v="14"/>
    <n v="17"/>
    <n v="0"/>
    <n v="0"/>
  </r>
  <r>
    <x v="479"/>
    <x v="0"/>
    <n v="0"/>
    <n v="17"/>
    <n v="16"/>
    <n v="0"/>
    <n v="0"/>
    <n v="18"/>
    <n v="0"/>
    <n v="18"/>
    <n v="0"/>
    <n v="20"/>
    <n v="15"/>
    <n v="15"/>
    <n v="11"/>
    <n v="15"/>
    <n v="0"/>
    <n v="0"/>
  </r>
  <r>
    <x v="480"/>
    <x v="0"/>
    <n v="0"/>
    <n v="13"/>
    <n v="10"/>
    <n v="0"/>
    <n v="0"/>
    <n v="9"/>
    <n v="0"/>
    <n v="12"/>
    <n v="0"/>
    <n v="14"/>
    <n v="12"/>
    <n v="15"/>
    <n v="0"/>
    <n v="15"/>
    <n v="0"/>
    <n v="0"/>
  </r>
  <r>
    <x v="481"/>
    <x v="0"/>
    <n v="0"/>
    <n v="5"/>
    <n v="10"/>
    <n v="0"/>
    <n v="0"/>
    <n v="18"/>
    <n v="0"/>
    <n v="14"/>
    <n v="0"/>
    <n v="16"/>
    <n v="5"/>
    <n v="11"/>
    <n v="2"/>
    <n v="10"/>
    <n v="0"/>
    <n v="0"/>
  </r>
  <r>
    <x v="482"/>
    <x v="0"/>
    <n v="0"/>
    <n v="15"/>
    <n v="16"/>
    <n v="0"/>
    <n v="0"/>
    <n v="0"/>
    <n v="0"/>
    <n v="15"/>
    <n v="0"/>
    <n v="17"/>
    <n v="14"/>
    <n v="14"/>
    <n v="14"/>
    <n v="10"/>
    <n v="0"/>
    <n v="0"/>
  </r>
  <r>
    <x v="483"/>
    <x v="0"/>
    <n v="0"/>
    <n v="4"/>
    <n v="5"/>
    <n v="0"/>
    <n v="11"/>
    <n v="12"/>
    <n v="0"/>
    <n v="10"/>
    <n v="10"/>
    <n v="0"/>
    <n v="11"/>
    <n v="4"/>
    <n v="4"/>
    <n v="0"/>
    <n v="0"/>
    <n v="0"/>
  </r>
  <r>
    <x v="484"/>
    <x v="0"/>
    <n v="0"/>
    <n v="0"/>
    <n v="0"/>
    <n v="0"/>
    <n v="0"/>
    <n v="0"/>
    <n v="0"/>
    <n v="0"/>
    <n v="0"/>
    <n v="0"/>
    <n v="0"/>
    <n v="0"/>
    <n v="0"/>
    <n v="0"/>
    <n v="0"/>
    <n v="0"/>
  </r>
  <r>
    <x v="485"/>
    <x v="0"/>
    <n v="0"/>
    <n v="0"/>
    <n v="0"/>
    <n v="0"/>
    <n v="0"/>
    <n v="0"/>
    <n v="0"/>
    <n v="22"/>
    <n v="0"/>
    <n v="18"/>
    <n v="22"/>
    <n v="20"/>
    <n v="0"/>
    <n v="0"/>
    <n v="0"/>
    <n v="0"/>
  </r>
  <r>
    <x v="486"/>
    <x v="0"/>
    <n v="0"/>
    <n v="10"/>
    <n v="8"/>
    <n v="0"/>
    <n v="10"/>
    <n v="10"/>
    <n v="0"/>
    <n v="18"/>
    <n v="10"/>
    <n v="0"/>
    <n v="10"/>
    <n v="10"/>
    <n v="10"/>
    <n v="0"/>
    <n v="0"/>
    <n v="0"/>
  </r>
  <r>
    <x v="487"/>
    <x v="0"/>
    <n v="0"/>
    <n v="14"/>
    <n v="15"/>
    <n v="0"/>
    <n v="12"/>
    <n v="12"/>
    <n v="0"/>
    <n v="3"/>
    <n v="12"/>
    <n v="22"/>
    <n v="13"/>
    <n v="14"/>
    <n v="11"/>
    <n v="0"/>
    <n v="0"/>
    <n v="0"/>
  </r>
  <r>
    <x v="488"/>
    <x v="0"/>
    <n v="0"/>
    <n v="0"/>
    <n v="20"/>
    <n v="0"/>
    <n v="17"/>
    <n v="18"/>
    <n v="0"/>
    <n v="16"/>
    <n v="17"/>
    <n v="12"/>
    <n v="4"/>
    <n v="15"/>
    <n v="20"/>
    <n v="0"/>
    <n v="0"/>
    <n v="0"/>
  </r>
  <r>
    <x v="489"/>
    <x v="0"/>
    <n v="0"/>
    <n v="12"/>
    <n v="0"/>
    <n v="0"/>
    <n v="12"/>
    <n v="13"/>
    <n v="0"/>
    <n v="5"/>
    <n v="13"/>
    <n v="10"/>
    <n v="24"/>
    <n v="12"/>
    <n v="16"/>
    <n v="0"/>
    <n v="0"/>
    <n v="0"/>
  </r>
  <r>
    <x v="490"/>
    <x v="0"/>
    <n v="0"/>
    <n v="19"/>
    <n v="16"/>
    <n v="0"/>
    <n v="13"/>
    <n v="17"/>
    <n v="0"/>
    <n v="17"/>
    <n v="15"/>
    <n v="20"/>
    <n v="0"/>
    <n v="0"/>
    <n v="21"/>
    <n v="0"/>
    <n v="0"/>
    <n v="0"/>
  </r>
  <r>
    <x v="491"/>
    <x v="0"/>
    <n v="0"/>
    <n v="17"/>
    <n v="17"/>
    <n v="0"/>
    <n v="12"/>
    <n v="4"/>
    <n v="0"/>
    <n v="13"/>
    <n v="14"/>
    <n v="10"/>
    <n v="0"/>
    <n v="11"/>
    <n v="7"/>
    <n v="0"/>
    <n v="0"/>
    <n v="0"/>
  </r>
  <r>
    <x v="492"/>
    <x v="0"/>
    <n v="18"/>
    <n v="8"/>
    <n v="8"/>
    <n v="0"/>
    <n v="7"/>
    <n v="8"/>
    <n v="0"/>
    <n v="6"/>
    <n v="8"/>
    <n v="9"/>
    <n v="0"/>
    <n v="7"/>
    <n v="9"/>
    <n v="0"/>
    <n v="0"/>
    <n v="0"/>
  </r>
  <r>
    <x v="493"/>
    <x v="0"/>
    <n v="14"/>
    <n v="20"/>
    <n v="20"/>
    <n v="0"/>
    <n v="14"/>
    <n v="18"/>
    <n v="0"/>
    <n v="9"/>
    <n v="17"/>
    <n v="14"/>
    <n v="0"/>
    <n v="0"/>
    <n v="21"/>
    <n v="0"/>
    <n v="0"/>
    <n v="0"/>
  </r>
  <r>
    <x v="494"/>
    <x v="0"/>
    <n v="15"/>
    <n v="21"/>
    <n v="15"/>
    <n v="0"/>
    <n v="21"/>
    <n v="20"/>
    <n v="0"/>
    <n v="21"/>
    <n v="18"/>
    <n v="19"/>
    <n v="0"/>
    <n v="0"/>
    <n v="19"/>
    <n v="0"/>
    <n v="0"/>
    <n v="0"/>
  </r>
  <r>
    <x v="495"/>
    <x v="0"/>
    <n v="18"/>
    <n v="19"/>
    <n v="17"/>
    <n v="0"/>
    <n v="19"/>
    <n v="14"/>
    <n v="0"/>
    <n v="19"/>
    <n v="19"/>
    <n v="0"/>
    <n v="0"/>
    <n v="0"/>
    <n v="20"/>
    <n v="0"/>
    <n v="0"/>
    <n v="0"/>
  </r>
  <r>
    <x v="496"/>
    <x v="0"/>
    <n v="16"/>
    <n v="10"/>
    <n v="18"/>
    <n v="0"/>
    <n v="0"/>
    <n v="14"/>
    <n v="0"/>
    <n v="16"/>
    <n v="9"/>
    <n v="0"/>
    <n v="0"/>
    <n v="0"/>
    <n v="15"/>
    <n v="12"/>
    <n v="0"/>
    <n v="0"/>
  </r>
  <r>
    <x v="497"/>
    <x v="0"/>
    <n v="7"/>
    <n v="8"/>
    <n v="7"/>
    <n v="0"/>
    <n v="0"/>
    <n v="12"/>
    <n v="0"/>
    <n v="11"/>
    <n v="17"/>
    <n v="18"/>
    <n v="0"/>
    <n v="13"/>
    <n v="8"/>
    <n v="7"/>
    <n v="0"/>
    <n v="0"/>
  </r>
  <r>
    <x v="498"/>
    <x v="0"/>
    <n v="7"/>
    <n v="0"/>
    <n v="7"/>
    <n v="0"/>
    <n v="0"/>
    <n v="0"/>
    <n v="0"/>
    <n v="12"/>
    <n v="6"/>
    <n v="9"/>
    <n v="0"/>
    <n v="8"/>
    <n v="9"/>
    <n v="12"/>
    <n v="0"/>
    <n v="0"/>
  </r>
  <r>
    <x v="499"/>
    <x v="0"/>
    <n v="20"/>
    <n v="18"/>
    <n v="19"/>
    <n v="0"/>
    <n v="17"/>
    <n v="0"/>
    <n v="0"/>
    <n v="20"/>
    <n v="18"/>
    <n v="20"/>
    <n v="0"/>
    <n v="18"/>
    <n v="19"/>
    <n v="21"/>
    <n v="0"/>
    <n v="0"/>
  </r>
  <r>
    <x v="500"/>
    <x v="0"/>
    <n v="18"/>
    <n v="18"/>
    <n v="0"/>
    <n v="0"/>
    <n v="17"/>
    <n v="12"/>
    <n v="0"/>
    <n v="18"/>
    <n v="18"/>
    <n v="18"/>
    <n v="0"/>
    <n v="15"/>
    <n v="19"/>
    <n v="0"/>
    <n v="0"/>
    <n v="0"/>
  </r>
  <r>
    <x v="501"/>
    <x v="0"/>
    <n v="0"/>
    <n v="20"/>
    <n v="0"/>
    <n v="0"/>
    <n v="18"/>
    <n v="17"/>
    <n v="0"/>
    <n v="19"/>
    <n v="16"/>
    <n v="18"/>
    <n v="0"/>
    <n v="18"/>
    <n v="18"/>
    <n v="0"/>
    <n v="0"/>
    <n v="0"/>
  </r>
  <r>
    <x v="502"/>
    <x v="0"/>
    <n v="0"/>
    <n v="17"/>
    <n v="13"/>
    <n v="0"/>
    <n v="16"/>
    <n v="14"/>
    <n v="0"/>
    <n v="19"/>
    <n v="19"/>
    <n v="18"/>
    <n v="0"/>
    <n v="11"/>
    <n v="16"/>
    <n v="0"/>
    <n v="0"/>
    <n v="0"/>
  </r>
  <r>
    <x v="503"/>
    <x v="0"/>
    <n v="4"/>
    <n v="15"/>
    <n v="0"/>
    <n v="0"/>
    <n v="16"/>
    <n v="15"/>
    <n v="0"/>
    <n v="13"/>
    <n v="16"/>
    <n v="15"/>
    <n v="0"/>
    <n v="18"/>
    <n v="13"/>
    <n v="0"/>
    <n v="0"/>
    <n v="0"/>
  </r>
  <r>
    <x v="504"/>
    <x v="0"/>
    <n v="13"/>
    <n v="14"/>
    <n v="17"/>
    <n v="0"/>
    <n v="12"/>
    <n v="7"/>
    <n v="0"/>
    <n v="20"/>
    <n v="9"/>
    <n v="0"/>
    <n v="0"/>
    <n v="13"/>
    <n v="9"/>
    <n v="0"/>
    <n v="0"/>
    <n v="0"/>
  </r>
  <r>
    <x v="505"/>
    <x v="0"/>
    <n v="9"/>
    <n v="14"/>
    <n v="8"/>
    <n v="0"/>
    <n v="19"/>
    <n v="10"/>
    <n v="0"/>
    <n v="9"/>
    <n v="11"/>
    <n v="0"/>
    <n v="0"/>
    <n v="17"/>
    <n v="13"/>
    <n v="0"/>
    <n v="0"/>
    <n v="0"/>
  </r>
  <r>
    <x v="506"/>
    <x v="0"/>
    <n v="12"/>
    <n v="12"/>
    <n v="20"/>
    <n v="0"/>
    <n v="0"/>
    <n v="14"/>
    <n v="0"/>
    <n v="0"/>
    <n v="12"/>
    <n v="13"/>
    <n v="0"/>
    <n v="12"/>
    <n v="19"/>
    <n v="0"/>
    <n v="0"/>
    <n v="0"/>
  </r>
  <r>
    <x v="507"/>
    <x v="0"/>
    <n v="17"/>
    <n v="18"/>
    <n v="19"/>
    <n v="0"/>
    <n v="0"/>
    <n v="20"/>
    <n v="0"/>
    <n v="0"/>
    <n v="22"/>
    <n v="0"/>
    <n v="0"/>
    <n v="17"/>
    <n v="18"/>
    <n v="0"/>
    <n v="0"/>
    <n v="0"/>
  </r>
  <r>
    <x v="508"/>
    <x v="0"/>
    <n v="14"/>
    <n v="16"/>
    <n v="0"/>
    <n v="0"/>
    <n v="0"/>
    <n v="17"/>
    <n v="0"/>
    <n v="0"/>
    <n v="17"/>
    <n v="0"/>
    <n v="0"/>
    <n v="0"/>
    <n v="9"/>
    <n v="0"/>
    <n v="0"/>
    <n v="0"/>
  </r>
  <r>
    <x v="509"/>
    <x v="0"/>
    <n v="13"/>
    <n v="14"/>
    <n v="0"/>
    <n v="0"/>
    <n v="0"/>
    <n v="11"/>
    <n v="0"/>
    <n v="0"/>
    <n v="9"/>
    <n v="0"/>
    <n v="0"/>
    <n v="0"/>
    <n v="4"/>
    <n v="0"/>
    <n v="0"/>
    <n v="0"/>
  </r>
  <r>
    <x v="510"/>
    <x v="0"/>
    <n v="12"/>
    <n v="8"/>
    <n v="20"/>
    <n v="0"/>
    <n v="0"/>
    <n v="14"/>
    <n v="0"/>
    <n v="0"/>
    <n v="11"/>
    <n v="0"/>
    <n v="0"/>
    <n v="0"/>
    <n v="14"/>
    <n v="0"/>
    <n v="0"/>
    <n v="0"/>
  </r>
  <r>
    <x v="511"/>
    <x v="0"/>
    <n v="7"/>
    <n v="9"/>
    <n v="8"/>
    <n v="0"/>
    <n v="0"/>
    <n v="14"/>
    <n v="0"/>
    <n v="0"/>
    <n v="8"/>
    <n v="9"/>
    <n v="0"/>
    <n v="13"/>
    <n v="13"/>
    <n v="12"/>
    <n v="0"/>
    <n v="0"/>
  </r>
  <r>
    <x v="512"/>
    <x v="0"/>
    <n v="11"/>
    <n v="17"/>
    <n v="15"/>
    <n v="0"/>
    <n v="0"/>
    <n v="12"/>
    <n v="0"/>
    <n v="0"/>
    <n v="17"/>
    <n v="16"/>
    <n v="0"/>
    <n v="0"/>
    <n v="14"/>
    <n v="13"/>
    <n v="0"/>
    <n v="0"/>
  </r>
  <r>
    <x v="513"/>
    <x v="0"/>
    <n v="18"/>
    <n v="0"/>
    <n v="19"/>
    <n v="0"/>
    <n v="0"/>
    <n v="5"/>
    <n v="0"/>
    <n v="0"/>
    <n v="19"/>
    <n v="23"/>
    <n v="0"/>
    <n v="0"/>
    <n v="15"/>
    <n v="14"/>
    <n v="0"/>
    <n v="0"/>
  </r>
  <r>
    <x v="514"/>
    <x v="0"/>
    <n v="17"/>
    <n v="17"/>
    <n v="17"/>
    <n v="0"/>
    <n v="14"/>
    <n v="18"/>
    <n v="0"/>
    <n v="0"/>
    <n v="14"/>
    <n v="17"/>
    <n v="0"/>
    <n v="0"/>
    <n v="17"/>
    <n v="17"/>
    <n v="0"/>
    <n v="0"/>
  </r>
  <r>
    <x v="515"/>
    <x v="0"/>
    <n v="13"/>
    <n v="14"/>
    <n v="14"/>
    <n v="0"/>
    <n v="14"/>
    <n v="15"/>
    <n v="0"/>
    <n v="0"/>
    <n v="17"/>
    <n v="17"/>
    <n v="0"/>
    <n v="0"/>
    <n v="15"/>
    <n v="16"/>
    <n v="0"/>
    <n v="0"/>
  </r>
  <r>
    <x v="516"/>
    <x v="0"/>
    <n v="0"/>
    <n v="0"/>
    <n v="0"/>
    <n v="0"/>
    <n v="0"/>
    <n v="0"/>
    <n v="0"/>
    <n v="0"/>
    <n v="0"/>
    <n v="0"/>
    <n v="0"/>
    <n v="0"/>
    <n v="0"/>
    <n v="0"/>
    <n v="0"/>
    <n v="0"/>
  </r>
  <r>
    <x v="517"/>
    <x v="0"/>
    <n v="0"/>
    <n v="0"/>
    <n v="0"/>
    <n v="0"/>
    <n v="0"/>
    <n v="0"/>
    <n v="0"/>
    <n v="0"/>
    <n v="0"/>
    <n v="0"/>
    <n v="21"/>
    <n v="0"/>
    <n v="0"/>
    <n v="0"/>
    <n v="0"/>
    <n v="0"/>
  </r>
  <r>
    <x v="518"/>
    <x v="0"/>
    <n v="12"/>
    <n v="0"/>
    <n v="12"/>
    <n v="0"/>
    <n v="13"/>
    <n v="13"/>
    <n v="0"/>
    <n v="14"/>
    <n v="15"/>
    <n v="18"/>
    <n v="0"/>
    <n v="14"/>
    <n v="9"/>
    <n v="0"/>
    <n v="0"/>
    <n v="0"/>
  </r>
  <r>
    <x v="519"/>
    <x v="0"/>
    <n v="17"/>
    <n v="0"/>
    <n v="0"/>
    <n v="0"/>
    <n v="15"/>
    <n v="16"/>
    <n v="0"/>
    <n v="17"/>
    <n v="17"/>
    <n v="18"/>
    <n v="0"/>
    <n v="14"/>
    <n v="16"/>
    <n v="0"/>
    <n v="0"/>
    <n v="0"/>
  </r>
  <r>
    <x v="520"/>
    <x v="0"/>
    <n v="0"/>
    <n v="0"/>
    <n v="0"/>
    <n v="0"/>
    <n v="3"/>
    <n v="3"/>
    <n v="0"/>
    <n v="7"/>
    <n v="9"/>
    <n v="6"/>
    <n v="0"/>
    <n v="4"/>
    <n v="5"/>
    <n v="0"/>
    <n v="0"/>
    <n v="0"/>
  </r>
  <r>
    <x v="521"/>
    <x v="0"/>
    <n v="0"/>
    <n v="0"/>
    <n v="21"/>
    <n v="0"/>
    <n v="19"/>
    <n v="19"/>
    <n v="0"/>
    <n v="0"/>
    <n v="18"/>
    <n v="19"/>
    <n v="0"/>
    <n v="20"/>
    <n v="0"/>
    <n v="0"/>
    <n v="0"/>
    <n v="0"/>
  </r>
  <r>
    <x v="522"/>
    <x v="0"/>
    <n v="0"/>
    <n v="0"/>
    <n v="19"/>
    <n v="0"/>
    <n v="20"/>
    <n v="18"/>
    <n v="0"/>
    <n v="21"/>
    <n v="18"/>
    <n v="19"/>
    <n v="0"/>
    <n v="20"/>
    <n v="0"/>
    <n v="0"/>
    <n v="0"/>
    <n v="0"/>
  </r>
  <r>
    <x v="523"/>
    <x v="0"/>
    <n v="0"/>
    <n v="16"/>
    <n v="17"/>
    <n v="0"/>
    <n v="9"/>
    <n v="0"/>
    <n v="0"/>
    <n v="0"/>
    <n v="13"/>
    <n v="15"/>
    <n v="0"/>
    <n v="15"/>
    <n v="0"/>
    <n v="0"/>
    <n v="0"/>
    <n v="0"/>
  </r>
  <r>
    <x v="524"/>
    <x v="0"/>
    <n v="0"/>
    <n v="9"/>
    <n v="8"/>
    <n v="0"/>
    <n v="12"/>
    <n v="0"/>
    <n v="0"/>
    <n v="0"/>
    <n v="8"/>
    <n v="8"/>
    <n v="0"/>
    <n v="13"/>
    <n v="0"/>
    <n v="0"/>
    <n v="0"/>
    <n v="0"/>
  </r>
  <r>
    <x v="525"/>
    <x v="0"/>
    <n v="0"/>
    <n v="4"/>
    <n v="4"/>
    <n v="0"/>
    <n v="7"/>
    <n v="0"/>
    <n v="0"/>
    <n v="15"/>
    <n v="11"/>
    <n v="18"/>
    <n v="0"/>
    <n v="16"/>
    <n v="0"/>
    <n v="0"/>
    <n v="0"/>
    <n v="0"/>
  </r>
  <r>
    <x v="526"/>
    <x v="0"/>
    <n v="0"/>
    <n v="15"/>
    <n v="15"/>
    <n v="0"/>
    <n v="17"/>
    <n v="0"/>
    <n v="0"/>
    <n v="14"/>
    <n v="14"/>
    <n v="15"/>
    <n v="0"/>
    <n v="0"/>
    <n v="21"/>
    <n v="0"/>
    <n v="0"/>
    <n v="0"/>
  </r>
  <r>
    <x v="527"/>
    <x v="0"/>
    <n v="8"/>
    <n v="18"/>
    <n v="16"/>
    <n v="0"/>
    <n v="12"/>
    <n v="0"/>
    <n v="0"/>
    <n v="13"/>
    <n v="0"/>
    <n v="14"/>
    <n v="0"/>
    <n v="0"/>
    <n v="14"/>
    <n v="0"/>
    <n v="0"/>
    <n v="0"/>
  </r>
  <r>
    <x v="528"/>
    <x v="0"/>
    <n v="15"/>
    <n v="19"/>
    <n v="15"/>
    <n v="0"/>
    <n v="16"/>
    <n v="0"/>
    <n v="0"/>
    <n v="13"/>
    <n v="0"/>
    <n v="16"/>
    <n v="0"/>
    <n v="13"/>
    <n v="19"/>
    <n v="0"/>
    <n v="0"/>
    <n v="0"/>
  </r>
  <r>
    <x v="529"/>
    <x v="0"/>
    <n v="17"/>
    <n v="16"/>
    <n v="18"/>
    <n v="0"/>
    <n v="0"/>
    <n v="0"/>
    <n v="0"/>
    <n v="19"/>
    <n v="0"/>
    <n v="19"/>
    <n v="0"/>
    <n v="16"/>
    <n v="17"/>
    <n v="0"/>
    <n v="0"/>
    <n v="0"/>
  </r>
  <r>
    <x v="530"/>
    <x v="0"/>
    <n v="0"/>
    <n v="3"/>
    <n v="0"/>
    <n v="0"/>
    <n v="0"/>
    <n v="0"/>
    <n v="0"/>
    <n v="3"/>
    <n v="0"/>
    <n v="3"/>
    <n v="0"/>
    <n v="0"/>
    <n v="3"/>
    <n v="0"/>
    <n v="0"/>
    <n v="0"/>
  </r>
  <r>
    <x v="531"/>
    <x v="0"/>
    <n v="15"/>
    <n v="17"/>
    <n v="0"/>
    <n v="0"/>
    <n v="0"/>
    <n v="24"/>
    <n v="0"/>
    <n v="19"/>
    <n v="0"/>
    <n v="8"/>
    <n v="24"/>
    <n v="17"/>
    <n v="19"/>
    <n v="0"/>
    <n v="0"/>
    <n v="0"/>
  </r>
  <r>
    <x v="532"/>
    <x v="0"/>
    <n v="16"/>
    <n v="13"/>
    <n v="0"/>
    <n v="0"/>
    <n v="18"/>
    <n v="17"/>
    <n v="0"/>
    <n v="17"/>
    <n v="12"/>
    <n v="17"/>
    <n v="19"/>
    <n v="15"/>
    <n v="16"/>
    <n v="0"/>
    <n v="0"/>
    <n v="0"/>
  </r>
  <r>
    <x v="533"/>
    <x v="0"/>
    <n v="11"/>
    <n v="18"/>
    <n v="0"/>
    <n v="0"/>
    <n v="18"/>
    <n v="4"/>
    <n v="0"/>
    <n v="9"/>
    <n v="8"/>
    <n v="22"/>
    <n v="4"/>
    <n v="14"/>
    <n v="9"/>
    <n v="0"/>
    <n v="0"/>
    <n v="0"/>
  </r>
  <r>
    <x v="534"/>
    <x v="0"/>
    <n v="12"/>
    <n v="18"/>
    <n v="0"/>
    <n v="0"/>
    <n v="21"/>
    <n v="19"/>
    <n v="0"/>
    <n v="15"/>
    <n v="14"/>
    <n v="22"/>
    <n v="5"/>
    <n v="9"/>
    <n v="22"/>
    <n v="2"/>
    <n v="0"/>
    <n v="0"/>
  </r>
  <r>
    <x v="535"/>
    <x v="0"/>
    <n v="14"/>
    <n v="8"/>
    <n v="0"/>
    <n v="0"/>
    <n v="8"/>
    <n v="10"/>
    <n v="0"/>
    <n v="9"/>
    <n v="7"/>
    <n v="15"/>
    <n v="0"/>
    <n v="16"/>
    <n v="10"/>
    <n v="19"/>
    <n v="0"/>
    <n v="0"/>
  </r>
  <r>
    <x v="536"/>
    <x v="0"/>
    <n v="0"/>
    <n v="14"/>
    <n v="0"/>
    <n v="0"/>
    <n v="18"/>
    <n v="20"/>
    <n v="0"/>
    <n v="19"/>
    <n v="18"/>
    <n v="18"/>
    <n v="0"/>
    <n v="21"/>
    <n v="18"/>
    <n v="0"/>
    <n v="0"/>
    <n v="0"/>
  </r>
  <r>
    <x v="537"/>
    <x v="0"/>
    <n v="9"/>
    <n v="18"/>
    <n v="0"/>
    <n v="0"/>
    <n v="12"/>
    <n v="10"/>
    <n v="0"/>
    <n v="16"/>
    <n v="9"/>
    <n v="19"/>
    <n v="0"/>
    <n v="15"/>
    <n v="18"/>
    <n v="13"/>
    <n v="0"/>
    <n v="0"/>
  </r>
  <r>
    <x v="538"/>
    <x v="0"/>
    <n v="14"/>
    <n v="0"/>
    <n v="0"/>
    <n v="0"/>
    <n v="16"/>
    <n v="0"/>
    <n v="0"/>
    <n v="15"/>
    <n v="15"/>
    <n v="13"/>
    <n v="7"/>
    <n v="14"/>
    <n v="15"/>
    <n v="6"/>
    <n v="0"/>
    <n v="0"/>
  </r>
  <r>
    <x v="539"/>
    <x v="0"/>
    <n v="20"/>
    <n v="0"/>
    <n v="0"/>
    <n v="0"/>
    <n v="19"/>
    <n v="0"/>
    <n v="0"/>
    <n v="16"/>
    <n v="16"/>
    <n v="16"/>
    <n v="21"/>
    <n v="16"/>
    <n v="17"/>
    <n v="15"/>
    <n v="0"/>
    <n v="0"/>
  </r>
  <r>
    <x v="540"/>
    <x v="0"/>
    <n v="13"/>
    <n v="0"/>
    <n v="0"/>
    <n v="0"/>
    <n v="0"/>
    <n v="0"/>
    <n v="0"/>
    <n v="0"/>
    <n v="0"/>
    <n v="0"/>
    <n v="0"/>
    <n v="13"/>
    <n v="11"/>
    <n v="0"/>
    <n v="0"/>
    <n v="0"/>
  </r>
  <r>
    <x v="541"/>
    <x v="0"/>
    <n v="17"/>
    <n v="0"/>
    <n v="16"/>
    <n v="0"/>
    <n v="0"/>
    <n v="0"/>
    <n v="0"/>
    <n v="0"/>
    <n v="23"/>
    <n v="0"/>
    <n v="0"/>
    <n v="14"/>
    <n v="20"/>
    <n v="0"/>
    <n v="0"/>
    <n v="0"/>
  </r>
  <r>
    <x v="542"/>
    <x v="0"/>
    <n v="18"/>
    <n v="0"/>
    <n v="19"/>
    <n v="0"/>
    <n v="20"/>
    <n v="21"/>
    <n v="0"/>
    <n v="0"/>
    <n v="19"/>
    <n v="0"/>
    <n v="0"/>
    <n v="15"/>
    <n v="11"/>
    <n v="0"/>
    <n v="0"/>
    <n v="0"/>
  </r>
  <r>
    <x v="543"/>
    <x v="0"/>
    <n v="14"/>
    <n v="0"/>
    <n v="13"/>
    <n v="0"/>
    <n v="15"/>
    <n v="15"/>
    <n v="0"/>
    <n v="0"/>
    <n v="12"/>
    <n v="0"/>
    <n v="12"/>
    <n v="13"/>
    <n v="20"/>
    <n v="0"/>
    <n v="0"/>
    <n v="0"/>
  </r>
  <r>
    <x v="544"/>
    <x v="0"/>
    <n v="17"/>
    <n v="0"/>
    <n v="12"/>
    <n v="0"/>
    <n v="12"/>
    <n v="9"/>
    <n v="0"/>
    <n v="0"/>
    <n v="15"/>
    <n v="0"/>
    <n v="11"/>
    <n v="6"/>
    <n v="10"/>
    <n v="12"/>
    <n v="0"/>
    <n v="0"/>
  </r>
  <r>
    <x v="545"/>
    <x v="0"/>
    <n v="11"/>
    <n v="0"/>
    <n v="14"/>
    <n v="0"/>
    <n v="6"/>
    <n v="18"/>
    <n v="0"/>
    <n v="0"/>
    <n v="10"/>
    <n v="13"/>
    <n v="17"/>
    <n v="16"/>
    <n v="14"/>
    <n v="14"/>
    <n v="0"/>
    <n v="0"/>
  </r>
  <r>
    <x v="546"/>
    <x v="0"/>
    <n v="12"/>
    <n v="0"/>
    <n v="16"/>
    <n v="0"/>
    <n v="19"/>
    <n v="12"/>
    <n v="0"/>
    <n v="0"/>
    <n v="15"/>
    <n v="15"/>
    <n v="2"/>
    <n v="16"/>
    <n v="14"/>
    <n v="16"/>
    <n v="0"/>
    <n v="0"/>
  </r>
  <r>
    <x v="547"/>
    <x v="0"/>
    <n v="14"/>
    <n v="0"/>
    <n v="24"/>
    <n v="0"/>
    <n v="17"/>
    <n v="6"/>
    <n v="0"/>
    <n v="0"/>
    <n v="0"/>
    <n v="16"/>
    <n v="0"/>
    <n v="12"/>
    <n v="14"/>
    <n v="13"/>
    <n v="0"/>
    <n v="0"/>
  </r>
  <r>
    <x v="548"/>
    <x v="0"/>
    <n v="12"/>
    <n v="7"/>
    <n v="6"/>
    <n v="0"/>
    <n v="12"/>
    <n v="22"/>
    <n v="0"/>
    <n v="0"/>
    <n v="0"/>
    <n v="19"/>
    <n v="20"/>
    <n v="18"/>
    <n v="19"/>
    <n v="13"/>
    <n v="0"/>
    <n v="0"/>
  </r>
  <r>
    <x v="549"/>
    <x v="0"/>
    <n v="21"/>
    <n v="0"/>
    <n v="20"/>
    <n v="0"/>
    <n v="22"/>
    <n v="22"/>
    <n v="0"/>
    <n v="0"/>
    <n v="18"/>
    <n v="18"/>
    <n v="21"/>
    <n v="0"/>
    <n v="16"/>
    <n v="0"/>
    <n v="0"/>
    <n v="0"/>
  </r>
  <r>
    <x v="550"/>
    <x v="0"/>
    <n v="16"/>
    <n v="0"/>
    <n v="14"/>
    <n v="0"/>
    <n v="14"/>
    <n v="8"/>
    <n v="0"/>
    <n v="0"/>
    <n v="14"/>
    <n v="14"/>
    <n v="8"/>
    <n v="0"/>
    <n v="11"/>
    <n v="0"/>
    <n v="0"/>
    <n v="0"/>
  </r>
  <r>
    <x v="551"/>
    <x v="0"/>
    <n v="16"/>
    <n v="0"/>
    <n v="14"/>
    <n v="0"/>
    <n v="0"/>
    <n v="15"/>
    <n v="0"/>
    <n v="0"/>
    <n v="15"/>
    <n v="16"/>
    <n v="14"/>
    <n v="0"/>
    <n v="16"/>
    <n v="0"/>
    <n v="0"/>
    <n v="0"/>
  </r>
  <r>
    <x v="552"/>
    <x v="0"/>
    <n v="18"/>
    <n v="22"/>
    <n v="18"/>
    <n v="0"/>
    <n v="14"/>
    <n v="19"/>
    <n v="0"/>
    <n v="0"/>
    <n v="17"/>
    <n v="17"/>
    <n v="18"/>
    <n v="0"/>
    <n v="18"/>
    <n v="0"/>
    <n v="0"/>
    <n v="0"/>
  </r>
  <r>
    <x v="553"/>
    <x v="0"/>
    <n v="0"/>
    <n v="8"/>
    <n v="10"/>
    <n v="0"/>
    <n v="15"/>
    <n v="13"/>
    <n v="0"/>
    <n v="21"/>
    <n v="11"/>
    <n v="13"/>
    <n v="12"/>
    <n v="0"/>
    <n v="6"/>
    <n v="0"/>
    <n v="1"/>
    <n v="0"/>
  </r>
  <r>
    <x v="554"/>
    <x v="0"/>
    <n v="0"/>
    <n v="9"/>
    <n v="12"/>
    <n v="0"/>
    <n v="11"/>
    <n v="11"/>
    <n v="9"/>
    <n v="14"/>
    <n v="13"/>
    <n v="6"/>
    <n v="9"/>
    <n v="0"/>
    <n v="9"/>
    <n v="13"/>
    <n v="1"/>
    <n v="0"/>
  </r>
  <r>
    <x v="555"/>
    <x v="0"/>
    <n v="6"/>
    <n v="8"/>
    <n v="7"/>
    <n v="0"/>
    <n v="6"/>
    <n v="6"/>
    <n v="6"/>
    <n v="3"/>
    <n v="5"/>
    <n v="8"/>
    <n v="9"/>
    <n v="9"/>
    <n v="6"/>
    <n v="9"/>
    <n v="1"/>
    <n v="0"/>
  </r>
  <r>
    <x v="556"/>
    <x v="0"/>
    <n v="7"/>
    <n v="0"/>
    <n v="9"/>
    <n v="0"/>
    <n v="6"/>
    <n v="9"/>
    <n v="9"/>
    <n v="0"/>
    <n v="7"/>
    <n v="7"/>
    <n v="6"/>
    <n v="14"/>
    <n v="2"/>
    <n v="14"/>
    <n v="1"/>
    <n v="0"/>
  </r>
  <r>
    <x v="557"/>
    <x v="0"/>
    <n v="11"/>
    <n v="0"/>
    <n v="18"/>
    <n v="0"/>
    <n v="16"/>
    <n v="15"/>
    <n v="16"/>
    <n v="12"/>
    <n v="0"/>
    <n v="13"/>
    <n v="13"/>
    <n v="10"/>
    <n v="14"/>
    <n v="12"/>
    <n v="1"/>
    <n v="0"/>
  </r>
  <r>
    <x v="558"/>
    <x v="0"/>
    <n v="18"/>
    <n v="0"/>
    <n v="21"/>
    <n v="0"/>
    <n v="19"/>
    <n v="21"/>
    <n v="0"/>
    <n v="21"/>
    <n v="0"/>
    <n v="0"/>
    <n v="20"/>
    <n v="20"/>
    <n v="20"/>
    <n v="20"/>
    <n v="1"/>
    <n v="0"/>
  </r>
  <r>
    <x v="559"/>
    <x v="0"/>
    <n v="14"/>
    <n v="0"/>
    <n v="15"/>
    <n v="0"/>
    <n v="15"/>
    <n v="13"/>
    <n v="15"/>
    <n v="13"/>
    <n v="0"/>
    <n v="0"/>
    <n v="21"/>
    <n v="13"/>
    <n v="13"/>
    <n v="18"/>
    <n v="1"/>
    <n v="0"/>
  </r>
  <r>
    <x v="560"/>
    <x v="0"/>
    <n v="4"/>
    <n v="0"/>
    <n v="5"/>
    <n v="0"/>
    <n v="4"/>
    <n v="17"/>
    <n v="7"/>
    <n v="18"/>
    <n v="0"/>
    <n v="0"/>
    <n v="6"/>
    <n v="3"/>
    <n v="0"/>
    <n v="0"/>
    <n v="1"/>
    <n v="0"/>
  </r>
  <r>
    <x v="561"/>
    <x v="0"/>
    <n v="6"/>
    <n v="0"/>
    <n v="12"/>
    <n v="0"/>
    <n v="3"/>
    <n v="14"/>
    <n v="2"/>
    <n v="13"/>
    <n v="0"/>
    <n v="14"/>
    <n v="1"/>
    <n v="7"/>
    <n v="0"/>
    <n v="11"/>
    <n v="1"/>
    <n v="0"/>
  </r>
  <r>
    <x v="562"/>
    <x v="0"/>
    <n v="11"/>
    <n v="24"/>
    <n v="13"/>
    <n v="0"/>
    <n v="15"/>
    <n v="18"/>
    <n v="10"/>
    <n v="19"/>
    <n v="0"/>
    <n v="18"/>
    <n v="10"/>
    <n v="13"/>
    <n v="17"/>
    <n v="13"/>
    <n v="1"/>
    <n v="0"/>
  </r>
  <r>
    <x v="563"/>
    <x v="0"/>
    <n v="12"/>
    <n v="9"/>
    <n v="15"/>
    <n v="0"/>
    <n v="9"/>
    <n v="12"/>
    <n v="8"/>
    <n v="13"/>
    <n v="0"/>
    <n v="14"/>
    <n v="0"/>
    <n v="17"/>
    <n v="15"/>
    <n v="14"/>
    <n v="1"/>
    <n v="0"/>
  </r>
  <r>
    <x v="564"/>
    <x v="0"/>
    <n v="13"/>
    <n v="3"/>
    <n v="13"/>
    <n v="0"/>
    <n v="8"/>
    <n v="16"/>
    <n v="14"/>
    <n v="13"/>
    <n v="0"/>
    <n v="19"/>
    <n v="0"/>
    <n v="14"/>
    <n v="2"/>
    <n v="12"/>
    <n v="1"/>
    <n v="0"/>
  </r>
  <r>
    <x v="565"/>
    <x v="0"/>
    <n v="2"/>
    <n v="11"/>
    <n v="8"/>
    <n v="0"/>
    <n v="17"/>
    <n v="7"/>
    <n v="9"/>
    <n v="12"/>
    <n v="0"/>
    <n v="6"/>
    <n v="18"/>
    <n v="8"/>
    <n v="11"/>
    <n v="3"/>
    <n v="1"/>
    <n v="0"/>
  </r>
  <r>
    <x v="566"/>
    <x v="0"/>
    <n v="0"/>
    <n v="17"/>
    <n v="6"/>
    <n v="0"/>
    <n v="0"/>
    <n v="10"/>
    <n v="7"/>
    <n v="13"/>
    <n v="0"/>
    <n v="18"/>
    <n v="13"/>
    <n v="8"/>
    <n v="12"/>
    <n v="5"/>
    <n v="1"/>
    <n v="0"/>
  </r>
  <r>
    <x v="567"/>
    <x v="0"/>
    <n v="1"/>
    <n v="19"/>
    <n v="18"/>
    <n v="0"/>
    <n v="10"/>
    <n v="19"/>
    <n v="18"/>
    <n v="24"/>
    <n v="0"/>
    <n v="7"/>
    <n v="19"/>
    <n v="0"/>
    <n v="18"/>
    <n v="18"/>
    <n v="1"/>
    <n v="0"/>
  </r>
  <r>
    <x v="568"/>
    <x v="0"/>
    <n v="0"/>
    <n v="11"/>
    <n v="11"/>
    <n v="0"/>
    <n v="20"/>
    <n v="14"/>
    <n v="14"/>
    <n v="17"/>
    <n v="0"/>
    <n v="0"/>
    <n v="13"/>
    <n v="0"/>
    <n v="13"/>
    <n v="11"/>
    <n v="1"/>
    <n v="0"/>
  </r>
  <r>
    <x v="569"/>
    <x v="0"/>
    <n v="0"/>
    <n v="10"/>
    <n v="10"/>
    <n v="0"/>
    <n v="5"/>
    <n v="0"/>
    <n v="1"/>
    <n v="11"/>
    <n v="0"/>
    <n v="10"/>
    <n v="8"/>
    <n v="22"/>
    <n v="0"/>
    <n v="0"/>
    <n v="1"/>
    <n v="0"/>
  </r>
  <r>
    <x v="570"/>
    <x v="0"/>
    <n v="0"/>
    <n v="16"/>
    <n v="17"/>
    <n v="0"/>
    <n v="15"/>
    <n v="16"/>
    <n v="15"/>
    <n v="18"/>
    <n v="0"/>
    <n v="0"/>
    <n v="14"/>
    <n v="16"/>
    <n v="16"/>
    <n v="0"/>
    <n v="1"/>
    <n v="0"/>
  </r>
  <r>
    <x v="571"/>
    <x v="0"/>
    <n v="0"/>
    <n v="12"/>
    <n v="15"/>
    <n v="0"/>
    <n v="11"/>
    <n v="14"/>
    <n v="0"/>
    <n v="14"/>
    <n v="0"/>
    <n v="0"/>
    <n v="13"/>
    <n v="11"/>
    <n v="0"/>
    <n v="0"/>
    <n v="1"/>
    <n v="0"/>
  </r>
  <r>
    <x v="572"/>
    <x v="0"/>
    <n v="0"/>
    <n v="20"/>
    <n v="20"/>
    <n v="0"/>
    <n v="18"/>
    <n v="17"/>
    <n v="0"/>
    <n v="0"/>
    <n v="0"/>
    <n v="0"/>
    <n v="0"/>
    <n v="16"/>
    <n v="16"/>
    <n v="0"/>
    <n v="1"/>
    <n v="0"/>
  </r>
  <r>
    <x v="573"/>
    <x v="0"/>
    <n v="0"/>
    <n v="14"/>
    <n v="15"/>
    <n v="0"/>
    <n v="13"/>
    <n v="13"/>
    <n v="0"/>
    <n v="0"/>
    <n v="0"/>
    <n v="0"/>
    <n v="0"/>
    <n v="12"/>
    <n v="18"/>
    <n v="0"/>
    <n v="0"/>
    <n v="0"/>
  </r>
  <r>
    <x v="574"/>
    <x v="0"/>
    <n v="0"/>
    <n v="9"/>
    <n v="17"/>
    <n v="0"/>
    <n v="6"/>
    <n v="22"/>
    <n v="13"/>
    <n v="11"/>
    <n v="0"/>
    <n v="0"/>
    <n v="15"/>
    <n v="11"/>
    <n v="17"/>
    <n v="0"/>
    <n v="0"/>
    <n v="0"/>
  </r>
  <r>
    <x v="575"/>
    <x v="0"/>
    <n v="0"/>
    <n v="16"/>
    <n v="20"/>
    <n v="0"/>
    <n v="10"/>
    <n v="18"/>
    <n v="0"/>
    <n v="21"/>
    <n v="0"/>
    <n v="0"/>
    <n v="12"/>
    <n v="17"/>
    <n v="17"/>
    <n v="0"/>
    <n v="0"/>
    <n v="0"/>
  </r>
  <r>
    <x v="576"/>
    <x v="0"/>
    <n v="0"/>
    <n v="17"/>
    <n v="13"/>
    <n v="0"/>
    <n v="19"/>
    <n v="18"/>
    <n v="0"/>
    <n v="19"/>
    <n v="0"/>
    <n v="20"/>
    <n v="20"/>
    <n v="19"/>
    <n v="21"/>
    <n v="0"/>
    <n v="0"/>
    <n v="0"/>
  </r>
  <r>
    <x v="577"/>
    <x v="0"/>
    <n v="0"/>
    <n v="0"/>
    <n v="16"/>
    <n v="0"/>
    <n v="11"/>
    <n v="18"/>
    <n v="0"/>
    <n v="18"/>
    <n v="0"/>
    <n v="0"/>
    <n v="10"/>
    <n v="12"/>
    <n v="13"/>
    <n v="0"/>
    <n v="0"/>
    <n v="0"/>
  </r>
  <r>
    <x v="578"/>
    <x v="0"/>
    <n v="0"/>
    <n v="0"/>
    <n v="18"/>
    <n v="0"/>
    <n v="0"/>
    <n v="18"/>
    <n v="0"/>
    <n v="17"/>
    <n v="0"/>
    <n v="0"/>
    <n v="18"/>
    <n v="18"/>
    <n v="19"/>
    <n v="0"/>
    <n v="0"/>
    <n v="0"/>
  </r>
  <r>
    <x v="579"/>
    <x v="0"/>
    <n v="12"/>
    <n v="11"/>
    <n v="21"/>
    <n v="0"/>
    <n v="0"/>
    <n v="20"/>
    <n v="20"/>
    <n v="0"/>
    <n v="0"/>
    <n v="0"/>
    <n v="0"/>
    <n v="20"/>
    <n v="21"/>
    <n v="0"/>
    <n v="0"/>
    <n v="0"/>
  </r>
  <r>
    <x v="580"/>
    <x v="0"/>
    <n v="14"/>
    <n v="16"/>
    <n v="10"/>
    <n v="0"/>
    <n v="6"/>
    <n v="18"/>
    <n v="11"/>
    <n v="0"/>
    <n v="0"/>
    <n v="7"/>
    <n v="4"/>
    <n v="10"/>
    <n v="10"/>
    <n v="0"/>
    <n v="0"/>
    <n v="0"/>
  </r>
  <r>
    <x v="581"/>
    <x v="0"/>
    <n v="21"/>
    <n v="21"/>
    <n v="0"/>
    <n v="0"/>
    <n v="7"/>
    <n v="20"/>
    <n v="15"/>
    <n v="0"/>
    <n v="0"/>
    <n v="0"/>
    <n v="17"/>
    <n v="18"/>
    <n v="15"/>
    <n v="0"/>
    <n v="0"/>
    <n v="0"/>
  </r>
  <r>
    <x v="582"/>
    <x v="0"/>
    <n v="9"/>
    <n v="0"/>
    <n v="0"/>
    <n v="0"/>
    <n v="24"/>
    <n v="0"/>
    <n v="10"/>
    <n v="13"/>
    <n v="0"/>
    <n v="0"/>
    <n v="16"/>
    <n v="19"/>
    <n v="6"/>
    <n v="0"/>
    <n v="0"/>
    <n v="0"/>
  </r>
  <r>
    <x v="583"/>
    <x v="0"/>
    <n v="0"/>
    <n v="0"/>
    <n v="11"/>
    <n v="0"/>
    <n v="15"/>
    <n v="0"/>
    <n v="17"/>
    <n v="0"/>
    <n v="0"/>
    <n v="0"/>
    <n v="16"/>
    <n v="20"/>
    <n v="19"/>
    <n v="0"/>
    <n v="0"/>
    <n v="0"/>
  </r>
  <r>
    <x v="584"/>
    <x v="0"/>
    <n v="15"/>
    <n v="0"/>
    <n v="15"/>
    <n v="0"/>
    <n v="9"/>
    <n v="0"/>
    <n v="15"/>
    <n v="14"/>
    <n v="0"/>
    <n v="24"/>
    <n v="15"/>
    <n v="12"/>
    <n v="17"/>
    <n v="0"/>
    <n v="0"/>
    <n v="0"/>
  </r>
  <r>
    <x v="585"/>
    <x v="0"/>
    <n v="18"/>
    <n v="0"/>
    <n v="0"/>
    <n v="0"/>
    <n v="18"/>
    <n v="0"/>
    <n v="14"/>
    <n v="17"/>
    <n v="0"/>
    <n v="12"/>
    <n v="18"/>
    <n v="18"/>
    <n v="18"/>
    <n v="0"/>
    <n v="0"/>
    <n v="0"/>
  </r>
  <r>
    <x v="586"/>
    <x v="0"/>
    <n v="8"/>
    <n v="0"/>
    <n v="12"/>
    <n v="0"/>
    <n v="21"/>
    <n v="0"/>
    <n v="15"/>
    <n v="15"/>
    <n v="0"/>
    <n v="9"/>
    <n v="6"/>
    <n v="0"/>
    <n v="8"/>
    <n v="0"/>
    <n v="0"/>
    <n v="0"/>
  </r>
  <r>
    <x v="587"/>
    <x v="0"/>
    <n v="18"/>
    <n v="0"/>
    <n v="0"/>
    <n v="0"/>
    <n v="0"/>
    <n v="0"/>
    <n v="9"/>
    <n v="20"/>
    <n v="0"/>
    <n v="18"/>
    <n v="10"/>
    <n v="15"/>
    <n v="14"/>
    <n v="0"/>
    <n v="0"/>
    <n v="0"/>
  </r>
  <r>
    <x v="588"/>
    <x v="0"/>
    <n v="14"/>
    <n v="0"/>
    <n v="14"/>
    <n v="0"/>
    <n v="2"/>
    <n v="15"/>
    <n v="3"/>
    <n v="12"/>
    <n v="0"/>
    <n v="15"/>
    <n v="0"/>
    <n v="14"/>
    <n v="12"/>
    <n v="0"/>
    <n v="0"/>
    <n v="0"/>
  </r>
  <r>
    <x v="589"/>
    <x v="0"/>
    <n v="18"/>
    <n v="0"/>
    <n v="9"/>
    <n v="0"/>
    <n v="2"/>
    <n v="17"/>
    <n v="19"/>
    <n v="4"/>
    <n v="0"/>
    <n v="12"/>
    <n v="9"/>
    <n v="0"/>
    <n v="11"/>
    <n v="0"/>
    <n v="0"/>
    <n v="0"/>
  </r>
  <r>
    <x v="590"/>
    <x v="0"/>
    <n v="14"/>
    <n v="0"/>
    <n v="11"/>
    <n v="0"/>
    <n v="0"/>
    <n v="15"/>
    <n v="12"/>
    <n v="4"/>
    <n v="0"/>
    <n v="13"/>
    <n v="10"/>
    <n v="0"/>
    <n v="6"/>
    <n v="0"/>
    <n v="0"/>
    <n v="0"/>
  </r>
  <r>
    <x v="591"/>
    <x v="0"/>
    <n v="11"/>
    <n v="3"/>
    <n v="8"/>
    <n v="0"/>
    <n v="0"/>
    <n v="11"/>
    <n v="8"/>
    <n v="3"/>
    <n v="0"/>
    <n v="11"/>
    <n v="0"/>
    <n v="4"/>
    <n v="3"/>
    <n v="0"/>
    <n v="0"/>
    <n v="0"/>
  </r>
  <r>
    <x v="592"/>
    <x v="0"/>
    <n v="0"/>
    <n v="0"/>
    <n v="0"/>
    <n v="0"/>
    <n v="0"/>
    <n v="0"/>
    <n v="0"/>
    <n v="0"/>
    <n v="0"/>
    <n v="24"/>
    <n v="0"/>
    <n v="0"/>
    <n v="0"/>
    <n v="0"/>
    <n v="0"/>
    <n v="0"/>
  </r>
  <r>
    <x v="593"/>
    <x v="0"/>
    <n v="0"/>
    <n v="0"/>
    <n v="0"/>
    <n v="0"/>
    <n v="0"/>
    <n v="0"/>
    <n v="0"/>
    <n v="0"/>
    <n v="0"/>
    <n v="0"/>
    <n v="0"/>
    <n v="0"/>
    <n v="0"/>
    <n v="0"/>
    <n v="0"/>
    <n v="0"/>
  </r>
  <r>
    <x v="594"/>
    <x v="0"/>
    <n v="14"/>
    <n v="15"/>
    <n v="15"/>
    <n v="0"/>
    <n v="0"/>
    <n v="16"/>
    <n v="15"/>
    <n v="0"/>
    <n v="0"/>
    <n v="5"/>
    <n v="0"/>
    <n v="6"/>
    <n v="0"/>
    <n v="0"/>
    <n v="0"/>
    <n v="0"/>
  </r>
  <r>
    <x v="595"/>
    <x v="0"/>
    <n v="18"/>
    <n v="18"/>
    <n v="17"/>
    <n v="0"/>
    <n v="0"/>
    <n v="18"/>
    <n v="18"/>
    <n v="0"/>
    <n v="0"/>
    <n v="6"/>
    <n v="0"/>
    <n v="0"/>
    <n v="0"/>
    <n v="0"/>
    <n v="0"/>
    <n v="0"/>
  </r>
  <r>
    <x v="596"/>
    <x v="0"/>
    <n v="14"/>
    <n v="14"/>
    <n v="15"/>
    <n v="0"/>
    <n v="0"/>
    <n v="13"/>
    <n v="13"/>
    <n v="7"/>
    <n v="0"/>
    <n v="15"/>
    <n v="0"/>
    <n v="8"/>
    <n v="0"/>
    <n v="18"/>
    <n v="0"/>
    <n v="0"/>
  </r>
  <r>
    <x v="597"/>
    <x v="0"/>
    <n v="17"/>
    <n v="7"/>
    <n v="16"/>
    <n v="0"/>
    <n v="0"/>
    <n v="15"/>
    <n v="9"/>
    <n v="9"/>
    <n v="0"/>
    <n v="18"/>
    <n v="0"/>
    <n v="12"/>
    <n v="0"/>
    <n v="0"/>
    <n v="0"/>
    <n v="0"/>
  </r>
  <r>
    <x v="598"/>
    <x v="0"/>
    <n v="20"/>
    <n v="13"/>
    <n v="20"/>
    <n v="0"/>
    <n v="0"/>
    <n v="21"/>
    <n v="0"/>
    <n v="21"/>
    <n v="0"/>
    <n v="19"/>
    <n v="0"/>
    <n v="0"/>
    <n v="0"/>
    <n v="14"/>
    <n v="0"/>
    <n v="0"/>
  </r>
  <r>
    <x v="599"/>
    <x v="0"/>
    <n v="20"/>
    <n v="21"/>
    <n v="21"/>
    <n v="0"/>
    <n v="0"/>
    <n v="19"/>
    <n v="0"/>
    <n v="19"/>
    <n v="0"/>
    <n v="23"/>
    <n v="0"/>
    <n v="0"/>
    <n v="0"/>
    <n v="19"/>
    <n v="0"/>
    <n v="0"/>
  </r>
  <r>
    <x v="600"/>
    <x v="0"/>
    <n v="20"/>
    <n v="20"/>
    <n v="20"/>
    <n v="0"/>
    <n v="0"/>
    <n v="20"/>
    <n v="0"/>
    <n v="14"/>
    <n v="0"/>
    <n v="16"/>
    <n v="0"/>
    <n v="0"/>
    <n v="0"/>
    <n v="19"/>
    <n v="0"/>
    <n v="0"/>
  </r>
  <r>
    <x v="601"/>
    <x v="0"/>
    <n v="9"/>
    <n v="9"/>
    <n v="12"/>
    <n v="0"/>
    <n v="0"/>
    <n v="13"/>
    <n v="0"/>
    <n v="12"/>
    <n v="0"/>
    <n v="13"/>
    <n v="0"/>
    <n v="15"/>
    <n v="15"/>
    <n v="7"/>
    <n v="0"/>
    <n v="0"/>
  </r>
  <r>
    <x v="602"/>
    <x v="0"/>
    <n v="0"/>
    <n v="18"/>
    <n v="15"/>
    <n v="0"/>
    <n v="0"/>
    <n v="19"/>
    <n v="0"/>
    <n v="14"/>
    <n v="0"/>
    <n v="0"/>
    <n v="0"/>
    <n v="14"/>
    <n v="14"/>
    <n v="0"/>
    <n v="0"/>
    <n v="0"/>
  </r>
  <r>
    <x v="603"/>
    <x v="0"/>
    <n v="0"/>
    <n v="20"/>
    <n v="11"/>
    <n v="0"/>
    <n v="0"/>
    <n v="13"/>
    <n v="0"/>
    <n v="20"/>
    <n v="0"/>
    <n v="18"/>
    <n v="0"/>
    <n v="17"/>
    <n v="13"/>
    <n v="12"/>
    <n v="0"/>
    <n v="0"/>
  </r>
  <r>
    <x v="604"/>
    <x v="0"/>
    <n v="15"/>
    <n v="13"/>
    <n v="12"/>
    <n v="0"/>
    <n v="0"/>
    <n v="17"/>
    <n v="0"/>
    <n v="15"/>
    <n v="0"/>
    <n v="17"/>
    <n v="0"/>
    <n v="17"/>
    <n v="6"/>
    <n v="15"/>
    <n v="0"/>
    <n v="0"/>
  </r>
  <r>
    <x v="605"/>
    <x v="0"/>
    <n v="9"/>
    <n v="0"/>
    <n v="13"/>
    <n v="0"/>
    <n v="0"/>
    <n v="18"/>
    <n v="0"/>
    <n v="18"/>
    <n v="0"/>
    <n v="17"/>
    <n v="0"/>
    <n v="15"/>
    <n v="11"/>
    <n v="15"/>
    <n v="0"/>
    <n v="0"/>
  </r>
  <r>
    <x v="606"/>
    <x v="0"/>
    <n v="11"/>
    <n v="0"/>
    <n v="18"/>
    <n v="0"/>
    <n v="0"/>
    <n v="15"/>
    <n v="0"/>
    <n v="13"/>
    <n v="0"/>
    <n v="0"/>
    <n v="0"/>
    <n v="11"/>
    <n v="9"/>
    <n v="11"/>
    <n v="0"/>
    <n v="0"/>
  </r>
  <r>
    <x v="607"/>
    <x v="0"/>
    <n v="0"/>
    <n v="0"/>
    <n v="0"/>
    <n v="0"/>
    <n v="0"/>
    <n v="0"/>
    <n v="0"/>
    <n v="0"/>
    <n v="0"/>
    <n v="0"/>
    <n v="0"/>
    <n v="0"/>
    <n v="0"/>
    <n v="0"/>
    <n v="0"/>
    <n v="0"/>
  </r>
  <r>
    <x v="608"/>
    <x v="0"/>
    <n v="20"/>
    <n v="0"/>
    <n v="10"/>
    <n v="0"/>
    <n v="0"/>
    <n v="0"/>
    <n v="22"/>
    <n v="0"/>
    <n v="0"/>
    <n v="21"/>
    <n v="0"/>
    <n v="0"/>
    <n v="0"/>
    <n v="0"/>
    <n v="0"/>
    <n v="0"/>
  </r>
  <r>
    <x v="609"/>
    <x v="0"/>
    <n v="9"/>
    <n v="0"/>
    <n v="11"/>
    <n v="0"/>
    <n v="0"/>
    <n v="13"/>
    <n v="13"/>
    <n v="11"/>
    <n v="0"/>
    <n v="9"/>
    <n v="0"/>
    <n v="12"/>
    <n v="0"/>
    <n v="11"/>
    <n v="0"/>
    <n v="0"/>
  </r>
  <r>
    <x v="610"/>
    <x v="0"/>
    <n v="0"/>
    <n v="0"/>
    <n v="0"/>
    <n v="0"/>
    <n v="0"/>
    <n v="0"/>
    <n v="0"/>
    <n v="0"/>
    <n v="0"/>
    <n v="0"/>
    <n v="0"/>
    <n v="0"/>
    <n v="0"/>
    <n v="0"/>
    <n v="0"/>
    <n v="0"/>
  </r>
  <r>
    <x v="611"/>
    <x v="0"/>
    <n v="0"/>
    <n v="0"/>
    <n v="0"/>
    <n v="0"/>
    <n v="0"/>
    <n v="22"/>
    <n v="0"/>
    <n v="0"/>
    <n v="0"/>
    <n v="19"/>
    <n v="23"/>
    <n v="0"/>
    <n v="0"/>
    <n v="0"/>
    <n v="0"/>
    <n v="0"/>
  </r>
  <r>
    <x v="612"/>
    <x v="0"/>
    <n v="0"/>
    <n v="0"/>
    <n v="14"/>
    <n v="0"/>
    <n v="0"/>
    <n v="18"/>
    <n v="8"/>
    <n v="15"/>
    <n v="0"/>
    <n v="18"/>
    <n v="20"/>
    <n v="19"/>
    <n v="0"/>
    <n v="19"/>
    <n v="0"/>
    <n v="0"/>
  </r>
  <r>
    <x v="613"/>
    <x v="0"/>
    <n v="0"/>
    <n v="0"/>
    <n v="14"/>
    <n v="0"/>
    <n v="0"/>
    <n v="14"/>
    <n v="0"/>
    <n v="0"/>
    <n v="0"/>
    <n v="17"/>
    <n v="17"/>
    <n v="15"/>
    <n v="0"/>
    <n v="14"/>
    <n v="0"/>
    <n v="0"/>
  </r>
  <r>
    <x v="614"/>
    <x v="0"/>
    <n v="0"/>
    <n v="18"/>
    <n v="16"/>
    <n v="0"/>
    <n v="0"/>
    <n v="18"/>
    <n v="18"/>
    <n v="7"/>
    <n v="0"/>
    <n v="18"/>
    <n v="15"/>
    <n v="18"/>
    <n v="0"/>
    <n v="15"/>
    <n v="0"/>
    <n v="0"/>
  </r>
  <r>
    <x v="615"/>
    <x v="0"/>
    <n v="0"/>
    <n v="3"/>
    <n v="7"/>
    <n v="0"/>
    <n v="0"/>
    <n v="15"/>
    <n v="6"/>
    <n v="14"/>
    <n v="0"/>
    <n v="0"/>
    <n v="11"/>
    <n v="12"/>
    <n v="0"/>
    <n v="6"/>
    <n v="0"/>
    <n v="0"/>
  </r>
  <r>
    <x v="616"/>
    <x v="0"/>
    <n v="0"/>
    <n v="13"/>
    <n v="14"/>
    <n v="0"/>
    <n v="0"/>
    <n v="13"/>
    <n v="0"/>
    <n v="11"/>
    <n v="0"/>
    <n v="0"/>
    <n v="14"/>
    <n v="13"/>
    <n v="0"/>
    <n v="13"/>
    <n v="0"/>
    <n v="0"/>
  </r>
  <r>
    <x v="617"/>
    <x v="0"/>
    <n v="0"/>
    <n v="0"/>
    <n v="4"/>
    <n v="0"/>
    <n v="0"/>
    <n v="17"/>
    <n v="0"/>
    <n v="4"/>
    <n v="0"/>
    <n v="0"/>
    <n v="4"/>
    <n v="2"/>
    <n v="0"/>
    <n v="5"/>
    <n v="0"/>
    <n v="0"/>
  </r>
  <r>
    <x v="618"/>
    <x v="0"/>
    <n v="0"/>
    <n v="0"/>
    <n v="4"/>
    <n v="0"/>
    <n v="15"/>
    <n v="0"/>
    <n v="7"/>
    <n v="9"/>
    <n v="0"/>
    <n v="8"/>
    <n v="11"/>
    <n v="1"/>
    <n v="0"/>
    <n v="0"/>
    <n v="0"/>
    <n v="0"/>
  </r>
  <r>
    <x v="619"/>
    <x v="0"/>
    <n v="0"/>
    <n v="0"/>
    <n v="14"/>
    <n v="0"/>
    <n v="0"/>
    <n v="20"/>
    <n v="19"/>
    <n v="17"/>
    <n v="0"/>
    <n v="5"/>
    <n v="14"/>
    <n v="21"/>
    <n v="0"/>
    <n v="0"/>
    <n v="0"/>
    <n v="0"/>
  </r>
  <r>
    <x v="620"/>
    <x v="0"/>
    <n v="0"/>
    <n v="0"/>
    <n v="14"/>
    <n v="0"/>
    <n v="0"/>
    <n v="13"/>
    <n v="19"/>
    <n v="0"/>
    <n v="0"/>
    <n v="0"/>
    <n v="0"/>
    <n v="13"/>
    <n v="0"/>
    <n v="19"/>
    <n v="0"/>
    <n v="0"/>
  </r>
  <r>
    <x v="621"/>
    <x v="0"/>
    <n v="0"/>
    <n v="0"/>
    <n v="14"/>
    <n v="0"/>
    <n v="0"/>
    <n v="18"/>
    <n v="13"/>
    <n v="0"/>
    <n v="0"/>
    <n v="0"/>
    <n v="0"/>
    <n v="0"/>
    <n v="24"/>
    <n v="14"/>
    <n v="0"/>
    <n v="0"/>
  </r>
  <r>
    <x v="622"/>
    <x v="0"/>
    <n v="10"/>
    <n v="7"/>
    <n v="3"/>
    <n v="0"/>
    <n v="0"/>
    <n v="8"/>
    <n v="8"/>
    <n v="8"/>
    <n v="0"/>
    <n v="14"/>
    <n v="8"/>
    <n v="0"/>
    <n v="7"/>
    <n v="7"/>
    <n v="0"/>
    <n v="0"/>
  </r>
  <r>
    <x v="623"/>
    <x v="0"/>
    <n v="0"/>
    <n v="12"/>
    <n v="0"/>
    <n v="0"/>
    <n v="0"/>
    <n v="0"/>
    <n v="12"/>
    <n v="13"/>
    <n v="0"/>
    <n v="0"/>
    <n v="0"/>
    <n v="0"/>
    <n v="0"/>
    <n v="0"/>
    <n v="0"/>
    <n v="0"/>
  </r>
  <r>
    <x v="624"/>
    <x v="0"/>
    <n v="0"/>
    <n v="1"/>
    <n v="0"/>
    <n v="0"/>
    <n v="0"/>
    <n v="8"/>
    <n v="9"/>
    <n v="11"/>
    <n v="0"/>
    <n v="17"/>
    <n v="0"/>
    <n v="12"/>
    <n v="20"/>
    <n v="0"/>
    <n v="0"/>
    <n v="0"/>
  </r>
  <r>
    <x v="625"/>
    <x v="0"/>
    <n v="0"/>
    <n v="24"/>
    <n v="0"/>
    <n v="0"/>
    <n v="0"/>
    <n v="8"/>
    <n v="13"/>
    <n v="18"/>
    <n v="0"/>
    <n v="0"/>
    <n v="0"/>
    <n v="18"/>
    <n v="0"/>
    <n v="18"/>
    <n v="0"/>
    <n v="0"/>
  </r>
  <r>
    <x v="626"/>
    <x v="0"/>
    <n v="0"/>
    <n v="16"/>
    <n v="0"/>
    <n v="0"/>
    <n v="0"/>
    <n v="19"/>
    <n v="22"/>
    <n v="13"/>
    <n v="0"/>
    <n v="0"/>
    <n v="0"/>
    <n v="18"/>
    <n v="0"/>
    <n v="19"/>
    <n v="0"/>
    <n v="0"/>
  </r>
  <r>
    <x v="627"/>
    <x v="0"/>
    <n v="0"/>
    <n v="15"/>
    <n v="0"/>
    <n v="0"/>
    <n v="0"/>
    <n v="18"/>
    <n v="19"/>
    <n v="0"/>
    <n v="0"/>
    <n v="0"/>
    <n v="0"/>
    <n v="8"/>
    <n v="0"/>
    <n v="19"/>
    <n v="0"/>
    <n v="0"/>
  </r>
  <r>
    <x v="628"/>
    <x v="0"/>
    <n v="0"/>
    <n v="16"/>
    <n v="9"/>
    <n v="0"/>
    <n v="0"/>
    <n v="16"/>
    <n v="0"/>
    <n v="0"/>
    <n v="0"/>
    <n v="0"/>
    <n v="0"/>
    <n v="0"/>
    <n v="0"/>
    <n v="16"/>
    <n v="0"/>
    <n v="0"/>
  </r>
  <r>
    <x v="629"/>
    <x v="0"/>
    <n v="9"/>
    <n v="12"/>
    <n v="0"/>
    <n v="0"/>
    <n v="0"/>
    <n v="10"/>
    <n v="15"/>
    <n v="11"/>
    <n v="0"/>
    <n v="0"/>
    <n v="4"/>
    <n v="12"/>
    <n v="0"/>
    <n v="12"/>
    <n v="0"/>
    <n v="0"/>
  </r>
  <r>
    <x v="630"/>
    <x v="0"/>
    <n v="0"/>
    <n v="0"/>
    <n v="0"/>
    <n v="0"/>
    <n v="0"/>
    <n v="0"/>
    <n v="0"/>
    <n v="0"/>
    <n v="0"/>
    <n v="0"/>
    <n v="0"/>
    <n v="0"/>
    <n v="0"/>
    <n v="0"/>
    <n v="0"/>
    <n v="0"/>
  </r>
  <r>
    <x v="631"/>
    <x v="0"/>
    <n v="17"/>
    <n v="15"/>
    <n v="0"/>
    <n v="0"/>
    <n v="0"/>
    <n v="18"/>
    <n v="18"/>
    <n v="16"/>
    <n v="0"/>
    <n v="0"/>
    <n v="0"/>
    <n v="10"/>
    <n v="0"/>
    <n v="0"/>
    <n v="0"/>
    <n v="0"/>
  </r>
  <r>
    <x v="632"/>
    <x v="0"/>
    <n v="13"/>
    <n v="0"/>
    <n v="0"/>
    <n v="0"/>
    <n v="0"/>
    <n v="16"/>
    <n v="13"/>
    <n v="16"/>
    <n v="0"/>
    <n v="0"/>
    <n v="7"/>
    <n v="12"/>
    <n v="0"/>
    <n v="0"/>
    <n v="0"/>
    <n v="0"/>
  </r>
  <r>
    <x v="633"/>
    <x v="0"/>
    <n v="0"/>
    <n v="0"/>
    <n v="0"/>
    <n v="0"/>
    <n v="0"/>
    <n v="0"/>
    <n v="15"/>
    <n v="0"/>
    <n v="0"/>
    <n v="0"/>
    <n v="21"/>
    <n v="19"/>
    <n v="0"/>
    <n v="0"/>
    <n v="0"/>
    <n v="0"/>
  </r>
  <r>
    <x v="634"/>
    <x v="0"/>
    <n v="0"/>
    <n v="14"/>
    <n v="0"/>
    <n v="0"/>
    <n v="0"/>
    <n v="13"/>
    <n v="12"/>
    <n v="10"/>
    <n v="0"/>
    <n v="0"/>
    <n v="14"/>
    <n v="16"/>
    <n v="0"/>
    <n v="0"/>
    <n v="0"/>
    <n v="0"/>
  </r>
  <r>
    <x v="635"/>
    <x v="0"/>
    <n v="0"/>
    <n v="9"/>
    <n v="0"/>
    <n v="0"/>
    <n v="0"/>
    <n v="8"/>
    <n v="9"/>
    <n v="9"/>
    <n v="0"/>
    <n v="0"/>
    <n v="10"/>
    <n v="11"/>
    <n v="0"/>
    <n v="0"/>
    <n v="0"/>
    <n v="0"/>
  </r>
  <r>
    <x v="636"/>
    <x v="0"/>
    <n v="0"/>
    <n v="22"/>
    <n v="0"/>
    <n v="0"/>
    <n v="0"/>
    <n v="0"/>
    <n v="15"/>
    <n v="15"/>
    <n v="0"/>
    <n v="0"/>
    <n v="22"/>
    <n v="16"/>
    <n v="0"/>
    <n v="0"/>
    <n v="0"/>
    <n v="0"/>
  </r>
  <r>
    <x v="637"/>
    <x v="0"/>
    <n v="0"/>
    <n v="12"/>
    <n v="0"/>
    <n v="0"/>
    <n v="0"/>
    <n v="0"/>
    <n v="16"/>
    <n v="12"/>
    <n v="0"/>
    <n v="0"/>
    <n v="12"/>
    <n v="12"/>
    <n v="0"/>
    <n v="0"/>
    <n v="0"/>
    <n v="0"/>
  </r>
  <r>
    <x v="638"/>
    <x v="0"/>
    <n v="0"/>
    <n v="15"/>
    <n v="0"/>
    <n v="0"/>
    <n v="0"/>
    <n v="0"/>
    <n v="12"/>
    <n v="11"/>
    <n v="0"/>
    <n v="0"/>
    <n v="7"/>
    <n v="7"/>
    <n v="0"/>
    <n v="0"/>
    <n v="0"/>
    <n v="0"/>
  </r>
  <r>
    <x v="639"/>
    <x v="0"/>
    <n v="0"/>
    <n v="0"/>
    <n v="0"/>
    <n v="0"/>
    <n v="0"/>
    <n v="0"/>
    <n v="0"/>
    <n v="0"/>
    <n v="0"/>
    <n v="0"/>
    <n v="0"/>
    <n v="0"/>
    <n v="0"/>
    <n v="0"/>
    <n v="0"/>
    <n v="0"/>
  </r>
  <r>
    <x v="640"/>
    <x v="0"/>
    <n v="14"/>
    <n v="20"/>
    <n v="0"/>
    <n v="0"/>
    <n v="0"/>
    <n v="0"/>
    <n v="19"/>
    <n v="18"/>
    <n v="0"/>
    <n v="0"/>
    <n v="12"/>
    <n v="14"/>
    <n v="0"/>
    <n v="0"/>
    <n v="0"/>
    <n v="0"/>
  </r>
  <r>
    <x v="641"/>
    <x v="0"/>
    <n v="18"/>
    <n v="15"/>
    <n v="15"/>
    <n v="0"/>
    <n v="0"/>
    <n v="23"/>
    <n v="12"/>
    <n v="16"/>
    <n v="0"/>
    <n v="0"/>
    <n v="16"/>
    <n v="15"/>
    <n v="0"/>
    <n v="0"/>
    <n v="0"/>
    <n v="0"/>
  </r>
  <r>
    <x v="642"/>
    <x v="0"/>
    <n v="0"/>
    <n v="16"/>
    <n v="17"/>
    <n v="0"/>
    <n v="0"/>
    <n v="16"/>
    <n v="17"/>
    <n v="16"/>
    <n v="0"/>
    <n v="0"/>
    <n v="0"/>
    <n v="19"/>
    <n v="0"/>
    <n v="0"/>
    <n v="0"/>
    <n v="0"/>
  </r>
  <r>
    <x v="643"/>
    <x v="0"/>
    <n v="0"/>
    <n v="0"/>
    <n v="0"/>
    <n v="0"/>
    <n v="0"/>
    <n v="0"/>
    <n v="0"/>
    <n v="0"/>
    <n v="0"/>
    <n v="0"/>
    <n v="0"/>
    <n v="0"/>
    <n v="0"/>
    <n v="0"/>
    <n v="0"/>
    <n v="0"/>
  </r>
  <r>
    <x v="644"/>
    <x v="0"/>
    <n v="0"/>
    <n v="7"/>
    <n v="12"/>
    <n v="0"/>
    <n v="0"/>
    <n v="0"/>
    <n v="9"/>
    <n v="23"/>
    <n v="0"/>
    <n v="0"/>
    <n v="0"/>
    <n v="8"/>
    <n v="0"/>
    <n v="0"/>
    <n v="0"/>
    <n v="0"/>
  </r>
  <r>
    <x v="645"/>
    <x v="0"/>
    <n v="0"/>
    <n v="18"/>
    <n v="20"/>
    <n v="0"/>
    <n v="0"/>
    <n v="0"/>
    <n v="18"/>
    <n v="20"/>
    <n v="0"/>
    <n v="0"/>
    <n v="15"/>
    <n v="17"/>
    <n v="0"/>
    <n v="0"/>
    <n v="0"/>
    <n v="0"/>
  </r>
  <r>
    <x v="646"/>
    <x v="0"/>
    <n v="21"/>
    <n v="15"/>
    <n v="13"/>
    <n v="0"/>
    <n v="0"/>
    <n v="14"/>
    <n v="12"/>
    <n v="13"/>
    <n v="0"/>
    <n v="0"/>
    <n v="13"/>
    <n v="2"/>
    <n v="0"/>
    <n v="0"/>
    <n v="0"/>
    <n v="0"/>
  </r>
  <r>
    <x v="647"/>
    <x v="0"/>
    <n v="17"/>
    <n v="18"/>
    <n v="16"/>
    <n v="0"/>
    <n v="0"/>
    <n v="16"/>
    <n v="0"/>
    <n v="0"/>
    <n v="0"/>
    <n v="0"/>
    <n v="15"/>
    <n v="0"/>
    <n v="0"/>
    <n v="0"/>
    <n v="0"/>
    <n v="0"/>
  </r>
  <r>
    <x v="648"/>
    <x v="0"/>
    <n v="12"/>
    <n v="13"/>
    <n v="11"/>
    <n v="0"/>
    <n v="0"/>
    <n v="12"/>
    <n v="0"/>
    <n v="0"/>
    <n v="0"/>
    <n v="0"/>
    <n v="6"/>
    <n v="12"/>
    <n v="0"/>
    <n v="0"/>
    <n v="0"/>
    <n v="0"/>
  </r>
  <r>
    <x v="649"/>
    <x v="0"/>
    <n v="16"/>
    <n v="0"/>
    <n v="0"/>
    <n v="0"/>
    <n v="0"/>
    <n v="13"/>
    <n v="0"/>
    <n v="0"/>
    <n v="0"/>
    <n v="0"/>
    <n v="0"/>
    <n v="17"/>
    <n v="0"/>
    <n v="0"/>
    <n v="0"/>
    <n v="0"/>
  </r>
  <r>
    <x v="650"/>
    <x v="0"/>
    <n v="14"/>
    <n v="0"/>
    <n v="0"/>
    <n v="0"/>
    <n v="0"/>
    <n v="13"/>
    <n v="0"/>
    <n v="0"/>
    <n v="0"/>
    <n v="0"/>
    <n v="21"/>
    <n v="14"/>
    <n v="0"/>
    <n v="0"/>
    <n v="0"/>
    <n v="0"/>
  </r>
  <r>
    <x v="651"/>
    <x v="0"/>
    <n v="0"/>
    <n v="0"/>
    <n v="0"/>
    <n v="0"/>
    <n v="0"/>
    <n v="0"/>
    <n v="0"/>
    <n v="0"/>
    <n v="0"/>
    <n v="0"/>
    <n v="0"/>
    <n v="0"/>
    <n v="0"/>
    <n v="0"/>
    <n v="0"/>
    <n v="0"/>
  </r>
  <r>
    <x v="652"/>
    <x v="0"/>
    <n v="18"/>
    <n v="0"/>
    <n v="0"/>
    <n v="0"/>
    <n v="0"/>
    <n v="19"/>
    <n v="0"/>
    <n v="0"/>
    <n v="0"/>
    <n v="0"/>
    <n v="0"/>
    <n v="9"/>
    <n v="0"/>
    <n v="0"/>
    <n v="0"/>
    <n v="0"/>
  </r>
  <r>
    <x v="653"/>
    <x v="0"/>
    <n v="15"/>
    <n v="0"/>
    <n v="0"/>
    <n v="0"/>
    <n v="0"/>
    <n v="14"/>
    <n v="0"/>
    <n v="0"/>
    <n v="0"/>
    <n v="0"/>
    <n v="8"/>
    <n v="16"/>
    <n v="0"/>
    <n v="0"/>
    <n v="0"/>
    <n v="0"/>
  </r>
  <r>
    <x v="654"/>
    <x v="0"/>
    <n v="13"/>
    <n v="0"/>
    <n v="0"/>
    <n v="0"/>
    <n v="0"/>
    <n v="14"/>
    <n v="0"/>
    <n v="0"/>
    <n v="0"/>
    <n v="0"/>
    <n v="15"/>
    <n v="14"/>
    <n v="0"/>
    <n v="0"/>
    <n v="0"/>
    <n v="0"/>
  </r>
  <r>
    <x v="655"/>
    <x v="0"/>
    <n v="17"/>
    <n v="0"/>
    <n v="0"/>
    <n v="0"/>
    <n v="0"/>
    <n v="16"/>
    <n v="0"/>
    <n v="0"/>
    <n v="0"/>
    <n v="0"/>
    <n v="17"/>
    <n v="18"/>
    <n v="0"/>
    <n v="0"/>
    <n v="0"/>
    <n v="0"/>
  </r>
  <r>
    <x v="656"/>
    <x v="0"/>
    <n v="24"/>
    <n v="0"/>
    <n v="0"/>
    <n v="0"/>
    <n v="0"/>
    <n v="23"/>
    <n v="0"/>
    <n v="0"/>
    <n v="0"/>
    <n v="0"/>
    <n v="21"/>
    <n v="22"/>
    <n v="0"/>
    <n v="0"/>
    <n v="0"/>
    <n v="0"/>
  </r>
  <r>
    <x v="657"/>
    <x v="0"/>
    <n v="20"/>
    <n v="0"/>
    <n v="0"/>
    <n v="0"/>
    <n v="0"/>
    <n v="0"/>
    <n v="0"/>
    <n v="0"/>
    <n v="0"/>
    <n v="0"/>
    <n v="21"/>
    <n v="20"/>
    <n v="0"/>
    <n v="0"/>
    <n v="0"/>
    <n v="0"/>
  </r>
  <r>
    <x v="658"/>
    <x v="0"/>
    <n v="14"/>
    <n v="0"/>
    <n v="0"/>
    <n v="0"/>
    <n v="0"/>
    <n v="0"/>
    <n v="0"/>
    <n v="0"/>
    <n v="0"/>
    <n v="0"/>
    <n v="15"/>
    <n v="15"/>
    <n v="0"/>
    <n v="0"/>
    <n v="0"/>
    <n v="0"/>
  </r>
  <r>
    <x v="659"/>
    <x v="0"/>
    <n v="20"/>
    <n v="0"/>
    <n v="18"/>
    <n v="0"/>
    <n v="0"/>
    <n v="23"/>
    <n v="0"/>
    <n v="0"/>
    <n v="0"/>
    <n v="0"/>
    <n v="23"/>
    <n v="20"/>
    <n v="0"/>
    <n v="0"/>
    <n v="0"/>
    <n v="0"/>
  </r>
  <r>
    <x v="660"/>
    <x v="0"/>
    <n v="15"/>
    <n v="0"/>
    <n v="15"/>
    <n v="0"/>
    <n v="0"/>
    <n v="0"/>
    <n v="0"/>
    <n v="16"/>
    <n v="0"/>
    <n v="23"/>
    <n v="14"/>
    <n v="15"/>
    <n v="0"/>
    <n v="0"/>
    <n v="0"/>
    <n v="0"/>
  </r>
  <r>
    <x v="661"/>
    <x v="0"/>
    <n v="15"/>
    <n v="0"/>
    <n v="10"/>
    <n v="0"/>
    <n v="0"/>
    <n v="0"/>
    <n v="0"/>
    <n v="8"/>
    <n v="0"/>
    <n v="9"/>
    <n v="11"/>
    <n v="8"/>
    <n v="0"/>
    <n v="0"/>
    <n v="0"/>
    <n v="0"/>
  </r>
  <r>
    <x v="662"/>
    <x v="0"/>
    <n v="20"/>
    <n v="0"/>
    <n v="20"/>
    <n v="0"/>
    <n v="0"/>
    <n v="0"/>
    <n v="0"/>
    <n v="20"/>
    <n v="0"/>
    <n v="17"/>
    <n v="19"/>
    <n v="23"/>
    <n v="0"/>
    <n v="0"/>
    <n v="0"/>
    <n v="0"/>
  </r>
  <r>
    <x v="663"/>
    <x v="0"/>
    <n v="17"/>
    <n v="0"/>
    <n v="10"/>
    <n v="0"/>
    <n v="24"/>
    <n v="0"/>
    <n v="0"/>
    <n v="16"/>
    <n v="0"/>
    <n v="17"/>
    <n v="15"/>
    <n v="14"/>
    <n v="0"/>
    <n v="0"/>
    <n v="0"/>
    <n v="0"/>
  </r>
  <r>
    <x v="664"/>
    <x v="0"/>
    <n v="0"/>
    <n v="0"/>
    <n v="11"/>
    <n v="0"/>
    <n v="12"/>
    <n v="0"/>
    <n v="0"/>
    <n v="18"/>
    <n v="0"/>
    <n v="14"/>
    <n v="17"/>
    <n v="18"/>
    <n v="0"/>
    <n v="0"/>
    <n v="0"/>
    <n v="0"/>
  </r>
  <r>
    <x v="665"/>
    <x v="0"/>
    <n v="0"/>
    <n v="0"/>
    <n v="15"/>
    <n v="0"/>
    <n v="15"/>
    <n v="0"/>
    <n v="0"/>
    <n v="15"/>
    <n v="0"/>
    <n v="17"/>
    <n v="18"/>
    <n v="7"/>
    <n v="0"/>
    <n v="0"/>
    <n v="0"/>
    <n v="0"/>
  </r>
  <r>
    <x v="666"/>
    <x v="0"/>
    <n v="24"/>
    <n v="0"/>
    <n v="14"/>
    <n v="0"/>
    <n v="18"/>
    <n v="16"/>
    <n v="0"/>
    <n v="15"/>
    <n v="0"/>
    <n v="0"/>
    <n v="10"/>
    <n v="17"/>
    <n v="0"/>
    <n v="0"/>
    <n v="0"/>
    <n v="0"/>
  </r>
  <r>
    <x v="667"/>
    <x v="0"/>
    <n v="6"/>
    <n v="0"/>
    <n v="10"/>
    <n v="0"/>
    <n v="11"/>
    <n v="6"/>
    <n v="0"/>
    <n v="10"/>
    <n v="0"/>
    <n v="18"/>
    <n v="9"/>
    <n v="11"/>
    <n v="0"/>
    <n v="0"/>
    <n v="0"/>
    <n v="0"/>
  </r>
  <r>
    <x v="668"/>
    <x v="0"/>
    <n v="20"/>
    <n v="0"/>
    <n v="19"/>
    <n v="0"/>
    <n v="0"/>
    <n v="7"/>
    <n v="0"/>
    <n v="15"/>
    <n v="0"/>
    <n v="18"/>
    <n v="0"/>
    <n v="20"/>
    <n v="0"/>
    <n v="0"/>
    <n v="0"/>
    <n v="0"/>
  </r>
  <r>
    <x v="669"/>
    <x v="0"/>
    <n v="14"/>
    <n v="0"/>
    <n v="14"/>
    <n v="0"/>
    <n v="0"/>
    <n v="22"/>
    <n v="0"/>
    <n v="0"/>
    <n v="0"/>
    <n v="15"/>
    <n v="0"/>
    <n v="15"/>
    <n v="0"/>
    <n v="0"/>
    <n v="0"/>
    <n v="0"/>
  </r>
  <r>
    <x v="670"/>
    <x v="0"/>
    <n v="17"/>
    <n v="0"/>
    <n v="18"/>
    <n v="0"/>
    <n v="0"/>
    <n v="17"/>
    <n v="0"/>
    <n v="0"/>
    <n v="0"/>
    <n v="14"/>
    <n v="14"/>
    <n v="15"/>
    <n v="0"/>
    <n v="0"/>
    <n v="0"/>
    <n v="0"/>
  </r>
  <r>
    <x v="671"/>
    <x v="0"/>
    <n v="14"/>
    <n v="0"/>
    <n v="14"/>
    <n v="0"/>
    <n v="8"/>
    <n v="14"/>
    <n v="0"/>
    <n v="7"/>
    <n v="0"/>
    <n v="7"/>
    <n v="13"/>
    <n v="10"/>
    <n v="0"/>
    <n v="0"/>
    <n v="0"/>
    <n v="0"/>
  </r>
  <r>
    <x v="672"/>
    <x v="0"/>
    <n v="12"/>
    <n v="0"/>
    <n v="11"/>
    <n v="0"/>
    <n v="14"/>
    <n v="12"/>
    <n v="0"/>
    <n v="8"/>
    <n v="0"/>
    <n v="15"/>
    <n v="6"/>
    <n v="14"/>
    <n v="0"/>
    <n v="0"/>
    <n v="0"/>
    <n v="0"/>
  </r>
  <r>
    <x v="673"/>
    <x v="0"/>
    <n v="9"/>
    <n v="0"/>
    <n v="10"/>
    <n v="0"/>
    <n v="9"/>
    <n v="10"/>
    <n v="0"/>
    <n v="0"/>
    <n v="0"/>
    <n v="6"/>
    <n v="12"/>
    <n v="12"/>
    <n v="0"/>
    <n v="0"/>
    <n v="0"/>
    <n v="0"/>
  </r>
  <r>
    <x v="674"/>
    <x v="0"/>
    <n v="22"/>
    <n v="0"/>
    <n v="22"/>
    <n v="0"/>
    <n v="0"/>
    <n v="0"/>
    <n v="0"/>
    <n v="0"/>
    <n v="0"/>
    <n v="23"/>
    <n v="0"/>
    <n v="23"/>
    <n v="0"/>
    <n v="0"/>
    <n v="0"/>
    <n v="0"/>
  </r>
  <r>
    <x v="675"/>
    <x v="0"/>
    <n v="9"/>
    <n v="0"/>
    <n v="14"/>
    <n v="0"/>
    <n v="0"/>
    <n v="0"/>
    <n v="0"/>
    <n v="17"/>
    <n v="0"/>
    <n v="15"/>
    <n v="0"/>
    <n v="12"/>
    <n v="0"/>
    <n v="0"/>
    <n v="0"/>
    <n v="0"/>
  </r>
  <r>
    <x v="676"/>
    <x v="0"/>
    <n v="22"/>
    <n v="0"/>
    <n v="16"/>
    <n v="0"/>
    <n v="0"/>
    <n v="16"/>
    <n v="0"/>
    <n v="15"/>
    <n v="0"/>
    <n v="15"/>
    <n v="0"/>
    <n v="16"/>
    <n v="0"/>
    <n v="0"/>
    <n v="0"/>
    <n v="0"/>
  </r>
  <r>
    <x v="677"/>
    <x v="0"/>
    <n v="21"/>
    <n v="0"/>
    <n v="22"/>
    <n v="0"/>
    <n v="0"/>
    <n v="20"/>
    <n v="0"/>
    <n v="11"/>
    <n v="0"/>
    <n v="23"/>
    <n v="0"/>
    <n v="21"/>
    <n v="0"/>
    <n v="0"/>
    <n v="0"/>
    <n v="0"/>
  </r>
  <r>
    <x v="678"/>
    <x v="0"/>
    <n v="21"/>
    <n v="0"/>
    <n v="21"/>
    <n v="0"/>
    <n v="0"/>
    <n v="11"/>
    <n v="0"/>
    <n v="15"/>
    <n v="0"/>
    <n v="18"/>
    <n v="0"/>
    <n v="0"/>
    <n v="0"/>
    <n v="0"/>
    <n v="0"/>
    <n v="0"/>
  </r>
  <r>
    <x v="679"/>
    <x v="0"/>
    <n v="18"/>
    <n v="0"/>
    <n v="19"/>
    <n v="0"/>
    <n v="0"/>
    <n v="0"/>
    <n v="0"/>
    <n v="19"/>
    <n v="0"/>
    <n v="20"/>
    <n v="0"/>
    <n v="14"/>
    <n v="0"/>
    <n v="0"/>
    <n v="0"/>
    <n v="0"/>
  </r>
  <r>
    <x v="680"/>
    <x v="0"/>
    <n v="17"/>
    <n v="0"/>
    <n v="16"/>
    <n v="0"/>
    <n v="0"/>
    <n v="15"/>
    <n v="0"/>
    <n v="16"/>
    <n v="0"/>
    <n v="16"/>
    <n v="0"/>
    <n v="18"/>
    <n v="0"/>
    <n v="0"/>
    <n v="0"/>
    <n v="0"/>
  </r>
  <r>
    <x v="681"/>
    <x v="0"/>
    <n v="17"/>
    <n v="0"/>
    <n v="18"/>
    <n v="0"/>
    <n v="0"/>
    <n v="21"/>
    <n v="0"/>
    <n v="19"/>
    <n v="0"/>
    <n v="14"/>
    <n v="0"/>
    <n v="20"/>
    <n v="0"/>
    <n v="0"/>
    <n v="0"/>
    <n v="0"/>
  </r>
  <r>
    <x v="682"/>
    <x v="0"/>
    <n v="4"/>
    <n v="0"/>
    <n v="21"/>
    <n v="0"/>
    <n v="0"/>
    <n v="20"/>
    <n v="0"/>
    <n v="19"/>
    <n v="0"/>
    <n v="21"/>
    <n v="0"/>
    <n v="0"/>
    <n v="0"/>
    <n v="0"/>
    <n v="0"/>
    <n v="0"/>
  </r>
  <r>
    <x v="683"/>
    <x v="0"/>
    <n v="20"/>
    <n v="0"/>
    <n v="20"/>
    <n v="0"/>
    <n v="0"/>
    <n v="0"/>
    <n v="0"/>
    <n v="19"/>
    <n v="0"/>
    <n v="0"/>
    <n v="19"/>
    <n v="0"/>
    <n v="0"/>
    <n v="0"/>
    <n v="0"/>
    <n v="0"/>
  </r>
  <r>
    <x v="684"/>
    <x v="0"/>
    <n v="19"/>
    <n v="0"/>
    <n v="0"/>
    <n v="0"/>
    <n v="0"/>
    <n v="0"/>
    <n v="0"/>
    <n v="18"/>
    <n v="0"/>
    <n v="0"/>
    <n v="20"/>
    <n v="0"/>
    <n v="0"/>
    <n v="20"/>
    <n v="0"/>
    <n v="0"/>
  </r>
  <r>
    <x v="685"/>
    <x v="0"/>
    <n v="20"/>
    <n v="0"/>
    <n v="0"/>
    <n v="0"/>
    <n v="0"/>
    <n v="0"/>
    <n v="0"/>
    <n v="17"/>
    <n v="22"/>
    <n v="16"/>
    <n v="20"/>
    <n v="0"/>
    <n v="0"/>
    <n v="14"/>
    <n v="0"/>
    <n v="0"/>
  </r>
  <r>
    <x v="686"/>
    <x v="0"/>
    <n v="14"/>
    <n v="0"/>
    <n v="0"/>
    <n v="0"/>
    <n v="0"/>
    <n v="0"/>
    <n v="0"/>
    <n v="11"/>
    <n v="13"/>
    <n v="17"/>
    <n v="11"/>
    <n v="0"/>
    <n v="0"/>
    <n v="16"/>
    <n v="0"/>
    <n v="0"/>
  </r>
  <r>
    <x v="687"/>
    <x v="0"/>
    <n v="16"/>
    <n v="0"/>
    <n v="0"/>
    <n v="0"/>
    <n v="0"/>
    <n v="0"/>
    <n v="0"/>
    <n v="17"/>
    <n v="5"/>
    <n v="18"/>
    <n v="20"/>
    <n v="0"/>
    <n v="0"/>
    <n v="11"/>
    <n v="0"/>
    <n v="0"/>
  </r>
  <r>
    <x v="688"/>
    <x v="0"/>
    <n v="21"/>
    <n v="0"/>
    <n v="21"/>
    <n v="0"/>
    <n v="0"/>
    <n v="0"/>
    <n v="0"/>
    <n v="23"/>
    <n v="17"/>
    <n v="0"/>
    <n v="6"/>
    <n v="0"/>
    <n v="0"/>
    <n v="19"/>
    <n v="0"/>
    <n v="0"/>
  </r>
  <r>
    <x v="689"/>
    <x v="0"/>
    <n v="16"/>
    <n v="0"/>
    <n v="24"/>
    <n v="0"/>
    <n v="0"/>
    <n v="0"/>
    <n v="0"/>
    <n v="15"/>
    <n v="16"/>
    <n v="14"/>
    <n v="0"/>
    <n v="0"/>
    <n v="0"/>
    <n v="0"/>
    <n v="0"/>
    <n v="0"/>
  </r>
  <r>
    <x v="690"/>
    <x v="0"/>
    <n v="15"/>
    <n v="0"/>
    <n v="11"/>
    <n v="0"/>
    <n v="0"/>
    <n v="0"/>
    <n v="0"/>
    <n v="14"/>
    <n v="4"/>
    <n v="13"/>
    <n v="0"/>
    <n v="0"/>
    <n v="0"/>
    <n v="0"/>
    <n v="0"/>
    <n v="0"/>
  </r>
  <r>
    <x v="691"/>
    <x v="0"/>
    <n v="21"/>
    <n v="22"/>
    <n v="20"/>
    <n v="0"/>
    <n v="0"/>
    <n v="0"/>
    <n v="0"/>
    <n v="16"/>
    <n v="0"/>
    <n v="18"/>
    <n v="0"/>
    <n v="0"/>
    <n v="0"/>
    <n v="0"/>
    <n v="0"/>
    <n v="0"/>
  </r>
  <r>
    <x v="692"/>
    <x v="0"/>
    <n v="0"/>
    <n v="17"/>
    <n v="17"/>
    <n v="0"/>
    <n v="0"/>
    <n v="0"/>
    <n v="0"/>
    <n v="23"/>
    <n v="17"/>
    <n v="0"/>
    <n v="16"/>
    <n v="0"/>
    <n v="0"/>
    <n v="0"/>
    <n v="0"/>
    <n v="0"/>
  </r>
  <r>
    <x v="693"/>
    <x v="0"/>
    <n v="0"/>
    <n v="22"/>
    <n v="14"/>
    <n v="0"/>
    <n v="0"/>
    <n v="19"/>
    <n v="0"/>
    <n v="21"/>
    <n v="13"/>
    <n v="0"/>
    <n v="21"/>
    <n v="0"/>
    <n v="0"/>
    <n v="0"/>
    <n v="0"/>
    <n v="0"/>
  </r>
  <r>
    <x v="694"/>
    <x v="0"/>
    <n v="0"/>
    <n v="19"/>
    <n v="20"/>
    <n v="0"/>
    <n v="0"/>
    <n v="20"/>
    <n v="0"/>
    <n v="20"/>
    <n v="17"/>
    <n v="0"/>
    <n v="20"/>
    <n v="0"/>
    <n v="0"/>
    <n v="0"/>
    <n v="0"/>
    <n v="0"/>
  </r>
  <r>
    <x v="695"/>
    <x v="0"/>
    <n v="0"/>
    <n v="20"/>
    <n v="20"/>
    <n v="0"/>
    <n v="0"/>
    <n v="21"/>
    <n v="0"/>
    <n v="21"/>
    <n v="11"/>
    <n v="0"/>
    <n v="20"/>
    <n v="0"/>
    <n v="0"/>
    <n v="0"/>
    <n v="0"/>
    <n v="0"/>
  </r>
  <r>
    <x v="696"/>
    <x v="0"/>
    <n v="16"/>
    <n v="0"/>
    <n v="21"/>
    <n v="0"/>
    <n v="0"/>
    <n v="19"/>
    <n v="0"/>
    <n v="20"/>
    <n v="0"/>
    <n v="17"/>
    <n v="20"/>
    <n v="0"/>
    <n v="0"/>
    <n v="0"/>
    <n v="0"/>
    <n v="0"/>
  </r>
  <r>
    <x v="697"/>
    <x v="0"/>
    <n v="20"/>
    <n v="0"/>
    <n v="20"/>
    <n v="0"/>
    <n v="0"/>
    <n v="20"/>
    <n v="0"/>
    <n v="0"/>
    <n v="0"/>
    <n v="20"/>
    <n v="19"/>
    <n v="0"/>
    <n v="0"/>
    <n v="0"/>
    <n v="0"/>
    <n v="0"/>
  </r>
  <r>
    <x v="698"/>
    <x v="0"/>
    <n v="20"/>
    <n v="11"/>
    <n v="19"/>
    <n v="0"/>
    <n v="0"/>
    <n v="13"/>
    <n v="0"/>
    <n v="0"/>
    <n v="0"/>
    <n v="20"/>
    <n v="20"/>
    <n v="0"/>
    <n v="0"/>
    <n v="0"/>
    <n v="0"/>
    <n v="0"/>
  </r>
  <r>
    <x v="699"/>
    <x v="0"/>
    <n v="20"/>
    <n v="19"/>
    <n v="19"/>
    <n v="0"/>
    <n v="0"/>
    <n v="0"/>
    <n v="0"/>
    <n v="0"/>
    <n v="0"/>
    <n v="13"/>
    <n v="18"/>
    <n v="0"/>
    <n v="0"/>
    <n v="0"/>
    <n v="0"/>
    <n v="0"/>
  </r>
  <r>
    <x v="700"/>
    <x v="0"/>
    <n v="20"/>
    <n v="17"/>
    <n v="0"/>
    <n v="0"/>
    <n v="0"/>
    <n v="0"/>
    <n v="0"/>
    <n v="0"/>
    <n v="5"/>
    <n v="20"/>
    <n v="21"/>
    <n v="0"/>
    <n v="0"/>
    <n v="0"/>
    <n v="0"/>
    <n v="0"/>
  </r>
  <r>
    <x v="701"/>
    <x v="0"/>
    <n v="13"/>
    <n v="0"/>
    <n v="0"/>
    <n v="0"/>
    <n v="0"/>
    <n v="0"/>
    <n v="0"/>
    <n v="0"/>
    <n v="0"/>
    <n v="20"/>
    <n v="18"/>
    <n v="0"/>
    <n v="0"/>
    <n v="0"/>
    <n v="0"/>
    <n v="0"/>
  </r>
  <r>
    <x v="702"/>
    <x v="0"/>
    <n v="19"/>
    <n v="0"/>
    <n v="17"/>
    <n v="0"/>
    <n v="0"/>
    <n v="1"/>
    <n v="0"/>
    <n v="24"/>
    <n v="0"/>
    <n v="19"/>
    <n v="20"/>
    <n v="0"/>
    <n v="0"/>
    <n v="0"/>
    <n v="0"/>
    <n v="0"/>
  </r>
  <r>
    <x v="703"/>
    <x v="0"/>
    <n v="20"/>
    <n v="20"/>
    <n v="0"/>
    <n v="0"/>
    <n v="0"/>
    <n v="24"/>
    <n v="0"/>
    <n v="19"/>
    <n v="0"/>
    <n v="20"/>
    <n v="19"/>
    <n v="0"/>
    <n v="0"/>
    <n v="0"/>
    <n v="0"/>
    <n v="0"/>
  </r>
  <r>
    <x v="704"/>
    <x v="0"/>
    <n v="20"/>
    <n v="19"/>
    <n v="0"/>
    <n v="0"/>
    <n v="0"/>
    <n v="13"/>
    <n v="0"/>
    <n v="20"/>
    <n v="0"/>
    <n v="5"/>
    <n v="20"/>
    <n v="0"/>
    <n v="0"/>
    <n v="0"/>
    <n v="0"/>
    <n v="0"/>
  </r>
  <r>
    <x v="705"/>
    <x v="0"/>
    <n v="18"/>
    <n v="0"/>
    <n v="0"/>
    <n v="0"/>
    <n v="0"/>
    <n v="23"/>
    <n v="0"/>
    <n v="18"/>
    <n v="0"/>
    <n v="24"/>
    <n v="18"/>
    <n v="0"/>
    <n v="0"/>
    <n v="0"/>
    <n v="0"/>
    <n v="0"/>
  </r>
  <r>
    <x v="706"/>
    <x v="0"/>
    <n v="17"/>
    <n v="8"/>
    <n v="0"/>
    <n v="0"/>
    <n v="0"/>
    <n v="0"/>
    <n v="0"/>
    <n v="18"/>
    <n v="0"/>
    <n v="16"/>
    <n v="17"/>
    <n v="15"/>
    <n v="0"/>
    <n v="0"/>
    <n v="0"/>
    <n v="0"/>
  </r>
  <r>
    <x v="707"/>
    <x v="0"/>
    <n v="17"/>
    <n v="16"/>
    <n v="0"/>
    <n v="0"/>
    <n v="0"/>
    <n v="0"/>
    <n v="0"/>
    <n v="17"/>
    <n v="0"/>
    <n v="16"/>
    <n v="16"/>
    <n v="17"/>
    <n v="0"/>
    <n v="0"/>
    <n v="0"/>
    <n v="0"/>
  </r>
  <r>
    <x v="708"/>
    <x v="0"/>
    <n v="0"/>
    <n v="12"/>
    <n v="0"/>
    <n v="0"/>
    <n v="0"/>
    <n v="3"/>
    <n v="0"/>
    <n v="13"/>
    <n v="0"/>
    <n v="13"/>
    <n v="14"/>
    <n v="13"/>
    <n v="0"/>
    <n v="0"/>
    <n v="0"/>
    <n v="0"/>
  </r>
  <r>
    <x v="709"/>
    <x v="0"/>
    <n v="0"/>
    <n v="16"/>
    <n v="0"/>
    <n v="0"/>
    <n v="0"/>
    <n v="0"/>
    <n v="0"/>
    <n v="16"/>
    <n v="0"/>
    <n v="15"/>
    <n v="15"/>
    <n v="10"/>
    <n v="0"/>
    <n v="0"/>
    <n v="0"/>
    <n v="0"/>
  </r>
  <r>
    <x v="710"/>
    <x v="0"/>
    <n v="8"/>
    <n v="19"/>
    <n v="0"/>
    <n v="0"/>
    <n v="0"/>
    <n v="0"/>
    <n v="0"/>
    <n v="19"/>
    <n v="0"/>
    <n v="11"/>
    <n v="19"/>
    <n v="18"/>
    <n v="0"/>
    <n v="0"/>
    <n v="0"/>
    <n v="0"/>
  </r>
  <r>
    <x v="711"/>
    <x v="0"/>
    <n v="20"/>
    <n v="21"/>
    <n v="0"/>
    <n v="0"/>
    <n v="0"/>
    <n v="0"/>
    <n v="0"/>
    <n v="21"/>
    <n v="0"/>
    <n v="15"/>
    <n v="21"/>
    <n v="20"/>
    <n v="0"/>
    <n v="0"/>
    <n v="0"/>
    <n v="0"/>
  </r>
  <r>
    <x v="712"/>
    <x v="0"/>
    <n v="15"/>
    <n v="19"/>
    <n v="0"/>
    <n v="0"/>
    <n v="0"/>
    <n v="0"/>
    <n v="0"/>
    <n v="18"/>
    <n v="0"/>
    <n v="0"/>
    <n v="18"/>
    <n v="18"/>
    <n v="0"/>
    <n v="0"/>
    <n v="0"/>
    <n v="0"/>
  </r>
  <r>
    <x v="713"/>
    <x v="0"/>
    <n v="16"/>
    <n v="17"/>
    <n v="0"/>
    <n v="0"/>
    <n v="0"/>
    <n v="0"/>
    <n v="0"/>
    <n v="17"/>
    <n v="0"/>
    <n v="6"/>
    <n v="16"/>
    <n v="11"/>
    <n v="0"/>
    <n v="0"/>
    <n v="0"/>
    <n v="0"/>
  </r>
  <r>
    <x v="714"/>
    <x v="0"/>
    <n v="22"/>
    <n v="22"/>
    <n v="0"/>
    <n v="0"/>
    <n v="0"/>
    <n v="0"/>
    <n v="0"/>
    <n v="19"/>
    <n v="0"/>
    <n v="21"/>
    <n v="0"/>
    <n v="22"/>
    <n v="0"/>
    <n v="20"/>
    <n v="0"/>
    <n v="0"/>
  </r>
  <r>
    <x v="715"/>
    <x v="0"/>
    <n v="19"/>
    <n v="19"/>
    <n v="0"/>
    <n v="0"/>
    <n v="0"/>
    <n v="0"/>
    <n v="0"/>
    <n v="17"/>
    <n v="0"/>
    <n v="21"/>
    <n v="0"/>
    <n v="20"/>
    <n v="0"/>
    <n v="23"/>
    <n v="0"/>
    <n v="0"/>
  </r>
  <r>
    <x v="716"/>
    <x v="0"/>
    <n v="8"/>
    <n v="10"/>
    <n v="0"/>
    <n v="0"/>
    <n v="0"/>
    <n v="0"/>
    <n v="0"/>
    <n v="21"/>
    <n v="0"/>
    <n v="18"/>
    <n v="0"/>
    <n v="19"/>
    <n v="0"/>
    <n v="10"/>
    <n v="0"/>
    <n v="0"/>
  </r>
  <r>
    <x v="717"/>
    <x v="0"/>
    <n v="20"/>
    <n v="19"/>
    <n v="0"/>
    <n v="0"/>
    <n v="0"/>
    <n v="0"/>
    <n v="0"/>
    <n v="19"/>
    <n v="0"/>
    <n v="20"/>
    <n v="0"/>
    <n v="0"/>
    <n v="0"/>
    <n v="20"/>
    <n v="0"/>
    <n v="0"/>
  </r>
  <r>
    <x v="718"/>
    <x v="0"/>
    <n v="17"/>
    <n v="15"/>
    <n v="0"/>
    <n v="0"/>
    <n v="0"/>
    <n v="0"/>
    <n v="0"/>
    <n v="18"/>
    <n v="0"/>
    <n v="18"/>
    <n v="0"/>
    <n v="0"/>
    <n v="0"/>
    <n v="15"/>
    <n v="0"/>
    <n v="0"/>
  </r>
  <r>
    <x v="719"/>
    <x v="0"/>
    <n v="0"/>
    <n v="24"/>
    <n v="0"/>
    <n v="0"/>
    <n v="0"/>
    <n v="0"/>
    <n v="0"/>
    <n v="19"/>
    <n v="0"/>
    <n v="20"/>
    <n v="14"/>
    <n v="0"/>
    <n v="0"/>
    <n v="0"/>
    <n v="0"/>
    <n v="0"/>
  </r>
  <r>
    <x v="720"/>
    <x v="0"/>
    <n v="0"/>
    <n v="20"/>
    <n v="0"/>
    <n v="0"/>
    <n v="0"/>
    <n v="0"/>
    <n v="0"/>
    <n v="20"/>
    <n v="0"/>
    <n v="20"/>
    <n v="18"/>
    <n v="20"/>
    <n v="0"/>
    <n v="0"/>
    <n v="0"/>
    <n v="0"/>
  </r>
  <r>
    <x v="721"/>
    <x v="0"/>
    <n v="0"/>
    <n v="18"/>
    <n v="0"/>
    <n v="0"/>
    <n v="0"/>
    <n v="0"/>
    <n v="0"/>
    <n v="0"/>
    <n v="0"/>
    <n v="19"/>
    <n v="19"/>
    <n v="19"/>
    <n v="0"/>
    <n v="20"/>
    <n v="0"/>
    <n v="0"/>
  </r>
  <r>
    <x v="722"/>
    <x v="0"/>
    <n v="0"/>
    <n v="0"/>
    <n v="20"/>
    <n v="0"/>
    <n v="0"/>
    <n v="21"/>
    <n v="0"/>
    <n v="0"/>
    <n v="0"/>
    <n v="0"/>
    <n v="20"/>
    <n v="17"/>
    <n v="0"/>
    <n v="15"/>
    <n v="0"/>
    <n v="0"/>
  </r>
  <r>
    <x v="723"/>
    <x v="0"/>
    <n v="0"/>
    <n v="23"/>
    <n v="11"/>
    <n v="0"/>
    <n v="0"/>
    <n v="12"/>
    <n v="0"/>
    <n v="0"/>
    <n v="0"/>
    <n v="10"/>
    <n v="9"/>
    <n v="5"/>
    <n v="0"/>
    <n v="5"/>
    <n v="0"/>
    <n v="0"/>
  </r>
  <r>
    <x v="724"/>
    <x v="0"/>
    <n v="0"/>
    <n v="19"/>
    <n v="17"/>
    <n v="0"/>
    <n v="0"/>
    <n v="17"/>
    <n v="0"/>
    <n v="0"/>
    <n v="0"/>
    <n v="19"/>
    <n v="19"/>
    <n v="18"/>
    <n v="0"/>
    <n v="18"/>
    <n v="0"/>
    <n v="0"/>
  </r>
  <r>
    <x v="725"/>
    <x v="0"/>
    <n v="0"/>
    <n v="18"/>
    <n v="19"/>
    <n v="0"/>
    <n v="0"/>
    <n v="0"/>
    <n v="0"/>
    <n v="0"/>
    <n v="0"/>
    <n v="19"/>
    <n v="18"/>
    <n v="18"/>
    <n v="0"/>
    <n v="17"/>
    <n v="0"/>
    <n v="0"/>
  </r>
  <r>
    <x v="726"/>
    <x v="0"/>
    <n v="0"/>
    <n v="14"/>
    <n v="3"/>
    <n v="0"/>
    <n v="0"/>
    <n v="0"/>
    <n v="0"/>
    <n v="13"/>
    <n v="0"/>
    <n v="0"/>
    <n v="11"/>
    <n v="14"/>
    <n v="0"/>
    <n v="0"/>
    <n v="0"/>
    <n v="0"/>
  </r>
  <r>
    <x v="727"/>
    <x v="0"/>
    <n v="15"/>
    <n v="18"/>
    <n v="15"/>
    <n v="0"/>
    <n v="0"/>
    <n v="0"/>
    <n v="0"/>
    <n v="19"/>
    <n v="14"/>
    <n v="0"/>
    <n v="0"/>
    <n v="23"/>
    <n v="0"/>
    <n v="0"/>
    <n v="0"/>
    <n v="0"/>
  </r>
  <r>
    <x v="728"/>
    <x v="0"/>
    <n v="11"/>
    <n v="8"/>
    <n v="0"/>
    <n v="0"/>
    <n v="0"/>
    <n v="0"/>
    <n v="0"/>
    <n v="10"/>
    <n v="4"/>
    <n v="19"/>
    <n v="0"/>
    <n v="15"/>
    <n v="0"/>
    <n v="0"/>
    <n v="0"/>
    <n v="0"/>
  </r>
  <r>
    <x v="729"/>
    <x v="0"/>
    <n v="9"/>
    <n v="13"/>
    <n v="9"/>
    <n v="0"/>
    <n v="0"/>
    <n v="0"/>
    <n v="0"/>
    <n v="13"/>
    <n v="0"/>
    <n v="18"/>
    <n v="16"/>
    <n v="13"/>
    <n v="0"/>
    <n v="0"/>
    <n v="0"/>
    <n v="0"/>
  </r>
  <r>
    <x v="730"/>
    <x v="0"/>
    <n v="9"/>
    <n v="11"/>
    <n v="8"/>
    <n v="0"/>
    <n v="0"/>
    <n v="0"/>
    <n v="0"/>
    <n v="9"/>
    <n v="0"/>
    <n v="15"/>
    <n v="11"/>
    <n v="8"/>
    <n v="0"/>
    <n v="0"/>
    <n v="0"/>
    <n v="0"/>
  </r>
  <r>
    <x v="731"/>
    <x v="0"/>
    <n v="9"/>
    <n v="16"/>
    <n v="12"/>
    <n v="0"/>
    <n v="0"/>
    <n v="0"/>
    <n v="0"/>
    <n v="18"/>
    <n v="0"/>
    <n v="0"/>
    <n v="10"/>
    <n v="12"/>
    <n v="0"/>
    <n v="0"/>
    <n v="0"/>
    <n v="0"/>
  </r>
  <r>
    <x v="732"/>
    <x v="0"/>
    <n v="7"/>
    <n v="3"/>
    <n v="9"/>
    <n v="0"/>
    <n v="0"/>
    <n v="0"/>
    <n v="0"/>
    <n v="7"/>
    <n v="0"/>
    <n v="0"/>
    <n v="12"/>
    <n v="11"/>
    <n v="0"/>
    <n v="0"/>
    <n v="0"/>
    <n v="0"/>
  </r>
  <r>
    <x v="733"/>
    <x v="0"/>
    <n v="19"/>
    <n v="20"/>
    <n v="16"/>
    <n v="0"/>
    <n v="0"/>
    <n v="0"/>
    <n v="0"/>
    <n v="14"/>
    <n v="0"/>
    <n v="0"/>
    <n v="19"/>
    <n v="20"/>
    <n v="0"/>
    <n v="0"/>
    <n v="0"/>
    <n v="0"/>
  </r>
  <r>
    <x v="734"/>
    <x v="0"/>
    <n v="22"/>
    <n v="22"/>
    <n v="22"/>
    <n v="0"/>
    <n v="0"/>
    <n v="0"/>
    <n v="0"/>
    <n v="21"/>
    <n v="0"/>
    <n v="12"/>
    <n v="0"/>
    <n v="21"/>
    <n v="0"/>
    <n v="20"/>
    <n v="0"/>
    <n v="0"/>
  </r>
  <r>
    <x v="735"/>
    <x v="0"/>
    <n v="17"/>
    <n v="19"/>
    <n v="18"/>
    <n v="0"/>
    <n v="22"/>
    <n v="0"/>
    <n v="0"/>
    <n v="20"/>
    <n v="0"/>
    <n v="21"/>
    <n v="0"/>
    <n v="0"/>
    <n v="0"/>
    <n v="13"/>
    <n v="0"/>
    <n v="0"/>
  </r>
  <r>
    <x v="736"/>
    <x v="0"/>
    <n v="20"/>
    <n v="19"/>
    <n v="23"/>
    <n v="0"/>
    <n v="17"/>
    <n v="0"/>
    <n v="0"/>
    <n v="0"/>
    <n v="0"/>
    <n v="0"/>
    <n v="16"/>
    <n v="0"/>
    <n v="0"/>
    <n v="19"/>
    <n v="0"/>
    <n v="0"/>
  </r>
  <r>
    <x v="737"/>
    <x v="0"/>
    <n v="22"/>
    <n v="0"/>
    <n v="19"/>
    <n v="0"/>
    <n v="20"/>
    <n v="0"/>
    <n v="0"/>
    <n v="0"/>
    <n v="17"/>
    <n v="0"/>
    <n v="21"/>
    <n v="0"/>
    <n v="0"/>
    <n v="19"/>
    <n v="0"/>
    <n v="0"/>
  </r>
  <r>
    <x v="738"/>
    <x v="0"/>
    <n v="8"/>
    <n v="0"/>
    <n v="14"/>
    <n v="0"/>
    <n v="15"/>
    <n v="0"/>
    <n v="0"/>
    <n v="0"/>
    <n v="18"/>
    <n v="0"/>
    <n v="19"/>
    <n v="20"/>
    <n v="0"/>
    <n v="15"/>
    <n v="0"/>
    <n v="0"/>
  </r>
  <r>
    <x v="739"/>
    <x v="0"/>
    <n v="17"/>
    <n v="0"/>
    <n v="18"/>
    <n v="0"/>
    <n v="20"/>
    <n v="0"/>
    <n v="0"/>
    <n v="0"/>
    <n v="17"/>
    <n v="0"/>
    <n v="20"/>
    <n v="0"/>
    <n v="0"/>
    <n v="19"/>
    <n v="0"/>
    <n v="0"/>
  </r>
  <r>
    <x v="740"/>
    <x v="0"/>
    <n v="19"/>
    <n v="0"/>
    <n v="0"/>
    <n v="0"/>
    <n v="19"/>
    <n v="0"/>
    <n v="0"/>
    <n v="0"/>
    <n v="0"/>
    <n v="11"/>
    <n v="17"/>
    <n v="0"/>
    <n v="0"/>
    <n v="16"/>
    <n v="0"/>
    <n v="0"/>
  </r>
  <r>
    <x v="741"/>
    <x v="0"/>
    <n v="18"/>
    <n v="22"/>
    <n v="0"/>
    <n v="0"/>
    <n v="0"/>
    <n v="0"/>
    <n v="0"/>
    <n v="0"/>
    <n v="0"/>
    <n v="19"/>
    <n v="18"/>
    <n v="19"/>
    <n v="0"/>
    <n v="0"/>
    <n v="0"/>
    <n v="0"/>
  </r>
  <r>
    <x v="742"/>
    <x v="0"/>
    <n v="19"/>
    <n v="17"/>
    <n v="0"/>
    <n v="0"/>
    <n v="18"/>
    <n v="0"/>
    <n v="0"/>
    <n v="0"/>
    <n v="0"/>
    <n v="18"/>
    <n v="13"/>
    <n v="17"/>
    <n v="0"/>
    <n v="0"/>
    <n v="0"/>
    <n v="0"/>
  </r>
  <r>
    <x v="743"/>
    <x v="0"/>
    <n v="20"/>
    <n v="19"/>
    <n v="0"/>
    <n v="0"/>
    <n v="18"/>
    <n v="0"/>
    <n v="0"/>
    <n v="0"/>
    <n v="0"/>
    <n v="18"/>
    <n v="18"/>
    <n v="20"/>
    <n v="0"/>
    <n v="0"/>
    <n v="0"/>
    <n v="0"/>
  </r>
  <r>
    <x v="744"/>
    <x v="0"/>
    <n v="17"/>
    <n v="12"/>
    <n v="0"/>
    <n v="0"/>
    <n v="16"/>
    <n v="0"/>
    <n v="0"/>
    <n v="0"/>
    <n v="16"/>
    <n v="0"/>
    <n v="19"/>
    <n v="7"/>
    <n v="0"/>
    <n v="0"/>
    <n v="0"/>
    <n v="0"/>
  </r>
  <r>
    <x v="745"/>
    <x v="0"/>
    <n v="18"/>
    <n v="0"/>
    <n v="0"/>
    <n v="0"/>
    <n v="19"/>
    <n v="0"/>
    <n v="0"/>
    <n v="0"/>
    <n v="16"/>
    <n v="0"/>
    <n v="19"/>
    <n v="23"/>
    <n v="0"/>
    <n v="20"/>
    <n v="1"/>
    <n v="0"/>
  </r>
  <r>
    <x v="746"/>
    <x v="0"/>
    <n v="8"/>
    <n v="8"/>
    <n v="0"/>
    <n v="0"/>
    <n v="8"/>
    <n v="0"/>
    <n v="14"/>
    <n v="0"/>
    <n v="9"/>
    <n v="7"/>
    <n v="9"/>
    <n v="9"/>
    <n v="0"/>
    <n v="9"/>
    <n v="1"/>
    <n v="0"/>
  </r>
  <r>
    <x v="747"/>
    <x v="0"/>
    <n v="16"/>
    <n v="1"/>
    <n v="0"/>
    <n v="0"/>
    <n v="12"/>
    <n v="0"/>
    <n v="17"/>
    <n v="0"/>
    <n v="0"/>
    <n v="17"/>
    <n v="17"/>
    <n v="18"/>
    <n v="0"/>
    <n v="16"/>
    <n v="0"/>
    <n v="0"/>
  </r>
  <r>
    <x v="748"/>
    <x v="0"/>
    <n v="15"/>
    <n v="12"/>
    <n v="18"/>
    <n v="0"/>
    <n v="16"/>
    <n v="0"/>
    <n v="14"/>
    <n v="0"/>
    <n v="0"/>
    <n v="0"/>
    <n v="0"/>
    <n v="14"/>
    <n v="13"/>
    <n v="18"/>
    <n v="1"/>
    <n v="0"/>
  </r>
  <r>
    <x v="749"/>
    <x v="0"/>
    <n v="2"/>
    <n v="6"/>
    <n v="13"/>
    <n v="0"/>
    <n v="7"/>
    <n v="0"/>
    <n v="13"/>
    <n v="0"/>
    <n v="0"/>
    <n v="17"/>
    <n v="0"/>
    <n v="12"/>
    <n v="9"/>
    <n v="3"/>
    <n v="1"/>
    <n v="0"/>
  </r>
  <r>
    <x v="750"/>
    <x v="0"/>
    <n v="15"/>
    <n v="13"/>
    <n v="15"/>
    <n v="0"/>
    <n v="17"/>
    <n v="0"/>
    <n v="17"/>
    <n v="0"/>
    <n v="0"/>
    <n v="19"/>
    <n v="0"/>
    <n v="0"/>
    <n v="0"/>
    <n v="17"/>
    <n v="1"/>
    <n v="0"/>
  </r>
  <r>
    <x v="751"/>
    <x v="0"/>
    <n v="17"/>
    <n v="16"/>
    <n v="16"/>
    <n v="0"/>
    <n v="16"/>
    <n v="0"/>
    <n v="19"/>
    <n v="0"/>
    <n v="0"/>
    <n v="17"/>
    <n v="0"/>
    <n v="0"/>
    <n v="0"/>
    <n v="16"/>
    <n v="1"/>
    <n v="0"/>
  </r>
  <r>
    <x v="752"/>
    <x v="0"/>
    <n v="18"/>
    <n v="18"/>
    <n v="0"/>
    <n v="0"/>
    <n v="0"/>
    <n v="0"/>
    <n v="18"/>
    <n v="0"/>
    <n v="21"/>
    <n v="20"/>
    <n v="0"/>
    <n v="0"/>
    <n v="0"/>
    <n v="19"/>
    <n v="1"/>
    <n v="0"/>
  </r>
  <r>
    <x v="753"/>
    <x v="0"/>
    <n v="18"/>
    <n v="18"/>
    <n v="0"/>
    <n v="0"/>
    <n v="0"/>
    <n v="0"/>
    <n v="20"/>
    <n v="0"/>
    <n v="17"/>
    <n v="19"/>
    <n v="0"/>
    <n v="0"/>
    <n v="0"/>
    <n v="19"/>
    <n v="1"/>
    <n v="0"/>
  </r>
  <r>
    <x v="754"/>
    <x v="0"/>
    <n v="17"/>
    <n v="19"/>
    <n v="0"/>
    <n v="0"/>
    <n v="0"/>
    <n v="0"/>
    <n v="19"/>
    <n v="0"/>
    <n v="19"/>
    <n v="19"/>
    <n v="0"/>
    <n v="0"/>
    <n v="0"/>
    <n v="0"/>
    <n v="0"/>
    <n v="0"/>
  </r>
  <r>
    <x v="755"/>
    <x v="0"/>
    <n v="19"/>
    <n v="20"/>
    <n v="0"/>
    <n v="0"/>
    <n v="0"/>
    <n v="0"/>
    <n v="19"/>
    <n v="0"/>
    <n v="18"/>
    <n v="19"/>
    <n v="0"/>
    <n v="0"/>
    <n v="0"/>
    <n v="0"/>
    <n v="1"/>
    <n v="0"/>
  </r>
  <r>
    <x v="756"/>
    <x v="0"/>
    <n v="16"/>
    <n v="18"/>
    <n v="0"/>
    <n v="0"/>
    <n v="14"/>
    <n v="0"/>
    <n v="16"/>
    <n v="0"/>
    <n v="14"/>
    <n v="18"/>
    <n v="0"/>
    <n v="0"/>
    <n v="0"/>
    <n v="0"/>
    <n v="1"/>
    <n v="0"/>
  </r>
  <r>
    <x v="757"/>
    <x v="0"/>
    <n v="20"/>
    <n v="21"/>
    <n v="0"/>
    <n v="0"/>
    <n v="19"/>
    <n v="0"/>
    <n v="19"/>
    <n v="0"/>
    <n v="18"/>
    <n v="0"/>
    <n v="0"/>
    <n v="0"/>
    <n v="0"/>
    <n v="0"/>
    <n v="1"/>
    <n v="0"/>
  </r>
  <r>
    <x v="758"/>
    <x v="0"/>
    <n v="24"/>
    <n v="19"/>
    <n v="0"/>
    <n v="0"/>
    <n v="0"/>
    <n v="0"/>
    <n v="19"/>
    <n v="0"/>
    <n v="16"/>
    <n v="0"/>
    <n v="0"/>
    <n v="0"/>
    <n v="19"/>
    <n v="15"/>
    <n v="1"/>
    <n v="0"/>
  </r>
  <r>
    <x v="759"/>
    <x v="0"/>
    <n v="0"/>
    <n v="20"/>
    <n v="0"/>
    <n v="0"/>
    <n v="0"/>
    <n v="0"/>
    <n v="19"/>
    <n v="23"/>
    <n v="17"/>
    <n v="0"/>
    <n v="0"/>
    <n v="0"/>
    <n v="19"/>
    <n v="20"/>
    <n v="1"/>
    <n v="0"/>
  </r>
  <r>
    <x v="760"/>
    <x v="0"/>
    <n v="0"/>
    <n v="17"/>
    <n v="0"/>
    <n v="0"/>
    <n v="0"/>
    <n v="0"/>
    <n v="14"/>
    <n v="18"/>
    <n v="15"/>
    <n v="0"/>
    <n v="0"/>
    <n v="0"/>
    <n v="12"/>
    <n v="17"/>
    <n v="1"/>
    <n v="0"/>
  </r>
  <r>
    <x v="761"/>
    <x v="0"/>
    <n v="11"/>
    <n v="22"/>
    <n v="0"/>
    <n v="0"/>
    <n v="0"/>
    <n v="0"/>
    <n v="14"/>
    <n v="11"/>
    <n v="9"/>
    <n v="0"/>
    <n v="0"/>
    <n v="0"/>
    <n v="11"/>
    <n v="15"/>
    <n v="0"/>
    <n v="0"/>
  </r>
  <r>
    <x v="762"/>
    <x v="0"/>
    <n v="0"/>
    <n v="19"/>
    <n v="0"/>
    <n v="0"/>
    <n v="0"/>
    <n v="0"/>
    <n v="18"/>
    <n v="20"/>
    <n v="11"/>
    <n v="0"/>
    <n v="0"/>
    <n v="0"/>
    <n v="17"/>
    <n v="20"/>
    <n v="1"/>
    <n v="0"/>
  </r>
  <r>
    <x v="763"/>
    <x v="0"/>
    <n v="0"/>
    <n v="0"/>
    <n v="0"/>
    <n v="0"/>
    <n v="0"/>
    <n v="0"/>
    <n v="14"/>
    <n v="0"/>
    <n v="19"/>
    <n v="0"/>
    <n v="0"/>
    <n v="0"/>
    <n v="20"/>
    <n v="14"/>
    <n v="1"/>
    <n v="0"/>
  </r>
  <r>
    <x v="764"/>
    <x v="0"/>
    <n v="0"/>
    <n v="0"/>
    <n v="0"/>
    <n v="0"/>
    <n v="18"/>
    <n v="0"/>
    <n v="19"/>
    <n v="0"/>
    <n v="0"/>
    <n v="0"/>
    <n v="18"/>
    <n v="0"/>
    <n v="18"/>
    <n v="19"/>
    <n v="1"/>
    <n v="0"/>
  </r>
  <r>
    <x v="765"/>
    <x v="0"/>
    <n v="0"/>
    <n v="0"/>
    <n v="0"/>
    <n v="0"/>
    <n v="0"/>
    <n v="0"/>
    <n v="14"/>
    <n v="11"/>
    <n v="0"/>
    <n v="0"/>
    <n v="14"/>
    <n v="0"/>
    <n v="0"/>
    <n v="15"/>
    <n v="1"/>
    <n v="0"/>
  </r>
  <r>
    <x v="766"/>
    <x v="0"/>
    <n v="15"/>
    <n v="0"/>
    <n v="0"/>
    <n v="0"/>
    <n v="0"/>
    <n v="17"/>
    <n v="15"/>
    <n v="0"/>
    <n v="2"/>
    <n v="0"/>
    <n v="19"/>
    <n v="0"/>
    <n v="0"/>
    <n v="13"/>
    <n v="1"/>
    <n v="0"/>
  </r>
  <r>
    <x v="767"/>
    <x v="0"/>
    <n v="17"/>
    <n v="0"/>
    <n v="0"/>
    <n v="0"/>
    <n v="0"/>
    <n v="0"/>
    <n v="15"/>
    <n v="19"/>
    <n v="19"/>
    <n v="0"/>
    <n v="18"/>
    <n v="0"/>
    <n v="0"/>
    <n v="0"/>
    <n v="0"/>
    <n v="7"/>
  </r>
  <r>
    <x v="768"/>
    <x v="0"/>
    <n v="0"/>
    <n v="18"/>
    <n v="0"/>
    <n v="0"/>
    <n v="0"/>
    <n v="16"/>
    <n v="17"/>
    <n v="19"/>
    <n v="0"/>
    <n v="0"/>
    <n v="17"/>
    <n v="0"/>
    <n v="0"/>
    <n v="10"/>
    <n v="0"/>
    <n v="17"/>
  </r>
  <r>
    <x v="769"/>
    <x v="0"/>
    <n v="9"/>
    <n v="18"/>
    <n v="0"/>
    <n v="0"/>
    <n v="0"/>
    <n v="16"/>
    <n v="0"/>
    <n v="0"/>
    <n v="10"/>
    <n v="0"/>
    <n v="15"/>
    <n v="0"/>
    <n v="0"/>
    <n v="14"/>
    <n v="0"/>
    <n v="16"/>
  </r>
  <r>
    <x v="770"/>
    <x v="0"/>
    <n v="0"/>
    <n v="20"/>
    <n v="0"/>
    <n v="0"/>
    <n v="16"/>
    <n v="20"/>
    <n v="0"/>
    <n v="0"/>
    <n v="18"/>
    <n v="0"/>
    <n v="20"/>
    <n v="0"/>
    <n v="22"/>
    <n v="19"/>
    <n v="0"/>
    <n v="16"/>
  </r>
  <r>
    <x v="771"/>
    <x v="0"/>
    <n v="0"/>
    <n v="14"/>
    <n v="0"/>
    <n v="0"/>
    <n v="14"/>
    <n v="9"/>
    <n v="5"/>
    <n v="0"/>
    <n v="15"/>
    <n v="0"/>
    <n v="18"/>
    <n v="0"/>
    <n v="10"/>
    <n v="14"/>
    <n v="0"/>
    <n v="15"/>
  </r>
  <r>
    <x v="772"/>
    <x v="0"/>
    <n v="0"/>
    <n v="21"/>
    <n v="0"/>
    <n v="0"/>
    <n v="16"/>
    <n v="17"/>
    <n v="0"/>
    <n v="0"/>
    <n v="15"/>
    <n v="0"/>
    <n v="13"/>
    <n v="19"/>
    <n v="20"/>
    <n v="20"/>
    <n v="0"/>
    <n v="12"/>
  </r>
  <r>
    <x v="773"/>
    <x v="0"/>
    <n v="0"/>
    <n v="19"/>
    <n v="0"/>
    <n v="0"/>
    <n v="15"/>
    <n v="15"/>
    <n v="12"/>
    <n v="0"/>
    <n v="17"/>
    <n v="0"/>
    <n v="18"/>
    <n v="16"/>
    <n v="11"/>
    <n v="18"/>
    <n v="0"/>
    <n v="2"/>
  </r>
  <r>
    <x v="774"/>
    <x v="0"/>
    <n v="21"/>
    <n v="20"/>
    <n v="0"/>
    <n v="0"/>
    <n v="0"/>
    <n v="18"/>
    <n v="20"/>
    <n v="0"/>
    <n v="19"/>
    <n v="0"/>
    <n v="21"/>
    <n v="15"/>
    <n v="18"/>
    <n v="19"/>
    <n v="0"/>
    <n v="17"/>
  </r>
  <r>
    <x v="775"/>
    <x v="0"/>
    <n v="10"/>
    <n v="17"/>
    <n v="0"/>
    <n v="0"/>
    <n v="0"/>
    <n v="18"/>
    <n v="18"/>
    <n v="0"/>
    <n v="16"/>
    <n v="16"/>
    <n v="11"/>
    <n v="18"/>
    <n v="15"/>
    <n v="14"/>
    <n v="0"/>
    <n v="0"/>
  </r>
  <r>
    <x v="776"/>
    <x v="0"/>
    <n v="12"/>
    <n v="13"/>
    <n v="0"/>
    <n v="0"/>
    <n v="0"/>
    <n v="12"/>
    <n v="19"/>
    <n v="0"/>
    <n v="15"/>
    <n v="0"/>
    <n v="18"/>
    <n v="8"/>
    <n v="19"/>
    <n v="9"/>
    <n v="0"/>
    <n v="0"/>
  </r>
  <r>
    <x v="777"/>
    <x v="0"/>
    <n v="17"/>
    <n v="19"/>
    <n v="0"/>
    <n v="0"/>
    <n v="0"/>
    <n v="0"/>
    <n v="20"/>
    <n v="0"/>
    <n v="18"/>
    <n v="16"/>
    <n v="17"/>
    <n v="17"/>
    <n v="15"/>
    <n v="19"/>
    <n v="0"/>
    <n v="0"/>
  </r>
  <r>
    <x v="778"/>
    <x v="0"/>
    <n v="16"/>
    <n v="11"/>
    <n v="0"/>
    <n v="0"/>
    <n v="1"/>
    <n v="0"/>
    <n v="18"/>
    <n v="0"/>
    <n v="14"/>
    <n v="17"/>
    <n v="9"/>
    <n v="17"/>
    <n v="14"/>
    <n v="0"/>
    <n v="0"/>
    <n v="0"/>
  </r>
  <r>
    <x v="779"/>
    <x v="0"/>
    <n v="14"/>
    <n v="14"/>
    <n v="0"/>
    <n v="0"/>
    <n v="10"/>
    <n v="12"/>
    <n v="14"/>
    <n v="0"/>
    <n v="10"/>
    <n v="10"/>
    <n v="8"/>
    <n v="13"/>
    <n v="0"/>
    <n v="0"/>
    <n v="0"/>
    <n v="5"/>
  </r>
  <r>
    <x v="780"/>
    <x v="0"/>
    <n v="6"/>
    <n v="1"/>
    <n v="0"/>
    <n v="0"/>
    <n v="1"/>
    <n v="0"/>
    <n v="1"/>
    <n v="0"/>
    <n v="1"/>
    <n v="7"/>
    <n v="7"/>
    <n v="7"/>
    <n v="0"/>
    <n v="1"/>
    <n v="0"/>
    <n v="0"/>
  </r>
  <r>
    <x v="781"/>
    <x v="0"/>
    <n v="15"/>
    <n v="0"/>
    <n v="0"/>
    <n v="0"/>
    <n v="17"/>
    <n v="14"/>
    <n v="16"/>
    <n v="0"/>
    <n v="16"/>
    <n v="7"/>
    <n v="16"/>
    <n v="4"/>
    <n v="11"/>
    <n v="15"/>
    <n v="0"/>
    <n v="15"/>
  </r>
  <r>
    <x v="782"/>
    <x v="0"/>
    <n v="11"/>
    <n v="0"/>
    <n v="0"/>
    <n v="0"/>
    <n v="12"/>
    <n v="3"/>
    <n v="0"/>
    <n v="16"/>
    <n v="2"/>
    <n v="8"/>
    <n v="15"/>
    <n v="15"/>
    <n v="8"/>
    <n v="1"/>
    <n v="0"/>
    <n v="11"/>
  </r>
  <r>
    <x v="783"/>
    <x v="0"/>
    <n v="11"/>
    <n v="0"/>
    <n v="0"/>
    <n v="0"/>
    <n v="0"/>
    <n v="7"/>
    <n v="0"/>
    <n v="11"/>
    <n v="15"/>
    <n v="7"/>
    <n v="8"/>
    <n v="5"/>
    <n v="10"/>
    <n v="11"/>
    <n v="0"/>
    <n v="4"/>
  </r>
  <r>
    <x v="784"/>
    <x v="0"/>
    <n v="13"/>
    <n v="12"/>
    <n v="7"/>
    <n v="0"/>
    <n v="0"/>
    <n v="14"/>
    <n v="0"/>
    <n v="0"/>
    <n v="9"/>
    <n v="7"/>
    <n v="0"/>
    <n v="5"/>
    <n v="11"/>
    <n v="6"/>
    <n v="0"/>
    <n v="9"/>
  </r>
  <r>
    <x v="785"/>
    <x v="0"/>
    <n v="14"/>
    <n v="12"/>
    <n v="23"/>
    <n v="0"/>
    <n v="5"/>
    <n v="18"/>
    <n v="0"/>
    <n v="10"/>
    <n v="12"/>
    <n v="17"/>
    <n v="0"/>
    <n v="11"/>
    <n v="18"/>
    <n v="11"/>
    <n v="0"/>
    <n v="0"/>
  </r>
  <r>
    <x v="786"/>
    <x v="0"/>
    <n v="0"/>
    <n v="17"/>
    <n v="7"/>
    <n v="0"/>
    <n v="0"/>
    <n v="11"/>
    <n v="0"/>
    <n v="11"/>
    <n v="11"/>
    <n v="13"/>
    <n v="0"/>
    <n v="10"/>
    <n v="18"/>
    <n v="17"/>
    <n v="0"/>
    <n v="11"/>
  </r>
  <r>
    <x v="787"/>
    <x v="0"/>
    <n v="0"/>
    <n v="6"/>
    <n v="5"/>
    <n v="0"/>
    <n v="7"/>
    <n v="13"/>
    <n v="0"/>
    <n v="11"/>
    <n v="15"/>
    <n v="0"/>
    <n v="8"/>
    <n v="11"/>
    <n v="11"/>
    <n v="11"/>
    <n v="0"/>
    <n v="9"/>
  </r>
  <r>
    <x v="788"/>
    <x v="0"/>
    <n v="0"/>
    <n v="5"/>
    <n v="9"/>
    <n v="0"/>
    <n v="7"/>
    <n v="9"/>
    <n v="0"/>
    <n v="11"/>
    <n v="13"/>
    <n v="0"/>
    <n v="16"/>
    <n v="15"/>
    <n v="15"/>
    <n v="6"/>
    <n v="0"/>
    <n v="7"/>
  </r>
  <r>
    <x v="789"/>
    <x v="0"/>
    <n v="0"/>
    <n v="20"/>
    <n v="6"/>
    <n v="0"/>
    <n v="6"/>
    <n v="17"/>
    <n v="0"/>
    <n v="4"/>
    <n v="10"/>
    <n v="0"/>
    <n v="4"/>
    <n v="4"/>
    <n v="7"/>
    <n v="16"/>
    <n v="0"/>
    <n v="16"/>
  </r>
  <r>
    <x v="790"/>
    <x v="0"/>
    <n v="1"/>
    <n v="5"/>
    <n v="8"/>
    <n v="0"/>
    <n v="0"/>
    <n v="13"/>
    <n v="0"/>
    <n v="4"/>
    <n v="10"/>
    <n v="0"/>
    <n v="7"/>
    <n v="12"/>
    <n v="0"/>
    <n v="6"/>
    <n v="0"/>
    <n v="0"/>
  </r>
  <r>
    <x v="791"/>
    <x v="0"/>
    <n v="1"/>
    <n v="19"/>
    <n v="21"/>
    <n v="0"/>
    <n v="1"/>
    <n v="22"/>
    <n v="22"/>
    <n v="21"/>
    <n v="19"/>
    <n v="0"/>
    <n v="23"/>
    <n v="20"/>
    <n v="13"/>
    <n v="0"/>
    <n v="0"/>
    <n v="15"/>
  </r>
  <r>
    <x v="792"/>
    <x v="0"/>
    <n v="1"/>
    <n v="12"/>
    <n v="13"/>
    <n v="0"/>
    <n v="0"/>
    <n v="17"/>
    <n v="17"/>
    <n v="17"/>
    <n v="4"/>
    <n v="0"/>
    <n v="5"/>
    <n v="5"/>
    <n v="7"/>
    <n v="0"/>
    <n v="0"/>
    <n v="4"/>
  </r>
  <r>
    <x v="793"/>
    <x v="0"/>
    <n v="1"/>
    <n v="18"/>
    <n v="0"/>
    <n v="0"/>
    <n v="0"/>
    <n v="20"/>
    <n v="19"/>
    <n v="19"/>
    <n v="15"/>
    <n v="9"/>
    <n v="0"/>
    <n v="19"/>
    <n v="18"/>
    <n v="0"/>
    <n v="0"/>
    <n v="0"/>
  </r>
  <r>
    <x v="794"/>
    <x v="0"/>
    <n v="1"/>
    <n v="13"/>
    <n v="0"/>
    <n v="0"/>
    <n v="0"/>
    <n v="14"/>
    <n v="15"/>
    <n v="17"/>
    <n v="11"/>
    <n v="8"/>
    <n v="0"/>
    <n v="6"/>
    <n v="19"/>
    <n v="0"/>
    <n v="0"/>
    <n v="6"/>
  </r>
  <r>
    <x v="795"/>
    <x v="0"/>
    <n v="1"/>
    <n v="10"/>
    <n v="0"/>
    <n v="0"/>
    <n v="0"/>
    <n v="16"/>
    <n v="11"/>
    <n v="11"/>
    <n v="9"/>
    <n v="0"/>
    <n v="0"/>
    <n v="15"/>
    <n v="15"/>
    <n v="0"/>
    <n v="0"/>
    <n v="16"/>
  </r>
  <r>
    <x v="796"/>
    <x v="0"/>
    <n v="0"/>
    <n v="18"/>
    <n v="0"/>
    <n v="0"/>
    <n v="0"/>
    <n v="11"/>
    <n v="14"/>
    <n v="0"/>
    <n v="17"/>
    <n v="0"/>
    <n v="0"/>
    <n v="20"/>
    <n v="20"/>
    <n v="12"/>
    <n v="0"/>
    <n v="18"/>
  </r>
  <r>
    <x v="797"/>
    <x v="0"/>
    <n v="1"/>
    <n v="17"/>
    <n v="0"/>
    <n v="0"/>
    <n v="9"/>
    <n v="0"/>
    <n v="0"/>
    <n v="16"/>
    <n v="15"/>
    <n v="0"/>
    <n v="0"/>
    <n v="18"/>
    <n v="17"/>
    <n v="12"/>
    <n v="0"/>
    <n v="10"/>
  </r>
  <r>
    <x v="798"/>
    <x v="0"/>
    <n v="1"/>
    <n v="20"/>
    <n v="18"/>
    <n v="0"/>
    <n v="7"/>
    <n v="0"/>
    <n v="0"/>
    <n v="20"/>
    <n v="13"/>
    <n v="0"/>
    <n v="20"/>
    <n v="0"/>
    <n v="19"/>
    <n v="0"/>
    <n v="0"/>
    <n v="13"/>
  </r>
  <r>
    <x v="799"/>
    <x v="0"/>
    <n v="1"/>
    <n v="19"/>
    <n v="0"/>
    <n v="0"/>
    <n v="15"/>
    <n v="0"/>
    <n v="0"/>
    <n v="19"/>
    <n v="17"/>
    <n v="0"/>
    <n v="16"/>
    <n v="0"/>
    <n v="18"/>
    <n v="7"/>
    <n v="0"/>
    <n v="20"/>
  </r>
  <r>
    <x v="800"/>
    <x v="0"/>
    <n v="1"/>
    <n v="11"/>
    <n v="21"/>
    <n v="0"/>
    <n v="17"/>
    <n v="0"/>
    <n v="21"/>
    <n v="14"/>
    <n v="17"/>
    <n v="0"/>
    <n v="12"/>
    <n v="0"/>
    <n v="16"/>
    <n v="10"/>
    <n v="0"/>
    <n v="16"/>
  </r>
  <r>
    <x v="801"/>
    <x v="0"/>
    <n v="1"/>
    <n v="15"/>
    <n v="0"/>
    <n v="0"/>
    <n v="2"/>
    <n v="0"/>
    <n v="21"/>
    <n v="6"/>
    <n v="12"/>
    <n v="0"/>
    <n v="12"/>
    <n v="0"/>
    <n v="0"/>
    <n v="9"/>
    <n v="0"/>
    <n v="0"/>
  </r>
  <r>
    <x v="802"/>
    <x v="0"/>
    <n v="1"/>
    <n v="20"/>
    <n v="12"/>
    <n v="0"/>
    <n v="7"/>
    <n v="9"/>
    <n v="17"/>
    <n v="10"/>
    <n v="19"/>
    <n v="0"/>
    <n v="15"/>
    <n v="0"/>
    <n v="16"/>
    <n v="7"/>
    <n v="0"/>
    <n v="0"/>
  </r>
  <r>
    <x v="803"/>
    <x v="0"/>
    <n v="0"/>
    <n v="7"/>
    <n v="13"/>
    <n v="0"/>
    <n v="8"/>
    <n v="24"/>
    <n v="0"/>
    <n v="9"/>
    <n v="16"/>
    <n v="0"/>
    <n v="14"/>
    <n v="0"/>
    <n v="12"/>
    <n v="0"/>
    <n v="0"/>
    <n v="0"/>
  </r>
  <r>
    <x v="804"/>
    <x v="0"/>
    <n v="1"/>
    <n v="12"/>
    <n v="12"/>
    <n v="0"/>
    <n v="6"/>
    <n v="14"/>
    <n v="11"/>
    <n v="18"/>
    <n v="19"/>
    <n v="0"/>
    <n v="21"/>
    <n v="7"/>
    <n v="12"/>
    <n v="12"/>
    <n v="0"/>
    <n v="0"/>
  </r>
  <r>
    <x v="805"/>
    <x v="0"/>
    <n v="1"/>
    <n v="21"/>
    <n v="16"/>
    <n v="0"/>
    <n v="11"/>
    <n v="10"/>
    <n v="7"/>
    <n v="13"/>
    <n v="0"/>
    <n v="0"/>
    <n v="14"/>
    <n v="0"/>
    <n v="0"/>
    <n v="14"/>
    <n v="0"/>
    <n v="11"/>
  </r>
  <r>
    <x v="806"/>
    <x v="0"/>
    <n v="1"/>
    <n v="0"/>
    <n v="14"/>
    <n v="0"/>
    <n v="5"/>
    <n v="13"/>
    <n v="0"/>
    <n v="12"/>
    <n v="0"/>
    <n v="0"/>
    <n v="7"/>
    <n v="0"/>
    <n v="8"/>
    <n v="2"/>
    <n v="0"/>
    <n v="11"/>
  </r>
  <r>
    <x v="807"/>
    <x v="0"/>
    <n v="0"/>
    <n v="0"/>
    <n v="0"/>
    <n v="0"/>
    <n v="0"/>
    <n v="0"/>
    <n v="0"/>
    <n v="0"/>
    <n v="0"/>
    <n v="0"/>
    <n v="0"/>
    <n v="0"/>
    <n v="0"/>
    <n v="0"/>
    <n v="0"/>
    <n v="0"/>
  </r>
  <r>
    <x v="808"/>
    <x v="0"/>
    <n v="0"/>
    <n v="0"/>
    <n v="24"/>
    <n v="0"/>
    <n v="0"/>
    <n v="0"/>
    <n v="0"/>
    <n v="0"/>
    <n v="0"/>
    <n v="0"/>
    <n v="0"/>
    <n v="0"/>
    <n v="0"/>
    <n v="21"/>
    <n v="0"/>
    <n v="0"/>
  </r>
  <r>
    <x v="809"/>
    <x v="0"/>
    <n v="1"/>
    <n v="0"/>
    <n v="16"/>
    <n v="0"/>
    <n v="1"/>
    <n v="17"/>
    <n v="10"/>
    <n v="14"/>
    <n v="0"/>
    <n v="0"/>
    <n v="16"/>
    <n v="14"/>
    <n v="13"/>
    <n v="14"/>
    <n v="0"/>
    <n v="14"/>
  </r>
  <r>
    <x v="810"/>
    <x v="0"/>
    <n v="0"/>
    <n v="1"/>
    <n v="7"/>
    <n v="0"/>
    <n v="3"/>
    <n v="11"/>
    <n v="15"/>
    <n v="10"/>
    <n v="0"/>
    <n v="0"/>
    <n v="11"/>
    <n v="15"/>
    <n v="9"/>
    <n v="13"/>
    <n v="0"/>
    <n v="14"/>
  </r>
  <r>
    <x v="811"/>
    <x v="0"/>
    <n v="6"/>
    <n v="16"/>
    <n v="8"/>
    <n v="0"/>
    <n v="6"/>
    <n v="21"/>
    <n v="8"/>
    <n v="0"/>
    <n v="10"/>
    <n v="0"/>
    <n v="0"/>
    <n v="5"/>
    <n v="15"/>
    <n v="14"/>
    <n v="0"/>
    <n v="17"/>
  </r>
  <r>
    <x v="812"/>
    <x v="0"/>
    <n v="6"/>
    <n v="9"/>
    <n v="6"/>
    <n v="0"/>
    <n v="4"/>
    <n v="8"/>
    <n v="6"/>
    <n v="0"/>
    <n v="0"/>
    <n v="7"/>
    <n v="0"/>
    <n v="7"/>
    <n v="6"/>
    <n v="0"/>
    <n v="0"/>
    <n v="6"/>
  </r>
  <r>
    <x v="813"/>
    <x v="0"/>
    <n v="14"/>
    <n v="17"/>
    <n v="8"/>
    <n v="0"/>
    <n v="11"/>
    <n v="16"/>
    <n v="17"/>
    <n v="0"/>
    <n v="0"/>
    <n v="4"/>
    <n v="0"/>
    <n v="0"/>
    <n v="10"/>
    <n v="4"/>
    <n v="0"/>
    <n v="6"/>
  </r>
  <r>
    <x v="814"/>
    <x v="0"/>
    <n v="22"/>
    <n v="21"/>
    <n v="20"/>
    <n v="0"/>
    <n v="14"/>
    <n v="20"/>
    <n v="18"/>
    <n v="0"/>
    <n v="10"/>
    <n v="7"/>
    <n v="0"/>
    <n v="0"/>
    <n v="20"/>
    <n v="0"/>
    <n v="0"/>
    <n v="20"/>
  </r>
  <r>
    <x v="815"/>
    <x v="0"/>
    <n v="9"/>
    <n v="17"/>
    <n v="17"/>
    <n v="0"/>
    <n v="7"/>
    <n v="15"/>
    <n v="11"/>
    <n v="0"/>
    <n v="3"/>
    <n v="3"/>
    <n v="0"/>
    <n v="0"/>
    <n v="17"/>
    <n v="0"/>
    <n v="0"/>
    <n v="16"/>
  </r>
  <r>
    <x v="816"/>
    <x v="0"/>
    <n v="15"/>
    <n v="15"/>
    <n v="16"/>
    <n v="0"/>
    <n v="12"/>
    <n v="17"/>
    <n v="14"/>
    <n v="0"/>
    <n v="11"/>
    <n v="22"/>
    <n v="0"/>
    <n v="0"/>
    <n v="14"/>
    <n v="0"/>
    <n v="0"/>
    <n v="20"/>
  </r>
  <r>
    <x v="817"/>
    <x v="0"/>
    <n v="16"/>
    <n v="17"/>
    <n v="12"/>
    <n v="0"/>
    <n v="8"/>
    <n v="17"/>
    <n v="9"/>
    <n v="2"/>
    <n v="0"/>
    <n v="14"/>
    <n v="0"/>
    <n v="0"/>
    <n v="12"/>
    <n v="0"/>
    <n v="0"/>
    <n v="9"/>
  </r>
  <r>
    <x v="818"/>
    <x v="0"/>
    <n v="11"/>
    <n v="13"/>
    <n v="0"/>
    <n v="0"/>
    <n v="7"/>
    <n v="7"/>
    <n v="9"/>
    <n v="14"/>
    <n v="0"/>
    <n v="5"/>
    <n v="0"/>
    <n v="14"/>
    <n v="12"/>
    <n v="0"/>
    <n v="0"/>
    <n v="0"/>
  </r>
  <r>
    <x v="819"/>
    <x v="0"/>
    <n v="20"/>
    <n v="19"/>
    <n v="1"/>
    <n v="0"/>
    <n v="14"/>
    <n v="19"/>
    <n v="6"/>
    <n v="19"/>
    <n v="16"/>
    <n v="15"/>
    <n v="0"/>
    <n v="0"/>
    <n v="0"/>
    <n v="0"/>
    <n v="0"/>
    <n v="0"/>
  </r>
  <r>
    <x v="820"/>
    <x v="0"/>
    <n v="0"/>
    <n v="20"/>
    <n v="8"/>
    <n v="0"/>
    <n v="8"/>
    <n v="17"/>
    <n v="13"/>
    <n v="9"/>
    <n v="16"/>
    <n v="10"/>
    <n v="8"/>
    <n v="17"/>
    <n v="0"/>
    <n v="0"/>
    <n v="0"/>
    <n v="0"/>
  </r>
  <r>
    <x v="821"/>
    <x v="0"/>
    <n v="0"/>
    <n v="16"/>
    <n v="0"/>
    <n v="0"/>
    <n v="6"/>
    <n v="9"/>
    <n v="10"/>
    <n v="13"/>
    <n v="10"/>
    <n v="7"/>
    <n v="12"/>
    <n v="18"/>
    <n v="0"/>
    <n v="0"/>
    <n v="0"/>
    <n v="0"/>
  </r>
  <r>
    <x v="822"/>
    <x v="0"/>
    <n v="9"/>
    <n v="14"/>
    <n v="0"/>
    <n v="0"/>
    <n v="7"/>
    <n v="14"/>
    <n v="17"/>
    <n v="0"/>
    <n v="13"/>
    <n v="14"/>
    <n v="13"/>
    <n v="12"/>
    <n v="0"/>
    <n v="0"/>
    <n v="0"/>
    <n v="0"/>
  </r>
  <r>
    <x v="823"/>
    <x v="0"/>
    <n v="0"/>
    <n v="18"/>
    <n v="18"/>
    <n v="0"/>
    <n v="13"/>
    <n v="20"/>
    <n v="19"/>
    <n v="0"/>
    <n v="18"/>
    <n v="19"/>
    <n v="13"/>
    <n v="0"/>
    <n v="0"/>
    <n v="0"/>
    <n v="0"/>
    <n v="0"/>
  </r>
  <r>
    <x v="824"/>
    <x v="0"/>
    <n v="0"/>
    <n v="0"/>
    <n v="16"/>
    <n v="0"/>
    <n v="19"/>
    <n v="18"/>
    <n v="17"/>
    <n v="0"/>
    <n v="18"/>
    <n v="18"/>
    <n v="14"/>
    <n v="0"/>
    <n v="0"/>
    <n v="0"/>
    <n v="0"/>
    <n v="0"/>
  </r>
  <r>
    <x v="825"/>
    <x v="0"/>
    <n v="17"/>
    <n v="0"/>
    <n v="13"/>
    <n v="0"/>
    <n v="18"/>
    <n v="17"/>
    <n v="18"/>
    <n v="0"/>
    <n v="17"/>
    <n v="14"/>
    <n v="18"/>
    <n v="0"/>
    <n v="0"/>
    <n v="0"/>
    <n v="0"/>
    <n v="0"/>
  </r>
  <r>
    <x v="826"/>
    <x v="0"/>
    <n v="13"/>
    <n v="0"/>
    <n v="8"/>
    <n v="0"/>
    <n v="9"/>
    <n v="0"/>
    <n v="9"/>
    <n v="0"/>
    <n v="0"/>
    <n v="12"/>
    <n v="16"/>
    <n v="19"/>
    <n v="0"/>
    <n v="14"/>
    <n v="0"/>
    <n v="0"/>
  </r>
  <r>
    <x v="827"/>
    <x v="0"/>
    <n v="15"/>
    <n v="0"/>
    <n v="0"/>
    <n v="0"/>
    <n v="0"/>
    <n v="0"/>
    <n v="12"/>
    <n v="0"/>
    <n v="0"/>
    <n v="10"/>
    <n v="20"/>
    <n v="16"/>
    <n v="0"/>
    <n v="17"/>
    <n v="0"/>
    <n v="0"/>
  </r>
  <r>
    <x v="828"/>
    <x v="0"/>
    <n v="0"/>
    <n v="0"/>
    <n v="0"/>
    <n v="0"/>
    <n v="0"/>
    <n v="0"/>
    <n v="0"/>
    <n v="0"/>
    <n v="0"/>
    <n v="0"/>
    <n v="0"/>
    <n v="0"/>
    <n v="0"/>
    <n v="0"/>
    <n v="0"/>
    <n v="0"/>
  </r>
  <r>
    <x v="829"/>
    <x v="0"/>
    <n v="21"/>
    <n v="0"/>
    <n v="0"/>
    <n v="0"/>
    <n v="0"/>
    <n v="0"/>
    <n v="0"/>
    <n v="0"/>
    <n v="23"/>
    <n v="0"/>
    <n v="20"/>
    <n v="21"/>
    <n v="11"/>
    <n v="0"/>
    <n v="0"/>
    <n v="0"/>
  </r>
  <r>
    <x v="830"/>
    <x v="0"/>
    <n v="17"/>
    <n v="0"/>
    <n v="0"/>
    <n v="0"/>
    <n v="0"/>
    <n v="0"/>
    <n v="19"/>
    <n v="0"/>
    <n v="17"/>
    <n v="0"/>
    <n v="20"/>
    <n v="13"/>
    <n v="19"/>
    <n v="19"/>
    <n v="0"/>
    <n v="18"/>
  </r>
  <r>
    <x v="831"/>
    <x v="0"/>
    <n v="17"/>
    <n v="0"/>
    <n v="0"/>
    <n v="0"/>
    <n v="0"/>
    <n v="13"/>
    <n v="17"/>
    <n v="0"/>
    <n v="16"/>
    <n v="0"/>
    <n v="18"/>
    <n v="13"/>
    <n v="0"/>
    <n v="12"/>
    <n v="0"/>
    <n v="16"/>
  </r>
  <r>
    <x v="832"/>
    <x v="0"/>
    <n v="10"/>
    <n v="18"/>
    <n v="0"/>
    <n v="0"/>
    <n v="0"/>
    <n v="0"/>
    <n v="20"/>
    <n v="0"/>
    <n v="0"/>
    <n v="0"/>
    <n v="19"/>
    <n v="10"/>
    <n v="0"/>
    <n v="12"/>
    <n v="0"/>
    <n v="14"/>
  </r>
  <r>
    <x v="833"/>
    <x v="0"/>
    <n v="5"/>
    <n v="3"/>
    <n v="4"/>
    <n v="0"/>
    <n v="0"/>
    <n v="0"/>
    <n v="5"/>
    <n v="10"/>
    <n v="0"/>
    <n v="0"/>
    <n v="6"/>
    <n v="5"/>
    <n v="0"/>
    <n v="5"/>
    <n v="0"/>
    <n v="9"/>
  </r>
  <r>
    <x v="834"/>
    <x v="0"/>
    <n v="7"/>
    <n v="0"/>
    <n v="5"/>
    <n v="0"/>
    <n v="3"/>
    <n v="0"/>
    <n v="13"/>
    <n v="0"/>
    <n v="0"/>
    <n v="0"/>
    <n v="12"/>
    <n v="0"/>
    <n v="6"/>
    <n v="0"/>
    <n v="0"/>
    <n v="13"/>
  </r>
  <r>
    <x v="835"/>
    <x v="0"/>
    <n v="7"/>
    <n v="0"/>
    <n v="9"/>
    <n v="0"/>
    <n v="1"/>
    <n v="0"/>
    <n v="9"/>
    <n v="0"/>
    <n v="0"/>
    <n v="0"/>
    <n v="3"/>
    <n v="3"/>
    <n v="0"/>
    <n v="0"/>
    <n v="0"/>
    <n v="0"/>
  </r>
  <r>
    <x v="836"/>
    <x v="0"/>
    <n v="14"/>
    <n v="13"/>
    <n v="0"/>
    <n v="0"/>
    <n v="3"/>
    <n v="0"/>
    <n v="9"/>
    <n v="0"/>
    <n v="11"/>
    <n v="0"/>
    <n v="16"/>
    <n v="15"/>
    <n v="0"/>
    <n v="20"/>
    <n v="0"/>
    <n v="22"/>
  </r>
  <r>
    <x v="837"/>
    <x v="0"/>
    <n v="7"/>
    <n v="13"/>
    <n v="0"/>
    <n v="0"/>
    <n v="0"/>
    <n v="0"/>
    <n v="8"/>
    <n v="0"/>
    <n v="18"/>
    <n v="0"/>
    <n v="21"/>
    <n v="8"/>
    <n v="20"/>
    <n v="13"/>
    <n v="0"/>
    <n v="19"/>
  </r>
  <r>
    <x v="838"/>
    <x v="0"/>
    <n v="17"/>
    <n v="11"/>
    <n v="7"/>
    <n v="0"/>
    <n v="0"/>
    <n v="0"/>
    <n v="0"/>
    <n v="8"/>
    <n v="9"/>
    <n v="12"/>
    <n v="15"/>
    <n v="13"/>
    <n v="3"/>
    <n v="11"/>
    <n v="0"/>
    <n v="14"/>
  </r>
  <r>
    <x v="839"/>
    <x v="0"/>
    <n v="4"/>
    <n v="11"/>
    <n v="8"/>
    <n v="0"/>
    <n v="0"/>
    <n v="0"/>
    <n v="0"/>
    <n v="8"/>
    <n v="6"/>
    <n v="0"/>
    <n v="8"/>
    <n v="7"/>
    <n v="0"/>
    <n v="11"/>
    <n v="0"/>
    <n v="7"/>
  </r>
  <r>
    <x v="840"/>
    <x v="0"/>
    <n v="0"/>
    <n v="11"/>
    <n v="6"/>
    <n v="0"/>
    <n v="6"/>
    <n v="0"/>
    <n v="0"/>
    <n v="4"/>
    <n v="11"/>
    <n v="0"/>
    <n v="12"/>
    <n v="10"/>
    <n v="0"/>
    <n v="0"/>
    <n v="0"/>
    <n v="10"/>
  </r>
  <r>
    <x v="841"/>
    <x v="0"/>
    <n v="1"/>
    <n v="13"/>
    <n v="0"/>
    <n v="0"/>
    <n v="5"/>
    <n v="0"/>
    <n v="0"/>
    <n v="11"/>
    <n v="8"/>
    <n v="0"/>
    <n v="12"/>
    <n v="15"/>
    <n v="0"/>
    <n v="0"/>
    <n v="0"/>
    <n v="7"/>
  </r>
  <r>
    <x v="842"/>
    <x v="0"/>
    <n v="0"/>
    <n v="5"/>
    <n v="0"/>
    <n v="0"/>
    <n v="12"/>
    <n v="0"/>
    <n v="0"/>
    <n v="6"/>
    <n v="12"/>
    <n v="0"/>
    <n v="18"/>
    <n v="11"/>
    <n v="12"/>
    <n v="17"/>
    <n v="0"/>
    <n v="5"/>
  </r>
  <r>
    <x v="843"/>
    <x v="0"/>
    <n v="0"/>
    <n v="7"/>
    <n v="0"/>
    <n v="0"/>
    <n v="9"/>
    <n v="0"/>
    <n v="2"/>
    <n v="0"/>
    <n v="14"/>
    <n v="14"/>
    <n v="10"/>
    <n v="9"/>
    <n v="13"/>
    <n v="6"/>
    <n v="0"/>
    <n v="9"/>
  </r>
  <r>
    <x v="844"/>
    <x v="0"/>
    <n v="0"/>
    <n v="0"/>
    <n v="0"/>
    <n v="0"/>
    <n v="0"/>
    <n v="0"/>
    <n v="18"/>
    <n v="5"/>
    <n v="10"/>
    <n v="0"/>
    <n v="13"/>
    <n v="16"/>
    <n v="0"/>
    <n v="9"/>
    <n v="0"/>
    <n v="16"/>
  </r>
  <r>
    <x v="845"/>
    <x v="0"/>
    <n v="0"/>
    <n v="0"/>
    <n v="0"/>
    <n v="0"/>
    <n v="0"/>
    <n v="0"/>
    <n v="18"/>
    <n v="15"/>
    <n v="11"/>
    <n v="0"/>
    <n v="20"/>
    <n v="20"/>
    <n v="0"/>
    <n v="13"/>
    <n v="0"/>
    <n v="12"/>
  </r>
  <r>
    <x v="846"/>
    <x v="0"/>
    <n v="7"/>
    <n v="0"/>
    <n v="8"/>
    <n v="0"/>
    <n v="0"/>
    <n v="0"/>
    <n v="5"/>
    <n v="0"/>
    <n v="0"/>
    <n v="0"/>
    <n v="14"/>
    <n v="7"/>
    <n v="20"/>
    <n v="7"/>
    <n v="0"/>
    <n v="15"/>
  </r>
  <r>
    <x v="847"/>
    <x v="0"/>
    <n v="10"/>
    <n v="0"/>
    <n v="7"/>
    <n v="0"/>
    <n v="0"/>
    <n v="0"/>
    <n v="11"/>
    <n v="0"/>
    <n v="0"/>
    <n v="8"/>
    <n v="17"/>
    <n v="4"/>
    <n v="7"/>
    <n v="10"/>
    <n v="0"/>
    <n v="9"/>
  </r>
  <r>
    <x v="848"/>
    <x v="0"/>
    <n v="7"/>
    <n v="0"/>
    <n v="10"/>
    <n v="0"/>
    <n v="0"/>
    <n v="0"/>
    <n v="9"/>
    <n v="0"/>
    <n v="16"/>
    <n v="7"/>
    <n v="15"/>
    <n v="6"/>
    <n v="0"/>
    <n v="12"/>
    <n v="0"/>
    <n v="3"/>
  </r>
  <r>
    <x v="849"/>
    <x v="0"/>
    <n v="8"/>
    <n v="3"/>
    <n v="7"/>
    <n v="0"/>
    <n v="0"/>
    <n v="0"/>
    <n v="11"/>
    <n v="0"/>
    <n v="13"/>
    <n v="11"/>
    <n v="14"/>
    <n v="4"/>
    <n v="0"/>
    <n v="1"/>
    <n v="0"/>
    <n v="4"/>
  </r>
  <r>
    <x v="850"/>
    <x v="0"/>
    <n v="5"/>
    <n v="4"/>
    <n v="5"/>
    <n v="0"/>
    <n v="0"/>
    <n v="0"/>
    <n v="2"/>
    <n v="0"/>
    <n v="2"/>
    <n v="1"/>
    <n v="2"/>
    <n v="0"/>
    <n v="3"/>
    <n v="2"/>
    <n v="0"/>
    <n v="6"/>
  </r>
  <r>
    <x v="851"/>
    <x v="0"/>
    <n v="2"/>
    <n v="4"/>
    <n v="7"/>
    <n v="0"/>
    <n v="0"/>
    <n v="0"/>
    <n v="8"/>
    <n v="0"/>
    <n v="12"/>
    <n v="12"/>
    <n v="9"/>
    <n v="7"/>
    <n v="0"/>
    <n v="0"/>
    <n v="0"/>
    <n v="8"/>
  </r>
  <r>
    <x v="852"/>
    <x v="0"/>
    <n v="10"/>
    <n v="4"/>
    <n v="13"/>
    <n v="0"/>
    <n v="0"/>
    <n v="0"/>
    <n v="13"/>
    <n v="0"/>
    <n v="17"/>
    <n v="19"/>
    <n v="17"/>
    <n v="18"/>
    <n v="18"/>
    <n v="7"/>
    <n v="0"/>
    <n v="7"/>
  </r>
  <r>
    <x v="853"/>
    <x v="1"/>
    <n v="12"/>
    <n v="6"/>
    <n v="4"/>
    <n v="0"/>
    <n v="10"/>
    <n v="0"/>
    <n v="10"/>
    <n v="0"/>
    <n v="9"/>
    <n v="3"/>
    <n v="11"/>
    <n v="14"/>
    <n v="16"/>
    <n v="0"/>
    <n v="0"/>
    <n v="9"/>
  </r>
  <r>
    <x v="854"/>
    <x v="0"/>
    <n v="9"/>
    <n v="15"/>
    <n v="15"/>
    <n v="0"/>
    <n v="14"/>
    <n v="0"/>
    <n v="22"/>
    <n v="0"/>
    <n v="19"/>
    <n v="13"/>
    <n v="15"/>
    <n v="0"/>
    <n v="17"/>
    <n v="12"/>
    <n v="0"/>
    <n v="9"/>
  </r>
  <r>
    <x v="855"/>
    <x v="0"/>
    <n v="4"/>
    <n v="14"/>
    <n v="13"/>
    <n v="0"/>
    <n v="7"/>
    <n v="0"/>
    <n v="14"/>
    <n v="10"/>
    <n v="19"/>
    <n v="13"/>
    <n v="15"/>
    <n v="0"/>
    <n v="14"/>
    <n v="7"/>
    <n v="0"/>
    <n v="15"/>
  </r>
  <r>
    <x v="856"/>
    <x v="0"/>
    <n v="8"/>
    <n v="6"/>
    <n v="8"/>
    <n v="0"/>
    <n v="5"/>
    <n v="0"/>
    <n v="14"/>
    <n v="7"/>
    <n v="13"/>
    <n v="7"/>
    <n v="7"/>
    <n v="0"/>
    <n v="3"/>
    <n v="3"/>
    <n v="0"/>
    <n v="0"/>
  </r>
  <r>
    <x v="857"/>
    <x v="0"/>
    <n v="11"/>
    <n v="11"/>
    <n v="10"/>
    <n v="0"/>
    <n v="10"/>
    <n v="19"/>
    <n v="12"/>
    <n v="0"/>
    <n v="0"/>
    <n v="5"/>
    <n v="12"/>
    <n v="0"/>
    <n v="5"/>
    <n v="5"/>
    <n v="0"/>
    <n v="7"/>
  </r>
  <r>
    <x v="858"/>
    <x v="0"/>
    <n v="0"/>
    <n v="10"/>
    <n v="11"/>
    <n v="0"/>
    <n v="16"/>
    <n v="0"/>
    <n v="15"/>
    <n v="0"/>
    <n v="0"/>
    <n v="16"/>
    <n v="17"/>
    <n v="0"/>
    <n v="16"/>
    <n v="17"/>
    <n v="0"/>
    <n v="15"/>
  </r>
  <r>
    <x v="859"/>
    <x v="0"/>
    <n v="0"/>
    <n v="11"/>
    <n v="15"/>
    <n v="0"/>
    <n v="8"/>
    <n v="0"/>
    <n v="12"/>
    <n v="0"/>
    <n v="8"/>
    <n v="0"/>
    <n v="17"/>
    <n v="0"/>
    <n v="12"/>
    <n v="7"/>
    <n v="0"/>
    <n v="10"/>
  </r>
  <r>
    <x v="860"/>
    <x v="2"/>
    <n v="14"/>
    <n v="0"/>
    <n v="16"/>
    <n v="0"/>
    <n v="4"/>
    <n v="0"/>
    <n v="17"/>
    <n v="17"/>
    <n v="12"/>
    <n v="0"/>
    <n v="20"/>
    <n v="15"/>
    <n v="19"/>
    <n v="19"/>
    <n v="0"/>
    <n v="11"/>
  </r>
  <r>
    <x v="861"/>
    <x v="0"/>
    <n v="10"/>
    <n v="0"/>
    <n v="9"/>
    <n v="0"/>
    <n v="2"/>
    <n v="0"/>
    <n v="8"/>
    <n v="9"/>
    <n v="2"/>
    <n v="0"/>
    <n v="0"/>
    <n v="0"/>
    <n v="11"/>
    <n v="11"/>
    <n v="0"/>
    <n v="9"/>
  </r>
  <r>
    <x v="862"/>
    <x v="3"/>
    <n v="20"/>
    <n v="0"/>
    <n v="8"/>
    <n v="0"/>
    <n v="6"/>
    <n v="7"/>
    <n v="14"/>
    <n v="0"/>
    <n v="18"/>
    <n v="0"/>
    <n v="2"/>
    <n v="11"/>
    <n v="13"/>
    <n v="18"/>
    <n v="0"/>
    <n v="13"/>
  </r>
  <r>
    <x v="863"/>
    <x v="4"/>
    <n v="0"/>
    <n v="0"/>
    <n v="10"/>
    <n v="0"/>
    <n v="7"/>
    <n v="0"/>
    <n v="19"/>
    <n v="14"/>
    <n v="8"/>
    <n v="0"/>
    <n v="0"/>
    <n v="14"/>
    <n v="0"/>
    <n v="16"/>
    <n v="0"/>
    <n v="14"/>
  </r>
  <r>
    <x v="864"/>
    <x v="1"/>
    <n v="0"/>
    <n v="0"/>
    <n v="20"/>
    <n v="0"/>
    <n v="12"/>
    <n v="0"/>
    <n v="17"/>
    <n v="11"/>
    <n v="0"/>
    <n v="0"/>
    <n v="0"/>
    <n v="17"/>
    <n v="0"/>
    <n v="12"/>
    <n v="0"/>
    <n v="14"/>
  </r>
  <r>
    <x v="865"/>
    <x v="5"/>
    <n v="19"/>
    <n v="0"/>
    <n v="19"/>
    <n v="0"/>
    <n v="8"/>
    <n v="0"/>
    <n v="0"/>
    <n v="21"/>
    <n v="14"/>
    <n v="0"/>
    <n v="0"/>
    <n v="17"/>
    <n v="0"/>
    <n v="11"/>
    <n v="0"/>
    <n v="13"/>
  </r>
  <r>
    <x v="866"/>
    <x v="2"/>
    <n v="6"/>
    <n v="0"/>
    <n v="6"/>
    <n v="0"/>
    <n v="4"/>
    <n v="0"/>
    <n v="0"/>
    <n v="13"/>
    <n v="8"/>
    <n v="0"/>
    <n v="16"/>
    <n v="6"/>
    <n v="0"/>
    <n v="4"/>
    <n v="0"/>
    <n v="13"/>
  </r>
  <r>
    <x v="867"/>
    <x v="2"/>
    <n v="1"/>
    <n v="0"/>
    <n v="11"/>
    <n v="0"/>
    <n v="6"/>
    <n v="0"/>
    <n v="0"/>
    <n v="13"/>
    <n v="0"/>
    <n v="11"/>
    <n v="14"/>
    <n v="0"/>
    <n v="0"/>
    <n v="1"/>
    <n v="0"/>
    <n v="5"/>
  </r>
  <r>
    <x v="868"/>
    <x v="0"/>
    <n v="12"/>
    <n v="0"/>
    <n v="13"/>
    <n v="0"/>
    <n v="6"/>
    <n v="0"/>
    <n v="0"/>
    <n v="10"/>
    <n v="16"/>
    <n v="11"/>
    <n v="12"/>
    <n v="0"/>
    <n v="0"/>
    <n v="0"/>
    <n v="0"/>
    <n v="16"/>
  </r>
  <r>
    <x v="869"/>
    <x v="0"/>
    <n v="12"/>
    <n v="0"/>
    <n v="5.2999999999992724"/>
    <n v="0"/>
    <n v="6.3000000000029104"/>
    <n v="0"/>
    <n v="0"/>
    <n v="13"/>
    <n v="10.5"/>
    <n v="10.5"/>
    <n v="10.200000000000045"/>
    <n v="0"/>
    <n v="9.2999999999992724"/>
    <n v="0.40000000000145519"/>
    <n v="0"/>
    <n v="13.5"/>
  </r>
  <r>
    <x v="870"/>
    <x v="0"/>
    <n v="3"/>
    <n v="0"/>
    <n v="0.80000000000109139"/>
    <n v="0"/>
    <n v="0"/>
    <n v="0"/>
    <n v="0"/>
    <n v="3.5"/>
    <n v="2.5999999999999091"/>
    <n v="3.3999999999996362"/>
    <n v="3.7000000000000455"/>
    <n v="0"/>
    <n v="2.2999999999992724"/>
    <n v="0"/>
    <n v="0"/>
    <n v="2.6000000000000227"/>
  </r>
  <r>
    <x v="871"/>
    <x v="0"/>
    <n v="0"/>
    <n v="0"/>
    <n v="0"/>
    <n v="0"/>
    <n v="0"/>
    <n v="0"/>
    <n v="0"/>
    <n v="0"/>
    <n v="0"/>
    <n v="0"/>
    <n v="5.7999999999999545"/>
    <n v="0"/>
    <n v="5.7000000000007276"/>
    <n v="0"/>
    <n v="0"/>
    <n v="10.799999999999955"/>
  </r>
  <r>
    <x v="872"/>
    <x v="0"/>
    <n v="18"/>
    <n v="0"/>
    <n v="10"/>
    <n v="0"/>
    <n v="10.799999999995634"/>
    <n v="0"/>
    <n v="0"/>
    <n v="19.399999999999636"/>
    <n v="10.900000000000091"/>
    <n v="16.899999999999636"/>
    <n v="14.700000000000045"/>
    <n v="0"/>
    <n v="7.4000000000014552"/>
    <n v="0"/>
    <n v="0"/>
    <n v="21.600000000000023"/>
  </r>
  <r>
    <x v="873"/>
    <x v="0"/>
    <n v="0"/>
    <n v="0"/>
    <n v="6.8999999999996362"/>
    <n v="0"/>
    <n v="20"/>
    <n v="0"/>
    <n v="19.800000000000182"/>
    <n v="17"/>
    <n v="19.099999999999909"/>
    <n v="22.800000000001091"/>
    <n v="21.199999999999818"/>
    <n v="0"/>
    <n v="5.2999999999992724"/>
    <n v="0"/>
    <n v="0"/>
    <n v="21"/>
  </r>
  <r>
    <x v="874"/>
    <x v="6"/>
    <n v="0"/>
    <n v="20"/>
    <n v="11"/>
    <n v="0"/>
    <n v="8.9000000000014552"/>
    <n v="0"/>
    <n v="11.199999999999818"/>
    <n v="8.1000000000003638"/>
    <n v="2.9000000000000909"/>
    <n v="5.3999999999996362"/>
    <n v="12.400000000000091"/>
    <n v="15"/>
    <n v="18"/>
    <n v="0"/>
    <n v="0"/>
    <n v="12.5"/>
  </r>
  <r>
    <x v="875"/>
    <x v="7"/>
    <n v="0"/>
    <n v="7"/>
    <n v="12"/>
    <n v="0"/>
    <n v="2"/>
    <n v="0"/>
    <n v="7"/>
    <n v="0"/>
    <n v="12"/>
    <n v="1"/>
    <n v="14"/>
    <n v="6"/>
    <n v="7"/>
    <n v="6.5999999999985448"/>
    <n v="0"/>
    <n v="2"/>
  </r>
  <r>
    <x v="876"/>
    <x v="8"/>
    <n v="0"/>
    <n v="12"/>
    <n v="21"/>
    <n v="0"/>
    <n v="14"/>
    <n v="0"/>
    <n v="19"/>
    <n v="11"/>
    <n v="1"/>
    <n v="8"/>
    <n v="2"/>
    <n v="21"/>
    <n v="14"/>
    <n v="20"/>
    <n v="0"/>
    <n v="0"/>
  </r>
  <r>
    <x v="877"/>
    <x v="9"/>
    <n v="0"/>
    <n v="7"/>
    <n v="0"/>
    <n v="0"/>
    <n v="3"/>
    <n v="0"/>
    <n v="10"/>
    <n v="8"/>
    <n v="13"/>
    <n v="7"/>
    <n v="13"/>
    <n v="0"/>
    <n v="13"/>
    <n v="9"/>
    <n v="0"/>
    <n v="0"/>
  </r>
  <r>
    <x v="878"/>
    <x v="10"/>
    <n v="0"/>
    <n v="13"/>
    <n v="0"/>
    <n v="0"/>
    <n v="21"/>
    <n v="0"/>
    <n v="19"/>
    <n v="17"/>
    <n v="0"/>
    <n v="14"/>
    <n v="23"/>
    <n v="0"/>
    <n v="18"/>
    <n v="0"/>
    <n v="0"/>
    <n v="0"/>
  </r>
  <r>
    <x v="879"/>
    <x v="11"/>
    <n v="0"/>
    <n v="14"/>
    <n v="7"/>
    <n v="0"/>
    <n v="7"/>
    <n v="0"/>
    <n v="7"/>
    <n v="0"/>
    <n v="0"/>
    <n v="6"/>
    <n v="6"/>
    <n v="0"/>
    <n v="19"/>
    <n v="0"/>
    <n v="0"/>
    <n v="0"/>
  </r>
  <r>
    <x v="880"/>
    <x v="5"/>
    <n v="0"/>
    <n v="10"/>
    <n v="2"/>
    <n v="0"/>
    <n v="9"/>
    <n v="16"/>
    <n v="13"/>
    <n v="0"/>
    <n v="0"/>
    <n v="14"/>
    <n v="14"/>
    <n v="0"/>
    <n v="11"/>
    <n v="0"/>
    <n v="0"/>
    <n v="0"/>
  </r>
  <r>
    <x v="881"/>
    <x v="12"/>
    <n v="0"/>
    <n v="7"/>
    <n v="19"/>
    <n v="13"/>
    <n v="8"/>
    <n v="5"/>
    <n v="14"/>
    <n v="0"/>
    <n v="0"/>
    <n v="0"/>
    <n v="13"/>
    <n v="0"/>
    <n v="13"/>
    <n v="0"/>
    <n v="0"/>
    <n v="0"/>
  </r>
  <r>
    <x v="882"/>
    <x v="8"/>
    <n v="0"/>
    <n v="17"/>
    <n v="0"/>
    <n v="1"/>
    <n v="11"/>
    <n v="6"/>
    <n v="16"/>
    <n v="0"/>
    <n v="0"/>
    <n v="9"/>
    <n v="0"/>
    <n v="1"/>
    <n v="0"/>
    <n v="0"/>
    <n v="0"/>
    <n v="0"/>
  </r>
  <r>
    <x v="883"/>
    <x v="7"/>
    <n v="0"/>
    <n v="13"/>
    <n v="6"/>
    <n v="14"/>
    <n v="8"/>
    <n v="0"/>
    <n v="21"/>
    <n v="0"/>
    <n v="0"/>
    <n v="13"/>
    <n v="0"/>
    <n v="6"/>
    <n v="12"/>
    <n v="0"/>
    <n v="0"/>
    <n v="0"/>
  </r>
  <r>
    <x v="884"/>
    <x v="0"/>
    <n v="0"/>
    <n v="0"/>
    <n v="15"/>
    <n v="0"/>
    <n v="4"/>
    <n v="0"/>
    <n v="0"/>
    <n v="17"/>
    <n v="0"/>
    <n v="6"/>
    <n v="0"/>
    <n v="5"/>
    <n v="0"/>
    <n v="0"/>
    <n v="0"/>
    <n v="0"/>
  </r>
  <r>
    <x v="885"/>
    <x v="0"/>
    <n v="0"/>
    <n v="7"/>
    <n v="0"/>
    <n v="0"/>
    <n v="7"/>
    <n v="4"/>
    <n v="0"/>
    <n v="2"/>
    <n v="0"/>
    <n v="0"/>
    <n v="11"/>
    <n v="2"/>
    <n v="4"/>
    <n v="0"/>
    <n v="0"/>
    <n v="0"/>
  </r>
  <r>
    <x v="886"/>
    <x v="0"/>
    <n v="0"/>
    <n v="4"/>
    <n v="3"/>
    <n v="0"/>
    <n v="3"/>
    <n v="8"/>
    <n v="7"/>
    <n v="17"/>
    <n v="0"/>
    <n v="6"/>
    <n v="20"/>
    <n v="6"/>
    <n v="12"/>
    <n v="0"/>
    <n v="0"/>
    <n v="0"/>
  </r>
  <r>
    <x v="887"/>
    <x v="4"/>
    <n v="0"/>
    <n v="0"/>
    <n v="0"/>
    <n v="0"/>
    <n v="1"/>
    <n v="7"/>
    <n v="6"/>
    <n v="12"/>
    <n v="0"/>
    <n v="7"/>
    <n v="11"/>
    <n v="9"/>
    <n v="10"/>
    <n v="0"/>
    <n v="0"/>
    <n v="0"/>
  </r>
  <r>
    <x v="888"/>
    <x v="0"/>
    <n v="0"/>
    <n v="0"/>
    <n v="0"/>
    <n v="7"/>
    <n v="7"/>
    <n v="12"/>
    <n v="0"/>
    <n v="7"/>
    <n v="0"/>
    <n v="7"/>
    <n v="7"/>
    <n v="1"/>
    <n v="1"/>
    <n v="0"/>
    <n v="0"/>
    <n v="0"/>
  </r>
  <r>
    <x v="889"/>
    <x v="11"/>
    <n v="12"/>
    <n v="10"/>
    <n v="0"/>
    <n v="8"/>
    <n v="1"/>
    <n v="19"/>
    <n v="12"/>
    <n v="0"/>
    <n v="4"/>
    <n v="14"/>
    <n v="10"/>
    <n v="12"/>
    <n v="16"/>
    <n v="0"/>
    <n v="0"/>
    <n v="0"/>
  </r>
  <r>
    <x v="890"/>
    <x v="0"/>
    <n v="0"/>
    <n v="1"/>
    <n v="0"/>
    <n v="0"/>
    <n v="1"/>
    <n v="1"/>
    <n v="1"/>
    <n v="0"/>
    <n v="0"/>
    <n v="3"/>
    <n v="1"/>
    <n v="8"/>
    <n v="5"/>
    <n v="0"/>
    <n v="0"/>
    <n v="0"/>
  </r>
  <r>
    <x v="891"/>
    <x v="12"/>
    <n v="13"/>
    <n v="6"/>
    <n v="0"/>
    <n v="6"/>
    <n v="6"/>
    <n v="0"/>
    <n v="10"/>
    <n v="0"/>
    <n v="0"/>
    <n v="11"/>
    <n v="10"/>
    <n v="11"/>
    <n v="14"/>
    <n v="7"/>
    <n v="0"/>
    <n v="0"/>
  </r>
  <r>
    <x v="892"/>
    <x v="13"/>
    <n v="5"/>
    <n v="7"/>
    <n v="0"/>
    <n v="8"/>
    <n v="5"/>
    <n v="0"/>
    <n v="8"/>
    <n v="0"/>
    <n v="5"/>
    <n v="12"/>
    <n v="8"/>
    <n v="7"/>
    <n v="15"/>
    <n v="4"/>
    <n v="0"/>
    <n v="0"/>
  </r>
  <r>
    <x v="893"/>
    <x v="12"/>
    <n v="13"/>
    <n v="18"/>
    <n v="0"/>
    <n v="13"/>
    <n v="20"/>
    <n v="0"/>
    <n v="8"/>
    <n v="0"/>
    <n v="12"/>
    <n v="20"/>
    <n v="20"/>
    <n v="13"/>
    <n v="6"/>
    <n v="8"/>
    <n v="0"/>
    <n v="0"/>
  </r>
  <r>
    <x v="894"/>
    <x v="14"/>
    <n v="13"/>
    <n v="0"/>
    <n v="0"/>
    <n v="11"/>
    <n v="8"/>
    <n v="0"/>
    <n v="13"/>
    <n v="13"/>
    <n v="10"/>
    <n v="14"/>
    <n v="20"/>
    <n v="0"/>
    <n v="0"/>
    <n v="17"/>
    <n v="0"/>
    <n v="9"/>
  </r>
  <r>
    <x v="895"/>
    <x v="0"/>
    <n v="11"/>
    <n v="0"/>
    <n v="0"/>
    <n v="13"/>
    <n v="12"/>
    <n v="6"/>
    <n v="0"/>
    <n v="11"/>
    <n v="0"/>
    <n v="9"/>
    <n v="11"/>
    <n v="20"/>
    <n v="15"/>
    <n v="11"/>
    <n v="0"/>
    <n v="13"/>
  </r>
  <r>
    <x v="896"/>
    <x v="0"/>
    <n v="7"/>
    <n v="0"/>
    <n v="0"/>
    <n v="1"/>
    <n v="4"/>
    <n v="14"/>
    <n v="0"/>
    <n v="2"/>
    <n v="0"/>
    <n v="9"/>
    <n v="12"/>
    <n v="8"/>
    <n v="0"/>
    <n v="5"/>
    <n v="0"/>
    <n v="11"/>
  </r>
  <r>
    <x v="897"/>
    <x v="15"/>
    <n v="15"/>
    <n v="0"/>
    <n v="0"/>
    <n v="13"/>
    <n v="19"/>
    <n v="15"/>
    <n v="0"/>
    <n v="17"/>
    <n v="0"/>
    <n v="14"/>
    <n v="9"/>
    <n v="14"/>
    <n v="0"/>
    <n v="15"/>
    <n v="0"/>
    <n v="15"/>
  </r>
  <r>
    <x v="898"/>
    <x v="0"/>
    <n v="14"/>
    <n v="0"/>
    <n v="0"/>
    <n v="14"/>
    <n v="15"/>
    <n v="14"/>
    <n v="0"/>
    <n v="13"/>
    <n v="0"/>
    <n v="0"/>
    <n v="8"/>
    <n v="14"/>
    <n v="1"/>
    <n v="13"/>
    <n v="0"/>
    <n v="10"/>
  </r>
  <r>
    <x v="899"/>
    <x v="12"/>
    <n v="20"/>
    <n v="0"/>
    <n v="0"/>
    <n v="13"/>
    <n v="19"/>
    <n v="20"/>
    <n v="9"/>
    <n v="20"/>
    <n v="0"/>
    <n v="13"/>
    <n v="19"/>
    <n v="21"/>
    <n v="0"/>
    <n v="20"/>
    <n v="0"/>
    <n v="0"/>
  </r>
  <r>
    <x v="900"/>
    <x v="1"/>
    <n v="19"/>
    <n v="0"/>
    <n v="0"/>
    <n v="13"/>
    <n v="17"/>
    <n v="15"/>
    <n v="13"/>
    <n v="15"/>
    <n v="0"/>
    <n v="16"/>
    <n v="15"/>
    <n v="13"/>
    <n v="0"/>
    <n v="20"/>
    <n v="0"/>
    <n v="0"/>
  </r>
  <r>
    <x v="901"/>
    <x v="16"/>
    <n v="14"/>
    <n v="0"/>
    <n v="0"/>
    <n v="7"/>
    <n v="20"/>
    <n v="20"/>
    <n v="9"/>
    <n v="0"/>
    <n v="0"/>
    <n v="0"/>
    <n v="0"/>
    <n v="14"/>
    <n v="0"/>
    <n v="10"/>
    <n v="0"/>
    <n v="10"/>
  </r>
  <r>
    <x v="902"/>
    <x v="0"/>
    <n v="0"/>
    <n v="0"/>
    <n v="0"/>
    <n v="0"/>
    <n v="0"/>
    <n v="0"/>
    <n v="0"/>
    <n v="0"/>
    <n v="0"/>
    <n v="0"/>
    <n v="0"/>
    <n v="0"/>
    <n v="0"/>
    <n v="0"/>
    <n v="0"/>
    <n v="0"/>
  </r>
  <r>
    <x v="903"/>
    <x v="17"/>
    <n v="22"/>
    <n v="0"/>
    <n v="0"/>
    <n v="0"/>
    <n v="17"/>
    <n v="0"/>
    <n v="19"/>
    <n v="0"/>
    <n v="0"/>
    <n v="0"/>
    <n v="0"/>
    <n v="0"/>
    <n v="0"/>
    <n v="10"/>
    <n v="0"/>
    <n v="0"/>
  </r>
  <r>
    <x v="904"/>
    <x v="9"/>
    <n v="10"/>
    <n v="0"/>
    <n v="0"/>
    <n v="11"/>
    <n v="4"/>
    <n v="5"/>
    <n v="2"/>
    <n v="12"/>
    <n v="0"/>
    <n v="11"/>
    <n v="11"/>
    <n v="5"/>
    <n v="0"/>
    <n v="16"/>
    <n v="0"/>
    <n v="4"/>
  </r>
  <r>
    <x v="905"/>
    <x v="7"/>
    <n v="2"/>
    <n v="0"/>
    <n v="0"/>
    <n v="7"/>
    <n v="7"/>
    <n v="12"/>
    <n v="0"/>
    <n v="0"/>
    <n v="0"/>
    <n v="4"/>
    <n v="12"/>
    <n v="0"/>
    <n v="0"/>
    <n v="1"/>
    <n v="0"/>
    <n v="6"/>
  </r>
  <r>
    <x v="906"/>
    <x v="4"/>
    <n v="13"/>
    <n v="20"/>
    <n v="0"/>
    <n v="8"/>
    <n v="6"/>
    <n v="13"/>
    <n v="13"/>
    <n v="0"/>
    <n v="0"/>
    <n v="10"/>
    <n v="15"/>
    <n v="0"/>
    <n v="0"/>
    <n v="0"/>
    <n v="0"/>
    <n v="15"/>
  </r>
  <r>
    <x v="907"/>
    <x v="14"/>
    <n v="18"/>
    <n v="20"/>
    <n v="0"/>
    <n v="12"/>
    <n v="6"/>
    <n v="14"/>
    <n v="9"/>
    <n v="12"/>
    <n v="13"/>
    <n v="14"/>
    <n v="11"/>
    <n v="0"/>
    <n v="0"/>
    <n v="0"/>
    <n v="0"/>
    <n v="12"/>
  </r>
  <r>
    <x v="908"/>
    <x v="18"/>
    <n v="8"/>
    <n v="8"/>
    <n v="9"/>
    <n v="8"/>
    <n v="0"/>
    <n v="0"/>
    <n v="7"/>
    <n v="6"/>
    <n v="8"/>
    <n v="12"/>
    <n v="2"/>
    <n v="0"/>
    <n v="0"/>
    <n v="0"/>
    <n v="0"/>
    <n v="12"/>
  </r>
  <r>
    <x v="909"/>
    <x v="16"/>
    <n v="0"/>
    <n v="15"/>
    <n v="9"/>
    <n v="3"/>
    <n v="0"/>
    <n v="0"/>
    <n v="12"/>
    <n v="12"/>
    <n v="5"/>
    <n v="6"/>
    <n v="8"/>
    <n v="0"/>
    <n v="0"/>
    <n v="0"/>
    <n v="0"/>
    <n v="8"/>
  </r>
  <r>
    <x v="910"/>
    <x v="0"/>
    <n v="0"/>
    <n v="7"/>
    <n v="6"/>
    <n v="0"/>
    <n v="4"/>
    <n v="0"/>
    <n v="6"/>
    <n v="13"/>
    <n v="12"/>
    <n v="11"/>
    <n v="6"/>
    <n v="0"/>
    <n v="0"/>
    <n v="0"/>
    <n v="0"/>
    <n v="13"/>
  </r>
  <r>
    <x v="911"/>
    <x v="0"/>
    <n v="0"/>
    <n v="0"/>
    <n v="0"/>
    <n v="0"/>
    <n v="0"/>
    <n v="0"/>
    <n v="0"/>
    <n v="0"/>
    <n v="0"/>
    <n v="0"/>
    <n v="0"/>
    <n v="0"/>
    <n v="0"/>
    <n v="0"/>
    <n v="0"/>
    <n v="0"/>
  </r>
  <r>
    <x v="912"/>
    <x v="0"/>
    <n v="0"/>
    <n v="19"/>
    <n v="16"/>
    <n v="11"/>
    <n v="0"/>
    <n v="0"/>
    <n v="12"/>
    <n v="0"/>
    <n v="17"/>
    <n v="22"/>
    <n v="20"/>
    <n v="0"/>
    <n v="16"/>
    <n v="0"/>
    <n v="0"/>
    <n v="0"/>
  </r>
  <r>
    <x v="913"/>
    <x v="0"/>
    <n v="8"/>
    <n v="19"/>
    <n v="19"/>
    <n v="11"/>
    <n v="6"/>
    <n v="0"/>
    <n v="11"/>
    <n v="0"/>
    <n v="8"/>
    <n v="14"/>
    <n v="12"/>
    <n v="0"/>
    <n v="6"/>
    <n v="0"/>
    <n v="0"/>
    <n v="13"/>
  </r>
  <r>
    <x v="914"/>
    <x v="0"/>
    <n v="15"/>
    <n v="7"/>
    <n v="8"/>
    <n v="6"/>
    <n v="14"/>
    <n v="0"/>
    <n v="13"/>
    <n v="24"/>
    <n v="14"/>
    <n v="14"/>
    <n v="6"/>
    <n v="0"/>
    <n v="0"/>
    <n v="0"/>
    <n v="0"/>
    <n v="21"/>
  </r>
  <r>
    <x v="915"/>
    <x v="0"/>
    <n v="13"/>
    <n v="0"/>
    <n v="11"/>
    <n v="20"/>
    <n v="18"/>
    <n v="0"/>
    <n v="15"/>
    <n v="20"/>
    <n v="18"/>
    <n v="4"/>
    <n v="0"/>
    <n v="0"/>
    <n v="13"/>
    <n v="0"/>
    <n v="0"/>
    <n v="19"/>
  </r>
  <r>
    <x v="916"/>
    <x v="0"/>
    <n v="20"/>
    <n v="0"/>
    <n v="21"/>
    <n v="16"/>
    <n v="8"/>
    <n v="0"/>
    <n v="18"/>
    <n v="15"/>
    <n v="18"/>
    <n v="13"/>
    <n v="0"/>
    <n v="0"/>
    <n v="15"/>
    <n v="22"/>
    <n v="0"/>
    <n v="17"/>
  </r>
  <r>
    <x v="917"/>
    <x v="0"/>
    <n v="19"/>
    <n v="0"/>
    <n v="18"/>
    <n v="15"/>
    <n v="2"/>
    <n v="0"/>
    <n v="15"/>
    <n v="7"/>
    <n v="13"/>
    <n v="15"/>
    <n v="0"/>
    <n v="18"/>
    <n v="13"/>
    <n v="12"/>
    <n v="0"/>
    <n v="12"/>
  </r>
  <r>
    <x v="918"/>
    <x v="0"/>
    <n v="0"/>
    <n v="0"/>
    <n v="20"/>
    <n v="18"/>
    <n v="19"/>
    <n v="0"/>
    <n v="0"/>
    <n v="0"/>
    <n v="18"/>
    <n v="19"/>
    <n v="0"/>
    <n v="0"/>
    <n v="19"/>
    <n v="0"/>
    <n v="0"/>
    <n v="18"/>
  </r>
  <r>
    <x v="919"/>
    <x v="0"/>
    <n v="0"/>
    <n v="0"/>
    <n v="6"/>
    <n v="14"/>
    <n v="14"/>
    <n v="5"/>
    <n v="0"/>
    <n v="0"/>
    <n v="13"/>
    <n v="7"/>
    <n v="0"/>
    <n v="0"/>
    <n v="4"/>
    <n v="10"/>
    <n v="0"/>
    <n v="5"/>
  </r>
  <r>
    <x v="920"/>
    <x v="0"/>
    <n v="7"/>
    <n v="8"/>
    <n v="7"/>
    <n v="9"/>
    <n v="13"/>
    <n v="5"/>
    <n v="0"/>
    <n v="0"/>
    <n v="11"/>
    <n v="7"/>
    <n v="0"/>
    <n v="0"/>
    <n v="6"/>
    <n v="8"/>
    <n v="0"/>
    <n v="12"/>
  </r>
  <r>
    <x v="921"/>
    <x v="0"/>
    <n v="7"/>
    <n v="14"/>
    <n v="23"/>
    <n v="17"/>
    <n v="2"/>
    <n v="6"/>
    <n v="5"/>
    <n v="0"/>
    <n v="13"/>
    <n v="14"/>
    <n v="0"/>
    <n v="0"/>
    <n v="4"/>
    <n v="14"/>
    <n v="0"/>
    <n v="15"/>
  </r>
  <r>
    <x v="922"/>
    <x v="0"/>
    <n v="10"/>
    <n v="2"/>
    <n v="0"/>
    <n v="8"/>
    <n v="6"/>
    <n v="0"/>
    <n v="3"/>
    <n v="0"/>
    <n v="14"/>
    <n v="2"/>
    <n v="0"/>
    <n v="0"/>
    <n v="13"/>
    <n v="7"/>
    <n v="0"/>
    <n v="7"/>
  </r>
  <r>
    <x v="923"/>
    <x v="0"/>
    <n v="6"/>
    <n v="13"/>
    <n v="8"/>
    <n v="18"/>
    <n v="9"/>
    <n v="0"/>
    <n v="0"/>
    <n v="0"/>
    <n v="15"/>
    <n v="10"/>
    <n v="0"/>
    <n v="0"/>
    <n v="7"/>
    <n v="0"/>
    <n v="0"/>
    <n v="7"/>
  </r>
  <r>
    <x v="924"/>
    <x v="0"/>
    <n v="7"/>
    <n v="16"/>
    <n v="16"/>
    <n v="16"/>
    <n v="4"/>
    <n v="0"/>
    <n v="0"/>
    <n v="0"/>
    <n v="2"/>
    <n v="3"/>
    <n v="0"/>
    <n v="17"/>
    <n v="10"/>
    <n v="16"/>
    <n v="0"/>
    <n v="9"/>
  </r>
  <r>
    <x v="925"/>
    <x v="0"/>
    <n v="9"/>
    <n v="8"/>
    <n v="0"/>
    <n v="0"/>
    <n v="12"/>
    <n v="0"/>
    <n v="0"/>
    <n v="0"/>
    <n v="7"/>
    <n v="7"/>
    <n v="0"/>
    <n v="6"/>
    <n v="5"/>
    <n v="6"/>
    <n v="0"/>
    <n v="2"/>
  </r>
  <r>
    <x v="926"/>
    <x v="0"/>
    <n v="8"/>
    <n v="8"/>
    <n v="16"/>
    <n v="16"/>
    <n v="16"/>
    <n v="0"/>
    <n v="0"/>
    <n v="0"/>
    <n v="15"/>
    <n v="13"/>
    <n v="0"/>
    <n v="0"/>
    <n v="10"/>
    <n v="19"/>
    <n v="0"/>
    <n v="9"/>
  </r>
  <r>
    <x v="927"/>
    <x v="0"/>
    <n v="0"/>
    <n v="19"/>
    <n v="14"/>
    <n v="19"/>
    <n v="14"/>
    <n v="1"/>
    <n v="1"/>
    <n v="0"/>
    <n v="13"/>
    <n v="15"/>
    <n v="3"/>
    <n v="19"/>
    <n v="0"/>
    <n v="3"/>
    <n v="0"/>
    <n v="0"/>
  </r>
  <r>
    <x v="928"/>
    <x v="4"/>
    <n v="0"/>
    <n v="16"/>
    <n v="19"/>
    <n v="11"/>
    <n v="12"/>
    <n v="7"/>
    <n v="12"/>
    <n v="0"/>
    <n v="15"/>
    <n v="12"/>
    <n v="24"/>
    <n v="0"/>
    <n v="0"/>
    <n v="17"/>
    <n v="0"/>
    <n v="0"/>
  </r>
  <r>
    <x v="929"/>
    <x v="1"/>
    <n v="0"/>
    <n v="7"/>
    <n v="19"/>
    <n v="11"/>
    <n v="14"/>
    <n v="15"/>
    <n v="14"/>
    <n v="0"/>
    <n v="7"/>
    <n v="8"/>
    <n v="8"/>
    <n v="18"/>
    <n v="0"/>
    <n v="0"/>
    <n v="0"/>
    <n v="0"/>
  </r>
  <r>
    <x v="930"/>
    <x v="3"/>
    <n v="0"/>
    <n v="12"/>
    <n v="8"/>
    <n v="10"/>
    <n v="13"/>
    <n v="0"/>
    <n v="8"/>
    <n v="0"/>
    <n v="8"/>
    <n v="0"/>
    <n v="7"/>
    <n v="0"/>
    <n v="9"/>
    <n v="11"/>
    <n v="0"/>
    <n v="0"/>
  </r>
  <r>
    <x v="931"/>
    <x v="3"/>
    <n v="0"/>
    <n v="9"/>
    <n v="17"/>
    <n v="4"/>
    <n v="19"/>
    <n v="0"/>
    <n v="7"/>
    <n v="0"/>
    <n v="17"/>
    <n v="0"/>
    <n v="15"/>
    <n v="0"/>
    <n v="19"/>
    <n v="14"/>
    <n v="0"/>
    <n v="0"/>
  </r>
  <r>
    <x v="932"/>
    <x v="0"/>
    <n v="0"/>
    <n v="13"/>
    <n v="10"/>
    <n v="9"/>
    <n v="4"/>
    <n v="0"/>
    <n v="0"/>
    <n v="0"/>
    <n v="8"/>
    <n v="5"/>
    <n v="15"/>
    <n v="0"/>
    <n v="0"/>
    <n v="10"/>
    <n v="0"/>
    <n v="0"/>
  </r>
  <r>
    <x v="933"/>
    <x v="0"/>
    <n v="11"/>
    <n v="13"/>
    <n v="21"/>
    <n v="12"/>
    <n v="0"/>
    <n v="13"/>
    <n v="0"/>
    <n v="0"/>
    <n v="14"/>
    <n v="6"/>
    <n v="10"/>
    <n v="0"/>
    <n v="9"/>
    <n v="13"/>
    <n v="0"/>
    <n v="0"/>
  </r>
  <r>
    <x v="934"/>
    <x v="9"/>
    <n v="14"/>
    <n v="17"/>
    <n v="14"/>
    <n v="16"/>
    <n v="0"/>
    <n v="13"/>
    <n v="0"/>
    <n v="16"/>
    <n v="15"/>
    <n v="24"/>
    <n v="14"/>
    <n v="0"/>
    <n v="0"/>
    <n v="13"/>
    <n v="0"/>
    <n v="0"/>
  </r>
  <r>
    <x v="935"/>
    <x v="0"/>
    <n v="20"/>
    <n v="19"/>
    <n v="24"/>
    <n v="16"/>
    <n v="0"/>
    <n v="21"/>
    <n v="3"/>
    <n v="21"/>
    <n v="13"/>
    <n v="21"/>
    <n v="14"/>
    <n v="0"/>
    <n v="0"/>
    <n v="14"/>
    <n v="0"/>
    <n v="0"/>
  </r>
  <r>
    <x v="936"/>
    <x v="0"/>
    <n v="0"/>
    <n v="0"/>
    <n v="15"/>
    <n v="19"/>
    <n v="0"/>
    <n v="18"/>
    <n v="14"/>
    <n v="19"/>
    <n v="16"/>
    <n v="20"/>
    <n v="19"/>
    <n v="0"/>
    <n v="0"/>
    <n v="0"/>
    <n v="0"/>
    <n v="0"/>
  </r>
  <r>
    <x v="937"/>
    <x v="7"/>
    <n v="0"/>
    <n v="0"/>
    <n v="0"/>
    <n v="0"/>
    <n v="0"/>
    <n v="19"/>
    <n v="12"/>
    <n v="19"/>
    <n v="12"/>
    <n v="15"/>
    <n v="11"/>
    <n v="0"/>
    <n v="15"/>
    <n v="20"/>
    <n v="0"/>
    <n v="0"/>
  </r>
  <r>
    <x v="938"/>
    <x v="0"/>
    <n v="5"/>
    <n v="14"/>
    <n v="16"/>
    <n v="12"/>
    <n v="2"/>
    <n v="8"/>
    <n v="12"/>
    <n v="2"/>
    <n v="19"/>
    <n v="14"/>
    <n v="2"/>
    <n v="13"/>
    <n v="9"/>
    <n v="5"/>
    <n v="0"/>
    <n v="4"/>
  </r>
  <r>
    <x v="939"/>
    <x v="4"/>
    <n v="0"/>
    <n v="14"/>
    <n v="7"/>
    <n v="8"/>
    <n v="0"/>
    <n v="20"/>
    <n v="13"/>
    <n v="21"/>
    <n v="19"/>
    <n v="11"/>
    <n v="6"/>
    <n v="7"/>
    <n v="1"/>
    <n v="15"/>
    <n v="6"/>
    <n v="14"/>
  </r>
  <r>
    <x v="940"/>
    <x v="8"/>
    <n v="0"/>
    <n v="13"/>
    <n v="13"/>
    <n v="0"/>
    <n v="0"/>
    <n v="16"/>
    <n v="8"/>
    <n v="7"/>
    <n v="9"/>
    <n v="10"/>
    <n v="0"/>
    <n v="21"/>
    <n v="16"/>
    <n v="14"/>
    <n v="9"/>
    <n v="7"/>
  </r>
  <r>
    <x v="941"/>
    <x v="0"/>
    <n v="0"/>
    <n v="1"/>
    <n v="11"/>
    <n v="0"/>
    <n v="0"/>
    <n v="0"/>
    <n v="4"/>
    <n v="3"/>
    <n v="9"/>
    <n v="17"/>
    <n v="10"/>
    <n v="0"/>
    <n v="0"/>
    <n v="0"/>
    <n v="0"/>
    <n v="11"/>
  </r>
  <r>
    <x v="942"/>
    <x v="2"/>
    <n v="0"/>
    <n v="5"/>
    <n v="17"/>
    <n v="5"/>
    <n v="0"/>
    <n v="12"/>
    <n v="6"/>
    <n v="14"/>
    <n v="16"/>
    <n v="13"/>
    <n v="12"/>
    <n v="1"/>
    <n v="0"/>
    <n v="10"/>
    <n v="7"/>
    <n v="18"/>
  </r>
  <r>
    <x v="943"/>
    <x v="0"/>
    <n v="0"/>
    <n v="6"/>
    <n v="11"/>
    <n v="6"/>
    <n v="0"/>
    <n v="0"/>
    <n v="0"/>
    <n v="0"/>
    <n v="0"/>
    <n v="5"/>
    <n v="0"/>
    <n v="4"/>
    <n v="0"/>
    <n v="3"/>
    <n v="5"/>
    <n v="0"/>
  </r>
  <r>
    <x v="944"/>
    <x v="0"/>
    <n v="0"/>
    <n v="0"/>
    <n v="0"/>
    <n v="0"/>
    <n v="0"/>
    <n v="0"/>
    <n v="0"/>
    <n v="0"/>
    <n v="0"/>
    <n v="0"/>
    <n v="0"/>
    <n v="0"/>
    <n v="0"/>
    <n v="0"/>
    <n v="0"/>
    <n v="0"/>
  </r>
  <r>
    <x v="945"/>
    <x v="16"/>
    <n v="0"/>
    <n v="8"/>
    <n v="0"/>
    <n v="9"/>
    <n v="0"/>
    <n v="0"/>
    <n v="4"/>
    <n v="3"/>
    <n v="0"/>
    <n v="17"/>
    <n v="22"/>
    <n v="14"/>
    <n v="0"/>
    <n v="0"/>
    <n v="12"/>
    <n v="12"/>
  </r>
  <r>
    <x v="946"/>
    <x v="11"/>
    <n v="7"/>
    <n v="4"/>
    <n v="1"/>
    <n v="0"/>
    <n v="5"/>
    <n v="1"/>
    <n v="2"/>
    <n v="12"/>
    <n v="0"/>
    <n v="11"/>
    <n v="0"/>
    <n v="1"/>
    <n v="4"/>
    <n v="0"/>
    <n v="0"/>
    <n v="15"/>
  </r>
  <r>
    <x v="947"/>
    <x v="4"/>
    <n v="11"/>
    <n v="10"/>
    <n v="6"/>
    <n v="17"/>
    <n v="6"/>
    <n v="12"/>
    <n v="7"/>
    <n v="6"/>
    <n v="4"/>
    <n v="23"/>
    <n v="0"/>
    <n v="5"/>
    <n v="12"/>
    <n v="0"/>
    <n v="0"/>
    <n v="4"/>
  </r>
  <r>
    <x v="948"/>
    <x v="0"/>
    <n v="15"/>
    <n v="20"/>
    <n v="0"/>
    <n v="0"/>
    <n v="1"/>
    <n v="20"/>
    <n v="12"/>
    <n v="18"/>
    <n v="0"/>
    <n v="11"/>
    <n v="0"/>
    <n v="16"/>
    <n v="16"/>
    <n v="5"/>
    <n v="0"/>
    <n v="16"/>
  </r>
  <r>
    <x v="949"/>
    <x v="10"/>
    <n v="6"/>
    <n v="18"/>
    <n v="22"/>
    <n v="0"/>
    <n v="0"/>
    <n v="0"/>
    <n v="14"/>
    <n v="0"/>
    <n v="0"/>
    <n v="13"/>
    <n v="0"/>
    <n v="13"/>
    <n v="2"/>
    <n v="0"/>
    <n v="0"/>
    <n v="21"/>
  </r>
  <r>
    <x v="950"/>
    <x v="4"/>
    <n v="1"/>
    <n v="6"/>
    <n v="9"/>
    <n v="6"/>
    <n v="0"/>
    <n v="6"/>
    <n v="11"/>
    <n v="0"/>
    <n v="0"/>
    <n v="6"/>
    <n v="0"/>
    <n v="8"/>
    <n v="5"/>
    <n v="0"/>
    <n v="0"/>
    <n v="7"/>
  </r>
  <r>
    <x v="951"/>
    <x v="1"/>
    <n v="5"/>
    <n v="10"/>
    <n v="11"/>
    <n v="14"/>
    <n v="6"/>
    <n v="10"/>
    <n v="9"/>
    <n v="0"/>
    <n v="0"/>
    <n v="0"/>
    <n v="0"/>
    <n v="0"/>
    <n v="14"/>
    <n v="11"/>
    <n v="6"/>
    <n v="15"/>
  </r>
  <r>
    <x v="952"/>
    <x v="2"/>
    <n v="8"/>
    <n v="13"/>
    <n v="15"/>
    <n v="7"/>
    <n v="2"/>
    <n v="3"/>
    <n v="3"/>
    <n v="14"/>
    <n v="8"/>
    <n v="2"/>
    <n v="0"/>
    <n v="0"/>
    <n v="1"/>
    <n v="3"/>
    <n v="1"/>
    <n v="7"/>
  </r>
  <r>
    <x v="953"/>
    <x v="2"/>
    <n v="6"/>
    <n v="7"/>
    <n v="11"/>
    <n v="12"/>
    <n v="12"/>
    <n v="13"/>
    <n v="5"/>
    <n v="1"/>
    <n v="0"/>
    <n v="0"/>
    <n v="2"/>
    <n v="0"/>
    <n v="2"/>
    <n v="2"/>
    <n v="3"/>
    <n v="2"/>
  </r>
  <r>
    <x v="954"/>
    <x v="9"/>
    <n v="10"/>
    <n v="7"/>
    <n v="18"/>
    <n v="12"/>
    <n v="17"/>
    <n v="13"/>
    <n v="7"/>
    <n v="5"/>
    <n v="9"/>
    <n v="5"/>
    <n v="0"/>
    <n v="0"/>
    <n v="5"/>
    <n v="5"/>
    <n v="17"/>
    <n v="11"/>
  </r>
  <r>
    <x v="955"/>
    <x v="10"/>
    <n v="11"/>
    <n v="16"/>
    <n v="19"/>
    <n v="14"/>
    <n v="2"/>
    <n v="15"/>
    <n v="7"/>
    <n v="7"/>
    <n v="11"/>
    <n v="12"/>
    <n v="9"/>
    <n v="0"/>
    <n v="7"/>
    <n v="0"/>
    <n v="20"/>
    <n v="15"/>
  </r>
  <r>
    <x v="956"/>
    <x v="16"/>
    <n v="15"/>
    <n v="19"/>
    <n v="7"/>
    <n v="18"/>
    <n v="14"/>
    <n v="12"/>
    <n v="7"/>
    <n v="1"/>
    <n v="18"/>
    <n v="19"/>
    <n v="18"/>
    <n v="0"/>
    <n v="3"/>
    <n v="0"/>
    <n v="0"/>
    <n v="11"/>
  </r>
  <r>
    <x v="957"/>
    <x v="8"/>
    <n v="9"/>
    <n v="12"/>
    <n v="0"/>
    <n v="14"/>
    <n v="0"/>
    <n v="9"/>
    <n v="8"/>
    <n v="13"/>
    <n v="7"/>
    <n v="1"/>
    <n v="13"/>
    <n v="0"/>
    <n v="8"/>
    <n v="0"/>
    <n v="0"/>
    <n v="11"/>
  </r>
  <r>
    <x v="958"/>
    <x v="14"/>
    <n v="15"/>
    <n v="18"/>
    <n v="0"/>
    <n v="18"/>
    <n v="0"/>
    <n v="15"/>
    <n v="15"/>
    <n v="16"/>
    <n v="13"/>
    <n v="0"/>
    <n v="19"/>
    <n v="0"/>
    <n v="0"/>
    <n v="4"/>
    <n v="0"/>
    <n v="12"/>
  </r>
  <r>
    <x v="959"/>
    <x v="19"/>
    <n v="14"/>
    <n v="0"/>
    <n v="0"/>
    <n v="11"/>
    <n v="0"/>
    <n v="15"/>
    <n v="14"/>
    <n v="0"/>
    <n v="13"/>
    <n v="10"/>
    <n v="0"/>
    <n v="0"/>
    <n v="0"/>
    <n v="0"/>
    <n v="0"/>
    <n v="15"/>
  </r>
  <r>
    <x v="960"/>
    <x v="3"/>
    <n v="11"/>
    <n v="0"/>
    <n v="7"/>
    <n v="21"/>
    <n v="5"/>
    <n v="0"/>
    <n v="7"/>
    <n v="0"/>
    <n v="5"/>
    <n v="7"/>
    <n v="0"/>
    <n v="12"/>
    <n v="11"/>
    <n v="0"/>
    <n v="0"/>
    <n v="0"/>
  </r>
  <r>
    <x v="961"/>
    <x v="2"/>
    <n v="13"/>
    <n v="5"/>
    <n v="18"/>
    <n v="18"/>
    <n v="12"/>
    <n v="9"/>
    <n v="10"/>
    <n v="0"/>
    <n v="17"/>
    <n v="0"/>
    <n v="20"/>
    <n v="1"/>
    <n v="13"/>
    <n v="0"/>
    <n v="13"/>
    <n v="16"/>
  </r>
  <r>
    <x v="962"/>
    <x v="0"/>
    <n v="2"/>
    <n v="10"/>
    <n v="12"/>
    <n v="22"/>
    <n v="17"/>
    <n v="9"/>
    <n v="17"/>
    <n v="0"/>
    <n v="15"/>
    <n v="0"/>
    <n v="19"/>
    <n v="7"/>
    <n v="7"/>
    <n v="5"/>
    <n v="18"/>
    <n v="3"/>
  </r>
  <r>
    <x v="963"/>
    <x v="0"/>
    <n v="5"/>
    <n v="10"/>
    <n v="4"/>
    <n v="5"/>
    <n v="0"/>
    <n v="5"/>
    <n v="5"/>
    <n v="0"/>
    <n v="4"/>
    <n v="0"/>
    <n v="0"/>
    <n v="1"/>
    <n v="0"/>
    <n v="0"/>
    <n v="0"/>
    <n v="0"/>
  </r>
  <r>
    <x v="964"/>
    <x v="14"/>
    <n v="10"/>
    <n v="0"/>
    <n v="9"/>
    <n v="19"/>
    <n v="0"/>
    <n v="18"/>
    <n v="0"/>
    <n v="4"/>
    <n v="18"/>
    <n v="0"/>
    <n v="20"/>
    <n v="7"/>
    <n v="0"/>
    <n v="14"/>
    <n v="0"/>
    <n v="13"/>
  </r>
  <r>
    <x v="965"/>
    <x v="8"/>
    <n v="7"/>
    <n v="0"/>
    <n v="13"/>
    <n v="12"/>
    <n v="0"/>
    <n v="1"/>
    <n v="0"/>
    <n v="12"/>
    <n v="12"/>
    <n v="9"/>
    <n v="19"/>
    <n v="0"/>
    <n v="0"/>
    <n v="18"/>
    <n v="24"/>
    <n v="19"/>
  </r>
  <r>
    <x v="966"/>
    <x v="16"/>
    <n v="0"/>
    <n v="0"/>
    <n v="14"/>
    <n v="0"/>
    <n v="0"/>
    <n v="13"/>
    <n v="0"/>
    <n v="11"/>
    <n v="23"/>
    <n v="16"/>
    <n v="18"/>
    <n v="0"/>
    <n v="2"/>
    <n v="17"/>
    <n v="5"/>
    <n v="13"/>
  </r>
  <r>
    <x v="967"/>
    <x v="16"/>
    <n v="0"/>
    <n v="0"/>
    <n v="8"/>
    <n v="0"/>
    <n v="0"/>
    <n v="13"/>
    <n v="0"/>
    <n v="10"/>
    <n v="4"/>
    <n v="13"/>
    <n v="12"/>
    <n v="0"/>
    <n v="0"/>
    <n v="7"/>
    <n v="6"/>
    <n v="13"/>
  </r>
  <r>
    <x v="968"/>
    <x v="13"/>
    <n v="0"/>
    <n v="23"/>
    <n v="17"/>
    <n v="14"/>
    <n v="0"/>
    <n v="16"/>
    <n v="19"/>
    <n v="0"/>
    <n v="0"/>
    <n v="0"/>
    <n v="19"/>
    <n v="19"/>
    <n v="8"/>
    <n v="13"/>
    <n v="16"/>
    <n v="22"/>
  </r>
  <r>
    <x v="969"/>
    <x v="0"/>
    <n v="0"/>
    <n v="0"/>
    <n v="0"/>
    <n v="0"/>
    <n v="0"/>
    <n v="0"/>
    <n v="0"/>
    <n v="0"/>
    <n v="0"/>
    <n v="0"/>
    <n v="0"/>
    <n v="0"/>
    <n v="0"/>
    <n v="0"/>
    <n v="0"/>
    <n v="0"/>
  </r>
  <r>
    <x v="970"/>
    <x v="4"/>
    <n v="6"/>
    <n v="18"/>
    <n v="8"/>
    <n v="11"/>
    <n v="0"/>
    <n v="12"/>
    <n v="13"/>
    <n v="1"/>
    <n v="12"/>
    <n v="17"/>
    <n v="10"/>
    <n v="7"/>
    <n v="9"/>
    <n v="8"/>
    <n v="13"/>
    <n v="1"/>
  </r>
  <r>
    <x v="971"/>
    <x v="16"/>
    <n v="12"/>
    <n v="8"/>
    <n v="10"/>
    <n v="7"/>
    <n v="0"/>
    <n v="14"/>
    <n v="14"/>
    <n v="12"/>
    <n v="19"/>
    <n v="0"/>
    <n v="1"/>
    <n v="19"/>
    <n v="19"/>
    <n v="14"/>
    <n v="8"/>
    <n v="1"/>
  </r>
  <r>
    <x v="972"/>
    <x v="16"/>
    <n v="0"/>
    <n v="0"/>
    <n v="10"/>
    <n v="12"/>
    <n v="0"/>
    <n v="14"/>
    <n v="17"/>
    <n v="15"/>
    <n v="13"/>
    <n v="13"/>
    <n v="0"/>
    <n v="14"/>
    <n v="14"/>
    <n v="13"/>
    <n v="14"/>
    <n v="0"/>
  </r>
  <r>
    <x v="973"/>
    <x v="0"/>
    <n v="0"/>
    <n v="0"/>
    <n v="12"/>
    <n v="10"/>
    <n v="0"/>
    <n v="8"/>
    <n v="0"/>
    <n v="11"/>
    <n v="9"/>
    <n v="0"/>
    <n v="0"/>
    <n v="8"/>
    <n v="14"/>
    <n v="14"/>
    <n v="9"/>
    <n v="8"/>
  </r>
  <r>
    <x v="974"/>
    <x v="14"/>
    <n v="7"/>
    <n v="12"/>
    <n v="11"/>
    <n v="14"/>
    <n v="0"/>
    <n v="15"/>
    <n v="0"/>
    <n v="9"/>
    <n v="12"/>
    <n v="8"/>
    <n v="0"/>
    <n v="3"/>
    <n v="10"/>
    <n v="7"/>
    <n v="7"/>
    <n v="14"/>
  </r>
  <r>
    <x v="975"/>
    <x v="20"/>
    <n v="6"/>
    <n v="16"/>
    <n v="18"/>
    <n v="17"/>
    <n v="0"/>
    <n v="17"/>
    <n v="16"/>
    <n v="10"/>
    <n v="14"/>
    <n v="1"/>
    <n v="0"/>
    <n v="1"/>
    <n v="9"/>
    <n v="1"/>
    <n v="7"/>
    <n v="13"/>
  </r>
  <r>
    <x v="976"/>
    <x v="8"/>
    <n v="1"/>
    <n v="6"/>
    <n v="11"/>
    <n v="17"/>
    <n v="0"/>
    <n v="13"/>
    <n v="14"/>
    <n v="13"/>
    <n v="18"/>
    <n v="10"/>
    <n v="0"/>
    <n v="8"/>
    <n v="19"/>
    <n v="0"/>
    <n v="7"/>
    <n v="6"/>
  </r>
  <r>
    <x v="977"/>
    <x v="12"/>
    <n v="10"/>
    <n v="7"/>
    <n v="6"/>
    <n v="12"/>
    <n v="0"/>
    <n v="20"/>
    <n v="12"/>
    <n v="18"/>
    <n v="0"/>
    <n v="18"/>
    <n v="0"/>
    <n v="12"/>
    <n v="15"/>
    <n v="1"/>
    <n v="13"/>
    <n v="17"/>
  </r>
  <r>
    <x v="978"/>
    <x v="14"/>
    <n v="7"/>
    <n v="4"/>
    <n v="3"/>
    <n v="4"/>
    <n v="0"/>
    <n v="13"/>
    <n v="17"/>
    <n v="16"/>
    <n v="3"/>
    <n v="11"/>
    <n v="0"/>
    <n v="5"/>
    <n v="13"/>
    <n v="10"/>
    <n v="10"/>
    <n v="17"/>
  </r>
  <r>
    <x v="979"/>
    <x v="11"/>
    <n v="4"/>
    <n v="8"/>
    <n v="17"/>
    <n v="14"/>
    <n v="0"/>
    <n v="7"/>
    <n v="12"/>
    <n v="1"/>
    <n v="10"/>
    <n v="16"/>
    <n v="0"/>
    <n v="11"/>
    <n v="0"/>
    <n v="13"/>
    <n v="8"/>
    <n v="15"/>
  </r>
  <r>
    <x v="980"/>
    <x v="0"/>
    <n v="5"/>
    <n v="12"/>
    <n v="13"/>
    <n v="8"/>
    <n v="0"/>
    <n v="10"/>
    <n v="1"/>
    <n v="5"/>
    <n v="11"/>
    <n v="12"/>
    <n v="0"/>
    <n v="0"/>
    <n v="1"/>
    <n v="0"/>
    <n v="10"/>
    <n v="13"/>
  </r>
  <r>
    <x v="981"/>
    <x v="0"/>
    <n v="8"/>
    <n v="11"/>
    <n v="11"/>
    <n v="11"/>
    <n v="7"/>
    <n v="6"/>
    <n v="11"/>
    <n v="12"/>
    <n v="10"/>
    <n v="0"/>
    <n v="0"/>
    <n v="2"/>
    <n v="0"/>
    <n v="0"/>
    <n v="5"/>
    <n v="6"/>
  </r>
  <r>
    <x v="982"/>
    <x v="0"/>
    <n v="9"/>
    <n v="9"/>
    <n v="10"/>
    <n v="8"/>
    <n v="0"/>
    <n v="9"/>
    <n v="10"/>
    <n v="8"/>
    <n v="9"/>
    <n v="0"/>
    <n v="13"/>
    <n v="6"/>
    <n v="0"/>
    <n v="7"/>
    <n v="15"/>
    <n v="6"/>
  </r>
  <r>
    <x v="983"/>
    <x v="0"/>
    <n v="0"/>
    <n v="0"/>
    <n v="0"/>
    <n v="2"/>
    <n v="0"/>
    <n v="0"/>
    <n v="0"/>
    <n v="0"/>
    <n v="0"/>
    <n v="0"/>
    <n v="0"/>
    <n v="0"/>
    <n v="0"/>
    <n v="0"/>
    <n v="0"/>
    <n v="0"/>
  </r>
  <r>
    <x v="984"/>
    <x v="13"/>
    <n v="5"/>
    <n v="13"/>
    <n v="10"/>
    <n v="5"/>
    <n v="0"/>
    <n v="13"/>
    <n v="9"/>
    <n v="13"/>
    <n v="13"/>
    <n v="0"/>
    <n v="0"/>
    <n v="5"/>
    <n v="0"/>
    <n v="12"/>
    <n v="1"/>
    <n v="10"/>
  </r>
  <r>
    <x v="985"/>
    <x v="16"/>
    <n v="2"/>
    <n v="9"/>
    <n v="4"/>
    <n v="7"/>
    <n v="0"/>
    <n v="7"/>
    <n v="8"/>
    <n v="0"/>
    <n v="0"/>
    <n v="0"/>
    <n v="0"/>
    <n v="2"/>
    <n v="0"/>
    <n v="7"/>
    <n v="0"/>
    <n v="2"/>
  </r>
  <r>
    <x v="986"/>
    <x v="15"/>
    <n v="0"/>
    <n v="15"/>
    <n v="9"/>
    <n v="0"/>
    <n v="0"/>
    <n v="9"/>
    <n v="10"/>
    <n v="0"/>
    <n v="0"/>
    <n v="9"/>
    <n v="0"/>
    <n v="5"/>
    <n v="0"/>
    <n v="5"/>
    <n v="0"/>
    <n v="0"/>
  </r>
  <r>
    <x v="987"/>
    <x v="0"/>
    <n v="0"/>
    <n v="22"/>
    <n v="7"/>
    <n v="10"/>
    <n v="0"/>
    <n v="11"/>
    <n v="4"/>
    <n v="7"/>
    <n v="9"/>
    <n v="15"/>
    <n v="3"/>
    <n v="17"/>
    <n v="0"/>
    <n v="10"/>
    <n v="18"/>
    <n v="4"/>
  </r>
  <r>
    <x v="988"/>
    <x v="6"/>
    <n v="0"/>
    <n v="11"/>
    <n v="6"/>
    <n v="0"/>
    <n v="10"/>
    <n v="11"/>
    <n v="10"/>
    <n v="0"/>
    <n v="0"/>
    <n v="15"/>
    <n v="0"/>
    <n v="12"/>
    <n v="0"/>
    <n v="15"/>
    <n v="12"/>
    <n v="0"/>
  </r>
  <r>
    <x v="989"/>
    <x v="14"/>
    <n v="0"/>
    <n v="18"/>
    <n v="18"/>
    <n v="0"/>
    <n v="12"/>
    <n v="12"/>
    <n v="6"/>
    <n v="0"/>
    <n v="0"/>
    <n v="11"/>
    <n v="13"/>
    <n v="12"/>
    <n v="0"/>
    <n v="18"/>
    <n v="17"/>
    <n v="0"/>
  </r>
  <r>
    <x v="990"/>
    <x v="21"/>
    <n v="13"/>
    <n v="20"/>
    <n v="0"/>
    <n v="12"/>
    <n v="0"/>
    <n v="0"/>
    <n v="19"/>
    <n v="13"/>
    <n v="0"/>
    <n v="0"/>
    <n v="19"/>
    <n v="17"/>
    <n v="0"/>
    <n v="19"/>
    <n v="14"/>
    <n v="9"/>
  </r>
  <r>
    <x v="991"/>
    <x v="4"/>
    <n v="12"/>
    <n v="17"/>
    <n v="0"/>
    <n v="13"/>
    <n v="0"/>
    <n v="0"/>
    <n v="12"/>
    <n v="16"/>
    <n v="0"/>
    <n v="0"/>
    <n v="16"/>
    <n v="0"/>
    <n v="0"/>
    <n v="0"/>
    <n v="12"/>
    <n v="0"/>
  </r>
  <r>
    <x v="992"/>
    <x v="18"/>
    <n v="11"/>
    <n v="20"/>
    <n v="0"/>
    <n v="15"/>
    <n v="6"/>
    <n v="0"/>
    <n v="14"/>
    <n v="11"/>
    <n v="0"/>
    <n v="0"/>
    <n v="19"/>
    <n v="0"/>
    <n v="19"/>
    <n v="9"/>
    <n v="9"/>
    <n v="17"/>
  </r>
  <r>
    <x v="993"/>
    <x v="4"/>
    <n v="5"/>
    <n v="12"/>
    <n v="4"/>
    <n v="12"/>
    <n v="8"/>
    <n v="0"/>
    <n v="9"/>
    <n v="12"/>
    <n v="0"/>
    <n v="0"/>
    <n v="7"/>
    <n v="11"/>
    <n v="12"/>
    <n v="0"/>
    <n v="0"/>
    <n v="10"/>
  </r>
  <r>
    <x v="994"/>
    <x v="14"/>
    <n v="16"/>
    <n v="14"/>
    <n v="0"/>
    <n v="20"/>
    <n v="5"/>
    <n v="4"/>
    <n v="19"/>
    <n v="15"/>
    <n v="0"/>
    <n v="0"/>
    <n v="14"/>
    <n v="14"/>
    <n v="15"/>
    <n v="0"/>
    <n v="0"/>
    <n v="0"/>
  </r>
  <r>
    <x v="995"/>
    <x v="18"/>
    <n v="14"/>
    <n v="0"/>
    <n v="15"/>
    <n v="0"/>
    <n v="2"/>
    <n v="13"/>
    <n v="7"/>
    <n v="22"/>
    <n v="19"/>
    <n v="15"/>
    <n v="21"/>
    <n v="8"/>
    <n v="16"/>
    <n v="2"/>
    <n v="0"/>
    <n v="12"/>
  </r>
  <r>
    <x v="996"/>
    <x v="3"/>
    <n v="12"/>
    <n v="0"/>
    <n v="14"/>
    <n v="0"/>
    <n v="10"/>
    <n v="10"/>
    <n v="7"/>
    <n v="0"/>
    <n v="6"/>
    <n v="7"/>
    <n v="4"/>
    <n v="0"/>
    <n v="5"/>
    <n v="0"/>
    <n v="8"/>
    <n v="10"/>
  </r>
  <r>
    <x v="997"/>
    <x v="19"/>
    <n v="2"/>
    <n v="3"/>
    <n v="10"/>
    <n v="0"/>
    <n v="15"/>
    <n v="0"/>
    <n v="6"/>
    <n v="0"/>
    <n v="7"/>
    <n v="8"/>
    <n v="9"/>
    <n v="10"/>
    <n v="13"/>
    <n v="3"/>
    <n v="8"/>
    <n v="1"/>
  </r>
  <r>
    <x v="998"/>
    <x v="7"/>
    <n v="6"/>
    <n v="0"/>
    <n v="11"/>
    <n v="0"/>
    <n v="8"/>
    <n v="0"/>
    <n v="5"/>
    <n v="0"/>
    <n v="9"/>
    <n v="10"/>
    <n v="12"/>
    <n v="9"/>
    <n v="0"/>
    <n v="7"/>
    <n v="8"/>
    <n v="5"/>
  </r>
  <r>
    <x v="999"/>
    <x v="2"/>
    <n v="0"/>
    <n v="0"/>
    <n v="11"/>
    <n v="0"/>
    <n v="11"/>
    <n v="0"/>
    <n v="2"/>
    <n v="2"/>
    <n v="1"/>
    <n v="8"/>
    <n v="6"/>
    <n v="6"/>
    <n v="8"/>
    <n v="0"/>
    <n v="4"/>
    <n v="0"/>
  </r>
  <r>
    <x v="1000"/>
    <x v="0"/>
    <n v="9"/>
    <n v="12"/>
    <n v="12"/>
    <n v="0"/>
    <n v="0"/>
    <n v="0"/>
    <n v="3"/>
    <n v="19"/>
    <n v="16"/>
    <n v="9"/>
    <n v="20"/>
    <n v="14"/>
    <n v="1"/>
    <n v="14"/>
    <n v="20"/>
    <n v="0"/>
  </r>
  <r>
    <x v="1001"/>
    <x v="8"/>
    <n v="14"/>
    <n v="20"/>
    <n v="22"/>
    <n v="0"/>
    <n v="0"/>
    <n v="0"/>
    <n v="5"/>
    <n v="20"/>
    <n v="19"/>
    <n v="20"/>
    <n v="10"/>
    <n v="21"/>
    <n v="0"/>
    <n v="0"/>
    <n v="19"/>
    <n v="0"/>
  </r>
  <r>
    <x v="1002"/>
    <x v="0"/>
    <n v="0"/>
    <n v="18"/>
    <n v="0"/>
    <n v="0"/>
    <n v="0"/>
    <n v="0"/>
    <n v="0"/>
    <n v="8"/>
    <n v="9"/>
    <n v="19"/>
    <n v="0"/>
    <n v="0"/>
    <n v="0"/>
    <n v="0"/>
    <n v="0"/>
    <n v="0"/>
  </r>
  <r>
    <x v="1003"/>
    <x v="3"/>
    <n v="0"/>
    <n v="3"/>
    <n v="14"/>
    <n v="0"/>
    <n v="12"/>
    <n v="0"/>
    <n v="8"/>
    <n v="9"/>
    <n v="3"/>
    <n v="6"/>
    <n v="22"/>
    <n v="10"/>
    <n v="16"/>
    <n v="0"/>
    <n v="8"/>
    <n v="0"/>
  </r>
  <r>
    <x v="1004"/>
    <x v="15"/>
    <n v="5"/>
    <n v="12"/>
    <n v="16"/>
    <n v="0"/>
    <n v="1"/>
    <n v="11"/>
    <n v="10"/>
    <n v="18"/>
    <n v="10"/>
    <n v="12"/>
    <n v="17"/>
    <n v="6"/>
    <n v="13"/>
    <n v="0"/>
    <n v="5"/>
    <n v="4"/>
  </r>
  <r>
    <x v="1005"/>
    <x v="0"/>
    <n v="0"/>
    <n v="0"/>
    <n v="0"/>
    <n v="0"/>
    <n v="0"/>
    <n v="0"/>
    <n v="0"/>
    <n v="0"/>
    <n v="0"/>
    <n v="0"/>
    <n v="0"/>
    <n v="0"/>
    <n v="0"/>
    <n v="0"/>
    <n v="0"/>
    <n v="0"/>
  </r>
  <r>
    <x v="1006"/>
    <x v="13"/>
    <n v="0"/>
    <n v="8"/>
    <n v="7"/>
    <n v="7"/>
    <n v="10"/>
    <n v="15"/>
    <n v="0"/>
    <n v="10"/>
    <n v="10"/>
    <n v="13"/>
    <n v="6"/>
    <n v="0"/>
    <n v="7"/>
    <n v="0"/>
    <n v="5"/>
    <n v="0"/>
  </r>
  <r>
    <x v="1007"/>
    <x v="22"/>
    <n v="0"/>
    <n v="7"/>
    <n v="0"/>
    <n v="0"/>
    <n v="12"/>
    <n v="7"/>
    <n v="9"/>
    <n v="7"/>
    <n v="8"/>
    <n v="0"/>
    <n v="11"/>
    <n v="8"/>
    <n v="8"/>
    <n v="0"/>
    <n v="0"/>
    <n v="1"/>
  </r>
  <r>
    <x v="1008"/>
    <x v="12"/>
    <n v="6"/>
    <n v="10"/>
    <n v="0"/>
    <n v="1"/>
    <n v="4"/>
    <n v="5"/>
    <n v="18"/>
    <n v="13"/>
    <n v="16"/>
    <n v="0"/>
    <n v="18"/>
    <n v="1"/>
    <n v="14"/>
    <n v="0"/>
    <n v="0"/>
    <n v="0"/>
  </r>
  <r>
    <x v="1009"/>
    <x v="8"/>
    <n v="7"/>
    <n v="6"/>
    <n v="13"/>
    <n v="4"/>
    <n v="13"/>
    <n v="10"/>
    <n v="9"/>
    <n v="0"/>
    <n v="11"/>
    <n v="0"/>
    <n v="8"/>
    <n v="0"/>
    <n v="8"/>
    <n v="0"/>
    <n v="0"/>
    <n v="0"/>
  </r>
  <r>
    <x v="1010"/>
    <x v="18"/>
    <n v="6"/>
    <n v="7"/>
    <n v="1"/>
    <n v="0"/>
    <n v="0"/>
    <n v="3"/>
    <n v="6"/>
    <n v="0"/>
    <n v="1"/>
    <n v="0"/>
    <n v="6"/>
    <n v="10"/>
    <n v="9"/>
    <n v="8"/>
    <n v="7"/>
    <n v="0"/>
  </r>
  <r>
    <x v="1011"/>
    <x v="9"/>
    <n v="2"/>
    <n v="6"/>
    <n v="0"/>
    <n v="2"/>
    <n v="0"/>
    <n v="11"/>
    <n v="10"/>
    <n v="0"/>
    <n v="0"/>
    <n v="5"/>
    <n v="15"/>
    <n v="12"/>
    <n v="16"/>
    <n v="10"/>
    <n v="8"/>
    <n v="6"/>
  </r>
  <r>
    <x v="1012"/>
    <x v="0"/>
    <n v="10"/>
    <n v="13"/>
    <n v="0"/>
    <n v="5"/>
    <n v="4"/>
    <n v="8"/>
    <n v="0"/>
    <n v="0"/>
    <n v="0"/>
    <n v="0"/>
    <n v="10"/>
    <n v="10"/>
    <n v="4"/>
    <n v="0"/>
    <n v="1"/>
    <n v="3"/>
  </r>
  <r>
    <x v="1013"/>
    <x v="0"/>
    <n v="0"/>
    <n v="0"/>
    <n v="1"/>
    <n v="8"/>
    <n v="7"/>
    <n v="5"/>
    <n v="14"/>
    <n v="0"/>
    <n v="0"/>
    <n v="19"/>
    <n v="21"/>
    <n v="5"/>
    <n v="16"/>
    <n v="3"/>
    <n v="0"/>
    <n v="7"/>
  </r>
  <r>
    <x v="1014"/>
    <x v="0"/>
    <n v="0"/>
    <n v="6"/>
    <n v="8"/>
    <n v="17"/>
    <n v="0"/>
    <n v="0"/>
    <n v="0"/>
    <n v="0"/>
    <n v="0"/>
    <n v="11"/>
    <n v="8"/>
    <n v="0"/>
    <n v="11"/>
    <n v="0"/>
    <n v="0"/>
    <n v="0"/>
  </r>
  <r>
    <x v="1015"/>
    <x v="5"/>
    <n v="7"/>
    <n v="0"/>
    <n v="9"/>
    <n v="13"/>
    <n v="2"/>
    <n v="24"/>
    <n v="8"/>
    <n v="0"/>
    <n v="0"/>
    <n v="7"/>
    <n v="17"/>
    <n v="11"/>
    <n v="12"/>
    <n v="0"/>
    <n v="3"/>
    <n v="14"/>
  </r>
  <r>
    <x v="1016"/>
    <x v="0"/>
    <n v="6"/>
    <n v="0"/>
    <n v="12"/>
    <n v="13"/>
    <n v="0"/>
    <n v="15"/>
    <n v="15"/>
    <n v="0"/>
    <n v="0"/>
    <n v="2"/>
    <n v="21"/>
    <n v="8"/>
    <n v="0"/>
    <n v="13"/>
    <n v="0"/>
    <n v="11"/>
  </r>
  <r>
    <x v="1017"/>
    <x v="0"/>
    <n v="1"/>
    <n v="0"/>
    <n v="15"/>
    <n v="15"/>
    <n v="0"/>
    <n v="7"/>
    <n v="0"/>
    <n v="0"/>
    <n v="0"/>
    <n v="15"/>
    <n v="13"/>
    <n v="10"/>
    <n v="0"/>
    <n v="14"/>
    <n v="19"/>
    <n v="14"/>
  </r>
  <r>
    <x v="1018"/>
    <x v="16"/>
    <n v="17"/>
    <n v="3"/>
    <n v="7"/>
    <n v="7"/>
    <n v="8"/>
    <n v="0"/>
    <n v="2"/>
    <n v="0"/>
    <n v="0"/>
    <n v="0"/>
    <n v="8"/>
    <n v="14"/>
    <n v="9"/>
    <n v="15"/>
    <n v="7"/>
    <n v="7"/>
  </r>
  <r>
    <x v="1019"/>
    <x v="0"/>
    <n v="3"/>
    <n v="9"/>
    <n v="0"/>
    <n v="12"/>
    <n v="3"/>
    <n v="0"/>
    <n v="10"/>
    <n v="0"/>
    <n v="0"/>
    <n v="0"/>
    <n v="0"/>
    <n v="1"/>
    <n v="20"/>
    <n v="0"/>
    <n v="0"/>
    <n v="0"/>
  </r>
  <r>
    <x v="1020"/>
    <x v="4"/>
    <n v="7"/>
    <n v="7"/>
    <n v="0"/>
    <n v="0"/>
    <n v="4"/>
    <n v="0"/>
    <n v="10"/>
    <n v="0"/>
    <n v="0"/>
    <n v="0"/>
    <n v="6"/>
    <n v="6"/>
    <n v="0"/>
    <n v="0"/>
    <n v="6"/>
    <n v="6"/>
  </r>
  <r>
    <x v="1021"/>
    <x v="0"/>
    <n v="10"/>
    <n v="11"/>
    <n v="15"/>
    <n v="0"/>
    <n v="21"/>
    <n v="0"/>
    <n v="15"/>
    <n v="2"/>
    <n v="0"/>
    <n v="15"/>
    <n v="18"/>
    <n v="11"/>
    <n v="16"/>
    <n v="0"/>
    <n v="15"/>
    <n v="17"/>
  </r>
  <r>
    <x v="1022"/>
    <x v="0"/>
    <n v="10"/>
    <n v="17"/>
    <n v="18"/>
    <n v="5"/>
    <n v="18"/>
    <n v="0"/>
    <n v="17"/>
    <n v="0"/>
    <n v="0"/>
    <n v="15"/>
    <n v="17"/>
    <n v="14"/>
    <n v="0"/>
    <n v="0"/>
    <n v="17"/>
    <n v="11"/>
  </r>
  <r>
    <x v="1023"/>
    <x v="0"/>
    <n v="11"/>
    <n v="15"/>
    <n v="11"/>
    <n v="0"/>
    <n v="12"/>
    <n v="0"/>
    <n v="15"/>
    <n v="0"/>
    <n v="0"/>
    <n v="10"/>
    <n v="15"/>
    <n v="16"/>
    <n v="3"/>
    <n v="0"/>
    <n v="5"/>
    <n v="17"/>
  </r>
  <r>
    <x v="1024"/>
    <x v="0"/>
    <n v="6"/>
    <n v="1"/>
    <n v="7"/>
    <n v="0"/>
    <n v="13"/>
    <n v="0"/>
    <n v="18"/>
    <n v="0"/>
    <n v="0"/>
    <n v="6"/>
    <n v="6"/>
    <n v="7"/>
    <n v="18"/>
    <n v="0"/>
    <n v="0"/>
    <n v="12"/>
  </r>
  <r>
    <x v="1025"/>
    <x v="0"/>
    <n v="2"/>
    <n v="9"/>
    <n v="9"/>
    <n v="0"/>
    <n v="11"/>
    <n v="12"/>
    <n v="6"/>
    <n v="10"/>
    <n v="0"/>
    <n v="18"/>
    <n v="13"/>
    <n v="11"/>
    <n v="11"/>
    <n v="0"/>
    <n v="11"/>
    <n v="6"/>
  </r>
  <r>
    <x v="1026"/>
    <x v="0"/>
    <n v="0"/>
    <n v="0"/>
    <n v="13"/>
    <n v="0"/>
    <n v="19"/>
    <n v="12"/>
    <n v="7"/>
    <n v="7"/>
    <n v="0"/>
    <n v="10"/>
    <n v="9"/>
    <n v="14"/>
    <n v="18"/>
    <n v="0"/>
    <n v="2"/>
    <n v="14"/>
  </r>
  <r>
    <x v="1027"/>
    <x v="0"/>
    <n v="0"/>
    <n v="18"/>
    <n v="5"/>
    <n v="9"/>
    <n v="6"/>
    <n v="12"/>
    <n v="8"/>
    <n v="9"/>
    <n v="0"/>
    <n v="0"/>
    <n v="12"/>
    <n v="13"/>
    <n v="10"/>
    <n v="0"/>
    <n v="8"/>
    <n v="10"/>
  </r>
  <r>
    <x v="1028"/>
    <x v="0"/>
    <n v="4"/>
    <n v="18"/>
    <n v="2"/>
    <n v="0"/>
    <n v="0"/>
    <n v="15"/>
    <n v="7"/>
    <n v="20"/>
    <n v="9"/>
    <n v="0"/>
    <n v="14"/>
    <n v="14"/>
    <n v="12"/>
    <n v="0"/>
    <n v="5"/>
    <n v="14"/>
  </r>
  <r>
    <x v="1029"/>
    <x v="0"/>
    <n v="11"/>
    <n v="18"/>
    <n v="0"/>
    <n v="0"/>
    <n v="7"/>
    <n v="10"/>
    <n v="1"/>
    <n v="12"/>
    <n v="12"/>
    <n v="0"/>
    <n v="12"/>
    <n v="0"/>
    <n v="14"/>
    <n v="0"/>
    <n v="10"/>
    <n v="12"/>
  </r>
  <r>
    <x v="1030"/>
    <x v="0"/>
    <n v="0"/>
    <n v="2"/>
    <n v="1"/>
    <n v="11"/>
    <n v="18"/>
    <n v="9"/>
    <n v="0"/>
    <n v="10"/>
    <n v="13"/>
    <n v="0"/>
    <n v="12"/>
    <n v="0"/>
    <n v="6"/>
    <n v="3"/>
    <n v="11"/>
    <n v="11"/>
  </r>
  <r>
    <x v="1031"/>
    <x v="0"/>
    <n v="4"/>
    <n v="2"/>
    <n v="1"/>
    <n v="10"/>
    <n v="4"/>
    <n v="6"/>
    <n v="1"/>
    <n v="9"/>
    <n v="17"/>
    <n v="0"/>
    <n v="10"/>
    <n v="2"/>
    <n v="5"/>
    <n v="10"/>
    <n v="9"/>
    <n v="4"/>
  </r>
  <r>
    <x v="1032"/>
    <x v="0"/>
    <n v="9"/>
    <n v="0"/>
    <n v="11"/>
    <n v="12"/>
    <n v="15"/>
    <n v="10"/>
    <n v="7"/>
    <n v="10"/>
    <n v="11"/>
    <n v="0"/>
    <n v="9"/>
    <n v="7"/>
    <n v="10"/>
    <n v="14"/>
    <n v="18"/>
    <n v="13"/>
  </r>
  <r>
    <x v="1033"/>
    <x v="0"/>
    <n v="0"/>
    <n v="0"/>
    <n v="0"/>
    <n v="0"/>
    <n v="5"/>
    <n v="13"/>
    <n v="7"/>
    <n v="12"/>
    <n v="14"/>
    <n v="0"/>
    <n v="6"/>
    <n v="6"/>
    <n v="2"/>
    <n v="9"/>
    <n v="1"/>
    <n v="0"/>
  </r>
  <r>
    <x v="1034"/>
    <x v="0"/>
    <n v="5"/>
    <n v="0"/>
    <n v="7"/>
    <n v="7"/>
    <n v="6"/>
    <n v="16"/>
    <n v="7"/>
    <n v="9"/>
    <n v="0"/>
    <n v="0"/>
    <n v="10"/>
    <n v="3"/>
    <n v="14"/>
    <n v="1"/>
    <n v="14"/>
    <n v="6"/>
  </r>
  <r>
    <x v="1035"/>
    <x v="0"/>
    <n v="18"/>
    <n v="0"/>
    <n v="0"/>
    <n v="6"/>
    <n v="1"/>
    <n v="19"/>
    <n v="7"/>
    <n v="8"/>
    <n v="0"/>
    <n v="0"/>
    <n v="6"/>
    <n v="0"/>
    <n v="0"/>
    <n v="13"/>
    <n v="19"/>
    <n v="4"/>
  </r>
  <r>
    <x v="1036"/>
    <x v="13"/>
    <n v="17"/>
    <n v="0"/>
    <n v="0"/>
    <n v="0"/>
    <n v="17"/>
    <n v="7"/>
    <n v="5"/>
    <n v="0"/>
    <n v="0"/>
    <n v="0"/>
    <n v="0"/>
    <n v="0"/>
    <n v="4"/>
    <n v="0"/>
    <n v="7"/>
    <n v="4"/>
  </r>
  <r>
    <x v="1037"/>
    <x v="0"/>
    <n v="0"/>
    <n v="0"/>
    <n v="0"/>
    <n v="0"/>
    <n v="0"/>
    <n v="0"/>
    <n v="1"/>
    <n v="0"/>
    <n v="0"/>
    <n v="0"/>
    <n v="0"/>
    <n v="0"/>
    <n v="0"/>
    <n v="0"/>
    <n v="0"/>
    <n v="8"/>
  </r>
  <r>
    <x v="1038"/>
    <x v="0"/>
    <n v="0"/>
    <n v="0"/>
    <n v="1"/>
    <n v="10"/>
    <n v="0"/>
    <n v="1"/>
    <n v="1"/>
    <n v="1"/>
    <n v="4"/>
    <n v="11"/>
    <n v="0"/>
    <n v="0"/>
    <n v="0"/>
    <n v="0"/>
    <n v="0"/>
    <n v="0"/>
  </r>
  <r>
    <x v="1039"/>
    <x v="0"/>
    <n v="0"/>
    <n v="0"/>
    <n v="6"/>
    <n v="13"/>
    <n v="0"/>
    <n v="0"/>
    <n v="0"/>
    <n v="0"/>
    <n v="0"/>
    <n v="0"/>
    <n v="0"/>
    <n v="14"/>
    <n v="0"/>
    <n v="0"/>
    <n v="7"/>
    <n v="0"/>
  </r>
  <r>
    <x v="1040"/>
    <x v="0"/>
    <n v="0"/>
    <n v="0"/>
    <n v="8"/>
    <n v="0"/>
    <n v="0"/>
    <n v="6"/>
    <n v="3"/>
    <n v="1"/>
    <n v="0"/>
    <n v="6"/>
    <n v="0"/>
    <n v="0"/>
    <n v="1"/>
    <n v="4"/>
    <n v="7"/>
    <n v="0"/>
  </r>
  <r>
    <x v="1041"/>
    <x v="0"/>
    <n v="0"/>
    <n v="0"/>
    <n v="0"/>
    <n v="7"/>
    <n v="0"/>
    <n v="1"/>
    <n v="0"/>
    <n v="0"/>
    <n v="0"/>
    <n v="0"/>
    <n v="0"/>
    <n v="0"/>
    <n v="0"/>
    <n v="0"/>
    <n v="0"/>
    <n v="0"/>
  </r>
  <r>
    <x v="1042"/>
    <x v="13"/>
    <n v="14"/>
    <n v="0"/>
    <n v="7"/>
    <n v="6"/>
    <n v="0"/>
    <n v="1"/>
    <n v="11"/>
    <n v="0"/>
    <n v="0"/>
    <n v="13"/>
    <n v="5"/>
    <n v="12"/>
    <n v="5"/>
    <n v="7"/>
    <n v="0"/>
    <n v="13"/>
  </r>
  <r>
    <x v="1043"/>
    <x v="7"/>
    <n v="0"/>
    <n v="0"/>
    <n v="19"/>
    <n v="0"/>
    <n v="7"/>
    <n v="0"/>
    <n v="13"/>
    <n v="14"/>
    <n v="0"/>
    <n v="7"/>
    <n v="15"/>
    <n v="5"/>
    <n v="11"/>
    <n v="7"/>
    <n v="0"/>
    <n v="13"/>
  </r>
  <r>
    <x v="1044"/>
    <x v="16"/>
    <n v="10"/>
    <n v="0"/>
    <n v="10"/>
    <n v="0"/>
    <n v="3"/>
    <n v="6"/>
    <n v="8"/>
    <n v="4"/>
    <n v="8"/>
    <n v="4"/>
    <n v="13"/>
    <n v="7"/>
    <n v="6"/>
    <n v="0"/>
    <n v="0"/>
    <n v="9"/>
  </r>
  <r>
    <x v="1045"/>
    <x v="2"/>
    <n v="10"/>
    <n v="0"/>
    <n v="7"/>
    <n v="0"/>
    <n v="11"/>
    <n v="14"/>
    <n v="15"/>
    <n v="16"/>
    <n v="14"/>
    <n v="14"/>
    <n v="14"/>
    <n v="5"/>
    <n v="7"/>
    <n v="0"/>
    <n v="0"/>
    <n v="5"/>
  </r>
  <r>
    <x v="1046"/>
    <x v="0"/>
    <n v="0"/>
    <n v="0"/>
    <n v="0"/>
    <n v="0"/>
    <n v="0"/>
    <n v="0"/>
    <n v="0"/>
    <n v="0"/>
    <n v="0"/>
    <n v="0"/>
    <n v="0"/>
    <n v="0"/>
    <n v="0"/>
    <n v="0"/>
    <n v="0"/>
    <n v="0"/>
  </r>
  <r>
    <x v="1047"/>
    <x v="13"/>
    <n v="2"/>
    <n v="0"/>
    <n v="8"/>
    <n v="0"/>
    <n v="0"/>
    <n v="8"/>
    <n v="3"/>
    <n v="8"/>
    <n v="9"/>
    <n v="8"/>
    <n v="0"/>
    <n v="0"/>
    <n v="3"/>
    <n v="0"/>
    <n v="3"/>
    <n v="3"/>
  </r>
  <r>
    <x v="1048"/>
    <x v="0"/>
    <n v="10"/>
    <n v="0"/>
    <n v="15"/>
    <n v="0"/>
    <n v="12"/>
    <n v="19"/>
    <n v="14"/>
    <n v="22"/>
    <n v="11"/>
    <n v="13"/>
    <n v="13"/>
    <n v="22"/>
    <n v="20"/>
    <n v="0"/>
    <n v="3"/>
    <n v="10"/>
  </r>
  <r>
    <x v="1049"/>
    <x v="0"/>
    <n v="12"/>
    <n v="0"/>
    <n v="18"/>
    <n v="0"/>
    <n v="16"/>
    <n v="13"/>
    <n v="13"/>
    <n v="5"/>
    <n v="12"/>
    <n v="6"/>
    <n v="5"/>
    <n v="6"/>
    <n v="5"/>
    <n v="1"/>
    <n v="0"/>
    <n v="16"/>
  </r>
  <r>
    <x v="1050"/>
    <x v="0"/>
    <n v="7"/>
    <n v="7"/>
    <n v="3"/>
    <n v="0"/>
    <n v="10"/>
    <n v="4"/>
    <n v="11"/>
    <n v="10"/>
    <n v="13"/>
    <n v="12"/>
    <n v="0"/>
    <n v="11"/>
    <n v="8"/>
    <n v="0"/>
    <n v="0"/>
    <n v="10"/>
  </r>
  <r>
    <x v="1051"/>
    <x v="0"/>
    <n v="4"/>
    <n v="7"/>
    <n v="11"/>
    <n v="0"/>
    <n v="8"/>
    <n v="5"/>
    <n v="17"/>
    <n v="3"/>
    <n v="4"/>
    <n v="0"/>
    <n v="0"/>
    <n v="7"/>
    <n v="8"/>
    <n v="0"/>
    <n v="9"/>
    <n v="7"/>
  </r>
  <r>
    <x v="1052"/>
    <x v="15"/>
    <n v="4"/>
    <n v="4"/>
    <n v="4"/>
    <n v="0"/>
    <n v="8"/>
    <n v="1"/>
    <n v="0"/>
    <n v="8"/>
    <n v="8"/>
    <n v="16"/>
    <n v="3"/>
    <n v="7"/>
    <n v="4"/>
    <n v="0"/>
    <n v="3"/>
    <n v="0"/>
  </r>
  <r>
    <x v="1053"/>
    <x v="0"/>
    <n v="6"/>
    <n v="13"/>
    <n v="0"/>
    <n v="0"/>
    <n v="17"/>
    <n v="12"/>
    <n v="0"/>
    <n v="11"/>
    <n v="16"/>
    <n v="10"/>
    <n v="0"/>
    <n v="11"/>
    <n v="8"/>
    <n v="0"/>
    <n v="8"/>
    <n v="6"/>
  </r>
  <r>
    <x v="1054"/>
    <x v="0"/>
    <n v="7"/>
    <n v="7"/>
    <n v="7"/>
    <n v="0"/>
    <n v="0"/>
    <n v="2"/>
    <n v="0"/>
    <n v="0"/>
    <n v="2"/>
    <n v="2"/>
    <n v="0"/>
    <n v="9"/>
    <n v="7"/>
    <n v="0"/>
    <n v="0"/>
    <n v="2"/>
  </r>
  <r>
    <x v="1055"/>
    <x v="0"/>
    <n v="4"/>
    <n v="11"/>
    <n v="0"/>
    <n v="0"/>
    <n v="6"/>
    <n v="8"/>
    <n v="12"/>
    <n v="0"/>
    <n v="0"/>
    <n v="10"/>
    <n v="0"/>
    <n v="2"/>
    <n v="13"/>
    <n v="0"/>
    <n v="5"/>
    <n v="12"/>
  </r>
  <r>
    <x v="1056"/>
    <x v="15"/>
    <n v="6"/>
    <n v="7"/>
    <n v="0"/>
    <n v="0"/>
    <n v="9"/>
    <n v="3"/>
    <n v="0"/>
    <n v="10"/>
    <n v="0"/>
    <n v="9"/>
    <n v="5"/>
    <n v="15"/>
    <n v="15"/>
    <n v="0"/>
    <n v="0"/>
    <n v="15"/>
  </r>
  <r>
    <x v="1057"/>
    <x v="13"/>
    <n v="2"/>
    <n v="0"/>
    <n v="1"/>
    <n v="0"/>
    <n v="5"/>
    <n v="5"/>
    <n v="0"/>
    <n v="10"/>
    <n v="0"/>
    <n v="11"/>
    <n v="3"/>
    <n v="5"/>
    <n v="12"/>
    <n v="2"/>
    <n v="0"/>
    <n v="6"/>
  </r>
  <r>
    <x v="1058"/>
    <x v="3"/>
    <n v="0"/>
    <n v="0"/>
    <n v="9"/>
    <n v="0"/>
    <n v="2"/>
    <n v="4"/>
    <n v="0"/>
    <n v="9"/>
    <n v="0"/>
    <n v="10"/>
    <n v="15"/>
    <n v="5"/>
    <n v="0"/>
    <n v="0"/>
    <n v="0"/>
    <n v="9"/>
  </r>
  <r>
    <x v="1059"/>
    <x v="4"/>
    <n v="0"/>
    <n v="2"/>
    <n v="1"/>
    <n v="0"/>
    <n v="6"/>
    <n v="0"/>
    <n v="9"/>
    <n v="14"/>
    <n v="12"/>
    <n v="13"/>
    <n v="7"/>
    <n v="10"/>
    <n v="17"/>
    <n v="0"/>
    <n v="11"/>
    <n v="12"/>
  </r>
  <r>
    <x v="1060"/>
    <x v="0"/>
    <n v="6"/>
    <n v="0"/>
    <n v="6"/>
    <n v="0"/>
    <n v="4"/>
    <n v="0"/>
    <n v="5"/>
    <n v="18"/>
    <n v="10"/>
    <n v="6"/>
    <n v="6"/>
    <n v="10"/>
    <n v="0"/>
    <n v="1"/>
    <n v="7"/>
    <n v="7"/>
  </r>
  <r>
    <x v="1061"/>
    <x v="1"/>
    <n v="0"/>
    <n v="0"/>
    <n v="5"/>
    <n v="0"/>
    <n v="11"/>
    <n v="7"/>
    <n v="16"/>
    <n v="9"/>
    <n v="19"/>
    <n v="11"/>
    <n v="12"/>
    <n v="2"/>
    <n v="0"/>
    <n v="0"/>
    <n v="6"/>
    <n v="6"/>
  </r>
  <r>
    <x v="1062"/>
    <x v="12"/>
    <n v="10"/>
    <n v="0"/>
    <n v="12"/>
    <n v="0"/>
    <n v="0"/>
    <n v="0"/>
    <n v="11"/>
    <n v="22"/>
    <n v="13"/>
    <n v="13"/>
    <n v="18"/>
    <n v="0"/>
    <n v="12"/>
    <n v="0"/>
    <n v="10"/>
    <n v="13"/>
  </r>
  <r>
    <x v="1063"/>
    <x v="14"/>
    <n v="0"/>
    <n v="0"/>
    <n v="11"/>
    <n v="0"/>
    <n v="8"/>
    <n v="0"/>
    <n v="17"/>
    <n v="18"/>
    <n v="0"/>
    <n v="16"/>
    <n v="10"/>
    <n v="0"/>
    <n v="17"/>
    <n v="0"/>
    <n v="12"/>
    <n v="10"/>
  </r>
  <r>
    <x v="1064"/>
    <x v="18"/>
    <n v="0"/>
    <n v="0"/>
    <n v="9"/>
    <n v="0"/>
    <n v="9"/>
    <n v="0"/>
    <n v="6"/>
    <n v="15"/>
    <n v="21"/>
    <n v="17"/>
    <n v="9"/>
    <n v="0"/>
    <n v="0"/>
    <n v="0"/>
    <n v="16"/>
    <n v="0"/>
  </r>
  <r>
    <x v="1065"/>
    <x v="18"/>
    <n v="0"/>
    <n v="0"/>
    <n v="15"/>
    <n v="0"/>
    <n v="17"/>
    <n v="0"/>
    <n v="15"/>
    <n v="15"/>
    <n v="13"/>
    <n v="9"/>
    <n v="8"/>
    <n v="0"/>
    <n v="6"/>
    <n v="10"/>
    <n v="8"/>
    <n v="0"/>
  </r>
  <r>
    <x v="1066"/>
    <x v="1"/>
    <n v="15"/>
    <n v="17"/>
    <n v="6"/>
    <n v="8"/>
    <n v="0"/>
    <n v="0"/>
    <n v="8"/>
    <n v="12"/>
    <n v="11"/>
    <n v="1"/>
    <n v="9"/>
    <n v="1"/>
    <n v="8"/>
    <n v="0"/>
    <n v="7"/>
    <n v="2"/>
  </r>
  <r>
    <x v="1067"/>
    <x v="20"/>
    <n v="14"/>
    <n v="16"/>
    <n v="12"/>
    <n v="11"/>
    <n v="0"/>
    <n v="0"/>
    <n v="12"/>
    <n v="7"/>
    <n v="6"/>
    <n v="17"/>
    <n v="17"/>
    <n v="8"/>
    <n v="15"/>
    <n v="10"/>
    <n v="7"/>
    <n v="0"/>
  </r>
  <r>
    <x v="1068"/>
    <x v="0"/>
    <n v="0"/>
    <n v="0"/>
    <n v="0"/>
    <n v="0"/>
    <n v="0"/>
    <n v="0"/>
    <n v="10"/>
    <n v="0"/>
    <n v="0"/>
    <n v="0"/>
    <n v="0"/>
    <n v="0"/>
    <n v="0"/>
    <n v="0"/>
    <n v="0"/>
    <n v="0"/>
  </r>
  <r>
    <x v="1069"/>
    <x v="0"/>
    <n v="4"/>
    <n v="0"/>
    <n v="19"/>
    <n v="12"/>
    <n v="0"/>
    <n v="0"/>
    <n v="0"/>
    <n v="20"/>
    <n v="23"/>
    <n v="17"/>
    <n v="21"/>
    <n v="12"/>
    <n v="0"/>
    <n v="0"/>
    <n v="21"/>
    <n v="0"/>
  </r>
  <r>
    <x v="1070"/>
    <x v="2"/>
    <n v="7"/>
    <n v="13"/>
    <n v="3"/>
    <n v="13"/>
    <n v="0"/>
    <n v="0"/>
    <n v="13"/>
    <n v="11"/>
    <n v="16"/>
    <n v="7"/>
    <n v="10"/>
    <n v="3"/>
    <n v="0"/>
    <n v="21"/>
    <n v="5"/>
    <n v="1"/>
  </r>
  <r>
    <x v="1071"/>
    <x v="0"/>
    <n v="0"/>
    <n v="1"/>
    <n v="0"/>
    <n v="1"/>
    <n v="3"/>
    <n v="0"/>
    <n v="6"/>
    <n v="0"/>
    <n v="12"/>
    <n v="0"/>
    <n v="0"/>
    <n v="6"/>
    <n v="2"/>
    <n v="1"/>
    <n v="2"/>
    <n v="7"/>
  </r>
  <r>
    <x v="1072"/>
    <x v="7"/>
    <n v="0"/>
    <n v="0"/>
    <n v="0"/>
    <n v="5"/>
    <n v="6"/>
    <n v="0"/>
    <n v="11"/>
    <n v="0"/>
    <n v="17"/>
    <n v="0"/>
    <n v="0"/>
    <n v="11"/>
    <n v="0"/>
    <n v="0"/>
    <n v="12"/>
    <n v="0"/>
  </r>
  <r>
    <x v="1073"/>
    <x v="8"/>
    <n v="0"/>
    <n v="0"/>
    <n v="0"/>
    <n v="0"/>
    <n v="5"/>
    <n v="0"/>
    <n v="12"/>
    <n v="0"/>
    <n v="8"/>
    <n v="0"/>
    <n v="9"/>
    <n v="9"/>
    <n v="2"/>
    <n v="0"/>
    <n v="7"/>
    <n v="6"/>
  </r>
  <r>
    <x v="1074"/>
    <x v="12"/>
    <n v="2"/>
    <n v="7"/>
    <n v="19"/>
    <n v="2"/>
    <n v="20"/>
    <n v="3"/>
    <n v="19"/>
    <n v="0"/>
    <n v="12"/>
    <n v="0"/>
    <n v="13"/>
    <n v="6"/>
    <n v="5"/>
    <n v="6"/>
    <n v="12"/>
    <n v="7"/>
  </r>
  <r>
    <x v="1075"/>
    <x v="19"/>
    <n v="0"/>
    <n v="6"/>
    <n v="14"/>
    <n v="1"/>
    <n v="14"/>
    <n v="6"/>
    <n v="21"/>
    <n v="0"/>
    <n v="19"/>
    <n v="0"/>
    <n v="13"/>
    <n v="7"/>
    <n v="15"/>
    <n v="1"/>
    <n v="7"/>
    <n v="12"/>
  </r>
  <r>
    <x v="1076"/>
    <x v="1"/>
    <n v="12"/>
    <n v="6"/>
    <n v="7"/>
    <n v="7"/>
    <n v="7"/>
    <n v="8"/>
    <n v="13"/>
    <n v="0"/>
    <n v="13"/>
    <n v="0"/>
    <n v="20"/>
    <n v="19"/>
    <n v="17"/>
    <n v="12"/>
    <n v="0"/>
    <n v="19"/>
  </r>
  <r>
    <x v="1077"/>
    <x v="14"/>
    <n v="14"/>
    <n v="8"/>
    <n v="1"/>
    <n v="0"/>
    <n v="17"/>
    <n v="0"/>
    <n v="0"/>
    <n v="0"/>
    <n v="14"/>
    <n v="0"/>
    <n v="17"/>
    <n v="0"/>
    <n v="18"/>
    <n v="0"/>
    <n v="11"/>
    <n v="17"/>
  </r>
  <r>
    <x v="1078"/>
    <x v="3"/>
    <n v="18"/>
    <n v="11"/>
    <n v="1"/>
    <n v="0"/>
    <n v="10"/>
    <n v="0"/>
    <n v="12"/>
    <n v="0"/>
    <n v="11"/>
    <n v="0"/>
    <n v="5"/>
    <n v="23"/>
    <n v="8"/>
    <n v="0"/>
    <n v="4"/>
    <n v="14"/>
  </r>
  <r>
    <x v="1079"/>
    <x v="19"/>
    <n v="7"/>
    <n v="8"/>
    <n v="0"/>
    <n v="0"/>
    <n v="9"/>
    <n v="0"/>
    <n v="9"/>
    <n v="0"/>
    <n v="8"/>
    <n v="0"/>
    <n v="8"/>
    <n v="7"/>
    <n v="6"/>
    <n v="0"/>
    <n v="7"/>
    <n v="8"/>
  </r>
  <r>
    <x v="1080"/>
    <x v="17"/>
    <n v="14"/>
    <n v="20"/>
    <n v="10"/>
    <n v="0"/>
    <n v="20"/>
    <n v="2"/>
    <n v="15"/>
    <n v="0"/>
    <n v="19"/>
    <n v="0"/>
    <n v="18"/>
    <n v="17"/>
    <n v="0"/>
    <n v="0"/>
    <n v="3"/>
    <n v="21"/>
  </r>
  <r>
    <x v="1081"/>
    <x v="6"/>
    <n v="7"/>
    <n v="19"/>
    <n v="17"/>
    <n v="0"/>
    <n v="10"/>
    <n v="20"/>
    <n v="23"/>
    <n v="3"/>
    <n v="19"/>
    <n v="0"/>
    <n v="17"/>
    <n v="19"/>
    <n v="7"/>
    <n v="0"/>
    <n v="21"/>
    <n v="15"/>
  </r>
  <r>
    <x v="1082"/>
    <x v="0"/>
    <n v="7"/>
    <n v="0"/>
    <n v="0"/>
    <n v="0"/>
    <n v="0"/>
    <n v="13"/>
    <n v="21"/>
    <n v="0"/>
    <n v="18"/>
    <n v="0"/>
    <n v="0"/>
    <n v="20"/>
    <n v="0"/>
    <n v="0"/>
    <n v="0"/>
    <n v="0"/>
  </r>
  <r>
    <x v="1083"/>
    <x v="20"/>
    <n v="0"/>
    <n v="11"/>
    <n v="12"/>
    <n v="0"/>
    <n v="11"/>
    <n v="11"/>
    <n v="13"/>
    <n v="3"/>
    <n v="12"/>
    <n v="0"/>
    <n v="0"/>
    <n v="11"/>
    <n v="24"/>
    <n v="0"/>
    <n v="6"/>
    <n v="7"/>
  </r>
  <r>
    <x v="1084"/>
    <x v="5"/>
    <n v="8"/>
    <n v="0"/>
    <n v="6"/>
    <n v="0"/>
    <n v="17"/>
    <n v="12"/>
    <n v="15"/>
    <n v="0"/>
    <n v="11"/>
    <n v="0"/>
    <n v="0"/>
    <n v="14"/>
    <n v="15"/>
    <n v="3"/>
    <n v="4"/>
    <n v="11"/>
  </r>
  <r>
    <x v="1085"/>
    <x v="1"/>
    <n v="11"/>
    <n v="1"/>
    <n v="3"/>
    <n v="0"/>
    <n v="14"/>
    <n v="9"/>
    <n v="1"/>
    <n v="0"/>
    <n v="0"/>
    <n v="0"/>
    <n v="0"/>
    <n v="8"/>
    <n v="13"/>
    <n v="1"/>
    <n v="12"/>
    <n v="15"/>
  </r>
  <r>
    <x v="1086"/>
    <x v="21"/>
    <n v="15"/>
    <n v="11"/>
    <n v="20"/>
    <n v="0"/>
    <n v="6"/>
    <n v="15"/>
    <n v="20"/>
    <n v="4"/>
    <n v="1"/>
    <n v="0"/>
    <n v="0"/>
    <n v="23"/>
    <n v="11"/>
    <n v="17"/>
    <n v="10"/>
    <n v="24"/>
  </r>
  <r>
    <x v="1087"/>
    <x v="20"/>
    <n v="18"/>
    <n v="5"/>
    <n v="17"/>
    <n v="0"/>
    <n v="20"/>
    <n v="20"/>
    <n v="7"/>
    <n v="11"/>
    <n v="0"/>
    <n v="0"/>
    <n v="0"/>
    <n v="23"/>
    <n v="20"/>
    <n v="20"/>
    <n v="0"/>
    <n v="0"/>
  </r>
  <r>
    <x v="1088"/>
    <x v="3"/>
    <n v="9"/>
    <n v="0"/>
    <n v="8"/>
    <n v="4"/>
    <n v="13"/>
    <n v="11"/>
    <n v="9"/>
    <n v="7"/>
    <n v="17"/>
    <n v="6"/>
    <n v="6"/>
    <n v="9"/>
    <n v="0"/>
    <n v="7"/>
    <n v="0"/>
    <n v="0"/>
  </r>
  <r>
    <x v="1089"/>
    <x v="11"/>
    <n v="0"/>
    <n v="0"/>
    <n v="7"/>
    <n v="6"/>
    <n v="7"/>
    <n v="10"/>
    <n v="14"/>
    <n v="18"/>
    <n v="13"/>
    <n v="0"/>
    <n v="0"/>
    <n v="19"/>
    <n v="0"/>
    <n v="19"/>
    <n v="0"/>
    <n v="0"/>
  </r>
  <r>
    <x v="1090"/>
    <x v="1"/>
    <n v="0"/>
    <n v="7"/>
    <n v="0"/>
    <n v="5"/>
    <n v="1"/>
    <n v="2"/>
    <n v="13"/>
    <n v="7"/>
    <n v="12"/>
    <n v="13"/>
    <n v="11"/>
    <n v="9"/>
    <n v="0"/>
    <n v="7"/>
    <n v="0"/>
    <n v="0"/>
  </r>
  <r>
    <x v="1091"/>
    <x v="14"/>
    <n v="8"/>
    <n v="12"/>
    <n v="0"/>
    <n v="10"/>
    <n v="13"/>
    <n v="19"/>
    <n v="8"/>
    <n v="14"/>
    <n v="7"/>
    <n v="13"/>
    <n v="7"/>
    <n v="7"/>
    <n v="0"/>
    <n v="13"/>
    <n v="0"/>
    <n v="8"/>
  </r>
  <r>
    <x v="1092"/>
    <x v="6"/>
    <n v="0"/>
    <n v="4"/>
    <n v="5"/>
    <n v="5"/>
    <n v="14"/>
    <n v="0"/>
    <n v="13"/>
    <n v="0"/>
    <n v="3"/>
    <n v="0"/>
    <n v="7"/>
    <n v="15"/>
    <n v="0"/>
    <n v="15"/>
    <n v="0"/>
    <n v="10"/>
  </r>
  <r>
    <x v="1093"/>
    <x v="10"/>
    <n v="0"/>
    <n v="9"/>
    <n v="6"/>
    <n v="2"/>
    <n v="3"/>
    <n v="0"/>
    <n v="17"/>
    <n v="19"/>
    <n v="14"/>
    <n v="5"/>
    <n v="0"/>
    <n v="11"/>
    <n v="0"/>
    <n v="14"/>
    <n v="0"/>
    <n v="16"/>
  </r>
  <r>
    <x v="1094"/>
    <x v="20"/>
    <n v="7"/>
    <n v="13"/>
    <n v="14"/>
    <n v="16"/>
    <n v="13"/>
    <n v="0"/>
    <n v="11"/>
    <n v="0"/>
    <n v="11"/>
    <n v="6"/>
    <n v="0"/>
    <n v="18"/>
    <n v="0"/>
    <n v="17"/>
    <n v="0"/>
    <n v="1"/>
  </r>
  <r>
    <x v="1095"/>
    <x v="15"/>
    <n v="0"/>
    <n v="0"/>
    <n v="3"/>
    <n v="5"/>
    <n v="0"/>
    <n v="0"/>
    <n v="3"/>
    <n v="0"/>
    <n v="4"/>
    <n v="4"/>
    <n v="0"/>
    <n v="0"/>
    <n v="0"/>
    <n v="1"/>
    <n v="0"/>
    <n v="2"/>
  </r>
  <r>
    <x v="1096"/>
    <x v="18"/>
    <n v="9"/>
    <n v="0"/>
    <n v="6"/>
    <n v="17"/>
    <n v="2"/>
    <n v="0"/>
    <n v="7"/>
    <n v="0"/>
    <n v="11"/>
    <n v="12"/>
    <n v="0"/>
    <n v="6"/>
    <n v="0"/>
    <n v="5"/>
    <n v="0"/>
    <n v="0"/>
  </r>
  <r>
    <x v="1097"/>
    <x v="12"/>
    <n v="0"/>
    <n v="14"/>
    <n v="8"/>
    <n v="0"/>
    <n v="0"/>
    <n v="0"/>
    <n v="10"/>
    <n v="0"/>
    <n v="13"/>
    <n v="13"/>
    <n v="0"/>
    <n v="0"/>
    <n v="0"/>
    <n v="1"/>
    <n v="0"/>
    <n v="0"/>
  </r>
  <r>
    <x v="1098"/>
    <x v="20"/>
    <n v="7"/>
    <n v="5"/>
    <n v="15"/>
    <n v="8"/>
    <n v="0"/>
    <n v="0"/>
    <n v="20"/>
    <n v="18"/>
    <n v="18"/>
    <n v="11"/>
    <n v="0"/>
    <n v="12"/>
    <n v="0"/>
    <n v="0"/>
    <n v="0"/>
    <n v="0"/>
  </r>
  <r>
    <x v="1099"/>
    <x v="10"/>
    <n v="13"/>
    <n v="20"/>
    <n v="21"/>
    <n v="22"/>
    <n v="17"/>
    <n v="0"/>
    <n v="0"/>
    <n v="20"/>
    <n v="20"/>
    <n v="21"/>
    <n v="0"/>
    <n v="0"/>
    <n v="0"/>
    <n v="0"/>
    <n v="0"/>
    <n v="0"/>
  </r>
  <r>
    <x v="1100"/>
    <x v="20"/>
    <n v="0"/>
    <n v="19"/>
    <n v="0"/>
    <n v="19"/>
    <n v="0"/>
    <n v="0"/>
    <n v="0"/>
    <n v="16"/>
    <n v="12"/>
    <n v="21"/>
    <n v="0"/>
    <n v="0"/>
    <n v="0"/>
    <n v="0"/>
    <n v="0"/>
    <n v="0"/>
  </r>
  <r>
    <x v="1101"/>
    <x v="17"/>
    <n v="19"/>
    <n v="9"/>
    <n v="0"/>
    <n v="19"/>
    <n v="0"/>
    <n v="19"/>
    <n v="0"/>
    <n v="12"/>
    <n v="19"/>
    <n v="16"/>
    <n v="0"/>
    <n v="14"/>
    <n v="0"/>
    <n v="0"/>
    <n v="0"/>
    <n v="0"/>
  </r>
  <r>
    <x v="1102"/>
    <x v="6"/>
    <n v="15"/>
    <n v="0"/>
    <n v="0"/>
    <n v="0"/>
    <n v="0"/>
    <n v="18"/>
    <n v="0"/>
    <n v="7"/>
    <n v="20"/>
    <n v="17"/>
    <n v="0"/>
    <n v="16"/>
    <n v="23"/>
    <n v="0"/>
    <n v="0"/>
    <n v="0"/>
  </r>
  <r>
    <x v="1103"/>
    <x v="16"/>
    <n v="0"/>
    <n v="7"/>
    <n v="0"/>
    <n v="0"/>
    <n v="0"/>
    <n v="13"/>
    <n v="0"/>
    <n v="0"/>
    <n v="15"/>
    <n v="14"/>
    <n v="0"/>
    <n v="7"/>
    <n v="0"/>
    <n v="0"/>
    <n v="0"/>
    <n v="0"/>
  </r>
  <r>
    <x v="1104"/>
    <x v="0"/>
    <n v="13"/>
    <n v="11"/>
    <n v="0"/>
    <n v="0"/>
    <n v="0"/>
    <n v="8"/>
    <n v="5"/>
    <n v="0"/>
    <n v="12"/>
    <n v="0"/>
    <n v="0"/>
    <n v="8"/>
    <n v="0"/>
    <n v="3"/>
    <n v="0"/>
    <n v="0"/>
  </r>
  <r>
    <x v="1105"/>
    <x v="1"/>
    <n v="10"/>
    <n v="12"/>
    <n v="0"/>
    <n v="8"/>
    <n v="0"/>
    <n v="17"/>
    <n v="6"/>
    <n v="19"/>
    <n v="17"/>
    <n v="0"/>
    <n v="0"/>
    <n v="12"/>
    <n v="0"/>
    <n v="9"/>
    <n v="0"/>
    <n v="12"/>
  </r>
  <r>
    <x v="1106"/>
    <x v="0"/>
    <n v="14"/>
    <n v="12"/>
    <n v="0"/>
    <n v="18"/>
    <n v="17"/>
    <n v="11"/>
    <n v="13"/>
    <n v="6"/>
    <n v="14"/>
    <n v="5"/>
    <n v="0"/>
    <n v="17"/>
    <n v="0"/>
    <n v="15"/>
    <n v="0"/>
    <n v="17"/>
  </r>
  <r>
    <x v="1107"/>
    <x v="0"/>
    <n v="12"/>
    <n v="20"/>
    <n v="0"/>
    <n v="12"/>
    <n v="12"/>
    <n v="0"/>
    <n v="16"/>
    <n v="13"/>
    <n v="15"/>
    <n v="6"/>
    <n v="0"/>
    <n v="17"/>
    <n v="14"/>
    <n v="20"/>
    <n v="0"/>
    <n v="16"/>
  </r>
  <r>
    <x v="1108"/>
    <x v="0"/>
    <n v="0"/>
    <n v="16"/>
    <n v="0"/>
    <n v="16"/>
    <n v="13"/>
    <n v="0"/>
    <n v="16"/>
    <n v="17"/>
    <n v="17"/>
    <n v="16"/>
    <n v="0"/>
    <n v="13"/>
    <n v="17"/>
    <n v="14"/>
    <n v="0"/>
    <n v="16"/>
  </r>
  <r>
    <x v="1109"/>
    <x v="0"/>
    <n v="0"/>
    <n v="17"/>
    <n v="0"/>
    <n v="18"/>
    <n v="6"/>
    <n v="13"/>
    <n v="16"/>
    <n v="15"/>
    <n v="16"/>
    <n v="13"/>
    <n v="0"/>
    <n v="14"/>
    <n v="12"/>
    <n v="5"/>
    <n v="0"/>
    <n v="17"/>
  </r>
  <r>
    <x v="1110"/>
    <x v="0"/>
    <n v="0"/>
    <n v="18"/>
    <n v="0"/>
    <n v="19"/>
    <n v="15"/>
    <n v="0"/>
    <n v="12"/>
    <n v="17"/>
    <n v="15"/>
    <n v="11"/>
    <n v="0"/>
    <n v="20"/>
    <n v="13"/>
    <n v="18"/>
    <n v="0"/>
    <n v="19"/>
  </r>
  <r>
    <x v="1111"/>
    <x v="0"/>
    <n v="0"/>
    <n v="19"/>
    <n v="0"/>
    <n v="7"/>
    <n v="14"/>
    <n v="6"/>
    <n v="12"/>
    <n v="19"/>
    <n v="13"/>
    <n v="0"/>
    <n v="0"/>
    <n v="12"/>
    <n v="12"/>
    <n v="6"/>
    <n v="0"/>
    <n v="5"/>
  </r>
  <r>
    <x v="1112"/>
    <x v="0"/>
    <n v="0"/>
    <n v="14"/>
    <n v="0"/>
    <n v="17"/>
    <n v="20"/>
    <n v="15"/>
    <n v="13"/>
    <n v="8"/>
    <n v="11"/>
    <n v="2"/>
    <n v="0"/>
    <n v="9"/>
    <n v="8"/>
    <n v="10"/>
    <n v="0"/>
    <n v="7"/>
  </r>
  <r>
    <x v="1113"/>
    <x v="6"/>
    <n v="0"/>
    <n v="3"/>
    <n v="0"/>
    <n v="12"/>
    <n v="6"/>
    <n v="1"/>
    <n v="10"/>
    <n v="9"/>
    <n v="13"/>
    <n v="3"/>
    <n v="0"/>
    <n v="8"/>
    <n v="0"/>
    <n v="6"/>
    <n v="0"/>
    <n v="16"/>
  </r>
  <r>
    <x v="1114"/>
    <x v="12"/>
    <n v="0"/>
    <n v="13"/>
    <n v="0"/>
    <n v="20"/>
    <n v="20"/>
    <n v="0"/>
    <n v="15"/>
    <n v="11"/>
    <n v="10"/>
    <n v="20"/>
    <n v="0"/>
    <n v="12"/>
    <n v="6"/>
    <n v="11"/>
    <n v="0"/>
    <n v="21"/>
  </r>
  <r>
    <x v="1115"/>
    <x v="0"/>
    <n v="0"/>
    <n v="0"/>
    <n v="14"/>
    <n v="8"/>
    <n v="14"/>
    <n v="0"/>
    <n v="6"/>
    <n v="8"/>
    <n v="7"/>
    <n v="20"/>
    <n v="0"/>
    <n v="12"/>
    <n v="7"/>
    <n v="8"/>
    <n v="0"/>
    <n v="21"/>
  </r>
  <r>
    <x v="1116"/>
    <x v="10"/>
    <n v="7"/>
    <n v="0"/>
    <n v="0"/>
    <n v="21"/>
    <n v="10"/>
    <n v="6"/>
    <n v="17"/>
    <n v="19"/>
    <n v="19"/>
    <n v="10"/>
    <n v="19"/>
    <n v="9"/>
    <n v="3"/>
    <n v="13"/>
    <n v="4"/>
    <n v="20"/>
  </r>
  <r>
    <x v="1117"/>
    <x v="1"/>
    <n v="0"/>
    <n v="0"/>
    <n v="0"/>
    <n v="11"/>
    <n v="0"/>
    <n v="0"/>
    <n v="15"/>
    <n v="0"/>
    <n v="9"/>
    <n v="18"/>
    <n v="19"/>
    <n v="16"/>
    <n v="17"/>
    <n v="15"/>
    <n v="4"/>
    <n v="10"/>
  </r>
  <r>
    <x v="1118"/>
    <x v="3"/>
    <n v="0"/>
    <n v="0"/>
    <n v="17"/>
    <n v="13"/>
    <n v="0"/>
    <n v="0"/>
    <n v="13"/>
    <n v="0"/>
    <n v="13"/>
    <n v="15"/>
    <n v="0"/>
    <n v="18"/>
    <n v="12"/>
    <n v="15"/>
    <n v="12"/>
    <n v="12"/>
  </r>
  <r>
    <x v="1119"/>
    <x v="17"/>
    <n v="19"/>
    <n v="0"/>
    <n v="9"/>
    <n v="0"/>
    <n v="0"/>
    <n v="15"/>
    <n v="14"/>
    <n v="4"/>
    <n v="21"/>
    <n v="20"/>
    <n v="0"/>
    <n v="4"/>
    <n v="18"/>
    <n v="8"/>
    <n v="8"/>
    <n v="19"/>
  </r>
  <r>
    <x v="1120"/>
    <x v="10"/>
    <n v="17"/>
    <n v="0"/>
    <n v="7"/>
    <n v="0"/>
    <n v="0"/>
    <n v="11"/>
    <n v="16"/>
    <n v="0"/>
    <n v="15"/>
    <n v="12"/>
    <n v="0"/>
    <n v="0"/>
    <n v="6"/>
    <n v="13"/>
    <n v="22"/>
    <n v="12"/>
  </r>
  <r>
    <x v="1121"/>
    <x v="10"/>
    <n v="0"/>
    <n v="8"/>
    <n v="0"/>
    <n v="0"/>
    <n v="0"/>
    <n v="0"/>
    <n v="4"/>
    <n v="0"/>
    <n v="15"/>
    <n v="0"/>
    <n v="0"/>
    <n v="11"/>
    <n v="12"/>
    <n v="0"/>
    <n v="6"/>
    <n v="16"/>
  </r>
  <r>
    <x v="1122"/>
    <x v="12"/>
    <n v="0"/>
    <n v="0"/>
    <n v="0"/>
    <n v="0"/>
    <n v="0"/>
    <n v="14"/>
    <n v="14"/>
    <n v="0"/>
    <n v="0"/>
    <n v="0"/>
    <n v="9"/>
    <n v="19"/>
    <n v="13"/>
    <n v="0"/>
    <n v="7"/>
    <n v="14"/>
  </r>
  <r>
    <x v="1123"/>
    <x v="18"/>
    <n v="0"/>
    <n v="11"/>
    <n v="0"/>
    <n v="0"/>
    <n v="0"/>
    <n v="19"/>
    <n v="20"/>
    <n v="16"/>
    <n v="0"/>
    <n v="0"/>
    <n v="7"/>
    <n v="18"/>
    <n v="19"/>
    <n v="19"/>
    <n v="16"/>
    <n v="0"/>
  </r>
  <r>
    <x v="1124"/>
    <x v="8"/>
    <n v="0"/>
    <n v="5"/>
    <n v="11"/>
    <n v="0"/>
    <n v="0"/>
    <n v="23"/>
    <n v="6"/>
    <n v="17"/>
    <n v="0"/>
    <n v="0"/>
    <n v="17"/>
    <n v="18"/>
    <n v="15"/>
    <n v="15"/>
    <n v="12"/>
    <n v="0"/>
  </r>
  <r>
    <x v="1125"/>
    <x v="3"/>
    <n v="0"/>
    <n v="0"/>
    <n v="10"/>
    <n v="0"/>
    <n v="0"/>
    <n v="6"/>
    <n v="12"/>
    <n v="16"/>
    <n v="0"/>
    <n v="0"/>
    <n v="15"/>
    <n v="10"/>
    <n v="15"/>
    <n v="15"/>
    <n v="9"/>
    <n v="0"/>
  </r>
  <r>
    <x v="1126"/>
    <x v="3"/>
    <n v="0"/>
    <n v="0"/>
    <n v="0"/>
    <n v="0"/>
    <n v="0"/>
    <n v="0"/>
    <n v="0"/>
    <n v="0"/>
    <n v="0"/>
    <n v="0"/>
    <n v="0"/>
    <n v="0"/>
    <n v="0"/>
    <n v="0"/>
    <n v="0"/>
    <n v="0"/>
  </r>
  <r>
    <x v="1127"/>
    <x v="22"/>
    <n v="0"/>
    <n v="0"/>
    <n v="0"/>
    <n v="0"/>
    <n v="0"/>
    <n v="0"/>
    <n v="0"/>
    <n v="0"/>
    <n v="0"/>
    <n v="0"/>
    <n v="0"/>
    <n v="0"/>
    <n v="0"/>
    <n v="22"/>
    <n v="12"/>
    <n v="0"/>
  </r>
  <r>
    <x v="1128"/>
    <x v="12"/>
    <n v="14"/>
    <n v="12"/>
    <n v="11"/>
    <n v="0"/>
    <n v="14"/>
    <n v="0"/>
    <n v="17"/>
    <n v="18"/>
    <n v="0"/>
    <n v="0"/>
    <n v="14"/>
    <n v="8"/>
    <n v="17"/>
    <n v="10"/>
    <n v="4"/>
    <n v="19"/>
  </r>
  <r>
    <x v="1129"/>
    <x v="11"/>
    <n v="0"/>
    <n v="0"/>
    <n v="0"/>
    <n v="0"/>
    <n v="1"/>
    <n v="14"/>
    <n v="8"/>
    <n v="6"/>
    <n v="0"/>
    <n v="0"/>
    <n v="0"/>
    <n v="1"/>
    <n v="1"/>
    <n v="7"/>
    <n v="0"/>
    <n v="6"/>
  </r>
  <r>
    <x v="1130"/>
    <x v="9"/>
    <n v="3"/>
    <n v="10"/>
    <n v="7"/>
    <n v="0"/>
    <n v="7"/>
    <n v="6"/>
    <n v="14"/>
    <n v="18"/>
    <n v="0"/>
    <n v="0"/>
    <n v="1"/>
    <n v="0"/>
    <n v="9"/>
    <n v="3"/>
    <n v="0"/>
    <n v="0"/>
  </r>
  <r>
    <x v="1131"/>
    <x v="23"/>
    <n v="4"/>
    <n v="3"/>
    <n v="0"/>
    <n v="0"/>
    <n v="3"/>
    <n v="7"/>
    <n v="14"/>
    <n v="11"/>
    <n v="0"/>
    <n v="0"/>
    <n v="0"/>
    <n v="5"/>
    <n v="9"/>
    <n v="10"/>
    <n v="0"/>
    <n v="5"/>
  </r>
  <r>
    <x v="1132"/>
    <x v="0"/>
    <n v="6"/>
    <n v="11"/>
    <n v="4"/>
    <n v="23"/>
    <n v="0"/>
    <n v="10"/>
    <n v="12"/>
    <n v="0"/>
    <n v="0"/>
    <n v="0"/>
    <n v="10"/>
    <n v="10"/>
    <n v="11"/>
    <n v="7"/>
    <n v="0"/>
    <n v="0"/>
  </r>
  <r>
    <x v="1133"/>
    <x v="0"/>
    <n v="9"/>
    <n v="6"/>
    <n v="5"/>
    <n v="5"/>
    <n v="18"/>
    <n v="10"/>
    <n v="8"/>
    <n v="0"/>
    <n v="0"/>
    <n v="0"/>
    <n v="13"/>
    <n v="13"/>
    <n v="19"/>
    <n v="0"/>
    <n v="3"/>
    <n v="0"/>
  </r>
  <r>
    <x v="1134"/>
    <x v="0"/>
    <n v="0"/>
    <n v="19"/>
    <n v="5"/>
    <n v="14"/>
    <n v="12"/>
    <n v="18"/>
    <n v="8"/>
    <n v="0"/>
    <n v="0"/>
    <n v="14"/>
    <n v="13"/>
    <n v="18"/>
    <n v="18"/>
    <n v="1"/>
    <n v="10"/>
    <n v="0"/>
  </r>
  <r>
    <x v="1135"/>
    <x v="0"/>
    <n v="16"/>
    <n v="18"/>
    <n v="18"/>
    <n v="17"/>
    <n v="16"/>
    <n v="21"/>
    <n v="0"/>
    <n v="0"/>
    <n v="0"/>
    <n v="0"/>
    <n v="0"/>
    <n v="16"/>
    <n v="15"/>
    <n v="0"/>
    <n v="15"/>
    <n v="0"/>
  </r>
  <r>
    <x v="1136"/>
    <x v="0"/>
    <n v="17"/>
    <n v="10"/>
    <n v="20"/>
    <n v="17"/>
    <n v="8"/>
    <n v="21"/>
    <n v="16"/>
    <n v="0"/>
    <n v="14"/>
    <n v="0"/>
    <n v="10"/>
    <n v="22"/>
    <n v="9"/>
    <n v="0"/>
    <n v="15"/>
    <n v="0"/>
  </r>
  <r>
    <x v="1137"/>
    <x v="0"/>
    <n v="0"/>
    <n v="19"/>
    <n v="18"/>
    <n v="18"/>
    <n v="14"/>
    <n v="13"/>
    <n v="19"/>
    <n v="0"/>
    <n v="1"/>
    <n v="0"/>
    <n v="0"/>
    <n v="7"/>
    <n v="15"/>
    <n v="0"/>
    <n v="19"/>
    <n v="2"/>
  </r>
  <r>
    <x v="1138"/>
    <x v="0"/>
    <n v="0"/>
    <n v="13"/>
    <n v="8"/>
    <n v="16"/>
    <n v="19"/>
    <n v="20"/>
    <n v="15"/>
    <n v="0"/>
    <n v="0"/>
    <n v="0"/>
    <n v="0"/>
    <n v="16"/>
    <n v="6"/>
    <n v="0"/>
    <n v="9"/>
    <n v="11"/>
  </r>
  <r>
    <x v="1139"/>
    <x v="0"/>
    <n v="7"/>
    <n v="21"/>
    <n v="23"/>
    <n v="20"/>
    <n v="22"/>
    <n v="16"/>
    <n v="19"/>
    <n v="0"/>
    <n v="0"/>
    <n v="6"/>
    <n v="0"/>
    <n v="20"/>
    <n v="8"/>
    <n v="0"/>
    <n v="18"/>
    <n v="20"/>
  </r>
  <r>
    <x v="1140"/>
    <x v="0"/>
    <n v="6"/>
    <n v="0"/>
    <n v="0"/>
    <n v="10"/>
    <n v="0"/>
    <n v="17"/>
    <n v="0"/>
    <n v="23"/>
    <n v="12"/>
    <n v="19"/>
    <n v="17"/>
    <n v="10"/>
    <n v="20"/>
    <n v="0"/>
    <n v="0"/>
    <n v="20"/>
  </r>
  <r>
    <x v="1141"/>
    <x v="0"/>
    <n v="9"/>
    <n v="0"/>
    <n v="0"/>
    <n v="20"/>
    <n v="20"/>
    <n v="0"/>
    <n v="0"/>
    <n v="19"/>
    <n v="8"/>
    <n v="18"/>
    <n v="19"/>
    <n v="0"/>
    <n v="18"/>
    <n v="0"/>
    <n v="0"/>
    <n v="13"/>
  </r>
  <r>
    <x v="1142"/>
    <x v="0"/>
    <n v="16"/>
    <n v="0"/>
    <n v="0"/>
    <n v="0"/>
    <n v="9"/>
    <n v="7"/>
    <n v="0"/>
    <n v="10"/>
    <n v="9"/>
    <n v="13"/>
    <n v="8"/>
    <n v="0"/>
    <n v="0"/>
    <n v="0"/>
    <n v="18"/>
    <n v="12"/>
  </r>
  <r>
    <x v="1143"/>
    <x v="8"/>
    <n v="12"/>
    <n v="0"/>
    <n v="0"/>
    <n v="13"/>
    <n v="20"/>
    <n v="0"/>
    <n v="0"/>
    <n v="17"/>
    <n v="9"/>
    <n v="12"/>
    <n v="21"/>
    <n v="0"/>
    <n v="0"/>
    <n v="0"/>
    <n v="0"/>
    <n v="17"/>
  </r>
  <r>
    <x v="1144"/>
    <x v="10"/>
    <n v="17"/>
    <n v="0"/>
    <n v="8"/>
    <n v="10"/>
    <n v="20"/>
    <n v="11"/>
    <n v="0"/>
    <n v="0"/>
    <n v="15"/>
    <n v="0"/>
    <n v="11"/>
    <n v="0"/>
    <n v="0"/>
    <n v="0"/>
    <n v="0"/>
    <n v="16"/>
  </r>
  <r>
    <x v="1145"/>
    <x v="6"/>
    <n v="0"/>
    <n v="0"/>
    <n v="13"/>
    <n v="10"/>
    <n v="13"/>
    <n v="0"/>
    <n v="0"/>
    <n v="0"/>
    <n v="17"/>
    <n v="0"/>
    <n v="15"/>
    <n v="0"/>
    <n v="0"/>
    <n v="0"/>
    <n v="0"/>
    <n v="0"/>
  </r>
  <r>
    <x v="1146"/>
    <x v="8"/>
    <n v="8"/>
    <n v="0"/>
    <n v="0"/>
    <n v="0"/>
    <n v="0"/>
    <n v="7"/>
    <n v="0"/>
    <n v="12"/>
    <n v="7"/>
    <n v="1"/>
    <n v="13"/>
    <n v="0"/>
    <n v="17"/>
    <n v="0"/>
    <n v="7"/>
    <n v="14"/>
  </r>
  <r>
    <x v="1147"/>
    <x v="7"/>
    <n v="6"/>
    <n v="0"/>
    <n v="0"/>
    <n v="6"/>
    <n v="6"/>
    <n v="7"/>
    <n v="0"/>
    <n v="0"/>
    <n v="12"/>
    <n v="0"/>
    <n v="0"/>
    <n v="0"/>
    <n v="0"/>
    <n v="0"/>
    <n v="7"/>
    <n v="0"/>
  </r>
  <r>
    <x v="1148"/>
    <x v="6"/>
    <n v="12"/>
    <n v="0"/>
    <n v="12"/>
    <n v="0"/>
    <n v="0"/>
    <n v="0"/>
    <n v="0"/>
    <n v="0"/>
    <n v="3"/>
    <n v="6"/>
    <n v="11"/>
    <n v="9"/>
    <n v="7"/>
    <n v="0"/>
    <n v="0"/>
    <n v="0"/>
  </r>
  <r>
    <x v="1149"/>
    <x v="8"/>
    <n v="9"/>
    <n v="0"/>
    <n v="9"/>
    <n v="0"/>
    <n v="0"/>
    <n v="0"/>
    <n v="0"/>
    <n v="0"/>
    <n v="15"/>
    <n v="15"/>
    <n v="15"/>
    <n v="16"/>
    <n v="16"/>
    <n v="0"/>
    <n v="0"/>
    <n v="0"/>
  </r>
  <r>
    <x v="1150"/>
    <x v="12"/>
    <n v="14"/>
    <n v="0"/>
    <n v="3"/>
    <n v="6"/>
    <n v="0"/>
    <n v="0"/>
    <n v="0"/>
    <n v="0"/>
    <n v="11"/>
    <n v="10"/>
    <n v="6"/>
    <n v="19"/>
    <n v="15"/>
    <n v="0"/>
    <n v="0"/>
    <n v="11"/>
  </r>
  <r>
    <x v="1151"/>
    <x v="19"/>
    <n v="10"/>
    <n v="0"/>
    <n v="12"/>
    <n v="11"/>
    <n v="0"/>
    <n v="0"/>
    <n v="0"/>
    <n v="0"/>
    <n v="0"/>
    <n v="14"/>
    <n v="0"/>
    <n v="13"/>
    <n v="11"/>
    <n v="0"/>
    <n v="0"/>
    <n v="15"/>
  </r>
  <r>
    <x v="1152"/>
    <x v="14"/>
    <n v="19"/>
    <n v="16"/>
    <n v="20"/>
    <n v="20"/>
    <n v="0"/>
    <n v="0"/>
    <n v="0"/>
    <n v="7"/>
    <n v="0"/>
    <n v="19"/>
    <n v="0"/>
    <n v="13"/>
    <n v="11"/>
    <n v="0"/>
    <n v="0"/>
    <n v="20"/>
  </r>
  <r>
    <x v="1153"/>
    <x v="0"/>
    <n v="17"/>
    <n v="21"/>
    <n v="14"/>
    <n v="0"/>
    <n v="0"/>
    <n v="0"/>
    <n v="0"/>
    <n v="21"/>
    <n v="0"/>
    <n v="0"/>
    <n v="0"/>
    <n v="0"/>
    <n v="14"/>
    <n v="0"/>
    <n v="0"/>
    <n v="0"/>
  </r>
  <r>
    <x v="1154"/>
    <x v="0"/>
    <n v="0"/>
    <n v="0"/>
    <n v="0"/>
    <n v="0"/>
    <n v="0"/>
    <n v="0"/>
    <n v="0"/>
    <n v="0"/>
    <n v="0"/>
    <n v="0"/>
    <n v="0"/>
    <n v="0"/>
    <n v="0"/>
    <n v="0"/>
    <n v="0"/>
    <n v="0"/>
  </r>
  <r>
    <x v="1155"/>
    <x v="13"/>
    <n v="1"/>
    <n v="3"/>
    <n v="0"/>
    <n v="1"/>
    <n v="0"/>
    <n v="0"/>
    <n v="0"/>
    <n v="0"/>
    <n v="0"/>
    <n v="1"/>
    <n v="0"/>
    <n v="2"/>
    <n v="2"/>
    <n v="0"/>
    <n v="6"/>
    <n v="3"/>
  </r>
  <r>
    <x v="1156"/>
    <x v="7"/>
    <n v="3"/>
    <n v="6"/>
    <n v="7"/>
    <n v="6"/>
    <n v="0"/>
    <n v="0"/>
    <n v="0"/>
    <n v="7"/>
    <n v="0"/>
    <n v="0"/>
    <n v="0"/>
    <n v="6"/>
    <n v="0"/>
    <n v="0"/>
    <n v="0"/>
    <n v="0"/>
  </r>
  <r>
    <x v="1157"/>
    <x v="12"/>
    <n v="1"/>
    <n v="14"/>
    <n v="17"/>
    <n v="19"/>
    <n v="0"/>
    <n v="0"/>
    <n v="0"/>
    <n v="16"/>
    <n v="4"/>
    <n v="18"/>
    <n v="0"/>
    <n v="15"/>
    <n v="10"/>
    <n v="9"/>
    <n v="0"/>
    <n v="13"/>
  </r>
  <r>
    <x v="1158"/>
    <x v="16"/>
    <n v="3"/>
    <n v="5"/>
    <n v="0"/>
    <n v="10"/>
    <n v="0"/>
    <n v="6"/>
    <n v="4"/>
    <n v="10"/>
    <n v="0"/>
    <n v="6"/>
    <n v="0"/>
    <n v="10"/>
    <n v="9"/>
    <n v="0"/>
    <n v="0"/>
    <n v="9"/>
  </r>
  <r>
    <x v="1159"/>
    <x v="0"/>
    <n v="0"/>
    <n v="6"/>
    <n v="0"/>
    <n v="6"/>
    <n v="0"/>
    <n v="0"/>
    <n v="0"/>
    <n v="6"/>
    <n v="0"/>
    <n v="6"/>
    <n v="0"/>
    <n v="6"/>
    <n v="0"/>
    <n v="0"/>
    <n v="0"/>
    <n v="7"/>
  </r>
  <r>
    <x v="1160"/>
    <x v="20"/>
    <n v="20"/>
    <n v="17"/>
    <n v="0"/>
    <n v="7"/>
    <n v="0"/>
    <n v="7"/>
    <n v="0"/>
    <n v="0"/>
    <n v="0"/>
    <n v="0"/>
    <n v="0"/>
    <n v="17"/>
    <n v="0"/>
    <n v="10"/>
    <n v="11"/>
    <n v="16"/>
  </r>
  <r>
    <x v="1161"/>
    <x v="19"/>
    <n v="3"/>
    <n v="0"/>
    <n v="0"/>
    <n v="3"/>
    <n v="0"/>
    <n v="19"/>
    <n v="0"/>
    <n v="0"/>
    <n v="0"/>
    <n v="7"/>
    <n v="0"/>
    <n v="9"/>
    <n v="11"/>
    <n v="8"/>
    <n v="13"/>
    <n v="3"/>
  </r>
  <r>
    <x v="1162"/>
    <x v="10"/>
    <n v="0"/>
    <n v="0"/>
    <n v="0"/>
    <n v="14"/>
    <n v="0"/>
    <n v="14"/>
    <n v="0"/>
    <n v="0"/>
    <n v="0"/>
    <n v="13"/>
    <n v="0"/>
    <n v="0"/>
    <n v="7"/>
    <n v="0"/>
    <n v="0"/>
    <n v="6"/>
  </r>
  <r>
    <x v="1163"/>
    <x v="0"/>
    <n v="10"/>
    <n v="4"/>
    <n v="0"/>
    <n v="0"/>
    <n v="0"/>
    <n v="10"/>
    <n v="0"/>
    <n v="0"/>
    <n v="5"/>
    <n v="0"/>
    <n v="0"/>
    <n v="3"/>
    <n v="0"/>
    <n v="12"/>
    <n v="0"/>
    <n v="13"/>
  </r>
  <r>
    <x v="1164"/>
    <x v="11"/>
    <n v="5"/>
    <n v="5"/>
    <n v="0"/>
    <n v="0"/>
    <n v="0"/>
    <n v="20"/>
    <n v="8"/>
    <n v="5"/>
    <n v="0"/>
    <n v="0"/>
    <n v="0"/>
    <n v="2"/>
    <n v="11"/>
    <n v="6"/>
    <n v="5"/>
    <n v="0"/>
  </r>
  <r>
    <x v="1165"/>
    <x v="19"/>
    <n v="7"/>
    <n v="1"/>
    <n v="5"/>
    <n v="2"/>
    <n v="0"/>
    <n v="6"/>
    <n v="3"/>
    <n v="8"/>
    <n v="0"/>
    <n v="17"/>
    <n v="0"/>
    <n v="9"/>
    <n v="7"/>
    <n v="19"/>
    <n v="6"/>
    <n v="0"/>
  </r>
  <r>
    <x v="1166"/>
    <x v="14"/>
    <n v="1"/>
    <n v="0"/>
    <n v="0"/>
    <n v="0"/>
    <n v="0"/>
    <n v="0"/>
    <n v="0"/>
    <n v="5"/>
    <n v="12"/>
    <n v="0"/>
    <n v="0"/>
    <n v="0"/>
    <n v="0"/>
    <n v="12"/>
    <n v="1"/>
    <n v="6"/>
  </r>
  <r>
    <x v="1167"/>
    <x v="17"/>
    <n v="0"/>
    <n v="4"/>
    <n v="0"/>
    <n v="7"/>
    <n v="0"/>
    <n v="12"/>
    <n v="0"/>
    <n v="8"/>
    <n v="7"/>
    <n v="0"/>
    <n v="0"/>
    <n v="0"/>
    <n v="17"/>
    <n v="3"/>
    <n v="6"/>
    <n v="0"/>
  </r>
  <r>
    <x v="1168"/>
    <x v="19"/>
    <n v="7"/>
    <n v="3"/>
    <n v="1"/>
    <n v="8"/>
    <n v="0"/>
    <n v="0"/>
    <n v="7"/>
    <n v="11"/>
    <n v="7"/>
    <n v="8"/>
    <n v="0"/>
    <n v="0"/>
    <n v="0"/>
    <n v="6"/>
    <n v="11"/>
    <n v="6"/>
  </r>
  <r>
    <x v="1169"/>
    <x v="0"/>
    <n v="13"/>
    <n v="15"/>
    <n v="0"/>
    <n v="10"/>
    <n v="0"/>
    <n v="0"/>
    <n v="0"/>
    <n v="9"/>
    <n v="0"/>
    <n v="0"/>
    <n v="0"/>
    <n v="14"/>
    <n v="0"/>
    <n v="6"/>
    <n v="6"/>
    <n v="16"/>
  </r>
  <r>
    <x v="1170"/>
    <x v="6"/>
    <n v="6"/>
    <n v="17"/>
    <n v="0"/>
    <n v="17"/>
    <n v="0"/>
    <n v="0"/>
    <n v="0"/>
    <n v="18"/>
    <n v="9"/>
    <n v="0"/>
    <n v="0"/>
    <n v="19"/>
    <n v="0"/>
    <n v="17"/>
    <n v="18"/>
    <n v="15"/>
  </r>
  <r>
    <x v="1171"/>
    <x v="8"/>
    <n v="14"/>
    <n v="10"/>
    <n v="13"/>
    <n v="17"/>
    <n v="0"/>
    <n v="0"/>
    <n v="0"/>
    <n v="0"/>
    <n v="12"/>
    <n v="0"/>
    <n v="0"/>
    <n v="20"/>
    <n v="0"/>
    <n v="17"/>
    <n v="0"/>
    <n v="1"/>
  </r>
  <r>
    <x v="1172"/>
    <x v="16"/>
    <n v="6"/>
    <n v="10"/>
    <n v="10"/>
    <n v="14"/>
    <n v="0"/>
    <n v="0"/>
    <n v="0"/>
    <n v="16"/>
    <n v="9"/>
    <n v="11"/>
    <n v="0"/>
    <n v="14"/>
    <n v="2"/>
    <n v="4"/>
    <n v="0"/>
    <n v="6"/>
  </r>
  <r>
    <x v="1173"/>
    <x v="9"/>
    <n v="10"/>
    <n v="0"/>
    <n v="6"/>
    <n v="0"/>
    <n v="0"/>
    <n v="0"/>
    <n v="0"/>
    <n v="2"/>
    <n v="12"/>
    <n v="9"/>
    <n v="0"/>
    <n v="13"/>
    <n v="0"/>
    <n v="11"/>
    <n v="0"/>
    <n v="11"/>
  </r>
  <r>
    <x v="1174"/>
    <x v="16"/>
    <n v="4"/>
    <n v="4"/>
    <n v="4"/>
    <n v="0"/>
    <n v="4"/>
    <n v="0"/>
    <n v="0"/>
    <n v="14"/>
    <n v="5"/>
    <n v="13"/>
    <n v="0"/>
    <n v="14"/>
    <n v="0"/>
    <n v="0"/>
    <n v="0"/>
    <n v="20"/>
  </r>
  <r>
    <x v="1175"/>
    <x v="0"/>
    <n v="0"/>
    <n v="7"/>
    <n v="0"/>
    <n v="3"/>
    <n v="0"/>
    <n v="0"/>
    <n v="0"/>
    <n v="0"/>
    <n v="0"/>
    <n v="0"/>
    <n v="0"/>
    <n v="8"/>
    <n v="0"/>
    <n v="0"/>
    <n v="0"/>
    <n v="14"/>
  </r>
  <r>
    <x v="1176"/>
    <x v="15"/>
    <n v="0"/>
    <n v="0"/>
    <n v="2"/>
    <n v="0"/>
    <n v="0"/>
    <n v="0"/>
    <n v="0"/>
    <n v="0"/>
    <n v="0"/>
    <n v="2"/>
    <n v="9"/>
    <n v="0"/>
    <n v="0"/>
    <n v="2"/>
    <n v="0"/>
    <n v="0"/>
  </r>
  <r>
    <x v="1177"/>
    <x v="10"/>
    <n v="0"/>
    <n v="18"/>
    <n v="6"/>
    <n v="14"/>
    <n v="6"/>
    <n v="0"/>
    <n v="0"/>
    <n v="0"/>
    <n v="12"/>
    <n v="14"/>
    <n v="0"/>
    <n v="8"/>
    <n v="0"/>
    <n v="0"/>
    <n v="0"/>
    <n v="14"/>
  </r>
  <r>
    <x v="1178"/>
    <x v="12"/>
    <n v="0"/>
    <n v="9"/>
    <n v="2"/>
    <n v="4"/>
    <n v="2"/>
    <n v="0"/>
    <n v="10"/>
    <n v="0"/>
    <n v="2"/>
    <n v="10"/>
    <n v="7"/>
    <n v="11"/>
    <n v="0"/>
    <n v="0"/>
    <n v="0"/>
    <n v="13"/>
  </r>
  <r>
    <x v="1179"/>
    <x v="2"/>
    <n v="0"/>
    <n v="12"/>
    <n v="5"/>
    <n v="12"/>
    <n v="12"/>
    <n v="0"/>
    <n v="0"/>
    <n v="0"/>
    <n v="12"/>
    <n v="6"/>
    <n v="9"/>
    <n v="13"/>
    <n v="3"/>
    <n v="2"/>
    <n v="0"/>
    <n v="8"/>
  </r>
  <r>
    <x v="1180"/>
    <x v="4"/>
    <n v="0"/>
    <n v="10"/>
    <n v="0"/>
    <n v="7"/>
    <n v="17"/>
    <n v="0"/>
    <n v="0"/>
    <n v="0"/>
    <n v="13"/>
    <n v="12"/>
    <n v="17"/>
    <n v="11"/>
    <n v="0"/>
    <n v="0"/>
    <n v="0"/>
    <n v="13"/>
  </r>
  <r>
    <x v="1181"/>
    <x v="0"/>
    <n v="0"/>
    <n v="0"/>
    <n v="0"/>
    <n v="0"/>
    <n v="0"/>
    <n v="0"/>
    <n v="0"/>
    <n v="0"/>
    <n v="0"/>
    <n v="0"/>
    <n v="0"/>
    <n v="0"/>
    <n v="0"/>
    <n v="0"/>
    <n v="0"/>
    <n v="0"/>
  </r>
  <r>
    <x v="1182"/>
    <x v="7"/>
    <n v="0"/>
    <n v="0"/>
    <n v="0"/>
    <n v="0"/>
    <n v="0"/>
    <n v="0"/>
    <n v="0"/>
    <n v="0"/>
    <n v="4"/>
    <n v="0"/>
    <n v="0"/>
    <n v="0"/>
    <n v="0"/>
    <n v="0"/>
    <n v="0"/>
    <n v="0"/>
  </r>
  <r>
    <x v="1183"/>
    <x v="3"/>
    <n v="0"/>
    <n v="5"/>
    <n v="0"/>
    <n v="12"/>
    <n v="0"/>
    <n v="0"/>
    <n v="0"/>
    <n v="0"/>
    <n v="8"/>
    <n v="0"/>
    <n v="9"/>
    <n v="9"/>
    <n v="0"/>
    <n v="0"/>
    <n v="16"/>
    <n v="12"/>
  </r>
  <r>
    <x v="1184"/>
    <x v="14"/>
    <n v="0"/>
    <n v="19"/>
    <n v="0"/>
    <n v="17"/>
    <n v="0"/>
    <n v="0"/>
    <n v="0"/>
    <n v="0"/>
    <n v="17"/>
    <n v="0"/>
    <n v="8"/>
    <n v="12"/>
    <n v="17"/>
    <n v="7"/>
    <n v="0"/>
    <n v="6"/>
  </r>
  <r>
    <x v="1185"/>
    <x v="14"/>
    <n v="0"/>
    <n v="19"/>
    <n v="0"/>
    <n v="0"/>
    <n v="0"/>
    <n v="0"/>
    <n v="0"/>
    <n v="0"/>
    <n v="17"/>
    <n v="0"/>
    <n v="0"/>
    <n v="13"/>
    <n v="8"/>
    <n v="12"/>
    <n v="0"/>
    <n v="18"/>
  </r>
  <r>
    <x v="1186"/>
    <x v="11"/>
    <n v="0"/>
    <n v="6"/>
    <n v="0"/>
    <n v="17"/>
    <n v="0"/>
    <n v="0"/>
    <n v="3"/>
    <n v="0"/>
    <n v="9"/>
    <n v="3"/>
    <n v="2"/>
    <n v="9"/>
    <n v="15"/>
    <n v="10"/>
    <n v="0"/>
    <n v="10"/>
  </r>
  <r>
    <x v="1187"/>
    <x v="1"/>
    <n v="0"/>
    <n v="4"/>
    <n v="0"/>
    <n v="8"/>
    <n v="0"/>
    <n v="0"/>
    <n v="8"/>
    <n v="2"/>
    <n v="8"/>
    <n v="9"/>
    <n v="8"/>
    <n v="15"/>
    <n v="8"/>
    <n v="0"/>
    <n v="0"/>
    <n v="5"/>
  </r>
  <r>
    <x v="1188"/>
    <x v="21"/>
    <n v="0"/>
    <n v="13"/>
    <n v="0"/>
    <n v="5"/>
    <n v="0"/>
    <n v="0"/>
    <n v="16"/>
    <n v="0"/>
    <n v="19"/>
    <n v="14"/>
    <n v="7"/>
    <n v="9"/>
    <n v="10"/>
    <n v="0"/>
    <n v="0"/>
    <n v="20"/>
  </r>
  <r>
    <x v="1189"/>
    <x v="18"/>
    <n v="0"/>
    <n v="1"/>
    <n v="6"/>
    <n v="1"/>
    <n v="0"/>
    <n v="0"/>
    <n v="1"/>
    <n v="4"/>
    <n v="6"/>
    <n v="1"/>
    <n v="3"/>
    <n v="4"/>
    <n v="6"/>
    <n v="0"/>
    <n v="0"/>
    <n v="1"/>
  </r>
  <r>
    <x v="1190"/>
    <x v="9"/>
    <n v="0"/>
    <n v="5"/>
    <n v="9"/>
    <n v="0"/>
    <n v="0"/>
    <n v="0"/>
    <n v="9"/>
    <n v="18"/>
    <n v="16"/>
    <n v="15"/>
    <n v="12"/>
    <n v="10"/>
    <n v="11"/>
    <n v="0"/>
    <n v="0"/>
    <n v="6"/>
  </r>
  <r>
    <x v="1191"/>
    <x v="8"/>
    <n v="0"/>
    <n v="13"/>
    <n v="6"/>
    <n v="0"/>
    <n v="0"/>
    <n v="10"/>
    <n v="12"/>
    <n v="0"/>
    <n v="0"/>
    <n v="19"/>
    <n v="18"/>
    <n v="8"/>
    <n v="18"/>
    <n v="0"/>
    <n v="0"/>
    <n v="14"/>
  </r>
  <r>
    <x v="1192"/>
    <x v="9"/>
    <n v="0"/>
    <n v="12"/>
    <n v="7"/>
    <n v="0"/>
    <n v="0"/>
    <n v="0"/>
    <n v="6"/>
    <n v="19"/>
    <n v="8"/>
    <n v="0"/>
    <n v="9"/>
    <n v="3"/>
    <n v="4"/>
    <n v="0"/>
    <n v="0"/>
    <n v="10"/>
  </r>
  <r>
    <x v="1193"/>
    <x v="2"/>
    <n v="0"/>
    <n v="1"/>
    <n v="7"/>
    <n v="1"/>
    <n v="0"/>
    <n v="1"/>
    <n v="5"/>
    <n v="11"/>
    <n v="0"/>
    <n v="0"/>
    <n v="6"/>
    <n v="0"/>
    <n v="3"/>
    <n v="0"/>
    <n v="0"/>
    <n v="0"/>
  </r>
  <r>
    <x v="1194"/>
    <x v="16"/>
    <n v="0"/>
    <n v="14"/>
    <n v="12"/>
    <n v="0"/>
    <n v="0"/>
    <n v="9"/>
    <n v="12"/>
    <n v="22"/>
    <n v="11"/>
    <n v="0"/>
    <n v="14"/>
    <n v="4"/>
    <n v="0"/>
    <n v="0"/>
    <n v="0"/>
    <n v="0"/>
  </r>
  <r>
    <x v="1195"/>
    <x v="8"/>
    <n v="24"/>
    <n v="19"/>
    <n v="12"/>
    <n v="6"/>
    <n v="0"/>
    <n v="11"/>
    <n v="15"/>
    <n v="20"/>
    <n v="15"/>
    <n v="0"/>
    <n v="18"/>
    <n v="10"/>
    <n v="0"/>
    <n v="0"/>
    <n v="0"/>
    <n v="0"/>
  </r>
  <r>
    <x v="1196"/>
    <x v="7"/>
    <n v="13"/>
    <n v="0"/>
    <n v="6"/>
    <n v="5"/>
    <n v="0"/>
    <n v="6"/>
    <n v="0"/>
    <n v="15"/>
    <n v="0"/>
    <n v="0"/>
    <n v="11"/>
    <n v="14"/>
    <n v="0"/>
    <n v="0"/>
    <n v="0"/>
    <n v="0"/>
  </r>
  <r>
    <x v="1197"/>
    <x v="20"/>
    <n v="0"/>
    <n v="22"/>
    <n v="19"/>
    <n v="20"/>
    <n v="12"/>
    <n v="12"/>
    <n v="17"/>
    <n v="18"/>
    <n v="0"/>
    <n v="0"/>
    <n v="19"/>
    <n v="0"/>
    <n v="0"/>
    <n v="0"/>
    <n v="0"/>
    <n v="0"/>
  </r>
  <r>
    <x v="1198"/>
    <x v="5"/>
    <n v="0"/>
    <n v="7"/>
    <n v="15"/>
    <n v="11"/>
    <n v="0"/>
    <n v="7"/>
    <n v="7"/>
    <n v="7"/>
    <n v="0"/>
    <n v="0"/>
    <n v="7"/>
    <n v="12"/>
    <n v="0"/>
    <n v="0"/>
    <n v="0"/>
    <n v="0"/>
  </r>
  <r>
    <x v="1199"/>
    <x v="0"/>
    <n v="0"/>
    <n v="13"/>
    <n v="13"/>
    <n v="6"/>
    <n v="0"/>
    <n v="8"/>
    <n v="9"/>
    <n v="1"/>
    <n v="0"/>
    <n v="0"/>
    <n v="5"/>
    <n v="0"/>
    <n v="1"/>
    <n v="0"/>
    <n v="0"/>
    <n v="0"/>
  </r>
  <r>
    <x v="1200"/>
    <x v="0"/>
    <n v="0"/>
    <n v="20"/>
    <n v="7"/>
    <n v="6"/>
    <n v="7"/>
    <n v="7"/>
    <n v="13"/>
    <n v="7"/>
    <n v="0"/>
    <n v="0"/>
    <n v="20"/>
    <n v="0"/>
    <n v="0"/>
    <n v="0"/>
    <n v="0"/>
    <n v="0"/>
  </r>
  <r>
    <x v="1201"/>
    <x v="12"/>
    <n v="0"/>
    <n v="15"/>
    <n v="6"/>
    <n v="14"/>
    <n v="14"/>
    <n v="7"/>
    <n v="8"/>
    <n v="5"/>
    <n v="0"/>
    <n v="0"/>
    <n v="20"/>
    <n v="0"/>
    <n v="9"/>
    <n v="0"/>
    <n v="0"/>
    <n v="0"/>
  </r>
  <r>
    <x v="1202"/>
    <x v="0"/>
    <n v="0"/>
    <n v="13"/>
    <n v="19"/>
    <n v="12"/>
    <n v="9"/>
    <n v="9"/>
    <n v="9"/>
    <n v="0"/>
    <n v="0"/>
    <n v="0"/>
    <n v="12"/>
    <n v="0"/>
    <n v="7"/>
    <n v="0"/>
    <n v="0"/>
    <n v="0"/>
  </r>
  <r>
    <x v="1203"/>
    <x v="0"/>
    <n v="0"/>
    <n v="6"/>
    <n v="12"/>
    <n v="15"/>
    <n v="0"/>
    <n v="7"/>
    <n v="20"/>
    <n v="0"/>
    <n v="0"/>
    <n v="0"/>
    <n v="13"/>
    <n v="0"/>
    <n v="6"/>
    <n v="0"/>
    <n v="0"/>
    <n v="0"/>
  </r>
  <r>
    <x v="1204"/>
    <x v="0"/>
    <n v="0"/>
    <n v="16"/>
    <n v="16"/>
    <n v="5"/>
    <n v="0"/>
    <n v="12"/>
    <n v="16"/>
    <n v="0"/>
    <n v="0"/>
    <n v="0"/>
    <n v="18"/>
    <n v="18"/>
    <n v="13"/>
    <n v="0"/>
    <n v="0"/>
    <n v="0"/>
  </r>
  <r>
    <x v="1205"/>
    <x v="11"/>
    <n v="0"/>
    <n v="8"/>
    <n v="6"/>
    <n v="12"/>
    <n v="0"/>
    <n v="15"/>
    <n v="8"/>
    <n v="21"/>
    <n v="0"/>
    <n v="0"/>
    <n v="9"/>
    <n v="15"/>
    <n v="8"/>
    <n v="0"/>
    <n v="0"/>
    <n v="0"/>
  </r>
  <r>
    <x v="1206"/>
    <x v="17"/>
    <n v="0"/>
    <n v="19"/>
    <n v="8"/>
    <n v="20"/>
    <n v="0"/>
    <n v="17"/>
    <n v="12"/>
    <n v="12"/>
    <n v="0"/>
    <n v="0"/>
    <n v="20"/>
    <n v="10"/>
    <n v="14"/>
    <n v="0"/>
    <n v="0"/>
    <n v="0"/>
  </r>
  <r>
    <x v="1207"/>
    <x v="14"/>
    <n v="0"/>
    <n v="4"/>
    <n v="13"/>
    <n v="11"/>
    <n v="9"/>
    <n v="4"/>
    <n v="5"/>
    <n v="6"/>
    <n v="16"/>
    <n v="0"/>
    <n v="12"/>
    <n v="16"/>
    <n v="18"/>
    <n v="0"/>
    <n v="11"/>
    <n v="0"/>
  </r>
  <r>
    <x v="1208"/>
    <x v="1"/>
    <n v="0"/>
    <n v="0"/>
    <n v="7"/>
    <n v="13"/>
    <n v="13"/>
    <n v="3"/>
    <n v="13"/>
    <n v="16"/>
    <n v="6"/>
    <n v="0"/>
    <n v="11"/>
    <n v="4"/>
    <n v="9"/>
    <n v="0"/>
    <n v="0"/>
    <n v="0"/>
  </r>
  <r>
    <x v="1209"/>
    <x v="3"/>
    <n v="0"/>
    <n v="8"/>
    <n v="0"/>
    <n v="13"/>
    <n v="0"/>
    <n v="10"/>
    <n v="9"/>
    <n v="11"/>
    <n v="9"/>
    <n v="0"/>
    <n v="18"/>
    <n v="0"/>
    <n v="15"/>
    <n v="0"/>
    <n v="7"/>
    <n v="0"/>
  </r>
  <r>
    <x v="1210"/>
    <x v="8"/>
    <n v="5"/>
    <n v="17"/>
    <n v="19"/>
    <n v="11"/>
    <n v="0"/>
    <n v="21"/>
    <n v="13"/>
    <n v="13"/>
    <n v="18"/>
    <n v="0"/>
    <n v="13"/>
    <n v="0"/>
    <n v="9"/>
    <n v="0"/>
    <n v="12"/>
    <n v="0"/>
  </r>
  <r>
    <x v="1211"/>
    <x v="17"/>
    <n v="11"/>
    <n v="9"/>
    <n v="9"/>
    <n v="13"/>
    <n v="0"/>
    <n v="16"/>
    <n v="17"/>
    <n v="6"/>
    <n v="15"/>
    <n v="0"/>
    <n v="0"/>
    <n v="0"/>
    <n v="15"/>
    <n v="14"/>
    <n v="14"/>
    <n v="0"/>
  </r>
  <r>
    <x v="1212"/>
    <x v="17"/>
    <n v="13"/>
    <n v="18"/>
    <n v="18"/>
    <n v="0"/>
    <n v="0"/>
    <n v="21"/>
    <n v="0"/>
    <n v="5"/>
    <n v="18"/>
    <n v="0"/>
    <n v="12"/>
    <n v="0"/>
    <n v="20"/>
    <n v="0"/>
    <n v="0"/>
    <n v="0"/>
  </r>
  <r>
    <x v="1213"/>
    <x v="6"/>
    <n v="0"/>
    <n v="13"/>
    <n v="12"/>
    <n v="0"/>
    <n v="20"/>
    <n v="11"/>
    <n v="0"/>
    <n v="7"/>
    <n v="15"/>
    <n v="0"/>
    <n v="13"/>
    <n v="0"/>
    <n v="13"/>
    <n v="0"/>
    <n v="13"/>
    <n v="0"/>
  </r>
  <r>
    <x v="1214"/>
    <x v="8"/>
    <n v="0"/>
    <n v="15"/>
    <n v="18"/>
    <n v="0"/>
    <n v="0"/>
    <n v="18"/>
    <n v="0"/>
    <n v="14"/>
    <n v="17"/>
    <n v="0"/>
    <n v="0"/>
    <n v="0"/>
    <n v="19"/>
    <n v="0"/>
    <n v="10"/>
    <n v="0"/>
  </r>
  <r>
    <x v="1215"/>
    <x v="10"/>
    <n v="0"/>
    <n v="16"/>
    <n v="0"/>
    <n v="0"/>
    <n v="0"/>
    <n v="19"/>
    <n v="0"/>
    <n v="12"/>
    <n v="18"/>
    <n v="0"/>
    <n v="0"/>
    <n v="0"/>
    <n v="15"/>
    <n v="0"/>
    <n v="13"/>
    <n v="0"/>
  </r>
  <r>
    <x v="1216"/>
    <x v="0"/>
    <n v="0"/>
    <n v="19"/>
    <n v="2"/>
    <n v="0"/>
    <n v="0"/>
    <n v="0"/>
    <n v="0"/>
    <n v="18"/>
    <n v="0"/>
    <n v="0"/>
    <n v="0"/>
    <n v="0"/>
    <n v="21"/>
    <n v="0"/>
    <n v="13"/>
    <n v="0"/>
  </r>
  <r>
    <x v="1217"/>
    <x v="13"/>
    <n v="0"/>
    <n v="3"/>
    <n v="13"/>
    <n v="0"/>
    <n v="0"/>
    <n v="0"/>
    <n v="0"/>
    <n v="6"/>
    <n v="0"/>
    <n v="0"/>
    <n v="18"/>
    <n v="11"/>
    <n v="0"/>
    <n v="0"/>
    <n v="8"/>
    <n v="0"/>
  </r>
  <r>
    <x v="1218"/>
    <x v="19"/>
    <n v="0"/>
    <n v="0"/>
    <n v="19"/>
    <n v="0"/>
    <n v="0"/>
    <n v="6"/>
    <n v="0"/>
    <n v="1"/>
    <n v="6"/>
    <n v="0"/>
    <n v="10"/>
    <n v="9"/>
    <n v="13"/>
    <n v="8"/>
    <n v="17"/>
    <n v="0"/>
  </r>
  <r>
    <x v="1219"/>
    <x v="0"/>
    <n v="0"/>
    <n v="1"/>
    <n v="12"/>
    <n v="9"/>
    <n v="0"/>
    <n v="13"/>
    <n v="10"/>
    <n v="10"/>
    <n v="0"/>
    <n v="0"/>
    <n v="4"/>
    <n v="7"/>
    <n v="9"/>
    <n v="0"/>
    <n v="6"/>
    <n v="0"/>
  </r>
  <r>
    <x v="1220"/>
    <x v="0"/>
    <n v="0"/>
    <n v="6"/>
    <n v="0"/>
    <n v="2"/>
    <n v="0"/>
    <n v="16"/>
    <n v="20"/>
    <n v="9"/>
    <n v="0"/>
    <n v="0"/>
    <n v="17"/>
    <n v="12"/>
    <n v="19"/>
    <n v="0"/>
    <n v="13"/>
    <n v="0"/>
  </r>
  <r>
    <x v="1221"/>
    <x v="0"/>
    <n v="0"/>
    <n v="0"/>
    <n v="0"/>
    <n v="1"/>
    <n v="0"/>
    <n v="20"/>
    <n v="0"/>
    <n v="0"/>
    <n v="0"/>
    <n v="0"/>
    <n v="0"/>
    <n v="10"/>
    <n v="13"/>
    <n v="10"/>
    <n v="6"/>
    <n v="0"/>
  </r>
  <r>
    <x v="1222"/>
    <x v="0"/>
    <n v="0"/>
    <n v="7"/>
    <n v="10"/>
    <n v="0"/>
    <n v="0"/>
    <n v="0"/>
    <n v="0"/>
    <n v="0"/>
    <n v="0"/>
    <n v="0"/>
    <n v="0"/>
    <n v="14"/>
    <n v="10"/>
    <n v="0"/>
    <n v="7"/>
    <n v="0"/>
  </r>
  <r>
    <x v="1223"/>
    <x v="0"/>
    <n v="0"/>
    <n v="5"/>
    <n v="5"/>
    <n v="0"/>
    <n v="0"/>
    <n v="8"/>
    <n v="1"/>
    <n v="0"/>
    <n v="0"/>
    <n v="0"/>
    <n v="13"/>
    <n v="0"/>
    <n v="6"/>
    <n v="3"/>
    <n v="0"/>
    <n v="0"/>
  </r>
  <r>
    <x v="1224"/>
    <x v="5"/>
    <n v="0"/>
    <n v="6"/>
    <n v="0"/>
    <n v="9"/>
    <n v="0"/>
    <n v="10"/>
    <n v="13"/>
    <n v="0"/>
    <n v="0"/>
    <n v="0"/>
    <n v="0"/>
    <n v="10"/>
    <n v="12"/>
    <n v="3"/>
    <n v="0"/>
    <n v="0"/>
  </r>
  <r>
    <x v="1225"/>
    <x v="1"/>
    <n v="0"/>
    <n v="6"/>
    <n v="13"/>
    <n v="13"/>
    <n v="0"/>
    <n v="2"/>
    <n v="10"/>
    <n v="0"/>
    <n v="0"/>
    <n v="0"/>
    <n v="12"/>
    <n v="19"/>
    <n v="17"/>
    <n v="0"/>
    <n v="13"/>
    <n v="0"/>
  </r>
  <r>
    <x v="1226"/>
    <x v="0"/>
    <n v="0"/>
    <n v="0"/>
    <n v="21"/>
    <n v="0"/>
    <n v="0"/>
    <n v="0"/>
    <n v="0"/>
    <n v="0"/>
    <n v="3"/>
    <n v="24"/>
    <n v="0"/>
    <n v="0"/>
    <n v="0"/>
    <n v="0"/>
    <n v="0"/>
    <n v="0"/>
  </r>
  <r>
    <x v="1227"/>
    <x v="0"/>
    <n v="0"/>
    <n v="0"/>
    <n v="0"/>
    <n v="0"/>
    <n v="0"/>
    <n v="0"/>
    <n v="0"/>
    <n v="0"/>
    <n v="0"/>
    <n v="0"/>
    <n v="0"/>
    <n v="0"/>
    <n v="0"/>
    <n v="0"/>
    <n v="0"/>
    <n v="0"/>
  </r>
  <r>
    <x v="1228"/>
    <x v="7"/>
    <n v="0"/>
    <n v="0"/>
    <n v="0"/>
    <n v="3"/>
    <n v="0"/>
    <n v="11"/>
    <n v="13"/>
    <n v="0"/>
    <n v="5"/>
    <n v="4"/>
    <n v="0"/>
    <n v="8"/>
    <n v="9"/>
    <n v="0"/>
    <n v="0"/>
    <n v="0"/>
  </r>
  <r>
    <x v="1229"/>
    <x v="11"/>
    <n v="0"/>
    <n v="6"/>
    <n v="10"/>
    <n v="0"/>
    <n v="0"/>
    <n v="17"/>
    <n v="15"/>
    <n v="0"/>
    <n v="8"/>
    <n v="0"/>
    <n v="7"/>
    <n v="0"/>
    <n v="6"/>
    <n v="0"/>
    <n v="8"/>
    <n v="0"/>
  </r>
  <r>
    <x v="1230"/>
    <x v="16"/>
    <n v="0"/>
    <n v="3"/>
    <n v="0"/>
    <n v="0"/>
    <n v="0"/>
    <n v="14"/>
    <n v="13"/>
    <n v="0"/>
    <n v="12"/>
    <n v="0"/>
    <n v="0"/>
    <n v="6"/>
    <n v="18"/>
    <n v="0"/>
    <n v="8"/>
    <n v="0"/>
  </r>
  <r>
    <x v="1231"/>
    <x v="10"/>
    <n v="0"/>
    <n v="9"/>
    <n v="0"/>
    <n v="2"/>
    <n v="0"/>
    <n v="20"/>
    <n v="19"/>
    <n v="0"/>
    <n v="16"/>
    <n v="0"/>
    <n v="0"/>
    <n v="7"/>
    <n v="0"/>
    <n v="0"/>
    <n v="15"/>
    <n v="0"/>
  </r>
  <r>
    <x v="1232"/>
    <x v="10"/>
    <n v="0"/>
    <n v="4"/>
    <n v="20"/>
    <n v="1"/>
    <n v="0"/>
    <n v="14"/>
    <n v="12"/>
    <n v="0"/>
    <n v="0"/>
    <n v="0"/>
    <n v="15"/>
    <n v="20"/>
    <n v="0"/>
    <n v="0"/>
    <n v="5"/>
    <n v="0"/>
  </r>
  <r>
    <x v="1233"/>
    <x v="6"/>
    <n v="0"/>
    <n v="0"/>
    <n v="0"/>
    <n v="11"/>
    <n v="0"/>
    <n v="8"/>
    <n v="20"/>
    <n v="0"/>
    <n v="3"/>
    <n v="0"/>
    <n v="0"/>
    <n v="8"/>
    <n v="10"/>
    <n v="0"/>
    <n v="8"/>
    <n v="0"/>
  </r>
  <r>
    <x v="1234"/>
    <x v="19"/>
    <n v="8"/>
    <n v="3"/>
    <n v="0"/>
    <n v="8"/>
    <n v="0"/>
    <n v="21"/>
    <n v="22"/>
    <n v="0"/>
    <n v="12"/>
    <n v="0"/>
    <n v="0"/>
    <n v="15"/>
    <n v="20"/>
    <n v="3"/>
    <n v="8"/>
    <n v="0"/>
  </r>
  <r>
    <x v="1235"/>
    <x v="12"/>
    <n v="8"/>
    <n v="0"/>
    <n v="0"/>
    <n v="9"/>
    <n v="0"/>
    <n v="16"/>
    <n v="14"/>
    <n v="0"/>
    <n v="16"/>
    <n v="0"/>
    <n v="0"/>
    <n v="12"/>
    <n v="17"/>
    <n v="0"/>
    <n v="0"/>
    <n v="0"/>
  </r>
  <r>
    <x v="1236"/>
    <x v="20"/>
    <n v="18"/>
    <n v="0"/>
    <n v="0"/>
    <n v="21"/>
    <n v="0"/>
    <n v="0"/>
    <n v="0"/>
    <n v="0"/>
    <n v="17"/>
    <n v="0"/>
    <n v="0"/>
    <n v="17"/>
    <n v="20"/>
    <n v="0"/>
    <n v="11"/>
    <n v="0"/>
  </r>
  <r>
    <x v="1237"/>
    <x v="15"/>
    <n v="8"/>
    <n v="3"/>
    <n v="0"/>
    <n v="0"/>
    <n v="0"/>
    <n v="13"/>
    <n v="19"/>
    <n v="0"/>
    <n v="7"/>
    <n v="0"/>
    <n v="0"/>
    <n v="1"/>
    <n v="18"/>
    <n v="0"/>
    <n v="12"/>
    <n v="0"/>
  </r>
  <r>
    <x v="1238"/>
    <x v="2"/>
    <n v="0"/>
    <n v="0"/>
    <n v="0"/>
    <n v="0"/>
    <n v="0"/>
    <n v="9"/>
    <n v="6"/>
    <n v="0"/>
    <n v="9"/>
    <n v="0"/>
    <n v="0"/>
    <n v="0"/>
    <n v="8"/>
    <n v="0"/>
    <n v="0"/>
    <n v="0"/>
  </r>
  <r>
    <x v="1239"/>
    <x v="6"/>
    <n v="0"/>
    <n v="11"/>
    <n v="0"/>
    <n v="14"/>
    <n v="0"/>
    <n v="14"/>
    <n v="0"/>
    <n v="0"/>
    <n v="15"/>
    <n v="0"/>
    <n v="0"/>
    <n v="0"/>
    <n v="8"/>
    <n v="0"/>
    <n v="12"/>
    <n v="0"/>
  </r>
  <r>
    <x v="1240"/>
    <x v="19"/>
    <n v="0"/>
    <n v="15"/>
    <n v="0"/>
    <n v="19"/>
    <n v="0"/>
    <n v="18"/>
    <n v="0"/>
    <n v="0"/>
    <n v="16"/>
    <n v="0"/>
    <n v="0"/>
    <n v="9"/>
    <n v="0"/>
    <n v="0"/>
    <n v="8"/>
    <n v="0"/>
  </r>
  <r>
    <x v="1241"/>
    <x v="11"/>
    <n v="5"/>
    <n v="5"/>
    <n v="0"/>
    <n v="14"/>
    <n v="0"/>
    <n v="12"/>
    <n v="9"/>
    <n v="0"/>
    <n v="12"/>
    <n v="0"/>
    <n v="0"/>
    <n v="2"/>
    <n v="0"/>
    <n v="0"/>
    <n v="0"/>
    <n v="0"/>
  </r>
  <r>
    <x v="1242"/>
    <x v="18"/>
    <n v="16"/>
    <n v="0"/>
    <n v="0"/>
    <n v="20"/>
    <n v="0"/>
    <n v="20"/>
    <n v="9"/>
    <n v="0"/>
    <n v="15"/>
    <n v="0"/>
    <n v="0"/>
    <n v="20"/>
    <n v="0"/>
    <n v="0"/>
    <n v="16"/>
    <n v="0"/>
  </r>
  <r>
    <x v="1243"/>
    <x v="1"/>
    <n v="0"/>
    <n v="0"/>
    <n v="0"/>
    <n v="10"/>
    <n v="0"/>
    <n v="16"/>
    <n v="11"/>
    <n v="0"/>
    <n v="18"/>
    <n v="0"/>
    <n v="0"/>
    <n v="16"/>
    <n v="0"/>
    <n v="0"/>
    <n v="10"/>
    <n v="0"/>
  </r>
  <r>
    <x v="1244"/>
    <x v="1"/>
    <n v="0"/>
    <n v="0"/>
    <n v="21"/>
    <n v="17"/>
    <n v="0"/>
    <n v="6"/>
    <n v="12"/>
    <n v="0"/>
    <n v="10"/>
    <n v="0"/>
    <n v="0"/>
    <n v="4"/>
    <n v="0"/>
    <n v="0"/>
    <n v="5"/>
    <n v="0"/>
  </r>
  <r>
    <x v="1245"/>
    <x v="20"/>
    <n v="0"/>
    <n v="4"/>
    <n v="14"/>
    <n v="16"/>
    <n v="0"/>
    <n v="16"/>
    <n v="14"/>
    <n v="0"/>
    <n v="13"/>
    <n v="0"/>
    <n v="0"/>
    <n v="15"/>
    <n v="0"/>
    <n v="0"/>
    <n v="17"/>
    <n v="0"/>
  </r>
  <r>
    <x v="1246"/>
    <x v="0"/>
    <n v="0"/>
    <n v="0"/>
    <n v="0"/>
    <n v="0"/>
    <n v="0"/>
    <n v="0"/>
    <n v="0"/>
    <n v="0"/>
    <n v="0"/>
    <n v="0"/>
    <n v="0"/>
    <n v="0"/>
    <n v="0"/>
    <n v="0"/>
    <n v="0"/>
    <n v="0"/>
  </r>
  <r>
    <x v="1247"/>
    <x v="0"/>
    <n v="0"/>
    <n v="13"/>
    <n v="20"/>
    <n v="0"/>
    <n v="0"/>
    <n v="0"/>
    <n v="0"/>
    <n v="0"/>
    <n v="23"/>
    <n v="20"/>
    <n v="0"/>
    <n v="0"/>
    <n v="0"/>
    <n v="0"/>
    <n v="0"/>
    <n v="0"/>
  </r>
  <r>
    <x v="1248"/>
    <x v="17"/>
    <n v="0"/>
    <n v="7"/>
    <n v="4"/>
    <n v="14"/>
    <n v="0"/>
    <n v="18"/>
    <n v="17"/>
    <n v="0"/>
    <n v="16"/>
    <n v="14"/>
    <n v="0"/>
    <n v="0"/>
    <n v="2"/>
    <n v="0"/>
    <n v="0"/>
    <n v="0"/>
  </r>
  <r>
    <x v="1249"/>
    <x v="11"/>
    <n v="0"/>
    <n v="0"/>
    <n v="3"/>
    <n v="8"/>
    <n v="0"/>
    <n v="10"/>
    <n v="15"/>
    <n v="0"/>
    <n v="14"/>
    <n v="0"/>
    <n v="0"/>
    <n v="11"/>
    <n v="0"/>
    <n v="5"/>
    <n v="0"/>
    <n v="0"/>
  </r>
  <r>
    <x v="1250"/>
    <x v="12"/>
    <n v="0"/>
    <n v="17"/>
    <n v="0"/>
    <n v="13"/>
    <n v="0"/>
    <n v="16"/>
    <n v="13"/>
    <n v="0"/>
    <n v="18"/>
    <n v="19"/>
    <n v="0"/>
    <n v="12"/>
    <n v="0"/>
    <n v="11"/>
    <n v="0"/>
    <n v="0"/>
  </r>
  <r>
    <x v="1251"/>
    <x v="13"/>
    <n v="0"/>
    <n v="0"/>
    <n v="10"/>
    <n v="9"/>
    <n v="0"/>
    <n v="17"/>
    <n v="11"/>
    <n v="0"/>
    <n v="16"/>
    <n v="17"/>
    <n v="0"/>
    <n v="0"/>
    <n v="0"/>
    <n v="2"/>
    <n v="0"/>
    <n v="0"/>
  </r>
  <r>
    <x v="1252"/>
    <x v="0"/>
    <n v="0"/>
    <n v="5"/>
    <n v="3"/>
    <n v="16"/>
    <n v="0"/>
    <n v="16"/>
    <n v="7"/>
    <n v="0"/>
    <n v="14"/>
    <n v="16"/>
    <n v="0"/>
    <n v="15"/>
    <n v="0"/>
    <n v="11"/>
    <n v="0"/>
    <n v="0"/>
  </r>
  <r>
    <x v="1253"/>
    <x v="0"/>
    <n v="0"/>
    <n v="0"/>
    <n v="15"/>
    <n v="18"/>
    <n v="0"/>
    <n v="14"/>
    <n v="9"/>
    <n v="0"/>
    <n v="18"/>
    <n v="13"/>
    <n v="0"/>
    <n v="0"/>
    <n v="24"/>
    <n v="11"/>
    <n v="0"/>
    <n v="0"/>
  </r>
  <r>
    <x v="1254"/>
    <x v="0"/>
    <n v="0"/>
    <n v="9"/>
    <n v="0"/>
    <n v="21"/>
    <n v="0"/>
    <n v="0"/>
    <n v="15"/>
    <n v="0"/>
    <n v="18"/>
    <n v="21"/>
    <n v="0"/>
    <n v="5"/>
    <n v="13"/>
    <n v="14"/>
    <n v="0"/>
    <n v="0"/>
  </r>
  <r>
    <x v="1255"/>
    <x v="13"/>
    <n v="0"/>
    <n v="9"/>
    <n v="0"/>
    <n v="19"/>
    <n v="0"/>
    <n v="14"/>
    <n v="17"/>
    <n v="0"/>
    <n v="18"/>
    <n v="10"/>
    <n v="0"/>
    <n v="6"/>
    <n v="5"/>
    <n v="13"/>
    <n v="0"/>
    <n v="0"/>
  </r>
  <r>
    <x v="1256"/>
    <x v="0"/>
    <n v="22"/>
    <n v="11"/>
    <n v="2"/>
    <n v="14"/>
    <n v="0"/>
    <n v="12"/>
    <n v="13"/>
    <n v="0"/>
    <n v="13"/>
    <n v="17"/>
    <n v="22"/>
    <n v="12"/>
    <n v="12"/>
    <n v="14"/>
    <n v="0"/>
    <n v="0"/>
  </r>
  <r>
    <x v="1257"/>
    <x v="2"/>
    <n v="0"/>
    <n v="0"/>
    <n v="16"/>
    <n v="12"/>
    <n v="0"/>
    <n v="5"/>
    <n v="12"/>
    <n v="0"/>
    <n v="4"/>
    <n v="18"/>
    <n v="18"/>
    <n v="20"/>
    <n v="8"/>
    <n v="7"/>
    <n v="0"/>
    <n v="0"/>
  </r>
  <r>
    <x v="1258"/>
    <x v="3"/>
    <n v="9"/>
    <n v="0"/>
    <n v="7"/>
    <n v="24"/>
    <n v="0"/>
    <n v="0"/>
    <n v="8"/>
    <n v="0"/>
    <n v="11"/>
    <n v="10"/>
    <n v="8"/>
    <n v="21"/>
    <n v="6"/>
    <n v="1"/>
    <n v="0"/>
    <n v="0"/>
  </r>
  <r>
    <x v="1259"/>
    <x v="5"/>
    <n v="0"/>
    <n v="0"/>
    <n v="0"/>
    <n v="20"/>
    <n v="0"/>
    <n v="0"/>
    <n v="0"/>
    <n v="0"/>
    <n v="20"/>
    <n v="12"/>
    <n v="9"/>
    <n v="17"/>
    <n v="2"/>
    <n v="0"/>
    <n v="0"/>
    <n v="0"/>
  </r>
  <r>
    <x v="1260"/>
    <x v="16"/>
    <n v="0"/>
    <n v="13"/>
    <n v="0"/>
    <n v="0"/>
    <n v="0"/>
    <n v="2"/>
    <n v="0"/>
    <n v="0"/>
    <n v="10"/>
    <n v="10"/>
    <n v="9"/>
    <n v="0"/>
    <n v="18"/>
    <n v="1"/>
    <n v="0"/>
    <n v="0"/>
  </r>
  <r>
    <x v="1261"/>
    <x v="6"/>
    <n v="14"/>
    <n v="0"/>
    <n v="12"/>
    <n v="2"/>
    <n v="0"/>
    <n v="5"/>
    <n v="0"/>
    <n v="0"/>
    <n v="13"/>
    <n v="20"/>
    <n v="18"/>
    <n v="0"/>
    <n v="0"/>
    <n v="7"/>
    <n v="0"/>
    <n v="0"/>
  </r>
  <r>
    <x v="1262"/>
    <x v="16"/>
    <n v="0"/>
    <n v="0"/>
    <n v="17"/>
    <n v="0"/>
    <n v="0"/>
    <n v="13"/>
    <n v="0"/>
    <n v="0"/>
    <n v="15"/>
    <n v="0"/>
    <n v="14"/>
    <n v="0"/>
    <n v="0"/>
    <n v="14"/>
    <n v="0"/>
    <n v="0"/>
  </r>
  <r>
    <x v="1263"/>
    <x v="19"/>
    <n v="7"/>
    <n v="7"/>
    <n v="16"/>
    <n v="17"/>
    <n v="0"/>
    <n v="20"/>
    <n v="0"/>
    <n v="0"/>
    <n v="13"/>
    <n v="14"/>
    <n v="19"/>
    <n v="9"/>
    <n v="10"/>
    <n v="21"/>
    <n v="0"/>
    <n v="0"/>
  </r>
  <r>
    <x v="1264"/>
    <x v="4"/>
    <n v="3"/>
    <n v="15"/>
    <n v="10"/>
    <n v="6"/>
    <n v="0"/>
    <n v="15"/>
    <n v="8"/>
    <n v="0"/>
    <n v="16"/>
    <n v="0"/>
    <n v="10"/>
    <n v="8"/>
    <n v="0"/>
    <n v="9"/>
    <n v="0"/>
    <n v="0"/>
  </r>
  <r>
    <x v="1265"/>
    <x v="9"/>
    <n v="10"/>
    <n v="3"/>
    <n v="19"/>
    <n v="10"/>
    <n v="0"/>
    <n v="16"/>
    <n v="0"/>
    <n v="0"/>
    <n v="16"/>
    <n v="11"/>
    <n v="11"/>
    <n v="19"/>
    <n v="0"/>
    <n v="1"/>
    <n v="0"/>
    <n v="0"/>
  </r>
  <r>
    <x v="1266"/>
    <x v="17"/>
    <n v="6"/>
    <n v="16"/>
    <n v="15"/>
    <n v="14"/>
    <n v="0"/>
    <n v="20"/>
    <n v="0"/>
    <n v="0"/>
    <n v="0"/>
    <n v="13"/>
    <n v="17"/>
    <n v="19"/>
    <n v="15"/>
    <n v="11"/>
    <n v="0"/>
    <n v="0"/>
  </r>
  <r>
    <x v="1267"/>
    <x v="8"/>
    <n v="12"/>
    <n v="13"/>
    <n v="13"/>
    <n v="13"/>
    <n v="0"/>
    <n v="0"/>
    <n v="0"/>
    <n v="0"/>
    <n v="1"/>
    <n v="7"/>
    <n v="1"/>
    <n v="14"/>
    <n v="8"/>
    <n v="8"/>
    <n v="0"/>
    <n v="22"/>
  </r>
  <r>
    <x v="1268"/>
    <x v="7"/>
    <n v="9"/>
    <n v="10"/>
    <n v="5"/>
    <n v="8"/>
    <n v="0"/>
    <n v="0"/>
    <n v="0"/>
    <n v="0"/>
    <n v="14"/>
    <n v="0"/>
    <n v="13"/>
    <n v="0"/>
    <n v="0"/>
    <n v="11"/>
    <n v="0"/>
    <n v="11"/>
  </r>
  <r>
    <x v="1269"/>
    <x v="4"/>
    <n v="2"/>
    <n v="8"/>
    <n v="2"/>
    <n v="2"/>
    <n v="0"/>
    <n v="12"/>
    <n v="1"/>
    <n v="0"/>
    <n v="13"/>
    <n v="2"/>
    <n v="2"/>
    <n v="0"/>
    <n v="0"/>
    <n v="7"/>
    <n v="0"/>
    <n v="8"/>
  </r>
  <r>
    <x v="1270"/>
    <x v="11"/>
    <n v="0"/>
    <n v="6"/>
    <n v="0"/>
    <n v="0"/>
    <n v="19"/>
    <n v="6"/>
    <n v="0"/>
    <n v="0"/>
    <n v="16"/>
    <n v="0"/>
    <n v="12"/>
    <n v="2"/>
    <n v="13"/>
    <n v="6"/>
    <n v="0"/>
    <n v="7"/>
  </r>
  <r>
    <x v="1271"/>
    <x v="4"/>
    <n v="10"/>
    <n v="6"/>
    <n v="11"/>
    <n v="0"/>
    <n v="0"/>
    <n v="16"/>
    <n v="0"/>
    <n v="0"/>
    <n v="17"/>
    <n v="0"/>
    <n v="12"/>
    <n v="0"/>
    <n v="0"/>
    <n v="12"/>
    <n v="0"/>
    <n v="0"/>
  </r>
  <r>
    <x v="1272"/>
    <x v="1"/>
    <n v="11"/>
    <n v="3"/>
    <n v="10"/>
    <n v="0"/>
    <n v="0"/>
    <n v="10"/>
    <n v="0"/>
    <n v="0"/>
    <n v="9"/>
    <n v="0"/>
    <n v="7"/>
    <n v="0"/>
    <n v="0"/>
    <n v="5"/>
    <n v="0"/>
    <n v="0"/>
  </r>
  <r>
    <x v="1273"/>
    <x v="11"/>
    <n v="10"/>
    <n v="0"/>
    <n v="17"/>
    <n v="0"/>
    <n v="0"/>
    <n v="13"/>
    <n v="0"/>
    <n v="0"/>
    <n v="0"/>
    <n v="19"/>
    <n v="18"/>
    <n v="14"/>
    <n v="0"/>
    <n v="16"/>
    <n v="0"/>
    <n v="0"/>
  </r>
  <r>
    <x v="1274"/>
    <x v="19"/>
    <n v="0"/>
    <n v="0"/>
    <n v="16"/>
    <n v="0"/>
    <n v="0"/>
    <n v="0"/>
    <n v="0"/>
    <n v="0"/>
    <n v="0"/>
    <n v="12"/>
    <n v="11"/>
    <n v="0"/>
    <n v="0"/>
    <n v="10"/>
    <n v="0"/>
    <n v="9"/>
  </r>
  <r>
    <x v="1275"/>
    <x v="0"/>
    <n v="23"/>
    <n v="6"/>
    <n v="14"/>
    <n v="0"/>
    <n v="6"/>
    <n v="15"/>
    <n v="14"/>
    <n v="0"/>
    <n v="11"/>
    <n v="14"/>
    <n v="13"/>
    <n v="0"/>
    <n v="0"/>
    <n v="12"/>
    <n v="23"/>
    <n v="13"/>
  </r>
  <r>
    <x v="1276"/>
    <x v="0"/>
    <n v="11"/>
    <n v="0"/>
    <n v="0"/>
    <n v="0"/>
    <n v="4"/>
    <n v="0"/>
    <n v="4"/>
    <n v="0"/>
    <n v="11"/>
    <n v="13"/>
    <n v="6"/>
    <n v="19"/>
    <n v="0"/>
    <n v="3"/>
    <n v="2"/>
    <n v="4"/>
  </r>
  <r>
    <x v="1277"/>
    <x v="16"/>
    <n v="1"/>
    <n v="0"/>
    <n v="0"/>
    <n v="0"/>
    <n v="2"/>
    <n v="0"/>
    <n v="5"/>
    <n v="0"/>
    <n v="13"/>
    <n v="9"/>
    <n v="11"/>
    <n v="0"/>
    <n v="0"/>
    <n v="11"/>
    <n v="0"/>
    <n v="11"/>
  </r>
  <r>
    <x v="1278"/>
    <x v="0"/>
    <n v="10"/>
    <n v="10"/>
    <n v="13"/>
    <n v="0"/>
    <n v="3"/>
    <n v="0"/>
    <n v="9"/>
    <n v="0"/>
    <n v="13"/>
    <n v="4"/>
    <n v="8"/>
    <n v="0"/>
    <n v="0"/>
    <n v="0"/>
    <n v="11"/>
    <n v="0"/>
  </r>
  <r>
    <x v="1279"/>
    <x v="5"/>
    <n v="5"/>
    <n v="12"/>
    <n v="18"/>
    <n v="0"/>
    <n v="11"/>
    <n v="1"/>
    <n v="18"/>
    <n v="0"/>
    <n v="18"/>
    <n v="15"/>
    <n v="21"/>
    <n v="0"/>
    <n v="0"/>
    <n v="2"/>
    <n v="13"/>
    <n v="0"/>
  </r>
  <r>
    <x v="1280"/>
    <x v="0"/>
    <n v="0"/>
    <n v="1"/>
    <n v="12"/>
    <n v="0"/>
    <n v="9"/>
    <n v="20"/>
    <n v="2"/>
    <n v="0"/>
    <n v="2"/>
    <n v="0"/>
    <n v="24"/>
    <n v="14"/>
    <n v="0"/>
    <n v="9"/>
    <n v="9"/>
    <n v="0"/>
  </r>
  <r>
    <x v="1281"/>
    <x v="0"/>
    <n v="1"/>
    <n v="11"/>
    <n v="6"/>
    <n v="0"/>
    <n v="7"/>
    <n v="11"/>
    <n v="13"/>
    <n v="0"/>
    <n v="17"/>
    <n v="18"/>
    <n v="0"/>
    <n v="0"/>
    <n v="0"/>
    <n v="9"/>
    <n v="19"/>
    <n v="0"/>
  </r>
  <r>
    <x v="1282"/>
    <x v="0"/>
    <n v="0"/>
    <n v="0"/>
    <n v="6"/>
    <n v="0"/>
    <n v="7"/>
    <n v="10"/>
    <n v="5"/>
    <n v="0"/>
    <n v="15"/>
    <n v="16"/>
    <n v="3"/>
    <n v="0"/>
    <n v="0"/>
    <n v="13"/>
    <n v="16"/>
    <n v="12"/>
  </r>
  <r>
    <x v="1283"/>
    <x v="0"/>
    <n v="0"/>
    <n v="1"/>
    <n v="0"/>
    <n v="0"/>
    <n v="6"/>
    <n v="0"/>
    <n v="7"/>
    <n v="0"/>
    <n v="12"/>
    <n v="11"/>
    <n v="0"/>
    <n v="0"/>
    <n v="0"/>
    <n v="6"/>
    <n v="4"/>
    <n v="0"/>
  </r>
  <r>
    <x v="1284"/>
    <x v="0"/>
    <n v="1"/>
    <n v="0"/>
    <n v="9"/>
    <n v="0"/>
    <n v="10"/>
    <n v="10"/>
    <n v="9"/>
    <n v="24"/>
    <n v="15"/>
    <n v="9"/>
    <n v="10"/>
    <n v="0"/>
    <n v="0"/>
    <n v="0"/>
    <n v="6"/>
    <n v="0"/>
  </r>
  <r>
    <x v="1285"/>
    <x v="0"/>
    <n v="13"/>
    <n v="0"/>
    <n v="0"/>
    <n v="0"/>
    <n v="16"/>
    <n v="0"/>
    <n v="13"/>
    <n v="10"/>
    <n v="19"/>
    <n v="0"/>
    <n v="8"/>
    <n v="0"/>
    <n v="0"/>
    <n v="0"/>
    <n v="1"/>
    <n v="0"/>
  </r>
  <r>
    <x v="1286"/>
    <x v="19"/>
    <n v="9"/>
    <n v="17"/>
    <n v="0"/>
    <n v="0"/>
    <n v="12"/>
    <n v="21"/>
    <n v="10"/>
    <n v="0"/>
    <n v="0"/>
    <n v="18"/>
    <n v="17"/>
    <n v="5"/>
    <n v="0"/>
    <n v="8"/>
    <n v="9"/>
    <n v="0"/>
  </r>
  <r>
    <x v="1287"/>
    <x v="9"/>
    <n v="3"/>
    <n v="9"/>
    <n v="0"/>
    <n v="9"/>
    <n v="0"/>
    <n v="14"/>
    <n v="10"/>
    <n v="0"/>
    <n v="0"/>
    <n v="0"/>
    <n v="10"/>
    <n v="0"/>
    <n v="0"/>
    <n v="0"/>
    <n v="15"/>
    <n v="0"/>
  </r>
  <r>
    <x v="1288"/>
    <x v="17"/>
    <n v="2"/>
    <n v="15"/>
    <n v="0"/>
    <n v="0"/>
    <n v="0"/>
    <n v="18"/>
    <n v="13"/>
    <n v="0"/>
    <n v="2"/>
    <n v="0"/>
    <n v="11"/>
    <n v="9"/>
    <n v="0"/>
    <n v="10"/>
    <n v="0"/>
    <n v="9"/>
  </r>
  <r>
    <x v="1289"/>
    <x v="13"/>
    <n v="10"/>
    <n v="16"/>
    <n v="0"/>
    <n v="0"/>
    <n v="4"/>
    <n v="11"/>
    <n v="15"/>
    <n v="0"/>
    <n v="15"/>
    <n v="0"/>
    <n v="0"/>
    <n v="4"/>
    <n v="0"/>
    <n v="11"/>
    <n v="1"/>
    <n v="0"/>
  </r>
  <r>
    <x v="1290"/>
    <x v="11"/>
    <n v="0"/>
    <n v="6"/>
    <n v="1"/>
    <n v="4"/>
    <n v="6"/>
    <n v="12"/>
    <n v="12"/>
    <n v="0"/>
    <n v="12"/>
    <n v="0"/>
    <n v="18"/>
    <n v="0"/>
    <n v="0"/>
    <n v="6"/>
    <n v="0"/>
    <n v="7"/>
  </r>
  <r>
    <x v="1291"/>
    <x v="1"/>
    <n v="0"/>
    <n v="13"/>
    <n v="14"/>
    <n v="0"/>
    <n v="5"/>
    <n v="8"/>
    <n v="18"/>
    <n v="0"/>
    <n v="16"/>
    <n v="0"/>
    <n v="12"/>
    <n v="14"/>
    <n v="0"/>
    <n v="0"/>
    <n v="13"/>
    <n v="0"/>
  </r>
  <r>
    <x v="1292"/>
    <x v="19"/>
    <n v="0"/>
    <n v="10"/>
    <n v="13"/>
    <n v="0"/>
    <n v="2"/>
    <n v="0"/>
    <n v="14"/>
    <n v="0"/>
    <n v="14"/>
    <n v="0"/>
    <n v="15"/>
    <n v="0"/>
    <n v="0"/>
    <n v="0"/>
    <n v="13"/>
    <n v="8"/>
  </r>
  <r>
    <x v="1293"/>
    <x v="9"/>
    <n v="0"/>
    <n v="10"/>
    <n v="6"/>
    <n v="0"/>
    <n v="0"/>
    <n v="10"/>
    <n v="9"/>
    <n v="0"/>
    <n v="8"/>
    <n v="0"/>
    <n v="1"/>
    <n v="0"/>
    <n v="0"/>
    <n v="0"/>
    <n v="9"/>
    <n v="4"/>
  </r>
  <r>
    <x v="1294"/>
    <x v="10"/>
    <n v="0"/>
    <n v="14"/>
    <n v="14"/>
    <n v="3"/>
    <n v="1"/>
    <n v="14"/>
    <n v="19"/>
    <n v="0"/>
    <n v="15"/>
    <n v="0"/>
    <n v="12"/>
    <n v="0"/>
    <n v="0"/>
    <n v="15"/>
    <n v="10"/>
    <n v="15"/>
  </r>
  <r>
    <x v="1295"/>
    <x v="12"/>
    <n v="0"/>
    <n v="0"/>
    <n v="18"/>
    <n v="11"/>
    <n v="4"/>
    <n v="1"/>
    <n v="0"/>
    <n v="0"/>
    <n v="16"/>
    <n v="0"/>
    <n v="5"/>
    <n v="0"/>
    <n v="0"/>
    <n v="0"/>
    <n v="6"/>
    <n v="0"/>
  </r>
  <r>
    <x v="1296"/>
    <x v="5"/>
    <n v="0"/>
    <n v="0"/>
    <n v="11"/>
    <n v="14"/>
    <n v="0"/>
    <n v="3"/>
    <n v="0"/>
    <n v="0"/>
    <n v="13"/>
    <n v="0"/>
    <n v="0"/>
    <n v="0"/>
    <n v="17"/>
    <n v="22"/>
    <n v="0"/>
    <n v="13"/>
  </r>
  <r>
    <x v="1297"/>
    <x v="20"/>
    <n v="0"/>
    <n v="0"/>
    <n v="10"/>
    <n v="12"/>
    <n v="18"/>
    <n v="14"/>
    <n v="19"/>
    <n v="0"/>
    <n v="15"/>
    <n v="0"/>
    <n v="0"/>
    <n v="0"/>
    <n v="9"/>
    <n v="12"/>
    <n v="0"/>
    <n v="17"/>
  </r>
  <r>
    <x v="1298"/>
    <x v="2"/>
    <n v="7"/>
    <n v="11"/>
    <n v="4"/>
    <n v="6"/>
    <n v="6"/>
    <n v="6"/>
    <n v="5"/>
    <n v="5"/>
    <n v="5"/>
    <n v="8"/>
    <n v="2"/>
    <n v="0"/>
    <n v="6"/>
    <n v="0"/>
    <n v="4"/>
    <n v="15"/>
  </r>
  <r>
    <x v="1299"/>
    <x v="1"/>
    <n v="7"/>
    <n v="0"/>
    <n v="8"/>
    <n v="0"/>
    <n v="0"/>
    <n v="8"/>
    <n v="17"/>
    <n v="13"/>
    <n v="15"/>
    <n v="6"/>
    <n v="7"/>
    <n v="0"/>
    <n v="16"/>
    <n v="10"/>
    <n v="16"/>
    <n v="14"/>
  </r>
  <r>
    <x v="1300"/>
    <x v="10"/>
    <n v="4"/>
    <n v="0"/>
    <n v="0"/>
    <n v="0"/>
    <n v="0"/>
    <n v="0"/>
    <n v="17"/>
    <n v="7"/>
    <n v="18"/>
    <n v="8"/>
    <n v="15"/>
    <n v="0"/>
    <n v="17"/>
    <n v="0"/>
    <n v="9"/>
    <n v="14"/>
  </r>
  <r>
    <x v="1301"/>
    <x v="16"/>
    <n v="7"/>
    <n v="0"/>
    <n v="0"/>
    <n v="0"/>
    <n v="1"/>
    <n v="0"/>
    <n v="12"/>
    <n v="0"/>
    <n v="7"/>
    <n v="8"/>
    <n v="15"/>
    <n v="0"/>
    <n v="8"/>
    <n v="11"/>
    <n v="12"/>
    <n v="13"/>
  </r>
  <r>
    <x v="1302"/>
    <x v="6"/>
    <n v="6"/>
    <n v="6"/>
    <n v="0"/>
    <n v="11"/>
    <n v="10"/>
    <n v="0"/>
    <n v="5"/>
    <n v="0"/>
    <n v="16"/>
    <n v="17"/>
    <n v="17"/>
    <n v="0"/>
    <n v="6"/>
    <n v="7"/>
    <n v="2"/>
    <n v="12"/>
  </r>
  <r>
    <x v="1303"/>
    <x v="3"/>
    <n v="17"/>
    <n v="0"/>
    <n v="0"/>
    <n v="1"/>
    <n v="15"/>
    <n v="0"/>
    <n v="9"/>
    <n v="0"/>
    <n v="13"/>
    <n v="16"/>
    <n v="16"/>
    <n v="12"/>
    <n v="15"/>
    <n v="11"/>
    <n v="6"/>
    <n v="10"/>
  </r>
  <r>
    <x v="1304"/>
    <x v="16"/>
    <n v="3"/>
    <n v="0"/>
    <n v="10"/>
    <n v="0"/>
    <n v="13"/>
    <n v="0"/>
    <n v="5"/>
    <n v="0"/>
    <n v="12"/>
    <n v="13"/>
    <n v="13"/>
    <n v="0"/>
    <n v="10"/>
    <n v="5"/>
    <n v="0"/>
    <n v="12"/>
  </r>
  <r>
    <x v="1305"/>
    <x v="0"/>
    <n v="6"/>
    <n v="0"/>
    <n v="5"/>
    <n v="0"/>
    <n v="3"/>
    <n v="0"/>
    <n v="7"/>
    <n v="0"/>
    <n v="5"/>
    <n v="4"/>
    <n v="7"/>
    <n v="0"/>
    <n v="7"/>
    <n v="0"/>
    <n v="6"/>
    <n v="3"/>
  </r>
  <r>
    <x v="1306"/>
    <x v="0"/>
    <n v="13"/>
    <n v="0"/>
    <n v="0"/>
    <n v="0"/>
    <n v="15"/>
    <n v="0"/>
    <n v="5"/>
    <n v="0"/>
    <n v="15"/>
    <n v="14"/>
    <n v="19"/>
    <n v="0"/>
    <n v="13"/>
    <n v="12"/>
    <n v="10"/>
    <n v="10"/>
  </r>
  <r>
    <x v="1307"/>
    <x v="0"/>
    <n v="9"/>
    <n v="12"/>
    <n v="0"/>
    <n v="0"/>
    <n v="9"/>
    <n v="0"/>
    <n v="1"/>
    <n v="0"/>
    <n v="15"/>
    <n v="9"/>
    <n v="8"/>
    <n v="0"/>
    <n v="9"/>
    <n v="0"/>
    <n v="9"/>
    <n v="9"/>
  </r>
  <r>
    <x v="1308"/>
    <x v="5"/>
    <n v="1"/>
    <n v="12"/>
    <n v="10"/>
    <n v="0"/>
    <n v="13"/>
    <n v="6"/>
    <n v="9"/>
    <n v="0"/>
    <n v="13"/>
    <n v="0"/>
    <n v="12"/>
    <n v="0"/>
    <n v="17"/>
    <n v="9"/>
    <n v="7"/>
    <n v="7"/>
  </r>
  <r>
    <x v="1309"/>
    <x v="0"/>
    <n v="13"/>
    <n v="0"/>
    <n v="0"/>
    <n v="0"/>
    <n v="0"/>
    <n v="0"/>
    <n v="6"/>
    <n v="0"/>
    <n v="0"/>
    <n v="6"/>
    <n v="5"/>
    <n v="6"/>
    <n v="7"/>
    <n v="13"/>
    <n v="4"/>
    <n v="0"/>
  </r>
  <r>
    <x v="1310"/>
    <x v="0"/>
    <n v="0"/>
    <n v="0"/>
    <n v="6"/>
    <n v="0"/>
    <n v="0"/>
    <n v="0"/>
    <n v="5"/>
    <n v="0"/>
    <n v="0"/>
    <n v="7"/>
    <n v="13"/>
    <n v="0"/>
    <n v="6"/>
    <n v="6"/>
    <n v="0"/>
    <n v="0"/>
  </r>
  <r>
    <x v="1311"/>
    <x v="0"/>
    <n v="0"/>
    <n v="7"/>
    <n v="0"/>
    <n v="0"/>
    <n v="8"/>
    <n v="0"/>
    <n v="5"/>
    <n v="0"/>
    <n v="0"/>
    <n v="0"/>
    <n v="19"/>
    <n v="0"/>
    <n v="8"/>
    <n v="9"/>
    <n v="11"/>
    <n v="8"/>
  </r>
  <r>
    <x v="1312"/>
    <x v="4"/>
    <n v="0"/>
    <n v="3"/>
    <n v="21"/>
    <n v="11"/>
    <n v="13"/>
    <n v="0"/>
    <n v="10"/>
    <n v="3"/>
    <n v="0"/>
    <n v="4"/>
    <n v="10"/>
    <n v="10"/>
    <n v="13"/>
    <n v="0"/>
    <n v="10"/>
    <n v="13"/>
  </r>
  <r>
    <x v="1313"/>
    <x v="0"/>
    <n v="0"/>
    <n v="9"/>
    <n v="9"/>
    <n v="8"/>
    <n v="0"/>
    <n v="0"/>
    <n v="9"/>
    <n v="6"/>
    <n v="0"/>
    <n v="0"/>
    <n v="0"/>
    <n v="9"/>
    <n v="10"/>
    <n v="0"/>
    <n v="10"/>
    <n v="12"/>
  </r>
  <r>
    <x v="1314"/>
    <x v="0"/>
    <n v="14"/>
    <n v="14"/>
    <n v="12"/>
    <n v="19"/>
    <n v="0"/>
    <n v="1"/>
    <n v="11"/>
    <n v="0"/>
    <n v="0"/>
    <n v="0"/>
    <n v="0"/>
    <n v="12"/>
    <n v="11"/>
    <n v="0"/>
    <n v="13"/>
    <n v="12"/>
  </r>
  <r>
    <x v="1315"/>
    <x v="0"/>
    <n v="4"/>
    <n v="0"/>
    <n v="0"/>
    <n v="3"/>
    <n v="0"/>
    <n v="0"/>
    <n v="2"/>
    <n v="0"/>
    <n v="0"/>
    <n v="0"/>
    <n v="5"/>
    <n v="3"/>
    <n v="2"/>
    <n v="11"/>
    <n v="0"/>
    <n v="6"/>
  </r>
  <r>
    <x v="1316"/>
    <x v="0"/>
    <n v="0"/>
    <n v="9"/>
    <n v="9"/>
    <n v="14"/>
    <n v="0"/>
    <n v="0"/>
    <n v="0"/>
    <n v="0"/>
    <n v="11"/>
    <n v="0"/>
    <n v="9"/>
    <n v="16"/>
    <n v="0"/>
    <n v="21"/>
    <n v="0"/>
    <n v="18"/>
  </r>
  <r>
    <x v="1317"/>
    <x v="0"/>
    <n v="8"/>
    <n v="4"/>
    <n v="13"/>
    <n v="11"/>
    <n v="14"/>
    <n v="3"/>
    <n v="0"/>
    <n v="0"/>
    <n v="0"/>
    <n v="5"/>
    <n v="14"/>
    <n v="0"/>
    <n v="0"/>
    <n v="9"/>
    <n v="0"/>
    <n v="18"/>
  </r>
  <r>
    <x v="1318"/>
    <x v="0"/>
    <n v="16"/>
    <n v="0"/>
    <n v="0"/>
    <n v="8"/>
    <n v="7"/>
    <n v="0"/>
    <n v="0"/>
    <n v="0"/>
    <n v="14"/>
    <n v="2"/>
    <n v="0"/>
    <n v="1"/>
    <n v="8"/>
    <n v="5"/>
    <n v="4"/>
    <n v="10"/>
  </r>
  <r>
    <x v="1319"/>
    <x v="0"/>
    <n v="5"/>
    <n v="10"/>
    <n v="9"/>
    <n v="0"/>
    <n v="15"/>
    <n v="9"/>
    <n v="2"/>
    <n v="0"/>
    <n v="18"/>
    <n v="0"/>
    <n v="10"/>
    <n v="7"/>
    <n v="0"/>
    <n v="9"/>
    <n v="0"/>
    <n v="0"/>
  </r>
  <r>
    <x v="1320"/>
    <x v="0"/>
    <n v="17"/>
    <n v="19"/>
    <n v="11"/>
    <n v="0"/>
    <n v="0"/>
    <n v="21"/>
    <n v="7"/>
    <n v="0"/>
    <n v="19"/>
    <n v="0"/>
    <n v="9"/>
    <n v="14"/>
    <n v="8"/>
    <n v="16"/>
    <n v="7"/>
    <n v="0"/>
  </r>
  <r>
    <x v="1321"/>
    <x v="0"/>
    <n v="17"/>
    <n v="16"/>
    <n v="13"/>
    <n v="0"/>
    <n v="0"/>
    <n v="11"/>
    <n v="0"/>
    <n v="0"/>
    <n v="16"/>
    <n v="0"/>
    <n v="0"/>
    <n v="19"/>
    <n v="12"/>
    <n v="14"/>
    <n v="19"/>
    <n v="0"/>
  </r>
  <r>
    <x v="1322"/>
    <x v="0"/>
    <n v="12"/>
    <n v="9"/>
    <n v="0"/>
    <n v="7"/>
    <n v="10"/>
    <n v="0"/>
    <n v="23"/>
    <n v="0"/>
    <n v="10"/>
    <n v="0"/>
    <n v="4"/>
    <n v="14"/>
    <n v="0"/>
    <n v="14"/>
    <n v="11"/>
    <n v="5"/>
  </r>
  <r>
    <x v="1323"/>
    <x v="0"/>
    <n v="11"/>
    <n v="10"/>
    <n v="0"/>
    <n v="7"/>
    <n v="5"/>
    <n v="18"/>
    <n v="9"/>
    <n v="0"/>
    <n v="11"/>
    <n v="4"/>
    <n v="0"/>
    <n v="7"/>
    <n v="0"/>
    <n v="0"/>
    <n v="0"/>
    <n v="0"/>
  </r>
  <r>
    <x v="1324"/>
    <x v="0"/>
    <n v="12"/>
    <n v="3"/>
    <n v="0"/>
    <n v="0"/>
    <n v="0"/>
    <n v="18"/>
    <n v="17"/>
    <n v="0"/>
    <n v="17"/>
    <n v="17"/>
    <n v="0"/>
    <n v="16"/>
    <n v="0"/>
    <n v="0"/>
    <n v="0"/>
    <n v="13"/>
  </r>
  <r>
    <x v="1325"/>
    <x v="0"/>
    <n v="16"/>
    <n v="11"/>
    <n v="0"/>
    <n v="0"/>
    <n v="0"/>
    <n v="15"/>
    <n v="16"/>
    <n v="0"/>
    <n v="15"/>
    <n v="10"/>
    <n v="0"/>
    <n v="0"/>
    <n v="0"/>
    <n v="13"/>
    <n v="0"/>
    <n v="14"/>
  </r>
  <r>
    <x v="1326"/>
    <x v="0"/>
    <n v="1"/>
    <n v="1"/>
    <n v="0"/>
    <n v="0"/>
    <n v="0"/>
    <n v="1"/>
    <n v="1"/>
    <n v="0"/>
    <n v="7"/>
    <n v="1"/>
    <n v="0"/>
    <n v="0"/>
    <n v="0"/>
    <n v="8"/>
    <n v="0"/>
    <n v="0"/>
  </r>
  <r>
    <x v="1327"/>
    <x v="8"/>
    <n v="11"/>
    <n v="9"/>
    <n v="0"/>
    <n v="15"/>
    <n v="0"/>
    <n v="15"/>
    <n v="15"/>
    <n v="0"/>
    <n v="11"/>
    <n v="13"/>
    <n v="0"/>
    <n v="0"/>
    <n v="0"/>
    <n v="6"/>
    <n v="0"/>
    <n v="17"/>
  </r>
  <r>
    <x v="1328"/>
    <x v="16"/>
    <n v="11"/>
    <n v="11"/>
    <n v="0"/>
    <n v="5"/>
    <n v="0"/>
    <n v="3"/>
    <n v="10"/>
    <n v="0"/>
    <n v="14"/>
    <n v="15"/>
    <n v="0"/>
    <n v="7"/>
    <n v="0"/>
    <n v="13"/>
    <n v="0"/>
    <n v="15"/>
  </r>
  <r>
    <x v="1329"/>
    <x v="3"/>
    <n v="14"/>
    <n v="2"/>
    <n v="0"/>
    <n v="0"/>
    <n v="11"/>
    <n v="7"/>
    <n v="8"/>
    <n v="0"/>
    <n v="9"/>
    <n v="11"/>
    <n v="0"/>
    <n v="4"/>
    <n v="0"/>
    <n v="0"/>
    <n v="4"/>
    <n v="10"/>
  </r>
  <r>
    <x v="1330"/>
    <x v="16"/>
    <n v="11"/>
    <n v="11"/>
    <n v="0"/>
    <n v="0"/>
    <n v="14"/>
    <n v="7"/>
    <n v="4"/>
    <n v="6"/>
    <n v="0"/>
    <n v="10"/>
    <n v="0"/>
    <n v="5"/>
    <n v="0"/>
    <n v="0"/>
    <n v="10"/>
    <n v="12"/>
  </r>
  <r>
    <x v="1331"/>
    <x v="9"/>
    <n v="14"/>
    <n v="0"/>
    <n v="0"/>
    <n v="0"/>
    <n v="13"/>
    <n v="8"/>
    <n v="12"/>
    <n v="0"/>
    <n v="0"/>
    <n v="13"/>
    <n v="20"/>
    <n v="7"/>
    <n v="18"/>
    <n v="0"/>
    <n v="13"/>
    <n v="14"/>
  </r>
  <r>
    <x v="1332"/>
    <x v="4"/>
    <n v="0"/>
    <n v="4"/>
    <n v="0"/>
    <n v="0"/>
    <n v="0"/>
    <n v="9"/>
    <n v="9"/>
    <n v="1"/>
    <n v="0"/>
    <n v="7"/>
    <n v="0"/>
    <n v="0"/>
    <n v="16"/>
    <n v="0"/>
    <n v="3"/>
    <n v="7"/>
  </r>
  <r>
    <x v="1333"/>
    <x v="7"/>
    <n v="0"/>
    <n v="1"/>
    <n v="2"/>
    <n v="3"/>
    <n v="0"/>
    <n v="6"/>
    <n v="7"/>
    <n v="0"/>
    <n v="8"/>
    <n v="12"/>
    <n v="0"/>
    <n v="0"/>
    <n v="0"/>
    <n v="2"/>
    <n v="7"/>
    <n v="0"/>
  </r>
  <r>
    <x v="1334"/>
    <x v="5"/>
    <n v="1"/>
    <n v="0"/>
    <n v="0"/>
    <n v="0"/>
    <n v="11"/>
    <n v="1"/>
    <n v="1"/>
    <n v="0"/>
    <n v="1"/>
    <n v="9"/>
    <n v="0"/>
    <n v="6"/>
    <n v="0"/>
    <n v="0"/>
    <n v="5"/>
    <n v="0"/>
  </r>
  <r>
    <x v="1335"/>
    <x v="0"/>
    <n v="8"/>
    <n v="6"/>
    <n v="3"/>
    <n v="6"/>
    <n v="0"/>
    <n v="8"/>
    <n v="9"/>
    <n v="0"/>
    <n v="9"/>
    <n v="6"/>
    <n v="0"/>
    <n v="0"/>
    <n v="10"/>
    <n v="5"/>
    <n v="0"/>
    <n v="0"/>
  </r>
  <r>
    <x v="1336"/>
    <x v="7"/>
    <n v="10"/>
    <n v="6"/>
    <n v="5"/>
    <n v="4"/>
    <n v="0"/>
    <n v="15"/>
    <n v="4"/>
    <n v="0"/>
    <n v="9"/>
    <n v="7"/>
    <n v="0"/>
    <n v="0"/>
    <n v="6"/>
    <n v="12"/>
    <n v="9"/>
    <n v="0"/>
  </r>
  <r>
    <x v="1337"/>
    <x v="11"/>
    <n v="9"/>
    <n v="5"/>
    <n v="1"/>
    <n v="2"/>
    <n v="0"/>
    <n v="6"/>
    <n v="5"/>
    <n v="0"/>
    <n v="8"/>
    <n v="6"/>
    <n v="8"/>
    <n v="6"/>
    <n v="6"/>
    <n v="7"/>
    <n v="6"/>
    <n v="12"/>
  </r>
  <r>
    <x v="1338"/>
    <x v="11"/>
    <n v="12"/>
    <n v="13"/>
    <n v="0"/>
    <n v="8"/>
    <n v="0"/>
    <n v="14"/>
    <n v="1"/>
    <n v="0"/>
    <n v="0"/>
    <n v="8"/>
    <n v="16"/>
    <n v="3"/>
    <n v="13"/>
    <n v="6"/>
    <n v="6"/>
    <n v="15"/>
  </r>
  <r>
    <x v="1339"/>
    <x v="7"/>
    <n v="0"/>
    <n v="1"/>
    <n v="13"/>
    <n v="0"/>
    <n v="0"/>
    <n v="6"/>
    <n v="1"/>
    <n v="0"/>
    <n v="5"/>
    <n v="6"/>
    <n v="7"/>
    <n v="0"/>
    <n v="6"/>
    <n v="8"/>
    <n v="7"/>
    <n v="7"/>
  </r>
  <r>
    <x v="1340"/>
    <x v="0"/>
    <n v="0"/>
    <n v="0"/>
    <n v="0"/>
    <n v="0"/>
    <n v="2"/>
    <n v="0"/>
    <n v="0"/>
    <n v="0"/>
    <n v="12"/>
    <n v="0"/>
    <n v="0"/>
    <n v="0"/>
    <n v="0"/>
    <n v="0"/>
    <n v="0"/>
    <n v="0"/>
  </r>
  <r>
    <x v="1341"/>
    <x v="0"/>
    <n v="0"/>
    <n v="0"/>
    <n v="0"/>
    <n v="0"/>
    <n v="0"/>
    <n v="0"/>
    <n v="0"/>
    <n v="0"/>
    <n v="7"/>
    <n v="0"/>
    <n v="0"/>
    <n v="0"/>
    <n v="0"/>
    <n v="0"/>
    <n v="7"/>
    <n v="0"/>
  </r>
  <r>
    <x v="1342"/>
    <x v="0"/>
    <n v="0"/>
    <n v="0"/>
    <n v="5"/>
    <n v="0"/>
    <n v="0"/>
    <n v="3"/>
    <n v="0"/>
    <n v="0"/>
    <n v="4"/>
    <n v="0"/>
    <n v="7"/>
    <n v="5"/>
    <n v="5"/>
    <n v="0"/>
    <n v="0"/>
    <n v="7"/>
  </r>
  <r>
    <x v="1343"/>
    <x v="7"/>
    <n v="0"/>
    <n v="7"/>
    <n v="0"/>
    <n v="0"/>
    <n v="0"/>
    <n v="3"/>
    <n v="0"/>
    <n v="0"/>
    <n v="5"/>
    <n v="0"/>
    <n v="0"/>
    <n v="0"/>
    <n v="4"/>
    <n v="0"/>
    <n v="0"/>
    <n v="0"/>
  </r>
  <r>
    <x v="1344"/>
    <x v="0"/>
    <n v="0"/>
    <n v="0"/>
    <n v="0"/>
    <n v="0"/>
    <n v="0"/>
    <n v="0"/>
    <n v="0"/>
    <n v="0"/>
    <n v="0"/>
    <n v="0"/>
    <n v="0"/>
    <n v="0"/>
    <n v="0"/>
    <n v="0"/>
    <n v="0"/>
    <n v="0"/>
  </r>
  <r>
    <x v="1345"/>
    <x v="0"/>
    <n v="0"/>
    <n v="6"/>
    <n v="0"/>
    <n v="8"/>
    <n v="0"/>
    <n v="0"/>
    <n v="0"/>
    <n v="0"/>
    <n v="0"/>
    <n v="0"/>
    <n v="0"/>
    <n v="3"/>
    <n v="10"/>
    <n v="0"/>
    <n v="0"/>
    <n v="5"/>
  </r>
  <r>
    <x v="1346"/>
    <x v="0"/>
    <n v="3"/>
    <n v="6"/>
    <n v="0"/>
    <n v="0"/>
    <n v="1"/>
    <n v="0"/>
    <n v="0"/>
    <n v="0"/>
    <n v="2"/>
    <n v="0"/>
    <n v="7"/>
    <n v="3"/>
    <n v="0"/>
    <n v="0"/>
    <n v="0"/>
    <n v="1"/>
  </r>
  <r>
    <x v="1347"/>
    <x v="9"/>
    <n v="0"/>
    <n v="0"/>
    <n v="2"/>
    <n v="0"/>
    <n v="7"/>
    <n v="4"/>
    <n v="0"/>
    <n v="0"/>
    <n v="13"/>
    <n v="0"/>
    <n v="12"/>
    <n v="0"/>
    <n v="1"/>
    <n v="0"/>
    <n v="0"/>
    <n v="3"/>
  </r>
  <r>
    <x v="1348"/>
    <x v="7"/>
    <n v="0"/>
    <n v="5"/>
    <n v="0"/>
    <n v="0"/>
    <n v="10"/>
    <n v="0"/>
    <n v="2"/>
    <n v="0"/>
    <n v="4"/>
    <n v="0"/>
    <n v="6"/>
    <n v="10"/>
    <n v="0"/>
    <n v="0"/>
    <n v="2"/>
    <n v="2"/>
  </r>
  <r>
    <x v="1349"/>
    <x v="0"/>
    <n v="0"/>
    <n v="1"/>
    <n v="8"/>
    <n v="1"/>
    <n v="8"/>
    <n v="6"/>
    <n v="0"/>
    <n v="0"/>
    <n v="18"/>
    <n v="0"/>
    <n v="0"/>
    <n v="14"/>
    <n v="7"/>
    <n v="0"/>
    <n v="6"/>
    <n v="5"/>
  </r>
  <r>
    <x v="1350"/>
    <x v="0"/>
    <n v="0"/>
    <n v="0"/>
    <n v="0"/>
    <n v="0"/>
    <n v="14"/>
    <n v="18"/>
    <n v="0"/>
    <n v="0"/>
    <n v="14"/>
    <n v="8"/>
    <n v="0"/>
    <n v="0"/>
    <n v="0"/>
    <n v="0"/>
    <n v="6"/>
    <n v="7"/>
  </r>
  <r>
    <x v="1351"/>
    <x v="0"/>
    <n v="0"/>
    <n v="0"/>
    <n v="0"/>
    <n v="0"/>
    <n v="4"/>
    <n v="0"/>
    <n v="0"/>
    <n v="0"/>
    <n v="0"/>
    <n v="1"/>
    <n v="0"/>
    <n v="15"/>
    <n v="4"/>
    <n v="0"/>
    <n v="1"/>
    <n v="13"/>
  </r>
  <r>
    <x v="1352"/>
    <x v="0"/>
    <n v="0"/>
    <n v="0"/>
    <n v="0"/>
    <n v="0"/>
    <n v="6"/>
    <n v="20"/>
    <n v="0"/>
    <n v="0"/>
    <n v="18"/>
    <n v="2"/>
    <n v="0"/>
    <n v="0"/>
    <n v="10"/>
    <n v="0"/>
    <n v="0"/>
    <n v="7"/>
  </r>
  <r>
    <x v="1353"/>
    <x v="13"/>
    <n v="0"/>
    <n v="0"/>
    <n v="5"/>
    <n v="0"/>
    <n v="12"/>
    <n v="2"/>
    <n v="0"/>
    <n v="0"/>
    <n v="4"/>
    <n v="0"/>
    <n v="0"/>
    <n v="0"/>
    <n v="7"/>
    <n v="0"/>
    <n v="1"/>
    <n v="11"/>
  </r>
  <r>
    <x v="1354"/>
    <x v="0"/>
    <n v="0"/>
    <n v="5"/>
    <n v="2"/>
    <n v="0"/>
    <n v="10"/>
    <n v="1"/>
    <n v="0"/>
    <n v="8"/>
    <n v="0"/>
    <n v="0"/>
    <n v="0"/>
    <n v="9"/>
    <n v="9"/>
    <n v="0"/>
    <n v="0"/>
    <n v="11"/>
  </r>
  <r>
    <x v="1355"/>
    <x v="0"/>
    <n v="0"/>
    <n v="0"/>
    <n v="0"/>
    <n v="0"/>
    <n v="1"/>
    <n v="0"/>
    <n v="0"/>
    <n v="0"/>
    <n v="0"/>
    <n v="0"/>
    <n v="0"/>
    <n v="0"/>
    <n v="0"/>
    <n v="0"/>
    <n v="0"/>
    <n v="1"/>
  </r>
  <r>
    <x v="1356"/>
    <x v="0"/>
    <n v="4"/>
    <n v="0"/>
    <n v="0"/>
    <n v="0"/>
    <n v="0"/>
    <n v="0"/>
    <n v="0"/>
    <n v="0"/>
    <n v="8"/>
    <n v="0"/>
    <n v="0"/>
    <n v="0"/>
    <n v="0"/>
    <n v="0"/>
    <n v="0"/>
    <n v="0"/>
  </r>
  <r>
    <x v="1357"/>
    <x v="0"/>
    <n v="0"/>
    <n v="0"/>
    <n v="0"/>
    <n v="0"/>
    <n v="0"/>
    <n v="0"/>
    <n v="0"/>
    <n v="0"/>
    <n v="0"/>
    <n v="0"/>
    <n v="0"/>
    <n v="0"/>
    <n v="0"/>
    <n v="0"/>
    <n v="0"/>
    <n v="0"/>
  </r>
  <r>
    <x v="1358"/>
    <x v="0"/>
    <n v="0"/>
    <n v="0"/>
    <n v="0"/>
    <n v="0"/>
    <n v="0"/>
    <n v="0"/>
    <n v="0"/>
    <n v="0"/>
    <n v="0"/>
    <n v="0"/>
    <n v="0"/>
    <n v="0"/>
    <n v="0"/>
    <n v="0"/>
    <n v="0"/>
    <n v="0"/>
  </r>
  <r>
    <x v="1359"/>
    <x v="0"/>
    <n v="0"/>
    <n v="0"/>
    <n v="0"/>
    <n v="7"/>
    <n v="0"/>
    <n v="0"/>
    <n v="0"/>
    <n v="0"/>
    <n v="4"/>
    <n v="0"/>
    <n v="0"/>
    <n v="3"/>
    <n v="0"/>
    <n v="0"/>
    <n v="0"/>
    <n v="0"/>
  </r>
  <r>
    <x v="1360"/>
    <x v="0"/>
    <n v="0"/>
    <n v="3"/>
    <n v="0"/>
    <n v="1"/>
    <n v="8"/>
    <n v="0"/>
    <n v="9"/>
    <n v="0"/>
    <n v="3"/>
    <n v="0"/>
    <n v="0"/>
    <n v="5"/>
    <n v="0"/>
    <n v="0"/>
    <n v="0"/>
    <n v="0"/>
  </r>
  <r>
    <x v="1361"/>
    <x v="0"/>
    <n v="7"/>
    <n v="5"/>
    <n v="5"/>
    <n v="1"/>
    <n v="0"/>
    <n v="14"/>
    <n v="5"/>
    <n v="2"/>
    <n v="2"/>
    <n v="0"/>
    <n v="0"/>
    <n v="0"/>
    <n v="11"/>
    <n v="0"/>
    <n v="0"/>
    <n v="11"/>
  </r>
  <r>
    <x v="1362"/>
    <x v="0"/>
    <n v="10"/>
    <n v="14"/>
    <n v="0"/>
    <n v="0"/>
    <n v="0"/>
    <n v="19"/>
    <n v="0"/>
    <n v="6"/>
    <n v="0"/>
    <n v="0"/>
    <n v="0"/>
    <n v="10"/>
    <n v="0"/>
    <n v="0"/>
    <n v="6"/>
    <n v="9"/>
  </r>
  <r>
    <x v="1363"/>
    <x v="0"/>
    <n v="11"/>
    <n v="14"/>
    <n v="12"/>
    <n v="0"/>
    <n v="0"/>
    <n v="12"/>
    <n v="0"/>
    <n v="0"/>
    <n v="0"/>
    <n v="0"/>
    <n v="0"/>
    <n v="4"/>
    <n v="0"/>
    <n v="0"/>
    <n v="5"/>
    <n v="0"/>
  </r>
  <r>
    <x v="1364"/>
    <x v="11"/>
    <n v="9"/>
    <n v="16"/>
    <n v="0"/>
    <n v="0"/>
    <n v="10"/>
    <n v="0"/>
    <n v="13"/>
    <n v="4"/>
    <n v="8"/>
    <n v="0"/>
    <n v="0"/>
    <n v="11"/>
    <n v="0"/>
    <n v="0"/>
    <n v="0"/>
    <n v="10"/>
  </r>
  <r>
    <x v="1365"/>
    <x v="15"/>
    <n v="13"/>
    <n v="8"/>
    <n v="0"/>
    <n v="2"/>
    <n v="7"/>
    <n v="0"/>
    <n v="12"/>
    <n v="0"/>
    <n v="8"/>
    <n v="0"/>
    <n v="0"/>
    <n v="10"/>
    <n v="0"/>
    <n v="0"/>
    <n v="0"/>
    <n v="10"/>
  </r>
  <r>
    <x v="1366"/>
    <x v="0"/>
    <n v="12"/>
    <n v="6"/>
    <n v="0"/>
    <n v="0"/>
    <n v="6"/>
    <n v="0"/>
    <n v="9"/>
    <n v="6"/>
    <n v="13"/>
    <n v="8"/>
    <n v="0"/>
    <n v="9"/>
    <n v="0"/>
    <n v="9"/>
    <n v="0"/>
    <n v="16"/>
  </r>
  <r>
    <x v="1367"/>
    <x v="0"/>
    <n v="0"/>
    <n v="0"/>
    <n v="0"/>
    <n v="0"/>
    <n v="0"/>
    <n v="0"/>
    <n v="0"/>
    <n v="0"/>
    <n v="0"/>
    <n v="0"/>
    <n v="0"/>
    <n v="0"/>
    <n v="0"/>
    <n v="0"/>
    <n v="0"/>
    <n v="0"/>
  </r>
  <r>
    <x v="1368"/>
    <x v="0"/>
    <n v="11"/>
    <n v="11"/>
    <n v="0"/>
    <n v="0"/>
    <n v="1"/>
    <n v="0"/>
    <n v="19"/>
    <n v="17"/>
    <n v="16"/>
    <n v="0"/>
    <n v="0"/>
    <n v="15"/>
    <n v="0"/>
    <n v="0"/>
    <n v="0"/>
    <n v="16"/>
  </r>
  <r>
    <x v="1369"/>
    <x v="0"/>
    <n v="10"/>
    <n v="0"/>
    <n v="0"/>
    <n v="0"/>
    <n v="1"/>
    <n v="0"/>
    <n v="3"/>
    <n v="7"/>
    <n v="0"/>
    <n v="0"/>
    <n v="0"/>
    <n v="0"/>
    <n v="0"/>
    <n v="4"/>
    <n v="0"/>
    <n v="1"/>
  </r>
  <r>
    <x v="1370"/>
    <x v="2"/>
    <n v="4"/>
    <n v="0"/>
    <n v="0"/>
    <n v="6"/>
    <n v="0"/>
    <n v="0"/>
    <n v="10"/>
    <n v="17"/>
    <n v="0"/>
    <n v="0"/>
    <n v="0"/>
    <n v="12"/>
    <n v="0"/>
    <n v="6"/>
    <n v="0"/>
    <n v="10"/>
  </r>
  <r>
    <x v="1371"/>
    <x v="16"/>
    <n v="20"/>
    <n v="0"/>
    <n v="0"/>
    <n v="11"/>
    <n v="0"/>
    <n v="0"/>
    <n v="22"/>
    <n v="15"/>
    <n v="0"/>
    <n v="0"/>
    <n v="0"/>
    <n v="7"/>
    <n v="0"/>
    <n v="17"/>
    <n v="0"/>
    <n v="20"/>
  </r>
  <r>
    <x v="1372"/>
    <x v="4"/>
    <n v="19"/>
    <n v="0"/>
    <n v="0"/>
    <n v="0"/>
    <n v="7"/>
    <n v="6"/>
    <n v="16"/>
    <n v="18"/>
    <n v="0"/>
    <n v="15"/>
    <n v="0"/>
    <n v="6"/>
    <n v="0"/>
    <n v="13"/>
    <n v="0"/>
    <n v="16"/>
  </r>
  <r>
    <x v="1373"/>
    <x v="14"/>
    <n v="4"/>
    <n v="0"/>
    <n v="3"/>
    <n v="5"/>
    <n v="6"/>
    <n v="8"/>
    <n v="11"/>
    <n v="4"/>
    <n v="0"/>
    <n v="6"/>
    <n v="0"/>
    <n v="6"/>
    <n v="0"/>
    <n v="6"/>
    <n v="0"/>
    <n v="11"/>
  </r>
  <r>
    <x v="1374"/>
    <x v="11"/>
    <n v="4"/>
    <n v="0"/>
    <n v="0"/>
    <n v="0"/>
    <n v="10"/>
    <n v="10"/>
    <n v="9"/>
    <n v="4"/>
    <n v="10"/>
    <n v="6"/>
    <n v="0"/>
    <n v="7"/>
    <n v="0"/>
    <n v="4"/>
    <n v="0"/>
    <n v="12"/>
  </r>
  <r>
    <x v="1375"/>
    <x v="0"/>
    <n v="0"/>
    <n v="11"/>
    <n v="0"/>
    <n v="0"/>
    <n v="9"/>
    <n v="12"/>
    <n v="14"/>
    <n v="12"/>
    <n v="0"/>
    <n v="14"/>
    <n v="0"/>
    <n v="14"/>
    <n v="10"/>
    <n v="0"/>
    <n v="17"/>
    <n v="13"/>
  </r>
  <r>
    <x v="1376"/>
    <x v="0"/>
    <n v="0"/>
    <n v="0"/>
    <n v="0"/>
    <n v="0"/>
    <n v="2"/>
    <n v="11"/>
    <n v="6"/>
    <n v="4"/>
    <n v="4"/>
    <n v="0"/>
    <n v="0"/>
    <n v="3"/>
    <n v="0"/>
    <n v="11"/>
    <n v="7"/>
    <n v="6"/>
  </r>
  <r>
    <x v="1377"/>
    <x v="0"/>
    <n v="2"/>
    <n v="0"/>
    <n v="0"/>
    <n v="0"/>
    <n v="0"/>
    <n v="1"/>
    <n v="0"/>
    <n v="0"/>
    <n v="0"/>
    <n v="0"/>
    <n v="0"/>
    <n v="0"/>
    <n v="0"/>
    <n v="0"/>
    <n v="1"/>
    <n v="1"/>
  </r>
  <r>
    <x v="1378"/>
    <x v="0"/>
    <n v="0"/>
    <n v="6"/>
    <n v="0"/>
    <n v="0"/>
    <n v="6"/>
    <n v="0"/>
    <n v="0"/>
    <n v="0"/>
    <n v="8"/>
    <n v="12"/>
    <n v="0"/>
    <n v="6"/>
    <n v="0"/>
    <n v="4"/>
    <n v="9"/>
    <n v="4"/>
  </r>
  <r>
    <x v="1379"/>
    <x v="0"/>
    <n v="0"/>
    <n v="0"/>
    <n v="0"/>
    <n v="0"/>
    <n v="1"/>
    <n v="0"/>
    <n v="14"/>
    <n v="13"/>
    <n v="0"/>
    <n v="9"/>
    <n v="0"/>
    <n v="0"/>
    <n v="0"/>
    <n v="1"/>
    <n v="6"/>
    <n v="6"/>
  </r>
  <r>
    <x v="1380"/>
    <x v="19"/>
    <n v="0"/>
    <n v="0"/>
    <n v="4"/>
    <n v="0"/>
    <n v="8"/>
    <n v="5"/>
    <n v="0"/>
    <n v="9"/>
    <n v="0"/>
    <n v="5"/>
    <n v="0"/>
    <n v="1"/>
    <n v="0"/>
    <n v="3"/>
    <n v="8"/>
    <n v="12"/>
  </r>
  <r>
    <x v="1381"/>
    <x v="18"/>
    <n v="10"/>
    <n v="3"/>
    <n v="0"/>
    <n v="0"/>
    <n v="9"/>
    <n v="8"/>
    <n v="5"/>
    <n v="20"/>
    <n v="9"/>
    <n v="14"/>
    <n v="0"/>
    <n v="0"/>
    <n v="3"/>
    <n v="3"/>
    <n v="16"/>
    <n v="14"/>
  </r>
  <r>
    <x v="1382"/>
    <x v="0"/>
    <n v="0"/>
    <n v="2"/>
    <n v="6"/>
    <n v="0"/>
    <n v="0"/>
    <n v="0"/>
    <n v="9"/>
    <n v="13"/>
    <n v="15"/>
    <n v="14"/>
    <n v="0"/>
    <n v="0"/>
    <n v="0"/>
    <n v="11"/>
    <n v="0"/>
    <n v="16"/>
  </r>
  <r>
    <x v="1383"/>
    <x v="23"/>
    <n v="3"/>
    <n v="6"/>
    <n v="3"/>
    <n v="0"/>
    <n v="0"/>
    <n v="0"/>
    <n v="18"/>
    <n v="16"/>
    <n v="0"/>
    <n v="0"/>
    <n v="0"/>
    <n v="0"/>
    <n v="0"/>
    <n v="16"/>
    <n v="5"/>
    <n v="13"/>
  </r>
  <r>
    <x v="1384"/>
    <x v="1"/>
    <n v="11"/>
    <n v="7"/>
    <n v="0"/>
    <n v="0"/>
    <n v="0"/>
    <n v="2"/>
    <n v="16"/>
    <n v="12"/>
    <n v="0"/>
    <n v="8"/>
    <n v="0"/>
    <n v="10"/>
    <n v="16"/>
    <n v="10"/>
    <n v="18"/>
    <n v="15"/>
  </r>
  <r>
    <x v="1385"/>
    <x v="0"/>
    <n v="1"/>
    <n v="17"/>
    <n v="0"/>
    <n v="8"/>
    <n v="0"/>
    <n v="20"/>
    <n v="22"/>
    <n v="0"/>
    <n v="4"/>
    <n v="17"/>
    <n v="0"/>
    <n v="0"/>
    <n v="2"/>
    <n v="20"/>
    <n v="4"/>
    <n v="21"/>
  </r>
  <r>
    <x v="1386"/>
    <x v="0"/>
    <n v="0"/>
    <n v="18"/>
    <n v="3"/>
    <n v="0"/>
    <n v="0"/>
    <n v="13"/>
    <n v="20"/>
    <n v="0"/>
    <n v="0"/>
    <n v="20"/>
    <n v="0"/>
    <n v="1"/>
    <n v="11"/>
    <n v="0"/>
    <n v="12"/>
    <n v="19"/>
  </r>
  <r>
    <x v="1387"/>
    <x v="0"/>
    <n v="8"/>
    <n v="0"/>
    <n v="10"/>
    <n v="0"/>
    <n v="0"/>
    <n v="21"/>
    <n v="0"/>
    <n v="0"/>
    <n v="0"/>
    <n v="23"/>
    <n v="0"/>
    <n v="10"/>
    <n v="21"/>
    <n v="0"/>
    <n v="19"/>
    <n v="16"/>
  </r>
  <r>
    <x v="1388"/>
    <x v="0"/>
    <n v="14"/>
    <n v="20"/>
    <n v="1"/>
    <n v="0"/>
    <n v="0"/>
    <n v="15"/>
    <n v="0"/>
    <n v="0"/>
    <n v="0"/>
    <n v="13"/>
    <n v="0"/>
    <n v="17"/>
    <n v="5"/>
    <n v="6"/>
    <n v="19"/>
    <n v="8"/>
  </r>
  <r>
    <x v="1389"/>
    <x v="14"/>
    <n v="13"/>
    <n v="0"/>
    <n v="13"/>
    <n v="10"/>
    <n v="0"/>
    <n v="19"/>
    <n v="0"/>
    <n v="0"/>
    <n v="0"/>
    <n v="20"/>
    <n v="0"/>
    <n v="14"/>
    <n v="22"/>
    <n v="12"/>
    <n v="15"/>
    <n v="9"/>
  </r>
  <r>
    <x v="1390"/>
    <x v="3"/>
    <n v="12"/>
    <n v="0"/>
    <n v="8"/>
    <n v="10"/>
    <n v="0"/>
    <n v="12"/>
    <n v="0"/>
    <n v="0"/>
    <n v="0"/>
    <n v="13"/>
    <n v="0"/>
    <n v="5"/>
    <n v="0"/>
    <n v="8"/>
    <n v="13"/>
    <n v="13"/>
  </r>
  <r>
    <x v="1391"/>
    <x v="19"/>
    <n v="6"/>
    <n v="0"/>
    <n v="0"/>
    <n v="4"/>
    <n v="0"/>
    <n v="6"/>
    <n v="0"/>
    <n v="0"/>
    <n v="0"/>
    <n v="18"/>
    <n v="0"/>
    <n v="5"/>
    <n v="0"/>
    <n v="3"/>
    <n v="13"/>
    <n v="12"/>
  </r>
  <r>
    <x v="1392"/>
    <x v="3"/>
    <n v="14"/>
    <n v="24"/>
    <n v="6"/>
    <n v="11"/>
    <n v="0"/>
    <n v="18"/>
    <n v="0"/>
    <n v="0"/>
    <n v="0"/>
    <n v="20"/>
    <n v="13"/>
    <n v="12"/>
    <n v="2"/>
    <n v="11"/>
    <n v="17"/>
    <n v="0"/>
  </r>
  <r>
    <x v="1393"/>
    <x v="12"/>
    <n v="0"/>
    <n v="0"/>
    <n v="1"/>
    <n v="0"/>
    <n v="0"/>
    <n v="4"/>
    <n v="0"/>
    <n v="0"/>
    <n v="0"/>
    <n v="16"/>
    <n v="0"/>
    <n v="7"/>
    <n v="4"/>
    <n v="12"/>
    <n v="7"/>
    <n v="0"/>
  </r>
  <r>
    <x v="1394"/>
    <x v="15"/>
    <n v="0"/>
    <n v="15"/>
    <n v="5"/>
    <n v="5"/>
    <n v="0"/>
    <n v="7"/>
    <n v="0"/>
    <n v="0"/>
    <n v="0"/>
    <n v="12"/>
    <n v="0"/>
    <n v="0"/>
    <n v="0"/>
    <n v="9"/>
    <n v="6"/>
    <n v="0"/>
  </r>
  <r>
    <x v="1395"/>
    <x v="0"/>
    <n v="2"/>
    <n v="13"/>
    <n v="7"/>
    <n v="13"/>
    <n v="0"/>
    <n v="13"/>
    <n v="11"/>
    <n v="0"/>
    <n v="0"/>
    <n v="9"/>
    <n v="0"/>
    <n v="9"/>
    <n v="12"/>
    <n v="7"/>
    <n v="13"/>
    <n v="0"/>
  </r>
  <r>
    <x v="1396"/>
    <x v="0"/>
    <n v="0"/>
    <n v="17"/>
    <n v="6"/>
    <n v="1"/>
    <n v="0"/>
    <n v="8"/>
    <n v="0"/>
    <n v="0"/>
    <n v="0"/>
    <n v="17"/>
    <n v="7"/>
    <n v="9"/>
    <n v="0"/>
    <n v="0"/>
    <n v="16"/>
    <n v="0"/>
  </r>
  <r>
    <x v="1397"/>
    <x v="1"/>
    <n v="0"/>
    <n v="20"/>
    <n v="0"/>
    <n v="7"/>
    <n v="0"/>
    <n v="16"/>
    <n v="0"/>
    <n v="0"/>
    <n v="0"/>
    <n v="5"/>
    <n v="0"/>
    <n v="13"/>
    <n v="7"/>
    <n v="4"/>
    <n v="14"/>
    <n v="0"/>
  </r>
  <r>
    <x v="1398"/>
    <x v="16"/>
    <n v="0"/>
    <n v="2"/>
    <n v="7"/>
    <n v="1"/>
    <n v="0"/>
    <n v="4"/>
    <n v="0"/>
    <n v="0"/>
    <n v="0"/>
    <n v="0"/>
    <n v="12"/>
    <n v="9"/>
    <n v="7"/>
    <n v="1"/>
    <n v="4"/>
    <n v="0"/>
  </r>
  <r>
    <x v="1399"/>
    <x v="16"/>
    <n v="14"/>
    <n v="14"/>
    <n v="0"/>
    <n v="13"/>
    <n v="0"/>
    <n v="18"/>
    <n v="0"/>
    <n v="1"/>
    <n v="1"/>
    <n v="0"/>
    <n v="6"/>
    <n v="13"/>
    <n v="0"/>
    <n v="12"/>
    <n v="8"/>
    <n v="1"/>
  </r>
  <r>
    <x v="1400"/>
    <x v="19"/>
    <n v="20"/>
    <n v="11"/>
    <n v="0"/>
    <n v="0"/>
    <n v="0"/>
    <n v="0"/>
    <n v="14"/>
    <n v="0"/>
    <n v="0"/>
    <n v="0"/>
    <n v="20"/>
    <n v="19"/>
    <n v="0"/>
    <n v="0"/>
    <n v="13"/>
    <n v="0"/>
  </r>
  <r>
    <x v="1401"/>
    <x v="20"/>
    <n v="15"/>
    <n v="20"/>
    <n v="0"/>
    <n v="0"/>
    <n v="0"/>
    <n v="0"/>
    <n v="1"/>
    <n v="0"/>
    <n v="0"/>
    <n v="0"/>
    <n v="17"/>
    <n v="18"/>
    <n v="11"/>
    <n v="17"/>
    <n v="19"/>
    <n v="0"/>
  </r>
  <r>
    <x v="1402"/>
    <x v="0"/>
    <n v="11"/>
    <n v="15"/>
    <n v="20"/>
    <n v="0"/>
    <n v="0"/>
    <n v="0"/>
    <n v="13"/>
    <n v="0"/>
    <n v="0"/>
    <n v="5"/>
    <n v="14"/>
    <n v="10"/>
    <n v="11"/>
    <n v="10"/>
    <n v="13"/>
    <n v="0"/>
  </r>
  <r>
    <x v="1403"/>
    <x v="0"/>
    <n v="17"/>
    <n v="20"/>
    <n v="7"/>
    <n v="10"/>
    <n v="0"/>
    <n v="0"/>
    <n v="18"/>
    <n v="0"/>
    <n v="0"/>
    <n v="13"/>
    <n v="0"/>
    <n v="20"/>
    <n v="0"/>
    <n v="14"/>
    <n v="21"/>
    <n v="0"/>
  </r>
  <r>
    <x v="1404"/>
    <x v="0"/>
    <n v="0"/>
    <n v="17"/>
    <n v="15"/>
    <n v="18"/>
    <n v="0"/>
    <n v="0"/>
    <n v="0"/>
    <n v="0"/>
    <n v="0"/>
    <n v="12"/>
    <n v="0"/>
    <n v="18"/>
    <n v="0"/>
    <n v="9"/>
    <n v="12"/>
    <n v="0"/>
  </r>
  <r>
    <x v="1405"/>
    <x v="0"/>
    <n v="5"/>
    <n v="13"/>
    <n v="16"/>
    <n v="15"/>
    <n v="0"/>
    <n v="9"/>
    <n v="10"/>
    <n v="0"/>
    <n v="0"/>
    <n v="6"/>
    <n v="0"/>
    <n v="17"/>
    <n v="14"/>
    <n v="15"/>
    <n v="3"/>
    <n v="0"/>
  </r>
  <r>
    <x v="1406"/>
    <x v="0"/>
    <n v="0"/>
    <n v="20"/>
    <n v="14"/>
    <n v="14"/>
    <n v="0"/>
    <n v="14"/>
    <n v="0"/>
    <n v="0"/>
    <n v="0"/>
    <n v="14"/>
    <n v="0"/>
    <n v="3"/>
    <n v="9"/>
    <n v="20"/>
    <n v="0"/>
    <n v="0"/>
  </r>
  <r>
    <x v="1407"/>
    <x v="0"/>
    <n v="5"/>
    <n v="9"/>
    <n v="18"/>
    <n v="0"/>
    <n v="0"/>
    <n v="19"/>
    <n v="0"/>
    <n v="0"/>
    <n v="0"/>
    <n v="19"/>
    <n v="0"/>
    <n v="18"/>
    <n v="3"/>
    <n v="18"/>
    <n v="0"/>
    <n v="0"/>
  </r>
  <r>
    <x v="1408"/>
    <x v="0"/>
    <n v="0"/>
    <n v="0"/>
    <n v="20"/>
    <n v="0"/>
    <n v="0"/>
    <n v="22"/>
    <n v="0"/>
    <n v="0"/>
    <n v="0"/>
    <n v="22"/>
    <n v="0"/>
    <n v="20"/>
    <n v="22"/>
    <n v="22"/>
    <n v="0"/>
    <n v="0"/>
  </r>
  <r>
    <x v="1409"/>
    <x v="0"/>
    <n v="0"/>
    <n v="0"/>
    <n v="15"/>
    <n v="0"/>
    <n v="20"/>
    <n v="14"/>
    <n v="0"/>
    <n v="0"/>
    <n v="0"/>
    <n v="19"/>
    <n v="23"/>
    <n v="17"/>
    <n v="10"/>
    <n v="10"/>
    <n v="0"/>
    <n v="0"/>
  </r>
  <r>
    <x v="1410"/>
    <x v="12"/>
    <n v="12"/>
    <n v="20"/>
    <n v="3"/>
    <n v="0"/>
    <n v="0"/>
    <n v="11"/>
    <n v="0"/>
    <n v="0"/>
    <n v="0"/>
    <n v="12"/>
    <n v="0"/>
    <n v="17"/>
    <n v="15"/>
    <n v="15"/>
    <n v="0"/>
    <n v="0"/>
  </r>
  <r>
    <x v="1411"/>
    <x v="16"/>
    <n v="3"/>
    <n v="9"/>
    <n v="9"/>
    <n v="0"/>
    <n v="0"/>
    <n v="4"/>
    <n v="0"/>
    <n v="0"/>
    <n v="0"/>
    <n v="16"/>
    <n v="0"/>
    <n v="4"/>
    <n v="7"/>
    <n v="11"/>
    <n v="0"/>
    <n v="0"/>
  </r>
  <r>
    <x v="1412"/>
    <x v="12"/>
    <n v="16"/>
    <n v="16"/>
    <n v="17"/>
    <n v="0"/>
    <n v="0"/>
    <n v="11"/>
    <n v="0"/>
    <n v="0"/>
    <n v="0"/>
    <n v="13"/>
    <n v="6"/>
    <n v="18"/>
    <n v="10"/>
    <n v="7"/>
    <n v="0"/>
    <n v="0"/>
  </r>
  <r>
    <x v="1413"/>
    <x v="0"/>
    <n v="18"/>
    <n v="0"/>
    <n v="10"/>
    <n v="0"/>
    <n v="0"/>
    <n v="17"/>
    <n v="0"/>
    <n v="0"/>
    <n v="0"/>
    <n v="0"/>
    <n v="0"/>
    <n v="18"/>
    <n v="17"/>
    <n v="18"/>
    <n v="0"/>
    <n v="0"/>
  </r>
  <r>
    <x v="1414"/>
    <x v="0"/>
    <n v="13"/>
    <n v="0"/>
    <n v="13"/>
    <n v="19"/>
    <n v="0"/>
    <n v="14"/>
    <n v="0"/>
    <n v="0"/>
    <n v="0"/>
    <n v="0"/>
    <n v="0"/>
    <n v="20"/>
    <n v="12"/>
    <n v="0"/>
    <n v="0"/>
    <n v="0"/>
  </r>
  <r>
    <x v="1415"/>
    <x v="0"/>
    <n v="13"/>
    <n v="0"/>
    <n v="17"/>
    <n v="15"/>
    <n v="0"/>
    <n v="19"/>
    <n v="0"/>
    <n v="0"/>
    <n v="0"/>
    <n v="7"/>
    <n v="16"/>
    <n v="0"/>
    <n v="13"/>
    <n v="0"/>
    <n v="11"/>
    <n v="0"/>
  </r>
  <r>
    <x v="1416"/>
    <x v="3"/>
    <n v="19"/>
    <n v="0"/>
    <n v="13"/>
    <n v="0"/>
    <n v="0"/>
    <n v="13"/>
    <n v="4"/>
    <n v="0"/>
    <n v="0"/>
    <n v="17"/>
    <n v="13"/>
    <n v="21"/>
    <n v="12"/>
    <n v="0"/>
    <n v="9"/>
    <n v="0"/>
  </r>
  <r>
    <x v="1417"/>
    <x v="12"/>
    <n v="8"/>
    <n v="0"/>
    <n v="5"/>
    <n v="16"/>
    <n v="0"/>
    <n v="12"/>
    <n v="2"/>
    <n v="0"/>
    <n v="0"/>
    <n v="7"/>
    <n v="11"/>
    <n v="6"/>
    <n v="0"/>
    <n v="0"/>
    <n v="2"/>
    <n v="0"/>
  </r>
  <r>
    <x v="1418"/>
    <x v="17"/>
    <n v="15"/>
    <n v="0"/>
    <n v="13"/>
    <n v="19"/>
    <n v="0"/>
    <n v="8"/>
    <n v="0"/>
    <n v="0"/>
    <n v="0"/>
    <n v="0"/>
    <n v="14"/>
    <n v="9"/>
    <n v="0"/>
    <n v="9"/>
    <n v="9"/>
    <n v="0"/>
  </r>
  <r>
    <x v="1419"/>
    <x v="20"/>
    <n v="19"/>
    <n v="0"/>
    <n v="7"/>
    <n v="20"/>
    <n v="0"/>
    <n v="17"/>
    <n v="0"/>
    <n v="0"/>
    <n v="0"/>
    <n v="0"/>
    <n v="0"/>
    <n v="19"/>
    <n v="0"/>
    <n v="16"/>
    <n v="13"/>
    <n v="0"/>
  </r>
  <r>
    <x v="1420"/>
    <x v="24"/>
    <n v="21"/>
    <n v="0"/>
    <n v="20"/>
    <n v="0"/>
    <n v="0"/>
    <n v="20"/>
    <n v="0"/>
    <n v="0"/>
    <n v="0"/>
    <n v="20"/>
    <n v="0"/>
    <n v="16"/>
    <n v="22"/>
    <n v="17"/>
    <n v="18"/>
    <n v="0"/>
  </r>
  <r>
    <x v="1421"/>
    <x v="0"/>
    <n v="0"/>
    <n v="0"/>
    <n v="0"/>
    <n v="13"/>
    <n v="17"/>
    <n v="20"/>
    <n v="0"/>
    <n v="0"/>
    <n v="0"/>
    <n v="20"/>
    <n v="0"/>
    <n v="22"/>
    <n v="0"/>
    <n v="20"/>
    <n v="19"/>
    <n v="0"/>
  </r>
  <r>
    <x v="1422"/>
    <x v="11"/>
    <n v="0"/>
    <n v="0"/>
    <n v="9"/>
    <n v="20"/>
    <n v="19"/>
    <n v="0"/>
    <n v="0"/>
    <n v="0"/>
    <n v="0"/>
    <n v="20"/>
    <n v="0"/>
    <n v="5"/>
    <n v="17"/>
    <n v="16"/>
    <n v="20"/>
    <n v="0"/>
  </r>
  <r>
    <x v="1423"/>
    <x v="0"/>
    <n v="15"/>
    <n v="0"/>
    <n v="19"/>
    <n v="18"/>
    <n v="16"/>
    <n v="0"/>
    <n v="0"/>
    <n v="0"/>
    <n v="0"/>
    <n v="7"/>
    <n v="0"/>
    <n v="0"/>
    <n v="0"/>
    <n v="0"/>
    <n v="0"/>
    <n v="0"/>
  </r>
  <r>
    <x v="1424"/>
    <x v="0"/>
    <n v="0"/>
    <n v="0"/>
    <n v="10"/>
    <n v="17"/>
    <n v="13"/>
    <n v="0"/>
    <n v="0"/>
    <n v="0"/>
    <n v="0"/>
    <n v="17"/>
    <n v="0"/>
    <n v="13"/>
    <n v="18"/>
    <n v="0"/>
    <n v="19"/>
    <n v="17"/>
  </r>
  <r>
    <x v="1425"/>
    <x v="0"/>
    <n v="0"/>
    <n v="0"/>
    <n v="22"/>
    <n v="20"/>
    <n v="21"/>
    <n v="0"/>
    <n v="0"/>
    <n v="0"/>
    <n v="0"/>
    <n v="0"/>
    <n v="0"/>
    <n v="22"/>
    <n v="19"/>
    <n v="0"/>
    <n v="17"/>
    <n v="19"/>
  </r>
  <r>
    <x v="1426"/>
    <x v="0"/>
    <n v="0"/>
    <n v="0"/>
    <n v="18"/>
    <n v="9"/>
    <n v="19"/>
    <n v="0"/>
    <n v="0"/>
    <n v="0"/>
    <n v="0"/>
    <n v="10"/>
    <n v="0"/>
    <n v="19"/>
    <n v="1"/>
    <n v="0"/>
    <n v="12"/>
    <n v="3"/>
  </r>
  <r>
    <x v="1427"/>
    <x v="0"/>
    <n v="13"/>
    <n v="0"/>
    <n v="20"/>
    <n v="21"/>
    <n v="0"/>
    <n v="0"/>
    <n v="0"/>
    <n v="0"/>
    <n v="0"/>
    <n v="21"/>
    <n v="0"/>
    <n v="19"/>
    <n v="0"/>
    <n v="0"/>
    <n v="13"/>
    <n v="0"/>
  </r>
  <r>
    <x v="1428"/>
    <x v="8"/>
    <n v="15"/>
    <n v="0"/>
    <n v="13"/>
    <n v="16"/>
    <n v="0"/>
    <n v="10"/>
    <n v="0"/>
    <n v="0"/>
    <n v="0"/>
    <n v="13"/>
    <n v="0"/>
    <n v="13"/>
    <n v="0"/>
    <n v="14"/>
    <n v="16"/>
    <n v="14"/>
  </r>
  <r>
    <x v="1429"/>
    <x v="18"/>
    <n v="19"/>
    <n v="0"/>
    <n v="19"/>
    <n v="0"/>
    <n v="0"/>
    <n v="14"/>
    <n v="0"/>
    <n v="0"/>
    <n v="0"/>
    <n v="23"/>
    <n v="0"/>
    <n v="21"/>
    <n v="0"/>
    <n v="19"/>
    <n v="0"/>
    <n v="21"/>
  </r>
  <r>
    <x v="1430"/>
    <x v="12"/>
    <n v="9"/>
    <n v="0"/>
    <n v="13"/>
    <n v="4"/>
    <n v="0"/>
    <n v="2"/>
    <n v="0"/>
    <n v="0"/>
    <n v="0"/>
    <n v="11"/>
    <n v="0"/>
    <n v="10"/>
    <n v="0"/>
    <n v="14"/>
    <n v="13"/>
    <n v="10"/>
  </r>
  <r>
    <x v="1431"/>
    <x v="0"/>
    <n v="16"/>
    <n v="0"/>
    <n v="1"/>
    <n v="9"/>
    <n v="0"/>
    <n v="7"/>
    <n v="0"/>
    <n v="0"/>
    <n v="0"/>
    <n v="0"/>
    <n v="0"/>
    <n v="19"/>
    <n v="7"/>
    <n v="19"/>
    <n v="7"/>
    <n v="20"/>
  </r>
  <r>
    <x v="1432"/>
    <x v="0"/>
    <n v="0"/>
    <n v="0"/>
    <n v="7"/>
    <n v="1"/>
    <n v="6"/>
    <n v="11"/>
    <n v="0"/>
    <n v="0"/>
    <n v="0"/>
    <n v="0"/>
    <n v="0"/>
    <n v="21"/>
    <n v="6"/>
    <n v="14"/>
    <n v="3"/>
    <n v="20"/>
  </r>
  <r>
    <x v="1433"/>
    <x v="0"/>
    <n v="18"/>
    <n v="0"/>
    <n v="10"/>
    <n v="0"/>
    <n v="2"/>
    <n v="10"/>
    <n v="0"/>
    <n v="0"/>
    <n v="0"/>
    <n v="0"/>
    <n v="0"/>
    <n v="0"/>
    <n v="0"/>
    <n v="17"/>
    <n v="11"/>
    <n v="18"/>
  </r>
  <r>
    <x v="1434"/>
    <x v="20"/>
    <n v="17"/>
    <n v="0"/>
    <n v="21"/>
    <n v="10"/>
    <n v="21"/>
    <n v="16"/>
    <n v="0"/>
    <n v="0"/>
    <n v="0"/>
    <n v="0"/>
    <n v="0"/>
    <n v="8"/>
    <n v="11"/>
    <n v="9"/>
    <n v="17"/>
    <n v="19"/>
  </r>
  <r>
    <x v="1435"/>
    <x v="6"/>
    <n v="20"/>
    <n v="0"/>
    <n v="0"/>
    <n v="20"/>
    <n v="12"/>
    <n v="14"/>
    <n v="0"/>
    <n v="0"/>
    <n v="0"/>
    <n v="0"/>
    <n v="0"/>
    <n v="20"/>
    <n v="7"/>
    <n v="0"/>
    <n v="13"/>
    <n v="13"/>
  </r>
  <r>
    <x v="1436"/>
    <x v="0"/>
    <n v="12"/>
    <n v="0"/>
    <n v="2"/>
    <n v="12"/>
    <n v="0"/>
    <n v="10"/>
    <n v="0"/>
    <n v="0"/>
    <n v="0"/>
    <n v="0"/>
    <n v="0"/>
    <n v="6"/>
    <n v="0"/>
    <n v="0"/>
    <n v="19"/>
    <n v="0"/>
  </r>
  <r>
    <x v="1437"/>
    <x v="14"/>
    <n v="19"/>
    <n v="0"/>
    <n v="0"/>
    <n v="19"/>
    <n v="17"/>
    <n v="7"/>
    <n v="0"/>
    <n v="0"/>
    <n v="0"/>
    <n v="0"/>
    <n v="0"/>
    <n v="13"/>
    <n v="5"/>
    <n v="12"/>
    <n v="19"/>
    <n v="0"/>
  </r>
  <r>
    <x v="1438"/>
    <x v="20"/>
    <n v="20"/>
    <n v="0"/>
    <n v="0"/>
    <n v="11"/>
    <n v="20"/>
    <n v="8"/>
    <n v="0"/>
    <n v="0"/>
    <n v="0"/>
    <n v="0"/>
    <n v="0"/>
    <n v="20"/>
    <n v="13"/>
    <n v="16"/>
    <n v="15"/>
    <n v="0"/>
  </r>
  <r>
    <x v="1439"/>
    <x v="6"/>
    <n v="22"/>
    <n v="0"/>
    <n v="0"/>
    <n v="18"/>
    <n v="15"/>
    <n v="19"/>
    <n v="0"/>
    <n v="0"/>
    <n v="0"/>
    <n v="0"/>
    <n v="0"/>
    <n v="15"/>
    <n v="14"/>
    <n v="16"/>
    <n v="15"/>
    <n v="0"/>
  </r>
  <r>
    <x v="1440"/>
    <x v="14"/>
    <n v="4"/>
    <n v="0"/>
    <n v="15"/>
    <n v="0"/>
    <n v="8"/>
    <n v="19"/>
    <n v="17"/>
    <n v="0"/>
    <n v="0"/>
    <n v="0"/>
    <n v="0"/>
    <n v="0"/>
    <n v="15"/>
    <n v="0"/>
    <n v="13"/>
    <n v="0"/>
  </r>
  <r>
    <x v="1441"/>
    <x v="18"/>
    <n v="0"/>
    <n v="0"/>
    <n v="19"/>
    <n v="0"/>
    <n v="16"/>
    <n v="17"/>
    <n v="7"/>
    <n v="0"/>
    <n v="0"/>
    <n v="0"/>
    <n v="0"/>
    <n v="15"/>
    <n v="9"/>
    <n v="0"/>
    <n v="9"/>
    <n v="0"/>
  </r>
  <r>
    <x v="1442"/>
    <x v="14"/>
    <n v="14"/>
    <n v="0"/>
    <n v="20"/>
    <n v="0"/>
    <n v="0"/>
    <n v="16"/>
    <n v="11"/>
    <n v="0"/>
    <n v="0"/>
    <n v="0"/>
    <n v="0"/>
    <n v="11"/>
    <n v="0"/>
    <n v="0"/>
    <n v="13"/>
    <n v="0"/>
  </r>
  <r>
    <x v="1443"/>
    <x v="18"/>
    <n v="14"/>
    <n v="0"/>
    <n v="0"/>
    <n v="0"/>
    <n v="12"/>
    <n v="21"/>
    <n v="16"/>
    <n v="0"/>
    <n v="0"/>
    <n v="0"/>
    <n v="0"/>
    <n v="16"/>
    <n v="14"/>
    <n v="0"/>
    <n v="20"/>
    <n v="0"/>
  </r>
  <r>
    <x v="1444"/>
    <x v="12"/>
    <n v="12"/>
    <n v="0"/>
    <n v="7"/>
    <n v="0"/>
    <n v="0"/>
    <n v="18"/>
    <n v="6"/>
    <n v="0"/>
    <n v="0"/>
    <n v="0"/>
    <n v="0"/>
    <n v="12"/>
    <n v="4"/>
    <n v="22"/>
    <n v="18"/>
    <n v="0"/>
  </r>
  <r>
    <x v="1445"/>
    <x v="3"/>
    <n v="10"/>
    <n v="0"/>
    <n v="6"/>
    <n v="0"/>
    <n v="1"/>
    <n v="5"/>
    <n v="13"/>
    <n v="0"/>
    <n v="10"/>
    <n v="0"/>
    <n v="0"/>
    <n v="10"/>
    <n v="10"/>
    <n v="0"/>
    <n v="13"/>
    <n v="0"/>
  </r>
  <r>
    <x v="1446"/>
    <x v="14"/>
    <n v="11"/>
    <n v="0"/>
    <n v="6"/>
    <n v="0"/>
    <n v="6"/>
    <n v="13"/>
    <n v="18"/>
    <n v="0"/>
    <n v="15"/>
    <n v="0"/>
    <n v="0"/>
    <n v="6"/>
    <n v="9"/>
    <n v="6"/>
    <n v="9"/>
    <n v="10"/>
  </r>
  <r>
    <x v="1447"/>
    <x v="0"/>
    <n v="0"/>
    <n v="0"/>
    <n v="14"/>
    <n v="0"/>
    <n v="11"/>
    <n v="13"/>
    <n v="17"/>
    <n v="0"/>
    <n v="16"/>
    <n v="0"/>
    <n v="19"/>
    <n v="12"/>
    <n v="9"/>
    <n v="7"/>
    <n v="18"/>
    <n v="10"/>
  </r>
  <r>
    <x v="1448"/>
    <x v="0"/>
    <n v="0"/>
    <n v="0"/>
    <n v="9"/>
    <n v="0"/>
    <n v="4"/>
    <n v="7"/>
    <n v="0"/>
    <n v="0"/>
    <n v="12"/>
    <n v="0"/>
    <n v="7"/>
    <n v="2"/>
    <n v="13"/>
    <n v="12"/>
    <n v="12"/>
    <n v="7"/>
  </r>
  <r>
    <x v="1449"/>
    <x v="0"/>
    <n v="2"/>
    <n v="0"/>
    <n v="3"/>
    <n v="0"/>
    <n v="17"/>
    <n v="12"/>
    <n v="0"/>
    <n v="0"/>
    <n v="11"/>
    <n v="0"/>
    <n v="6"/>
    <n v="8"/>
    <n v="0"/>
    <n v="7"/>
    <n v="16"/>
    <n v="13"/>
  </r>
  <r>
    <x v="1450"/>
    <x v="0"/>
    <n v="0"/>
    <n v="0"/>
    <n v="0"/>
    <n v="0"/>
    <n v="19"/>
    <n v="6"/>
    <n v="2"/>
    <n v="0"/>
    <n v="17"/>
    <n v="0"/>
    <n v="6"/>
    <n v="9"/>
    <n v="0"/>
    <n v="7"/>
    <n v="19"/>
    <n v="15"/>
  </r>
  <r>
    <x v="1451"/>
    <x v="0"/>
    <n v="0"/>
    <n v="0"/>
    <n v="0"/>
    <n v="0"/>
    <n v="0"/>
    <n v="5"/>
    <n v="0"/>
    <n v="0"/>
    <n v="2"/>
    <n v="0"/>
    <n v="6"/>
    <n v="6"/>
    <n v="0"/>
    <n v="5"/>
    <n v="7"/>
    <n v="6"/>
  </r>
  <r>
    <x v="1452"/>
    <x v="0"/>
    <n v="7"/>
    <n v="0"/>
    <n v="0"/>
    <n v="0"/>
    <n v="3"/>
    <n v="1"/>
    <n v="0"/>
    <n v="0"/>
    <n v="0"/>
    <n v="0"/>
    <n v="5"/>
    <n v="20"/>
    <n v="0"/>
    <n v="12"/>
    <n v="19"/>
    <n v="20"/>
  </r>
  <r>
    <x v="1453"/>
    <x v="0"/>
    <n v="0"/>
    <n v="0"/>
    <n v="0"/>
    <n v="3"/>
    <n v="8"/>
    <n v="6"/>
    <n v="9"/>
    <n v="0"/>
    <n v="0"/>
    <n v="0"/>
    <n v="1"/>
    <n v="10"/>
    <n v="0"/>
    <n v="0"/>
    <n v="16"/>
    <n v="13"/>
  </r>
  <r>
    <x v="1454"/>
    <x v="0"/>
    <n v="14"/>
    <n v="0"/>
    <n v="20"/>
    <n v="1"/>
    <n v="8"/>
    <n v="14"/>
    <n v="21"/>
    <n v="0"/>
    <n v="0"/>
    <n v="0"/>
    <n v="19"/>
    <n v="12"/>
    <n v="0"/>
    <n v="12"/>
    <n v="19"/>
    <n v="20"/>
  </r>
  <r>
    <x v="1455"/>
    <x v="0"/>
    <n v="17"/>
    <n v="0"/>
    <n v="15"/>
    <n v="0"/>
    <n v="22"/>
    <n v="10"/>
    <n v="0"/>
    <n v="0"/>
    <n v="0"/>
    <n v="0"/>
    <n v="20"/>
    <n v="15"/>
    <n v="0"/>
    <n v="0"/>
    <n v="19"/>
    <n v="18"/>
  </r>
  <r>
    <x v="1456"/>
    <x v="0"/>
    <n v="8"/>
    <n v="0"/>
    <n v="3"/>
    <n v="7"/>
    <n v="0"/>
    <n v="8"/>
    <n v="0"/>
    <n v="0"/>
    <n v="0"/>
    <n v="0"/>
    <n v="11"/>
    <n v="6"/>
    <n v="2"/>
    <n v="0"/>
    <n v="8"/>
    <n v="0"/>
  </r>
  <r>
    <x v="1457"/>
    <x v="15"/>
    <n v="14"/>
    <n v="0"/>
    <n v="7"/>
    <n v="6"/>
    <n v="7"/>
    <n v="13"/>
    <n v="8"/>
    <n v="0"/>
    <n v="0"/>
    <n v="3"/>
    <n v="8"/>
    <n v="9"/>
    <n v="0"/>
    <n v="9"/>
    <n v="12"/>
    <n v="16"/>
  </r>
  <r>
    <x v="1458"/>
    <x v="0"/>
    <n v="14"/>
    <n v="0"/>
    <n v="11"/>
    <n v="11"/>
    <n v="11"/>
    <n v="6"/>
    <n v="0"/>
    <n v="0"/>
    <n v="0"/>
    <n v="0"/>
    <n v="7"/>
    <n v="2"/>
    <n v="0"/>
    <n v="6"/>
    <n v="7"/>
    <n v="12"/>
  </r>
  <r>
    <x v="1459"/>
    <x v="0"/>
    <n v="21"/>
    <n v="0"/>
    <n v="21"/>
    <n v="10"/>
    <n v="0"/>
    <n v="19"/>
    <n v="0"/>
    <n v="0"/>
    <n v="0"/>
    <n v="0"/>
    <n v="3"/>
    <n v="6"/>
    <n v="0"/>
    <n v="18"/>
    <n v="0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2" cacheId="9963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6" indent="0" outline="1" outlineData="1" multipleFieldFilters="0">
  <location ref="A3:R8" firstHeaderRow="0" firstDataRow="1" firstDataCol="1"/>
  <pivotFields count="21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26">
        <item x="0"/>
        <item x="5"/>
        <item x="13"/>
        <item x="15"/>
        <item x="2"/>
        <item x="7"/>
        <item x="11"/>
        <item x="4"/>
        <item x="19"/>
        <item x="16"/>
        <item x="9"/>
        <item x="1"/>
        <item x="3"/>
        <item x="12"/>
        <item x="8"/>
        <item x="18"/>
        <item x="10"/>
        <item x="6"/>
        <item x="14"/>
        <item x="20"/>
        <item x="17"/>
        <item x="21"/>
        <item x="24"/>
        <item x="23"/>
        <item x="2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  <pivotField dragToRow="0" dragToCol="0" dragToPage="0" showAll="0" defaultSubtotal="0"/>
  </pivotFields>
  <rowFields count="2">
    <field x="19"/>
    <field x="0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17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</colItems>
  <dataFields count="17">
    <dataField name="Sum of 620104" fld="1" baseField="0" baseItem="0"/>
    <dataField name="Sum of 620105" fld="2" baseField="0" baseItem="0"/>
    <dataField name="Sum of 620106" fld="3" baseField="0" baseItem="0"/>
    <dataField name="Sum of 620107" fld="4" baseField="0" baseItem="0"/>
    <dataField name="Sum of 620109" fld="5" baseField="0" baseItem="0"/>
    <dataField name="Sum of 620111" fld="6" baseField="0" baseItem="0"/>
    <dataField name="Sum of 620112" fld="7" baseField="0" baseItem="0"/>
    <dataField name="Sum of 620113" fld="8" baseField="0" baseItem="0"/>
    <dataField name="Sum of 620114" fld="9" baseField="0" baseItem="0"/>
    <dataField name="Sum of 620116" fld="10" baseField="0" baseItem="0"/>
    <dataField name="Sum of 620117" fld="11" baseField="0" baseItem="0"/>
    <dataField name="Sum of 620118" fld="12" baseField="0" baseItem="0"/>
    <dataField name="Sum of 620119" fld="13" baseField="0" baseItem="0"/>
    <dataField name="Sum of 620120" fld="14" baseField="0" baseItem="0"/>
    <dataField name="Sum of 620122" fld="15" baseField="0" baseItem="0"/>
    <dataField name="Sum of 620123" fld="16" baseField="0" baseItem="0"/>
    <dataField name="Sum of 620124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TEALL" displayName="METEALL" ref="C3:T1464" totalsRowShown="0" headerRowDxfId="75" dataDxfId="74" headerRowBorderDxfId="72" tableBorderDxfId="73" totalsRowBorderDxfId="71">
  <autoFilter ref="C3:T1464" xr:uid="{00000000-0009-0000-0100-000001000000}"/>
  <tableColumns count="18">
    <tableColumn id="1" xr3:uid="{00000000-0010-0000-0000-000001000000}" name="Egat Code" dataDxfId="70"/>
    <tableColumn id="4" xr3:uid="{00000000-0010-0000-0000-000004000000}" name="620104" dataDxfId="69"/>
    <tableColumn id="5" xr3:uid="{00000000-0010-0000-0000-000005000000}" name="620105" dataDxfId="68"/>
    <tableColumn id="6" xr3:uid="{00000000-0010-0000-0000-000006000000}" name="620106" dataDxfId="67"/>
    <tableColumn id="7" xr3:uid="{00000000-0010-0000-0000-000007000000}" name="620107" dataDxfId="66"/>
    <tableColumn id="9" xr3:uid="{00000000-0010-0000-0000-000009000000}" name="620109" dataDxfId="65"/>
    <tableColumn id="11" xr3:uid="{00000000-0010-0000-0000-00000B000000}" name="620111" dataDxfId="64"/>
    <tableColumn id="12" xr3:uid="{00000000-0010-0000-0000-00000C000000}" name="620112" dataDxfId="63"/>
    <tableColumn id="13" xr3:uid="{00000000-0010-0000-0000-00000D000000}" name="620113" dataDxfId="62"/>
    <tableColumn id="14" xr3:uid="{00000000-0010-0000-0000-00000E000000}" name="620114" dataDxfId="61"/>
    <tableColumn id="16" xr3:uid="{00000000-0010-0000-0000-000010000000}" name="620116" dataDxfId="60"/>
    <tableColumn id="17" xr3:uid="{00000000-0010-0000-0000-000011000000}" name="620117" dataDxfId="59"/>
    <tableColumn id="18" xr3:uid="{00000000-0010-0000-0000-000012000000}" name="620118" dataDxfId="58"/>
    <tableColumn id="19" xr3:uid="{00000000-0010-0000-0000-000013000000}" name="620119" dataDxfId="57"/>
    <tableColumn id="20" xr3:uid="{00000000-0010-0000-0000-000014000000}" name="620120" dataDxfId="56"/>
    <tableColumn id="22" xr3:uid="{00000000-0010-0000-0000-000016000000}" name="620122" dataDxfId="55"/>
    <tableColumn id="23" xr3:uid="{00000000-0010-0000-0000-000017000000}" name="620123" dataDxfId="54"/>
    <tableColumn id="24" xr3:uid="{00000000-0010-0000-0000-000018000000}" name="620124" dataDxfId="5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Mete_cal" displayName="Mete_cal" ref="C3:U1463" totalsRowShown="0" headerRowDxfId="52" headerRowBorderDxfId="50" tableBorderDxfId="51">
  <autoFilter ref="C3:U1463" xr:uid="{00000000-0009-0000-0100-000006000000}"/>
  <tableColumns count="19">
    <tableColumn id="1" xr3:uid="{00000000-0010-0000-0100-000001000000}" name="Egat Code"/>
    <tableColumn id="19" xr3:uid="{00000000-0010-0000-0100-000013000000}" name="Month" dataDxfId="49">
      <calculatedColumnFormula>TEXT(Mete_cal[[#This Row],[Egat Code]], "[$-409]mmm yyyy")</calculatedColumnFormula>
    </tableColumn>
    <tableColumn id="2" xr3:uid="{00000000-0010-0000-0100-000002000000}" name="620104" dataDxfId="48">
      <calculatedColumnFormula>IF(AND(ALL!D5-METEALL[[#This Row],[620104]] &gt;= 0, ALL!D5-METEALL[[#This Row],[620104]] &lt;= 24), ALL!D5-METEALL[[#This Row],[620104]], 0)</calculatedColumnFormula>
    </tableColumn>
    <tableColumn id="3" xr3:uid="{00000000-0010-0000-0100-000003000000}" name="620105" dataDxfId="47">
      <calculatedColumnFormula>IF(AND(ALL!E5-METEALL[[#This Row],[620105]] &gt;= 0, ALL!E5-METEALL[[#This Row],[620105]] &lt;= 24), ALL!E5-METEALL[[#This Row],[620105]], 0)</calculatedColumnFormula>
    </tableColumn>
    <tableColumn id="4" xr3:uid="{00000000-0010-0000-0100-000004000000}" name="620106" dataDxfId="46">
      <calculatedColumnFormula>IF(AND(ALL!F5-METEALL[[#This Row],[620106]] &gt;= 0, ALL!F5-METEALL[[#This Row],[620106]] &lt;= 24), ALL!F5-METEALL[[#This Row],[620106]], 0)</calculatedColumnFormula>
    </tableColumn>
    <tableColumn id="5" xr3:uid="{00000000-0010-0000-0100-000005000000}" name="620107" dataDxfId="45">
      <calculatedColumnFormula>IF(AND(ALL!G5-METEALL[[#This Row],[620107]] &gt;= 0, ALL!G5-METEALL[[#This Row],[620107]] &lt;= 24), ALL!G5-METEALL[[#This Row],[620107]], 0)</calculatedColumnFormula>
    </tableColumn>
    <tableColumn id="6" xr3:uid="{00000000-0010-0000-0100-000006000000}" name="620109" dataDxfId="44">
      <calculatedColumnFormula>IF(AND(ALL!H5-METEALL[[#This Row],[620109]] &gt;= 0, ALL!H5-METEALL[[#This Row],[620109]] &lt;= 24), ALL!H5-METEALL[[#This Row],[620109]], 0)</calculatedColumnFormula>
    </tableColumn>
    <tableColumn id="7" xr3:uid="{00000000-0010-0000-0100-000007000000}" name="620111" dataDxfId="43">
      <calculatedColumnFormula>IF(AND(ALL!I5-METEALL[[#This Row],[620111]] &gt;= 0, ALL!I5-METEALL[[#This Row],[620111]] &lt;= 24), ALL!I5-METEALL[[#This Row],[620111]], 0)</calculatedColumnFormula>
    </tableColumn>
    <tableColumn id="8" xr3:uid="{00000000-0010-0000-0100-000008000000}" name="620112" dataDxfId="42">
      <calculatedColumnFormula>IF(AND(ALL!J5-METEALL[[#This Row],[620112]] &gt;= 0, ALL!J5-METEALL[[#This Row],[620112]] &lt;= 24), ALL!J5-METEALL[[#This Row],[620112]], 0)</calculatedColumnFormula>
    </tableColumn>
    <tableColumn id="9" xr3:uid="{00000000-0010-0000-0100-000009000000}" name="620113" dataDxfId="41">
      <calculatedColumnFormula>IF(AND(ALL!K5-METEALL[[#This Row],[620113]] &gt;= 0, ALL!K5-METEALL[[#This Row],[620113]] &lt;= 24), ALL!K5-METEALL[[#This Row],[620113]], 0)</calculatedColumnFormula>
    </tableColumn>
    <tableColumn id="10" xr3:uid="{00000000-0010-0000-0100-00000A000000}" name="620114" dataDxfId="40">
      <calculatedColumnFormula>IF(AND(ALL!L5-METEALL[[#This Row],[620114]] &gt;= 0, ALL!L5-METEALL[[#This Row],[620114]] &lt;= 24), ALL!L5-METEALL[[#This Row],[620114]], 0)</calculatedColumnFormula>
    </tableColumn>
    <tableColumn id="11" xr3:uid="{00000000-0010-0000-0100-00000B000000}" name="620116" dataDxfId="39">
      <calculatedColumnFormula>IF(AND(ALL!M5-METEALL[[#This Row],[620116]] &gt;= 0, ALL!M5-METEALL[[#This Row],[620116]] &lt;= 24), ALL!M5-METEALL[[#This Row],[620116]], 0)</calculatedColumnFormula>
    </tableColumn>
    <tableColumn id="12" xr3:uid="{00000000-0010-0000-0100-00000C000000}" name="620117" dataDxfId="38">
      <calculatedColumnFormula>IF(AND(ALL!N5-METEALL[[#This Row],[620117]] &gt;= 0, ALL!N5-METEALL[[#This Row],[620117]] &lt;= 24), ALL!N5-METEALL[[#This Row],[620117]], 0)</calculatedColumnFormula>
    </tableColumn>
    <tableColumn id="13" xr3:uid="{00000000-0010-0000-0100-00000D000000}" name="620118" dataDxfId="37">
      <calculatedColumnFormula>IF(AND(ALL!O5-METEALL[[#This Row],[620118]] &gt;= 0, ALL!O5-METEALL[[#This Row],[620118]] &lt;= 24), ALL!O5-METEALL[[#This Row],[620118]], 0)</calculatedColumnFormula>
    </tableColumn>
    <tableColumn id="14" xr3:uid="{00000000-0010-0000-0100-00000E000000}" name="620119" dataDxfId="36">
      <calculatedColumnFormula>IF(AND(ALL!P5-METEALL[[#This Row],[620119]] &gt;= 0, ALL!P5-METEALL[[#This Row],[620119]] &lt;= 24), ALL!P5-METEALL[[#This Row],[620119]], 0)</calculatedColumnFormula>
    </tableColumn>
    <tableColumn id="15" xr3:uid="{00000000-0010-0000-0100-00000F000000}" name="620120" dataDxfId="35">
      <calculatedColumnFormula>IF(AND(ALL!Q5-METEALL[[#This Row],[620120]] &gt;= 0, ALL!Q5-METEALL[[#This Row],[620120]] &lt;= 24), ALL!Q5-METEALL[[#This Row],[620120]], 0)</calculatedColumnFormula>
    </tableColumn>
    <tableColumn id="16" xr3:uid="{00000000-0010-0000-0100-000010000000}" name="620122" dataDxfId="34">
      <calculatedColumnFormula>IF(AND(ALL!R5-METEALL[[#This Row],[620122]] &gt;= 0, ALL!R5-METEALL[[#This Row],[620122]] &lt;= 24), ALL!R5-METEALL[[#This Row],[620122]], 0)</calculatedColumnFormula>
    </tableColumn>
    <tableColumn id="17" xr3:uid="{00000000-0010-0000-0100-000011000000}" name="620123" dataDxfId="33">
      <calculatedColumnFormula>IF(AND(ALL!S5-METEALL[[#This Row],[620123]] &gt;= 0, ALL!S5-METEALL[[#This Row],[620123]] &lt;= 24), ALL!S5-METEALL[[#This Row],[620123]], 0)</calculatedColumnFormula>
    </tableColumn>
    <tableColumn id="18" xr3:uid="{00000000-0010-0000-0100-000012000000}" name="620124" dataDxfId="32">
      <calculatedColumnFormula>IF(AND(ALL!T5-METEALL[[#This Row],[620124]] &gt;= 0, ALL!T5-METEALL[[#This Row],[620124]] &lt;= 24), ALL!T5-METEALL[[#This Row],[620124]], 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4B5D73-BCE6-4BF0-AF32-CB5163F6F6DF}" name="Mete_Date" displayName="Mete_Date" ref="Y3:AA24823" totalsRowShown="0" headerRowDxfId="31" dataDxfId="30">
  <autoFilter ref="Y3:AA24823" xr:uid="{924B5D73-BCE6-4BF0-AF32-CB5163F6F6DF}"/>
  <tableColumns count="3">
    <tableColumn id="1" xr3:uid="{A9ED56E8-241D-4C91-97D1-D1E919BCC3EB}" name="Egat Number" dataDxfId="29"/>
    <tableColumn id="2" xr3:uid="{E79F58A7-163C-4C7A-80EA-7AD7F98A1FD7}" name="Date" dataDxfId="28"/>
    <tableColumn id="3" xr3:uid="{0D2C1EC8-9207-40C2-96AB-C6953BBEF2E0}" name="Mete" dataDxfId="2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4DA6ED-E2E9-4EF0-BD5C-375D16416B6A}" name="Mete_Use" displayName="Mete_Use" ref="B3:E819" totalsRowShown="0" headerRowDxfId="26" tableBorderDxfId="25">
  <autoFilter ref="B3:E819" xr:uid="{9A4DA6ED-E2E9-4EF0-BD5C-375D16416B6A}"/>
  <sortState xmlns:xlrd2="http://schemas.microsoft.com/office/spreadsheetml/2017/richdata2" ref="B4:E819">
    <sortCondition ref="C3:C819"/>
  </sortState>
  <tableColumns count="4">
    <tableColumn id="1" xr3:uid="{186DB570-3183-4C1B-A26F-9F2E4D9695C5}" name="Egat Number" dataDxfId="24"/>
    <tableColumn id="2" xr3:uid="{AC1EECB2-CEDE-4FED-A9F8-E0CD701D2181}" name="Date" dataDxfId="23"/>
    <tableColumn id="3" xr3:uid="{944A1565-149A-4257-A684-2594770AAD2A}" name="Month" dataDxfId="22"/>
    <tableColumn id="4" xr3:uid="{40885D9A-55BC-46D8-A815-F120604770E0}" name="Meter" dataDxfId="2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573EE5-E54E-457D-B31E-119361BD54C0}" name="Mete_sum" displayName="Mete_sum" ref="I3:Z51" totalsRowShown="0" headerRowDxfId="20" headerRowBorderDxfId="18" tableBorderDxfId="19">
  <autoFilter ref="I3:Z51" xr:uid="{B1573EE5-E54E-457D-B31E-119361BD54C0}"/>
  <tableColumns count="18">
    <tableColumn id="1" xr3:uid="{32ADFDF7-A56A-4699-B57C-F075E7D756BE}" name="Month" dataDxfId="17"/>
    <tableColumn id="2" xr3:uid="{F8D5102D-3ACC-453F-8EA0-A6828CCA7192}" name="620104" dataDxfId="16">
      <calculatedColumnFormula>SUMIF(Mete_cal[Month],Mete_sum[[#This Row],[Month]],Mete_cal[620104])</calculatedColumnFormula>
    </tableColumn>
    <tableColumn id="3" xr3:uid="{CEEBD435-3862-453E-8BD5-7FBB68E96DBC}" name="620105" dataDxfId="15">
      <calculatedColumnFormula>SUMIF(Mete_cal[Month],Mete_sum[[#This Row],[Month]],Mete_cal[620105])</calculatedColumnFormula>
    </tableColumn>
    <tableColumn id="4" xr3:uid="{B0443155-C8E9-4655-92E2-16997E70D06B}" name="620106" dataDxfId="14">
      <calculatedColumnFormula>SUMIF(Mete_cal[Month],Mete_sum[[#This Row],[Month]],Mete_cal[620106])</calculatedColumnFormula>
    </tableColumn>
    <tableColumn id="5" xr3:uid="{48E9E1AB-5647-45F5-B77C-8F3C6D45E8E9}" name="620107" dataDxfId="13">
      <calculatedColumnFormula>SUMIF(Mete_cal[Month],Mete_sum[[#This Row],[Month]],Mete_cal[620107])</calculatedColumnFormula>
    </tableColumn>
    <tableColumn id="6" xr3:uid="{E8DE243E-468F-42DB-8BED-C879E1C5F692}" name="620109" dataDxfId="12">
      <calculatedColumnFormula>SUMIF(Mete_cal[Month],Mete_sum[[#This Row],[Month]],Mete_cal[620109])</calculatedColumnFormula>
    </tableColumn>
    <tableColumn id="7" xr3:uid="{9D1AD1BB-1706-4E2C-8CC5-2E76EE930FEE}" name="620111" dataDxfId="11">
      <calculatedColumnFormula>SUMIF(Mete_cal[Month],Mete_sum[[#This Row],[Month]],Mete_cal[620111])</calculatedColumnFormula>
    </tableColumn>
    <tableColumn id="8" xr3:uid="{502EBF86-B139-4890-9620-11AB6211A83C}" name="620112" dataDxfId="10">
      <calculatedColumnFormula>SUMIF(Mete_cal[Month],Mete_sum[[#This Row],[Month]],Mete_cal[620112])</calculatedColumnFormula>
    </tableColumn>
    <tableColumn id="9" xr3:uid="{4C92C37C-5FB6-43A3-96F3-7BDDDF51C30E}" name="620113" dataDxfId="9">
      <calculatedColumnFormula>SUMIF(Mete_cal[Month],Mete_sum[[#This Row],[Month]],Mete_cal[620113])</calculatedColumnFormula>
    </tableColumn>
    <tableColumn id="10" xr3:uid="{9756A3DD-2BDF-4E9F-8FE7-81602870B212}" name="620114" dataDxfId="8">
      <calculatedColumnFormula>SUMIF(Mete_cal[Month],Mete_sum[[#This Row],[Month]],Mete_cal[620114])</calculatedColumnFormula>
    </tableColumn>
    <tableColumn id="11" xr3:uid="{A2114F57-B5C1-460C-B941-C63515AB93DF}" name="620116" dataDxfId="7">
      <calculatedColumnFormula>SUMIF(Mete_cal[Month],Mete_sum[[#This Row],[Month]],Mete_cal[620116])</calculatedColumnFormula>
    </tableColumn>
    <tableColumn id="12" xr3:uid="{2D9C436A-259B-42C3-A34D-50E34414B779}" name="620117" dataDxfId="6">
      <calculatedColumnFormula>SUMIF(Mete_cal[Month],Mete_sum[[#This Row],[Month]],Mete_cal[620117])</calculatedColumnFormula>
    </tableColumn>
    <tableColumn id="13" xr3:uid="{6BAFCB7B-16B1-41D9-97CE-1616251D4ACB}" name="620118" dataDxfId="5">
      <calculatedColumnFormula>SUMIF(Mete_cal[Month],Mete_sum[[#This Row],[Month]],Mete_cal[620118])</calculatedColumnFormula>
    </tableColumn>
    <tableColumn id="14" xr3:uid="{3BA55D5F-EFBB-49A3-BD09-38897714B91B}" name="620119" dataDxfId="4">
      <calculatedColumnFormula>SUMIF(Mete_cal[Month],Mete_sum[[#This Row],[Month]],Mete_cal[620119])</calculatedColumnFormula>
    </tableColumn>
    <tableColumn id="15" xr3:uid="{7E6A9339-A029-40DB-A317-0E17496D896F}" name="620120" dataDxfId="3">
      <calculatedColumnFormula>SUMIF(Mete_cal[Month],Mete_sum[[#This Row],[Month]],Mete_cal[620120])</calculatedColumnFormula>
    </tableColumn>
    <tableColumn id="16" xr3:uid="{C4DEC9CC-355D-4480-A16D-6A8E736AE926}" name="620122" dataDxfId="2">
      <calculatedColumnFormula>SUMIF(Mete_cal[Month],Mete_sum[[#This Row],[Month]],Mete_cal[620122])</calculatedColumnFormula>
    </tableColumn>
    <tableColumn id="17" xr3:uid="{51F3D8C3-34E1-4AF7-BE95-32F17D1CE850}" name="620123" dataDxfId="1">
      <calculatedColumnFormula>SUMIF(Mete_cal[Month],Mete_sum[[#This Row],[Month]],Mete_cal[620123])</calculatedColumnFormula>
    </tableColumn>
    <tableColumn id="18" xr3:uid="{9B4AF7D3-6AB0-4438-B911-9E8C880B37C8}" name="620124" dataDxfId="0">
      <calculatedColumnFormula>SUMIF(Mete_cal[Month],Mete_sum[[#This Row],[Month]],Mete_cal[620124])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R8"/>
  <sheetViews>
    <sheetView tabSelected="1" zoomScale="58" zoomScaleNormal="58" workbookViewId="0">
      <selection activeCell="A7" sqref="A7"/>
    </sheetView>
  </sheetViews>
  <sheetFormatPr defaultRowHeight="14.45"/>
  <cols>
    <col min="1" max="1" width="14.875" bestFit="1" customWidth="1"/>
    <col min="2" max="18" width="14.5" bestFit="1" customWidth="1"/>
    <col min="19" max="19" width="13.125" customWidth="1"/>
    <col min="20" max="48" width="16.375" bestFit="1" customWidth="1"/>
    <col min="49" max="49" width="11.375" customWidth="1"/>
    <col min="50" max="1460" width="16.375" bestFit="1" customWidth="1"/>
    <col min="1461" max="1461" width="11.375" bestFit="1" customWidth="1"/>
  </cols>
  <sheetData>
    <row r="3" spans="1:18">
      <c r="A3" s="18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</row>
    <row r="4" spans="1:18">
      <c r="A4" s="20" t="s">
        <v>18</v>
      </c>
      <c r="B4">
        <v>0</v>
      </c>
      <c r="C4">
        <v>3777</v>
      </c>
      <c r="D4">
        <v>0</v>
      </c>
      <c r="E4">
        <v>3736</v>
      </c>
      <c r="F4">
        <v>727</v>
      </c>
      <c r="G4">
        <v>969</v>
      </c>
      <c r="H4">
        <v>3750</v>
      </c>
      <c r="I4">
        <v>0</v>
      </c>
      <c r="J4">
        <v>3080</v>
      </c>
      <c r="K4">
        <v>3353</v>
      </c>
      <c r="L4">
        <v>730</v>
      </c>
      <c r="M4">
        <v>772</v>
      </c>
      <c r="N4">
        <v>2184</v>
      </c>
      <c r="O4">
        <v>0</v>
      </c>
      <c r="P4">
        <v>992</v>
      </c>
      <c r="Q4">
        <v>2711</v>
      </c>
      <c r="R4">
        <v>0</v>
      </c>
    </row>
    <row r="5" spans="1:18">
      <c r="A5" s="20" t="s">
        <v>19</v>
      </c>
      <c r="B5">
        <v>0</v>
      </c>
      <c r="C5">
        <v>3386</v>
      </c>
      <c r="D5">
        <v>2122</v>
      </c>
      <c r="E5">
        <v>3391</v>
      </c>
      <c r="F5">
        <v>136</v>
      </c>
      <c r="G5">
        <v>1398</v>
      </c>
      <c r="H5">
        <v>3657</v>
      </c>
      <c r="I5">
        <v>816</v>
      </c>
      <c r="J5">
        <v>3640</v>
      </c>
      <c r="K5">
        <v>2008</v>
      </c>
      <c r="L5">
        <v>3803</v>
      </c>
      <c r="M5">
        <v>2976</v>
      </c>
      <c r="N5">
        <v>3321</v>
      </c>
      <c r="O5">
        <v>1868</v>
      </c>
      <c r="P5">
        <v>1860</v>
      </c>
      <c r="Q5">
        <v>704</v>
      </c>
      <c r="R5">
        <v>0</v>
      </c>
    </row>
    <row r="6" spans="1:18">
      <c r="A6" s="20" t="s">
        <v>20</v>
      </c>
      <c r="B6">
        <v>1474</v>
      </c>
      <c r="C6">
        <v>2482</v>
      </c>
      <c r="D6">
        <v>2924</v>
      </c>
      <c r="E6">
        <v>2593</v>
      </c>
      <c r="F6">
        <v>1369</v>
      </c>
      <c r="G6">
        <v>2288</v>
      </c>
      <c r="H6">
        <v>2185</v>
      </c>
      <c r="I6">
        <v>3116</v>
      </c>
      <c r="J6">
        <v>2245</v>
      </c>
      <c r="K6">
        <v>2933</v>
      </c>
      <c r="L6">
        <v>2415</v>
      </c>
      <c r="M6">
        <v>3152</v>
      </c>
      <c r="N6">
        <v>2478</v>
      </c>
      <c r="O6">
        <v>2469</v>
      </c>
      <c r="P6">
        <v>2286</v>
      </c>
      <c r="Q6">
        <v>957</v>
      </c>
      <c r="R6">
        <v>2420</v>
      </c>
    </row>
    <row r="7" spans="1:18">
      <c r="A7" s="20" t="s">
        <v>21</v>
      </c>
      <c r="B7">
        <v>2511</v>
      </c>
      <c r="C7">
        <v>2028</v>
      </c>
      <c r="D7">
        <v>2127</v>
      </c>
      <c r="E7">
        <v>2157</v>
      </c>
      <c r="F7">
        <v>2169</v>
      </c>
      <c r="G7">
        <v>1408</v>
      </c>
      <c r="H7">
        <v>2740</v>
      </c>
      <c r="I7">
        <v>2185</v>
      </c>
      <c r="J7">
        <v>1183</v>
      </c>
      <c r="K7">
        <v>2392</v>
      </c>
      <c r="L7">
        <v>2065</v>
      </c>
      <c r="M7">
        <v>1806</v>
      </c>
      <c r="N7">
        <v>2755</v>
      </c>
      <c r="O7">
        <v>2159</v>
      </c>
      <c r="P7">
        <v>1928</v>
      </c>
      <c r="Q7">
        <v>2021</v>
      </c>
      <c r="R7">
        <v>2083</v>
      </c>
    </row>
    <row r="8" spans="1:18">
      <c r="A8" s="20" t="s">
        <v>22</v>
      </c>
      <c r="B8">
        <v>3985</v>
      </c>
      <c r="C8">
        <v>11673</v>
      </c>
      <c r="D8">
        <v>7173</v>
      </c>
      <c r="E8">
        <v>11877</v>
      </c>
      <c r="F8">
        <v>4401</v>
      </c>
      <c r="G8">
        <v>6063</v>
      </c>
      <c r="H8">
        <v>12332</v>
      </c>
      <c r="I8">
        <v>6117</v>
      </c>
      <c r="J8">
        <v>10148</v>
      </c>
      <c r="K8">
        <v>10686</v>
      </c>
      <c r="L8">
        <v>9013</v>
      </c>
      <c r="M8">
        <v>8706</v>
      </c>
      <c r="N8">
        <v>10738</v>
      </c>
      <c r="O8">
        <v>6496</v>
      </c>
      <c r="P8">
        <v>7066</v>
      </c>
      <c r="Q8">
        <v>6393</v>
      </c>
      <c r="R8">
        <v>4503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C3:T1464"/>
  <sheetViews>
    <sheetView zoomScale="46" workbookViewId="0">
      <selection activeCell="D15" sqref="D15"/>
    </sheetView>
  </sheetViews>
  <sheetFormatPr defaultRowHeight="14.45"/>
  <cols>
    <col min="3" max="3" width="14.375" bestFit="1" customWidth="1"/>
    <col min="4" max="21" width="11.5" bestFit="1" customWidth="1"/>
    <col min="22" max="22" width="14.375" bestFit="1" customWidth="1"/>
    <col min="23" max="23" width="13.5" bestFit="1" customWidth="1"/>
    <col min="42" max="42" width="11.875" customWidth="1"/>
    <col min="43" max="43" width="10.625" bestFit="1" customWidth="1"/>
  </cols>
  <sheetData>
    <row r="3" spans="3:20">
      <c r="C3" s="1" t="s">
        <v>23</v>
      </c>
      <c r="D3" s="2" t="s">
        <v>24</v>
      </c>
      <c r="E3" s="2" t="s">
        <v>25</v>
      </c>
      <c r="F3" s="2" t="s">
        <v>26</v>
      </c>
      <c r="G3" s="2" t="s">
        <v>27</v>
      </c>
      <c r="H3" s="2" t="s">
        <v>28</v>
      </c>
      <c r="I3" s="2" t="s">
        <v>29</v>
      </c>
      <c r="J3" s="2" t="s">
        <v>30</v>
      </c>
      <c r="K3" s="2" t="s">
        <v>31</v>
      </c>
      <c r="L3" s="2" t="s">
        <v>32</v>
      </c>
      <c r="M3" s="2" t="s">
        <v>33</v>
      </c>
      <c r="N3" s="2" t="s">
        <v>34</v>
      </c>
      <c r="O3" s="2" t="s">
        <v>35</v>
      </c>
      <c r="P3" s="2" t="s">
        <v>36</v>
      </c>
      <c r="Q3" s="2" t="s">
        <v>37</v>
      </c>
      <c r="R3" s="2" t="s">
        <v>38</v>
      </c>
      <c r="S3" s="2" t="s">
        <v>39</v>
      </c>
      <c r="T3" s="3" t="s">
        <v>40</v>
      </c>
    </row>
    <row r="4" spans="3:20">
      <c r="C4" s="4">
        <v>43831</v>
      </c>
      <c r="D4" s="5"/>
      <c r="E4" s="5">
        <v>3964</v>
      </c>
      <c r="F4" s="5"/>
      <c r="G4" s="5">
        <v>4333</v>
      </c>
      <c r="H4" s="5"/>
      <c r="I4" s="5">
        <v>29665</v>
      </c>
      <c r="J4" s="5">
        <v>7887</v>
      </c>
      <c r="K4" s="5"/>
      <c r="L4" s="5">
        <v>3033</v>
      </c>
      <c r="M4" s="5">
        <v>5213</v>
      </c>
      <c r="N4" s="5">
        <v>24467</v>
      </c>
      <c r="O4" s="5"/>
      <c r="P4" s="5">
        <v>24916</v>
      </c>
      <c r="Q4" s="5"/>
      <c r="R4" s="5">
        <v>8228</v>
      </c>
      <c r="S4" s="5">
        <v>1980</v>
      </c>
      <c r="T4" s="6"/>
    </row>
    <row r="5" spans="3:20">
      <c r="C5" s="4">
        <v>43832</v>
      </c>
      <c r="D5" s="5"/>
      <c r="E5" s="5">
        <v>3964</v>
      </c>
      <c r="F5" s="5"/>
      <c r="G5" s="5">
        <v>4333</v>
      </c>
      <c r="H5" s="5"/>
      <c r="I5" s="5">
        <v>29665</v>
      </c>
      <c r="J5" s="5">
        <v>7900</v>
      </c>
      <c r="K5" s="5"/>
      <c r="L5" s="5">
        <v>3033</v>
      </c>
      <c r="M5" s="5">
        <v>5291</v>
      </c>
      <c r="N5" s="5">
        <v>24467</v>
      </c>
      <c r="O5" s="5"/>
      <c r="P5" s="5">
        <v>24916</v>
      </c>
      <c r="Q5" s="5"/>
      <c r="R5" s="5">
        <v>8228</v>
      </c>
      <c r="S5" s="5">
        <v>1981</v>
      </c>
      <c r="T5" s="6"/>
    </row>
    <row r="6" spans="3:20">
      <c r="C6" s="4">
        <v>43833</v>
      </c>
      <c r="D6" s="5"/>
      <c r="E6" s="5">
        <v>3964</v>
      </c>
      <c r="F6" s="5"/>
      <c r="G6" s="5">
        <v>4356</v>
      </c>
      <c r="H6" s="5"/>
      <c r="I6" s="5">
        <v>29665</v>
      </c>
      <c r="J6" s="5">
        <v>7919</v>
      </c>
      <c r="K6" s="5"/>
      <c r="L6" s="5">
        <v>3033</v>
      </c>
      <c r="M6" s="5">
        <v>5311</v>
      </c>
      <c r="N6" s="5">
        <v>24467</v>
      </c>
      <c r="O6" s="5"/>
      <c r="P6" s="5">
        <v>24916</v>
      </c>
      <c r="Q6" s="5"/>
      <c r="R6" s="5">
        <v>8228</v>
      </c>
      <c r="S6" s="5">
        <v>2000</v>
      </c>
      <c r="T6" s="6"/>
    </row>
    <row r="7" spans="3:20">
      <c r="C7" s="4">
        <v>43834</v>
      </c>
      <c r="D7" s="5"/>
      <c r="E7" s="5">
        <v>3964</v>
      </c>
      <c r="F7" s="5"/>
      <c r="G7" s="5">
        <v>4376</v>
      </c>
      <c r="H7" s="5"/>
      <c r="I7" s="5">
        <v>29665</v>
      </c>
      <c r="J7" s="5">
        <v>7938</v>
      </c>
      <c r="K7" s="5"/>
      <c r="L7" s="5">
        <v>3033</v>
      </c>
      <c r="M7" s="5">
        <v>5324</v>
      </c>
      <c r="N7" s="5">
        <v>24467</v>
      </c>
      <c r="O7" s="5"/>
      <c r="P7" s="5">
        <v>24916</v>
      </c>
      <c r="Q7" s="5"/>
      <c r="R7" s="5">
        <v>8228</v>
      </c>
      <c r="S7" s="5">
        <v>2000</v>
      </c>
      <c r="T7" s="6"/>
    </row>
    <row r="8" spans="3:20">
      <c r="C8" s="4">
        <v>43835</v>
      </c>
      <c r="D8" s="5"/>
      <c r="E8" s="5">
        <v>3983</v>
      </c>
      <c r="F8" s="5"/>
      <c r="G8" s="5">
        <v>4394</v>
      </c>
      <c r="H8" s="5"/>
      <c r="I8" s="5">
        <v>29665</v>
      </c>
      <c r="J8" s="5">
        <v>7951</v>
      </c>
      <c r="K8" s="5"/>
      <c r="L8" s="5">
        <v>3033</v>
      </c>
      <c r="M8" s="5">
        <v>5343</v>
      </c>
      <c r="N8" s="5">
        <v>24467</v>
      </c>
      <c r="O8" s="5"/>
      <c r="P8" s="5">
        <v>24916</v>
      </c>
      <c r="Q8" s="5"/>
      <c r="R8" s="5">
        <v>8228</v>
      </c>
      <c r="S8" s="5">
        <v>2020</v>
      </c>
      <c r="T8" s="6"/>
    </row>
    <row r="9" spans="3:20">
      <c r="C9" s="4">
        <v>43836</v>
      </c>
      <c r="D9" s="5"/>
      <c r="E9" s="5">
        <v>3983</v>
      </c>
      <c r="F9" s="5"/>
      <c r="G9" s="5">
        <v>4414</v>
      </c>
      <c r="H9" s="5"/>
      <c r="I9" s="5">
        <v>29665</v>
      </c>
      <c r="J9" s="5">
        <v>7970</v>
      </c>
      <c r="K9" s="5"/>
      <c r="L9" s="5">
        <v>3033</v>
      </c>
      <c r="M9" s="5">
        <v>5360</v>
      </c>
      <c r="N9" s="5">
        <v>24467</v>
      </c>
      <c r="O9" s="5"/>
      <c r="P9" s="5">
        <v>24916</v>
      </c>
      <c r="Q9" s="5"/>
      <c r="R9" s="5">
        <v>8228</v>
      </c>
      <c r="S9" s="5">
        <v>2036</v>
      </c>
      <c r="T9" s="6"/>
    </row>
    <row r="10" spans="3:20">
      <c r="C10" s="4">
        <v>43837</v>
      </c>
      <c r="D10" s="5"/>
      <c r="E10" s="5">
        <v>3983</v>
      </c>
      <c r="F10" s="5"/>
      <c r="G10" s="5">
        <v>4414</v>
      </c>
      <c r="H10" s="5"/>
      <c r="I10" s="5">
        <v>29665</v>
      </c>
      <c r="J10" s="5">
        <v>7980</v>
      </c>
      <c r="K10" s="5"/>
      <c r="L10" s="5">
        <v>3033</v>
      </c>
      <c r="M10" s="5">
        <v>5365</v>
      </c>
      <c r="N10" s="5">
        <v>24467</v>
      </c>
      <c r="O10" s="5"/>
      <c r="P10" s="5">
        <v>24916</v>
      </c>
      <c r="Q10" s="5"/>
      <c r="R10" s="5">
        <v>8228</v>
      </c>
      <c r="S10" s="5">
        <v>2048</v>
      </c>
      <c r="T10" s="6"/>
    </row>
    <row r="11" spans="3:20">
      <c r="C11" s="4">
        <v>43838</v>
      </c>
      <c r="D11" s="5"/>
      <c r="E11" s="5">
        <v>3983</v>
      </c>
      <c r="F11" s="5"/>
      <c r="G11" s="5">
        <v>4444</v>
      </c>
      <c r="H11" s="5"/>
      <c r="I11" s="5">
        <v>29665</v>
      </c>
      <c r="J11" s="5">
        <v>7992</v>
      </c>
      <c r="K11" s="5"/>
      <c r="L11" s="5">
        <v>3033</v>
      </c>
      <c r="M11" s="5">
        <v>5387</v>
      </c>
      <c r="N11" s="5">
        <v>24467</v>
      </c>
      <c r="O11" s="5"/>
      <c r="P11" s="5">
        <v>24916</v>
      </c>
      <c r="Q11" s="5"/>
      <c r="R11" s="5">
        <v>8228</v>
      </c>
      <c r="S11" s="5">
        <v>2048</v>
      </c>
      <c r="T11" s="6"/>
    </row>
    <row r="12" spans="3:20">
      <c r="C12" s="4">
        <v>43839</v>
      </c>
      <c r="D12" s="5"/>
      <c r="E12" s="5">
        <v>3998</v>
      </c>
      <c r="F12" s="5"/>
      <c r="G12" s="5">
        <v>4461</v>
      </c>
      <c r="H12" s="5"/>
      <c r="I12" s="5">
        <v>29665</v>
      </c>
      <c r="J12" s="5">
        <v>8009</v>
      </c>
      <c r="K12" s="5"/>
      <c r="L12" s="5">
        <v>3033</v>
      </c>
      <c r="M12" s="5">
        <v>5389</v>
      </c>
      <c r="N12" s="5">
        <v>24467</v>
      </c>
      <c r="O12" s="5"/>
      <c r="P12" s="5">
        <v>24916</v>
      </c>
      <c r="Q12" s="5"/>
      <c r="R12" s="5">
        <v>8228</v>
      </c>
      <c r="S12" s="5">
        <v>2048</v>
      </c>
      <c r="T12" s="6"/>
    </row>
    <row r="13" spans="3:20">
      <c r="C13" s="4">
        <v>43840</v>
      </c>
      <c r="D13" s="5"/>
      <c r="E13" s="5">
        <v>4004</v>
      </c>
      <c r="F13" s="5"/>
      <c r="G13" s="5">
        <v>4466</v>
      </c>
      <c r="H13" s="5"/>
      <c r="I13" s="5">
        <v>29665</v>
      </c>
      <c r="J13" s="5">
        <v>8019</v>
      </c>
      <c r="K13" s="5"/>
      <c r="L13" s="5">
        <v>3033</v>
      </c>
      <c r="M13" s="5">
        <v>5395</v>
      </c>
      <c r="N13" s="5">
        <v>24467</v>
      </c>
      <c r="O13" s="5"/>
      <c r="P13" s="5">
        <v>24916</v>
      </c>
      <c r="Q13" s="5"/>
      <c r="R13" s="5">
        <v>8228</v>
      </c>
      <c r="S13" s="5">
        <v>2048</v>
      </c>
      <c r="T13" s="6"/>
    </row>
    <row r="14" spans="3:20">
      <c r="C14" s="4">
        <v>43841</v>
      </c>
      <c r="D14" s="5"/>
      <c r="E14" s="5">
        <v>4011</v>
      </c>
      <c r="F14" s="5"/>
      <c r="G14" s="5">
        <v>4469</v>
      </c>
      <c r="H14" s="5"/>
      <c r="I14" s="5">
        <v>29665</v>
      </c>
      <c r="J14" s="5">
        <v>8022</v>
      </c>
      <c r="K14" s="5"/>
      <c r="L14" s="5">
        <v>3033</v>
      </c>
      <c r="M14" s="5">
        <v>5402</v>
      </c>
      <c r="N14" s="5">
        <v>24467</v>
      </c>
      <c r="O14" s="5"/>
      <c r="P14" s="5">
        <v>24916</v>
      </c>
      <c r="Q14" s="5"/>
      <c r="R14" s="5">
        <v>8228</v>
      </c>
      <c r="S14" s="5">
        <v>2048</v>
      </c>
      <c r="T14" s="6"/>
    </row>
    <row r="15" spans="3:20">
      <c r="C15" s="4">
        <v>43842</v>
      </c>
      <c r="D15" s="5"/>
      <c r="E15" s="5">
        <v>4026</v>
      </c>
      <c r="F15" s="5"/>
      <c r="G15" s="5">
        <v>4475</v>
      </c>
      <c r="H15" s="5"/>
      <c r="I15" s="5">
        <v>29665</v>
      </c>
      <c r="J15" s="5">
        <v>8024</v>
      </c>
      <c r="K15" s="5"/>
      <c r="L15" s="5">
        <v>3033</v>
      </c>
      <c r="M15" s="5">
        <v>5412</v>
      </c>
      <c r="N15" s="5">
        <v>24467</v>
      </c>
      <c r="O15" s="5"/>
      <c r="P15" s="5">
        <v>24916</v>
      </c>
      <c r="Q15" s="5"/>
      <c r="R15" s="5">
        <v>8228</v>
      </c>
      <c r="S15" s="5">
        <v>2048</v>
      </c>
      <c r="T15" s="6"/>
    </row>
    <row r="16" spans="3:20">
      <c r="C16" s="4">
        <v>43843</v>
      </c>
      <c r="D16" s="5"/>
      <c r="E16" s="5">
        <v>4043</v>
      </c>
      <c r="F16" s="5"/>
      <c r="G16" s="5">
        <v>4479</v>
      </c>
      <c r="H16" s="5"/>
      <c r="I16" s="5">
        <v>29665</v>
      </c>
      <c r="J16" s="5">
        <v>8024</v>
      </c>
      <c r="K16" s="5"/>
      <c r="L16" s="5">
        <v>3033</v>
      </c>
      <c r="M16" s="5">
        <v>5432</v>
      </c>
      <c r="N16" s="5">
        <v>24467</v>
      </c>
      <c r="O16" s="5"/>
      <c r="P16" s="5">
        <v>24916</v>
      </c>
      <c r="Q16" s="5"/>
      <c r="R16" s="5">
        <v>8228</v>
      </c>
      <c r="S16" s="5">
        <v>2048</v>
      </c>
      <c r="T16" s="6"/>
    </row>
    <row r="17" spans="3:20">
      <c r="C17" s="4">
        <v>43844</v>
      </c>
      <c r="D17" s="5"/>
      <c r="E17" s="5">
        <v>4060</v>
      </c>
      <c r="F17" s="5"/>
      <c r="G17" s="5">
        <v>4497</v>
      </c>
      <c r="H17" s="5"/>
      <c r="I17" s="5">
        <v>29665</v>
      </c>
      <c r="J17" s="5">
        <v>8024</v>
      </c>
      <c r="K17" s="5"/>
      <c r="L17" s="5">
        <v>3033</v>
      </c>
      <c r="M17" s="5">
        <v>5448</v>
      </c>
      <c r="N17" s="5">
        <v>24467</v>
      </c>
      <c r="O17" s="5"/>
      <c r="P17" s="5">
        <v>24916</v>
      </c>
      <c r="Q17" s="5"/>
      <c r="R17" s="5">
        <v>8228</v>
      </c>
      <c r="S17" s="5">
        <v>2048</v>
      </c>
      <c r="T17" s="6"/>
    </row>
    <row r="18" spans="3:20">
      <c r="C18" s="4">
        <v>43845</v>
      </c>
      <c r="D18" s="5"/>
      <c r="E18" s="5">
        <v>4076</v>
      </c>
      <c r="F18" s="5"/>
      <c r="G18" s="5">
        <v>4497</v>
      </c>
      <c r="H18" s="5"/>
      <c r="I18" s="5">
        <v>29665</v>
      </c>
      <c r="J18" s="5">
        <v>8030</v>
      </c>
      <c r="K18" s="5"/>
      <c r="L18" s="5">
        <v>3033</v>
      </c>
      <c r="M18" s="5">
        <v>5454</v>
      </c>
      <c r="N18" s="5">
        <v>24467</v>
      </c>
      <c r="O18" s="5"/>
      <c r="P18" s="5">
        <v>24916</v>
      </c>
      <c r="Q18" s="5"/>
      <c r="R18" s="5">
        <v>8228</v>
      </c>
      <c r="S18" s="5">
        <v>2048</v>
      </c>
      <c r="T18" s="6"/>
    </row>
    <row r="19" spans="3:20">
      <c r="C19" s="4">
        <v>43846</v>
      </c>
      <c r="D19" s="5"/>
      <c r="E19" s="5">
        <v>4089</v>
      </c>
      <c r="F19" s="5"/>
      <c r="G19" s="5">
        <v>4497</v>
      </c>
      <c r="H19" s="5"/>
      <c r="I19" s="5">
        <v>29665</v>
      </c>
      <c r="J19" s="5">
        <v>8052</v>
      </c>
      <c r="K19" s="5"/>
      <c r="L19" s="5">
        <v>3033</v>
      </c>
      <c r="M19" s="5">
        <v>5470</v>
      </c>
      <c r="N19" s="5">
        <v>24467</v>
      </c>
      <c r="O19" s="5"/>
      <c r="P19" s="5">
        <v>24926</v>
      </c>
      <c r="Q19" s="5"/>
      <c r="R19" s="5">
        <v>8228</v>
      </c>
      <c r="S19" s="5">
        <v>2052</v>
      </c>
      <c r="T19" s="6"/>
    </row>
    <row r="20" spans="3:20">
      <c r="C20" s="4">
        <v>43847</v>
      </c>
      <c r="D20" s="5"/>
      <c r="E20" s="5">
        <v>4101</v>
      </c>
      <c r="F20" s="5"/>
      <c r="G20" s="5">
        <v>4497</v>
      </c>
      <c r="H20" s="5"/>
      <c r="I20" s="5">
        <v>29665</v>
      </c>
      <c r="J20" s="5">
        <v>8059</v>
      </c>
      <c r="K20" s="5"/>
      <c r="L20" s="5">
        <v>3033</v>
      </c>
      <c r="M20" s="5">
        <v>5477</v>
      </c>
      <c r="N20" s="5">
        <v>24467</v>
      </c>
      <c r="O20" s="5"/>
      <c r="P20" s="5">
        <v>24942</v>
      </c>
      <c r="Q20" s="5"/>
      <c r="R20" s="5">
        <v>8228</v>
      </c>
      <c r="S20" s="5">
        <v>2052</v>
      </c>
      <c r="T20" s="6"/>
    </row>
    <row r="21" spans="3:20">
      <c r="C21" s="4">
        <v>43848</v>
      </c>
      <c r="D21" s="5"/>
      <c r="E21" s="5">
        <v>4112</v>
      </c>
      <c r="F21" s="5"/>
      <c r="G21" s="5">
        <v>4499</v>
      </c>
      <c r="H21" s="5"/>
      <c r="I21" s="5">
        <v>29665</v>
      </c>
      <c r="J21" s="5">
        <v>8069</v>
      </c>
      <c r="K21" s="5"/>
      <c r="L21" s="5">
        <v>3033</v>
      </c>
      <c r="M21" s="5">
        <v>5488</v>
      </c>
      <c r="N21" s="5">
        <v>24467</v>
      </c>
      <c r="O21" s="5"/>
      <c r="P21" s="5">
        <v>24945</v>
      </c>
      <c r="Q21" s="5"/>
      <c r="R21" s="5">
        <v>8228</v>
      </c>
      <c r="S21" s="5">
        <v>2052</v>
      </c>
      <c r="T21" s="6"/>
    </row>
    <row r="22" spans="3:20">
      <c r="C22" s="4">
        <v>43849</v>
      </c>
      <c r="D22" s="5"/>
      <c r="E22" s="5">
        <v>4125</v>
      </c>
      <c r="F22" s="5"/>
      <c r="G22" s="5">
        <v>4506</v>
      </c>
      <c r="H22" s="5"/>
      <c r="I22" s="5">
        <v>29665</v>
      </c>
      <c r="J22" s="5">
        <v>8083</v>
      </c>
      <c r="K22" s="5"/>
      <c r="L22" s="5">
        <v>3033</v>
      </c>
      <c r="M22" s="5">
        <v>5499</v>
      </c>
      <c r="N22" s="5">
        <v>24467</v>
      </c>
      <c r="O22" s="5"/>
      <c r="P22" s="5">
        <v>24952</v>
      </c>
      <c r="Q22" s="5"/>
      <c r="R22" s="5">
        <v>8228</v>
      </c>
      <c r="S22" s="5">
        <v>2052</v>
      </c>
      <c r="T22" s="6"/>
    </row>
    <row r="23" spans="3:20">
      <c r="C23" s="4">
        <v>43850</v>
      </c>
      <c r="D23" s="5"/>
      <c r="E23" s="5">
        <v>4145</v>
      </c>
      <c r="F23" s="5"/>
      <c r="G23" s="5">
        <v>4506</v>
      </c>
      <c r="H23" s="5"/>
      <c r="I23" s="5">
        <v>29665</v>
      </c>
      <c r="J23" s="5">
        <v>8100</v>
      </c>
      <c r="K23" s="5"/>
      <c r="L23" s="5">
        <v>3033</v>
      </c>
      <c r="M23" s="5">
        <v>5514</v>
      </c>
      <c r="N23" s="5">
        <v>24467</v>
      </c>
      <c r="O23" s="5"/>
      <c r="P23" s="5">
        <v>24962</v>
      </c>
      <c r="Q23" s="5"/>
      <c r="R23" s="5">
        <v>8228</v>
      </c>
      <c r="S23" s="5">
        <v>2052</v>
      </c>
      <c r="T23" s="6"/>
    </row>
    <row r="24" spans="3:20">
      <c r="C24" s="4">
        <v>43851</v>
      </c>
      <c r="D24" s="5"/>
      <c r="E24" s="5">
        <v>4159</v>
      </c>
      <c r="F24" s="5"/>
      <c r="G24" s="5">
        <v>4517</v>
      </c>
      <c r="H24" s="5"/>
      <c r="I24" s="5">
        <v>29665</v>
      </c>
      <c r="J24" s="5">
        <v>8119</v>
      </c>
      <c r="K24" s="5"/>
      <c r="L24" s="5">
        <v>3033</v>
      </c>
      <c r="M24" s="5">
        <v>5528</v>
      </c>
      <c r="N24" s="5">
        <v>24467</v>
      </c>
      <c r="O24" s="5"/>
      <c r="P24" s="5">
        <v>24968</v>
      </c>
      <c r="Q24" s="5"/>
      <c r="R24" s="5">
        <v>8228</v>
      </c>
      <c r="S24" s="5">
        <v>2052</v>
      </c>
      <c r="T24" s="6"/>
    </row>
    <row r="25" spans="3:20">
      <c r="C25" s="4">
        <v>43852</v>
      </c>
      <c r="D25" s="5"/>
      <c r="E25" s="5">
        <v>4178</v>
      </c>
      <c r="F25" s="5"/>
      <c r="G25" s="5">
        <v>4524</v>
      </c>
      <c r="H25" s="5"/>
      <c r="I25" s="5">
        <v>29665</v>
      </c>
      <c r="J25" s="5">
        <v>8133</v>
      </c>
      <c r="K25" s="5"/>
      <c r="L25" s="5">
        <v>3033</v>
      </c>
      <c r="M25" s="5">
        <v>5546</v>
      </c>
      <c r="N25" s="5">
        <v>24467</v>
      </c>
      <c r="O25" s="5"/>
      <c r="P25" s="5">
        <v>24979</v>
      </c>
      <c r="Q25" s="5"/>
      <c r="R25" s="5">
        <v>8228</v>
      </c>
      <c r="S25" s="5">
        <v>2052</v>
      </c>
      <c r="T25" s="6"/>
    </row>
    <row r="26" spans="3:20">
      <c r="C26" s="4">
        <v>43853</v>
      </c>
      <c r="D26" s="5"/>
      <c r="E26" s="5">
        <v>4185</v>
      </c>
      <c r="F26" s="5"/>
      <c r="G26" s="5">
        <v>4524</v>
      </c>
      <c r="H26" s="5"/>
      <c r="I26" s="5">
        <v>29665</v>
      </c>
      <c r="J26" s="5">
        <v>8153</v>
      </c>
      <c r="K26" s="5"/>
      <c r="L26" s="5">
        <v>3033</v>
      </c>
      <c r="M26" s="5">
        <v>5547</v>
      </c>
      <c r="N26" s="5">
        <v>24467</v>
      </c>
      <c r="O26" s="5"/>
      <c r="P26" s="5">
        <v>24993</v>
      </c>
      <c r="Q26" s="5"/>
      <c r="R26" s="5">
        <v>8228</v>
      </c>
      <c r="S26" s="5">
        <v>2052</v>
      </c>
      <c r="T26" s="6"/>
    </row>
    <row r="27" spans="3:20">
      <c r="C27" s="4">
        <v>43854</v>
      </c>
      <c r="D27" s="5"/>
      <c r="E27" s="5">
        <v>4201</v>
      </c>
      <c r="F27" s="5"/>
      <c r="G27" s="5">
        <v>4542</v>
      </c>
      <c r="H27" s="5"/>
      <c r="I27" s="5">
        <v>29665</v>
      </c>
      <c r="J27" s="5">
        <v>8173</v>
      </c>
      <c r="K27" s="5"/>
      <c r="L27" s="5">
        <v>3033</v>
      </c>
      <c r="M27" s="5">
        <v>5553</v>
      </c>
      <c r="N27" s="5">
        <v>24467</v>
      </c>
      <c r="O27" s="5"/>
      <c r="P27" s="5">
        <v>25006</v>
      </c>
      <c r="Q27" s="5"/>
      <c r="R27" s="5">
        <v>8228</v>
      </c>
      <c r="S27" s="5">
        <v>2052</v>
      </c>
      <c r="T27" s="6"/>
    </row>
    <row r="28" spans="3:20">
      <c r="C28" s="4">
        <v>43855</v>
      </c>
      <c r="D28" s="5"/>
      <c r="E28" s="5">
        <v>4211</v>
      </c>
      <c r="F28" s="5"/>
      <c r="G28" s="5">
        <v>4542</v>
      </c>
      <c r="H28" s="5"/>
      <c r="I28" s="5">
        <v>29665</v>
      </c>
      <c r="J28" s="5">
        <v>8182</v>
      </c>
      <c r="K28" s="5"/>
      <c r="L28" s="5">
        <v>3033</v>
      </c>
      <c r="M28" s="5">
        <v>5560</v>
      </c>
      <c r="N28" s="5">
        <v>24467</v>
      </c>
      <c r="O28" s="5"/>
      <c r="P28" s="5">
        <v>25016</v>
      </c>
      <c r="Q28" s="5"/>
      <c r="R28" s="5">
        <v>8228</v>
      </c>
      <c r="S28" s="5">
        <v>2052</v>
      </c>
      <c r="T28" s="6"/>
    </row>
    <row r="29" spans="3:20">
      <c r="C29" s="4">
        <v>43856</v>
      </c>
      <c r="D29" s="5"/>
      <c r="E29" s="5">
        <v>4226</v>
      </c>
      <c r="F29" s="5"/>
      <c r="G29" s="5">
        <v>4550</v>
      </c>
      <c r="H29" s="5"/>
      <c r="I29" s="5">
        <v>29665</v>
      </c>
      <c r="J29" s="5">
        <v>8192</v>
      </c>
      <c r="K29" s="5"/>
      <c r="L29" s="5">
        <v>3033</v>
      </c>
      <c r="M29" s="5">
        <v>5568</v>
      </c>
      <c r="N29" s="5">
        <v>24467</v>
      </c>
      <c r="O29" s="5"/>
      <c r="P29" s="5">
        <v>25017</v>
      </c>
      <c r="Q29" s="5"/>
      <c r="R29" s="5">
        <v>8228</v>
      </c>
      <c r="S29" s="5">
        <v>2059</v>
      </c>
      <c r="T29" s="6"/>
    </row>
    <row r="30" spans="3:20">
      <c r="C30" s="4">
        <v>43857</v>
      </c>
      <c r="D30" s="5"/>
      <c r="E30" s="5">
        <v>4239</v>
      </c>
      <c r="F30" s="5"/>
      <c r="G30" s="5">
        <v>4560</v>
      </c>
      <c r="H30" s="5"/>
      <c r="I30" s="5">
        <v>29665</v>
      </c>
      <c r="J30" s="5">
        <v>8211</v>
      </c>
      <c r="K30" s="5"/>
      <c r="L30" s="5">
        <v>3033</v>
      </c>
      <c r="M30" s="5">
        <v>5574</v>
      </c>
      <c r="N30" s="5">
        <v>24467</v>
      </c>
      <c r="O30" s="5"/>
      <c r="P30" s="5">
        <v>25017</v>
      </c>
      <c r="Q30" s="5"/>
      <c r="R30" s="5">
        <v>8228</v>
      </c>
      <c r="S30" s="5">
        <v>2059</v>
      </c>
      <c r="T30" s="6"/>
    </row>
    <row r="31" spans="3:20">
      <c r="C31" s="4">
        <v>43858</v>
      </c>
      <c r="D31" s="5"/>
      <c r="E31" s="5">
        <v>4245</v>
      </c>
      <c r="F31" s="5"/>
      <c r="G31" s="5">
        <v>4568</v>
      </c>
      <c r="H31" s="5"/>
      <c r="I31" s="5">
        <v>29665</v>
      </c>
      <c r="J31" s="5">
        <v>8212</v>
      </c>
      <c r="K31" s="5"/>
      <c r="L31" s="5">
        <v>3033</v>
      </c>
      <c r="M31" s="5">
        <v>5579</v>
      </c>
      <c r="N31" s="5">
        <v>24467</v>
      </c>
      <c r="O31" s="5"/>
      <c r="P31" s="5">
        <v>25031</v>
      </c>
      <c r="Q31" s="5"/>
      <c r="R31" s="5">
        <v>8228</v>
      </c>
      <c r="S31" s="5">
        <v>2059</v>
      </c>
      <c r="T31" s="6"/>
    </row>
    <row r="32" spans="3:20">
      <c r="C32" s="4">
        <v>43859</v>
      </c>
      <c r="D32" s="5"/>
      <c r="E32" s="5">
        <v>4245</v>
      </c>
      <c r="F32" s="5"/>
      <c r="G32" s="5">
        <v>4578</v>
      </c>
      <c r="H32" s="5"/>
      <c r="I32" s="5">
        <v>29665</v>
      </c>
      <c r="J32" s="5">
        <v>8214</v>
      </c>
      <c r="K32" s="5"/>
      <c r="L32" s="5">
        <v>3033</v>
      </c>
      <c r="M32" s="5">
        <v>5579</v>
      </c>
      <c r="N32" s="5">
        <v>24467</v>
      </c>
      <c r="O32" s="5"/>
      <c r="P32" s="5">
        <v>25032</v>
      </c>
      <c r="Q32" s="5"/>
      <c r="R32" s="5">
        <v>8228</v>
      </c>
      <c r="S32" s="5">
        <v>2063</v>
      </c>
      <c r="T32" s="6"/>
    </row>
    <row r="33" spans="3:20">
      <c r="C33" s="4">
        <v>43860</v>
      </c>
      <c r="D33" s="5"/>
      <c r="E33" s="5">
        <v>4256</v>
      </c>
      <c r="F33" s="5"/>
      <c r="G33" s="5">
        <v>4578</v>
      </c>
      <c r="H33" s="5"/>
      <c r="I33" s="5">
        <v>29665</v>
      </c>
      <c r="J33" s="5">
        <v>8216</v>
      </c>
      <c r="K33" s="5"/>
      <c r="L33" s="5">
        <v>3033</v>
      </c>
      <c r="M33" s="5">
        <v>5587</v>
      </c>
      <c r="N33" s="5">
        <v>24467</v>
      </c>
      <c r="O33" s="5"/>
      <c r="P33" s="5">
        <v>25033</v>
      </c>
      <c r="Q33" s="5"/>
      <c r="R33" s="5">
        <v>8228</v>
      </c>
      <c r="S33" s="5">
        <v>2063</v>
      </c>
      <c r="T33" s="6"/>
    </row>
    <row r="34" spans="3:20">
      <c r="C34" s="4">
        <v>43861</v>
      </c>
      <c r="D34" s="5"/>
      <c r="E34" s="5">
        <v>4256</v>
      </c>
      <c r="F34" s="5"/>
      <c r="G34" s="5">
        <v>4578</v>
      </c>
      <c r="H34" s="5"/>
      <c r="I34" s="5">
        <v>29665</v>
      </c>
      <c r="J34" s="5">
        <v>8216</v>
      </c>
      <c r="K34" s="5"/>
      <c r="L34" s="5">
        <v>3033</v>
      </c>
      <c r="M34" s="5">
        <v>5599</v>
      </c>
      <c r="N34" s="5">
        <v>24467</v>
      </c>
      <c r="O34" s="5"/>
      <c r="P34" s="5">
        <v>25037</v>
      </c>
      <c r="Q34" s="5"/>
      <c r="R34" s="5">
        <v>8228</v>
      </c>
      <c r="S34" s="5">
        <v>2072</v>
      </c>
      <c r="T34" s="6"/>
    </row>
    <row r="35" spans="3:20">
      <c r="C35" s="4">
        <v>43862</v>
      </c>
      <c r="D35" s="5"/>
      <c r="E35" s="5">
        <v>4261</v>
      </c>
      <c r="F35" s="5"/>
      <c r="G35" s="5">
        <v>4579</v>
      </c>
      <c r="H35" s="5"/>
      <c r="I35" s="5">
        <v>29665</v>
      </c>
      <c r="J35" s="5">
        <v>8243</v>
      </c>
      <c r="K35" s="5"/>
      <c r="L35" s="5">
        <v>3033</v>
      </c>
      <c r="M35" s="5">
        <v>5602</v>
      </c>
      <c r="N35" s="5">
        <v>24467</v>
      </c>
      <c r="O35" s="5"/>
      <c r="P35" s="5">
        <v>25040</v>
      </c>
      <c r="Q35" s="5"/>
      <c r="R35" s="5">
        <v>8228</v>
      </c>
      <c r="S35" s="5">
        <v>2075</v>
      </c>
      <c r="T35" s="6"/>
    </row>
    <row r="36" spans="3:20">
      <c r="C36" s="4">
        <v>43863</v>
      </c>
      <c r="D36" s="5"/>
      <c r="E36" s="5">
        <v>4272</v>
      </c>
      <c r="F36" s="5"/>
      <c r="G36" s="5">
        <v>4579</v>
      </c>
      <c r="H36" s="5"/>
      <c r="I36" s="5">
        <v>29665</v>
      </c>
      <c r="J36" s="5">
        <v>8255</v>
      </c>
      <c r="K36" s="5"/>
      <c r="L36" s="5">
        <v>3033</v>
      </c>
      <c r="M36" s="5">
        <v>5603</v>
      </c>
      <c r="N36" s="5">
        <v>24467</v>
      </c>
      <c r="O36" s="5"/>
      <c r="P36" s="5">
        <v>25046</v>
      </c>
      <c r="Q36" s="5"/>
      <c r="R36" s="5">
        <v>8228</v>
      </c>
      <c r="S36" s="5">
        <v>2080</v>
      </c>
      <c r="T36" s="6"/>
    </row>
    <row r="37" spans="3:20">
      <c r="C37" s="4">
        <v>43864</v>
      </c>
      <c r="D37" s="5"/>
      <c r="E37" s="5">
        <v>4283</v>
      </c>
      <c r="F37" s="5"/>
      <c r="G37" s="5">
        <v>4586</v>
      </c>
      <c r="H37" s="5"/>
      <c r="I37" s="5">
        <v>29665</v>
      </c>
      <c r="J37" s="5">
        <v>8258</v>
      </c>
      <c r="K37" s="5"/>
      <c r="L37" s="5">
        <v>3033</v>
      </c>
      <c r="M37" s="5">
        <v>5610</v>
      </c>
      <c r="N37" s="5">
        <v>24467</v>
      </c>
      <c r="O37" s="5"/>
      <c r="P37" s="5">
        <v>25046</v>
      </c>
      <c r="Q37" s="5"/>
      <c r="R37" s="5">
        <v>8228</v>
      </c>
      <c r="S37" s="5">
        <v>2080</v>
      </c>
      <c r="T37" s="6"/>
    </row>
    <row r="38" spans="3:20">
      <c r="C38" s="4">
        <v>43865</v>
      </c>
      <c r="D38" s="5"/>
      <c r="E38" s="5">
        <v>4289</v>
      </c>
      <c r="F38" s="5"/>
      <c r="G38" s="5">
        <v>4594</v>
      </c>
      <c r="H38" s="5"/>
      <c r="I38" s="5">
        <v>29665</v>
      </c>
      <c r="J38" s="5">
        <v>8266</v>
      </c>
      <c r="K38" s="5"/>
      <c r="L38" s="5">
        <v>3033</v>
      </c>
      <c r="M38" s="5">
        <v>5614</v>
      </c>
      <c r="N38" s="5">
        <v>24467</v>
      </c>
      <c r="O38" s="5"/>
      <c r="P38" s="5">
        <v>25046</v>
      </c>
      <c r="Q38" s="5"/>
      <c r="R38" s="5">
        <v>8228</v>
      </c>
      <c r="S38" s="5">
        <v>2084</v>
      </c>
      <c r="T38" s="6"/>
    </row>
    <row r="39" spans="3:20">
      <c r="C39" s="4">
        <v>43866</v>
      </c>
      <c r="D39" s="5"/>
      <c r="E39" s="5">
        <v>4293</v>
      </c>
      <c r="F39" s="5"/>
      <c r="G39" s="5">
        <v>4594</v>
      </c>
      <c r="H39" s="5"/>
      <c r="I39" s="5">
        <v>29665</v>
      </c>
      <c r="J39" s="5">
        <v>8272</v>
      </c>
      <c r="K39" s="5"/>
      <c r="L39" s="5">
        <v>3033</v>
      </c>
      <c r="M39" s="5">
        <v>5630</v>
      </c>
      <c r="N39" s="5">
        <v>24467</v>
      </c>
      <c r="O39" s="5"/>
      <c r="P39" s="5">
        <v>25046</v>
      </c>
      <c r="Q39" s="5"/>
      <c r="R39" s="5">
        <v>8228</v>
      </c>
      <c r="S39" s="5">
        <v>2087</v>
      </c>
      <c r="T39" s="6"/>
    </row>
    <row r="40" spans="3:20">
      <c r="C40" s="4">
        <v>43867</v>
      </c>
      <c r="D40" s="5"/>
      <c r="E40" s="5">
        <v>4309</v>
      </c>
      <c r="F40" s="5"/>
      <c r="G40" s="5">
        <v>4608</v>
      </c>
      <c r="H40" s="5"/>
      <c r="I40" s="5">
        <v>29665</v>
      </c>
      <c r="J40" s="5">
        <v>8290</v>
      </c>
      <c r="K40" s="5"/>
      <c r="L40" s="5">
        <v>3033</v>
      </c>
      <c r="M40" s="5">
        <v>5648</v>
      </c>
      <c r="N40" s="5">
        <v>24467</v>
      </c>
      <c r="O40" s="5"/>
      <c r="P40" s="5">
        <v>25046</v>
      </c>
      <c r="Q40" s="5"/>
      <c r="R40" s="5">
        <v>8228</v>
      </c>
      <c r="S40" s="5">
        <v>2097</v>
      </c>
      <c r="T40" s="6"/>
    </row>
    <row r="41" spans="3:20">
      <c r="C41" s="4">
        <v>43868</v>
      </c>
      <c r="D41" s="5"/>
      <c r="E41" s="5">
        <v>4323</v>
      </c>
      <c r="F41" s="5"/>
      <c r="G41" s="5">
        <v>4621</v>
      </c>
      <c r="H41" s="5"/>
      <c r="I41" s="5">
        <v>29665</v>
      </c>
      <c r="J41" s="5">
        <v>8305</v>
      </c>
      <c r="K41" s="5"/>
      <c r="L41" s="5">
        <v>3033</v>
      </c>
      <c r="M41" s="5">
        <v>5663</v>
      </c>
      <c r="N41" s="5">
        <v>24467</v>
      </c>
      <c r="O41" s="5"/>
      <c r="P41" s="5">
        <v>25046</v>
      </c>
      <c r="Q41" s="5"/>
      <c r="R41" s="5">
        <v>8228</v>
      </c>
      <c r="S41" s="5">
        <v>2111</v>
      </c>
      <c r="T41" s="6"/>
    </row>
    <row r="42" spans="3:20">
      <c r="C42" s="4">
        <v>43869</v>
      </c>
      <c r="D42" s="5"/>
      <c r="E42" s="5">
        <v>4337</v>
      </c>
      <c r="F42" s="5"/>
      <c r="G42" s="5">
        <v>4632</v>
      </c>
      <c r="H42" s="5"/>
      <c r="I42" s="5">
        <v>29665</v>
      </c>
      <c r="J42" s="5">
        <v>8315</v>
      </c>
      <c r="K42" s="5"/>
      <c r="L42" s="5">
        <v>3033</v>
      </c>
      <c r="M42" s="5">
        <v>5671</v>
      </c>
      <c r="N42" s="5">
        <v>24467</v>
      </c>
      <c r="O42" s="5"/>
      <c r="P42" s="5">
        <v>25048</v>
      </c>
      <c r="Q42" s="5"/>
      <c r="R42" s="5">
        <v>8228</v>
      </c>
      <c r="S42" s="5">
        <v>2116</v>
      </c>
      <c r="T42" s="6"/>
    </row>
    <row r="43" spans="3:20">
      <c r="C43" s="4">
        <v>43870</v>
      </c>
      <c r="D43" s="5"/>
      <c r="E43" s="5">
        <v>4348</v>
      </c>
      <c r="F43" s="5"/>
      <c r="G43" s="5">
        <v>4642</v>
      </c>
      <c r="H43" s="5"/>
      <c r="I43" s="5">
        <v>29665</v>
      </c>
      <c r="J43" s="5">
        <v>8323</v>
      </c>
      <c r="K43" s="5"/>
      <c r="L43" s="5">
        <v>3033</v>
      </c>
      <c r="M43" s="5">
        <v>5679</v>
      </c>
      <c r="N43" s="5">
        <v>24467</v>
      </c>
      <c r="O43" s="5"/>
      <c r="P43" s="5">
        <v>25050</v>
      </c>
      <c r="Q43" s="5"/>
      <c r="R43" s="5">
        <v>8228</v>
      </c>
      <c r="S43" s="5">
        <v>2126</v>
      </c>
      <c r="T43" s="6"/>
    </row>
    <row r="44" spans="3:20">
      <c r="C44" s="4">
        <v>43871</v>
      </c>
      <c r="D44" s="5"/>
      <c r="E44" s="5">
        <v>4366</v>
      </c>
      <c r="F44" s="5"/>
      <c r="G44" s="5">
        <v>4662</v>
      </c>
      <c r="H44" s="5"/>
      <c r="I44" s="5">
        <v>29665</v>
      </c>
      <c r="J44" s="5">
        <v>8350</v>
      </c>
      <c r="K44" s="5"/>
      <c r="L44" s="5">
        <v>3033</v>
      </c>
      <c r="M44" s="5">
        <v>5696</v>
      </c>
      <c r="N44" s="5">
        <v>24467</v>
      </c>
      <c r="O44" s="5"/>
      <c r="P44" s="5">
        <v>25067</v>
      </c>
      <c r="Q44" s="5"/>
      <c r="R44" s="5">
        <v>8228</v>
      </c>
      <c r="S44" s="5">
        <v>2138</v>
      </c>
      <c r="T44" s="6"/>
    </row>
    <row r="45" spans="3:20">
      <c r="C45" s="4">
        <v>43872</v>
      </c>
      <c r="D45" s="5"/>
      <c r="E45" s="5">
        <v>4380</v>
      </c>
      <c r="F45" s="5"/>
      <c r="G45" s="5">
        <v>4662</v>
      </c>
      <c r="H45" s="5"/>
      <c r="I45" s="5">
        <v>29665</v>
      </c>
      <c r="J45" s="5">
        <v>8366</v>
      </c>
      <c r="K45" s="5"/>
      <c r="L45" s="5">
        <v>3033</v>
      </c>
      <c r="M45" s="5">
        <v>5696</v>
      </c>
      <c r="N45" s="5">
        <v>24467</v>
      </c>
      <c r="O45" s="5"/>
      <c r="P45" s="5">
        <v>25080</v>
      </c>
      <c r="Q45" s="5"/>
      <c r="R45" s="5">
        <v>8228</v>
      </c>
      <c r="S45" s="5">
        <v>2150</v>
      </c>
      <c r="T45" s="6"/>
    </row>
    <row r="46" spans="3:20">
      <c r="C46" s="4">
        <v>43873</v>
      </c>
      <c r="D46" s="5"/>
      <c r="E46" s="5">
        <v>4385</v>
      </c>
      <c r="F46" s="5"/>
      <c r="G46" s="5">
        <v>4671</v>
      </c>
      <c r="H46" s="5"/>
      <c r="I46" s="5">
        <v>29665</v>
      </c>
      <c r="J46" s="5">
        <v>8372</v>
      </c>
      <c r="K46" s="5"/>
      <c r="L46" s="5">
        <v>3049</v>
      </c>
      <c r="M46" s="5">
        <v>5696</v>
      </c>
      <c r="N46" s="5">
        <v>24467</v>
      </c>
      <c r="O46" s="5"/>
      <c r="P46" s="5">
        <v>25096</v>
      </c>
      <c r="Q46" s="5"/>
      <c r="R46" s="5">
        <v>8228</v>
      </c>
      <c r="S46" s="5">
        <v>2152</v>
      </c>
      <c r="T46" s="6"/>
    </row>
    <row r="47" spans="3:20">
      <c r="C47" s="4">
        <v>43874</v>
      </c>
      <c r="D47" s="5"/>
      <c r="E47" s="5">
        <v>4399</v>
      </c>
      <c r="F47" s="5"/>
      <c r="G47" s="5">
        <v>4686</v>
      </c>
      <c r="H47" s="5"/>
      <c r="I47" s="5">
        <v>29665</v>
      </c>
      <c r="J47" s="5">
        <v>8388</v>
      </c>
      <c r="K47" s="5"/>
      <c r="L47" s="5">
        <v>3049</v>
      </c>
      <c r="M47" s="5">
        <v>5696</v>
      </c>
      <c r="N47" s="5">
        <v>24467</v>
      </c>
      <c r="O47" s="5"/>
      <c r="P47" s="5">
        <v>25096</v>
      </c>
      <c r="Q47" s="5"/>
      <c r="R47" s="5">
        <v>8228</v>
      </c>
      <c r="S47" s="5">
        <v>2166</v>
      </c>
      <c r="T47" s="6"/>
    </row>
    <row r="48" spans="3:20">
      <c r="C48" s="4">
        <v>43875</v>
      </c>
      <c r="D48" s="5"/>
      <c r="E48" s="5">
        <v>4414</v>
      </c>
      <c r="F48" s="5"/>
      <c r="G48" s="5">
        <v>4700</v>
      </c>
      <c r="H48" s="5"/>
      <c r="I48" s="5">
        <v>29665</v>
      </c>
      <c r="J48" s="5">
        <v>8401</v>
      </c>
      <c r="K48" s="5"/>
      <c r="L48" s="5">
        <v>3049</v>
      </c>
      <c r="M48" s="5">
        <v>5696</v>
      </c>
      <c r="N48" s="5">
        <v>24467</v>
      </c>
      <c r="O48" s="5"/>
      <c r="P48" s="5">
        <v>25096</v>
      </c>
      <c r="Q48" s="5"/>
      <c r="R48" s="5">
        <v>8228</v>
      </c>
      <c r="S48" s="5">
        <v>2181</v>
      </c>
      <c r="T48" s="6"/>
    </row>
    <row r="49" spans="3:20">
      <c r="C49" s="4">
        <v>43876</v>
      </c>
      <c r="D49" s="5"/>
      <c r="E49" s="5">
        <v>4423</v>
      </c>
      <c r="F49" s="5"/>
      <c r="G49" s="5">
        <v>4709</v>
      </c>
      <c r="H49" s="5"/>
      <c r="I49" s="5">
        <v>29665</v>
      </c>
      <c r="J49" s="5">
        <v>8416</v>
      </c>
      <c r="K49" s="5"/>
      <c r="L49" s="5">
        <v>3049</v>
      </c>
      <c r="M49" s="5">
        <v>5696</v>
      </c>
      <c r="N49" s="5">
        <v>24467</v>
      </c>
      <c r="O49" s="5"/>
      <c r="P49" s="5">
        <v>25096</v>
      </c>
      <c r="Q49" s="5"/>
      <c r="R49" s="5">
        <v>8228</v>
      </c>
      <c r="S49" s="5">
        <v>2992</v>
      </c>
      <c r="T49" s="6"/>
    </row>
    <row r="50" spans="3:20">
      <c r="C50" s="4">
        <v>43877</v>
      </c>
      <c r="D50" s="5"/>
      <c r="E50" s="5">
        <v>4423</v>
      </c>
      <c r="F50" s="5"/>
      <c r="G50" s="5">
        <v>4710</v>
      </c>
      <c r="H50" s="5"/>
      <c r="I50" s="5">
        <v>29665</v>
      </c>
      <c r="J50" s="5">
        <v>8430</v>
      </c>
      <c r="K50" s="5"/>
      <c r="L50" s="5">
        <v>3049</v>
      </c>
      <c r="M50" s="5">
        <v>5710</v>
      </c>
      <c r="N50" s="5">
        <v>24467</v>
      </c>
      <c r="O50" s="5"/>
      <c r="P50" s="5">
        <v>25116</v>
      </c>
      <c r="Q50" s="5"/>
      <c r="R50" s="5">
        <v>8228</v>
      </c>
      <c r="S50" s="5">
        <v>2206</v>
      </c>
      <c r="T50" s="6"/>
    </row>
    <row r="51" spans="3:20">
      <c r="C51" s="4">
        <v>43878</v>
      </c>
      <c r="D51" s="5"/>
      <c r="E51" s="5">
        <v>4437</v>
      </c>
      <c r="F51" s="5"/>
      <c r="G51" s="5">
        <v>4710</v>
      </c>
      <c r="H51" s="5"/>
      <c r="I51" s="5">
        <v>29665</v>
      </c>
      <c r="J51" s="5">
        <v>8450</v>
      </c>
      <c r="K51" s="5"/>
      <c r="L51" s="5">
        <v>3049</v>
      </c>
      <c r="M51" s="5">
        <v>5723</v>
      </c>
      <c r="N51" s="5">
        <v>24467</v>
      </c>
      <c r="O51" s="5"/>
      <c r="P51" s="5">
        <v>25132</v>
      </c>
      <c r="Q51" s="5"/>
      <c r="R51" s="5">
        <v>8228</v>
      </c>
      <c r="S51" s="5">
        <v>2223</v>
      </c>
      <c r="T51" s="6"/>
    </row>
    <row r="52" spans="3:20">
      <c r="C52" s="4">
        <v>43879</v>
      </c>
      <c r="D52" s="5"/>
      <c r="E52" s="5">
        <v>4449</v>
      </c>
      <c r="F52" s="5"/>
      <c r="G52" s="5">
        <v>4717</v>
      </c>
      <c r="H52" s="5"/>
      <c r="I52" s="5">
        <v>29665</v>
      </c>
      <c r="J52" s="5">
        <v>8458</v>
      </c>
      <c r="K52" s="5"/>
      <c r="L52" s="5">
        <v>3049</v>
      </c>
      <c r="M52" s="5">
        <v>5734</v>
      </c>
      <c r="N52" s="5">
        <v>24467</v>
      </c>
      <c r="O52" s="5"/>
      <c r="P52" s="5">
        <v>25134</v>
      </c>
      <c r="Q52" s="5"/>
      <c r="R52" s="5">
        <v>8228</v>
      </c>
      <c r="S52" s="5">
        <v>2229</v>
      </c>
      <c r="T52" s="6"/>
    </row>
    <row r="53" spans="3:20">
      <c r="C53" s="4">
        <v>43880</v>
      </c>
      <c r="D53" s="5"/>
      <c r="E53" s="5">
        <v>4467</v>
      </c>
      <c r="F53" s="5"/>
      <c r="G53" s="5">
        <v>4725</v>
      </c>
      <c r="H53" s="5"/>
      <c r="I53" s="5">
        <v>29690</v>
      </c>
      <c r="J53" s="5">
        <v>8481</v>
      </c>
      <c r="K53" s="5"/>
      <c r="L53" s="5">
        <v>3049</v>
      </c>
      <c r="M53" s="5">
        <v>5754</v>
      </c>
      <c r="N53" s="5">
        <v>24467</v>
      </c>
      <c r="O53" s="5"/>
      <c r="P53" s="5">
        <v>25134</v>
      </c>
      <c r="Q53" s="5"/>
      <c r="R53" s="5">
        <v>8228</v>
      </c>
      <c r="S53" s="5">
        <v>2244</v>
      </c>
      <c r="T53" s="6"/>
    </row>
    <row r="54" spans="3:20">
      <c r="C54" s="4">
        <v>43881</v>
      </c>
      <c r="D54" s="5"/>
      <c r="E54" s="5">
        <v>4479</v>
      </c>
      <c r="F54" s="5"/>
      <c r="G54" s="5">
        <v>4725</v>
      </c>
      <c r="H54" s="5"/>
      <c r="I54" s="5">
        <v>29703</v>
      </c>
      <c r="J54" s="5">
        <v>8493</v>
      </c>
      <c r="K54" s="5"/>
      <c r="L54" s="5">
        <v>3049</v>
      </c>
      <c r="M54" s="5">
        <v>5761</v>
      </c>
      <c r="N54" s="5">
        <v>24467</v>
      </c>
      <c r="O54" s="5"/>
      <c r="P54" s="5">
        <v>25134</v>
      </c>
      <c r="Q54" s="5"/>
      <c r="R54" s="5">
        <v>8228</v>
      </c>
      <c r="S54" s="5">
        <v>2254</v>
      </c>
      <c r="T54" s="6"/>
    </row>
    <row r="55" spans="3:20">
      <c r="C55" s="4">
        <v>43882</v>
      </c>
      <c r="D55" s="5"/>
      <c r="E55" s="5">
        <v>4479</v>
      </c>
      <c r="F55" s="5"/>
      <c r="G55" s="5">
        <v>4725</v>
      </c>
      <c r="H55" s="5"/>
      <c r="I55" s="5">
        <v>29714</v>
      </c>
      <c r="J55" s="5">
        <v>8510</v>
      </c>
      <c r="K55" s="5"/>
      <c r="L55" s="5">
        <v>3049</v>
      </c>
      <c r="M55" s="5">
        <v>5781</v>
      </c>
      <c r="N55" s="5">
        <v>24467</v>
      </c>
      <c r="O55" s="5"/>
      <c r="P55" s="5">
        <v>25134</v>
      </c>
      <c r="Q55" s="5"/>
      <c r="R55" s="5">
        <v>8228</v>
      </c>
      <c r="S55" s="5">
        <v>2269</v>
      </c>
      <c r="T55" s="6"/>
    </row>
    <row r="56" spans="3:20">
      <c r="C56" s="4">
        <v>43883</v>
      </c>
      <c r="D56" s="5"/>
      <c r="E56" s="5">
        <v>4479</v>
      </c>
      <c r="F56" s="5"/>
      <c r="G56" s="5">
        <v>4729</v>
      </c>
      <c r="H56" s="5"/>
      <c r="I56" s="5">
        <v>29728</v>
      </c>
      <c r="J56" s="5">
        <v>8525</v>
      </c>
      <c r="K56" s="5"/>
      <c r="L56" s="5">
        <v>3049</v>
      </c>
      <c r="M56" s="5">
        <v>5790</v>
      </c>
      <c r="N56" s="5">
        <v>24467</v>
      </c>
      <c r="O56" s="5"/>
      <c r="P56" s="5">
        <v>25144</v>
      </c>
      <c r="Q56" s="5"/>
      <c r="R56" s="5">
        <v>8228</v>
      </c>
      <c r="S56" s="5">
        <v>2284</v>
      </c>
      <c r="T56" s="6"/>
    </row>
    <row r="57" spans="3:20">
      <c r="C57" s="4">
        <v>43884</v>
      </c>
      <c r="D57" s="5"/>
      <c r="E57" s="5">
        <v>4479</v>
      </c>
      <c r="F57" s="5"/>
      <c r="G57" s="5">
        <v>4747</v>
      </c>
      <c r="H57" s="5"/>
      <c r="I57" s="5">
        <v>29728</v>
      </c>
      <c r="J57" s="5">
        <v>8542</v>
      </c>
      <c r="K57" s="5"/>
      <c r="L57" s="5">
        <v>3049</v>
      </c>
      <c r="M57" s="5">
        <v>5806</v>
      </c>
      <c r="N57" s="5">
        <v>24467</v>
      </c>
      <c r="O57" s="5"/>
      <c r="P57" s="5">
        <v>25163</v>
      </c>
      <c r="Q57" s="5"/>
      <c r="R57" s="5">
        <v>8228</v>
      </c>
      <c r="S57" s="5">
        <v>2301</v>
      </c>
      <c r="T57" s="6"/>
    </row>
    <row r="58" spans="3:20">
      <c r="C58" s="4">
        <v>43885</v>
      </c>
      <c r="D58" s="5"/>
      <c r="E58" s="5">
        <v>4479</v>
      </c>
      <c r="F58" s="5"/>
      <c r="G58" s="5">
        <v>4763</v>
      </c>
      <c r="H58" s="5"/>
      <c r="I58" s="5">
        <v>29728</v>
      </c>
      <c r="J58" s="5">
        <v>8557</v>
      </c>
      <c r="K58" s="5"/>
      <c r="L58" s="5">
        <v>3049</v>
      </c>
      <c r="M58" s="5">
        <v>5821</v>
      </c>
      <c r="N58" s="5">
        <v>24467</v>
      </c>
      <c r="O58" s="5"/>
      <c r="P58" s="5">
        <v>25176</v>
      </c>
      <c r="Q58" s="5"/>
      <c r="R58" s="5">
        <v>8228</v>
      </c>
      <c r="S58" s="5">
        <v>2301</v>
      </c>
      <c r="T58" s="6"/>
    </row>
    <row r="59" spans="3:20">
      <c r="C59" s="4">
        <v>43886</v>
      </c>
      <c r="D59" s="5"/>
      <c r="E59" s="5">
        <v>4479</v>
      </c>
      <c r="F59" s="5"/>
      <c r="G59" s="5">
        <v>4772</v>
      </c>
      <c r="H59" s="5"/>
      <c r="I59" s="5">
        <v>29728</v>
      </c>
      <c r="J59" s="5">
        <v>8577</v>
      </c>
      <c r="K59" s="5"/>
      <c r="L59" s="5">
        <v>3049</v>
      </c>
      <c r="M59" s="5">
        <v>5840</v>
      </c>
      <c r="N59" s="5">
        <v>24467</v>
      </c>
      <c r="O59" s="5"/>
      <c r="P59" s="5">
        <v>25192</v>
      </c>
      <c r="Q59" s="5"/>
      <c r="R59" s="5">
        <v>8228</v>
      </c>
      <c r="S59" s="5">
        <v>2301</v>
      </c>
      <c r="T59" s="6"/>
    </row>
    <row r="60" spans="3:20">
      <c r="C60" s="4">
        <v>43887</v>
      </c>
      <c r="D60" s="5"/>
      <c r="E60" s="5">
        <v>4479</v>
      </c>
      <c r="F60" s="5"/>
      <c r="G60" s="5">
        <v>4772</v>
      </c>
      <c r="H60" s="5"/>
      <c r="I60" s="5">
        <v>29730</v>
      </c>
      <c r="J60" s="5">
        <v>8594</v>
      </c>
      <c r="K60" s="5"/>
      <c r="L60" s="5">
        <v>3049</v>
      </c>
      <c r="M60" s="5">
        <v>5857</v>
      </c>
      <c r="N60" s="5">
        <v>24467</v>
      </c>
      <c r="O60" s="5"/>
      <c r="P60" s="5">
        <v>25207</v>
      </c>
      <c r="Q60" s="5"/>
      <c r="R60" s="5">
        <v>8228</v>
      </c>
      <c r="S60" s="5">
        <v>2301</v>
      </c>
      <c r="T60" s="6"/>
    </row>
    <row r="61" spans="3:20">
      <c r="C61" s="4">
        <v>43888</v>
      </c>
      <c r="D61" s="5"/>
      <c r="E61" s="5">
        <v>4479</v>
      </c>
      <c r="F61" s="5"/>
      <c r="G61" s="5">
        <v>4772</v>
      </c>
      <c r="H61" s="5"/>
      <c r="I61" s="5">
        <v>29730</v>
      </c>
      <c r="J61" s="5">
        <v>8599</v>
      </c>
      <c r="K61" s="5"/>
      <c r="L61" s="5">
        <v>3049</v>
      </c>
      <c r="M61" s="5">
        <v>5872</v>
      </c>
      <c r="N61" s="5">
        <v>24467</v>
      </c>
      <c r="O61" s="5"/>
      <c r="P61" s="5">
        <v>25217</v>
      </c>
      <c r="Q61" s="5"/>
      <c r="R61" s="5">
        <v>8228</v>
      </c>
      <c r="S61" s="5">
        <v>2320</v>
      </c>
      <c r="T61" s="6"/>
    </row>
    <row r="62" spans="3:20">
      <c r="C62" s="4">
        <v>43889</v>
      </c>
      <c r="D62" s="5"/>
      <c r="E62" s="5">
        <v>4479</v>
      </c>
      <c r="F62" s="5"/>
      <c r="G62" s="5">
        <v>4783</v>
      </c>
      <c r="H62" s="5"/>
      <c r="I62" s="5">
        <v>29730</v>
      </c>
      <c r="J62" s="5">
        <v>8604</v>
      </c>
      <c r="K62" s="5"/>
      <c r="L62" s="5">
        <v>3049</v>
      </c>
      <c r="M62" s="5">
        <v>5886</v>
      </c>
      <c r="N62" s="5">
        <v>24467</v>
      </c>
      <c r="O62" s="5"/>
      <c r="P62" s="5">
        <v>25227</v>
      </c>
      <c r="Q62" s="5"/>
      <c r="R62" s="5">
        <v>8228</v>
      </c>
      <c r="S62" s="5">
        <v>2325</v>
      </c>
      <c r="T62" s="6"/>
    </row>
    <row r="63" spans="3:20">
      <c r="C63" s="4">
        <v>43890</v>
      </c>
      <c r="D63" s="5"/>
      <c r="E63" s="5">
        <v>4492</v>
      </c>
      <c r="F63" s="5"/>
      <c r="G63" s="5">
        <v>4794</v>
      </c>
      <c r="H63" s="5"/>
      <c r="I63" s="5">
        <v>29730</v>
      </c>
      <c r="J63" s="5">
        <v>8612</v>
      </c>
      <c r="K63" s="5"/>
      <c r="L63" s="5">
        <v>3049</v>
      </c>
      <c r="M63" s="5">
        <v>5897</v>
      </c>
      <c r="N63" s="5">
        <v>24467</v>
      </c>
      <c r="O63" s="5"/>
      <c r="P63" s="5">
        <v>25241</v>
      </c>
      <c r="Q63" s="5"/>
      <c r="R63" s="5">
        <v>8228</v>
      </c>
      <c r="S63" s="5">
        <v>2332</v>
      </c>
      <c r="T63" s="6"/>
    </row>
    <row r="64" spans="3:20">
      <c r="C64" s="4">
        <v>43891</v>
      </c>
      <c r="D64" s="5"/>
      <c r="E64" s="5">
        <v>4511</v>
      </c>
      <c r="F64" s="5"/>
      <c r="G64" s="5">
        <v>4814</v>
      </c>
      <c r="H64" s="5"/>
      <c r="I64" s="5">
        <v>29730</v>
      </c>
      <c r="J64" s="5">
        <v>8630</v>
      </c>
      <c r="K64" s="5"/>
      <c r="L64" s="5">
        <v>3049</v>
      </c>
      <c r="M64" s="5">
        <v>5919</v>
      </c>
      <c r="N64" s="5">
        <v>24467</v>
      </c>
      <c r="O64" s="5"/>
      <c r="P64" s="5">
        <v>25259</v>
      </c>
      <c r="Q64" s="5"/>
      <c r="R64" s="5">
        <v>8228</v>
      </c>
      <c r="S64" s="5">
        <v>2332</v>
      </c>
      <c r="T64" s="6"/>
    </row>
    <row r="65" spans="3:20">
      <c r="C65" s="4">
        <v>43892</v>
      </c>
      <c r="D65" s="5"/>
      <c r="E65" s="5">
        <v>4529</v>
      </c>
      <c r="F65" s="5"/>
      <c r="G65" s="5">
        <v>4814</v>
      </c>
      <c r="H65" s="5"/>
      <c r="I65" s="5">
        <v>29730</v>
      </c>
      <c r="J65" s="5">
        <v>8649</v>
      </c>
      <c r="K65" s="5"/>
      <c r="L65" s="5">
        <v>3049</v>
      </c>
      <c r="M65" s="5">
        <v>5938</v>
      </c>
      <c r="N65" s="5">
        <v>24467</v>
      </c>
      <c r="O65" s="5"/>
      <c r="P65" s="5">
        <v>25279</v>
      </c>
      <c r="Q65" s="5"/>
      <c r="R65" s="5">
        <v>8228</v>
      </c>
      <c r="S65" s="5">
        <v>2332</v>
      </c>
      <c r="T65" s="6"/>
    </row>
    <row r="66" spans="3:20">
      <c r="C66" s="4">
        <v>43893</v>
      </c>
      <c r="D66" s="5"/>
      <c r="E66" s="5">
        <v>4546</v>
      </c>
      <c r="F66" s="5"/>
      <c r="G66" s="5">
        <v>4814</v>
      </c>
      <c r="H66" s="5"/>
      <c r="I66" s="5">
        <v>29730</v>
      </c>
      <c r="J66" s="5">
        <v>8649</v>
      </c>
      <c r="K66" s="5"/>
      <c r="L66" s="5">
        <v>3049</v>
      </c>
      <c r="M66" s="5">
        <v>5955</v>
      </c>
      <c r="N66" s="5">
        <v>24467</v>
      </c>
      <c r="O66" s="5"/>
      <c r="P66" s="5">
        <v>25279</v>
      </c>
      <c r="Q66" s="5"/>
      <c r="R66" s="5">
        <v>8228</v>
      </c>
      <c r="S66" s="5">
        <v>2332</v>
      </c>
      <c r="T66" s="6"/>
    </row>
    <row r="67" spans="3:20">
      <c r="C67" s="4">
        <v>43894</v>
      </c>
      <c r="D67" s="5"/>
      <c r="E67" s="5">
        <v>4565</v>
      </c>
      <c r="F67" s="5"/>
      <c r="G67" s="5">
        <v>4814</v>
      </c>
      <c r="H67" s="5"/>
      <c r="I67" s="5">
        <v>29730</v>
      </c>
      <c r="J67" s="5">
        <v>8649</v>
      </c>
      <c r="K67" s="5"/>
      <c r="L67" s="5">
        <v>3049</v>
      </c>
      <c r="M67" s="5">
        <v>5955</v>
      </c>
      <c r="N67" s="5">
        <v>24467</v>
      </c>
      <c r="O67" s="5"/>
      <c r="P67" s="5">
        <v>25303</v>
      </c>
      <c r="Q67" s="5"/>
      <c r="R67" s="5">
        <v>8228</v>
      </c>
      <c r="S67" s="5">
        <v>2345</v>
      </c>
      <c r="T67" s="6"/>
    </row>
    <row r="68" spans="3:20">
      <c r="C68" s="4">
        <v>43895</v>
      </c>
      <c r="D68" s="5"/>
      <c r="E68" s="5">
        <v>4576</v>
      </c>
      <c r="F68" s="5"/>
      <c r="G68" s="5">
        <v>4830</v>
      </c>
      <c r="H68" s="5"/>
      <c r="I68" s="5">
        <v>29730</v>
      </c>
      <c r="J68" s="5">
        <v>8649</v>
      </c>
      <c r="K68" s="5"/>
      <c r="L68" s="5">
        <v>3049</v>
      </c>
      <c r="M68" s="5">
        <v>5970</v>
      </c>
      <c r="N68" s="5">
        <v>24467</v>
      </c>
      <c r="O68" s="5"/>
      <c r="P68" s="5">
        <v>25316</v>
      </c>
      <c r="Q68" s="5"/>
      <c r="R68" s="5">
        <v>8228</v>
      </c>
      <c r="S68" s="5">
        <v>2345</v>
      </c>
      <c r="T68" s="6"/>
    </row>
    <row r="69" spans="3:20">
      <c r="C69" s="4">
        <v>43896</v>
      </c>
      <c r="D69" s="5"/>
      <c r="E69" s="5">
        <v>4597</v>
      </c>
      <c r="F69" s="5"/>
      <c r="G69" s="5">
        <v>4840</v>
      </c>
      <c r="H69" s="5"/>
      <c r="I69" s="5">
        <v>29730</v>
      </c>
      <c r="J69" s="5">
        <v>8649</v>
      </c>
      <c r="K69" s="5"/>
      <c r="L69" s="5">
        <v>3062</v>
      </c>
      <c r="M69" s="5">
        <v>5987</v>
      </c>
      <c r="N69" s="5">
        <v>24467</v>
      </c>
      <c r="O69" s="5"/>
      <c r="P69" s="5">
        <v>25327</v>
      </c>
      <c r="Q69" s="5"/>
      <c r="R69" s="5">
        <v>8228</v>
      </c>
      <c r="S69" s="5">
        <v>2345</v>
      </c>
      <c r="T69" s="6"/>
    </row>
    <row r="70" spans="3:20">
      <c r="C70" s="4">
        <v>43897</v>
      </c>
      <c r="D70" s="5"/>
      <c r="E70" s="5">
        <v>4613</v>
      </c>
      <c r="F70" s="5"/>
      <c r="G70" s="5">
        <v>4548</v>
      </c>
      <c r="H70" s="5"/>
      <c r="I70" s="5">
        <v>29730</v>
      </c>
      <c r="J70" s="5">
        <v>8649</v>
      </c>
      <c r="K70" s="5"/>
      <c r="L70" s="5">
        <v>3064</v>
      </c>
      <c r="M70" s="5">
        <v>6002</v>
      </c>
      <c r="N70" s="5">
        <v>24467</v>
      </c>
      <c r="O70" s="5"/>
      <c r="P70" s="5">
        <v>25345</v>
      </c>
      <c r="Q70" s="5"/>
      <c r="R70" s="5">
        <v>8228</v>
      </c>
      <c r="S70" s="5">
        <v>2359</v>
      </c>
      <c r="T70" s="6"/>
    </row>
    <row r="71" spans="3:20">
      <c r="C71" s="4">
        <v>43898</v>
      </c>
      <c r="D71" s="5"/>
      <c r="E71" s="5">
        <v>4628</v>
      </c>
      <c r="F71" s="5"/>
      <c r="G71" s="5">
        <v>4863</v>
      </c>
      <c r="H71" s="5"/>
      <c r="I71" s="5">
        <v>29730</v>
      </c>
      <c r="J71" s="5">
        <v>8649</v>
      </c>
      <c r="K71" s="5"/>
      <c r="L71" s="5">
        <v>3075</v>
      </c>
      <c r="M71" s="5">
        <v>6012</v>
      </c>
      <c r="N71" s="5">
        <v>24467</v>
      </c>
      <c r="O71" s="5"/>
      <c r="P71" s="5">
        <v>25357</v>
      </c>
      <c r="Q71" s="5"/>
      <c r="R71" s="5">
        <v>8228</v>
      </c>
      <c r="S71" s="5">
        <v>2368</v>
      </c>
      <c r="T71" s="6"/>
    </row>
    <row r="72" spans="3:20">
      <c r="C72" s="4">
        <v>43899</v>
      </c>
      <c r="D72" s="5"/>
      <c r="E72" s="5">
        <v>4644</v>
      </c>
      <c r="F72" s="5"/>
      <c r="G72" s="5">
        <v>4887</v>
      </c>
      <c r="H72" s="5"/>
      <c r="I72" s="5">
        <v>29730</v>
      </c>
      <c r="J72" s="5">
        <v>8649</v>
      </c>
      <c r="K72" s="5"/>
      <c r="L72" s="5">
        <v>3090</v>
      </c>
      <c r="M72" s="5">
        <v>6024</v>
      </c>
      <c r="N72" s="5">
        <v>24467</v>
      </c>
      <c r="O72" s="5"/>
      <c r="P72" s="5">
        <v>25370</v>
      </c>
      <c r="Q72" s="5"/>
      <c r="R72" s="5">
        <v>8228</v>
      </c>
      <c r="S72" s="5">
        <v>2388</v>
      </c>
      <c r="T72" s="6"/>
    </row>
    <row r="73" spans="3:20">
      <c r="C73" s="4">
        <v>43900</v>
      </c>
      <c r="D73" s="5"/>
      <c r="E73" s="5">
        <v>4661</v>
      </c>
      <c r="F73" s="5"/>
      <c r="G73" s="5">
        <v>4894</v>
      </c>
      <c r="H73" s="5"/>
      <c r="I73" s="5">
        <v>29730</v>
      </c>
      <c r="J73" s="5">
        <v>8649</v>
      </c>
      <c r="K73" s="5"/>
      <c r="L73" s="5">
        <v>3104</v>
      </c>
      <c r="M73" s="5">
        <v>6037</v>
      </c>
      <c r="N73" s="5">
        <v>24467</v>
      </c>
      <c r="O73" s="5"/>
      <c r="P73" s="5">
        <v>25384</v>
      </c>
      <c r="Q73" s="5"/>
      <c r="R73" s="5">
        <v>8228</v>
      </c>
      <c r="S73" s="5">
        <v>2041</v>
      </c>
      <c r="T73" s="6"/>
    </row>
    <row r="74" spans="3:20">
      <c r="C74" s="4">
        <v>43901</v>
      </c>
      <c r="D74" s="5"/>
      <c r="E74" s="5">
        <v>4677</v>
      </c>
      <c r="F74" s="5"/>
      <c r="G74" s="5">
        <v>4907</v>
      </c>
      <c r="H74" s="5"/>
      <c r="I74" s="5">
        <v>29730</v>
      </c>
      <c r="J74" s="5">
        <v>8649</v>
      </c>
      <c r="K74" s="5"/>
      <c r="L74" s="5">
        <v>3124</v>
      </c>
      <c r="M74" s="5">
        <v>6050</v>
      </c>
      <c r="N74" s="5">
        <v>24467</v>
      </c>
      <c r="O74" s="5"/>
      <c r="P74" s="5">
        <v>25390</v>
      </c>
      <c r="Q74" s="5"/>
      <c r="R74" s="5">
        <v>8228</v>
      </c>
      <c r="S74" s="5">
        <v>2415</v>
      </c>
      <c r="T74" s="6"/>
    </row>
    <row r="75" spans="3:20">
      <c r="C75" s="4">
        <v>43902</v>
      </c>
      <c r="D75" s="5"/>
      <c r="E75" s="5">
        <v>4690</v>
      </c>
      <c r="F75" s="5"/>
      <c r="G75" s="5">
        <v>4919</v>
      </c>
      <c r="H75" s="5"/>
      <c r="I75" s="5">
        <v>29730</v>
      </c>
      <c r="J75" s="5">
        <v>8649</v>
      </c>
      <c r="K75" s="5"/>
      <c r="L75" s="5">
        <v>3142</v>
      </c>
      <c r="M75" s="5">
        <v>6059</v>
      </c>
      <c r="N75" s="5">
        <v>24467</v>
      </c>
      <c r="O75" s="5"/>
      <c r="P75" s="5">
        <v>25400</v>
      </c>
      <c r="Q75" s="5"/>
      <c r="R75" s="5">
        <v>8228</v>
      </c>
      <c r="S75" s="5">
        <v>2415</v>
      </c>
      <c r="T75" s="6"/>
    </row>
    <row r="76" spans="3:20">
      <c r="C76" s="4">
        <v>43903</v>
      </c>
      <c r="D76" s="5"/>
      <c r="E76" s="5">
        <v>4690</v>
      </c>
      <c r="F76" s="5"/>
      <c r="G76" s="5">
        <v>4919</v>
      </c>
      <c r="H76" s="5"/>
      <c r="I76" s="5">
        <v>29730</v>
      </c>
      <c r="J76" s="5">
        <v>8649</v>
      </c>
      <c r="K76" s="5"/>
      <c r="L76" s="5">
        <v>3142</v>
      </c>
      <c r="M76" s="5">
        <v>6059</v>
      </c>
      <c r="N76" s="5">
        <v>24467</v>
      </c>
      <c r="O76" s="5"/>
      <c r="P76" s="5">
        <v>25400</v>
      </c>
      <c r="Q76" s="5"/>
      <c r="R76" s="5">
        <v>8228</v>
      </c>
      <c r="S76" s="5">
        <v>2415</v>
      </c>
      <c r="T76" s="6"/>
    </row>
    <row r="77" spans="3:20">
      <c r="C77" s="4">
        <v>43904</v>
      </c>
      <c r="D77" s="5"/>
      <c r="E77" s="5">
        <v>4690</v>
      </c>
      <c r="F77" s="5"/>
      <c r="G77" s="5">
        <v>4919</v>
      </c>
      <c r="H77" s="5"/>
      <c r="I77" s="5">
        <v>29730</v>
      </c>
      <c r="J77" s="5">
        <v>8649</v>
      </c>
      <c r="K77" s="5"/>
      <c r="L77" s="5">
        <v>3142</v>
      </c>
      <c r="M77" s="5">
        <v>6059</v>
      </c>
      <c r="N77" s="5">
        <v>24467</v>
      </c>
      <c r="O77" s="5"/>
      <c r="P77" s="5">
        <v>25400</v>
      </c>
      <c r="Q77" s="5"/>
      <c r="R77" s="5">
        <v>8228</v>
      </c>
      <c r="S77" s="5">
        <v>2415</v>
      </c>
      <c r="T77" s="6"/>
    </row>
    <row r="78" spans="3:20">
      <c r="C78" s="4">
        <v>43905</v>
      </c>
      <c r="D78" s="5"/>
      <c r="E78" s="5">
        <v>4690</v>
      </c>
      <c r="F78" s="5"/>
      <c r="G78" s="5">
        <v>4919</v>
      </c>
      <c r="H78" s="5"/>
      <c r="I78" s="5">
        <v>29730</v>
      </c>
      <c r="J78" s="5">
        <v>8649</v>
      </c>
      <c r="K78" s="5"/>
      <c r="L78" s="5">
        <v>3142</v>
      </c>
      <c r="M78" s="5">
        <v>6059</v>
      </c>
      <c r="N78" s="5">
        <v>24467</v>
      </c>
      <c r="O78" s="5"/>
      <c r="P78" s="5">
        <v>25400</v>
      </c>
      <c r="Q78" s="5"/>
      <c r="R78" s="5">
        <v>8228</v>
      </c>
      <c r="S78" s="5">
        <v>2415</v>
      </c>
      <c r="T78" s="6"/>
    </row>
    <row r="79" spans="3:20">
      <c r="C79" s="4">
        <v>43906</v>
      </c>
      <c r="D79" s="5"/>
      <c r="E79" s="5">
        <v>4690</v>
      </c>
      <c r="F79" s="5"/>
      <c r="G79" s="5">
        <v>4919</v>
      </c>
      <c r="H79" s="5"/>
      <c r="I79" s="5">
        <v>29730</v>
      </c>
      <c r="J79" s="5">
        <v>8649</v>
      </c>
      <c r="K79" s="5"/>
      <c r="L79" s="5">
        <v>3142</v>
      </c>
      <c r="M79" s="5">
        <v>6059</v>
      </c>
      <c r="N79" s="5">
        <v>24467</v>
      </c>
      <c r="O79" s="5"/>
      <c r="P79" s="5">
        <v>25400</v>
      </c>
      <c r="Q79" s="5"/>
      <c r="R79" s="5">
        <v>8228</v>
      </c>
      <c r="S79" s="5">
        <v>2415</v>
      </c>
      <c r="T79" s="6"/>
    </row>
    <row r="80" spans="3:20">
      <c r="C80" s="4">
        <v>43907</v>
      </c>
      <c r="D80" s="5"/>
      <c r="E80" s="5">
        <v>4779</v>
      </c>
      <c r="F80" s="5"/>
      <c r="G80" s="5">
        <v>4974</v>
      </c>
      <c r="H80" s="5"/>
      <c r="I80" s="5">
        <v>29730</v>
      </c>
      <c r="J80" s="5">
        <v>8701</v>
      </c>
      <c r="K80" s="5"/>
      <c r="L80" s="5">
        <v>3142</v>
      </c>
      <c r="M80" s="5">
        <v>6118</v>
      </c>
      <c r="N80" s="5">
        <v>24467</v>
      </c>
      <c r="O80" s="5"/>
      <c r="P80" s="5">
        <v>25470</v>
      </c>
      <c r="Q80" s="5"/>
      <c r="R80" s="5">
        <v>8228</v>
      </c>
      <c r="S80" s="5">
        <v>2415</v>
      </c>
      <c r="T80" s="6"/>
    </row>
    <row r="81" spans="3:20">
      <c r="C81" s="4">
        <v>43908</v>
      </c>
      <c r="D81" s="5"/>
      <c r="E81" s="5">
        <v>4801</v>
      </c>
      <c r="F81" s="5"/>
      <c r="G81" s="5">
        <v>4996</v>
      </c>
      <c r="H81" s="5"/>
      <c r="I81" s="5">
        <v>29730</v>
      </c>
      <c r="J81" s="5">
        <v>8712</v>
      </c>
      <c r="K81" s="5"/>
      <c r="L81" s="5">
        <v>3142</v>
      </c>
      <c r="M81" s="5">
        <v>6134</v>
      </c>
      <c r="N81" s="5">
        <v>24467</v>
      </c>
      <c r="O81" s="5"/>
      <c r="P81" s="5">
        <v>25481</v>
      </c>
      <c r="Q81" s="5"/>
      <c r="R81" s="5">
        <v>8228</v>
      </c>
      <c r="S81" s="5">
        <v>2415</v>
      </c>
      <c r="T81" s="6"/>
    </row>
    <row r="82" spans="3:20">
      <c r="C82" s="4">
        <v>43909</v>
      </c>
      <c r="D82" s="5"/>
      <c r="E82" s="5">
        <v>4819</v>
      </c>
      <c r="F82" s="5"/>
      <c r="G82" s="5">
        <v>5016</v>
      </c>
      <c r="H82" s="5"/>
      <c r="I82" s="5">
        <v>29730</v>
      </c>
      <c r="J82" s="5">
        <v>8727</v>
      </c>
      <c r="K82" s="5"/>
      <c r="L82" s="5">
        <v>3142</v>
      </c>
      <c r="M82" s="5">
        <v>6154</v>
      </c>
      <c r="N82" s="5">
        <v>24467</v>
      </c>
      <c r="O82" s="5"/>
      <c r="P82" s="5">
        <v>25505</v>
      </c>
      <c r="Q82" s="5"/>
      <c r="R82" s="5">
        <v>8228</v>
      </c>
      <c r="S82" s="5">
        <v>2415</v>
      </c>
      <c r="T82" s="6"/>
    </row>
    <row r="83" spans="3:20">
      <c r="C83" s="4">
        <v>43910</v>
      </c>
      <c r="D83" s="5"/>
      <c r="E83" s="5">
        <v>4835</v>
      </c>
      <c r="F83" s="5"/>
      <c r="G83" s="5">
        <v>5033</v>
      </c>
      <c r="H83" s="5"/>
      <c r="I83" s="5">
        <v>29730</v>
      </c>
      <c r="J83" s="5">
        <v>8743</v>
      </c>
      <c r="K83" s="5"/>
      <c r="L83" s="5">
        <v>3197</v>
      </c>
      <c r="M83" s="5">
        <v>6172</v>
      </c>
      <c r="N83" s="5">
        <v>24467</v>
      </c>
      <c r="O83" s="5"/>
      <c r="P83" s="5">
        <v>25518</v>
      </c>
      <c r="Q83" s="5"/>
      <c r="R83" s="5">
        <v>8228</v>
      </c>
      <c r="S83" s="5">
        <v>2415</v>
      </c>
      <c r="T83" s="6"/>
    </row>
    <row r="84" spans="3:20">
      <c r="C84" s="4">
        <v>43911</v>
      </c>
      <c r="D84" s="5"/>
      <c r="E84" s="5">
        <v>4852</v>
      </c>
      <c r="F84" s="5"/>
      <c r="G84" s="5">
        <v>5054</v>
      </c>
      <c r="H84" s="5"/>
      <c r="I84" s="5">
        <v>29730</v>
      </c>
      <c r="J84" s="5">
        <v>8759</v>
      </c>
      <c r="K84" s="5"/>
      <c r="L84" s="5">
        <v>3214</v>
      </c>
      <c r="M84" s="5">
        <v>6189</v>
      </c>
      <c r="N84" s="5">
        <v>24467</v>
      </c>
      <c r="O84" s="5"/>
      <c r="P84" s="5">
        <v>25539</v>
      </c>
      <c r="Q84" s="5"/>
      <c r="R84" s="5">
        <v>8228</v>
      </c>
      <c r="S84" s="5">
        <v>2415</v>
      </c>
      <c r="T84" s="6"/>
    </row>
    <row r="85" spans="3:20">
      <c r="C85" s="4">
        <v>43912</v>
      </c>
      <c r="D85" s="5"/>
      <c r="E85" s="5">
        <v>4870</v>
      </c>
      <c r="F85" s="5"/>
      <c r="G85" s="5">
        <v>5073</v>
      </c>
      <c r="H85" s="5"/>
      <c r="I85" s="5">
        <v>29730</v>
      </c>
      <c r="J85" s="5">
        <v>8779</v>
      </c>
      <c r="K85" s="5"/>
      <c r="L85" s="5">
        <v>3233</v>
      </c>
      <c r="M85" s="5">
        <v>6209</v>
      </c>
      <c r="N85" s="5">
        <v>24467</v>
      </c>
      <c r="O85" s="5"/>
      <c r="P85" s="5">
        <v>25559</v>
      </c>
      <c r="Q85" s="5"/>
      <c r="R85" s="5">
        <v>8228</v>
      </c>
      <c r="S85" s="5">
        <v>2415</v>
      </c>
      <c r="T85" s="6"/>
    </row>
    <row r="86" spans="3:20">
      <c r="C86" s="4">
        <v>43913</v>
      </c>
      <c r="D86" s="5"/>
      <c r="E86" s="5">
        <v>4870</v>
      </c>
      <c r="F86" s="5"/>
      <c r="G86" s="5">
        <v>5093</v>
      </c>
      <c r="H86" s="5"/>
      <c r="I86" s="5">
        <v>29730</v>
      </c>
      <c r="J86" s="5">
        <v>8798</v>
      </c>
      <c r="K86" s="5"/>
      <c r="L86" s="5">
        <v>3253</v>
      </c>
      <c r="M86" s="5">
        <v>6230</v>
      </c>
      <c r="N86" s="5">
        <v>24467</v>
      </c>
      <c r="O86" s="5"/>
      <c r="P86" s="5">
        <v>25577</v>
      </c>
      <c r="Q86" s="5"/>
      <c r="R86" s="5">
        <v>8228</v>
      </c>
      <c r="S86" s="5">
        <v>2415</v>
      </c>
      <c r="T86" s="6"/>
    </row>
    <row r="87" spans="3:20">
      <c r="C87" s="4">
        <v>43914</v>
      </c>
      <c r="D87" s="5"/>
      <c r="E87" s="5">
        <v>4870</v>
      </c>
      <c r="F87" s="5"/>
      <c r="G87" s="5">
        <v>5114</v>
      </c>
      <c r="H87" s="5"/>
      <c r="I87" s="5">
        <v>29730</v>
      </c>
      <c r="J87" s="5">
        <v>8817</v>
      </c>
      <c r="K87" s="5"/>
      <c r="L87" s="5">
        <v>3271</v>
      </c>
      <c r="M87" s="5">
        <v>6230</v>
      </c>
      <c r="N87" s="5">
        <v>24467</v>
      </c>
      <c r="O87" s="5"/>
      <c r="P87" s="5">
        <v>25597</v>
      </c>
      <c r="Q87" s="5"/>
      <c r="R87" s="5">
        <v>8228</v>
      </c>
      <c r="S87" s="5">
        <v>2415</v>
      </c>
      <c r="T87" s="6"/>
    </row>
    <row r="88" spans="3:20">
      <c r="C88" s="4">
        <v>43915</v>
      </c>
      <c r="D88" s="5"/>
      <c r="E88" s="5">
        <v>4870</v>
      </c>
      <c r="F88" s="5"/>
      <c r="G88" s="5">
        <v>5114</v>
      </c>
      <c r="H88" s="5"/>
      <c r="I88" s="5">
        <v>29730</v>
      </c>
      <c r="J88" s="5">
        <v>8833</v>
      </c>
      <c r="K88" s="5"/>
      <c r="L88" s="5">
        <v>3288</v>
      </c>
      <c r="M88" s="5">
        <v>6254</v>
      </c>
      <c r="N88" s="5">
        <v>24467</v>
      </c>
      <c r="O88" s="5"/>
      <c r="P88" s="5">
        <v>25597</v>
      </c>
      <c r="Q88" s="5"/>
      <c r="R88" s="5">
        <v>8228</v>
      </c>
      <c r="S88" s="5">
        <v>2415</v>
      </c>
      <c r="T88" s="6"/>
    </row>
    <row r="89" spans="3:20">
      <c r="C89" s="4">
        <v>43916</v>
      </c>
      <c r="D89" s="5"/>
      <c r="E89" s="5">
        <v>4870</v>
      </c>
      <c r="F89" s="5"/>
      <c r="G89" s="5">
        <v>5114</v>
      </c>
      <c r="H89" s="5"/>
      <c r="I89" s="5">
        <v>29730</v>
      </c>
      <c r="J89" s="5">
        <v>8848</v>
      </c>
      <c r="K89" s="5"/>
      <c r="L89" s="5">
        <v>3303</v>
      </c>
      <c r="M89" s="5">
        <v>6254</v>
      </c>
      <c r="N89" s="5">
        <v>24467</v>
      </c>
      <c r="O89" s="5"/>
      <c r="P89" s="5">
        <v>25597</v>
      </c>
      <c r="Q89" s="5"/>
      <c r="R89" s="5">
        <v>8228</v>
      </c>
      <c r="S89" s="5">
        <v>2415</v>
      </c>
      <c r="T89" s="6"/>
    </row>
    <row r="90" spans="3:20">
      <c r="C90" s="4">
        <v>43917</v>
      </c>
      <c r="D90" s="5"/>
      <c r="E90" s="5">
        <v>4870</v>
      </c>
      <c r="F90" s="5"/>
      <c r="G90" s="5">
        <v>5114</v>
      </c>
      <c r="H90" s="5"/>
      <c r="I90" s="5">
        <v>29730</v>
      </c>
      <c r="J90" s="5">
        <v>8862</v>
      </c>
      <c r="K90" s="5"/>
      <c r="L90" s="5">
        <v>3314</v>
      </c>
      <c r="M90" s="5">
        <v>6270</v>
      </c>
      <c r="N90" s="5">
        <v>24467</v>
      </c>
      <c r="O90" s="5"/>
      <c r="P90" s="5">
        <v>25617</v>
      </c>
      <c r="Q90" s="5"/>
      <c r="R90" s="5">
        <v>8228</v>
      </c>
      <c r="S90" s="5">
        <v>2415</v>
      </c>
      <c r="T90" s="6"/>
    </row>
    <row r="91" spans="3:20">
      <c r="C91" s="4">
        <v>43918</v>
      </c>
      <c r="D91" s="5"/>
      <c r="E91" s="5">
        <v>4870</v>
      </c>
      <c r="F91" s="5"/>
      <c r="G91" s="5">
        <v>5142</v>
      </c>
      <c r="H91" s="5"/>
      <c r="I91" s="5">
        <v>29730</v>
      </c>
      <c r="J91" s="5">
        <v>8873</v>
      </c>
      <c r="K91" s="5"/>
      <c r="L91" s="5">
        <v>3331</v>
      </c>
      <c r="M91" s="5">
        <v>6270</v>
      </c>
      <c r="N91" s="5">
        <v>24467</v>
      </c>
      <c r="O91" s="5"/>
      <c r="P91" s="5">
        <v>25635</v>
      </c>
      <c r="Q91" s="5"/>
      <c r="R91" s="5">
        <v>8228</v>
      </c>
      <c r="S91" s="5">
        <v>2415</v>
      </c>
      <c r="T91" s="6"/>
    </row>
    <row r="92" spans="3:20">
      <c r="C92" s="4">
        <v>43919</v>
      </c>
      <c r="D92" s="5"/>
      <c r="E92" s="5">
        <v>4870</v>
      </c>
      <c r="F92" s="5"/>
      <c r="G92" s="5">
        <v>5105</v>
      </c>
      <c r="H92" s="5"/>
      <c r="I92" s="5">
        <v>29730</v>
      </c>
      <c r="J92" s="5">
        <v>8890</v>
      </c>
      <c r="K92" s="5"/>
      <c r="L92" s="5">
        <v>3347</v>
      </c>
      <c r="M92" s="5">
        <v>6270</v>
      </c>
      <c r="N92" s="5">
        <v>24467</v>
      </c>
      <c r="O92" s="5"/>
      <c r="P92" s="5">
        <v>25650</v>
      </c>
      <c r="Q92" s="5"/>
      <c r="R92" s="5">
        <v>8228</v>
      </c>
      <c r="S92" s="5">
        <v>2415</v>
      </c>
      <c r="T92" s="6"/>
    </row>
    <row r="93" spans="3:20">
      <c r="C93" s="4">
        <v>43920</v>
      </c>
      <c r="D93" s="5"/>
      <c r="E93" s="5">
        <v>4870</v>
      </c>
      <c r="F93" s="5"/>
      <c r="G93" s="5">
        <v>5168</v>
      </c>
      <c r="H93" s="5"/>
      <c r="I93" s="5">
        <v>29730</v>
      </c>
      <c r="J93" s="5">
        <v>8908</v>
      </c>
      <c r="K93" s="5"/>
      <c r="L93" s="5">
        <v>3358</v>
      </c>
      <c r="M93" s="5">
        <v>6270</v>
      </c>
      <c r="N93" s="5">
        <v>24467</v>
      </c>
      <c r="O93" s="5"/>
      <c r="P93" s="5">
        <v>25663</v>
      </c>
      <c r="Q93" s="5"/>
      <c r="R93" s="5">
        <v>8228</v>
      </c>
      <c r="S93" s="5">
        <v>2415</v>
      </c>
      <c r="T93" s="6"/>
    </row>
    <row r="94" spans="3:20">
      <c r="C94" s="4">
        <v>43921</v>
      </c>
      <c r="D94" s="5"/>
      <c r="E94" s="5">
        <v>4870</v>
      </c>
      <c r="F94" s="5"/>
      <c r="G94" s="5">
        <v>5189</v>
      </c>
      <c r="H94" s="5"/>
      <c r="I94" s="5">
        <v>29730</v>
      </c>
      <c r="J94" s="5">
        <v>8925</v>
      </c>
      <c r="K94" s="5"/>
      <c r="L94" s="5">
        <v>3380</v>
      </c>
      <c r="M94" s="5">
        <v>6270</v>
      </c>
      <c r="N94" s="5">
        <v>24467</v>
      </c>
      <c r="O94" s="5"/>
      <c r="P94" s="5">
        <v>25683</v>
      </c>
      <c r="Q94" s="5"/>
      <c r="R94" s="5">
        <v>8228</v>
      </c>
      <c r="S94" s="5">
        <v>2415</v>
      </c>
      <c r="T94" s="6"/>
    </row>
    <row r="95" spans="3:20">
      <c r="C95" s="4">
        <v>43922</v>
      </c>
      <c r="D95" s="5"/>
      <c r="E95" s="5">
        <v>4870</v>
      </c>
      <c r="F95" s="5"/>
      <c r="G95" s="5">
        <v>5209</v>
      </c>
      <c r="H95" s="5"/>
      <c r="I95" s="5">
        <v>29730</v>
      </c>
      <c r="J95" s="5">
        <v>8945</v>
      </c>
      <c r="K95" s="5"/>
      <c r="L95" s="5">
        <v>3401</v>
      </c>
      <c r="M95" s="5">
        <v>6270</v>
      </c>
      <c r="N95" s="5">
        <v>24467</v>
      </c>
      <c r="O95" s="5"/>
      <c r="P95" s="5">
        <v>25259</v>
      </c>
      <c r="Q95" s="5"/>
      <c r="R95" s="5">
        <v>8228</v>
      </c>
      <c r="S95" s="5">
        <v>2332</v>
      </c>
      <c r="T95" s="6"/>
    </row>
    <row r="96" spans="3:20">
      <c r="C96" s="4">
        <v>43923</v>
      </c>
      <c r="D96" s="5"/>
      <c r="E96" s="5">
        <v>4870</v>
      </c>
      <c r="F96" s="5"/>
      <c r="G96" s="5">
        <v>5228</v>
      </c>
      <c r="H96" s="5"/>
      <c r="I96" s="5">
        <v>29730</v>
      </c>
      <c r="J96" s="5">
        <v>8961</v>
      </c>
      <c r="K96" s="5"/>
      <c r="L96" s="5">
        <v>3420</v>
      </c>
      <c r="M96" s="5">
        <v>6270</v>
      </c>
      <c r="N96" s="5">
        <v>24467</v>
      </c>
      <c r="O96" s="5"/>
      <c r="P96" s="5">
        <v>25692</v>
      </c>
      <c r="Q96" s="5"/>
      <c r="R96" s="5">
        <v>8228</v>
      </c>
      <c r="S96" s="5">
        <v>2332</v>
      </c>
      <c r="T96" s="6"/>
    </row>
    <row r="97" spans="3:20">
      <c r="C97" s="4">
        <v>43924</v>
      </c>
      <c r="D97" s="5"/>
      <c r="E97" s="5">
        <v>4870</v>
      </c>
      <c r="F97" s="5"/>
      <c r="G97" s="5">
        <v>5236</v>
      </c>
      <c r="H97" s="5"/>
      <c r="I97" s="5">
        <v>29730</v>
      </c>
      <c r="J97" s="5">
        <v>8971</v>
      </c>
      <c r="K97" s="5"/>
      <c r="L97" s="5">
        <v>3433</v>
      </c>
      <c r="M97" s="5">
        <v>6270</v>
      </c>
      <c r="N97" s="5">
        <v>24467</v>
      </c>
      <c r="O97" s="5"/>
      <c r="P97" s="5">
        <v>25702</v>
      </c>
      <c r="Q97" s="5"/>
      <c r="R97" s="5">
        <v>8228</v>
      </c>
      <c r="S97" s="5">
        <v>2332</v>
      </c>
      <c r="T97" s="6"/>
    </row>
    <row r="98" spans="3:20">
      <c r="C98" s="4">
        <v>43925</v>
      </c>
      <c r="D98" s="5"/>
      <c r="E98" s="5">
        <v>4870</v>
      </c>
      <c r="F98" s="5"/>
      <c r="G98" s="5">
        <v>5256</v>
      </c>
      <c r="H98" s="5"/>
      <c r="I98" s="5">
        <v>29730</v>
      </c>
      <c r="J98" s="5">
        <v>8990</v>
      </c>
      <c r="K98" s="5"/>
      <c r="L98" s="5">
        <v>3452</v>
      </c>
      <c r="M98" s="5">
        <v>6270</v>
      </c>
      <c r="N98" s="5">
        <v>24467</v>
      </c>
      <c r="O98" s="5"/>
      <c r="P98" s="5">
        <v>25702</v>
      </c>
      <c r="Q98" s="5"/>
      <c r="R98" s="5">
        <v>8228</v>
      </c>
      <c r="S98" s="5">
        <v>2332</v>
      </c>
      <c r="T98" s="6"/>
    </row>
    <row r="99" spans="3:20">
      <c r="C99" s="4">
        <v>43926</v>
      </c>
      <c r="D99" s="5"/>
      <c r="E99" s="5">
        <v>4925</v>
      </c>
      <c r="F99" s="5"/>
      <c r="G99" s="5">
        <v>5277</v>
      </c>
      <c r="H99" s="5"/>
      <c r="I99" s="5">
        <v>29730</v>
      </c>
      <c r="J99" s="5">
        <v>9011</v>
      </c>
      <c r="K99" s="5"/>
      <c r="L99" s="5">
        <v>3473</v>
      </c>
      <c r="M99" s="5">
        <v>6287</v>
      </c>
      <c r="N99" s="5">
        <v>24467</v>
      </c>
      <c r="O99" s="5"/>
      <c r="P99" s="5">
        <v>25702</v>
      </c>
      <c r="Q99" s="5"/>
      <c r="R99" s="5">
        <v>8228</v>
      </c>
      <c r="S99" s="5">
        <v>2332</v>
      </c>
      <c r="T99" s="6"/>
    </row>
    <row r="100" spans="3:20">
      <c r="C100" s="4">
        <v>43927</v>
      </c>
      <c r="D100" s="5"/>
      <c r="E100" s="5">
        <v>4939</v>
      </c>
      <c r="F100" s="5"/>
      <c r="G100" s="5">
        <v>5295</v>
      </c>
      <c r="H100" s="5"/>
      <c r="I100" s="5">
        <v>29730</v>
      </c>
      <c r="J100" s="5">
        <v>9026</v>
      </c>
      <c r="K100" s="5"/>
      <c r="L100" s="5">
        <v>3485</v>
      </c>
      <c r="M100" s="5">
        <v>6303</v>
      </c>
      <c r="N100" s="5">
        <v>24467</v>
      </c>
      <c r="O100" s="5"/>
      <c r="P100" s="5">
        <v>25720</v>
      </c>
      <c r="Q100" s="5"/>
      <c r="R100" s="5">
        <v>8228</v>
      </c>
      <c r="S100" s="5">
        <v>2332</v>
      </c>
      <c r="T100" s="6"/>
    </row>
    <row r="101" spans="3:20">
      <c r="C101" s="4">
        <v>43928</v>
      </c>
      <c r="D101" s="5"/>
      <c r="E101" s="5">
        <v>4958</v>
      </c>
      <c r="F101" s="5"/>
      <c r="G101" s="5">
        <v>5304</v>
      </c>
      <c r="H101" s="5"/>
      <c r="I101" s="5">
        <v>29730</v>
      </c>
      <c r="J101" s="5">
        <v>9037</v>
      </c>
      <c r="K101" s="5"/>
      <c r="L101" s="5">
        <v>3500</v>
      </c>
      <c r="M101" s="5">
        <v>6313</v>
      </c>
      <c r="N101" s="5">
        <v>24467</v>
      </c>
      <c r="O101" s="5"/>
      <c r="P101" s="5">
        <v>25729</v>
      </c>
      <c r="Q101" s="5"/>
      <c r="R101" s="5">
        <v>8228</v>
      </c>
      <c r="S101" s="5">
        <v>2332</v>
      </c>
      <c r="T101" s="6"/>
    </row>
    <row r="102" spans="3:20">
      <c r="C102" s="4">
        <v>43929</v>
      </c>
      <c r="D102" s="5"/>
      <c r="E102" s="5">
        <v>4977</v>
      </c>
      <c r="F102" s="5"/>
      <c r="G102" s="5">
        <v>5323</v>
      </c>
      <c r="H102" s="5"/>
      <c r="I102" s="5">
        <v>29730</v>
      </c>
      <c r="J102" s="5">
        <v>9056</v>
      </c>
      <c r="K102" s="5"/>
      <c r="L102" s="5">
        <v>3520</v>
      </c>
      <c r="M102" s="5">
        <v>6313</v>
      </c>
      <c r="N102" s="5">
        <v>24467</v>
      </c>
      <c r="O102" s="5"/>
      <c r="P102" s="5">
        <v>25747</v>
      </c>
      <c r="Q102" s="5"/>
      <c r="R102" s="5">
        <v>8228</v>
      </c>
      <c r="S102" s="5">
        <v>2332</v>
      </c>
      <c r="T102" s="6"/>
    </row>
    <row r="103" spans="3:20">
      <c r="C103" s="4">
        <v>43930</v>
      </c>
      <c r="D103" s="5"/>
      <c r="E103" s="5">
        <v>4997</v>
      </c>
      <c r="F103" s="5"/>
      <c r="G103" s="5">
        <v>5343</v>
      </c>
      <c r="H103" s="5"/>
      <c r="I103" s="5">
        <v>29730</v>
      </c>
      <c r="J103" s="5">
        <v>9076</v>
      </c>
      <c r="K103" s="5"/>
      <c r="L103" s="5">
        <v>3520</v>
      </c>
      <c r="M103" s="5">
        <v>6313</v>
      </c>
      <c r="N103" s="5">
        <v>24467</v>
      </c>
      <c r="O103" s="5"/>
      <c r="P103" s="5">
        <v>25747</v>
      </c>
      <c r="Q103" s="5"/>
      <c r="R103" s="5">
        <v>8228</v>
      </c>
      <c r="S103" s="5">
        <v>2332</v>
      </c>
      <c r="T103" s="6"/>
    </row>
    <row r="104" spans="3:20">
      <c r="C104" s="4">
        <v>43931</v>
      </c>
      <c r="D104" s="5"/>
      <c r="E104" s="5">
        <v>4997</v>
      </c>
      <c r="F104" s="5"/>
      <c r="G104" s="5">
        <v>5361</v>
      </c>
      <c r="H104" s="5"/>
      <c r="I104" s="5">
        <v>29730</v>
      </c>
      <c r="J104" s="5">
        <v>9092</v>
      </c>
      <c r="K104" s="5"/>
      <c r="L104" s="5">
        <v>3541</v>
      </c>
      <c r="M104" s="5">
        <v>6334</v>
      </c>
      <c r="N104" s="5">
        <v>24467</v>
      </c>
      <c r="O104" s="5"/>
      <c r="P104" s="5">
        <v>25747</v>
      </c>
      <c r="Q104" s="5"/>
      <c r="R104" s="5">
        <v>8228</v>
      </c>
      <c r="S104" s="5">
        <v>2332</v>
      </c>
      <c r="T104" s="6"/>
    </row>
    <row r="105" spans="3:20">
      <c r="C105" s="4">
        <v>43932</v>
      </c>
      <c r="D105" s="5"/>
      <c r="E105" s="5">
        <v>5035</v>
      </c>
      <c r="F105" s="5"/>
      <c r="G105" s="5">
        <v>5374</v>
      </c>
      <c r="H105" s="5"/>
      <c r="I105" s="5">
        <v>29730</v>
      </c>
      <c r="J105" s="5">
        <v>9110</v>
      </c>
      <c r="K105" s="5"/>
      <c r="L105" s="5">
        <v>3561</v>
      </c>
      <c r="M105" s="5">
        <v>6354</v>
      </c>
      <c r="N105" s="5">
        <v>24467</v>
      </c>
      <c r="O105" s="5"/>
      <c r="P105" s="5">
        <v>25747</v>
      </c>
      <c r="Q105" s="5"/>
      <c r="R105" s="5">
        <v>8228</v>
      </c>
      <c r="S105" s="5">
        <v>2332</v>
      </c>
      <c r="T105" s="6"/>
    </row>
    <row r="106" spans="3:20">
      <c r="C106" s="4">
        <v>43933</v>
      </c>
      <c r="D106" s="5"/>
      <c r="E106" s="5">
        <v>5052</v>
      </c>
      <c r="F106" s="5"/>
      <c r="G106" s="5">
        <v>5384</v>
      </c>
      <c r="H106" s="5"/>
      <c r="I106" s="5">
        <v>29730</v>
      </c>
      <c r="J106" s="5">
        <v>9126</v>
      </c>
      <c r="K106" s="5"/>
      <c r="L106" s="5">
        <v>3578</v>
      </c>
      <c r="M106" s="5">
        <v>6369</v>
      </c>
      <c r="N106" s="5">
        <v>24467</v>
      </c>
      <c r="O106" s="5"/>
      <c r="P106" s="5">
        <v>25747</v>
      </c>
      <c r="Q106" s="5"/>
      <c r="R106" s="5">
        <v>8228</v>
      </c>
      <c r="S106" s="5">
        <v>2439</v>
      </c>
      <c r="T106" s="6"/>
    </row>
    <row r="107" spans="3:20">
      <c r="C107" s="4">
        <v>43934</v>
      </c>
      <c r="D107" s="5"/>
      <c r="E107" s="5">
        <v>5069</v>
      </c>
      <c r="F107" s="5"/>
      <c r="G107" s="5">
        <v>5393</v>
      </c>
      <c r="H107" s="5"/>
      <c r="I107" s="5">
        <v>29730</v>
      </c>
      <c r="J107" s="5">
        <v>9144</v>
      </c>
      <c r="K107" s="5"/>
      <c r="L107" s="5">
        <v>3593</v>
      </c>
      <c r="M107" s="5">
        <v>6369</v>
      </c>
      <c r="N107" s="5">
        <v>24467</v>
      </c>
      <c r="O107" s="5"/>
      <c r="P107" s="5">
        <v>25747</v>
      </c>
      <c r="Q107" s="5"/>
      <c r="R107" s="5">
        <v>8228</v>
      </c>
      <c r="S107" s="5">
        <v>2448</v>
      </c>
      <c r="T107" s="6"/>
    </row>
    <row r="108" spans="3:20">
      <c r="C108" s="4">
        <v>43935</v>
      </c>
      <c r="D108" s="5"/>
      <c r="E108" s="5">
        <v>5085</v>
      </c>
      <c r="F108" s="5"/>
      <c r="G108" s="5">
        <v>5403</v>
      </c>
      <c r="H108" s="5"/>
      <c r="I108" s="5">
        <v>29730</v>
      </c>
      <c r="J108" s="5">
        <v>9157</v>
      </c>
      <c r="K108" s="5"/>
      <c r="L108" s="5">
        <v>3612</v>
      </c>
      <c r="M108" s="5">
        <v>6370</v>
      </c>
      <c r="N108" s="5">
        <v>24467</v>
      </c>
      <c r="O108" s="5"/>
      <c r="P108" s="5">
        <v>25747</v>
      </c>
      <c r="Q108" s="5"/>
      <c r="R108" s="5">
        <v>8228</v>
      </c>
      <c r="S108" s="5">
        <v>2458</v>
      </c>
      <c r="T108" s="6"/>
    </row>
    <row r="109" spans="3:20">
      <c r="C109" s="4">
        <v>43936</v>
      </c>
      <c r="D109" s="5"/>
      <c r="E109" s="5">
        <v>5085</v>
      </c>
      <c r="F109" s="5"/>
      <c r="G109" s="5">
        <v>5403</v>
      </c>
      <c r="H109" s="5"/>
      <c r="I109" s="5">
        <v>29730</v>
      </c>
      <c r="J109" s="5">
        <v>9157</v>
      </c>
      <c r="K109" s="5"/>
      <c r="L109" s="5">
        <v>3612</v>
      </c>
      <c r="M109" s="5">
        <v>6370</v>
      </c>
      <c r="N109" s="5">
        <v>24467</v>
      </c>
      <c r="O109" s="5"/>
      <c r="P109" s="5">
        <v>25747</v>
      </c>
      <c r="Q109" s="5"/>
      <c r="R109" s="5">
        <v>8228</v>
      </c>
      <c r="S109" s="5">
        <v>2458</v>
      </c>
      <c r="T109" s="6"/>
    </row>
    <row r="110" spans="3:20">
      <c r="C110" s="4">
        <v>43937</v>
      </c>
      <c r="D110" s="5"/>
      <c r="E110" s="5">
        <v>5103</v>
      </c>
      <c r="F110" s="5"/>
      <c r="G110" s="5">
        <v>5417</v>
      </c>
      <c r="H110" s="5"/>
      <c r="I110" s="5">
        <v>29730</v>
      </c>
      <c r="J110" s="5">
        <v>9183</v>
      </c>
      <c r="K110" s="5"/>
      <c r="L110" s="5">
        <v>3629</v>
      </c>
      <c r="M110" s="5">
        <v>6385</v>
      </c>
      <c r="N110" s="5">
        <v>24467</v>
      </c>
      <c r="O110" s="5"/>
      <c r="P110" s="5">
        <v>25747</v>
      </c>
      <c r="Q110" s="5"/>
      <c r="R110" s="5">
        <v>8228</v>
      </c>
      <c r="S110" s="5">
        <v>2467</v>
      </c>
      <c r="T110" s="6"/>
    </row>
    <row r="111" spans="3:20">
      <c r="C111" s="4">
        <v>43938</v>
      </c>
      <c r="D111" s="5"/>
      <c r="E111" s="5">
        <v>5116</v>
      </c>
      <c r="F111" s="5"/>
      <c r="G111" s="5">
        <v>5423</v>
      </c>
      <c r="H111" s="5"/>
      <c r="I111" s="5">
        <v>29735</v>
      </c>
      <c r="J111" s="5">
        <v>9204</v>
      </c>
      <c r="K111" s="5"/>
      <c r="L111" s="5">
        <v>3653</v>
      </c>
      <c r="M111" s="5">
        <v>6392</v>
      </c>
      <c r="N111" s="5">
        <v>24467</v>
      </c>
      <c r="O111" s="5"/>
      <c r="P111" s="5">
        <v>25747</v>
      </c>
      <c r="Q111" s="5"/>
      <c r="R111" s="5">
        <v>8228</v>
      </c>
      <c r="S111" s="5">
        <v>2479</v>
      </c>
      <c r="T111" s="6"/>
    </row>
    <row r="112" spans="3:20">
      <c r="C112" s="4">
        <v>43939</v>
      </c>
      <c r="D112" s="5"/>
      <c r="E112" s="5">
        <v>5123</v>
      </c>
      <c r="F112" s="5"/>
      <c r="G112" s="5">
        <v>5423</v>
      </c>
      <c r="H112" s="5"/>
      <c r="I112" s="5">
        <v>29739</v>
      </c>
      <c r="J112" s="5">
        <v>9219</v>
      </c>
      <c r="K112" s="5"/>
      <c r="L112" s="5">
        <v>3669</v>
      </c>
      <c r="M112" s="5">
        <v>6405</v>
      </c>
      <c r="N112" s="5">
        <v>24467</v>
      </c>
      <c r="O112" s="5"/>
      <c r="P112" s="5">
        <v>25747</v>
      </c>
      <c r="Q112" s="5"/>
      <c r="R112" s="5">
        <v>8228</v>
      </c>
      <c r="S112" s="5">
        <v>2484</v>
      </c>
      <c r="T112" s="6"/>
    </row>
    <row r="113" spans="3:20">
      <c r="C113" s="4">
        <v>43940</v>
      </c>
      <c r="D113" s="5"/>
      <c r="E113" s="5">
        <v>5140</v>
      </c>
      <c r="F113" s="5"/>
      <c r="G113" s="5">
        <v>5430</v>
      </c>
      <c r="H113" s="5"/>
      <c r="I113" s="5">
        <v>29739</v>
      </c>
      <c r="J113" s="5">
        <v>9243</v>
      </c>
      <c r="K113" s="5"/>
      <c r="L113" s="5">
        <v>3687</v>
      </c>
      <c r="M113" s="5">
        <v>6423</v>
      </c>
      <c r="N113" s="5">
        <v>24467</v>
      </c>
      <c r="O113" s="5"/>
      <c r="P113" s="5">
        <v>25747</v>
      </c>
      <c r="Q113" s="5"/>
      <c r="R113" s="5">
        <v>8228</v>
      </c>
      <c r="S113" s="5">
        <v>2494</v>
      </c>
      <c r="T113" s="6"/>
    </row>
    <row r="114" spans="3:20">
      <c r="C114" s="4">
        <v>43941</v>
      </c>
      <c r="D114" s="5"/>
      <c r="E114" s="5">
        <v>5154</v>
      </c>
      <c r="F114" s="5"/>
      <c r="G114" s="5">
        <v>5457</v>
      </c>
      <c r="H114" s="5"/>
      <c r="I114" s="5">
        <v>29739</v>
      </c>
      <c r="J114" s="5">
        <v>9261</v>
      </c>
      <c r="K114" s="5"/>
      <c r="L114" s="5">
        <v>3708</v>
      </c>
      <c r="M114" s="5">
        <v>6447</v>
      </c>
      <c r="N114" s="5">
        <v>24467</v>
      </c>
      <c r="O114" s="5"/>
      <c r="P114" s="5">
        <v>25747</v>
      </c>
      <c r="Q114" s="5"/>
      <c r="R114" s="5">
        <v>8228</v>
      </c>
      <c r="S114" s="5">
        <v>2536</v>
      </c>
      <c r="T114" s="6"/>
    </row>
    <row r="115" spans="3:20">
      <c r="C115" s="4">
        <v>43942</v>
      </c>
      <c r="D115" s="5"/>
      <c r="E115" s="5">
        <v>5154</v>
      </c>
      <c r="F115" s="5"/>
      <c r="G115" s="5">
        <v>5457</v>
      </c>
      <c r="H115" s="5"/>
      <c r="I115" s="5">
        <v>29739</v>
      </c>
      <c r="J115" s="5">
        <v>9261</v>
      </c>
      <c r="K115" s="5"/>
      <c r="L115" s="5">
        <v>3708</v>
      </c>
      <c r="M115" s="5">
        <v>6447</v>
      </c>
      <c r="N115" s="5">
        <v>24467</v>
      </c>
      <c r="O115" s="5"/>
      <c r="P115" s="5">
        <v>25747</v>
      </c>
      <c r="Q115" s="5"/>
      <c r="R115" s="5">
        <v>8228</v>
      </c>
      <c r="S115" s="5">
        <v>2536</v>
      </c>
      <c r="T115" s="6"/>
    </row>
    <row r="116" spans="3:20">
      <c r="C116" s="4">
        <v>43943</v>
      </c>
      <c r="D116" s="5"/>
      <c r="E116" s="5">
        <v>5174</v>
      </c>
      <c r="F116" s="5"/>
      <c r="G116" s="5">
        <v>5478</v>
      </c>
      <c r="H116" s="5"/>
      <c r="I116" s="5">
        <v>29739</v>
      </c>
      <c r="J116" s="5">
        <v>9280</v>
      </c>
      <c r="K116" s="5"/>
      <c r="L116" s="5">
        <v>3720</v>
      </c>
      <c r="M116" s="5">
        <v>6466</v>
      </c>
      <c r="N116" s="5">
        <v>24467</v>
      </c>
      <c r="O116" s="5"/>
      <c r="P116" s="5">
        <v>25747</v>
      </c>
      <c r="Q116" s="5"/>
      <c r="R116" s="5">
        <v>8228</v>
      </c>
      <c r="S116" s="5">
        <v>2556</v>
      </c>
      <c r="T116" s="6"/>
    </row>
    <row r="117" spans="3:20">
      <c r="C117" s="4">
        <v>43944</v>
      </c>
      <c r="D117" s="5"/>
      <c r="E117" s="5">
        <v>5180</v>
      </c>
      <c r="F117" s="5"/>
      <c r="G117" s="5">
        <v>5492</v>
      </c>
      <c r="H117" s="5"/>
      <c r="I117" s="5">
        <v>29739</v>
      </c>
      <c r="J117" s="5">
        <v>9298</v>
      </c>
      <c r="K117" s="5"/>
      <c r="L117" s="5">
        <v>3734</v>
      </c>
      <c r="M117" s="5">
        <v>6480</v>
      </c>
      <c r="N117" s="5">
        <v>24467</v>
      </c>
      <c r="O117" s="5"/>
      <c r="P117" s="5">
        <v>25747</v>
      </c>
      <c r="Q117" s="5"/>
      <c r="R117" s="5">
        <v>8228</v>
      </c>
      <c r="S117" s="5">
        <v>2567</v>
      </c>
      <c r="T117" s="6"/>
    </row>
    <row r="118" spans="3:20">
      <c r="C118" s="4">
        <v>43945</v>
      </c>
      <c r="D118" s="5"/>
      <c r="E118" s="5">
        <v>5189</v>
      </c>
      <c r="F118" s="5"/>
      <c r="G118" s="5">
        <v>5506</v>
      </c>
      <c r="H118" s="5"/>
      <c r="I118" s="5">
        <v>29739</v>
      </c>
      <c r="J118" s="5">
        <v>9308</v>
      </c>
      <c r="K118" s="5"/>
      <c r="L118" s="5">
        <v>3751</v>
      </c>
      <c r="M118" s="5">
        <v>6488</v>
      </c>
      <c r="N118" s="5">
        <v>24467</v>
      </c>
      <c r="O118" s="5"/>
      <c r="P118" s="5">
        <v>25747</v>
      </c>
      <c r="Q118" s="5"/>
      <c r="R118" s="5">
        <v>8228</v>
      </c>
      <c r="S118" s="5">
        <v>2575</v>
      </c>
      <c r="T118" s="6"/>
    </row>
    <row r="119" spans="3:20">
      <c r="C119" s="4">
        <v>43946</v>
      </c>
      <c r="D119" s="5"/>
      <c r="E119" s="5">
        <v>5204</v>
      </c>
      <c r="F119" s="5"/>
      <c r="G119" s="5">
        <v>5528</v>
      </c>
      <c r="H119" s="5"/>
      <c r="I119" s="5">
        <v>29739</v>
      </c>
      <c r="J119" s="5">
        <v>9323</v>
      </c>
      <c r="K119" s="5"/>
      <c r="L119" s="5">
        <v>3774</v>
      </c>
      <c r="M119" s="5">
        <v>6509</v>
      </c>
      <c r="N119" s="5">
        <v>24467</v>
      </c>
      <c r="O119" s="5"/>
      <c r="P119" s="5">
        <v>25757</v>
      </c>
      <c r="Q119" s="5"/>
      <c r="R119" s="5">
        <v>8228</v>
      </c>
      <c r="S119" s="5">
        <v>2590</v>
      </c>
      <c r="T119" s="6"/>
    </row>
    <row r="120" spans="3:20">
      <c r="C120" s="4">
        <v>43947</v>
      </c>
      <c r="D120" s="5"/>
      <c r="E120" s="5">
        <v>5211</v>
      </c>
      <c r="F120" s="5"/>
      <c r="G120" s="5">
        <v>5537</v>
      </c>
      <c r="H120" s="5"/>
      <c r="I120" s="5">
        <v>29739</v>
      </c>
      <c r="J120" s="5">
        <v>9339</v>
      </c>
      <c r="K120" s="5"/>
      <c r="L120" s="5">
        <v>3788</v>
      </c>
      <c r="M120" s="5">
        <v>6511</v>
      </c>
      <c r="N120" s="5">
        <v>24467</v>
      </c>
      <c r="O120" s="5"/>
      <c r="P120" s="5">
        <v>25776</v>
      </c>
      <c r="Q120" s="5"/>
      <c r="R120" s="5">
        <v>8228</v>
      </c>
      <c r="S120" s="5">
        <v>2598</v>
      </c>
      <c r="T120" s="6"/>
    </row>
    <row r="121" spans="3:20">
      <c r="C121" s="4">
        <v>43948</v>
      </c>
      <c r="D121" s="5"/>
      <c r="E121" s="5">
        <v>5220</v>
      </c>
      <c r="F121" s="5"/>
      <c r="G121" s="5">
        <v>5549</v>
      </c>
      <c r="H121" s="5"/>
      <c r="I121" s="5">
        <v>29739</v>
      </c>
      <c r="J121" s="5">
        <v>9351</v>
      </c>
      <c r="K121" s="5"/>
      <c r="L121" s="5">
        <v>3791</v>
      </c>
      <c r="M121" s="5">
        <v>6513</v>
      </c>
      <c r="N121" s="5">
        <v>24467</v>
      </c>
      <c r="O121" s="5"/>
      <c r="P121" s="5">
        <v>25785</v>
      </c>
      <c r="Q121" s="5"/>
      <c r="R121" s="5">
        <v>8228</v>
      </c>
      <c r="S121" s="5">
        <v>2599</v>
      </c>
      <c r="T121" s="6"/>
    </row>
    <row r="122" spans="3:20">
      <c r="C122" s="4">
        <v>43949</v>
      </c>
      <c r="D122" s="5"/>
      <c r="E122" s="5">
        <v>5321</v>
      </c>
      <c r="F122" s="5"/>
      <c r="G122" s="5">
        <v>5564</v>
      </c>
      <c r="H122" s="5"/>
      <c r="I122" s="5">
        <v>29739</v>
      </c>
      <c r="J122" s="5">
        <v>9361</v>
      </c>
      <c r="K122" s="5"/>
      <c r="L122" s="5">
        <v>3807</v>
      </c>
      <c r="M122" s="5">
        <v>6521</v>
      </c>
      <c r="N122" s="5">
        <v>24467</v>
      </c>
      <c r="O122" s="5"/>
      <c r="P122" s="5">
        <v>25792</v>
      </c>
      <c r="Q122" s="5"/>
      <c r="R122" s="5">
        <v>8228</v>
      </c>
      <c r="S122" s="5">
        <v>2610</v>
      </c>
      <c r="T122" s="6"/>
    </row>
    <row r="123" spans="3:20">
      <c r="C123" s="4">
        <v>43950</v>
      </c>
      <c r="D123" s="5"/>
      <c r="E123" s="5">
        <v>5344</v>
      </c>
      <c r="F123" s="5"/>
      <c r="G123" s="5">
        <v>5574</v>
      </c>
      <c r="H123" s="5"/>
      <c r="I123" s="5">
        <v>29739</v>
      </c>
      <c r="J123" s="5">
        <v>9369</v>
      </c>
      <c r="K123" s="5"/>
      <c r="L123" s="5">
        <v>3822</v>
      </c>
      <c r="M123" s="5">
        <v>6529</v>
      </c>
      <c r="N123" s="5">
        <v>24467</v>
      </c>
      <c r="O123" s="5"/>
      <c r="P123" s="5">
        <v>25792</v>
      </c>
      <c r="Q123" s="5"/>
      <c r="R123" s="5">
        <v>8228</v>
      </c>
      <c r="S123" s="5">
        <v>2626</v>
      </c>
      <c r="T123" s="6"/>
    </row>
    <row r="124" spans="3:20">
      <c r="C124" s="4">
        <v>43951</v>
      </c>
      <c r="D124" s="5"/>
      <c r="E124" s="5">
        <v>5355</v>
      </c>
      <c r="F124" s="5"/>
      <c r="G124" s="5">
        <v>5587</v>
      </c>
      <c r="H124" s="5"/>
      <c r="I124" s="5">
        <v>29739</v>
      </c>
      <c r="J124" s="5">
        <v>9378</v>
      </c>
      <c r="K124" s="5"/>
      <c r="L124" s="5">
        <v>3836</v>
      </c>
      <c r="M124" s="5">
        <v>6543</v>
      </c>
      <c r="N124" s="5">
        <v>24467</v>
      </c>
      <c r="O124" s="5"/>
      <c r="P124" s="5">
        <v>25792</v>
      </c>
      <c r="Q124" s="5"/>
      <c r="R124" s="5">
        <v>8228</v>
      </c>
      <c r="S124" s="5">
        <v>2639</v>
      </c>
      <c r="T124" s="6"/>
    </row>
    <row r="125" spans="3:20">
      <c r="C125" s="4">
        <v>43952</v>
      </c>
      <c r="D125" s="5"/>
      <c r="E125" s="5">
        <v>5367</v>
      </c>
      <c r="F125" s="5"/>
      <c r="G125" s="5">
        <v>5602</v>
      </c>
      <c r="H125" s="5"/>
      <c r="I125" s="5">
        <v>29739</v>
      </c>
      <c r="J125" s="5">
        <v>9396</v>
      </c>
      <c r="K125" s="5"/>
      <c r="L125" s="5">
        <v>3849</v>
      </c>
      <c r="M125" s="5">
        <v>6543</v>
      </c>
      <c r="N125" s="5">
        <v>24467</v>
      </c>
      <c r="O125" s="5"/>
      <c r="P125" s="5">
        <v>25814</v>
      </c>
      <c r="Q125" s="5"/>
      <c r="R125" s="5">
        <v>8228</v>
      </c>
      <c r="S125" s="5">
        <v>2653</v>
      </c>
      <c r="T125" s="6"/>
    </row>
    <row r="126" spans="3:20">
      <c r="C126" s="4">
        <v>43953</v>
      </c>
      <c r="D126" s="5"/>
      <c r="E126" s="5">
        <v>5367</v>
      </c>
      <c r="F126" s="5"/>
      <c r="G126" s="5">
        <v>5602</v>
      </c>
      <c r="H126" s="5"/>
      <c r="I126" s="5">
        <v>29739</v>
      </c>
      <c r="J126" s="5">
        <v>9396</v>
      </c>
      <c r="K126" s="5"/>
      <c r="L126" s="5">
        <v>3849</v>
      </c>
      <c r="M126" s="5">
        <v>6543</v>
      </c>
      <c r="N126" s="5">
        <v>24467</v>
      </c>
      <c r="O126" s="5"/>
      <c r="P126" s="5">
        <v>25814</v>
      </c>
      <c r="Q126" s="5"/>
      <c r="R126" s="5">
        <v>8228</v>
      </c>
      <c r="S126" s="5">
        <v>2653</v>
      </c>
      <c r="T126" s="6"/>
    </row>
    <row r="127" spans="3:20">
      <c r="C127" s="4">
        <v>43954</v>
      </c>
      <c r="D127" s="5"/>
      <c r="E127" s="5">
        <v>5367</v>
      </c>
      <c r="F127" s="5"/>
      <c r="G127" s="5">
        <v>5602</v>
      </c>
      <c r="H127" s="5"/>
      <c r="I127" s="5">
        <v>29739</v>
      </c>
      <c r="J127" s="5">
        <v>9396</v>
      </c>
      <c r="K127" s="5"/>
      <c r="L127" s="5">
        <v>3849</v>
      </c>
      <c r="M127" s="5">
        <v>6543</v>
      </c>
      <c r="N127" s="5">
        <v>24467</v>
      </c>
      <c r="O127" s="5"/>
      <c r="P127" s="5">
        <v>25814</v>
      </c>
      <c r="Q127" s="5"/>
      <c r="R127" s="5">
        <v>8228</v>
      </c>
      <c r="S127" s="5">
        <v>2653</v>
      </c>
      <c r="T127" s="6"/>
    </row>
    <row r="128" spans="3:20">
      <c r="C128" s="4">
        <v>43955</v>
      </c>
      <c r="D128" s="5"/>
      <c r="E128" s="5">
        <v>5367</v>
      </c>
      <c r="F128" s="5"/>
      <c r="G128" s="5">
        <v>5602</v>
      </c>
      <c r="H128" s="5"/>
      <c r="I128" s="5">
        <v>29739</v>
      </c>
      <c r="J128" s="5">
        <v>9396</v>
      </c>
      <c r="K128" s="5"/>
      <c r="L128" s="5">
        <v>3849</v>
      </c>
      <c r="M128" s="5">
        <v>6543</v>
      </c>
      <c r="N128" s="5">
        <v>24467</v>
      </c>
      <c r="O128" s="5"/>
      <c r="P128" s="5">
        <v>25814</v>
      </c>
      <c r="Q128" s="5"/>
      <c r="R128" s="5">
        <v>8228</v>
      </c>
      <c r="S128" s="5">
        <v>2653</v>
      </c>
      <c r="T128" s="6"/>
    </row>
    <row r="129" spans="3:20">
      <c r="C129" s="4">
        <v>43956</v>
      </c>
      <c r="D129" s="5"/>
      <c r="E129" s="5">
        <v>5367</v>
      </c>
      <c r="F129" s="5"/>
      <c r="G129" s="5">
        <v>5602</v>
      </c>
      <c r="H129" s="5"/>
      <c r="I129" s="5">
        <v>29739</v>
      </c>
      <c r="J129" s="5">
        <v>9396</v>
      </c>
      <c r="K129" s="5"/>
      <c r="L129" s="5">
        <v>3849</v>
      </c>
      <c r="M129" s="5">
        <v>6543</v>
      </c>
      <c r="N129" s="5">
        <v>24467</v>
      </c>
      <c r="O129" s="5"/>
      <c r="P129" s="5">
        <v>25814</v>
      </c>
      <c r="Q129" s="5"/>
      <c r="R129" s="5">
        <v>8228</v>
      </c>
      <c r="S129" s="5">
        <v>2653</v>
      </c>
      <c r="T129" s="6"/>
    </row>
    <row r="130" spans="3:20">
      <c r="C130" s="4">
        <v>43957</v>
      </c>
      <c r="D130" s="5"/>
      <c r="E130" s="5">
        <v>5367</v>
      </c>
      <c r="F130" s="5"/>
      <c r="G130" s="5">
        <v>5602</v>
      </c>
      <c r="H130" s="5"/>
      <c r="I130" s="5">
        <v>29739</v>
      </c>
      <c r="J130" s="5">
        <v>9396</v>
      </c>
      <c r="K130" s="5"/>
      <c r="L130" s="5">
        <v>3849</v>
      </c>
      <c r="M130" s="5">
        <v>6543</v>
      </c>
      <c r="N130" s="5">
        <v>24467</v>
      </c>
      <c r="O130" s="5"/>
      <c r="P130" s="5">
        <v>25814</v>
      </c>
      <c r="Q130" s="5"/>
      <c r="R130" s="5">
        <v>8228</v>
      </c>
      <c r="S130" s="5">
        <v>2653</v>
      </c>
      <c r="T130" s="6"/>
    </row>
    <row r="131" spans="3:20">
      <c r="C131" s="4">
        <v>43958</v>
      </c>
      <c r="D131" s="5"/>
      <c r="E131" s="5">
        <v>5367</v>
      </c>
      <c r="F131" s="5"/>
      <c r="G131" s="5">
        <v>5602</v>
      </c>
      <c r="H131" s="5"/>
      <c r="I131" s="5">
        <v>29739</v>
      </c>
      <c r="J131" s="5">
        <v>9396</v>
      </c>
      <c r="K131" s="5"/>
      <c r="L131" s="5">
        <v>3849</v>
      </c>
      <c r="M131" s="5">
        <v>6543</v>
      </c>
      <c r="N131" s="5">
        <v>24467</v>
      </c>
      <c r="O131" s="5"/>
      <c r="P131" s="5">
        <v>25814</v>
      </c>
      <c r="Q131" s="5"/>
      <c r="R131" s="5">
        <v>8228</v>
      </c>
      <c r="S131" s="5">
        <v>2653</v>
      </c>
      <c r="T131" s="6"/>
    </row>
    <row r="132" spans="3:20">
      <c r="C132" s="4">
        <v>43959</v>
      </c>
      <c r="D132" s="5"/>
      <c r="E132" s="5">
        <v>5361</v>
      </c>
      <c r="F132" s="5"/>
      <c r="G132" s="5">
        <v>5602</v>
      </c>
      <c r="H132" s="5"/>
      <c r="I132" s="5">
        <v>29801</v>
      </c>
      <c r="J132" s="5">
        <v>9396</v>
      </c>
      <c r="K132" s="5"/>
      <c r="L132" s="5">
        <v>3945</v>
      </c>
      <c r="M132" s="5">
        <v>6622</v>
      </c>
      <c r="N132" s="5">
        <v>24467</v>
      </c>
      <c r="O132" s="5"/>
      <c r="P132" s="5">
        <v>25908</v>
      </c>
      <c r="Q132" s="5"/>
      <c r="R132" s="5">
        <v>8228</v>
      </c>
      <c r="S132" s="5">
        <v>2755</v>
      </c>
      <c r="T132" s="6"/>
    </row>
    <row r="133" spans="3:20">
      <c r="C133" s="4">
        <v>43960</v>
      </c>
      <c r="D133" s="5"/>
      <c r="E133" s="5">
        <v>5379</v>
      </c>
      <c r="F133" s="5"/>
      <c r="G133" s="5">
        <v>5602</v>
      </c>
      <c r="H133" s="5"/>
      <c r="I133" s="5">
        <v>29815</v>
      </c>
      <c r="J133" s="5">
        <v>9396</v>
      </c>
      <c r="K133" s="5"/>
      <c r="L133" s="5">
        <v>3956</v>
      </c>
      <c r="M133" s="5">
        <v>6634</v>
      </c>
      <c r="N133" s="5">
        <v>24467</v>
      </c>
      <c r="O133" s="5"/>
      <c r="P133" s="5">
        <v>25924</v>
      </c>
      <c r="Q133" s="5"/>
      <c r="R133" s="5">
        <v>8228</v>
      </c>
      <c r="S133" s="5">
        <v>2777</v>
      </c>
      <c r="T133" s="6"/>
    </row>
    <row r="134" spans="3:20">
      <c r="C134" s="4">
        <v>43961</v>
      </c>
      <c r="D134" s="5"/>
      <c r="E134" s="5">
        <v>5394</v>
      </c>
      <c r="F134" s="5"/>
      <c r="G134" s="5">
        <v>5602</v>
      </c>
      <c r="H134" s="5"/>
      <c r="I134" s="5">
        <v>29831</v>
      </c>
      <c r="J134" s="5">
        <v>9396</v>
      </c>
      <c r="K134" s="5"/>
      <c r="L134" s="5">
        <v>3976</v>
      </c>
      <c r="M134" s="5">
        <v>6650</v>
      </c>
      <c r="N134" s="5">
        <v>24467</v>
      </c>
      <c r="O134" s="5"/>
      <c r="P134" s="5">
        <v>25940</v>
      </c>
      <c r="Q134" s="5"/>
      <c r="R134" s="5">
        <v>8228</v>
      </c>
      <c r="S134" s="5">
        <v>2793</v>
      </c>
      <c r="T134" s="6"/>
    </row>
    <row r="135" spans="3:20">
      <c r="C135" s="4">
        <v>43962</v>
      </c>
      <c r="D135" s="5"/>
      <c r="E135" s="5">
        <v>5414</v>
      </c>
      <c r="F135" s="5"/>
      <c r="G135" s="5">
        <v>5602</v>
      </c>
      <c r="H135" s="5"/>
      <c r="I135" s="5">
        <v>29847</v>
      </c>
      <c r="J135" s="5">
        <v>9396</v>
      </c>
      <c r="K135" s="5"/>
      <c r="L135" s="5">
        <v>3996</v>
      </c>
      <c r="M135" s="5">
        <v>6667</v>
      </c>
      <c r="N135" s="5">
        <v>24467</v>
      </c>
      <c r="O135" s="5"/>
      <c r="P135" s="5">
        <v>25959</v>
      </c>
      <c r="Q135" s="5"/>
      <c r="R135" s="5">
        <v>8228</v>
      </c>
      <c r="S135" s="5">
        <v>2813</v>
      </c>
      <c r="T135" s="6"/>
    </row>
    <row r="136" spans="3:20">
      <c r="C136" s="4">
        <v>43963</v>
      </c>
      <c r="D136" s="5"/>
      <c r="E136" s="5">
        <v>5431</v>
      </c>
      <c r="F136" s="5"/>
      <c r="G136" s="5">
        <v>5602</v>
      </c>
      <c r="H136" s="5"/>
      <c r="I136" s="5">
        <v>29851</v>
      </c>
      <c r="J136" s="5">
        <v>9396</v>
      </c>
      <c r="K136" s="5"/>
      <c r="L136" s="5">
        <v>4000</v>
      </c>
      <c r="M136" s="5">
        <v>6674</v>
      </c>
      <c r="N136" s="5">
        <v>24467</v>
      </c>
      <c r="O136" s="5"/>
      <c r="P136" s="5">
        <v>25979</v>
      </c>
      <c r="Q136" s="5"/>
      <c r="R136" s="5">
        <v>8228</v>
      </c>
      <c r="S136" s="5">
        <v>2818</v>
      </c>
      <c r="T136" s="6"/>
    </row>
    <row r="137" spans="3:20">
      <c r="C137" s="4">
        <v>43964</v>
      </c>
      <c r="D137" s="5"/>
      <c r="E137" s="5">
        <v>5448</v>
      </c>
      <c r="F137" s="5"/>
      <c r="G137" s="5">
        <v>5602</v>
      </c>
      <c r="H137" s="5"/>
      <c r="I137" s="5">
        <v>29872</v>
      </c>
      <c r="J137" s="5">
        <v>9501</v>
      </c>
      <c r="K137" s="5"/>
      <c r="L137" s="5">
        <v>4019</v>
      </c>
      <c r="M137" s="5">
        <v>6688</v>
      </c>
      <c r="N137" s="5">
        <v>24467</v>
      </c>
      <c r="O137" s="5"/>
      <c r="P137" s="5">
        <v>26000</v>
      </c>
      <c r="Q137" s="5"/>
      <c r="R137" s="5">
        <v>8228</v>
      </c>
      <c r="S137" s="5">
        <v>2835</v>
      </c>
      <c r="T137" s="6"/>
    </row>
    <row r="138" spans="3:20">
      <c r="C138" s="4">
        <v>43965</v>
      </c>
      <c r="D138" s="5"/>
      <c r="E138" s="5">
        <v>5455</v>
      </c>
      <c r="F138" s="5"/>
      <c r="G138" s="5">
        <v>5702</v>
      </c>
      <c r="H138" s="5"/>
      <c r="I138" s="5">
        <v>29892</v>
      </c>
      <c r="J138" s="5">
        <v>9516</v>
      </c>
      <c r="K138" s="5"/>
      <c r="L138" s="5">
        <v>4033</v>
      </c>
      <c r="M138" s="5">
        <v>6695</v>
      </c>
      <c r="N138" s="5">
        <v>24467</v>
      </c>
      <c r="O138" s="5"/>
      <c r="P138" s="5">
        <v>26005</v>
      </c>
      <c r="Q138" s="5"/>
      <c r="R138" s="5">
        <v>8228</v>
      </c>
      <c r="S138" s="5">
        <v>2846</v>
      </c>
      <c r="T138" s="6"/>
    </row>
    <row r="139" spans="3:20">
      <c r="C139" s="4">
        <v>43966</v>
      </c>
      <c r="D139" s="5"/>
      <c r="E139" s="5">
        <v>5474</v>
      </c>
      <c r="F139" s="5"/>
      <c r="G139" s="5">
        <v>5721</v>
      </c>
      <c r="H139" s="5"/>
      <c r="I139" s="5">
        <v>29907</v>
      </c>
      <c r="J139" s="5">
        <v>9535</v>
      </c>
      <c r="K139" s="5"/>
      <c r="L139" s="5">
        <v>4048</v>
      </c>
      <c r="M139" s="5">
        <v>6707</v>
      </c>
      <c r="N139" s="5">
        <v>24467</v>
      </c>
      <c r="O139" s="5"/>
      <c r="P139" s="5">
        <v>26005</v>
      </c>
      <c r="Q139" s="5"/>
      <c r="R139" s="5">
        <v>8228</v>
      </c>
      <c r="S139" s="5">
        <v>2867</v>
      </c>
      <c r="T139" s="6"/>
    </row>
    <row r="140" spans="3:20">
      <c r="C140" s="4">
        <v>43967</v>
      </c>
      <c r="D140" s="5"/>
      <c r="E140" s="5">
        <v>5495</v>
      </c>
      <c r="F140" s="5"/>
      <c r="G140" s="5">
        <v>5741</v>
      </c>
      <c r="H140" s="5"/>
      <c r="I140" s="5">
        <v>29927</v>
      </c>
      <c r="J140" s="5">
        <v>9556</v>
      </c>
      <c r="K140" s="5"/>
      <c r="L140" s="5">
        <v>4069</v>
      </c>
      <c r="M140" s="5">
        <v>6722</v>
      </c>
      <c r="N140" s="5">
        <v>24467</v>
      </c>
      <c r="O140" s="5"/>
      <c r="P140" s="5">
        <v>26021</v>
      </c>
      <c r="Q140" s="5"/>
      <c r="R140" s="5">
        <v>8228</v>
      </c>
      <c r="S140" s="5">
        <v>2888</v>
      </c>
      <c r="T140" s="6"/>
    </row>
    <row r="141" spans="3:20">
      <c r="C141" s="4">
        <v>43968</v>
      </c>
      <c r="D141" s="5"/>
      <c r="E141" s="5">
        <v>5510</v>
      </c>
      <c r="F141" s="5"/>
      <c r="G141" s="5">
        <v>5760</v>
      </c>
      <c r="H141" s="5"/>
      <c r="I141" s="5">
        <v>29943</v>
      </c>
      <c r="J141" s="5">
        <v>9577</v>
      </c>
      <c r="K141" s="5"/>
      <c r="L141" s="5">
        <v>4089</v>
      </c>
      <c r="M141" s="5">
        <v>6740</v>
      </c>
      <c r="N141" s="5">
        <v>24467</v>
      </c>
      <c r="O141" s="5"/>
      <c r="P141" s="5">
        <v>26040</v>
      </c>
      <c r="Q141" s="5"/>
      <c r="R141" s="5">
        <v>8228</v>
      </c>
      <c r="S141" s="5">
        <v>2907</v>
      </c>
      <c r="T141" s="6"/>
    </row>
    <row r="142" spans="3:20">
      <c r="C142" s="4">
        <v>43969</v>
      </c>
      <c r="D142" s="5"/>
      <c r="E142" s="5">
        <v>5530</v>
      </c>
      <c r="F142" s="5"/>
      <c r="G142" s="5">
        <v>5779</v>
      </c>
      <c r="H142" s="5"/>
      <c r="I142" s="5">
        <v>29943</v>
      </c>
      <c r="J142" s="5">
        <v>9597</v>
      </c>
      <c r="K142" s="5"/>
      <c r="L142" s="5">
        <v>4109</v>
      </c>
      <c r="M142" s="5">
        <v>6754</v>
      </c>
      <c r="N142" s="5">
        <v>24467</v>
      </c>
      <c r="O142" s="5"/>
      <c r="P142" s="5">
        <v>26060</v>
      </c>
      <c r="Q142" s="5"/>
      <c r="R142" s="5">
        <v>8228</v>
      </c>
      <c r="S142" s="5">
        <v>2926</v>
      </c>
      <c r="T142" s="6"/>
    </row>
    <row r="143" spans="3:20">
      <c r="C143" s="4">
        <v>43970</v>
      </c>
      <c r="D143" s="5"/>
      <c r="E143" s="5">
        <v>5545</v>
      </c>
      <c r="F143" s="5"/>
      <c r="G143" s="5">
        <v>5794</v>
      </c>
      <c r="H143" s="5"/>
      <c r="I143" s="5">
        <v>29943</v>
      </c>
      <c r="J143" s="5">
        <v>9611</v>
      </c>
      <c r="K143" s="5"/>
      <c r="L143" s="5">
        <v>4124</v>
      </c>
      <c r="M143" s="5">
        <v>6754</v>
      </c>
      <c r="N143" s="5">
        <v>24467</v>
      </c>
      <c r="O143" s="5"/>
      <c r="P143" s="5">
        <v>26060</v>
      </c>
      <c r="Q143" s="5"/>
      <c r="R143" s="5">
        <v>8228</v>
      </c>
      <c r="S143" s="5">
        <v>2942</v>
      </c>
      <c r="T143" s="6"/>
    </row>
    <row r="144" spans="3:20">
      <c r="C144" s="4">
        <v>43971</v>
      </c>
      <c r="D144" s="5"/>
      <c r="E144" s="5">
        <v>5564</v>
      </c>
      <c r="F144" s="5"/>
      <c r="G144" s="5">
        <v>5815</v>
      </c>
      <c r="H144" s="5"/>
      <c r="I144" s="5">
        <v>29960</v>
      </c>
      <c r="J144" s="5">
        <v>9631</v>
      </c>
      <c r="K144" s="5"/>
      <c r="L144" s="5">
        <v>4145</v>
      </c>
      <c r="M144" s="5">
        <v>6754</v>
      </c>
      <c r="N144" s="5">
        <v>24467</v>
      </c>
      <c r="O144" s="5"/>
      <c r="P144" s="5">
        <v>26060</v>
      </c>
      <c r="Q144" s="5"/>
      <c r="R144" s="5">
        <v>8228</v>
      </c>
      <c r="S144" s="5">
        <v>2961</v>
      </c>
      <c r="T144" s="6"/>
    </row>
    <row r="145" spans="3:20">
      <c r="C145" s="4">
        <v>43972</v>
      </c>
      <c r="D145" s="5"/>
      <c r="E145" s="5">
        <v>5578</v>
      </c>
      <c r="F145" s="5"/>
      <c r="G145" s="5">
        <v>5822</v>
      </c>
      <c r="H145" s="5"/>
      <c r="I145" s="5">
        <v>29973</v>
      </c>
      <c r="J145" s="5">
        <v>9643</v>
      </c>
      <c r="K145" s="5"/>
      <c r="L145" s="5">
        <v>4161</v>
      </c>
      <c r="M145" s="5">
        <v>6754</v>
      </c>
      <c r="N145" s="5">
        <v>24467</v>
      </c>
      <c r="O145" s="5"/>
      <c r="P145" s="5">
        <v>26060</v>
      </c>
      <c r="Q145" s="5"/>
      <c r="R145" s="5">
        <v>8228</v>
      </c>
      <c r="S145" s="5">
        <v>2976</v>
      </c>
      <c r="T145" s="6"/>
    </row>
    <row r="146" spans="3:20">
      <c r="C146" s="4">
        <v>43973</v>
      </c>
      <c r="D146" s="5"/>
      <c r="E146" s="5">
        <v>5597</v>
      </c>
      <c r="F146" s="5"/>
      <c r="G146" s="5">
        <v>5835</v>
      </c>
      <c r="H146" s="5"/>
      <c r="I146" s="5">
        <v>29993</v>
      </c>
      <c r="J146" s="5">
        <v>9664</v>
      </c>
      <c r="K146" s="5"/>
      <c r="L146" s="5">
        <v>4182</v>
      </c>
      <c r="M146" s="5">
        <v>6775</v>
      </c>
      <c r="N146" s="5">
        <v>24467</v>
      </c>
      <c r="O146" s="5"/>
      <c r="P146" s="5">
        <v>26078</v>
      </c>
      <c r="Q146" s="5"/>
      <c r="R146" s="5">
        <v>8228</v>
      </c>
      <c r="S146" s="5">
        <v>2992</v>
      </c>
      <c r="T146" s="6"/>
    </row>
    <row r="147" spans="3:20">
      <c r="C147" s="4">
        <v>43974</v>
      </c>
      <c r="D147" s="5"/>
      <c r="E147" s="5">
        <v>5612</v>
      </c>
      <c r="F147" s="5"/>
      <c r="G147" s="5">
        <v>5854</v>
      </c>
      <c r="H147" s="5"/>
      <c r="I147" s="5">
        <v>30013</v>
      </c>
      <c r="J147" s="5">
        <v>9681</v>
      </c>
      <c r="K147" s="5"/>
      <c r="L147" s="5">
        <v>4201</v>
      </c>
      <c r="M147" s="5">
        <v>6792</v>
      </c>
      <c r="N147" s="5">
        <v>24467</v>
      </c>
      <c r="O147" s="5"/>
      <c r="P147" s="5">
        <v>26089</v>
      </c>
      <c r="Q147" s="5"/>
      <c r="R147" s="5">
        <v>8228</v>
      </c>
      <c r="S147" s="5">
        <v>3000</v>
      </c>
      <c r="T147" s="6"/>
    </row>
    <row r="148" spans="3:20">
      <c r="C148" s="4">
        <v>43975</v>
      </c>
      <c r="D148" s="5"/>
      <c r="E148" s="5">
        <v>5629</v>
      </c>
      <c r="F148" s="5"/>
      <c r="G148" s="5">
        <v>5872</v>
      </c>
      <c r="H148" s="5"/>
      <c r="I148" s="5">
        <v>30030</v>
      </c>
      <c r="J148" s="5">
        <v>9700</v>
      </c>
      <c r="K148" s="5"/>
      <c r="L148" s="5">
        <v>4219</v>
      </c>
      <c r="M148" s="5">
        <v>6806</v>
      </c>
      <c r="N148" s="5">
        <v>24467</v>
      </c>
      <c r="O148" s="5"/>
      <c r="P148" s="5">
        <v>26097</v>
      </c>
      <c r="Q148" s="5"/>
      <c r="R148" s="5">
        <v>8228</v>
      </c>
      <c r="S148" s="5">
        <v>3008</v>
      </c>
      <c r="T148" s="6"/>
    </row>
    <row r="149" spans="3:20">
      <c r="C149" s="4">
        <v>43976</v>
      </c>
      <c r="D149" s="5"/>
      <c r="E149" s="5">
        <v>5644</v>
      </c>
      <c r="F149" s="5"/>
      <c r="G149" s="5">
        <v>5888</v>
      </c>
      <c r="H149" s="5"/>
      <c r="I149" s="5">
        <v>30046</v>
      </c>
      <c r="J149" s="5">
        <v>9717</v>
      </c>
      <c r="K149" s="5"/>
      <c r="L149" s="5">
        <v>4236</v>
      </c>
      <c r="M149" s="5">
        <v>6821</v>
      </c>
      <c r="N149" s="5">
        <v>24467</v>
      </c>
      <c r="O149" s="5"/>
      <c r="P149" s="5">
        <v>26113</v>
      </c>
      <c r="Q149" s="5"/>
      <c r="R149" s="5">
        <v>8228</v>
      </c>
      <c r="S149" s="5">
        <v>3018</v>
      </c>
      <c r="T149" s="6"/>
    </row>
    <row r="150" spans="3:20">
      <c r="C150" s="4">
        <v>43977</v>
      </c>
      <c r="D150" s="5"/>
      <c r="E150" s="5">
        <v>5662</v>
      </c>
      <c r="F150" s="5"/>
      <c r="G150" s="5">
        <v>5903</v>
      </c>
      <c r="H150" s="5"/>
      <c r="I150" s="5">
        <v>30063</v>
      </c>
      <c r="J150" s="5">
        <v>9734</v>
      </c>
      <c r="K150" s="5"/>
      <c r="L150" s="5">
        <v>4254</v>
      </c>
      <c r="M150" s="5">
        <v>6840</v>
      </c>
      <c r="N150" s="5">
        <v>24467</v>
      </c>
      <c r="O150" s="5"/>
      <c r="P150" s="5">
        <v>26129</v>
      </c>
      <c r="Q150" s="5"/>
      <c r="R150" s="5">
        <v>8228</v>
      </c>
      <c r="S150" s="5">
        <v>3040</v>
      </c>
      <c r="T150" s="6"/>
    </row>
    <row r="151" spans="3:20">
      <c r="C151" s="4">
        <v>43978</v>
      </c>
      <c r="D151" s="5"/>
      <c r="E151" s="5">
        <v>5683</v>
      </c>
      <c r="F151" s="5"/>
      <c r="G151" s="5">
        <v>5913</v>
      </c>
      <c r="H151" s="5"/>
      <c r="I151" s="5">
        <v>30078</v>
      </c>
      <c r="J151" s="5">
        <v>9753</v>
      </c>
      <c r="K151" s="5"/>
      <c r="L151" s="5">
        <v>4271</v>
      </c>
      <c r="M151" s="5">
        <v>6840</v>
      </c>
      <c r="N151" s="5">
        <v>24467</v>
      </c>
      <c r="O151" s="5"/>
      <c r="P151" s="5">
        <v>26134</v>
      </c>
      <c r="Q151" s="5"/>
      <c r="R151" s="5">
        <v>8228</v>
      </c>
      <c r="S151" s="5">
        <v>3058</v>
      </c>
      <c r="T151" s="6"/>
    </row>
    <row r="152" spans="3:20">
      <c r="C152" s="4">
        <v>43979</v>
      </c>
      <c r="D152" s="5"/>
      <c r="E152" s="5">
        <v>5702</v>
      </c>
      <c r="F152" s="5"/>
      <c r="G152" s="5">
        <v>5913</v>
      </c>
      <c r="H152" s="5"/>
      <c r="I152" s="5">
        <v>30095</v>
      </c>
      <c r="J152" s="5">
        <v>9769</v>
      </c>
      <c r="K152" s="5"/>
      <c r="L152" s="5">
        <v>4271</v>
      </c>
      <c r="M152" s="5">
        <v>6840</v>
      </c>
      <c r="N152" s="5">
        <v>24467</v>
      </c>
      <c r="O152" s="5"/>
      <c r="P152" s="5">
        <v>26158</v>
      </c>
      <c r="Q152" s="5"/>
      <c r="R152" s="5">
        <v>8228</v>
      </c>
      <c r="S152" s="5">
        <v>3074</v>
      </c>
      <c r="T152" s="6"/>
    </row>
    <row r="153" spans="3:20">
      <c r="C153" s="4">
        <v>43980</v>
      </c>
      <c r="D153" s="5"/>
      <c r="E153" s="5">
        <v>5717</v>
      </c>
      <c r="F153" s="5"/>
      <c r="G153" s="5">
        <v>5913</v>
      </c>
      <c r="H153" s="5"/>
      <c r="I153" s="5">
        <v>30113</v>
      </c>
      <c r="J153" s="5">
        <v>9783</v>
      </c>
      <c r="K153" s="5"/>
      <c r="L153" s="5">
        <v>4271</v>
      </c>
      <c r="M153" s="5">
        <v>6840</v>
      </c>
      <c r="N153" s="5">
        <v>24467</v>
      </c>
      <c r="O153" s="5"/>
      <c r="P153" s="5">
        <v>26167</v>
      </c>
      <c r="Q153" s="5"/>
      <c r="R153" s="5">
        <v>8228</v>
      </c>
      <c r="S153" s="5">
        <v>3081</v>
      </c>
      <c r="T153" s="6"/>
    </row>
    <row r="154" spans="3:20">
      <c r="C154" s="4">
        <v>43981</v>
      </c>
      <c r="D154" s="5"/>
      <c r="E154" s="5">
        <v>5731</v>
      </c>
      <c r="F154" s="5"/>
      <c r="G154" s="5">
        <v>5913</v>
      </c>
      <c r="H154" s="5"/>
      <c r="I154" s="5">
        <v>30127</v>
      </c>
      <c r="J154" s="5">
        <v>9799</v>
      </c>
      <c r="K154" s="5"/>
      <c r="L154" s="5">
        <v>4287</v>
      </c>
      <c r="M154" s="5">
        <v>6840</v>
      </c>
      <c r="N154" s="5">
        <v>24467</v>
      </c>
      <c r="O154" s="5"/>
      <c r="P154" s="5">
        <v>26187</v>
      </c>
      <c r="Q154" s="5"/>
      <c r="R154" s="5">
        <v>8228</v>
      </c>
      <c r="S154" s="5">
        <v>3105</v>
      </c>
      <c r="T154" s="6"/>
    </row>
    <row r="155" spans="3:20">
      <c r="C155" s="4">
        <v>43982</v>
      </c>
      <c r="D155" s="5"/>
      <c r="E155" s="5">
        <v>5751</v>
      </c>
      <c r="F155" s="5"/>
      <c r="G155" s="5">
        <v>5934</v>
      </c>
      <c r="H155" s="5"/>
      <c r="I155" s="5">
        <v>30144</v>
      </c>
      <c r="J155" s="5">
        <v>9818</v>
      </c>
      <c r="K155" s="5"/>
      <c r="L155" s="5">
        <v>4307</v>
      </c>
      <c r="M155" s="5">
        <v>6856</v>
      </c>
      <c r="N155" s="5">
        <v>24467</v>
      </c>
      <c r="O155" s="5"/>
      <c r="P155" s="5">
        <v>26201</v>
      </c>
      <c r="Q155" s="5"/>
      <c r="R155" s="5">
        <v>8228</v>
      </c>
      <c r="S155" s="5">
        <v>3105</v>
      </c>
      <c r="T155" s="6"/>
    </row>
    <row r="156" spans="3:20">
      <c r="C156" s="4">
        <v>43983</v>
      </c>
      <c r="D156" s="5"/>
      <c r="E156" s="5">
        <v>5773</v>
      </c>
      <c r="F156" s="5"/>
      <c r="G156" s="5">
        <v>5956</v>
      </c>
      <c r="H156" s="5"/>
      <c r="I156" s="5">
        <v>30166</v>
      </c>
      <c r="J156" s="5">
        <v>9841</v>
      </c>
      <c r="K156" s="5"/>
      <c r="L156" s="5">
        <v>4333</v>
      </c>
      <c r="M156" s="5">
        <v>6877</v>
      </c>
      <c r="N156" s="5">
        <v>24467</v>
      </c>
      <c r="O156" s="5"/>
      <c r="P156" s="5">
        <v>26221</v>
      </c>
      <c r="Q156" s="5"/>
      <c r="R156" s="5">
        <v>8228</v>
      </c>
      <c r="S156" s="5">
        <v>3105</v>
      </c>
      <c r="T156" s="6"/>
    </row>
    <row r="157" spans="3:20">
      <c r="C157" s="4">
        <v>43984</v>
      </c>
      <c r="D157" s="5"/>
      <c r="E157" s="5">
        <v>5773</v>
      </c>
      <c r="F157" s="5"/>
      <c r="G157" s="5">
        <v>5956</v>
      </c>
      <c r="H157" s="5"/>
      <c r="I157" s="5">
        <v>30166</v>
      </c>
      <c r="J157" s="5">
        <v>9841</v>
      </c>
      <c r="K157" s="5"/>
      <c r="L157" s="5">
        <v>4333</v>
      </c>
      <c r="M157" s="5">
        <v>6877</v>
      </c>
      <c r="N157" s="5">
        <v>24467</v>
      </c>
      <c r="O157" s="5"/>
      <c r="P157" s="5">
        <v>26221</v>
      </c>
      <c r="Q157" s="5"/>
      <c r="R157" s="5">
        <v>8228</v>
      </c>
      <c r="S157" s="5">
        <v>3105</v>
      </c>
      <c r="T157" s="6"/>
    </row>
    <row r="158" spans="3:20">
      <c r="C158" s="4">
        <v>43985</v>
      </c>
      <c r="D158" s="5"/>
      <c r="E158" s="5">
        <v>5773</v>
      </c>
      <c r="F158" s="5"/>
      <c r="G158" s="5">
        <v>5978</v>
      </c>
      <c r="H158" s="5"/>
      <c r="I158" s="5">
        <v>30189</v>
      </c>
      <c r="J158" s="5">
        <v>9843</v>
      </c>
      <c r="K158" s="5"/>
      <c r="L158" s="5">
        <v>4360</v>
      </c>
      <c r="M158" s="5">
        <v>6912</v>
      </c>
      <c r="N158" s="5">
        <v>24467</v>
      </c>
      <c r="O158" s="5"/>
      <c r="P158" s="5">
        <v>26245</v>
      </c>
      <c r="Q158" s="5"/>
      <c r="R158" s="5">
        <v>8228</v>
      </c>
      <c r="S158" s="5">
        <v>3139</v>
      </c>
      <c r="T158" s="6"/>
    </row>
    <row r="159" spans="3:20">
      <c r="C159" s="4">
        <v>43986</v>
      </c>
      <c r="D159" s="5"/>
      <c r="E159" s="5">
        <v>5807</v>
      </c>
      <c r="F159" s="5"/>
      <c r="G159" s="5">
        <v>5989</v>
      </c>
      <c r="H159" s="5"/>
      <c r="I159" s="5">
        <v>30197</v>
      </c>
      <c r="J159" s="5">
        <v>9860</v>
      </c>
      <c r="K159" s="5"/>
      <c r="L159" s="5">
        <v>4368</v>
      </c>
      <c r="M159" s="5">
        <v>6921</v>
      </c>
      <c r="N159" s="5">
        <v>24467</v>
      </c>
      <c r="O159" s="5"/>
      <c r="P159" s="5">
        <v>26259</v>
      </c>
      <c r="Q159" s="5"/>
      <c r="R159" s="5">
        <v>8228</v>
      </c>
      <c r="S159" s="5">
        <v>3156</v>
      </c>
      <c r="T159" s="6"/>
    </row>
    <row r="160" spans="3:20">
      <c r="C160" s="4">
        <v>43987</v>
      </c>
      <c r="D160" s="5"/>
      <c r="E160" s="5">
        <v>5820</v>
      </c>
      <c r="F160" s="5"/>
      <c r="G160" s="5">
        <v>5996</v>
      </c>
      <c r="H160" s="5"/>
      <c r="I160" s="5">
        <v>30212</v>
      </c>
      <c r="J160" s="5">
        <v>9872</v>
      </c>
      <c r="K160" s="5"/>
      <c r="L160" s="5">
        <v>4381</v>
      </c>
      <c r="M160" s="5">
        <v>6933</v>
      </c>
      <c r="N160" s="5">
        <v>24467</v>
      </c>
      <c r="O160" s="5"/>
      <c r="P160" s="5">
        <v>26272</v>
      </c>
      <c r="Q160" s="5"/>
      <c r="R160" s="5">
        <v>8228</v>
      </c>
      <c r="S160" s="5">
        <v>3170</v>
      </c>
      <c r="T160" s="6"/>
    </row>
    <row r="161" spans="3:20">
      <c r="C161" s="4">
        <v>43988</v>
      </c>
      <c r="D161" s="5"/>
      <c r="E161" s="5">
        <v>5838</v>
      </c>
      <c r="F161" s="5"/>
      <c r="G161" s="5">
        <v>6016</v>
      </c>
      <c r="H161" s="5"/>
      <c r="I161" s="5">
        <v>30230</v>
      </c>
      <c r="J161" s="5">
        <v>9892</v>
      </c>
      <c r="K161" s="5"/>
      <c r="L161" s="5">
        <v>4399</v>
      </c>
      <c r="M161" s="5">
        <v>6945</v>
      </c>
      <c r="N161" s="5">
        <v>24467</v>
      </c>
      <c r="O161" s="5"/>
      <c r="P161" s="5">
        <v>26293</v>
      </c>
      <c r="Q161" s="5"/>
      <c r="R161" s="5">
        <v>8228</v>
      </c>
      <c r="S161" s="5">
        <v>3188</v>
      </c>
      <c r="T161" s="6"/>
    </row>
    <row r="162" spans="3:20">
      <c r="C162" s="4">
        <v>43989</v>
      </c>
      <c r="D162" s="5"/>
      <c r="E162" s="5">
        <v>5858</v>
      </c>
      <c r="F162" s="5"/>
      <c r="G162" s="5">
        <v>6036</v>
      </c>
      <c r="H162" s="5"/>
      <c r="I162" s="5">
        <v>30251</v>
      </c>
      <c r="J162" s="5">
        <v>9912</v>
      </c>
      <c r="K162" s="5"/>
      <c r="L162" s="5">
        <v>4412</v>
      </c>
      <c r="M162" s="5">
        <v>6945</v>
      </c>
      <c r="N162" s="5">
        <v>24467</v>
      </c>
      <c r="O162" s="5"/>
      <c r="P162" s="5">
        <v>26313</v>
      </c>
      <c r="Q162" s="5"/>
      <c r="R162" s="5">
        <v>8228</v>
      </c>
      <c r="S162" s="5">
        <v>3208</v>
      </c>
      <c r="T162" s="6"/>
    </row>
    <row r="163" spans="3:20">
      <c r="C163" s="4">
        <v>43990</v>
      </c>
      <c r="D163" s="5"/>
      <c r="E163" s="5">
        <v>5879</v>
      </c>
      <c r="F163" s="5"/>
      <c r="G163" s="5">
        <v>6048</v>
      </c>
      <c r="H163" s="5"/>
      <c r="I163" s="5">
        <v>30260</v>
      </c>
      <c r="J163" s="5">
        <v>9932</v>
      </c>
      <c r="K163" s="5"/>
      <c r="L163" s="5">
        <v>4428</v>
      </c>
      <c r="M163" s="5">
        <v>6968</v>
      </c>
      <c r="N163" s="5">
        <v>24467</v>
      </c>
      <c r="O163" s="5"/>
      <c r="P163" s="5">
        <v>26328</v>
      </c>
      <c r="Q163" s="5"/>
      <c r="R163" s="5">
        <v>8228</v>
      </c>
      <c r="S163" s="5">
        <v>3226</v>
      </c>
      <c r="T163" s="6"/>
    </row>
    <row r="164" spans="3:20">
      <c r="C164" s="4">
        <v>43991</v>
      </c>
      <c r="D164" s="5"/>
      <c r="E164" s="5">
        <v>5892</v>
      </c>
      <c r="F164" s="5"/>
      <c r="G164" s="5">
        <v>6066</v>
      </c>
      <c r="H164" s="5"/>
      <c r="I164" s="5">
        <v>30260</v>
      </c>
      <c r="J164" s="5">
        <v>9939</v>
      </c>
      <c r="K164" s="5"/>
      <c r="L164" s="5">
        <v>4445</v>
      </c>
      <c r="M164" s="5">
        <v>6984</v>
      </c>
      <c r="N164" s="5">
        <v>24467</v>
      </c>
      <c r="O164" s="5"/>
      <c r="P164" s="5">
        <v>26347</v>
      </c>
      <c r="Q164" s="5"/>
      <c r="R164" s="5">
        <v>8228</v>
      </c>
      <c r="S164" s="5">
        <v>3226</v>
      </c>
      <c r="T164" s="6"/>
    </row>
    <row r="165" spans="3:20">
      <c r="C165" s="4">
        <v>43992</v>
      </c>
      <c r="D165" s="5"/>
      <c r="E165" s="5">
        <v>5910</v>
      </c>
      <c r="F165" s="5"/>
      <c r="G165" s="5">
        <v>6085</v>
      </c>
      <c r="H165" s="5"/>
      <c r="I165" s="5">
        <v>30286</v>
      </c>
      <c r="J165" s="5">
        <v>9956</v>
      </c>
      <c r="K165" s="5"/>
      <c r="L165" s="5">
        <v>4460</v>
      </c>
      <c r="M165" s="5">
        <v>7003</v>
      </c>
      <c r="N165" s="5">
        <v>24467</v>
      </c>
      <c r="O165" s="5"/>
      <c r="P165" s="5">
        <v>26366</v>
      </c>
      <c r="Q165" s="5"/>
      <c r="R165" s="5">
        <v>8228</v>
      </c>
      <c r="S165" s="5">
        <v>3243</v>
      </c>
      <c r="T165" s="6"/>
    </row>
    <row r="166" spans="3:20">
      <c r="C166" s="4">
        <v>43993</v>
      </c>
      <c r="D166" s="5"/>
      <c r="E166" s="5">
        <v>5927</v>
      </c>
      <c r="F166" s="5"/>
      <c r="G166" s="5">
        <v>6105</v>
      </c>
      <c r="H166" s="5"/>
      <c r="I166" s="5">
        <v>30305</v>
      </c>
      <c r="J166" s="5">
        <v>9956</v>
      </c>
      <c r="K166" s="5"/>
      <c r="L166" s="5">
        <v>4460</v>
      </c>
      <c r="M166" s="5">
        <v>7022</v>
      </c>
      <c r="N166" s="5">
        <v>24467</v>
      </c>
      <c r="O166" s="5"/>
      <c r="P166" s="5">
        <v>26366</v>
      </c>
      <c r="Q166" s="5"/>
      <c r="R166" s="5">
        <v>8228</v>
      </c>
      <c r="S166" s="5">
        <v>3243</v>
      </c>
      <c r="T166" s="6"/>
    </row>
    <row r="167" spans="3:20">
      <c r="C167" s="4">
        <v>43994</v>
      </c>
      <c r="D167" s="5"/>
      <c r="E167" s="5">
        <v>5927</v>
      </c>
      <c r="F167" s="5"/>
      <c r="G167" s="5">
        <v>6105</v>
      </c>
      <c r="H167" s="5"/>
      <c r="I167" s="5">
        <v>30305</v>
      </c>
      <c r="J167" s="5">
        <v>9956</v>
      </c>
      <c r="K167" s="5"/>
      <c r="L167" s="5">
        <v>4460</v>
      </c>
      <c r="M167" s="5">
        <v>7022</v>
      </c>
      <c r="N167" s="5">
        <v>24467</v>
      </c>
      <c r="O167" s="5"/>
      <c r="P167" s="5">
        <v>26366</v>
      </c>
      <c r="Q167" s="5"/>
      <c r="R167" s="5">
        <v>8228</v>
      </c>
      <c r="S167" s="5">
        <v>3243</v>
      </c>
      <c r="T167" s="6"/>
    </row>
    <row r="168" spans="3:20">
      <c r="C168" s="4">
        <v>43995</v>
      </c>
      <c r="D168" s="5"/>
      <c r="E168" s="5">
        <v>5954</v>
      </c>
      <c r="F168" s="5"/>
      <c r="G168" s="5">
        <v>6123</v>
      </c>
      <c r="H168" s="5"/>
      <c r="I168" s="5">
        <v>30305</v>
      </c>
      <c r="J168" s="5">
        <v>9970</v>
      </c>
      <c r="K168" s="5"/>
      <c r="L168" s="5">
        <v>4460</v>
      </c>
      <c r="M168" s="5">
        <v>7059</v>
      </c>
      <c r="N168" s="5">
        <v>24467</v>
      </c>
      <c r="O168" s="5"/>
      <c r="P168" s="5">
        <v>26366</v>
      </c>
      <c r="Q168" s="5"/>
      <c r="R168" s="5">
        <v>8228</v>
      </c>
      <c r="S168" s="5">
        <v>3243</v>
      </c>
      <c r="T168" s="6"/>
    </row>
    <row r="169" spans="3:20">
      <c r="C169" s="4">
        <v>43996</v>
      </c>
      <c r="D169" s="5"/>
      <c r="E169" s="5">
        <v>5967</v>
      </c>
      <c r="F169" s="5"/>
      <c r="G169" s="5">
        <v>6135</v>
      </c>
      <c r="H169" s="5"/>
      <c r="I169" s="5">
        <v>30305</v>
      </c>
      <c r="J169" s="5">
        <v>9990</v>
      </c>
      <c r="K169" s="5"/>
      <c r="L169" s="5">
        <v>4460</v>
      </c>
      <c r="M169" s="5">
        <v>7071</v>
      </c>
      <c r="N169" s="5">
        <v>24467</v>
      </c>
      <c r="O169" s="5"/>
      <c r="P169" s="5">
        <v>26366</v>
      </c>
      <c r="Q169" s="5"/>
      <c r="R169" s="5">
        <v>8228</v>
      </c>
      <c r="S169" s="5">
        <v>3243</v>
      </c>
      <c r="T169" s="6"/>
    </row>
    <row r="170" spans="3:20">
      <c r="C170" s="4">
        <v>43997</v>
      </c>
      <c r="D170" s="5"/>
      <c r="E170" s="5">
        <v>5967</v>
      </c>
      <c r="F170" s="5"/>
      <c r="G170" s="5">
        <v>6135</v>
      </c>
      <c r="H170" s="5"/>
      <c r="I170" s="5">
        <v>30305</v>
      </c>
      <c r="J170" s="5">
        <v>9990</v>
      </c>
      <c r="K170" s="5"/>
      <c r="L170" s="5">
        <v>4460</v>
      </c>
      <c r="M170" s="5">
        <v>7071</v>
      </c>
      <c r="N170" s="5">
        <v>24467</v>
      </c>
      <c r="O170" s="5"/>
      <c r="P170" s="5">
        <v>26366</v>
      </c>
      <c r="Q170" s="5"/>
      <c r="R170" s="5">
        <v>8228</v>
      </c>
      <c r="S170" s="5">
        <v>3243</v>
      </c>
      <c r="T170" s="6"/>
    </row>
    <row r="171" spans="3:20">
      <c r="C171" s="4">
        <v>43998</v>
      </c>
      <c r="D171" s="5"/>
      <c r="E171" s="5">
        <v>6002</v>
      </c>
      <c r="F171" s="5"/>
      <c r="G171" s="5">
        <v>6168</v>
      </c>
      <c r="H171" s="5"/>
      <c r="I171" s="5">
        <v>30305</v>
      </c>
      <c r="J171" s="5">
        <v>10026</v>
      </c>
      <c r="K171" s="5"/>
      <c r="L171" s="5">
        <v>4478</v>
      </c>
      <c r="M171" s="5">
        <v>7107</v>
      </c>
      <c r="N171" s="5">
        <v>24467</v>
      </c>
      <c r="O171" s="5"/>
      <c r="P171" s="5">
        <v>26366</v>
      </c>
      <c r="Q171" s="5"/>
      <c r="R171" s="7">
        <v>8228</v>
      </c>
      <c r="S171" s="5">
        <v>3243</v>
      </c>
      <c r="T171" s="6"/>
    </row>
    <row r="172" spans="3:20">
      <c r="C172" s="4">
        <v>43999</v>
      </c>
      <c r="D172" s="5"/>
      <c r="E172" s="5">
        <v>6008</v>
      </c>
      <c r="F172" s="5"/>
      <c r="G172" s="5">
        <v>6181</v>
      </c>
      <c r="H172" s="5"/>
      <c r="I172" s="5">
        <v>30305</v>
      </c>
      <c r="J172" s="5">
        <v>10034</v>
      </c>
      <c r="K172" s="5"/>
      <c r="L172" s="5">
        <v>4493</v>
      </c>
      <c r="M172" s="5">
        <v>7120</v>
      </c>
      <c r="N172" s="5">
        <v>24467</v>
      </c>
      <c r="O172" s="5"/>
      <c r="P172" s="5">
        <v>26366</v>
      </c>
      <c r="Q172" s="5"/>
      <c r="R172" s="7">
        <v>23892</v>
      </c>
      <c r="S172" s="5">
        <v>3243</v>
      </c>
      <c r="T172" s="6"/>
    </row>
    <row r="173" spans="3:20">
      <c r="C173" s="4">
        <v>44000</v>
      </c>
      <c r="D173" s="5"/>
      <c r="E173" s="5">
        <v>6008</v>
      </c>
      <c r="F173" s="5"/>
      <c r="G173" s="5">
        <v>6197</v>
      </c>
      <c r="H173" s="5"/>
      <c r="I173" s="5">
        <v>30305</v>
      </c>
      <c r="J173" s="5">
        <v>10049</v>
      </c>
      <c r="K173" s="5"/>
      <c r="L173" s="5">
        <v>4510</v>
      </c>
      <c r="M173" s="5">
        <v>7136</v>
      </c>
      <c r="N173" s="5">
        <v>24467</v>
      </c>
      <c r="O173" s="5"/>
      <c r="P173" s="5">
        <v>26366</v>
      </c>
      <c r="Q173" s="5"/>
      <c r="R173" s="5">
        <v>23892</v>
      </c>
      <c r="S173" s="5">
        <v>3243</v>
      </c>
      <c r="T173" s="6"/>
    </row>
    <row r="174" spans="3:20">
      <c r="C174" s="4">
        <v>44001</v>
      </c>
      <c r="D174" s="5"/>
      <c r="E174" s="5">
        <v>6008</v>
      </c>
      <c r="F174" s="5"/>
      <c r="G174" s="5">
        <v>6202</v>
      </c>
      <c r="H174" s="5"/>
      <c r="I174" s="5">
        <v>30305</v>
      </c>
      <c r="J174" s="5">
        <v>10054</v>
      </c>
      <c r="K174" s="5"/>
      <c r="L174" s="5">
        <v>4517</v>
      </c>
      <c r="M174" s="5">
        <v>7142</v>
      </c>
      <c r="N174" s="5">
        <v>24467</v>
      </c>
      <c r="O174" s="5"/>
      <c r="P174" s="5">
        <v>26366</v>
      </c>
      <c r="Q174" s="5"/>
      <c r="R174" s="5">
        <v>23901</v>
      </c>
      <c r="S174" s="5">
        <v>3243</v>
      </c>
      <c r="T174" s="6"/>
    </row>
    <row r="175" spans="3:20">
      <c r="C175" s="4">
        <v>44002</v>
      </c>
      <c r="D175" s="5"/>
      <c r="E175" s="5">
        <v>6008</v>
      </c>
      <c r="F175" s="5"/>
      <c r="G175" s="5">
        <v>6224</v>
      </c>
      <c r="H175" s="5"/>
      <c r="I175" s="5">
        <v>30305</v>
      </c>
      <c r="J175" s="5">
        <v>10075</v>
      </c>
      <c r="K175" s="5"/>
      <c r="L175" s="5">
        <v>4536</v>
      </c>
      <c r="M175" s="5">
        <v>7163</v>
      </c>
      <c r="N175" s="5">
        <v>24467</v>
      </c>
      <c r="O175" s="5"/>
      <c r="P175" s="5">
        <v>26366</v>
      </c>
      <c r="Q175" s="5"/>
      <c r="R175" s="5">
        <v>23901</v>
      </c>
      <c r="S175" s="5">
        <v>3243</v>
      </c>
      <c r="T175" s="6"/>
    </row>
    <row r="176" spans="3:20">
      <c r="C176" s="4">
        <v>44003</v>
      </c>
      <c r="D176" s="5"/>
      <c r="E176" s="5">
        <v>6008</v>
      </c>
      <c r="F176" s="5"/>
      <c r="G176" s="5">
        <v>6242</v>
      </c>
      <c r="H176" s="5"/>
      <c r="I176" s="5">
        <v>30305</v>
      </c>
      <c r="J176" s="5">
        <v>10075</v>
      </c>
      <c r="K176" s="5"/>
      <c r="L176" s="5">
        <v>4553</v>
      </c>
      <c r="M176" s="5">
        <v>7180</v>
      </c>
      <c r="N176" s="5">
        <v>24467</v>
      </c>
      <c r="O176" s="5"/>
      <c r="P176" s="5">
        <v>26366</v>
      </c>
      <c r="Q176" s="5"/>
      <c r="R176" s="5">
        <v>23901</v>
      </c>
      <c r="S176" s="5">
        <v>3243</v>
      </c>
      <c r="T176" s="6"/>
    </row>
    <row r="177" spans="3:20">
      <c r="C177" s="4">
        <v>44004</v>
      </c>
      <c r="D177" s="5"/>
      <c r="E177" s="5">
        <v>6008</v>
      </c>
      <c r="F177" s="5"/>
      <c r="G177" s="5">
        <v>6242</v>
      </c>
      <c r="H177" s="5"/>
      <c r="I177" s="5">
        <v>30305</v>
      </c>
      <c r="J177" s="5">
        <v>10075</v>
      </c>
      <c r="K177" s="5"/>
      <c r="L177" s="5">
        <v>4573</v>
      </c>
      <c r="M177" s="5">
        <v>7200</v>
      </c>
      <c r="N177" s="5">
        <v>24467</v>
      </c>
      <c r="O177" s="5"/>
      <c r="P177" s="5">
        <v>26366</v>
      </c>
      <c r="Q177" s="5"/>
      <c r="R177" s="5">
        <v>23901</v>
      </c>
      <c r="S177" s="5">
        <v>3243</v>
      </c>
      <c r="T177" s="6"/>
    </row>
    <row r="178" spans="3:20">
      <c r="C178" s="4">
        <v>44005</v>
      </c>
      <c r="D178" s="5"/>
      <c r="E178" s="5">
        <v>6008</v>
      </c>
      <c r="F178" s="5"/>
      <c r="G178" s="5">
        <v>6266</v>
      </c>
      <c r="H178" s="5"/>
      <c r="I178" s="5">
        <v>30305</v>
      </c>
      <c r="J178" s="5">
        <v>10075</v>
      </c>
      <c r="K178" s="5"/>
      <c r="L178" s="5">
        <v>4588</v>
      </c>
      <c r="M178" s="5">
        <v>7217</v>
      </c>
      <c r="N178" s="5">
        <v>24467</v>
      </c>
      <c r="O178" s="5"/>
      <c r="P178" s="5">
        <v>26366</v>
      </c>
      <c r="Q178" s="5"/>
      <c r="R178" s="5">
        <v>23901</v>
      </c>
      <c r="S178" s="5">
        <v>3243</v>
      </c>
      <c r="T178" s="6"/>
    </row>
    <row r="179" spans="3:20">
      <c r="C179" s="4">
        <v>44006</v>
      </c>
      <c r="D179" s="5"/>
      <c r="E179" s="5">
        <v>6008</v>
      </c>
      <c r="F179" s="5"/>
      <c r="G179" s="5">
        <v>6282</v>
      </c>
      <c r="H179" s="5"/>
      <c r="I179" s="5">
        <v>30305</v>
      </c>
      <c r="J179" s="5">
        <v>10075</v>
      </c>
      <c r="K179" s="5"/>
      <c r="L179" s="5">
        <v>4606</v>
      </c>
      <c r="M179" s="5">
        <v>7235</v>
      </c>
      <c r="N179" s="5">
        <v>24467</v>
      </c>
      <c r="O179" s="5"/>
      <c r="P179" s="5">
        <v>26366</v>
      </c>
      <c r="Q179" s="5"/>
      <c r="R179" s="5">
        <v>23901</v>
      </c>
      <c r="S179" s="5">
        <v>3243</v>
      </c>
      <c r="T179" s="6"/>
    </row>
    <row r="180" spans="3:20">
      <c r="C180" s="4">
        <v>44007</v>
      </c>
      <c r="D180" s="5"/>
      <c r="E180" s="5">
        <v>6008</v>
      </c>
      <c r="F180" s="5"/>
      <c r="G180" s="5">
        <v>6304</v>
      </c>
      <c r="H180" s="5"/>
      <c r="I180" s="5">
        <v>30305</v>
      </c>
      <c r="J180" s="5">
        <v>10075</v>
      </c>
      <c r="K180" s="5"/>
      <c r="L180" s="5">
        <v>4620</v>
      </c>
      <c r="M180" s="5">
        <v>7252</v>
      </c>
      <c r="N180" s="5">
        <v>24467</v>
      </c>
      <c r="O180" s="5"/>
      <c r="P180" s="5">
        <v>26366</v>
      </c>
      <c r="Q180" s="5"/>
      <c r="R180" s="5">
        <v>23901</v>
      </c>
      <c r="S180" s="5">
        <v>3243</v>
      </c>
      <c r="T180" s="6"/>
    </row>
    <row r="181" spans="3:20">
      <c r="C181" s="4">
        <v>44008</v>
      </c>
      <c r="D181" s="5"/>
      <c r="E181" s="5">
        <v>6022</v>
      </c>
      <c r="F181" s="5"/>
      <c r="G181" s="5">
        <v>6304</v>
      </c>
      <c r="H181" s="5"/>
      <c r="I181" s="5">
        <v>30305</v>
      </c>
      <c r="J181" s="5">
        <v>10075</v>
      </c>
      <c r="K181" s="5"/>
      <c r="L181" s="5">
        <v>4638</v>
      </c>
      <c r="M181" s="5">
        <v>7271</v>
      </c>
      <c r="N181" s="5">
        <v>24467</v>
      </c>
      <c r="O181" s="5"/>
      <c r="P181" s="5">
        <v>26366</v>
      </c>
      <c r="Q181" s="5"/>
      <c r="R181" s="5">
        <v>23901</v>
      </c>
      <c r="S181" s="5">
        <v>3243</v>
      </c>
      <c r="T181" s="6"/>
    </row>
    <row r="182" spans="3:20">
      <c r="C182" s="4">
        <v>44009</v>
      </c>
      <c r="D182" s="5"/>
      <c r="E182" s="5">
        <v>6037</v>
      </c>
      <c r="F182" s="5"/>
      <c r="G182" s="5">
        <v>6304</v>
      </c>
      <c r="H182" s="5"/>
      <c r="I182" s="5">
        <v>30305</v>
      </c>
      <c r="J182" s="5">
        <v>10087</v>
      </c>
      <c r="K182" s="5"/>
      <c r="L182" s="5">
        <v>4653</v>
      </c>
      <c r="M182" s="5">
        <v>7286</v>
      </c>
      <c r="N182" s="5">
        <v>24467</v>
      </c>
      <c r="O182" s="5"/>
      <c r="P182" s="5">
        <v>26366</v>
      </c>
      <c r="Q182" s="5"/>
      <c r="R182" s="5">
        <v>23901</v>
      </c>
      <c r="S182" s="5">
        <v>3243</v>
      </c>
      <c r="T182" s="6"/>
    </row>
    <row r="183" spans="3:20">
      <c r="C183" s="4">
        <v>44010</v>
      </c>
      <c r="D183" s="5"/>
      <c r="E183" s="5">
        <v>6053</v>
      </c>
      <c r="F183" s="5"/>
      <c r="G183" s="5">
        <v>6304</v>
      </c>
      <c r="H183" s="5"/>
      <c r="I183" s="5">
        <v>30305</v>
      </c>
      <c r="J183" s="5">
        <v>10107</v>
      </c>
      <c r="K183" s="5"/>
      <c r="L183" s="5">
        <v>4653</v>
      </c>
      <c r="M183" s="5">
        <v>7300</v>
      </c>
      <c r="N183" s="5">
        <v>24467</v>
      </c>
      <c r="O183" s="5"/>
      <c r="P183" s="5">
        <v>26366</v>
      </c>
      <c r="Q183" s="5"/>
      <c r="R183" s="5">
        <v>23901</v>
      </c>
      <c r="S183" s="5">
        <v>3243</v>
      </c>
      <c r="T183" s="6"/>
    </row>
    <row r="184" spans="3:20">
      <c r="C184" s="4">
        <v>44011</v>
      </c>
      <c r="D184" s="5"/>
      <c r="E184" s="5">
        <v>6076</v>
      </c>
      <c r="F184" s="5"/>
      <c r="G184" s="5">
        <v>6304</v>
      </c>
      <c r="H184" s="5"/>
      <c r="I184" s="5">
        <v>30305</v>
      </c>
      <c r="J184" s="5">
        <v>10107</v>
      </c>
      <c r="K184" s="5"/>
      <c r="L184" s="5">
        <v>4653</v>
      </c>
      <c r="M184" s="5">
        <v>7320</v>
      </c>
      <c r="N184" s="5">
        <v>24467</v>
      </c>
      <c r="O184" s="5"/>
      <c r="P184" s="5">
        <v>26366</v>
      </c>
      <c r="Q184" s="5"/>
      <c r="R184" s="5">
        <v>23901</v>
      </c>
      <c r="S184" s="5">
        <v>3243</v>
      </c>
      <c r="T184" s="6"/>
    </row>
    <row r="185" spans="3:20">
      <c r="C185" s="4">
        <v>44012</v>
      </c>
      <c r="D185" s="5"/>
      <c r="E185" s="5">
        <v>6095</v>
      </c>
      <c r="F185" s="5"/>
      <c r="G185" s="5">
        <v>6304</v>
      </c>
      <c r="H185" s="5"/>
      <c r="I185" s="5">
        <v>30305</v>
      </c>
      <c r="J185" s="5">
        <v>10107</v>
      </c>
      <c r="K185" s="5"/>
      <c r="L185" s="5">
        <v>4669</v>
      </c>
      <c r="M185" s="5">
        <v>7340</v>
      </c>
      <c r="N185" s="5">
        <v>24467</v>
      </c>
      <c r="O185" s="5"/>
      <c r="P185" s="5">
        <v>26366</v>
      </c>
      <c r="Q185" s="5"/>
      <c r="R185" s="5">
        <v>23901</v>
      </c>
      <c r="S185" s="5">
        <v>3243</v>
      </c>
      <c r="T185" s="6"/>
    </row>
    <row r="186" spans="3:20">
      <c r="C186" s="4">
        <v>44013</v>
      </c>
      <c r="D186" s="5"/>
      <c r="E186" s="5">
        <v>6115</v>
      </c>
      <c r="F186" s="5"/>
      <c r="G186" s="5">
        <v>6304</v>
      </c>
      <c r="H186" s="5"/>
      <c r="I186" s="5">
        <v>30305</v>
      </c>
      <c r="J186" s="5">
        <v>10107</v>
      </c>
      <c r="K186" s="5"/>
      <c r="L186" s="5">
        <v>4689</v>
      </c>
      <c r="M186" s="5">
        <v>7360</v>
      </c>
      <c r="N186" s="5">
        <v>24467</v>
      </c>
      <c r="O186" s="5"/>
      <c r="P186" s="5">
        <v>26366</v>
      </c>
      <c r="Q186" s="5"/>
      <c r="R186" s="5">
        <v>23901</v>
      </c>
      <c r="S186" s="5">
        <v>3243</v>
      </c>
      <c r="T186" s="6"/>
    </row>
    <row r="187" spans="3:20">
      <c r="C187" s="4">
        <v>44014</v>
      </c>
      <c r="D187" s="5"/>
      <c r="E187" s="5">
        <v>6132</v>
      </c>
      <c r="F187" s="5"/>
      <c r="G187" s="5">
        <v>6304</v>
      </c>
      <c r="H187" s="5"/>
      <c r="I187" s="5">
        <v>30305</v>
      </c>
      <c r="J187" s="5">
        <v>10107</v>
      </c>
      <c r="K187" s="5"/>
      <c r="L187" s="5">
        <v>4707</v>
      </c>
      <c r="M187" s="5">
        <v>7377</v>
      </c>
      <c r="N187" s="5">
        <v>24467</v>
      </c>
      <c r="O187" s="5"/>
      <c r="P187" s="5">
        <v>26366</v>
      </c>
      <c r="Q187" s="5"/>
      <c r="R187" s="5">
        <v>23901</v>
      </c>
      <c r="S187" s="5">
        <v>3243</v>
      </c>
      <c r="T187" s="6"/>
    </row>
    <row r="188" spans="3:20">
      <c r="C188" s="4">
        <v>44015</v>
      </c>
      <c r="D188" s="5"/>
      <c r="E188" s="5">
        <v>6152</v>
      </c>
      <c r="F188" s="5"/>
      <c r="G188" s="5">
        <v>6304</v>
      </c>
      <c r="H188" s="5"/>
      <c r="I188" s="5">
        <v>30305</v>
      </c>
      <c r="J188" s="5">
        <v>10107</v>
      </c>
      <c r="K188" s="5"/>
      <c r="L188" s="5">
        <v>4707</v>
      </c>
      <c r="M188" s="5">
        <v>7396</v>
      </c>
      <c r="N188" s="5">
        <v>24467</v>
      </c>
      <c r="O188" s="5"/>
      <c r="P188" s="5">
        <v>26366</v>
      </c>
      <c r="Q188" s="5"/>
      <c r="R188" s="5">
        <v>23901</v>
      </c>
      <c r="S188" s="5">
        <v>3243</v>
      </c>
      <c r="T188" s="6"/>
    </row>
    <row r="189" spans="3:20">
      <c r="C189" s="4">
        <v>44016</v>
      </c>
      <c r="D189" s="5"/>
      <c r="E189" s="5">
        <v>6173</v>
      </c>
      <c r="F189" s="5"/>
      <c r="G189" s="5">
        <v>6330</v>
      </c>
      <c r="H189" s="5"/>
      <c r="I189" s="5">
        <v>30341</v>
      </c>
      <c r="J189" s="5">
        <v>10129</v>
      </c>
      <c r="K189" s="5"/>
      <c r="L189" s="5">
        <v>4727</v>
      </c>
      <c r="M189" s="5">
        <v>7414</v>
      </c>
      <c r="N189" s="5">
        <v>24467</v>
      </c>
      <c r="O189" s="5"/>
      <c r="P189" s="5">
        <v>26366</v>
      </c>
      <c r="Q189" s="5"/>
      <c r="R189" s="5">
        <v>23901</v>
      </c>
      <c r="S189" s="5">
        <v>3243</v>
      </c>
      <c r="T189" s="6"/>
    </row>
    <row r="190" spans="3:20">
      <c r="C190" s="4">
        <v>44017</v>
      </c>
      <c r="D190" s="5"/>
      <c r="E190" s="5">
        <v>6190</v>
      </c>
      <c r="F190" s="5"/>
      <c r="G190" s="5">
        <v>6349</v>
      </c>
      <c r="H190" s="5"/>
      <c r="I190" s="5">
        <v>30341</v>
      </c>
      <c r="J190" s="5">
        <v>10148</v>
      </c>
      <c r="K190" s="5"/>
      <c r="L190" s="5">
        <v>4746</v>
      </c>
      <c r="M190" s="5">
        <v>7429</v>
      </c>
      <c r="N190" s="5">
        <v>24467</v>
      </c>
      <c r="O190" s="5"/>
      <c r="P190" s="5">
        <v>26366</v>
      </c>
      <c r="Q190" s="5"/>
      <c r="R190" s="5">
        <v>23901</v>
      </c>
      <c r="S190" s="5">
        <v>3243</v>
      </c>
      <c r="T190" s="6"/>
    </row>
    <row r="191" spans="3:20">
      <c r="C191" s="4">
        <v>44018</v>
      </c>
      <c r="D191" s="5"/>
      <c r="E191" s="5">
        <v>6209</v>
      </c>
      <c r="F191" s="5"/>
      <c r="G191" s="5">
        <v>6368</v>
      </c>
      <c r="H191" s="5"/>
      <c r="I191" s="5">
        <v>30341</v>
      </c>
      <c r="J191" s="5">
        <v>10168</v>
      </c>
      <c r="K191" s="5"/>
      <c r="L191" s="5">
        <v>4765</v>
      </c>
      <c r="M191" s="5">
        <v>7429</v>
      </c>
      <c r="N191" s="5">
        <v>24467</v>
      </c>
      <c r="O191" s="5"/>
      <c r="P191" s="5">
        <v>26366</v>
      </c>
      <c r="Q191" s="5"/>
      <c r="R191" s="5">
        <v>23901</v>
      </c>
      <c r="S191" s="5">
        <v>3243</v>
      </c>
      <c r="T191" s="6"/>
    </row>
    <row r="192" spans="3:20">
      <c r="C192" s="4">
        <v>44019</v>
      </c>
      <c r="D192" s="5"/>
      <c r="E192" s="5">
        <v>6228</v>
      </c>
      <c r="F192" s="5"/>
      <c r="G192" s="5">
        <v>6386</v>
      </c>
      <c r="H192" s="5"/>
      <c r="I192" s="5">
        <v>30341</v>
      </c>
      <c r="J192" s="5">
        <v>10187</v>
      </c>
      <c r="K192" s="5"/>
      <c r="L192" s="5">
        <v>4779</v>
      </c>
      <c r="M192" s="5">
        <v>7429</v>
      </c>
      <c r="N192" s="5">
        <v>24467</v>
      </c>
      <c r="O192" s="5"/>
      <c r="P192" s="5">
        <v>26366</v>
      </c>
      <c r="Q192" s="5"/>
      <c r="R192" s="5">
        <v>23901</v>
      </c>
      <c r="S192" s="5">
        <v>3243</v>
      </c>
      <c r="T192" s="6"/>
    </row>
    <row r="193" spans="3:20">
      <c r="C193" s="4">
        <v>44020</v>
      </c>
      <c r="D193" s="5"/>
      <c r="E193" s="5">
        <v>6340</v>
      </c>
      <c r="F193" s="5"/>
      <c r="G193" s="5">
        <v>6400</v>
      </c>
      <c r="H193" s="5"/>
      <c r="I193" s="5">
        <v>30341</v>
      </c>
      <c r="J193" s="5">
        <v>10200</v>
      </c>
      <c r="K193" s="5"/>
      <c r="L193" s="5">
        <v>4795</v>
      </c>
      <c r="M193" s="5">
        <v>7429</v>
      </c>
      <c r="N193" s="5">
        <v>24467</v>
      </c>
      <c r="O193" s="5"/>
      <c r="P193" s="5">
        <v>26366</v>
      </c>
      <c r="Q193" s="5"/>
      <c r="R193" s="5">
        <v>23901</v>
      </c>
      <c r="S193" s="5">
        <v>3243</v>
      </c>
      <c r="T193" s="6"/>
    </row>
    <row r="194" spans="3:20">
      <c r="C194" s="4">
        <v>44021</v>
      </c>
      <c r="D194" s="5"/>
      <c r="E194" s="5">
        <v>6259</v>
      </c>
      <c r="F194" s="5"/>
      <c r="G194" s="5">
        <v>6419</v>
      </c>
      <c r="H194" s="5"/>
      <c r="I194" s="5">
        <v>30341</v>
      </c>
      <c r="J194" s="5">
        <v>10218</v>
      </c>
      <c r="K194" s="5"/>
      <c r="L194" s="5">
        <v>4795</v>
      </c>
      <c r="M194" s="5">
        <v>7429</v>
      </c>
      <c r="N194" s="5">
        <v>24467</v>
      </c>
      <c r="O194" s="5"/>
      <c r="P194" s="5">
        <v>26366</v>
      </c>
      <c r="Q194" s="5"/>
      <c r="R194" s="5">
        <v>23901</v>
      </c>
      <c r="S194" s="5">
        <v>3243</v>
      </c>
      <c r="T194" s="6"/>
    </row>
    <row r="195" spans="3:20">
      <c r="C195" s="4">
        <v>44022</v>
      </c>
      <c r="D195" s="5"/>
      <c r="E195" s="5">
        <v>6278</v>
      </c>
      <c r="F195" s="5"/>
      <c r="G195" s="5">
        <v>6438</v>
      </c>
      <c r="H195" s="5"/>
      <c r="I195" s="5">
        <v>30351</v>
      </c>
      <c r="J195" s="5">
        <v>10239</v>
      </c>
      <c r="K195" s="5"/>
      <c r="L195" s="5">
        <v>4795</v>
      </c>
      <c r="M195" s="5">
        <v>7429</v>
      </c>
      <c r="N195" s="5">
        <v>24467</v>
      </c>
      <c r="O195" s="5"/>
      <c r="P195" s="5">
        <v>26397</v>
      </c>
      <c r="Q195" s="5"/>
      <c r="R195" s="5">
        <v>23901</v>
      </c>
      <c r="S195" s="5">
        <v>3243</v>
      </c>
      <c r="T195" s="6"/>
    </row>
    <row r="196" spans="3:20">
      <c r="C196" s="4">
        <v>44023</v>
      </c>
      <c r="D196" s="5"/>
      <c r="E196" s="5">
        <v>6298</v>
      </c>
      <c r="F196" s="5"/>
      <c r="G196" s="5">
        <v>6459</v>
      </c>
      <c r="H196" s="5"/>
      <c r="I196" s="5">
        <v>30371</v>
      </c>
      <c r="J196" s="5">
        <v>10257</v>
      </c>
      <c r="K196" s="5"/>
      <c r="L196" s="5">
        <v>4795</v>
      </c>
      <c r="M196" s="5">
        <v>7429</v>
      </c>
      <c r="N196" s="5">
        <v>24467</v>
      </c>
      <c r="O196" s="5"/>
      <c r="P196" s="5">
        <v>26415</v>
      </c>
      <c r="Q196" s="5"/>
      <c r="R196" s="5">
        <v>23901</v>
      </c>
      <c r="S196" s="5">
        <v>3243</v>
      </c>
      <c r="T196" s="6"/>
    </row>
    <row r="197" spans="3:20">
      <c r="C197" s="4">
        <v>44024</v>
      </c>
      <c r="D197" s="5"/>
      <c r="E197" s="5">
        <v>6315</v>
      </c>
      <c r="F197" s="5"/>
      <c r="G197" s="5">
        <v>6474</v>
      </c>
      <c r="H197" s="5"/>
      <c r="I197" s="5">
        <v>30371</v>
      </c>
      <c r="J197" s="5">
        <v>10275</v>
      </c>
      <c r="K197" s="5"/>
      <c r="L197" s="5">
        <v>4795</v>
      </c>
      <c r="M197" s="5">
        <v>7429</v>
      </c>
      <c r="N197" s="5">
        <v>24467</v>
      </c>
      <c r="O197" s="5"/>
      <c r="P197" s="5">
        <v>26427</v>
      </c>
      <c r="Q197" s="5"/>
      <c r="R197" s="5">
        <v>23901</v>
      </c>
      <c r="S197" s="5">
        <v>3243</v>
      </c>
      <c r="T197" s="6"/>
    </row>
    <row r="198" spans="3:20">
      <c r="C198" s="4">
        <v>44025</v>
      </c>
      <c r="D198" s="5"/>
      <c r="E198" s="5">
        <v>6332</v>
      </c>
      <c r="F198" s="5"/>
      <c r="G198" s="5">
        <v>6489</v>
      </c>
      <c r="H198" s="5"/>
      <c r="I198" s="5">
        <v>30371</v>
      </c>
      <c r="J198" s="5">
        <v>10293</v>
      </c>
      <c r="K198" s="5"/>
      <c r="L198" s="5">
        <v>4795</v>
      </c>
      <c r="M198" s="5">
        <v>7429</v>
      </c>
      <c r="N198" s="5">
        <v>24467</v>
      </c>
      <c r="O198" s="5"/>
      <c r="P198" s="5">
        <v>26442</v>
      </c>
      <c r="Q198" s="5"/>
      <c r="R198" s="5">
        <v>23901</v>
      </c>
      <c r="S198" s="5">
        <v>3243</v>
      </c>
      <c r="T198" s="6"/>
    </row>
    <row r="199" spans="3:20">
      <c r="C199" s="4">
        <v>44026</v>
      </c>
      <c r="D199" s="5"/>
      <c r="E199" s="5">
        <v>6347</v>
      </c>
      <c r="F199" s="5"/>
      <c r="G199" s="5">
        <v>6489</v>
      </c>
      <c r="H199" s="5"/>
      <c r="I199" s="5">
        <v>30387</v>
      </c>
      <c r="J199" s="5">
        <v>10307</v>
      </c>
      <c r="K199" s="5"/>
      <c r="L199" s="5">
        <v>4795</v>
      </c>
      <c r="M199" s="5">
        <v>7429</v>
      </c>
      <c r="N199" s="5">
        <v>24467</v>
      </c>
      <c r="O199" s="5"/>
      <c r="P199" s="5">
        <v>26457</v>
      </c>
      <c r="Q199" s="5"/>
      <c r="R199" s="5">
        <v>23901</v>
      </c>
      <c r="S199" s="5">
        <v>3243</v>
      </c>
      <c r="T199" s="6"/>
    </row>
    <row r="200" spans="3:20">
      <c r="C200" s="4">
        <v>44027</v>
      </c>
      <c r="D200" s="5"/>
      <c r="E200" s="5">
        <v>6355</v>
      </c>
      <c r="F200" s="5"/>
      <c r="G200" s="5">
        <v>6500</v>
      </c>
      <c r="H200" s="5"/>
      <c r="I200" s="5">
        <v>30404</v>
      </c>
      <c r="J200" s="5">
        <v>10326</v>
      </c>
      <c r="K200" s="5"/>
      <c r="L200" s="5">
        <v>4795</v>
      </c>
      <c r="M200" s="5">
        <v>7429</v>
      </c>
      <c r="N200" s="5">
        <v>24467</v>
      </c>
      <c r="O200" s="5"/>
      <c r="P200" s="5">
        <v>26457</v>
      </c>
      <c r="Q200" s="5"/>
      <c r="R200" s="5">
        <v>23901</v>
      </c>
      <c r="S200" s="5">
        <v>3243</v>
      </c>
      <c r="T200" s="6"/>
    </row>
    <row r="201" spans="3:20">
      <c r="C201" s="4">
        <v>44028</v>
      </c>
      <c r="D201" s="5"/>
      <c r="E201" s="5">
        <v>6368</v>
      </c>
      <c r="F201" s="5"/>
      <c r="G201" s="5">
        <v>6518</v>
      </c>
      <c r="H201" s="5"/>
      <c r="I201" s="5">
        <v>30418</v>
      </c>
      <c r="J201" s="5">
        <v>10342</v>
      </c>
      <c r="K201" s="5"/>
      <c r="L201" s="5">
        <v>4795</v>
      </c>
      <c r="M201" s="5">
        <v>7429</v>
      </c>
      <c r="N201" s="5">
        <v>24467</v>
      </c>
      <c r="O201" s="5"/>
      <c r="P201" s="5">
        <v>26489</v>
      </c>
      <c r="Q201" s="5"/>
      <c r="R201" s="5">
        <v>23901</v>
      </c>
      <c r="S201" s="5">
        <v>3243</v>
      </c>
      <c r="T201" s="6"/>
    </row>
    <row r="202" spans="3:20">
      <c r="C202" s="4">
        <v>44029</v>
      </c>
      <c r="D202" s="5"/>
      <c r="E202" s="5">
        <v>6386</v>
      </c>
      <c r="F202" s="5"/>
      <c r="G202" s="5">
        <v>6529</v>
      </c>
      <c r="H202" s="5"/>
      <c r="I202" s="5">
        <v>30433</v>
      </c>
      <c r="J202" s="5">
        <v>10342</v>
      </c>
      <c r="K202" s="5"/>
      <c r="L202" s="5">
        <v>4795</v>
      </c>
      <c r="M202" s="5">
        <v>7429</v>
      </c>
      <c r="N202" s="5">
        <v>24467</v>
      </c>
      <c r="O202" s="5"/>
      <c r="P202" s="5">
        <v>26501</v>
      </c>
      <c r="Q202" s="5"/>
      <c r="R202" s="5">
        <v>23901</v>
      </c>
      <c r="S202" s="5">
        <v>3243</v>
      </c>
      <c r="T202" s="6"/>
    </row>
    <row r="203" spans="3:20">
      <c r="C203" s="4">
        <v>44030</v>
      </c>
      <c r="D203" s="5"/>
      <c r="E203" s="5">
        <v>6405</v>
      </c>
      <c r="F203" s="5"/>
      <c r="G203" s="5">
        <v>6548</v>
      </c>
      <c r="H203" s="5"/>
      <c r="I203" s="5">
        <v>30433</v>
      </c>
      <c r="J203" s="5">
        <v>10358</v>
      </c>
      <c r="K203" s="5"/>
      <c r="L203" s="5">
        <v>4795</v>
      </c>
      <c r="M203" s="5">
        <v>7429</v>
      </c>
      <c r="N203" s="5">
        <v>24467</v>
      </c>
      <c r="O203" s="5"/>
      <c r="P203" s="5">
        <v>26519</v>
      </c>
      <c r="Q203" s="5"/>
      <c r="R203" s="5">
        <v>23901</v>
      </c>
      <c r="S203" s="5">
        <v>3243</v>
      </c>
      <c r="T203" s="6"/>
    </row>
    <row r="204" spans="3:20">
      <c r="C204" s="4">
        <v>44031</v>
      </c>
      <c r="D204" s="5"/>
      <c r="E204" s="5">
        <v>6423</v>
      </c>
      <c r="F204" s="5"/>
      <c r="G204" s="5">
        <v>6568</v>
      </c>
      <c r="H204" s="5"/>
      <c r="I204" s="5">
        <v>30433</v>
      </c>
      <c r="J204" s="5">
        <v>10377</v>
      </c>
      <c r="K204" s="5"/>
      <c r="L204" s="5">
        <v>4795</v>
      </c>
      <c r="M204" s="5">
        <v>7429</v>
      </c>
      <c r="N204" s="5">
        <v>24467</v>
      </c>
      <c r="O204" s="5"/>
      <c r="P204" s="5">
        <v>26535</v>
      </c>
      <c r="Q204" s="5"/>
      <c r="R204" s="5">
        <v>23901</v>
      </c>
      <c r="S204" s="5">
        <v>3243</v>
      </c>
      <c r="T204" s="6"/>
    </row>
    <row r="205" spans="3:20">
      <c r="C205" s="4">
        <v>44032</v>
      </c>
      <c r="D205" s="5"/>
      <c r="E205" s="5">
        <v>6441</v>
      </c>
      <c r="F205" s="5"/>
      <c r="G205" s="5">
        <v>6585</v>
      </c>
      <c r="H205" s="5"/>
      <c r="I205" s="5">
        <v>30433</v>
      </c>
      <c r="J205" s="5">
        <v>10396</v>
      </c>
      <c r="K205" s="5"/>
      <c r="L205" s="5">
        <v>4795</v>
      </c>
      <c r="M205" s="5">
        <v>7429</v>
      </c>
      <c r="N205" s="5">
        <v>24467</v>
      </c>
      <c r="O205" s="5"/>
      <c r="P205" s="5">
        <v>26551</v>
      </c>
      <c r="Q205" s="5"/>
      <c r="R205" s="5">
        <v>23901</v>
      </c>
      <c r="S205" s="5">
        <v>3243</v>
      </c>
      <c r="T205" s="6"/>
    </row>
    <row r="206" spans="3:20">
      <c r="C206" s="4">
        <v>44033</v>
      </c>
      <c r="D206" s="5"/>
      <c r="E206" s="5">
        <v>6456</v>
      </c>
      <c r="F206" s="5"/>
      <c r="G206" s="5">
        <v>6587</v>
      </c>
      <c r="H206" s="5"/>
      <c r="I206" s="5">
        <v>30446</v>
      </c>
      <c r="J206" s="5">
        <v>10409</v>
      </c>
      <c r="K206" s="5"/>
      <c r="L206" s="5">
        <v>4795</v>
      </c>
      <c r="M206" s="5">
        <v>7429</v>
      </c>
      <c r="N206" s="5">
        <v>24467</v>
      </c>
      <c r="O206" s="5"/>
      <c r="P206" s="5">
        <v>26559</v>
      </c>
      <c r="Q206" s="5"/>
      <c r="R206" s="5">
        <v>23901</v>
      </c>
      <c r="S206" s="5">
        <v>3243</v>
      </c>
      <c r="T206" s="6"/>
    </row>
    <row r="207" spans="3:20">
      <c r="C207" s="4">
        <v>44034</v>
      </c>
      <c r="D207" s="5"/>
      <c r="E207" s="5">
        <v>6474</v>
      </c>
      <c r="F207" s="5"/>
      <c r="G207" s="5">
        <v>6605</v>
      </c>
      <c r="H207" s="5"/>
      <c r="I207" s="5">
        <v>30463</v>
      </c>
      <c r="J207" s="5">
        <v>10427</v>
      </c>
      <c r="K207" s="5"/>
      <c r="L207" s="5">
        <v>4795</v>
      </c>
      <c r="M207" s="5">
        <v>7429</v>
      </c>
      <c r="N207" s="5">
        <v>24467</v>
      </c>
      <c r="O207" s="5"/>
      <c r="P207" s="5">
        <v>26577</v>
      </c>
      <c r="Q207" s="5"/>
      <c r="R207" s="5">
        <v>23901</v>
      </c>
      <c r="S207" s="5">
        <v>3298</v>
      </c>
      <c r="T207" s="6"/>
    </row>
    <row r="208" spans="3:20">
      <c r="C208" s="4">
        <v>44035</v>
      </c>
      <c r="D208" s="5"/>
      <c r="E208" s="5">
        <v>6489</v>
      </c>
      <c r="F208" s="5"/>
      <c r="G208" s="5">
        <v>6610</v>
      </c>
      <c r="H208" s="5"/>
      <c r="I208" s="5">
        <v>30482</v>
      </c>
      <c r="J208" s="5">
        <v>10443</v>
      </c>
      <c r="K208" s="5"/>
      <c r="L208" s="5">
        <v>4795</v>
      </c>
      <c r="M208" s="5">
        <v>7429</v>
      </c>
      <c r="N208" s="5">
        <v>24467</v>
      </c>
      <c r="O208" s="5"/>
      <c r="P208" s="5">
        <v>26595</v>
      </c>
      <c r="Q208" s="5"/>
      <c r="R208" s="5">
        <v>23901</v>
      </c>
      <c r="S208" s="5">
        <v>3312</v>
      </c>
      <c r="T208" s="6"/>
    </row>
    <row r="209" spans="3:20">
      <c r="C209" s="4">
        <v>44036</v>
      </c>
      <c r="D209" s="5"/>
      <c r="E209" s="5">
        <v>6504</v>
      </c>
      <c r="F209" s="5"/>
      <c r="G209" s="5">
        <v>6622</v>
      </c>
      <c r="H209" s="5"/>
      <c r="I209" s="5">
        <v>30482</v>
      </c>
      <c r="J209" s="5">
        <v>10456</v>
      </c>
      <c r="K209" s="5"/>
      <c r="L209" s="5">
        <v>4795</v>
      </c>
      <c r="M209" s="5">
        <v>7429</v>
      </c>
      <c r="N209" s="5">
        <v>24467</v>
      </c>
      <c r="O209" s="5"/>
      <c r="P209" s="5">
        <v>26614</v>
      </c>
      <c r="Q209" s="5"/>
      <c r="R209" s="5">
        <v>23901</v>
      </c>
      <c r="S209" s="5">
        <v>3312</v>
      </c>
      <c r="T209" s="6"/>
    </row>
    <row r="210" spans="3:20">
      <c r="C210" s="4">
        <v>44037</v>
      </c>
      <c r="D210" s="5"/>
      <c r="E210" s="5">
        <v>6523</v>
      </c>
      <c r="F210" s="5"/>
      <c r="G210" s="5">
        <v>6639</v>
      </c>
      <c r="H210" s="5"/>
      <c r="I210" s="5">
        <v>30482</v>
      </c>
      <c r="J210" s="5">
        <v>10474</v>
      </c>
      <c r="K210" s="5"/>
      <c r="L210" s="5">
        <v>4795</v>
      </c>
      <c r="M210" s="5">
        <v>7429</v>
      </c>
      <c r="N210" s="5">
        <v>24467</v>
      </c>
      <c r="O210" s="5"/>
      <c r="P210" s="5">
        <v>26626</v>
      </c>
      <c r="Q210" s="5"/>
      <c r="R210" s="5">
        <v>23901</v>
      </c>
      <c r="S210" s="5">
        <v>3321</v>
      </c>
      <c r="T210" s="6"/>
    </row>
    <row r="211" spans="3:20">
      <c r="C211" s="4">
        <v>44038</v>
      </c>
      <c r="D211" s="5"/>
      <c r="E211" s="5">
        <v>6541</v>
      </c>
      <c r="F211" s="5"/>
      <c r="G211" s="5">
        <v>6657</v>
      </c>
      <c r="H211" s="5"/>
      <c r="I211" s="5">
        <v>30482</v>
      </c>
      <c r="J211" s="5">
        <v>10492</v>
      </c>
      <c r="K211" s="5"/>
      <c r="L211" s="5">
        <v>4795</v>
      </c>
      <c r="M211" s="5">
        <v>7429</v>
      </c>
      <c r="N211" s="5">
        <v>24467</v>
      </c>
      <c r="O211" s="5"/>
      <c r="P211" s="5">
        <v>26643</v>
      </c>
      <c r="Q211" s="5"/>
      <c r="R211" s="5">
        <v>23901</v>
      </c>
      <c r="S211" s="5">
        <v>3342</v>
      </c>
      <c r="T211" s="6"/>
    </row>
    <row r="212" spans="3:20">
      <c r="C212" s="4">
        <v>44039</v>
      </c>
      <c r="D212" s="5"/>
      <c r="E212" s="5">
        <v>6560</v>
      </c>
      <c r="F212" s="5"/>
      <c r="G212" s="5">
        <v>6673</v>
      </c>
      <c r="H212" s="5"/>
      <c r="I212" s="5">
        <v>30482</v>
      </c>
      <c r="J212" s="5">
        <v>10492</v>
      </c>
      <c r="K212" s="5"/>
      <c r="L212" s="5">
        <v>4795</v>
      </c>
      <c r="M212" s="5">
        <v>7429</v>
      </c>
      <c r="N212" s="5">
        <v>24467</v>
      </c>
      <c r="O212" s="5"/>
      <c r="P212" s="5">
        <v>26658</v>
      </c>
      <c r="Q212" s="5"/>
      <c r="R212" s="5">
        <v>23901</v>
      </c>
      <c r="S212" s="5">
        <v>3362</v>
      </c>
      <c r="T212" s="6"/>
    </row>
    <row r="213" spans="3:20">
      <c r="C213" s="4">
        <v>44040</v>
      </c>
      <c r="D213" s="5"/>
      <c r="E213" s="5">
        <v>6591</v>
      </c>
      <c r="F213" s="5"/>
      <c r="G213" s="5">
        <v>6699</v>
      </c>
      <c r="H213" s="5"/>
      <c r="I213" s="5">
        <v>30482</v>
      </c>
      <c r="J213" s="5">
        <v>10541</v>
      </c>
      <c r="K213" s="5"/>
      <c r="L213" s="5">
        <v>4795</v>
      </c>
      <c r="M213" s="5">
        <v>7429</v>
      </c>
      <c r="N213" s="5">
        <v>24467</v>
      </c>
      <c r="O213" s="5"/>
      <c r="P213" s="5">
        <v>26685</v>
      </c>
      <c r="Q213" s="5"/>
      <c r="R213" s="5">
        <v>23901</v>
      </c>
      <c r="S213" s="5">
        <v>3386</v>
      </c>
      <c r="T213" s="6"/>
    </row>
    <row r="214" spans="3:20">
      <c r="C214" s="4">
        <v>44041</v>
      </c>
      <c r="D214" s="5"/>
      <c r="E214" s="5">
        <v>6591</v>
      </c>
      <c r="F214" s="5"/>
      <c r="G214" s="5">
        <v>6699</v>
      </c>
      <c r="H214" s="5"/>
      <c r="I214" s="5">
        <v>30482</v>
      </c>
      <c r="J214" s="5">
        <v>10541</v>
      </c>
      <c r="K214" s="5"/>
      <c r="L214" s="5">
        <v>4795</v>
      </c>
      <c r="M214" s="5">
        <v>7429</v>
      </c>
      <c r="N214" s="5">
        <v>24467</v>
      </c>
      <c r="O214" s="5"/>
      <c r="P214" s="5">
        <v>26685</v>
      </c>
      <c r="Q214" s="5"/>
      <c r="R214" s="5">
        <v>23901</v>
      </c>
      <c r="S214" s="5">
        <v>3386</v>
      </c>
      <c r="T214" s="6"/>
    </row>
    <row r="215" spans="3:20">
      <c r="C215" s="4">
        <v>44042</v>
      </c>
      <c r="D215" s="5"/>
      <c r="E215" s="5">
        <v>6591</v>
      </c>
      <c r="F215" s="5"/>
      <c r="G215" s="5">
        <v>6714</v>
      </c>
      <c r="H215" s="5"/>
      <c r="I215" s="5">
        <v>30482</v>
      </c>
      <c r="J215" s="5">
        <v>10558</v>
      </c>
      <c r="K215" s="5"/>
      <c r="L215" s="5">
        <v>4795</v>
      </c>
      <c r="M215" s="5">
        <v>7429</v>
      </c>
      <c r="N215" s="5">
        <v>24467</v>
      </c>
      <c r="O215" s="5"/>
      <c r="P215" s="5">
        <v>26697</v>
      </c>
      <c r="Q215" s="5"/>
      <c r="R215" s="5">
        <v>23901</v>
      </c>
      <c r="S215" s="5">
        <v>3401</v>
      </c>
      <c r="T215" s="6"/>
    </row>
    <row r="216" spans="3:20">
      <c r="C216" s="4">
        <v>44043</v>
      </c>
      <c r="D216" s="5"/>
      <c r="E216" s="5">
        <v>6618</v>
      </c>
      <c r="F216" s="5"/>
      <c r="G216" s="5">
        <v>6734</v>
      </c>
      <c r="H216" s="5"/>
      <c r="I216" s="5">
        <v>30482</v>
      </c>
      <c r="J216" s="5">
        <v>10567</v>
      </c>
      <c r="K216" s="5"/>
      <c r="L216" s="5">
        <v>4795</v>
      </c>
      <c r="M216" s="5">
        <v>7429</v>
      </c>
      <c r="N216" s="5">
        <v>24467</v>
      </c>
      <c r="O216" s="5"/>
      <c r="P216" s="5">
        <v>26711</v>
      </c>
      <c r="Q216" s="5"/>
      <c r="R216" s="5">
        <v>23901</v>
      </c>
      <c r="S216" s="5">
        <v>3412</v>
      </c>
      <c r="T216" s="6"/>
    </row>
    <row r="217" spans="3:20">
      <c r="C217" s="4">
        <v>44044</v>
      </c>
      <c r="D217" s="5"/>
      <c r="E217" s="5">
        <v>6618</v>
      </c>
      <c r="F217" s="5"/>
      <c r="G217" s="5">
        <v>6734</v>
      </c>
      <c r="H217" s="5"/>
      <c r="I217" s="5">
        <v>30482</v>
      </c>
      <c r="J217" s="5">
        <v>10567</v>
      </c>
      <c r="K217" s="5"/>
      <c r="L217" s="5">
        <v>4795</v>
      </c>
      <c r="M217" s="5">
        <v>7429</v>
      </c>
      <c r="N217" s="5">
        <v>24467</v>
      </c>
      <c r="O217" s="5"/>
      <c r="P217" s="5">
        <v>26711</v>
      </c>
      <c r="Q217" s="5"/>
      <c r="R217" s="5">
        <v>23901</v>
      </c>
      <c r="S217" s="5">
        <v>3412</v>
      </c>
      <c r="T217" s="6"/>
    </row>
    <row r="218" spans="3:20">
      <c r="C218" s="4">
        <v>44045</v>
      </c>
      <c r="D218" s="5"/>
      <c r="E218" s="5">
        <v>6668</v>
      </c>
      <c r="F218" s="5"/>
      <c r="G218" s="5">
        <v>6785</v>
      </c>
      <c r="H218" s="5"/>
      <c r="I218" s="5">
        <v>30482</v>
      </c>
      <c r="J218" s="5">
        <v>10631</v>
      </c>
      <c r="K218" s="5"/>
      <c r="L218" s="5">
        <v>4795</v>
      </c>
      <c r="M218" s="5">
        <v>7485</v>
      </c>
      <c r="N218" s="5">
        <v>24467</v>
      </c>
      <c r="O218" s="5"/>
      <c r="P218" s="5">
        <v>26760</v>
      </c>
      <c r="Q218" s="5"/>
      <c r="R218" s="5">
        <v>23901</v>
      </c>
      <c r="S218" s="5">
        <v>3455</v>
      </c>
      <c r="T218" s="6"/>
    </row>
    <row r="219" spans="3:20">
      <c r="C219" s="4">
        <v>44046</v>
      </c>
      <c r="D219" s="5"/>
      <c r="E219" s="5">
        <v>6668</v>
      </c>
      <c r="F219" s="5"/>
      <c r="G219" s="5">
        <v>6785</v>
      </c>
      <c r="H219" s="5"/>
      <c r="I219" s="5">
        <v>30482</v>
      </c>
      <c r="J219" s="5">
        <v>10631</v>
      </c>
      <c r="K219" s="5"/>
      <c r="L219" s="5">
        <v>4795</v>
      </c>
      <c r="M219" s="5">
        <v>7485</v>
      </c>
      <c r="N219" s="5">
        <v>24467</v>
      </c>
      <c r="O219" s="5"/>
      <c r="P219" s="5">
        <v>26760</v>
      </c>
      <c r="Q219" s="5"/>
      <c r="R219" s="5">
        <v>23901</v>
      </c>
      <c r="S219" s="5">
        <v>3455</v>
      </c>
      <c r="T219" s="6"/>
    </row>
    <row r="220" spans="3:20">
      <c r="C220" s="4">
        <v>44047</v>
      </c>
      <c r="D220" s="5"/>
      <c r="E220" s="5">
        <v>6668</v>
      </c>
      <c r="F220" s="5"/>
      <c r="G220" s="5">
        <v>6785</v>
      </c>
      <c r="H220" s="5"/>
      <c r="I220" s="5">
        <v>30482</v>
      </c>
      <c r="J220" s="5">
        <v>10631</v>
      </c>
      <c r="K220" s="5"/>
      <c r="L220" s="5">
        <v>4795</v>
      </c>
      <c r="M220" s="5">
        <v>7485</v>
      </c>
      <c r="N220" s="5">
        <v>24467</v>
      </c>
      <c r="O220" s="5"/>
      <c r="P220" s="5">
        <v>26760</v>
      </c>
      <c r="Q220" s="5"/>
      <c r="R220" s="5">
        <v>23901</v>
      </c>
      <c r="S220" s="5">
        <v>3455</v>
      </c>
      <c r="T220" s="6"/>
    </row>
    <row r="221" spans="3:20">
      <c r="C221" s="4">
        <v>44048</v>
      </c>
      <c r="D221" s="5"/>
      <c r="E221" s="5">
        <v>6683</v>
      </c>
      <c r="F221" s="5"/>
      <c r="G221" s="5">
        <v>6804</v>
      </c>
      <c r="H221" s="5"/>
      <c r="I221" s="5">
        <v>30482</v>
      </c>
      <c r="J221" s="5">
        <v>10642</v>
      </c>
      <c r="K221" s="5"/>
      <c r="L221" s="5">
        <v>4795</v>
      </c>
      <c r="M221" s="5">
        <v>7497</v>
      </c>
      <c r="N221" s="5">
        <v>24467</v>
      </c>
      <c r="O221" s="5"/>
      <c r="P221" s="5">
        <v>26780</v>
      </c>
      <c r="Q221" s="5"/>
      <c r="R221" s="5">
        <v>23901</v>
      </c>
      <c r="S221" s="5">
        <v>3470</v>
      </c>
      <c r="T221" s="6"/>
    </row>
    <row r="222" spans="3:20">
      <c r="C222" s="4">
        <v>44049</v>
      </c>
      <c r="D222" s="5"/>
      <c r="E222" s="5">
        <v>6704</v>
      </c>
      <c r="F222" s="5"/>
      <c r="G222" s="5">
        <v>6820</v>
      </c>
      <c r="H222" s="5"/>
      <c r="I222" s="5">
        <v>30482</v>
      </c>
      <c r="J222" s="5">
        <v>10664</v>
      </c>
      <c r="K222" s="5"/>
      <c r="L222" s="5">
        <v>4795</v>
      </c>
      <c r="M222" s="5">
        <v>7519</v>
      </c>
      <c r="N222" s="5">
        <v>24467</v>
      </c>
      <c r="O222" s="5"/>
      <c r="P222" s="5">
        <v>26802</v>
      </c>
      <c r="Q222" s="5"/>
      <c r="R222" s="5">
        <v>23901</v>
      </c>
      <c r="S222" s="5">
        <v>3489</v>
      </c>
      <c r="T222" s="6"/>
    </row>
    <row r="223" spans="3:20">
      <c r="C223" s="4">
        <v>44050</v>
      </c>
      <c r="D223" s="5"/>
      <c r="E223" s="5">
        <v>6722</v>
      </c>
      <c r="F223" s="5"/>
      <c r="G223" s="5">
        <v>6840</v>
      </c>
      <c r="H223" s="5"/>
      <c r="I223" s="5">
        <v>30482</v>
      </c>
      <c r="J223" s="5">
        <v>10685</v>
      </c>
      <c r="K223" s="5"/>
      <c r="L223" s="5">
        <v>4795</v>
      </c>
      <c r="M223" s="5">
        <v>7537</v>
      </c>
      <c r="N223" s="5">
        <v>24467</v>
      </c>
      <c r="O223" s="5"/>
      <c r="P223" s="5">
        <v>26822</v>
      </c>
      <c r="Q223" s="5"/>
      <c r="R223" s="5">
        <v>23901</v>
      </c>
      <c r="S223" s="5">
        <v>3489</v>
      </c>
      <c r="T223" s="6"/>
    </row>
    <row r="224" spans="3:20">
      <c r="C224" s="4">
        <v>44051</v>
      </c>
      <c r="D224" s="5"/>
      <c r="E224" s="5">
        <v>6737</v>
      </c>
      <c r="F224" s="5"/>
      <c r="G224" s="5">
        <v>6855</v>
      </c>
      <c r="H224" s="5"/>
      <c r="I224" s="5">
        <v>30482</v>
      </c>
      <c r="J224" s="5">
        <v>10697</v>
      </c>
      <c r="K224" s="5"/>
      <c r="L224" s="5">
        <v>4817</v>
      </c>
      <c r="M224" s="5">
        <v>7550</v>
      </c>
      <c r="N224" s="5">
        <v>24467</v>
      </c>
      <c r="O224" s="5"/>
      <c r="P224" s="5">
        <v>26822</v>
      </c>
      <c r="Q224" s="5"/>
      <c r="R224" s="5">
        <v>23901</v>
      </c>
      <c r="S224" s="5">
        <v>3497</v>
      </c>
      <c r="T224" s="6"/>
    </row>
    <row r="225" spans="3:20">
      <c r="C225" s="4">
        <v>44052</v>
      </c>
      <c r="D225" s="5"/>
      <c r="E225" s="5">
        <v>6757</v>
      </c>
      <c r="F225" s="5"/>
      <c r="G225" s="5">
        <v>6855</v>
      </c>
      <c r="H225" s="5"/>
      <c r="I225" s="5">
        <v>30482</v>
      </c>
      <c r="J225" s="5">
        <v>10718</v>
      </c>
      <c r="K225" s="5"/>
      <c r="L225" s="5">
        <v>4837</v>
      </c>
      <c r="M225" s="5">
        <v>7569</v>
      </c>
      <c r="N225" s="5">
        <v>24467</v>
      </c>
      <c r="O225" s="5"/>
      <c r="P225" s="5">
        <v>26822</v>
      </c>
      <c r="Q225" s="5"/>
      <c r="R225" s="5">
        <v>23901</v>
      </c>
      <c r="S225" s="5">
        <v>3497</v>
      </c>
      <c r="T225" s="6"/>
    </row>
    <row r="226" spans="3:20">
      <c r="C226" s="4">
        <v>44053</v>
      </c>
      <c r="D226" s="5"/>
      <c r="E226" s="5">
        <v>6775</v>
      </c>
      <c r="F226" s="5"/>
      <c r="G226" s="5">
        <v>6881</v>
      </c>
      <c r="H226" s="5"/>
      <c r="I226" s="5">
        <v>30482</v>
      </c>
      <c r="J226" s="5">
        <v>10737</v>
      </c>
      <c r="K226" s="5"/>
      <c r="L226" s="5">
        <v>4856</v>
      </c>
      <c r="M226" s="5">
        <v>7569</v>
      </c>
      <c r="N226" s="5">
        <v>24467</v>
      </c>
      <c r="O226" s="5"/>
      <c r="P226" s="5">
        <v>26822</v>
      </c>
      <c r="Q226" s="5"/>
      <c r="R226" s="5">
        <v>23901</v>
      </c>
      <c r="S226" s="5">
        <v>3536</v>
      </c>
      <c r="T226" s="6"/>
    </row>
    <row r="227" spans="3:20">
      <c r="C227" s="4">
        <v>44054</v>
      </c>
      <c r="D227" s="5"/>
      <c r="E227" s="5">
        <v>6795</v>
      </c>
      <c r="F227" s="5"/>
      <c r="G227" s="5">
        <v>6881</v>
      </c>
      <c r="H227" s="5"/>
      <c r="I227" s="5">
        <v>30482</v>
      </c>
      <c r="J227" s="5">
        <v>10757</v>
      </c>
      <c r="K227" s="5"/>
      <c r="L227" s="5">
        <v>4874</v>
      </c>
      <c r="M227" s="5">
        <v>7569</v>
      </c>
      <c r="N227" s="5">
        <v>24467</v>
      </c>
      <c r="O227" s="5"/>
      <c r="P227" s="5">
        <v>26822</v>
      </c>
      <c r="Q227" s="5"/>
      <c r="R227" s="5">
        <v>23901</v>
      </c>
      <c r="S227" s="5">
        <v>3556</v>
      </c>
      <c r="T227" s="6"/>
    </row>
    <row r="228" spans="3:20">
      <c r="C228" s="4">
        <v>44055</v>
      </c>
      <c r="D228" s="5"/>
      <c r="E228" s="5">
        <v>6812</v>
      </c>
      <c r="F228" s="5"/>
      <c r="G228" s="5">
        <v>6881</v>
      </c>
      <c r="H228" s="5"/>
      <c r="I228" s="5">
        <v>30482</v>
      </c>
      <c r="J228" s="5">
        <v>10765</v>
      </c>
      <c r="K228" s="5"/>
      <c r="L228" s="5">
        <v>4890</v>
      </c>
      <c r="M228" s="5">
        <v>7592</v>
      </c>
      <c r="N228" s="5">
        <v>24467</v>
      </c>
      <c r="O228" s="5"/>
      <c r="P228" s="5">
        <v>26822</v>
      </c>
      <c r="Q228" s="5"/>
      <c r="R228" s="5">
        <v>23901</v>
      </c>
      <c r="S228" s="5">
        <v>3573</v>
      </c>
      <c r="T228" s="6"/>
    </row>
    <row r="229" spans="3:20">
      <c r="C229" s="4">
        <v>44056</v>
      </c>
      <c r="D229" s="5"/>
      <c r="E229" s="5">
        <v>6828</v>
      </c>
      <c r="F229" s="5"/>
      <c r="G229" s="5">
        <v>6881</v>
      </c>
      <c r="H229" s="5"/>
      <c r="I229" s="5">
        <v>30482</v>
      </c>
      <c r="J229" s="5">
        <v>10777</v>
      </c>
      <c r="K229" s="5"/>
      <c r="L229" s="5">
        <v>4907</v>
      </c>
      <c r="M229" s="5">
        <v>7605</v>
      </c>
      <c r="N229" s="5">
        <v>24467</v>
      </c>
      <c r="O229" s="5"/>
      <c r="P229" s="5">
        <v>26822</v>
      </c>
      <c r="Q229" s="5"/>
      <c r="R229" s="5">
        <v>23901</v>
      </c>
      <c r="S229" s="5">
        <v>3573</v>
      </c>
      <c r="T229" s="6"/>
    </row>
    <row r="230" spans="3:20">
      <c r="C230" s="4">
        <v>44057</v>
      </c>
      <c r="D230" s="5"/>
      <c r="E230" s="5">
        <v>6828</v>
      </c>
      <c r="F230" s="5"/>
      <c r="G230" s="5">
        <v>6842</v>
      </c>
      <c r="H230" s="5"/>
      <c r="I230" s="5">
        <v>30491</v>
      </c>
      <c r="J230" s="5">
        <v>10793</v>
      </c>
      <c r="K230" s="5"/>
      <c r="L230" s="5">
        <v>4918</v>
      </c>
      <c r="M230" s="5">
        <v>7622</v>
      </c>
      <c r="N230" s="5">
        <v>24467</v>
      </c>
      <c r="O230" s="5"/>
      <c r="P230" s="5">
        <v>26822</v>
      </c>
      <c r="Q230" s="5"/>
      <c r="R230" s="5">
        <v>23901</v>
      </c>
      <c r="S230" s="5">
        <v>3590</v>
      </c>
      <c r="T230" s="6"/>
    </row>
    <row r="231" spans="3:20">
      <c r="C231" s="4">
        <v>44058</v>
      </c>
      <c r="D231" s="5"/>
      <c r="E231" s="5">
        <v>6852</v>
      </c>
      <c r="F231" s="5"/>
      <c r="G231" s="5">
        <v>6895</v>
      </c>
      <c r="H231" s="5"/>
      <c r="I231" s="5">
        <v>30501</v>
      </c>
      <c r="J231" s="5">
        <v>10806</v>
      </c>
      <c r="K231" s="5"/>
      <c r="L231" s="5">
        <v>4931</v>
      </c>
      <c r="M231" s="5">
        <v>7634</v>
      </c>
      <c r="N231" s="5">
        <v>24467</v>
      </c>
      <c r="O231" s="5"/>
      <c r="P231" s="5">
        <v>26831</v>
      </c>
      <c r="Q231" s="5"/>
      <c r="R231" s="5">
        <v>23901</v>
      </c>
      <c r="S231" s="5">
        <v>3590</v>
      </c>
      <c r="T231" s="6"/>
    </row>
    <row r="232" spans="3:20">
      <c r="C232" s="4">
        <v>44059</v>
      </c>
      <c r="D232" s="5"/>
      <c r="E232" s="5">
        <v>6858</v>
      </c>
      <c r="F232" s="5"/>
      <c r="G232" s="5">
        <v>6896</v>
      </c>
      <c r="H232" s="5"/>
      <c r="I232" s="5">
        <v>30506</v>
      </c>
      <c r="J232" s="5">
        <v>10811</v>
      </c>
      <c r="K232" s="5"/>
      <c r="L232" s="5">
        <v>4935</v>
      </c>
      <c r="M232" s="5">
        <v>7638</v>
      </c>
      <c r="N232" s="5">
        <v>24467</v>
      </c>
      <c r="O232" s="5"/>
      <c r="P232" s="5">
        <v>26835</v>
      </c>
      <c r="Q232" s="5"/>
      <c r="R232" s="5">
        <v>23901</v>
      </c>
      <c r="S232" s="5">
        <v>3590</v>
      </c>
      <c r="T232" s="6"/>
    </row>
    <row r="233" spans="3:20">
      <c r="C233" s="4">
        <v>44060</v>
      </c>
      <c r="D233" s="5"/>
      <c r="E233" s="5">
        <v>6876</v>
      </c>
      <c r="F233" s="5"/>
      <c r="G233" s="5">
        <v>6911</v>
      </c>
      <c r="H233" s="5"/>
      <c r="I233" s="5">
        <v>30506</v>
      </c>
      <c r="J233" s="5">
        <v>10828</v>
      </c>
      <c r="K233" s="5"/>
      <c r="L233" s="5">
        <v>4953</v>
      </c>
      <c r="M233" s="5">
        <v>7656</v>
      </c>
      <c r="N233" s="5">
        <v>24467</v>
      </c>
      <c r="O233" s="5"/>
      <c r="P233" s="5">
        <v>26853</v>
      </c>
      <c r="Q233" s="5"/>
      <c r="R233" s="5">
        <v>23901</v>
      </c>
      <c r="S233" s="5">
        <v>3590</v>
      </c>
      <c r="T233" s="6"/>
    </row>
    <row r="234" spans="3:20">
      <c r="C234" s="4">
        <v>44061</v>
      </c>
      <c r="D234" s="5"/>
      <c r="E234" s="5">
        <v>6893</v>
      </c>
      <c r="F234" s="5"/>
      <c r="G234" s="5">
        <v>6928</v>
      </c>
      <c r="H234" s="5"/>
      <c r="I234" s="5">
        <v>30506</v>
      </c>
      <c r="J234" s="5">
        <v>10845</v>
      </c>
      <c r="K234" s="5"/>
      <c r="L234" s="5">
        <v>4972</v>
      </c>
      <c r="M234" s="5">
        <v>7673</v>
      </c>
      <c r="N234" s="5">
        <v>24467</v>
      </c>
      <c r="O234" s="5"/>
      <c r="P234" s="5">
        <v>26865</v>
      </c>
      <c r="Q234" s="5"/>
      <c r="R234" s="5">
        <v>23901</v>
      </c>
      <c r="S234" s="5">
        <v>3607</v>
      </c>
      <c r="T234" s="6"/>
    </row>
    <row r="235" spans="3:20">
      <c r="C235" s="4">
        <v>44062</v>
      </c>
      <c r="D235" s="5"/>
      <c r="E235" s="5">
        <v>6907</v>
      </c>
      <c r="F235" s="5"/>
      <c r="G235" s="5">
        <v>6941</v>
      </c>
      <c r="H235" s="5"/>
      <c r="I235" s="5">
        <v>30506</v>
      </c>
      <c r="J235" s="5">
        <v>10861</v>
      </c>
      <c r="K235" s="5"/>
      <c r="L235" s="5">
        <v>4981</v>
      </c>
      <c r="M235" s="5">
        <v>7689</v>
      </c>
      <c r="N235" s="5">
        <v>24467</v>
      </c>
      <c r="O235" s="5"/>
      <c r="P235" s="5">
        <v>26875</v>
      </c>
      <c r="Q235" s="5"/>
      <c r="R235" s="5">
        <v>23901</v>
      </c>
      <c r="S235" s="5">
        <v>3619</v>
      </c>
      <c r="T235" s="6"/>
    </row>
    <row r="236" spans="3:20">
      <c r="C236" s="4">
        <v>44063</v>
      </c>
      <c r="D236" s="5"/>
      <c r="E236" s="5">
        <v>6918</v>
      </c>
      <c r="F236" s="5"/>
      <c r="G236" s="5">
        <v>6953</v>
      </c>
      <c r="H236" s="5"/>
      <c r="I236" s="5">
        <v>30506</v>
      </c>
      <c r="J236" s="5">
        <v>10872</v>
      </c>
      <c r="K236" s="5"/>
      <c r="L236" s="5">
        <v>4993</v>
      </c>
      <c r="M236" s="5">
        <v>7702</v>
      </c>
      <c r="N236" s="5">
        <v>24467</v>
      </c>
      <c r="O236" s="5"/>
      <c r="P236" s="5">
        <v>26888</v>
      </c>
      <c r="Q236" s="5"/>
      <c r="R236" s="5">
        <v>23901</v>
      </c>
      <c r="S236" s="5">
        <v>3619</v>
      </c>
      <c r="T236" s="6"/>
    </row>
    <row r="237" spans="3:20">
      <c r="C237" s="4">
        <v>44064</v>
      </c>
      <c r="D237" s="5"/>
      <c r="E237" s="5">
        <v>6934</v>
      </c>
      <c r="F237" s="5"/>
      <c r="G237" s="5">
        <v>6971</v>
      </c>
      <c r="H237" s="5"/>
      <c r="I237" s="5">
        <v>30506</v>
      </c>
      <c r="J237" s="5">
        <v>10882</v>
      </c>
      <c r="K237" s="5"/>
      <c r="L237" s="5">
        <v>5008</v>
      </c>
      <c r="M237" s="5">
        <v>7717</v>
      </c>
      <c r="N237" s="5">
        <v>24467</v>
      </c>
      <c r="O237" s="5"/>
      <c r="P237" s="5">
        <v>26905</v>
      </c>
      <c r="Q237" s="5"/>
      <c r="R237" s="5">
        <v>23901</v>
      </c>
      <c r="S237" s="5">
        <v>3619</v>
      </c>
      <c r="T237" s="6"/>
    </row>
    <row r="238" spans="3:20">
      <c r="C238" s="4">
        <v>44065</v>
      </c>
      <c r="D238" s="5"/>
      <c r="E238" s="5">
        <v>6934</v>
      </c>
      <c r="F238" s="5"/>
      <c r="G238" s="5">
        <v>6971</v>
      </c>
      <c r="H238" s="5"/>
      <c r="I238" s="5">
        <v>30506</v>
      </c>
      <c r="J238" s="5">
        <v>10882</v>
      </c>
      <c r="K238" s="5"/>
      <c r="L238" s="5">
        <v>5008</v>
      </c>
      <c r="M238" s="5">
        <v>7717</v>
      </c>
      <c r="N238" s="5">
        <v>24467</v>
      </c>
      <c r="O238" s="5"/>
      <c r="P238" s="5">
        <v>26905</v>
      </c>
      <c r="Q238" s="5"/>
      <c r="R238" s="5">
        <v>23901</v>
      </c>
      <c r="S238" s="5">
        <v>3619</v>
      </c>
      <c r="T238" s="6"/>
    </row>
    <row r="239" spans="3:20">
      <c r="C239" s="4">
        <v>44066</v>
      </c>
      <c r="D239" s="5"/>
      <c r="E239" s="5">
        <v>6934</v>
      </c>
      <c r="F239" s="5"/>
      <c r="G239" s="5">
        <v>6971</v>
      </c>
      <c r="H239" s="5"/>
      <c r="I239" s="5">
        <v>30506</v>
      </c>
      <c r="J239" s="5">
        <v>10882</v>
      </c>
      <c r="K239" s="5"/>
      <c r="L239" s="5">
        <v>5008</v>
      </c>
      <c r="M239" s="5">
        <v>7717</v>
      </c>
      <c r="N239" s="5">
        <v>24467</v>
      </c>
      <c r="O239" s="5"/>
      <c r="P239" s="5">
        <v>26905</v>
      </c>
      <c r="Q239" s="5"/>
      <c r="R239" s="5">
        <v>23901</v>
      </c>
      <c r="S239" s="5">
        <v>3619</v>
      </c>
      <c r="T239" s="6"/>
    </row>
    <row r="240" spans="3:20">
      <c r="C240" s="4">
        <v>44067</v>
      </c>
      <c r="D240" s="5"/>
      <c r="E240" s="5">
        <v>6934</v>
      </c>
      <c r="F240" s="5"/>
      <c r="G240" s="5">
        <v>6971</v>
      </c>
      <c r="H240" s="5"/>
      <c r="I240" s="5">
        <v>30506</v>
      </c>
      <c r="J240" s="5">
        <v>10882</v>
      </c>
      <c r="K240" s="5"/>
      <c r="L240" s="5">
        <v>5008</v>
      </c>
      <c r="M240" s="5">
        <v>7717</v>
      </c>
      <c r="N240" s="5">
        <v>24467</v>
      </c>
      <c r="O240" s="5"/>
      <c r="P240" s="5">
        <v>26905</v>
      </c>
      <c r="Q240" s="5"/>
      <c r="R240" s="5">
        <v>23901</v>
      </c>
      <c r="S240" s="5">
        <v>3619</v>
      </c>
      <c r="T240" s="6"/>
    </row>
    <row r="241" spans="3:20">
      <c r="C241" s="4">
        <v>44068</v>
      </c>
      <c r="D241" s="5"/>
      <c r="E241" s="5">
        <v>6982</v>
      </c>
      <c r="F241" s="5"/>
      <c r="G241" s="5">
        <v>7016</v>
      </c>
      <c r="H241" s="5"/>
      <c r="I241" s="5">
        <v>30506</v>
      </c>
      <c r="J241" s="5">
        <v>10893</v>
      </c>
      <c r="K241" s="5"/>
      <c r="L241" s="5">
        <v>5050</v>
      </c>
      <c r="M241" s="5">
        <v>7757</v>
      </c>
      <c r="N241" s="5">
        <v>24467</v>
      </c>
      <c r="O241" s="5"/>
      <c r="P241" s="5">
        <v>26942</v>
      </c>
      <c r="Q241" s="5"/>
      <c r="R241" s="5">
        <v>23901</v>
      </c>
      <c r="S241" s="5">
        <v>3619</v>
      </c>
      <c r="T241" s="6"/>
    </row>
    <row r="242" spans="3:20">
      <c r="C242" s="4">
        <v>44069</v>
      </c>
      <c r="D242" s="5"/>
      <c r="E242" s="5">
        <v>7001</v>
      </c>
      <c r="F242" s="5"/>
      <c r="G242" s="5">
        <v>7037</v>
      </c>
      <c r="H242" s="5"/>
      <c r="I242" s="5">
        <v>30506</v>
      </c>
      <c r="J242" s="5">
        <v>10893</v>
      </c>
      <c r="K242" s="5"/>
      <c r="L242" s="5">
        <v>5069</v>
      </c>
      <c r="M242" s="5">
        <v>7778</v>
      </c>
      <c r="N242" s="5">
        <v>24467</v>
      </c>
      <c r="O242" s="5"/>
      <c r="P242" s="5">
        <v>26962</v>
      </c>
      <c r="Q242" s="5"/>
      <c r="R242" s="5">
        <v>23901</v>
      </c>
      <c r="S242" s="5">
        <v>3645</v>
      </c>
      <c r="T242" s="6"/>
    </row>
    <row r="243" spans="3:20">
      <c r="C243" s="4">
        <v>44070</v>
      </c>
      <c r="D243" s="5"/>
      <c r="E243" s="5">
        <v>7014</v>
      </c>
      <c r="F243" s="5"/>
      <c r="G243" s="5">
        <v>7049</v>
      </c>
      <c r="H243" s="5"/>
      <c r="I243" s="5">
        <v>30506</v>
      </c>
      <c r="J243" s="5">
        <v>10901</v>
      </c>
      <c r="K243" s="5"/>
      <c r="L243" s="5">
        <v>5087</v>
      </c>
      <c r="M243" s="5">
        <v>7793</v>
      </c>
      <c r="N243" s="5">
        <v>24467</v>
      </c>
      <c r="O243" s="5"/>
      <c r="P243" s="5">
        <v>26979</v>
      </c>
      <c r="Q243" s="5"/>
      <c r="R243" s="5">
        <v>23901</v>
      </c>
      <c r="S243" s="5">
        <v>3661</v>
      </c>
      <c r="T243" s="6"/>
    </row>
    <row r="244" spans="3:20">
      <c r="C244" s="4">
        <v>44071</v>
      </c>
      <c r="D244" s="5"/>
      <c r="E244" s="5">
        <v>7029</v>
      </c>
      <c r="F244" s="5"/>
      <c r="G244" s="5">
        <v>7065</v>
      </c>
      <c r="H244" s="5"/>
      <c r="I244" s="5">
        <v>30506</v>
      </c>
      <c r="J244" s="5">
        <v>10915</v>
      </c>
      <c r="K244" s="5"/>
      <c r="L244" s="5">
        <v>5103</v>
      </c>
      <c r="M244" s="5">
        <v>7804</v>
      </c>
      <c r="N244" s="5">
        <v>24467</v>
      </c>
      <c r="O244" s="5"/>
      <c r="P244" s="5">
        <v>26996</v>
      </c>
      <c r="Q244" s="5"/>
      <c r="R244" s="5">
        <v>23901</v>
      </c>
      <c r="S244" s="5">
        <v>3663</v>
      </c>
      <c r="T244" s="6"/>
    </row>
    <row r="245" spans="3:20">
      <c r="C245" s="4">
        <v>44072</v>
      </c>
      <c r="D245" s="5"/>
      <c r="E245" s="5">
        <v>7049</v>
      </c>
      <c r="F245" s="5"/>
      <c r="G245" s="5">
        <v>7086</v>
      </c>
      <c r="H245" s="5"/>
      <c r="I245" s="5">
        <v>30506</v>
      </c>
      <c r="J245" s="5">
        <v>10926</v>
      </c>
      <c r="K245" s="5"/>
      <c r="L245" s="5">
        <v>5124</v>
      </c>
      <c r="M245" s="5">
        <v>7825</v>
      </c>
      <c r="N245" s="5">
        <v>24467</v>
      </c>
      <c r="O245" s="5"/>
      <c r="P245" s="5">
        <v>27008</v>
      </c>
      <c r="Q245" s="5"/>
      <c r="R245" s="5">
        <v>23901</v>
      </c>
      <c r="S245" s="5">
        <v>3680</v>
      </c>
      <c r="T245" s="6"/>
    </row>
    <row r="246" spans="3:20">
      <c r="C246" s="4">
        <v>44073</v>
      </c>
      <c r="D246" s="5"/>
      <c r="E246" s="5">
        <v>7064</v>
      </c>
      <c r="F246" s="5"/>
      <c r="G246" s="5">
        <v>7100</v>
      </c>
      <c r="H246" s="5"/>
      <c r="I246" s="5">
        <v>30506</v>
      </c>
      <c r="J246" s="5">
        <v>10942</v>
      </c>
      <c r="K246" s="5"/>
      <c r="L246" s="5">
        <v>5139</v>
      </c>
      <c r="M246" s="5">
        <v>7841</v>
      </c>
      <c r="N246" s="5">
        <v>24467</v>
      </c>
      <c r="O246" s="5"/>
      <c r="P246" s="5">
        <v>27026</v>
      </c>
      <c r="Q246" s="5"/>
      <c r="R246" s="5">
        <v>23901</v>
      </c>
      <c r="S246" s="5">
        <v>3696</v>
      </c>
      <c r="T246" s="6"/>
    </row>
    <row r="247" spans="3:20">
      <c r="C247" s="4">
        <v>44074</v>
      </c>
      <c r="D247" s="5"/>
      <c r="E247" s="5">
        <v>7082</v>
      </c>
      <c r="F247" s="5"/>
      <c r="G247" s="5">
        <v>7118</v>
      </c>
      <c r="H247" s="5"/>
      <c r="I247" s="5">
        <v>30506</v>
      </c>
      <c r="J247" s="5">
        <v>10958</v>
      </c>
      <c r="K247" s="5"/>
      <c r="L247" s="5">
        <v>5139</v>
      </c>
      <c r="M247" s="5">
        <v>7857</v>
      </c>
      <c r="N247" s="5">
        <v>24467</v>
      </c>
      <c r="O247" s="5"/>
      <c r="P247" s="5">
        <v>27044</v>
      </c>
      <c r="Q247" s="5"/>
      <c r="R247" s="5">
        <v>23901</v>
      </c>
      <c r="S247" s="5">
        <v>3696</v>
      </c>
      <c r="T247" s="6"/>
    </row>
    <row r="248" spans="3:20">
      <c r="C248" s="4">
        <v>44075</v>
      </c>
      <c r="D248" s="5"/>
      <c r="E248" s="5">
        <v>7099</v>
      </c>
      <c r="F248" s="5"/>
      <c r="G248" s="5">
        <v>7134</v>
      </c>
      <c r="H248" s="5"/>
      <c r="I248" s="5">
        <v>30506</v>
      </c>
      <c r="J248" s="5">
        <v>10971</v>
      </c>
      <c r="K248" s="5"/>
      <c r="L248" s="5">
        <v>5143</v>
      </c>
      <c r="M248" s="5">
        <v>7874</v>
      </c>
      <c r="N248" s="5">
        <v>24467</v>
      </c>
      <c r="O248" s="5"/>
      <c r="P248" s="5">
        <v>27055</v>
      </c>
      <c r="Q248" s="5"/>
      <c r="R248" s="5">
        <v>23901</v>
      </c>
      <c r="S248" s="5">
        <v>3711</v>
      </c>
      <c r="T248" s="6"/>
    </row>
    <row r="249" spans="3:20">
      <c r="C249" s="4">
        <v>44076</v>
      </c>
      <c r="D249" s="5"/>
      <c r="E249" s="5">
        <v>7112</v>
      </c>
      <c r="F249" s="5"/>
      <c r="G249" s="5">
        <v>7152</v>
      </c>
      <c r="H249" s="5"/>
      <c r="I249" s="5">
        <v>30506</v>
      </c>
      <c r="J249" s="5">
        <v>10983</v>
      </c>
      <c r="K249" s="5"/>
      <c r="L249" s="5">
        <v>5158</v>
      </c>
      <c r="M249" s="5">
        <v>7885</v>
      </c>
      <c r="N249" s="5">
        <v>24467</v>
      </c>
      <c r="O249" s="5"/>
      <c r="P249" s="5">
        <v>27066</v>
      </c>
      <c r="Q249" s="5"/>
      <c r="R249" s="5">
        <v>23901</v>
      </c>
      <c r="S249" s="5">
        <v>3711</v>
      </c>
      <c r="T249" s="6"/>
    </row>
    <row r="250" spans="3:20">
      <c r="C250" s="4">
        <v>44077</v>
      </c>
      <c r="D250" s="5"/>
      <c r="E250" s="5">
        <v>7128</v>
      </c>
      <c r="F250" s="5"/>
      <c r="G250" s="5">
        <v>7167</v>
      </c>
      <c r="H250" s="5"/>
      <c r="I250" s="5">
        <v>30506</v>
      </c>
      <c r="J250" s="5">
        <v>11002</v>
      </c>
      <c r="K250" s="5"/>
      <c r="L250" s="5">
        <v>5170</v>
      </c>
      <c r="M250" s="5">
        <v>7901</v>
      </c>
      <c r="N250" s="5">
        <v>24467</v>
      </c>
      <c r="O250" s="5"/>
      <c r="P250" s="5">
        <v>27066</v>
      </c>
      <c r="Q250" s="5"/>
      <c r="R250" s="5">
        <v>23901</v>
      </c>
      <c r="S250" s="5">
        <v>3711</v>
      </c>
      <c r="T250" s="6"/>
    </row>
    <row r="251" spans="3:20">
      <c r="C251" s="4">
        <v>44078</v>
      </c>
      <c r="D251" s="5"/>
      <c r="E251" s="5">
        <v>7147</v>
      </c>
      <c r="F251" s="5"/>
      <c r="G251" s="5">
        <v>7180</v>
      </c>
      <c r="H251" s="5"/>
      <c r="I251" s="5">
        <v>30506</v>
      </c>
      <c r="J251" s="5">
        <v>11021</v>
      </c>
      <c r="K251" s="5"/>
      <c r="L251" s="5">
        <v>5190</v>
      </c>
      <c r="M251" s="5">
        <v>7914</v>
      </c>
      <c r="N251" s="5">
        <v>24467</v>
      </c>
      <c r="O251" s="5"/>
      <c r="P251" s="5">
        <v>27079</v>
      </c>
      <c r="Q251" s="5"/>
      <c r="R251" s="5">
        <v>23901</v>
      </c>
      <c r="S251" s="5">
        <v>3735</v>
      </c>
      <c r="T251" s="6"/>
    </row>
    <row r="252" spans="3:20">
      <c r="C252" s="4">
        <v>44079</v>
      </c>
      <c r="D252" s="5"/>
      <c r="E252" s="5">
        <v>7164</v>
      </c>
      <c r="F252" s="5"/>
      <c r="G252" s="5">
        <v>7195</v>
      </c>
      <c r="H252" s="5"/>
      <c r="I252" s="5">
        <v>30506</v>
      </c>
      <c r="J252" s="5">
        <v>11042</v>
      </c>
      <c r="K252" s="5"/>
      <c r="L252" s="5">
        <v>5208</v>
      </c>
      <c r="M252" s="5">
        <v>7933</v>
      </c>
      <c r="N252" s="5">
        <v>24467</v>
      </c>
      <c r="O252" s="5"/>
      <c r="P252" s="5">
        <v>27097</v>
      </c>
      <c r="Q252" s="5"/>
      <c r="R252" s="5">
        <v>23901</v>
      </c>
      <c r="S252" s="5">
        <v>3753</v>
      </c>
      <c r="T252" s="6"/>
    </row>
    <row r="253" spans="3:20">
      <c r="C253" s="4">
        <v>44080</v>
      </c>
      <c r="D253" s="5"/>
      <c r="E253" s="5">
        <v>7178</v>
      </c>
      <c r="F253" s="5"/>
      <c r="G253" s="5">
        <v>7212</v>
      </c>
      <c r="H253" s="5"/>
      <c r="I253" s="5">
        <v>30506</v>
      </c>
      <c r="J253" s="5">
        <v>11059</v>
      </c>
      <c r="K253" s="5"/>
      <c r="L253" s="5">
        <v>5228</v>
      </c>
      <c r="M253" s="5">
        <v>7951</v>
      </c>
      <c r="N253" s="5">
        <v>24467</v>
      </c>
      <c r="O253" s="5"/>
      <c r="P253" s="5">
        <v>27117</v>
      </c>
      <c r="Q253" s="5"/>
      <c r="R253" s="5">
        <v>23901</v>
      </c>
      <c r="S253" s="5">
        <v>3772</v>
      </c>
      <c r="T253" s="6"/>
    </row>
    <row r="254" spans="3:20">
      <c r="C254" s="4">
        <v>44081</v>
      </c>
      <c r="D254" s="5"/>
      <c r="E254" s="5">
        <v>7195</v>
      </c>
      <c r="F254" s="5"/>
      <c r="G254" s="5">
        <v>7225</v>
      </c>
      <c r="H254" s="5"/>
      <c r="I254" s="5">
        <v>30506</v>
      </c>
      <c r="J254" s="5">
        <v>11077</v>
      </c>
      <c r="K254" s="5"/>
      <c r="L254" s="5">
        <v>5244</v>
      </c>
      <c r="M254" s="5">
        <v>7965</v>
      </c>
      <c r="N254" s="5">
        <v>24467</v>
      </c>
      <c r="O254" s="5"/>
      <c r="P254" s="5">
        <v>27134</v>
      </c>
      <c r="Q254" s="5"/>
      <c r="R254" s="5">
        <v>23901</v>
      </c>
      <c r="S254" s="5">
        <v>3772</v>
      </c>
      <c r="T254" s="6"/>
    </row>
    <row r="255" spans="3:20">
      <c r="C255" s="4">
        <v>44082</v>
      </c>
      <c r="D255" s="5"/>
      <c r="E255" s="5">
        <v>7213</v>
      </c>
      <c r="F255" s="5"/>
      <c r="G255" s="5">
        <v>7235</v>
      </c>
      <c r="H255" s="5"/>
      <c r="I255" s="5">
        <v>30506</v>
      </c>
      <c r="J255" s="5">
        <v>11096</v>
      </c>
      <c r="K255" s="5"/>
      <c r="L255" s="5">
        <v>5260</v>
      </c>
      <c r="M255" s="5">
        <v>7977</v>
      </c>
      <c r="N255" s="5">
        <v>24467</v>
      </c>
      <c r="O255" s="5"/>
      <c r="P255" s="5">
        <v>27147</v>
      </c>
      <c r="Q255" s="5"/>
      <c r="R255" s="5">
        <v>23901</v>
      </c>
      <c r="S255" s="5">
        <v>3772</v>
      </c>
      <c r="T255" s="6"/>
    </row>
    <row r="256" spans="3:20">
      <c r="C256" s="4">
        <v>44083</v>
      </c>
      <c r="D256" s="5"/>
      <c r="E256" s="5">
        <v>7225</v>
      </c>
      <c r="F256" s="5"/>
      <c r="G256" s="5">
        <v>7247</v>
      </c>
      <c r="H256" s="5"/>
      <c r="I256" s="5">
        <v>30506</v>
      </c>
      <c r="J256" s="5">
        <v>11108</v>
      </c>
      <c r="K256" s="5"/>
      <c r="L256" s="5">
        <v>5264</v>
      </c>
      <c r="M256" s="5">
        <v>7977</v>
      </c>
      <c r="N256" s="5">
        <v>24467</v>
      </c>
      <c r="O256" s="5"/>
      <c r="P256" s="5">
        <v>27158</v>
      </c>
      <c r="Q256" s="5"/>
      <c r="R256" s="5">
        <v>23901</v>
      </c>
      <c r="S256" s="5">
        <v>3786</v>
      </c>
      <c r="T256" s="6"/>
    </row>
    <row r="257" spans="3:20">
      <c r="C257" s="4">
        <v>44084</v>
      </c>
      <c r="D257" s="5"/>
      <c r="E257" s="5">
        <v>7240</v>
      </c>
      <c r="F257" s="5"/>
      <c r="G257" s="5">
        <v>7261</v>
      </c>
      <c r="H257" s="5"/>
      <c r="I257" s="5">
        <v>30506</v>
      </c>
      <c r="J257" s="5">
        <v>11123</v>
      </c>
      <c r="K257" s="5"/>
      <c r="L257" s="5">
        <v>5278</v>
      </c>
      <c r="M257" s="5">
        <v>7977</v>
      </c>
      <c r="N257" s="5">
        <v>24467</v>
      </c>
      <c r="O257" s="5"/>
      <c r="P257" s="5">
        <v>27172</v>
      </c>
      <c r="Q257" s="5"/>
      <c r="R257" s="5">
        <v>23901</v>
      </c>
      <c r="S257" s="5">
        <v>3795</v>
      </c>
      <c r="T257" s="6"/>
    </row>
    <row r="258" spans="3:20">
      <c r="C258" s="4">
        <v>44085</v>
      </c>
      <c r="D258" s="5"/>
      <c r="E258" s="5">
        <v>7256</v>
      </c>
      <c r="F258" s="5"/>
      <c r="G258" s="5">
        <v>7274</v>
      </c>
      <c r="H258" s="5"/>
      <c r="I258" s="5">
        <v>30506</v>
      </c>
      <c r="J258" s="5">
        <v>11142</v>
      </c>
      <c r="K258" s="5"/>
      <c r="L258" s="5">
        <v>5278</v>
      </c>
      <c r="M258" s="5">
        <v>7977</v>
      </c>
      <c r="N258" s="5">
        <v>24467</v>
      </c>
      <c r="O258" s="5"/>
      <c r="P258" s="5">
        <v>27193</v>
      </c>
      <c r="Q258" s="5"/>
      <c r="R258" s="5">
        <v>23901</v>
      </c>
      <c r="S258" s="5">
        <v>3817</v>
      </c>
      <c r="T258" s="6"/>
    </row>
    <row r="259" spans="3:20">
      <c r="C259" s="4">
        <v>44086</v>
      </c>
      <c r="D259" s="5"/>
      <c r="E259" s="5">
        <v>7273</v>
      </c>
      <c r="F259" s="5"/>
      <c r="G259" s="5">
        <v>7291</v>
      </c>
      <c r="H259" s="5"/>
      <c r="I259" s="5">
        <v>30506</v>
      </c>
      <c r="J259" s="5">
        <v>11162</v>
      </c>
      <c r="K259" s="5"/>
      <c r="L259" s="5">
        <v>5278</v>
      </c>
      <c r="M259" s="5">
        <v>7977</v>
      </c>
      <c r="N259" s="5">
        <v>24467</v>
      </c>
      <c r="O259" s="5"/>
      <c r="P259" s="5">
        <v>27212</v>
      </c>
      <c r="Q259" s="5"/>
      <c r="R259" s="5">
        <v>23901</v>
      </c>
      <c r="S259" s="5">
        <v>3835</v>
      </c>
      <c r="T259" s="6"/>
    </row>
    <row r="260" spans="3:20">
      <c r="C260" s="4">
        <v>44087</v>
      </c>
      <c r="D260" s="5"/>
      <c r="E260" s="5">
        <v>7288</v>
      </c>
      <c r="F260" s="5"/>
      <c r="G260" s="5">
        <v>7305</v>
      </c>
      <c r="H260" s="5"/>
      <c r="I260" s="5">
        <v>30506</v>
      </c>
      <c r="J260" s="5">
        <v>11179</v>
      </c>
      <c r="K260" s="5"/>
      <c r="L260" s="5">
        <v>5299</v>
      </c>
      <c r="M260" s="5">
        <v>7977</v>
      </c>
      <c r="N260" s="5">
        <v>24467</v>
      </c>
      <c r="O260" s="5"/>
      <c r="P260" s="5">
        <v>27229</v>
      </c>
      <c r="Q260" s="5"/>
      <c r="R260" s="5">
        <v>23901</v>
      </c>
      <c r="S260" s="5">
        <v>3851</v>
      </c>
      <c r="T260" s="6"/>
    </row>
    <row r="261" spans="3:20">
      <c r="C261" s="4">
        <v>44088</v>
      </c>
      <c r="D261" s="5"/>
      <c r="E261" s="5">
        <v>7308</v>
      </c>
      <c r="F261" s="5"/>
      <c r="G261" s="5">
        <v>7326</v>
      </c>
      <c r="H261" s="5"/>
      <c r="I261" s="5">
        <v>30506</v>
      </c>
      <c r="J261" s="5">
        <v>11179</v>
      </c>
      <c r="K261" s="5"/>
      <c r="L261" s="5">
        <v>5319</v>
      </c>
      <c r="M261" s="5">
        <v>7977</v>
      </c>
      <c r="N261" s="5">
        <v>24467</v>
      </c>
      <c r="O261" s="5"/>
      <c r="P261" s="5">
        <v>27248</v>
      </c>
      <c r="Q261" s="5"/>
      <c r="R261" s="5">
        <v>23901</v>
      </c>
      <c r="S261" s="5">
        <v>3872</v>
      </c>
      <c r="T261" s="6"/>
    </row>
    <row r="262" spans="3:20">
      <c r="C262" s="4">
        <v>44089</v>
      </c>
      <c r="D262" s="5"/>
      <c r="E262" s="5">
        <v>7325</v>
      </c>
      <c r="F262" s="5"/>
      <c r="G262" s="5">
        <v>7337</v>
      </c>
      <c r="H262" s="5"/>
      <c r="I262" s="5">
        <v>30506</v>
      </c>
      <c r="J262" s="5">
        <v>11179</v>
      </c>
      <c r="K262" s="5"/>
      <c r="L262" s="5">
        <v>5330</v>
      </c>
      <c r="M262" s="5">
        <v>7977</v>
      </c>
      <c r="N262" s="5">
        <v>24467</v>
      </c>
      <c r="O262" s="5"/>
      <c r="P262" s="5">
        <v>27267</v>
      </c>
      <c r="Q262" s="5"/>
      <c r="R262" s="5">
        <v>23901</v>
      </c>
      <c r="S262" s="5">
        <v>3886</v>
      </c>
      <c r="T262" s="6"/>
    </row>
    <row r="263" spans="3:20">
      <c r="C263" s="4">
        <v>44090</v>
      </c>
      <c r="D263" s="5"/>
      <c r="E263" s="5">
        <v>7333</v>
      </c>
      <c r="F263" s="5"/>
      <c r="G263" s="5">
        <v>7351</v>
      </c>
      <c r="H263" s="5">
        <v>2747</v>
      </c>
      <c r="I263" s="5">
        <v>30506</v>
      </c>
      <c r="J263" s="5">
        <v>11186</v>
      </c>
      <c r="K263" s="5"/>
      <c r="L263" s="5">
        <v>5337</v>
      </c>
      <c r="M263" s="5">
        <v>7977</v>
      </c>
      <c r="N263" s="5">
        <v>24467</v>
      </c>
      <c r="O263" s="5"/>
      <c r="P263" s="5">
        <v>27278</v>
      </c>
      <c r="Q263" s="5"/>
      <c r="R263" s="5">
        <v>23901</v>
      </c>
      <c r="S263" s="5">
        <v>3901</v>
      </c>
      <c r="T263" s="6"/>
    </row>
    <row r="264" spans="3:20">
      <c r="C264" s="4">
        <v>44091</v>
      </c>
      <c r="D264" s="5"/>
      <c r="E264" s="5">
        <v>7351</v>
      </c>
      <c r="F264" s="5"/>
      <c r="G264" s="5">
        <v>7363</v>
      </c>
      <c r="H264" s="5">
        <v>2756</v>
      </c>
      <c r="I264" s="5">
        <v>30506</v>
      </c>
      <c r="J264" s="5">
        <v>11198</v>
      </c>
      <c r="K264" s="5"/>
      <c r="L264" s="5">
        <v>5337</v>
      </c>
      <c r="M264" s="5">
        <v>7977</v>
      </c>
      <c r="N264" s="5">
        <v>24467</v>
      </c>
      <c r="O264" s="5"/>
      <c r="P264" s="5">
        <v>27278</v>
      </c>
      <c r="Q264" s="5"/>
      <c r="R264" s="5">
        <v>23901</v>
      </c>
      <c r="S264" s="5">
        <v>3901</v>
      </c>
      <c r="T264" s="6"/>
    </row>
    <row r="265" spans="3:20">
      <c r="C265" s="4">
        <v>44092</v>
      </c>
      <c r="D265" s="5"/>
      <c r="E265" s="5">
        <v>7358</v>
      </c>
      <c r="F265" s="5"/>
      <c r="G265" s="5">
        <v>7376</v>
      </c>
      <c r="H265" s="5">
        <v>2757</v>
      </c>
      <c r="I265" s="5">
        <v>30506</v>
      </c>
      <c r="J265" s="5">
        <v>11200</v>
      </c>
      <c r="K265" s="5"/>
      <c r="L265" s="5">
        <v>5355</v>
      </c>
      <c r="M265" s="5">
        <v>7978</v>
      </c>
      <c r="N265" s="5">
        <v>24467</v>
      </c>
      <c r="O265" s="5"/>
      <c r="P265" s="5">
        <v>27301</v>
      </c>
      <c r="Q265" s="5"/>
      <c r="R265" s="5">
        <v>23901</v>
      </c>
      <c r="S265" s="5">
        <v>3909</v>
      </c>
      <c r="T265" s="6"/>
    </row>
    <row r="266" spans="3:20">
      <c r="C266" s="4">
        <v>44093</v>
      </c>
      <c r="D266" s="5"/>
      <c r="E266" s="5">
        <v>7369</v>
      </c>
      <c r="F266" s="5"/>
      <c r="G266" s="5">
        <v>7383</v>
      </c>
      <c r="H266" s="5">
        <v>2757</v>
      </c>
      <c r="I266" s="5">
        <v>30506</v>
      </c>
      <c r="J266" s="5">
        <v>11212</v>
      </c>
      <c r="K266" s="5"/>
      <c r="L266" s="5">
        <v>5360</v>
      </c>
      <c r="M266" s="5">
        <v>7978</v>
      </c>
      <c r="N266" s="5">
        <v>24467</v>
      </c>
      <c r="O266" s="5"/>
      <c r="P266" s="5">
        <v>27302</v>
      </c>
      <c r="Q266" s="5"/>
      <c r="R266" s="5">
        <v>23901</v>
      </c>
      <c r="S266" s="5">
        <v>3917</v>
      </c>
      <c r="T266" s="6"/>
    </row>
    <row r="267" spans="3:20">
      <c r="C267" s="4">
        <v>44094</v>
      </c>
      <c r="D267" s="5"/>
      <c r="E267" s="5">
        <v>7369</v>
      </c>
      <c r="F267" s="5"/>
      <c r="G267" s="5">
        <v>7383</v>
      </c>
      <c r="H267" s="5">
        <v>2757</v>
      </c>
      <c r="I267" s="5">
        <v>30506</v>
      </c>
      <c r="J267" s="5">
        <v>11212</v>
      </c>
      <c r="K267" s="5"/>
      <c r="L267" s="5">
        <v>5360</v>
      </c>
      <c r="M267" s="5">
        <v>7978</v>
      </c>
      <c r="N267" s="5">
        <v>24467</v>
      </c>
      <c r="O267" s="5"/>
      <c r="P267" s="5">
        <v>27302</v>
      </c>
      <c r="Q267" s="5"/>
      <c r="R267" s="5">
        <v>23901</v>
      </c>
      <c r="S267" s="5">
        <v>3917</v>
      </c>
      <c r="T267" s="6"/>
    </row>
    <row r="268" spans="3:20">
      <c r="C268" s="4">
        <v>44095</v>
      </c>
      <c r="D268" s="5"/>
      <c r="E268" s="5">
        <v>7369</v>
      </c>
      <c r="F268" s="5"/>
      <c r="G268" s="5">
        <v>7383</v>
      </c>
      <c r="H268" s="5">
        <v>2757</v>
      </c>
      <c r="I268" s="5">
        <v>30506</v>
      </c>
      <c r="J268" s="5">
        <v>11212</v>
      </c>
      <c r="K268" s="5"/>
      <c r="L268" s="5">
        <v>5360</v>
      </c>
      <c r="M268" s="5">
        <v>7978</v>
      </c>
      <c r="N268" s="5">
        <v>24467</v>
      </c>
      <c r="O268" s="5"/>
      <c r="P268" s="5">
        <v>27302</v>
      </c>
      <c r="Q268" s="5"/>
      <c r="R268" s="5">
        <v>23901</v>
      </c>
      <c r="S268" s="5">
        <v>3917</v>
      </c>
      <c r="T268" s="6"/>
    </row>
    <row r="269" spans="3:20">
      <c r="C269" s="4">
        <v>44096</v>
      </c>
      <c r="D269" s="5"/>
      <c r="E269" s="5">
        <v>7396</v>
      </c>
      <c r="F269" s="5"/>
      <c r="G269" s="5">
        <v>7406</v>
      </c>
      <c r="H269" s="5">
        <v>2757</v>
      </c>
      <c r="I269" s="5">
        <v>30506</v>
      </c>
      <c r="J269" s="5">
        <v>11239</v>
      </c>
      <c r="K269" s="5"/>
      <c r="L269" s="5">
        <v>5360</v>
      </c>
      <c r="M269" s="5">
        <v>7978</v>
      </c>
      <c r="N269" s="5">
        <v>24467</v>
      </c>
      <c r="O269" s="5"/>
      <c r="P269" s="5">
        <v>27317</v>
      </c>
      <c r="Q269" s="5"/>
      <c r="R269" s="5">
        <v>23901</v>
      </c>
      <c r="S269" s="5">
        <v>3940</v>
      </c>
      <c r="T269" s="6"/>
    </row>
    <row r="270" spans="3:20">
      <c r="C270" s="4">
        <v>44097</v>
      </c>
      <c r="D270" s="5"/>
      <c r="E270" s="5">
        <v>7410</v>
      </c>
      <c r="F270" s="5"/>
      <c r="G270" s="5">
        <v>7416</v>
      </c>
      <c r="H270" s="5">
        <v>2766</v>
      </c>
      <c r="I270" s="5">
        <v>30506</v>
      </c>
      <c r="J270" s="5">
        <v>11251</v>
      </c>
      <c r="K270" s="5"/>
      <c r="L270" s="5">
        <v>5360</v>
      </c>
      <c r="M270" s="5">
        <v>7978</v>
      </c>
      <c r="N270" s="5">
        <v>24467</v>
      </c>
      <c r="O270" s="5"/>
      <c r="P270" s="5">
        <v>27334</v>
      </c>
      <c r="Q270" s="5"/>
      <c r="R270" s="5">
        <v>23901</v>
      </c>
      <c r="S270" s="5">
        <v>3954</v>
      </c>
      <c r="T270" s="6"/>
    </row>
    <row r="271" spans="3:20">
      <c r="C271" s="4">
        <v>44098</v>
      </c>
      <c r="D271" s="5"/>
      <c r="E271" s="5">
        <v>7427</v>
      </c>
      <c r="F271" s="5"/>
      <c r="G271" s="5">
        <v>7416</v>
      </c>
      <c r="H271" s="5">
        <v>2766</v>
      </c>
      <c r="I271" s="5">
        <v>30506</v>
      </c>
      <c r="J271" s="5">
        <v>11267</v>
      </c>
      <c r="K271" s="5"/>
      <c r="L271" s="5">
        <v>5360</v>
      </c>
      <c r="M271" s="5">
        <v>7978</v>
      </c>
      <c r="N271" s="5">
        <v>24467</v>
      </c>
      <c r="O271" s="5"/>
      <c r="P271" s="5">
        <v>23746</v>
      </c>
      <c r="Q271" s="5"/>
      <c r="R271" s="5">
        <v>23901</v>
      </c>
      <c r="S271" s="5">
        <v>3973</v>
      </c>
      <c r="T271" s="6"/>
    </row>
    <row r="272" spans="3:20">
      <c r="C272" s="4">
        <v>44099</v>
      </c>
      <c r="D272" s="5"/>
      <c r="E272" s="5">
        <v>7440</v>
      </c>
      <c r="F272" s="5"/>
      <c r="G272" s="5">
        <v>7422</v>
      </c>
      <c r="H272" s="5">
        <v>2786</v>
      </c>
      <c r="I272" s="5">
        <v>30506</v>
      </c>
      <c r="J272" s="5">
        <v>11282</v>
      </c>
      <c r="K272" s="5"/>
      <c r="L272" s="5">
        <v>5378</v>
      </c>
      <c r="M272" s="5">
        <v>7978</v>
      </c>
      <c r="N272" s="5">
        <v>24467</v>
      </c>
      <c r="O272" s="5"/>
      <c r="P272" s="5">
        <v>27364</v>
      </c>
      <c r="Q272" s="5"/>
      <c r="R272" s="5">
        <v>23901</v>
      </c>
      <c r="S272" s="5">
        <v>3992</v>
      </c>
      <c r="T272" s="6"/>
    </row>
    <row r="273" spans="3:20">
      <c r="C273" s="4">
        <v>44100</v>
      </c>
      <c r="D273" s="5"/>
      <c r="E273" s="5">
        <v>7456</v>
      </c>
      <c r="F273" s="5"/>
      <c r="G273" s="5">
        <v>7440</v>
      </c>
      <c r="H273" s="5">
        <v>2798</v>
      </c>
      <c r="I273" s="5">
        <v>30506</v>
      </c>
      <c r="J273" s="5">
        <v>11291</v>
      </c>
      <c r="K273" s="5"/>
      <c r="L273" s="5">
        <v>5388</v>
      </c>
      <c r="M273" s="5">
        <v>7978</v>
      </c>
      <c r="N273" s="5">
        <v>24467</v>
      </c>
      <c r="O273" s="5"/>
      <c r="P273" s="5">
        <v>27366</v>
      </c>
      <c r="Q273" s="5"/>
      <c r="R273" s="5">
        <v>23901</v>
      </c>
      <c r="S273" s="5">
        <v>3992</v>
      </c>
      <c r="T273" s="6"/>
    </row>
    <row r="274" spans="3:20">
      <c r="C274" s="4">
        <v>44101</v>
      </c>
      <c r="D274" s="5"/>
      <c r="E274" s="5">
        <v>7472</v>
      </c>
      <c r="F274" s="5"/>
      <c r="G274" s="5">
        <v>7452</v>
      </c>
      <c r="H274" s="5">
        <v>2813</v>
      </c>
      <c r="I274" s="5">
        <v>30506</v>
      </c>
      <c r="J274" s="5">
        <v>11304</v>
      </c>
      <c r="K274" s="5"/>
      <c r="L274" s="5">
        <v>5403</v>
      </c>
      <c r="M274" s="5">
        <v>7978</v>
      </c>
      <c r="N274" s="5">
        <v>24467</v>
      </c>
      <c r="O274" s="5"/>
      <c r="P274" s="5">
        <v>27380</v>
      </c>
      <c r="Q274" s="5"/>
      <c r="R274" s="5">
        <v>23901</v>
      </c>
      <c r="S274" s="5">
        <v>3992</v>
      </c>
      <c r="T274" s="6"/>
    </row>
    <row r="275" spans="3:20">
      <c r="C275" s="4">
        <v>44102</v>
      </c>
      <c r="D275" s="5"/>
      <c r="E275" s="5">
        <v>7468</v>
      </c>
      <c r="F275" s="5"/>
      <c r="G275" s="5">
        <v>7452</v>
      </c>
      <c r="H275" s="5">
        <v>2813</v>
      </c>
      <c r="I275" s="5">
        <v>30506</v>
      </c>
      <c r="J275" s="5">
        <v>11304</v>
      </c>
      <c r="K275" s="5"/>
      <c r="L275" s="5">
        <v>5421</v>
      </c>
      <c r="M275" s="5">
        <v>7978</v>
      </c>
      <c r="N275" s="5">
        <v>24467</v>
      </c>
      <c r="O275" s="5"/>
      <c r="P275" s="5">
        <v>27380</v>
      </c>
      <c r="Q275" s="5"/>
      <c r="R275" s="5">
        <v>23901</v>
      </c>
      <c r="S275" s="5">
        <v>3992</v>
      </c>
      <c r="T275" s="6"/>
    </row>
    <row r="276" spans="3:20">
      <c r="C276" s="4">
        <v>44103</v>
      </c>
      <c r="D276" s="5"/>
      <c r="E276" s="5">
        <v>7468</v>
      </c>
      <c r="F276" s="5"/>
      <c r="G276" s="5">
        <v>7487</v>
      </c>
      <c r="H276" s="5">
        <v>2813</v>
      </c>
      <c r="I276" s="5">
        <v>30527</v>
      </c>
      <c r="J276" s="5">
        <v>11304</v>
      </c>
      <c r="K276" s="5"/>
      <c r="L276" s="5">
        <v>5439</v>
      </c>
      <c r="M276" s="5">
        <v>7979</v>
      </c>
      <c r="N276" s="5">
        <v>24467</v>
      </c>
      <c r="O276" s="5"/>
      <c r="P276" s="5">
        <v>27380</v>
      </c>
      <c r="Q276" s="5"/>
      <c r="R276" s="5">
        <v>23901</v>
      </c>
      <c r="S276" s="5">
        <v>4008</v>
      </c>
      <c r="T276" s="6"/>
    </row>
    <row r="277" spans="3:20">
      <c r="C277" s="4">
        <v>44104</v>
      </c>
      <c r="D277" s="5"/>
      <c r="E277" s="5">
        <v>7468</v>
      </c>
      <c r="F277" s="5"/>
      <c r="G277" s="5">
        <v>7506</v>
      </c>
      <c r="H277" s="5">
        <v>2813</v>
      </c>
      <c r="I277" s="5">
        <v>30544</v>
      </c>
      <c r="J277" s="5">
        <v>11319</v>
      </c>
      <c r="K277" s="5"/>
      <c r="L277" s="5">
        <v>5457</v>
      </c>
      <c r="M277" s="5">
        <v>7980</v>
      </c>
      <c r="N277" s="5">
        <v>24467</v>
      </c>
      <c r="O277" s="5"/>
      <c r="P277" s="5">
        <v>27380</v>
      </c>
      <c r="Q277" s="5"/>
      <c r="R277" s="7">
        <v>23901</v>
      </c>
      <c r="S277" s="5">
        <v>4008</v>
      </c>
      <c r="T277" s="6"/>
    </row>
    <row r="278" spans="3:20">
      <c r="C278" s="4">
        <v>44105</v>
      </c>
      <c r="D278" s="5"/>
      <c r="E278" s="5">
        <v>7486</v>
      </c>
      <c r="F278" s="5"/>
      <c r="G278" s="5">
        <v>7511</v>
      </c>
      <c r="H278" s="5">
        <v>2813</v>
      </c>
      <c r="I278" s="5">
        <v>30547</v>
      </c>
      <c r="J278" s="5">
        <v>11323</v>
      </c>
      <c r="K278" s="5"/>
      <c r="L278" s="5">
        <v>5462</v>
      </c>
      <c r="M278" s="5">
        <v>8000</v>
      </c>
      <c r="N278" s="5">
        <v>24467</v>
      </c>
      <c r="O278" s="5"/>
      <c r="P278" s="5">
        <v>27386</v>
      </c>
      <c r="Q278" s="5"/>
      <c r="R278" s="7">
        <v>12345</v>
      </c>
      <c r="S278" s="5">
        <v>4008</v>
      </c>
      <c r="T278" s="6"/>
    </row>
    <row r="279" spans="3:20">
      <c r="C279" s="4">
        <v>44106</v>
      </c>
      <c r="D279" s="5"/>
      <c r="E279" s="5">
        <v>7509</v>
      </c>
      <c r="F279" s="5"/>
      <c r="G279" s="5">
        <v>7534</v>
      </c>
      <c r="H279" s="5">
        <v>2813</v>
      </c>
      <c r="I279" s="5">
        <v>30547</v>
      </c>
      <c r="J279" s="5">
        <v>11344</v>
      </c>
      <c r="K279" s="5"/>
      <c r="L279" s="5">
        <v>5478</v>
      </c>
      <c r="M279" s="5">
        <v>8002</v>
      </c>
      <c r="N279" s="5">
        <v>24467</v>
      </c>
      <c r="O279" s="5"/>
      <c r="P279" s="5">
        <v>27386</v>
      </c>
      <c r="Q279" s="5"/>
      <c r="R279" s="5">
        <v>12374</v>
      </c>
      <c r="S279" s="5">
        <v>4008</v>
      </c>
      <c r="T279" s="6"/>
    </row>
    <row r="280" spans="3:20">
      <c r="C280" s="4">
        <v>44107</v>
      </c>
      <c r="D280" s="5"/>
      <c r="E280" s="5">
        <v>7524</v>
      </c>
      <c r="F280" s="5"/>
      <c r="G280" s="5">
        <v>7538</v>
      </c>
      <c r="H280" s="5">
        <v>2813</v>
      </c>
      <c r="I280" s="5">
        <v>30547</v>
      </c>
      <c r="J280" s="5">
        <v>11354</v>
      </c>
      <c r="K280" s="5"/>
      <c r="L280" s="5">
        <v>5484</v>
      </c>
      <c r="M280" s="5">
        <v>8031</v>
      </c>
      <c r="N280" s="5">
        <v>24467</v>
      </c>
      <c r="O280" s="5"/>
      <c r="P280" s="5">
        <v>27386</v>
      </c>
      <c r="Q280" s="5"/>
      <c r="R280" s="5">
        <v>12391</v>
      </c>
      <c r="S280" s="5">
        <v>4028</v>
      </c>
      <c r="T280" s="6"/>
    </row>
    <row r="281" spans="3:20">
      <c r="C281" s="4">
        <v>44108</v>
      </c>
      <c r="D281" s="5"/>
      <c r="E281" s="5">
        <v>7526</v>
      </c>
      <c r="F281" s="5"/>
      <c r="G281" s="5">
        <v>7554</v>
      </c>
      <c r="H281" s="5">
        <v>2813</v>
      </c>
      <c r="I281" s="5">
        <v>30547</v>
      </c>
      <c r="J281" s="5">
        <v>11366</v>
      </c>
      <c r="K281" s="5"/>
      <c r="L281" s="5">
        <v>5489</v>
      </c>
      <c r="M281" s="5">
        <v>8037</v>
      </c>
      <c r="N281" s="5">
        <v>24467</v>
      </c>
      <c r="O281" s="5"/>
      <c r="P281" s="5">
        <v>27386</v>
      </c>
      <c r="Q281" s="5"/>
      <c r="R281" s="5">
        <v>12396</v>
      </c>
      <c r="S281" s="5">
        <v>4030</v>
      </c>
      <c r="T281" s="6"/>
    </row>
    <row r="282" spans="3:20">
      <c r="C282" s="4">
        <v>44109</v>
      </c>
      <c r="D282" s="5"/>
      <c r="E282" s="5">
        <v>7544</v>
      </c>
      <c r="F282" s="5"/>
      <c r="G282" s="5">
        <v>7570</v>
      </c>
      <c r="H282" s="5">
        <v>2813</v>
      </c>
      <c r="I282" s="5">
        <v>30547</v>
      </c>
      <c r="J282" s="5">
        <v>11366</v>
      </c>
      <c r="K282" s="5"/>
      <c r="L282" s="5">
        <v>5502</v>
      </c>
      <c r="M282" s="5">
        <v>8052</v>
      </c>
      <c r="N282" s="5">
        <v>24467</v>
      </c>
      <c r="O282" s="5"/>
      <c r="P282" s="5">
        <v>27386</v>
      </c>
      <c r="Q282" s="5"/>
      <c r="R282" s="5">
        <v>12411</v>
      </c>
      <c r="S282" s="5">
        <v>4044</v>
      </c>
      <c r="T282" s="6"/>
    </row>
    <row r="283" spans="3:20">
      <c r="C283" s="4">
        <v>44110</v>
      </c>
      <c r="D283" s="5"/>
      <c r="E283" s="5">
        <v>7559</v>
      </c>
      <c r="F283" s="5"/>
      <c r="G283" s="5">
        <v>7583</v>
      </c>
      <c r="H283" s="5">
        <v>2813</v>
      </c>
      <c r="I283" s="5">
        <v>30547</v>
      </c>
      <c r="J283" s="5">
        <v>11394</v>
      </c>
      <c r="K283" s="5"/>
      <c r="L283" s="5">
        <v>5505</v>
      </c>
      <c r="M283" s="5">
        <v>8061</v>
      </c>
      <c r="N283" s="5">
        <v>24467</v>
      </c>
      <c r="O283" s="5"/>
      <c r="P283" s="5">
        <v>27386</v>
      </c>
      <c r="Q283" s="5"/>
      <c r="R283" s="5">
        <v>12418</v>
      </c>
      <c r="S283" s="5">
        <v>4059</v>
      </c>
      <c r="T283" s="6"/>
    </row>
    <row r="284" spans="3:20">
      <c r="C284" s="4">
        <v>44111</v>
      </c>
      <c r="D284" s="5"/>
      <c r="E284" s="5">
        <v>7560</v>
      </c>
      <c r="F284" s="5"/>
      <c r="G284" s="5">
        <v>7583</v>
      </c>
      <c r="H284" s="5">
        <v>2813</v>
      </c>
      <c r="I284" s="5">
        <v>30547</v>
      </c>
      <c r="J284" s="5">
        <v>11412</v>
      </c>
      <c r="K284" s="5"/>
      <c r="L284" s="5">
        <v>5522</v>
      </c>
      <c r="M284" s="5">
        <v>8079</v>
      </c>
      <c r="N284" s="5">
        <v>24467</v>
      </c>
      <c r="O284" s="5"/>
      <c r="P284" s="5">
        <v>27386</v>
      </c>
      <c r="Q284" s="5"/>
      <c r="R284" s="5">
        <v>12418</v>
      </c>
      <c r="S284" s="5">
        <v>4073</v>
      </c>
      <c r="T284" s="6"/>
    </row>
    <row r="285" spans="3:20">
      <c r="C285" s="4">
        <v>44112</v>
      </c>
      <c r="D285" s="5"/>
      <c r="E285" s="5">
        <v>7561</v>
      </c>
      <c r="F285" s="5"/>
      <c r="G285" s="5">
        <v>7583</v>
      </c>
      <c r="H285" s="5">
        <v>2813</v>
      </c>
      <c r="I285" s="5">
        <v>30547</v>
      </c>
      <c r="J285" s="5">
        <v>11432</v>
      </c>
      <c r="K285" s="5"/>
      <c r="L285" s="5">
        <v>5543</v>
      </c>
      <c r="M285" s="5">
        <v>8100</v>
      </c>
      <c r="N285" s="5">
        <v>24467</v>
      </c>
      <c r="O285" s="5"/>
      <c r="P285" s="5">
        <v>27386</v>
      </c>
      <c r="Q285" s="5"/>
      <c r="R285" s="5">
        <v>12418</v>
      </c>
      <c r="S285" s="5">
        <v>4073</v>
      </c>
      <c r="T285" s="6"/>
    </row>
    <row r="286" spans="3:20">
      <c r="C286" s="4">
        <v>44113</v>
      </c>
      <c r="D286" s="5"/>
      <c r="E286" s="5">
        <v>7562</v>
      </c>
      <c r="F286" s="5"/>
      <c r="G286" s="5">
        <v>7508</v>
      </c>
      <c r="H286" s="5">
        <v>2813</v>
      </c>
      <c r="I286" s="5">
        <v>30547</v>
      </c>
      <c r="J286" s="5">
        <v>11452</v>
      </c>
      <c r="K286" s="5"/>
      <c r="L286" s="5">
        <v>5559</v>
      </c>
      <c r="M286" s="5">
        <v>8100</v>
      </c>
      <c r="N286" s="5">
        <v>24467</v>
      </c>
      <c r="O286" s="5"/>
      <c r="P286" s="5">
        <v>27386</v>
      </c>
      <c r="Q286" s="5"/>
      <c r="R286" s="5">
        <v>12418</v>
      </c>
      <c r="S286" s="5">
        <v>4102</v>
      </c>
      <c r="T286" s="6"/>
    </row>
    <row r="287" spans="3:20">
      <c r="C287" s="4">
        <v>44114</v>
      </c>
      <c r="D287" s="5"/>
      <c r="E287" s="5">
        <v>7563</v>
      </c>
      <c r="F287" s="5"/>
      <c r="G287" s="5">
        <v>7627</v>
      </c>
      <c r="H287" s="5">
        <v>2835</v>
      </c>
      <c r="I287" s="5">
        <v>30547</v>
      </c>
      <c r="J287" s="5">
        <v>11471</v>
      </c>
      <c r="K287" s="5"/>
      <c r="L287" s="5">
        <v>5573</v>
      </c>
      <c r="M287" s="5">
        <v>8122</v>
      </c>
      <c r="N287" s="5">
        <v>24467</v>
      </c>
      <c r="O287" s="5"/>
      <c r="P287" s="5">
        <v>27386</v>
      </c>
      <c r="Q287" s="5"/>
      <c r="R287" s="5">
        <v>12435</v>
      </c>
      <c r="S287" s="5">
        <v>4115</v>
      </c>
      <c r="T287" s="6"/>
    </row>
    <row r="288" spans="3:20">
      <c r="C288" s="4">
        <v>44115</v>
      </c>
      <c r="D288" s="5"/>
      <c r="E288" s="5">
        <v>7564</v>
      </c>
      <c r="F288" s="5"/>
      <c r="G288" s="5">
        <v>7647</v>
      </c>
      <c r="H288" s="5">
        <v>2853</v>
      </c>
      <c r="I288" s="5">
        <v>30547</v>
      </c>
      <c r="J288" s="5">
        <v>11490</v>
      </c>
      <c r="K288" s="5"/>
      <c r="L288" s="5">
        <v>5593</v>
      </c>
      <c r="M288" s="5">
        <v>8142</v>
      </c>
      <c r="N288" s="5">
        <v>24467</v>
      </c>
      <c r="O288" s="5"/>
      <c r="P288" s="5">
        <v>27386</v>
      </c>
      <c r="Q288" s="5"/>
      <c r="R288" s="5">
        <v>12453</v>
      </c>
      <c r="S288" s="5">
        <v>4135</v>
      </c>
      <c r="T288" s="6"/>
    </row>
    <row r="289" spans="3:20">
      <c r="C289" s="4">
        <v>44116</v>
      </c>
      <c r="D289" s="5"/>
      <c r="E289" s="5">
        <v>7565</v>
      </c>
      <c r="F289" s="5"/>
      <c r="G289" s="5">
        <v>7664</v>
      </c>
      <c r="H289" s="5">
        <v>2853</v>
      </c>
      <c r="I289" s="5">
        <v>30547</v>
      </c>
      <c r="J289" s="5">
        <v>11490</v>
      </c>
      <c r="K289" s="5"/>
      <c r="L289" s="5">
        <v>5609</v>
      </c>
      <c r="M289" s="5">
        <v>8152</v>
      </c>
      <c r="N289" s="5">
        <v>24467</v>
      </c>
      <c r="O289" s="5"/>
      <c r="P289" s="5">
        <v>27386</v>
      </c>
      <c r="Q289" s="5"/>
      <c r="R289" s="5">
        <v>12471</v>
      </c>
      <c r="S289" s="5">
        <v>4154</v>
      </c>
      <c r="T289" s="6"/>
    </row>
    <row r="290" spans="3:20">
      <c r="C290" s="4">
        <v>44117</v>
      </c>
      <c r="D290" s="5"/>
      <c r="E290" s="5">
        <v>7566</v>
      </c>
      <c r="F290" s="5"/>
      <c r="G290" s="5">
        <v>7682</v>
      </c>
      <c r="H290" s="5">
        <v>2853</v>
      </c>
      <c r="I290" s="5">
        <v>30547</v>
      </c>
      <c r="J290" s="5">
        <v>11515</v>
      </c>
      <c r="K290" s="5"/>
      <c r="L290" s="5">
        <v>5626</v>
      </c>
      <c r="M290" s="5">
        <v>8169</v>
      </c>
      <c r="N290" s="5">
        <v>24467</v>
      </c>
      <c r="O290" s="5"/>
      <c r="P290" s="5">
        <v>27386</v>
      </c>
      <c r="Q290" s="5"/>
      <c r="R290" s="5">
        <v>12487</v>
      </c>
      <c r="S290" s="5">
        <v>4170</v>
      </c>
      <c r="T290" s="6"/>
    </row>
    <row r="291" spans="3:20">
      <c r="C291" s="4">
        <v>44118</v>
      </c>
      <c r="D291" s="5"/>
      <c r="E291" s="5">
        <v>7567</v>
      </c>
      <c r="F291" s="5"/>
      <c r="G291" s="5">
        <v>7695</v>
      </c>
      <c r="H291" s="5">
        <v>2853</v>
      </c>
      <c r="I291" s="5">
        <v>30547</v>
      </c>
      <c r="J291" s="5">
        <v>11531</v>
      </c>
      <c r="K291" s="5"/>
      <c r="L291" s="5">
        <v>5641</v>
      </c>
      <c r="M291" s="5">
        <v>8181</v>
      </c>
      <c r="N291" s="5">
        <v>24467</v>
      </c>
      <c r="O291" s="5"/>
      <c r="P291" s="5">
        <v>27386</v>
      </c>
      <c r="Q291" s="5"/>
      <c r="R291" s="5">
        <v>12503</v>
      </c>
      <c r="S291" s="5">
        <v>4190</v>
      </c>
      <c r="T291" s="6"/>
    </row>
    <row r="292" spans="3:20">
      <c r="C292" s="4">
        <v>44119</v>
      </c>
      <c r="D292" s="5"/>
      <c r="E292" s="5">
        <v>7568</v>
      </c>
      <c r="F292" s="5"/>
      <c r="G292" s="5">
        <v>7707</v>
      </c>
      <c r="H292" s="5">
        <v>2869</v>
      </c>
      <c r="I292" s="5">
        <v>30547</v>
      </c>
      <c r="J292" s="5">
        <v>11543</v>
      </c>
      <c r="K292" s="5"/>
      <c r="L292" s="5">
        <v>5653</v>
      </c>
      <c r="M292" s="5">
        <v>8193</v>
      </c>
      <c r="N292" s="5">
        <v>24467</v>
      </c>
      <c r="O292" s="5"/>
      <c r="P292" s="5">
        <v>27386</v>
      </c>
      <c r="Q292" s="5"/>
      <c r="R292" s="5">
        <v>12503</v>
      </c>
      <c r="S292" s="5">
        <v>4203</v>
      </c>
      <c r="T292" s="6"/>
    </row>
    <row r="293" spans="3:20">
      <c r="C293" s="4">
        <v>44120</v>
      </c>
      <c r="D293" s="5"/>
      <c r="E293" s="5">
        <v>7566</v>
      </c>
      <c r="F293" s="5"/>
      <c r="G293" s="5">
        <v>7724</v>
      </c>
      <c r="H293" s="5">
        <v>2885</v>
      </c>
      <c r="I293" s="5">
        <v>30547</v>
      </c>
      <c r="J293" s="5">
        <v>11559</v>
      </c>
      <c r="K293" s="5"/>
      <c r="L293" s="5">
        <v>5670</v>
      </c>
      <c r="M293" s="5">
        <v>8211</v>
      </c>
      <c r="N293" s="5">
        <v>24467</v>
      </c>
      <c r="O293" s="5"/>
      <c r="P293" s="5">
        <v>27386</v>
      </c>
      <c r="Q293" s="5"/>
      <c r="R293" s="5">
        <v>12528</v>
      </c>
      <c r="S293" s="5">
        <v>4215</v>
      </c>
      <c r="T293" s="6"/>
    </row>
    <row r="294" spans="3:20">
      <c r="C294" s="4">
        <v>44121</v>
      </c>
      <c r="D294" s="5"/>
      <c r="E294" s="5">
        <v>7583</v>
      </c>
      <c r="F294" s="5"/>
      <c r="G294" s="5">
        <v>7743</v>
      </c>
      <c r="H294" s="5">
        <v>2885</v>
      </c>
      <c r="I294" s="5">
        <v>30547</v>
      </c>
      <c r="J294" s="5">
        <v>11578</v>
      </c>
      <c r="K294" s="5"/>
      <c r="L294" s="5">
        <v>5688</v>
      </c>
      <c r="M294" s="5">
        <v>8227</v>
      </c>
      <c r="N294" s="5">
        <v>24467</v>
      </c>
      <c r="O294" s="5"/>
      <c r="P294" s="5">
        <v>27386</v>
      </c>
      <c r="Q294" s="5"/>
      <c r="R294" s="5">
        <v>12546</v>
      </c>
      <c r="S294" s="5">
        <v>4215</v>
      </c>
      <c r="T294" s="6"/>
    </row>
    <row r="295" spans="3:20">
      <c r="C295" s="4">
        <v>44122</v>
      </c>
      <c r="D295" s="5"/>
      <c r="E295" s="5">
        <v>7601</v>
      </c>
      <c r="F295" s="5"/>
      <c r="G295" s="5">
        <v>7761</v>
      </c>
      <c r="H295" s="5">
        <v>2885</v>
      </c>
      <c r="I295" s="5">
        <v>30547</v>
      </c>
      <c r="J295" s="5">
        <v>11601</v>
      </c>
      <c r="K295" s="5"/>
      <c r="L295" s="5">
        <v>5710</v>
      </c>
      <c r="M295" s="5">
        <v>8250</v>
      </c>
      <c r="N295" s="5">
        <v>24467</v>
      </c>
      <c r="O295" s="5"/>
      <c r="P295" s="5">
        <v>27386</v>
      </c>
      <c r="Q295" s="5"/>
      <c r="R295" s="5">
        <v>12568</v>
      </c>
      <c r="S295" s="5">
        <v>4215</v>
      </c>
      <c r="T295" s="6"/>
    </row>
    <row r="296" spans="3:20">
      <c r="C296" s="4">
        <v>44123</v>
      </c>
      <c r="D296" s="5"/>
      <c r="E296" s="5">
        <v>7612</v>
      </c>
      <c r="F296" s="5"/>
      <c r="G296" s="5">
        <v>7778</v>
      </c>
      <c r="H296" s="5">
        <v>2885</v>
      </c>
      <c r="I296" s="5">
        <v>30547</v>
      </c>
      <c r="J296" s="5">
        <v>11612</v>
      </c>
      <c r="K296" s="5"/>
      <c r="L296" s="5">
        <v>5721</v>
      </c>
      <c r="M296" s="5">
        <v>8264</v>
      </c>
      <c r="N296" s="5">
        <v>24467</v>
      </c>
      <c r="O296" s="5"/>
      <c r="P296" s="5">
        <v>27386</v>
      </c>
      <c r="Q296" s="5"/>
      <c r="R296" s="5">
        <v>12578</v>
      </c>
      <c r="S296" s="5">
        <v>4215</v>
      </c>
      <c r="T296" s="6"/>
    </row>
    <row r="297" spans="3:20">
      <c r="C297" s="4">
        <v>44124</v>
      </c>
      <c r="D297" s="5"/>
      <c r="E297" s="5">
        <v>7627</v>
      </c>
      <c r="F297" s="5"/>
      <c r="G297" s="5">
        <v>7793</v>
      </c>
      <c r="H297" s="5">
        <v>2905</v>
      </c>
      <c r="I297" s="5">
        <v>30547</v>
      </c>
      <c r="J297" s="5">
        <v>11612</v>
      </c>
      <c r="K297" s="5"/>
      <c r="L297" s="5">
        <v>5737</v>
      </c>
      <c r="M297" s="5">
        <v>8279</v>
      </c>
      <c r="N297" s="5">
        <v>24467</v>
      </c>
      <c r="O297" s="5"/>
      <c r="P297" s="5">
        <v>27386</v>
      </c>
      <c r="Q297" s="5"/>
      <c r="R297" s="5">
        <v>12578</v>
      </c>
      <c r="S297" s="5">
        <v>4243</v>
      </c>
      <c r="T297" s="6"/>
    </row>
    <row r="298" spans="3:20">
      <c r="C298" s="4">
        <v>44125</v>
      </c>
      <c r="D298" s="5"/>
      <c r="E298" s="5">
        <v>7635</v>
      </c>
      <c r="F298" s="5"/>
      <c r="G298" s="5">
        <v>7806</v>
      </c>
      <c r="H298" s="5">
        <v>2920</v>
      </c>
      <c r="I298" s="5">
        <v>30547</v>
      </c>
      <c r="J298" s="5">
        <v>11612</v>
      </c>
      <c r="K298" s="5"/>
      <c r="L298" s="5">
        <v>5749</v>
      </c>
      <c r="M298" s="5">
        <v>8289</v>
      </c>
      <c r="N298" s="5">
        <v>24467</v>
      </c>
      <c r="O298" s="5"/>
      <c r="P298" s="5">
        <v>27386</v>
      </c>
      <c r="Q298" s="5"/>
      <c r="R298" s="5">
        <v>12597</v>
      </c>
      <c r="S298" s="5">
        <v>4243</v>
      </c>
      <c r="T298" s="6"/>
    </row>
    <row r="299" spans="3:20">
      <c r="C299" s="4">
        <v>44126</v>
      </c>
      <c r="D299" s="5"/>
      <c r="E299" s="5">
        <v>7648</v>
      </c>
      <c r="F299" s="5"/>
      <c r="G299" s="5">
        <v>7823</v>
      </c>
      <c r="H299" s="5">
        <v>2920</v>
      </c>
      <c r="I299" s="5">
        <v>30547</v>
      </c>
      <c r="J299" s="5">
        <v>11612</v>
      </c>
      <c r="K299" s="5"/>
      <c r="L299" s="5">
        <v>5762</v>
      </c>
      <c r="M299" s="5">
        <v>8304</v>
      </c>
      <c r="N299" s="5">
        <v>24467</v>
      </c>
      <c r="O299" s="5"/>
      <c r="P299" s="5">
        <v>27386</v>
      </c>
      <c r="Q299" s="5"/>
      <c r="R299" s="5">
        <v>12615</v>
      </c>
      <c r="S299" s="5">
        <v>4243</v>
      </c>
      <c r="T299" s="6"/>
    </row>
    <row r="300" spans="3:20">
      <c r="C300" s="4">
        <v>44127</v>
      </c>
      <c r="D300" s="5"/>
      <c r="E300" s="5">
        <v>7659</v>
      </c>
      <c r="F300" s="5"/>
      <c r="G300" s="5">
        <v>7843</v>
      </c>
      <c r="H300" s="5">
        <v>2920</v>
      </c>
      <c r="I300" s="5">
        <v>30547</v>
      </c>
      <c r="J300" s="5">
        <v>11612</v>
      </c>
      <c r="K300" s="5"/>
      <c r="L300" s="5">
        <v>5783</v>
      </c>
      <c r="M300" s="5">
        <v>8324</v>
      </c>
      <c r="N300" s="5">
        <v>24467</v>
      </c>
      <c r="O300" s="5"/>
      <c r="P300" s="5">
        <v>27386</v>
      </c>
      <c r="Q300" s="5"/>
      <c r="R300" s="5">
        <v>12635</v>
      </c>
      <c r="S300" s="5">
        <v>4256</v>
      </c>
      <c r="T300" s="6"/>
    </row>
    <row r="301" spans="3:20">
      <c r="C301" s="4">
        <v>44128</v>
      </c>
      <c r="D301" s="5"/>
      <c r="E301" s="5">
        <v>7691</v>
      </c>
      <c r="F301" s="5"/>
      <c r="G301" s="5">
        <v>7843</v>
      </c>
      <c r="H301" s="5">
        <v>2920</v>
      </c>
      <c r="I301" s="5">
        <v>30547</v>
      </c>
      <c r="J301" s="5">
        <v>11612</v>
      </c>
      <c r="K301" s="5"/>
      <c r="L301" s="5">
        <v>5802</v>
      </c>
      <c r="M301" s="5">
        <v>8344</v>
      </c>
      <c r="N301" s="5">
        <v>24467</v>
      </c>
      <c r="O301" s="5"/>
      <c r="P301" s="5">
        <v>27386</v>
      </c>
      <c r="Q301" s="5"/>
      <c r="R301" s="5">
        <v>12655</v>
      </c>
      <c r="S301" s="5">
        <v>4276</v>
      </c>
      <c r="T301" s="6"/>
    </row>
    <row r="302" spans="3:20">
      <c r="C302" s="4">
        <v>44129</v>
      </c>
      <c r="D302" s="5"/>
      <c r="E302" s="5">
        <v>7709</v>
      </c>
      <c r="F302" s="5"/>
      <c r="G302" s="5">
        <v>7878</v>
      </c>
      <c r="H302" s="5">
        <v>2920</v>
      </c>
      <c r="I302" s="5">
        <v>30547</v>
      </c>
      <c r="J302" s="5">
        <v>11612</v>
      </c>
      <c r="K302" s="5"/>
      <c r="L302" s="5">
        <v>5802</v>
      </c>
      <c r="M302" s="5">
        <v>8361</v>
      </c>
      <c r="N302" s="5">
        <v>24467</v>
      </c>
      <c r="O302" s="5"/>
      <c r="P302" s="5">
        <v>27386</v>
      </c>
      <c r="Q302" s="5"/>
      <c r="R302" s="5">
        <v>12675</v>
      </c>
      <c r="S302" s="5">
        <v>4295</v>
      </c>
      <c r="T302" s="6"/>
    </row>
    <row r="303" spans="3:20">
      <c r="C303" s="4">
        <v>44130</v>
      </c>
      <c r="D303" s="5"/>
      <c r="E303" s="5">
        <v>7709</v>
      </c>
      <c r="F303" s="5"/>
      <c r="G303" s="5">
        <v>7896</v>
      </c>
      <c r="H303" s="5">
        <v>2920</v>
      </c>
      <c r="I303" s="5">
        <v>30547</v>
      </c>
      <c r="J303" s="5">
        <v>11612</v>
      </c>
      <c r="K303" s="5"/>
      <c r="L303" s="5">
        <v>5802</v>
      </c>
      <c r="M303" s="5">
        <v>8375</v>
      </c>
      <c r="N303" s="5">
        <v>24467</v>
      </c>
      <c r="O303" s="5"/>
      <c r="P303" s="5">
        <v>27386</v>
      </c>
      <c r="Q303" s="5"/>
      <c r="R303" s="5">
        <v>12686</v>
      </c>
      <c r="S303" s="5">
        <v>4306</v>
      </c>
      <c r="T303" s="6"/>
    </row>
    <row r="304" spans="3:20">
      <c r="C304" s="4">
        <v>44131</v>
      </c>
      <c r="D304" s="5"/>
      <c r="E304" s="5">
        <v>7710</v>
      </c>
      <c r="F304" s="5"/>
      <c r="G304" s="5">
        <v>7910</v>
      </c>
      <c r="H304" s="5">
        <v>2920</v>
      </c>
      <c r="I304" s="5">
        <v>30547</v>
      </c>
      <c r="J304" s="5">
        <v>11612</v>
      </c>
      <c r="K304" s="5"/>
      <c r="L304" s="5">
        <v>5802</v>
      </c>
      <c r="M304" s="5">
        <v>8390</v>
      </c>
      <c r="N304" s="5">
        <v>24467</v>
      </c>
      <c r="O304" s="5"/>
      <c r="P304" s="5">
        <v>27386</v>
      </c>
      <c r="Q304" s="5"/>
      <c r="R304" s="5">
        <v>12699</v>
      </c>
      <c r="S304" s="5">
        <v>4318</v>
      </c>
      <c r="T304" s="6"/>
    </row>
    <row r="305" spans="3:20">
      <c r="C305" s="4">
        <v>44132</v>
      </c>
      <c r="D305" s="5"/>
      <c r="E305" s="5">
        <v>7734</v>
      </c>
      <c r="F305" s="5"/>
      <c r="G305" s="5">
        <v>7910</v>
      </c>
      <c r="H305" s="5">
        <v>2920</v>
      </c>
      <c r="I305" s="5">
        <v>30547</v>
      </c>
      <c r="J305" s="5">
        <v>11612</v>
      </c>
      <c r="K305" s="5"/>
      <c r="L305" s="5">
        <v>5802</v>
      </c>
      <c r="M305" s="5">
        <v>8390</v>
      </c>
      <c r="N305" s="5">
        <v>24467</v>
      </c>
      <c r="O305" s="5"/>
      <c r="P305" s="5">
        <v>27386</v>
      </c>
      <c r="Q305" s="5"/>
      <c r="R305" s="5">
        <v>12717</v>
      </c>
      <c r="S305" s="5">
        <v>4335</v>
      </c>
      <c r="T305" s="6"/>
    </row>
    <row r="306" spans="3:20">
      <c r="C306" s="4">
        <v>44133</v>
      </c>
      <c r="D306" s="5"/>
      <c r="E306" s="5">
        <v>7753</v>
      </c>
      <c r="F306" s="5"/>
      <c r="G306" s="5">
        <v>7910</v>
      </c>
      <c r="H306" s="5">
        <v>2920</v>
      </c>
      <c r="I306" s="5">
        <v>30547</v>
      </c>
      <c r="J306" s="5">
        <v>11612</v>
      </c>
      <c r="K306" s="5"/>
      <c r="L306" s="5">
        <v>5802</v>
      </c>
      <c r="M306" s="5">
        <v>8416</v>
      </c>
      <c r="N306" s="5">
        <v>24467</v>
      </c>
      <c r="O306" s="5"/>
      <c r="P306" s="5">
        <v>27386</v>
      </c>
      <c r="Q306" s="5"/>
      <c r="R306" s="5">
        <v>12736</v>
      </c>
      <c r="S306" s="5">
        <v>4355</v>
      </c>
      <c r="T306" s="6"/>
    </row>
    <row r="307" spans="3:20">
      <c r="C307" s="4">
        <v>44134</v>
      </c>
      <c r="D307" s="5"/>
      <c r="E307" s="5">
        <v>7753</v>
      </c>
      <c r="F307" s="5"/>
      <c r="G307" s="5">
        <v>7910</v>
      </c>
      <c r="H307" s="5">
        <v>2920</v>
      </c>
      <c r="I307" s="5">
        <v>30547</v>
      </c>
      <c r="J307" s="5">
        <v>11612</v>
      </c>
      <c r="K307" s="5"/>
      <c r="L307" s="5">
        <v>5802</v>
      </c>
      <c r="M307" s="5">
        <v>8416</v>
      </c>
      <c r="N307" s="5">
        <v>24467</v>
      </c>
      <c r="O307" s="5"/>
      <c r="P307" s="5">
        <v>27386</v>
      </c>
      <c r="Q307" s="5"/>
      <c r="R307" s="5">
        <v>12736</v>
      </c>
      <c r="S307" s="5">
        <v>4355</v>
      </c>
      <c r="T307" s="6"/>
    </row>
    <row r="308" spans="3:20">
      <c r="C308" s="4">
        <v>44135</v>
      </c>
      <c r="D308" s="5"/>
      <c r="E308" s="5">
        <v>7753</v>
      </c>
      <c r="F308" s="5"/>
      <c r="G308" s="5">
        <v>7910</v>
      </c>
      <c r="H308" s="5">
        <v>2920</v>
      </c>
      <c r="I308" s="5">
        <v>30547</v>
      </c>
      <c r="J308" s="5">
        <v>11612</v>
      </c>
      <c r="K308" s="5"/>
      <c r="L308" s="5">
        <v>5802</v>
      </c>
      <c r="M308" s="5">
        <v>8416</v>
      </c>
      <c r="N308" s="5">
        <v>24467</v>
      </c>
      <c r="O308" s="5"/>
      <c r="P308" s="5">
        <v>27386</v>
      </c>
      <c r="Q308" s="5"/>
      <c r="R308" s="5">
        <v>12736</v>
      </c>
      <c r="S308" s="5">
        <v>4355</v>
      </c>
      <c r="T308" s="6"/>
    </row>
    <row r="309" spans="3:20">
      <c r="C309" s="4">
        <v>44136</v>
      </c>
      <c r="D309" s="5"/>
      <c r="E309" s="5">
        <v>7768</v>
      </c>
      <c r="F309" s="5"/>
      <c r="G309" s="5">
        <v>7910</v>
      </c>
      <c r="H309" s="5">
        <v>2938</v>
      </c>
      <c r="I309" s="5">
        <v>30547</v>
      </c>
      <c r="J309" s="5">
        <v>11612</v>
      </c>
      <c r="K309" s="5"/>
      <c r="L309" s="5">
        <v>5805</v>
      </c>
      <c r="M309" s="5">
        <v>8432</v>
      </c>
      <c r="N309" s="5">
        <v>24467</v>
      </c>
      <c r="O309" s="5">
        <v>23245</v>
      </c>
      <c r="P309" s="5">
        <v>27386</v>
      </c>
      <c r="Q309" s="5"/>
      <c r="R309" s="5">
        <v>12753</v>
      </c>
      <c r="S309" s="5">
        <v>4368</v>
      </c>
      <c r="T309" s="6"/>
    </row>
    <row r="310" spans="3:20">
      <c r="C310" s="4">
        <v>44137</v>
      </c>
      <c r="D310" s="5"/>
      <c r="E310" s="5">
        <v>7768</v>
      </c>
      <c r="F310" s="5"/>
      <c r="G310" s="5">
        <v>7910</v>
      </c>
      <c r="H310" s="5">
        <v>2938</v>
      </c>
      <c r="I310" s="5">
        <v>30547</v>
      </c>
      <c r="J310" s="5">
        <v>11612</v>
      </c>
      <c r="K310" s="5"/>
      <c r="L310" s="5">
        <v>5805</v>
      </c>
      <c r="M310" s="5">
        <v>8432</v>
      </c>
      <c r="N310" s="5">
        <v>24467</v>
      </c>
      <c r="O310" s="5">
        <v>23281</v>
      </c>
      <c r="P310" s="5">
        <v>27386</v>
      </c>
      <c r="Q310" s="5"/>
      <c r="R310" s="5">
        <v>12753</v>
      </c>
      <c r="S310" s="5">
        <v>4386</v>
      </c>
      <c r="T310" s="6"/>
    </row>
    <row r="311" spans="3:20">
      <c r="C311" s="4">
        <v>44138</v>
      </c>
      <c r="D311" s="5"/>
      <c r="E311" s="5">
        <v>7768</v>
      </c>
      <c r="F311" s="5"/>
      <c r="G311" s="5">
        <v>7910</v>
      </c>
      <c r="H311" s="5">
        <v>2938</v>
      </c>
      <c r="I311" s="5">
        <v>30547</v>
      </c>
      <c r="J311" s="5">
        <v>11612</v>
      </c>
      <c r="K311" s="5"/>
      <c r="L311" s="5">
        <v>5805</v>
      </c>
      <c r="M311" s="5">
        <v>8432</v>
      </c>
      <c r="N311" s="7">
        <v>24467</v>
      </c>
      <c r="O311" s="5">
        <v>23281</v>
      </c>
      <c r="P311" s="5">
        <v>27386</v>
      </c>
      <c r="Q311" s="5"/>
      <c r="R311" s="5">
        <v>12753</v>
      </c>
      <c r="S311" s="5">
        <v>4401</v>
      </c>
      <c r="T311" s="6"/>
    </row>
    <row r="312" spans="3:20">
      <c r="C312" s="4">
        <v>44139</v>
      </c>
      <c r="D312" s="5"/>
      <c r="E312" s="5">
        <v>7853</v>
      </c>
      <c r="F312" s="5"/>
      <c r="G312" s="5">
        <v>7953</v>
      </c>
      <c r="H312" s="5">
        <v>2938</v>
      </c>
      <c r="I312" s="5">
        <v>30547</v>
      </c>
      <c r="J312" s="5">
        <v>11612</v>
      </c>
      <c r="K312" s="5"/>
      <c r="L312" s="5">
        <v>5848</v>
      </c>
      <c r="M312" s="5">
        <v>8494</v>
      </c>
      <c r="N312" s="7">
        <v>7176</v>
      </c>
      <c r="O312" s="5">
        <v>23281</v>
      </c>
      <c r="P312" s="5">
        <v>27386</v>
      </c>
      <c r="Q312" s="5"/>
      <c r="R312" s="5">
        <v>12821</v>
      </c>
      <c r="S312" s="5">
        <v>4423</v>
      </c>
      <c r="T312" s="6"/>
    </row>
    <row r="313" spans="3:20">
      <c r="C313" s="4">
        <v>44140</v>
      </c>
      <c r="D313" s="5"/>
      <c r="E313" s="5">
        <v>7853</v>
      </c>
      <c r="F313" s="5"/>
      <c r="G313" s="5">
        <v>7972</v>
      </c>
      <c r="H313" s="5">
        <v>2938</v>
      </c>
      <c r="I313" s="5">
        <v>30547</v>
      </c>
      <c r="J313" s="5">
        <v>11612</v>
      </c>
      <c r="K313" s="5"/>
      <c r="L313" s="5">
        <v>5873</v>
      </c>
      <c r="M313" s="5">
        <v>8494</v>
      </c>
      <c r="N313" s="5">
        <v>7187</v>
      </c>
      <c r="O313" s="5">
        <v>23299</v>
      </c>
      <c r="P313" s="5">
        <v>27386</v>
      </c>
      <c r="Q313" s="5"/>
      <c r="R313" s="5">
        <v>12834</v>
      </c>
      <c r="S313" s="5">
        <v>4435</v>
      </c>
      <c r="T313" s="6"/>
    </row>
    <row r="314" spans="3:20">
      <c r="C314" s="4">
        <v>44141</v>
      </c>
      <c r="D314" s="5"/>
      <c r="E314" s="5">
        <v>7878</v>
      </c>
      <c r="F314" s="5"/>
      <c r="G314" s="5">
        <v>7993</v>
      </c>
      <c r="H314" s="5">
        <v>2938</v>
      </c>
      <c r="I314" s="5">
        <v>30547</v>
      </c>
      <c r="J314" s="5">
        <v>11612</v>
      </c>
      <c r="K314" s="5"/>
      <c r="L314" s="5">
        <v>5892</v>
      </c>
      <c r="M314" s="5">
        <v>8494</v>
      </c>
      <c r="N314" s="5">
        <v>7202</v>
      </c>
      <c r="O314" s="5">
        <v>23299</v>
      </c>
      <c r="P314" s="5">
        <v>27386</v>
      </c>
      <c r="Q314" s="5"/>
      <c r="R314" s="5">
        <v>12858</v>
      </c>
      <c r="S314" s="5">
        <v>4459</v>
      </c>
      <c r="T314" s="6"/>
    </row>
    <row r="315" spans="3:20">
      <c r="C315" s="4">
        <v>44142</v>
      </c>
      <c r="D315" s="5"/>
      <c r="E315" s="5">
        <v>7893</v>
      </c>
      <c r="F315" s="5"/>
      <c r="G315" s="5">
        <v>8009</v>
      </c>
      <c r="H315" s="5">
        <v>2938</v>
      </c>
      <c r="I315" s="5">
        <v>30547</v>
      </c>
      <c r="J315" s="5">
        <v>11637</v>
      </c>
      <c r="K315" s="5"/>
      <c r="L315" s="5">
        <v>5908</v>
      </c>
      <c r="M315" s="5">
        <v>8515</v>
      </c>
      <c r="N315" s="5">
        <v>7219</v>
      </c>
      <c r="O315" s="5">
        <v>23299</v>
      </c>
      <c r="P315" s="5">
        <v>27386</v>
      </c>
      <c r="Q315" s="5"/>
      <c r="R315" s="5">
        <v>12870</v>
      </c>
      <c r="S315" s="5">
        <v>4472</v>
      </c>
      <c r="T315" s="6"/>
    </row>
    <row r="316" spans="3:20">
      <c r="C316" s="4">
        <v>44143</v>
      </c>
      <c r="D316" s="5"/>
      <c r="E316" s="5">
        <v>7913</v>
      </c>
      <c r="F316" s="5"/>
      <c r="G316" s="5">
        <v>8024</v>
      </c>
      <c r="H316" s="5">
        <v>2938</v>
      </c>
      <c r="I316" s="5">
        <v>30547</v>
      </c>
      <c r="J316" s="5">
        <v>11645</v>
      </c>
      <c r="K316" s="5"/>
      <c r="L316" s="5">
        <v>5913</v>
      </c>
      <c r="M316" s="5">
        <v>8523</v>
      </c>
      <c r="N316" s="5">
        <v>7234</v>
      </c>
      <c r="O316" s="5">
        <v>23315</v>
      </c>
      <c r="P316" s="5">
        <v>27386</v>
      </c>
      <c r="Q316" s="5"/>
      <c r="R316" s="5">
        <v>12873</v>
      </c>
      <c r="S316" s="5">
        <v>4483</v>
      </c>
      <c r="T316" s="6"/>
    </row>
    <row r="317" spans="3:20">
      <c r="C317" s="4">
        <v>44144</v>
      </c>
      <c r="D317" s="5"/>
      <c r="E317" s="5">
        <v>7925</v>
      </c>
      <c r="F317" s="5"/>
      <c r="G317" s="5">
        <v>8037</v>
      </c>
      <c r="H317" s="5">
        <v>2938</v>
      </c>
      <c r="I317" s="5">
        <v>30547</v>
      </c>
      <c r="J317" s="5">
        <v>11659</v>
      </c>
      <c r="K317" s="5"/>
      <c r="L317" s="5">
        <v>5929</v>
      </c>
      <c r="M317" s="5">
        <v>8540</v>
      </c>
      <c r="N317" s="5">
        <v>7245</v>
      </c>
      <c r="O317" s="5">
        <v>23332</v>
      </c>
      <c r="P317" s="5">
        <v>27386</v>
      </c>
      <c r="Q317" s="5"/>
      <c r="R317" s="5">
        <v>12882</v>
      </c>
      <c r="S317" s="5">
        <v>4495</v>
      </c>
      <c r="T317" s="6"/>
    </row>
    <row r="318" spans="3:20">
      <c r="C318" s="4">
        <v>44145</v>
      </c>
      <c r="D318" s="5"/>
      <c r="E318" s="5">
        <v>7942</v>
      </c>
      <c r="F318" s="5"/>
      <c r="G318" s="5">
        <v>8051</v>
      </c>
      <c r="H318" s="5">
        <v>2938</v>
      </c>
      <c r="I318" s="5">
        <v>30547</v>
      </c>
      <c r="J318" s="5">
        <v>11670</v>
      </c>
      <c r="K318" s="5"/>
      <c r="L318" s="5">
        <v>5951</v>
      </c>
      <c r="M318" s="5">
        <v>8556</v>
      </c>
      <c r="N318" s="5">
        <v>7255</v>
      </c>
      <c r="O318" s="5">
        <v>23345</v>
      </c>
      <c r="P318" s="5">
        <v>27386</v>
      </c>
      <c r="Q318" s="5"/>
      <c r="R318" s="5">
        <v>12895</v>
      </c>
      <c r="S318" s="5">
        <v>4506</v>
      </c>
      <c r="T318" s="6"/>
    </row>
    <row r="319" spans="3:20">
      <c r="C319" s="4">
        <v>44146</v>
      </c>
      <c r="D319" s="5"/>
      <c r="E319" s="5">
        <v>7958</v>
      </c>
      <c r="F319" s="5"/>
      <c r="G319" s="5">
        <v>8063</v>
      </c>
      <c r="H319" s="5">
        <v>2938</v>
      </c>
      <c r="I319" s="5">
        <v>30547</v>
      </c>
      <c r="J319" s="5">
        <v>11685</v>
      </c>
      <c r="K319" s="5"/>
      <c r="L319" s="5">
        <v>5966</v>
      </c>
      <c r="M319" s="5">
        <v>8576</v>
      </c>
      <c r="N319" s="5">
        <v>7270</v>
      </c>
      <c r="O319" s="5">
        <v>23360</v>
      </c>
      <c r="P319" s="5">
        <v>27386</v>
      </c>
      <c r="Q319" s="5"/>
      <c r="R319" s="5">
        <v>12909</v>
      </c>
      <c r="S319" s="5">
        <v>4519</v>
      </c>
      <c r="T319" s="6"/>
    </row>
    <row r="320" spans="3:20">
      <c r="C320" s="4">
        <v>44147</v>
      </c>
      <c r="D320" s="5"/>
      <c r="E320" s="5">
        <v>7958</v>
      </c>
      <c r="F320" s="5"/>
      <c r="G320" s="5">
        <v>8082</v>
      </c>
      <c r="H320" s="5">
        <v>2938</v>
      </c>
      <c r="I320" s="5">
        <v>30547</v>
      </c>
      <c r="J320" s="5">
        <v>11705</v>
      </c>
      <c r="K320" s="5"/>
      <c r="L320" s="5">
        <v>5984</v>
      </c>
      <c r="M320" s="5">
        <v>8596</v>
      </c>
      <c r="N320" s="5">
        <v>7288</v>
      </c>
      <c r="O320" s="5">
        <v>23379</v>
      </c>
      <c r="P320" s="5">
        <v>27386</v>
      </c>
      <c r="Q320" s="5"/>
      <c r="R320" s="5">
        <v>12909</v>
      </c>
      <c r="S320" s="5">
        <v>4540</v>
      </c>
      <c r="T320" s="6"/>
    </row>
    <row r="321" spans="3:20">
      <c r="C321" s="4">
        <v>44148</v>
      </c>
      <c r="D321" s="5"/>
      <c r="E321" s="5">
        <v>7958</v>
      </c>
      <c r="F321" s="5"/>
      <c r="G321" s="5">
        <v>8102</v>
      </c>
      <c r="H321" s="5">
        <v>2938</v>
      </c>
      <c r="I321" s="5">
        <v>30547</v>
      </c>
      <c r="J321" s="5">
        <v>11725</v>
      </c>
      <c r="K321" s="5"/>
      <c r="L321" s="5">
        <v>6002</v>
      </c>
      <c r="M321" s="5">
        <v>8615</v>
      </c>
      <c r="N321" s="5">
        <v>7304</v>
      </c>
      <c r="O321" s="5">
        <v>23397</v>
      </c>
      <c r="P321" s="5">
        <v>27386</v>
      </c>
      <c r="Q321" s="5"/>
      <c r="R321" s="5">
        <v>12909</v>
      </c>
      <c r="S321" s="5">
        <v>4559</v>
      </c>
      <c r="T321" s="6"/>
    </row>
    <row r="322" spans="3:20">
      <c r="C322" s="4">
        <v>44149</v>
      </c>
      <c r="D322" s="5"/>
      <c r="E322" s="5">
        <v>7959</v>
      </c>
      <c r="F322" s="5"/>
      <c r="G322" s="5">
        <v>8119</v>
      </c>
      <c r="H322" s="5">
        <v>2953</v>
      </c>
      <c r="I322" s="5">
        <v>30547</v>
      </c>
      <c r="J322" s="5">
        <v>11725</v>
      </c>
      <c r="K322" s="5"/>
      <c r="L322" s="5">
        <v>6019</v>
      </c>
      <c r="M322" s="5">
        <v>8634</v>
      </c>
      <c r="N322" s="5">
        <v>7324</v>
      </c>
      <c r="O322" s="5">
        <v>23410</v>
      </c>
      <c r="P322" s="5">
        <v>27386</v>
      </c>
      <c r="Q322" s="5"/>
      <c r="R322" s="5">
        <v>12909</v>
      </c>
      <c r="S322" s="5">
        <v>4578</v>
      </c>
      <c r="T322" s="6"/>
    </row>
    <row r="323" spans="3:20">
      <c r="C323" s="4">
        <v>44150</v>
      </c>
      <c r="D323" s="5"/>
      <c r="E323" s="5">
        <v>7960</v>
      </c>
      <c r="F323" s="5"/>
      <c r="G323" s="5">
        <v>8130</v>
      </c>
      <c r="H323" s="5">
        <v>2965</v>
      </c>
      <c r="I323" s="5">
        <v>30547</v>
      </c>
      <c r="J323" s="5">
        <v>11758</v>
      </c>
      <c r="K323" s="5"/>
      <c r="L323" s="5">
        <v>6025</v>
      </c>
      <c r="M323" s="5">
        <v>8645</v>
      </c>
      <c r="N323" s="5">
        <v>7341</v>
      </c>
      <c r="O323" s="5">
        <v>23420</v>
      </c>
      <c r="P323" s="5">
        <v>27386</v>
      </c>
      <c r="Q323" s="5"/>
      <c r="R323" s="5">
        <v>12934</v>
      </c>
      <c r="S323" s="5">
        <v>4592</v>
      </c>
      <c r="T323" s="6"/>
    </row>
    <row r="324" spans="3:20">
      <c r="C324" s="4">
        <v>44151</v>
      </c>
      <c r="D324" s="5"/>
      <c r="E324" s="5">
        <v>7961</v>
      </c>
      <c r="F324" s="5"/>
      <c r="G324" s="5">
        <v>8142</v>
      </c>
      <c r="H324" s="5">
        <v>2965</v>
      </c>
      <c r="I324" s="5">
        <v>30547</v>
      </c>
      <c r="J324" s="5">
        <v>11778</v>
      </c>
      <c r="K324" s="5"/>
      <c r="L324" s="5">
        <v>6042</v>
      </c>
      <c r="M324" s="5">
        <v>8661</v>
      </c>
      <c r="N324" s="5">
        <v>7362</v>
      </c>
      <c r="O324" s="5">
        <v>23437</v>
      </c>
      <c r="P324" s="5">
        <v>27386</v>
      </c>
      <c r="Q324" s="5"/>
      <c r="R324" s="5">
        <v>12950</v>
      </c>
      <c r="S324" s="5">
        <v>4610</v>
      </c>
      <c r="T324" s="6"/>
    </row>
    <row r="325" spans="3:20">
      <c r="C325" s="4">
        <v>44152</v>
      </c>
      <c r="D325" s="5"/>
      <c r="E325" s="5">
        <v>7962</v>
      </c>
      <c r="F325" s="5"/>
      <c r="G325" s="5">
        <v>8159</v>
      </c>
      <c r="H325" s="5">
        <v>2982</v>
      </c>
      <c r="I325" s="5">
        <v>30547</v>
      </c>
      <c r="J325" s="5">
        <v>11797</v>
      </c>
      <c r="K325" s="5"/>
      <c r="L325" s="5">
        <v>6061</v>
      </c>
      <c r="M325" s="5">
        <v>8680</v>
      </c>
      <c r="N325" s="5">
        <v>7362</v>
      </c>
      <c r="O325" s="5">
        <v>23456</v>
      </c>
      <c r="P325" s="5">
        <v>27386</v>
      </c>
      <c r="Q325" s="5"/>
      <c r="R325" s="5">
        <v>12970</v>
      </c>
      <c r="S325" s="5">
        <v>4628</v>
      </c>
      <c r="T325" s="6"/>
    </row>
    <row r="326" spans="3:20">
      <c r="C326" s="4">
        <v>44153</v>
      </c>
      <c r="D326" s="5"/>
      <c r="E326" s="5">
        <v>7981</v>
      </c>
      <c r="F326" s="5"/>
      <c r="G326" s="5">
        <v>8176</v>
      </c>
      <c r="H326" s="5">
        <v>2990</v>
      </c>
      <c r="I326" s="5">
        <v>30547</v>
      </c>
      <c r="J326" s="5">
        <v>11815</v>
      </c>
      <c r="K326" s="5"/>
      <c r="L326" s="5">
        <v>6061</v>
      </c>
      <c r="M326" s="5">
        <v>8698</v>
      </c>
      <c r="N326" s="5">
        <v>7362</v>
      </c>
      <c r="O326" s="5">
        <v>23471</v>
      </c>
      <c r="P326" s="5">
        <v>27386</v>
      </c>
      <c r="Q326" s="5"/>
      <c r="R326" s="5">
        <v>12988</v>
      </c>
      <c r="S326" s="5">
        <v>4638</v>
      </c>
      <c r="T326" s="6"/>
    </row>
    <row r="327" spans="3:20">
      <c r="C327" s="4">
        <v>44154</v>
      </c>
      <c r="D327" s="5"/>
      <c r="E327" s="5">
        <v>7985</v>
      </c>
      <c r="F327" s="5"/>
      <c r="G327" s="5">
        <v>8179</v>
      </c>
      <c r="H327" s="5">
        <v>3013</v>
      </c>
      <c r="I327" s="5">
        <v>30547</v>
      </c>
      <c r="J327" s="5">
        <v>11820</v>
      </c>
      <c r="K327" s="5"/>
      <c r="L327" s="5">
        <v>6072</v>
      </c>
      <c r="M327" s="5">
        <v>8712</v>
      </c>
      <c r="N327" s="5">
        <v>7373</v>
      </c>
      <c r="O327" s="5">
        <v>23471</v>
      </c>
      <c r="P327" s="5">
        <v>27386</v>
      </c>
      <c r="Q327" s="5"/>
      <c r="R327" s="5">
        <v>12999</v>
      </c>
      <c r="S327" s="5">
        <v>4640</v>
      </c>
      <c r="T327" s="6"/>
    </row>
    <row r="328" spans="3:20">
      <c r="C328" s="4">
        <v>44155</v>
      </c>
      <c r="D328" s="5"/>
      <c r="E328" s="5">
        <v>7985</v>
      </c>
      <c r="F328" s="5"/>
      <c r="G328" s="5">
        <v>8197</v>
      </c>
      <c r="H328" s="5">
        <v>3029</v>
      </c>
      <c r="I328" s="5">
        <v>30547</v>
      </c>
      <c r="J328" s="5">
        <v>11836</v>
      </c>
      <c r="K328" s="5"/>
      <c r="L328" s="5">
        <v>6072</v>
      </c>
      <c r="M328" s="5">
        <v>8729</v>
      </c>
      <c r="N328" s="5">
        <v>7389</v>
      </c>
      <c r="O328" s="5">
        <v>23471</v>
      </c>
      <c r="P328" s="5">
        <v>27386</v>
      </c>
      <c r="Q328" s="5"/>
      <c r="R328" s="5">
        <v>13006</v>
      </c>
      <c r="S328" s="5">
        <v>4640</v>
      </c>
      <c r="T328" s="6"/>
    </row>
    <row r="329" spans="3:20">
      <c r="C329" s="4">
        <v>44156</v>
      </c>
      <c r="D329" s="5"/>
      <c r="E329" s="5">
        <v>7997</v>
      </c>
      <c r="F329" s="5"/>
      <c r="G329" s="5">
        <v>8213</v>
      </c>
      <c r="H329" s="5">
        <v>3043</v>
      </c>
      <c r="I329" s="5">
        <v>30547</v>
      </c>
      <c r="J329" s="5">
        <v>11846</v>
      </c>
      <c r="K329" s="5"/>
      <c r="L329" s="5">
        <v>6072</v>
      </c>
      <c r="M329" s="5">
        <v>8743</v>
      </c>
      <c r="N329" s="5">
        <v>7405</v>
      </c>
      <c r="O329" s="5">
        <v>23471</v>
      </c>
      <c r="P329" s="5">
        <v>27386</v>
      </c>
      <c r="Q329" s="5"/>
      <c r="R329" s="5">
        <v>13030</v>
      </c>
      <c r="S329" s="5">
        <v>4662</v>
      </c>
      <c r="T329" s="6"/>
    </row>
    <row r="330" spans="3:20">
      <c r="C330" s="4">
        <v>44157</v>
      </c>
      <c r="D330" s="5"/>
      <c r="E330" s="5">
        <v>8008</v>
      </c>
      <c r="F330" s="5"/>
      <c r="G330" s="5">
        <v>8219</v>
      </c>
      <c r="H330" s="5">
        <v>3054</v>
      </c>
      <c r="I330" s="5">
        <v>30547</v>
      </c>
      <c r="J330" s="5">
        <v>11864</v>
      </c>
      <c r="K330" s="5"/>
      <c r="L330" s="5">
        <v>6072</v>
      </c>
      <c r="M330" s="5">
        <v>8755</v>
      </c>
      <c r="N330" s="5">
        <v>7418</v>
      </c>
      <c r="O330" s="5">
        <v>23486</v>
      </c>
      <c r="P330" s="5">
        <v>27386</v>
      </c>
      <c r="Q330" s="5"/>
      <c r="R330" s="5">
        <v>13043</v>
      </c>
      <c r="S330" s="5">
        <v>4673</v>
      </c>
      <c r="T330" s="6"/>
    </row>
    <row r="331" spans="3:20">
      <c r="C331" s="4">
        <v>44158</v>
      </c>
      <c r="D331" s="5"/>
      <c r="E331" s="5">
        <v>8021</v>
      </c>
      <c r="F331" s="5"/>
      <c r="G331" s="5">
        <v>8227</v>
      </c>
      <c r="H331" s="5">
        <v>3063</v>
      </c>
      <c r="I331" s="5">
        <v>30547</v>
      </c>
      <c r="J331" s="5">
        <v>11872</v>
      </c>
      <c r="K331" s="5"/>
      <c r="L331" s="5">
        <v>6072</v>
      </c>
      <c r="M331" s="5">
        <v>8764</v>
      </c>
      <c r="N331" s="5">
        <v>7425</v>
      </c>
      <c r="O331" s="5">
        <v>23499</v>
      </c>
      <c r="P331" s="5">
        <v>27386</v>
      </c>
      <c r="Q331" s="5"/>
      <c r="R331" s="5">
        <v>13063</v>
      </c>
      <c r="S331" s="5">
        <v>4683</v>
      </c>
      <c r="T331" s="6"/>
    </row>
    <row r="332" spans="3:20">
      <c r="C332" s="4">
        <v>44159</v>
      </c>
      <c r="D332" s="5"/>
      <c r="E332" s="5">
        <v>8046</v>
      </c>
      <c r="F332" s="5"/>
      <c r="G332" s="5">
        <v>8253</v>
      </c>
      <c r="H332" s="5">
        <v>3063</v>
      </c>
      <c r="I332" s="5">
        <v>30547</v>
      </c>
      <c r="J332" s="5">
        <v>11872</v>
      </c>
      <c r="K332" s="5"/>
      <c r="L332" s="5">
        <v>6072</v>
      </c>
      <c r="M332" s="5">
        <v>8791</v>
      </c>
      <c r="N332" s="5">
        <v>7457</v>
      </c>
      <c r="O332" s="5">
        <v>23523</v>
      </c>
      <c r="P332" s="5">
        <v>27386</v>
      </c>
      <c r="Q332" s="5"/>
      <c r="R332" s="5">
        <v>13088</v>
      </c>
      <c r="S332" s="5">
        <v>4702</v>
      </c>
      <c r="T332" s="6"/>
    </row>
    <row r="333" spans="3:20">
      <c r="C333" s="4">
        <v>44160</v>
      </c>
      <c r="D333" s="5"/>
      <c r="E333" s="5">
        <v>8047</v>
      </c>
      <c r="F333" s="5"/>
      <c r="G333" s="5">
        <v>8270</v>
      </c>
      <c r="H333" s="5">
        <v>3091</v>
      </c>
      <c r="I333" s="5">
        <v>30547</v>
      </c>
      <c r="J333" s="5">
        <v>11872</v>
      </c>
      <c r="K333" s="5"/>
      <c r="L333" s="5">
        <v>6084</v>
      </c>
      <c r="M333" s="5">
        <v>8811</v>
      </c>
      <c r="N333" s="5">
        <v>7476</v>
      </c>
      <c r="O333" s="5">
        <v>23542</v>
      </c>
      <c r="P333" s="5">
        <v>27386</v>
      </c>
      <c r="Q333" s="5"/>
      <c r="R333" s="5">
        <v>13106</v>
      </c>
      <c r="S333" s="5">
        <v>4720</v>
      </c>
      <c r="T333" s="6"/>
    </row>
    <row r="334" spans="3:20">
      <c r="C334" s="4">
        <v>44161</v>
      </c>
      <c r="D334" s="5"/>
      <c r="E334" s="5">
        <v>8047</v>
      </c>
      <c r="F334" s="5"/>
      <c r="G334" s="5">
        <v>8286</v>
      </c>
      <c r="H334" s="5">
        <v>3091</v>
      </c>
      <c r="I334" s="5">
        <v>30547</v>
      </c>
      <c r="J334" s="5">
        <v>11872</v>
      </c>
      <c r="K334" s="5"/>
      <c r="L334" s="5">
        <v>6103</v>
      </c>
      <c r="M334" s="5">
        <v>8828</v>
      </c>
      <c r="N334" s="5">
        <v>7493</v>
      </c>
      <c r="O334" s="5">
        <v>23552</v>
      </c>
      <c r="P334" s="5">
        <v>27386</v>
      </c>
      <c r="Q334" s="5"/>
      <c r="R334" s="5">
        <v>13120</v>
      </c>
      <c r="S334" s="5">
        <v>4736</v>
      </c>
      <c r="T334" s="6"/>
    </row>
    <row r="335" spans="3:20">
      <c r="C335" s="4">
        <v>44162</v>
      </c>
      <c r="D335" s="5"/>
      <c r="E335" s="5">
        <v>8048</v>
      </c>
      <c r="F335" s="5"/>
      <c r="G335" s="5">
        <v>8298</v>
      </c>
      <c r="H335" s="5">
        <v>3091</v>
      </c>
      <c r="I335" s="5">
        <v>30547</v>
      </c>
      <c r="J335" s="5">
        <v>11903</v>
      </c>
      <c r="K335" s="5"/>
      <c r="L335" s="5">
        <v>6116</v>
      </c>
      <c r="M335" s="5">
        <v>8846</v>
      </c>
      <c r="N335" s="5">
        <v>7507</v>
      </c>
      <c r="O335" s="5">
        <v>23566</v>
      </c>
      <c r="P335" s="5">
        <v>27386</v>
      </c>
      <c r="Q335" s="5"/>
      <c r="R335" s="5">
        <v>13121</v>
      </c>
      <c r="S335" s="5">
        <v>4749</v>
      </c>
      <c r="T335" s="6"/>
    </row>
    <row r="336" spans="3:20">
      <c r="C336" s="4">
        <v>44163</v>
      </c>
      <c r="D336" s="5"/>
      <c r="E336" s="5">
        <v>8049</v>
      </c>
      <c r="F336" s="5"/>
      <c r="G336" s="5">
        <v>8316</v>
      </c>
      <c r="H336" s="5">
        <v>3147</v>
      </c>
      <c r="I336" s="5">
        <v>30547</v>
      </c>
      <c r="J336" s="5">
        <v>11923</v>
      </c>
      <c r="K336" s="5"/>
      <c r="L336" s="5">
        <v>6135</v>
      </c>
      <c r="M336" s="5">
        <v>8863</v>
      </c>
      <c r="N336" s="5">
        <v>7523</v>
      </c>
      <c r="O336" s="5">
        <v>23578</v>
      </c>
      <c r="P336" s="5">
        <v>27386</v>
      </c>
      <c r="Q336" s="5"/>
      <c r="R336" s="5">
        <v>13133</v>
      </c>
      <c r="S336" s="5">
        <v>4769</v>
      </c>
      <c r="T336" s="6"/>
    </row>
    <row r="337" spans="3:20">
      <c r="C337" s="4">
        <v>44164</v>
      </c>
      <c r="D337" s="5"/>
      <c r="E337" s="5">
        <v>8050</v>
      </c>
      <c r="F337" s="5"/>
      <c r="G337" s="5">
        <v>8327</v>
      </c>
      <c r="H337" s="5">
        <v>3124</v>
      </c>
      <c r="I337" s="5">
        <v>30547</v>
      </c>
      <c r="J337" s="5">
        <v>11936</v>
      </c>
      <c r="K337" s="5"/>
      <c r="L337" s="5">
        <v>6151</v>
      </c>
      <c r="M337" s="5">
        <v>8875</v>
      </c>
      <c r="N337" s="5">
        <v>7540</v>
      </c>
      <c r="O337" s="5">
        <v>23589</v>
      </c>
      <c r="P337" s="5">
        <v>27386</v>
      </c>
      <c r="Q337" s="5"/>
      <c r="R337" s="5">
        <v>13134</v>
      </c>
      <c r="S337" s="5">
        <v>4780</v>
      </c>
      <c r="T337" s="6"/>
    </row>
    <row r="338" spans="3:20">
      <c r="C338" s="4">
        <v>44165</v>
      </c>
      <c r="D338" s="5"/>
      <c r="E338" s="5">
        <v>8051</v>
      </c>
      <c r="F338" s="5"/>
      <c r="G338" s="5">
        <v>8343</v>
      </c>
      <c r="H338" s="5">
        <v>3138</v>
      </c>
      <c r="I338" s="5">
        <v>30547</v>
      </c>
      <c r="J338" s="5">
        <v>11953</v>
      </c>
      <c r="K338" s="5"/>
      <c r="L338" s="5">
        <v>6169</v>
      </c>
      <c r="M338" s="5">
        <v>8880</v>
      </c>
      <c r="N338" s="5">
        <v>7553</v>
      </c>
      <c r="O338" s="5">
        <v>23608</v>
      </c>
      <c r="P338" s="5">
        <v>27386</v>
      </c>
      <c r="Q338" s="5"/>
      <c r="R338" s="5">
        <v>13135</v>
      </c>
      <c r="S338" s="5">
        <v>4793</v>
      </c>
      <c r="T338" s="6"/>
    </row>
    <row r="339" spans="3:20">
      <c r="C339" s="4">
        <v>44166</v>
      </c>
      <c r="D339" s="5"/>
      <c r="E339" s="5">
        <v>8051</v>
      </c>
      <c r="F339" s="5"/>
      <c r="G339" s="5">
        <v>8363</v>
      </c>
      <c r="H339" s="5">
        <v>3147</v>
      </c>
      <c r="I339" s="5">
        <v>30547</v>
      </c>
      <c r="J339" s="5">
        <v>11953</v>
      </c>
      <c r="K339" s="5"/>
      <c r="L339" s="5">
        <v>6178</v>
      </c>
      <c r="M339" s="5">
        <v>8899</v>
      </c>
      <c r="N339" s="5">
        <v>7570</v>
      </c>
      <c r="O339" s="5">
        <v>23622</v>
      </c>
      <c r="P339" s="5">
        <v>27386</v>
      </c>
      <c r="Q339" s="5"/>
      <c r="R339" s="5">
        <v>13135</v>
      </c>
      <c r="S339" s="5">
        <v>4814</v>
      </c>
      <c r="T339" s="6"/>
    </row>
    <row r="340" spans="3:20">
      <c r="C340" s="4">
        <v>44167</v>
      </c>
      <c r="D340" s="5"/>
      <c r="E340" s="5">
        <v>8057</v>
      </c>
      <c r="F340" s="5"/>
      <c r="G340" s="5">
        <v>8382</v>
      </c>
      <c r="H340" s="5">
        <v>3167</v>
      </c>
      <c r="I340" s="5">
        <v>30547</v>
      </c>
      <c r="J340" s="5">
        <v>11953</v>
      </c>
      <c r="K340" s="5"/>
      <c r="L340" s="5">
        <v>6196</v>
      </c>
      <c r="M340" s="5">
        <v>8918</v>
      </c>
      <c r="N340" s="5">
        <v>7589</v>
      </c>
      <c r="O340" s="5">
        <v>23640</v>
      </c>
      <c r="P340" s="5">
        <v>27386</v>
      </c>
      <c r="Q340" s="5"/>
      <c r="R340" s="5">
        <v>13135</v>
      </c>
      <c r="S340" s="5">
        <v>4834</v>
      </c>
      <c r="T340" s="6"/>
    </row>
    <row r="341" spans="3:20">
      <c r="C341" s="4">
        <v>44168</v>
      </c>
      <c r="D341" s="5"/>
      <c r="E341" s="5">
        <v>8079</v>
      </c>
      <c r="F341" s="5"/>
      <c r="G341" s="5">
        <v>8397</v>
      </c>
      <c r="H341" s="5">
        <v>3182</v>
      </c>
      <c r="I341" s="5">
        <v>30547</v>
      </c>
      <c r="J341" s="5">
        <v>11974</v>
      </c>
      <c r="K341" s="5"/>
      <c r="L341" s="5">
        <v>6210</v>
      </c>
      <c r="M341" s="5">
        <v>8933</v>
      </c>
      <c r="N341" s="5">
        <v>7604</v>
      </c>
      <c r="O341" s="5">
        <v>23655</v>
      </c>
      <c r="P341" s="5">
        <v>27386</v>
      </c>
      <c r="Q341" s="5"/>
      <c r="R341" s="5">
        <v>13135</v>
      </c>
      <c r="S341" s="5">
        <v>4844</v>
      </c>
      <c r="T341" s="6"/>
    </row>
    <row r="342" spans="3:20">
      <c r="C342" s="4">
        <v>44169</v>
      </c>
      <c r="D342" s="5"/>
      <c r="E342" s="5">
        <v>8095</v>
      </c>
      <c r="F342" s="5"/>
      <c r="G342" s="5">
        <v>8409</v>
      </c>
      <c r="H342" s="5">
        <v>3199</v>
      </c>
      <c r="I342" s="5">
        <v>30547</v>
      </c>
      <c r="J342" s="5">
        <v>11988</v>
      </c>
      <c r="K342" s="5"/>
      <c r="L342" s="5">
        <v>6218</v>
      </c>
      <c r="M342" s="5">
        <v>8936</v>
      </c>
      <c r="N342" s="5">
        <v>7614</v>
      </c>
      <c r="O342" s="5">
        <v>23667</v>
      </c>
      <c r="P342" s="5">
        <v>27386</v>
      </c>
      <c r="Q342" s="5"/>
      <c r="R342" s="5">
        <v>13152</v>
      </c>
      <c r="S342" s="5">
        <v>4856</v>
      </c>
      <c r="T342" s="6"/>
    </row>
    <row r="343" spans="3:20">
      <c r="C343" s="4">
        <v>44170</v>
      </c>
      <c r="D343" s="5"/>
      <c r="E343" s="5">
        <v>8113</v>
      </c>
      <c r="F343" s="5"/>
      <c r="G343" s="5">
        <v>8429</v>
      </c>
      <c r="H343" s="5">
        <v>3217</v>
      </c>
      <c r="I343" s="5">
        <v>30547</v>
      </c>
      <c r="J343" s="5">
        <v>11988</v>
      </c>
      <c r="K343" s="5"/>
      <c r="L343" s="5">
        <v>6232</v>
      </c>
      <c r="M343" s="5">
        <v>8954</v>
      </c>
      <c r="N343" s="5">
        <v>7622</v>
      </c>
      <c r="O343" s="5">
        <v>23686</v>
      </c>
      <c r="P343" s="5">
        <v>27386</v>
      </c>
      <c r="Q343" s="5"/>
      <c r="R343" s="5">
        <v>13171</v>
      </c>
      <c r="S343" s="5">
        <v>4875</v>
      </c>
      <c r="T343" s="6"/>
    </row>
    <row r="344" spans="3:20">
      <c r="C344" s="4">
        <v>44171</v>
      </c>
      <c r="D344" s="5"/>
      <c r="E344" s="5">
        <v>8120</v>
      </c>
      <c r="F344" s="5"/>
      <c r="G344" s="5">
        <v>8450</v>
      </c>
      <c r="H344" s="5">
        <v>3235</v>
      </c>
      <c r="I344" s="5">
        <v>30547</v>
      </c>
      <c r="J344" s="5">
        <v>12019</v>
      </c>
      <c r="K344" s="5"/>
      <c r="L344" s="5">
        <v>6240</v>
      </c>
      <c r="M344" s="5">
        <v>8968</v>
      </c>
      <c r="N344" s="5">
        <v>7622</v>
      </c>
      <c r="O344" s="5">
        <v>23700</v>
      </c>
      <c r="P344" s="5">
        <v>27386</v>
      </c>
      <c r="Q344" s="5"/>
      <c r="R344" s="5">
        <v>13173</v>
      </c>
      <c r="S344" s="5">
        <v>4877</v>
      </c>
      <c r="T344" s="6"/>
    </row>
    <row r="345" spans="3:20">
      <c r="C345" s="4">
        <v>44172</v>
      </c>
      <c r="D345" s="5"/>
      <c r="E345" s="5">
        <v>8120</v>
      </c>
      <c r="F345" s="5"/>
      <c r="G345" s="5">
        <v>8465</v>
      </c>
      <c r="H345" s="5">
        <v>3250</v>
      </c>
      <c r="I345" s="5">
        <v>30547</v>
      </c>
      <c r="J345" s="5">
        <v>12034</v>
      </c>
      <c r="K345" s="5"/>
      <c r="L345" s="5">
        <v>6248</v>
      </c>
      <c r="M345" s="5">
        <v>8977</v>
      </c>
      <c r="N345" s="5">
        <v>7622</v>
      </c>
      <c r="O345" s="5">
        <v>23711</v>
      </c>
      <c r="P345" s="5">
        <v>27386</v>
      </c>
      <c r="Q345" s="5"/>
      <c r="R345" s="5">
        <v>13185</v>
      </c>
      <c r="S345" s="5">
        <v>4895</v>
      </c>
      <c r="T345" s="6"/>
    </row>
    <row r="346" spans="3:20">
      <c r="C346" s="4">
        <v>44173</v>
      </c>
      <c r="D346" s="5"/>
      <c r="E346" s="5">
        <v>8140</v>
      </c>
      <c r="F346" s="5"/>
      <c r="G346" s="5">
        <v>8465</v>
      </c>
      <c r="H346" s="5">
        <v>3269</v>
      </c>
      <c r="I346" s="5">
        <v>30547</v>
      </c>
      <c r="J346" s="5">
        <v>12034</v>
      </c>
      <c r="K346" s="5"/>
      <c r="L346" s="5">
        <v>6268</v>
      </c>
      <c r="M346" s="5">
        <v>8991</v>
      </c>
      <c r="N346" s="5">
        <v>7637</v>
      </c>
      <c r="O346" s="5">
        <v>23711</v>
      </c>
      <c r="P346" s="5">
        <v>27386</v>
      </c>
      <c r="Q346" s="5"/>
      <c r="R346" s="5">
        <v>13192</v>
      </c>
      <c r="S346" s="5">
        <v>4914</v>
      </c>
      <c r="T346" s="6"/>
    </row>
    <row r="347" spans="3:20">
      <c r="C347" s="4">
        <v>44174</v>
      </c>
      <c r="D347" s="5"/>
      <c r="E347" s="5">
        <v>8152</v>
      </c>
      <c r="F347" s="5"/>
      <c r="G347" s="5">
        <v>8473</v>
      </c>
      <c r="H347" s="5">
        <v>3269</v>
      </c>
      <c r="I347" s="5">
        <v>30547</v>
      </c>
      <c r="J347" s="5">
        <v>12054</v>
      </c>
      <c r="K347" s="5"/>
      <c r="L347" s="5">
        <v>6285</v>
      </c>
      <c r="M347" s="5">
        <v>9006</v>
      </c>
      <c r="N347" s="5">
        <v>7651</v>
      </c>
      <c r="O347" s="5">
        <v>23711</v>
      </c>
      <c r="P347" s="5">
        <v>27386</v>
      </c>
      <c r="Q347" s="5"/>
      <c r="R347" s="5">
        <v>13206</v>
      </c>
      <c r="S347" s="5">
        <v>4928</v>
      </c>
      <c r="T347" s="6"/>
    </row>
    <row r="348" spans="3:20">
      <c r="C348" s="4">
        <v>44175</v>
      </c>
      <c r="D348" s="5"/>
      <c r="E348" s="5">
        <v>8172</v>
      </c>
      <c r="F348" s="5"/>
      <c r="G348" s="5">
        <v>8492</v>
      </c>
      <c r="H348" s="5">
        <v>3294</v>
      </c>
      <c r="I348" s="5">
        <v>30547</v>
      </c>
      <c r="J348" s="5">
        <v>12072</v>
      </c>
      <c r="K348" s="5"/>
      <c r="L348" s="5">
        <v>6285</v>
      </c>
      <c r="M348" s="5">
        <v>9027</v>
      </c>
      <c r="N348" s="5">
        <v>7669</v>
      </c>
      <c r="O348" s="5">
        <v>23736</v>
      </c>
      <c r="P348" s="5">
        <v>27386</v>
      </c>
      <c r="Q348" s="5"/>
      <c r="R348" s="5">
        <v>13225</v>
      </c>
      <c r="S348" s="5">
        <v>4941</v>
      </c>
      <c r="T348" s="6"/>
    </row>
    <row r="349" spans="3:20">
      <c r="C349" s="4">
        <v>44176</v>
      </c>
      <c r="D349" s="5"/>
      <c r="E349" s="5">
        <v>8179</v>
      </c>
      <c r="F349" s="5"/>
      <c r="G349" s="5">
        <v>8499</v>
      </c>
      <c r="H349" s="5">
        <v>3300</v>
      </c>
      <c r="I349" s="5">
        <v>30575</v>
      </c>
      <c r="J349" s="5">
        <v>12058</v>
      </c>
      <c r="K349" s="5"/>
      <c r="L349" s="5">
        <v>6285</v>
      </c>
      <c r="M349" s="5">
        <v>9050</v>
      </c>
      <c r="N349" s="5">
        <v>7678</v>
      </c>
      <c r="O349" s="5">
        <v>23748</v>
      </c>
      <c r="P349" s="5">
        <v>27386</v>
      </c>
      <c r="Q349" s="5"/>
      <c r="R349" s="5">
        <v>13235</v>
      </c>
      <c r="S349" s="5">
        <v>4950</v>
      </c>
      <c r="T349" s="6"/>
    </row>
    <row r="350" spans="3:20">
      <c r="C350" s="4">
        <v>44177</v>
      </c>
      <c r="D350" s="5"/>
      <c r="E350" s="5">
        <v>8191</v>
      </c>
      <c r="F350" s="5"/>
      <c r="G350" s="5">
        <v>8517</v>
      </c>
      <c r="H350" s="5">
        <v>3317</v>
      </c>
      <c r="I350" s="5">
        <v>30595</v>
      </c>
      <c r="J350" s="5">
        <v>12104</v>
      </c>
      <c r="K350" s="5"/>
      <c r="L350" s="5">
        <v>6300</v>
      </c>
      <c r="M350" s="5">
        <v>9050</v>
      </c>
      <c r="N350" s="5">
        <v>7699</v>
      </c>
      <c r="O350" s="5">
        <v>23771</v>
      </c>
      <c r="P350" s="5">
        <v>27386</v>
      </c>
      <c r="Q350" s="5"/>
      <c r="R350" s="5">
        <v>13248</v>
      </c>
      <c r="S350" s="5">
        <v>4965</v>
      </c>
      <c r="T350" s="6"/>
    </row>
    <row r="351" spans="3:20">
      <c r="C351" s="4">
        <v>44178</v>
      </c>
      <c r="D351" s="5"/>
      <c r="E351" s="5">
        <v>8208</v>
      </c>
      <c r="F351" s="5"/>
      <c r="G351" s="5">
        <v>8527</v>
      </c>
      <c r="H351" s="5">
        <v>3317</v>
      </c>
      <c r="I351" s="5">
        <v>30605</v>
      </c>
      <c r="J351" s="5">
        <v>12114</v>
      </c>
      <c r="K351" s="5"/>
      <c r="L351" s="5">
        <v>6309</v>
      </c>
      <c r="M351" s="5">
        <v>9059</v>
      </c>
      <c r="N351" s="5">
        <v>7713</v>
      </c>
      <c r="O351" s="5">
        <v>23782</v>
      </c>
      <c r="P351" s="5">
        <v>27386</v>
      </c>
      <c r="Q351" s="5"/>
      <c r="R351" s="5">
        <v>13261</v>
      </c>
      <c r="S351" s="5">
        <v>4976</v>
      </c>
      <c r="T351" s="6"/>
    </row>
    <row r="352" spans="3:20">
      <c r="C352" s="4">
        <v>44179</v>
      </c>
      <c r="D352" s="5"/>
      <c r="E352" s="5">
        <v>8231</v>
      </c>
      <c r="F352" s="5"/>
      <c r="G352" s="5">
        <v>8551</v>
      </c>
      <c r="H352" s="5">
        <v>3346</v>
      </c>
      <c r="I352" s="5">
        <v>30626</v>
      </c>
      <c r="J352" s="5">
        <v>12134</v>
      </c>
      <c r="K352" s="5"/>
      <c r="L352" s="5">
        <v>6309</v>
      </c>
      <c r="M352" s="5">
        <v>9078</v>
      </c>
      <c r="N352" s="5">
        <v>7734</v>
      </c>
      <c r="O352" s="5">
        <v>23804</v>
      </c>
      <c r="P352" s="5">
        <v>27386</v>
      </c>
      <c r="Q352" s="5"/>
      <c r="R352" s="5">
        <v>13284</v>
      </c>
      <c r="S352" s="5">
        <v>4999</v>
      </c>
      <c r="T352" s="6"/>
    </row>
    <row r="353" spans="3:20">
      <c r="C353" s="4">
        <v>44180</v>
      </c>
      <c r="D353" s="5"/>
      <c r="E353" s="5">
        <v>8244</v>
      </c>
      <c r="F353" s="5"/>
      <c r="G353" s="5">
        <v>8562</v>
      </c>
      <c r="H353" s="5">
        <v>3351</v>
      </c>
      <c r="I353" s="5">
        <v>30631</v>
      </c>
      <c r="J353" s="5">
        <v>12145</v>
      </c>
      <c r="K353" s="5"/>
      <c r="L353" s="5">
        <v>6309</v>
      </c>
      <c r="M353" s="5">
        <v>9078</v>
      </c>
      <c r="N353" s="5">
        <v>7734</v>
      </c>
      <c r="O353" s="5">
        <v>23816</v>
      </c>
      <c r="P353" s="5">
        <v>27386</v>
      </c>
      <c r="Q353" s="5"/>
      <c r="R353" s="5">
        <v>13296</v>
      </c>
      <c r="S353" s="5">
        <v>5011</v>
      </c>
      <c r="T353" s="6"/>
    </row>
    <row r="354" spans="3:20">
      <c r="C354" s="4">
        <v>44181</v>
      </c>
      <c r="D354" s="5"/>
      <c r="E354" s="5">
        <v>8265</v>
      </c>
      <c r="F354" s="5"/>
      <c r="G354" s="5">
        <v>8578</v>
      </c>
      <c r="H354" s="5">
        <v>3378</v>
      </c>
      <c r="I354" s="5">
        <v>30650</v>
      </c>
      <c r="J354" s="5">
        <v>12168</v>
      </c>
      <c r="K354" s="5"/>
      <c r="L354" s="5">
        <v>6309</v>
      </c>
      <c r="M354" s="5">
        <v>9078</v>
      </c>
      <c r="N354" s="5">
        <v>7761</v>
      </c>
      <c r="O354" s="5">
        <v>23835</v>
      </c>
      <c r="P354" s="5">
        <v>27386</v>
      </c>
      <c r="Q354" s="5"/>
      <c r="R354" s="5">
        <v>13307</v>
      </c>
      <c r="S354" s="5">
        <v>5019</v>
      </c>
      <c r="T354" s="6"/>
    </row>
    <row r="355" spans="3:20">
      <c r="C355" s="4">
        <v>44182</v>
      </c>
      <c r="D355" s="5"/>
      <c r="E355" s="5">
        <v>8271</v>
      </c>
      <c r="F355" s="5"/>
      <c r="G355" s="5">
        <v>8593</v>
      </c>
      <c r="H355" s="5">
        <v>3385</v>
      </c>
      <c r="I355" s="5">
        <v>30657</v>
      </c>
      <c r="J355" s="5">
        <v>12171</v>
      </c>
      <c r="K355" s="5"/>
      <c r="L355" s="5">
        <v>6340</v>
      </c>
      <c r="M355" s="5">
        <v>9078</v>
      </c>
      <c r="N355" s="5">
        <v>7778</v>
      </c>
      <c r="O355" s="5">
        <v>23842</v>
      </c>
      <c r="P355" s="5">
        <v>27386</v>
      </c>
      <c r="Q355" s="5"/>
      <c r="R355" s="5">
        <v>13330</v>
      </c>
      <c r="S355" s="5">
        <v>5025</v>
      </c>
      <c r="T355" s="6"/>
    </row>
    <row r="356" spans="3:20">
      <c r="C356" s="4">
        <v>44183</v>
      </c>
      <c r="D356" s="5"/>
      <c r="E356" s="5">
        <v>8285</v>
      </c>
      <c r="F356" s="5"/>
      <c r="G356" s="5">
        <v>8607</v>
      </c>
      <c r="H356" s="5">
        <v>3401</v>
      </c>
      <c r="I356" s="5">
        <v>30677</v>
      </c>
      <c r="J356" s="5">
        <v>12188</v>
      </c>
      <c r="K356" s="5"/>
      <c r="L356" s="5">
        <v>6359</v>
      </c>
      <c r="M356" s="5">
        <v>9078</v>
      </c>
      <c r="N356" s="5">
        <v>7793</v>
      </c>
      <c r="O356" s="5">
        <v>23855</v>
      </c>
      <c r="P356" s="5">
        <v>27386</v>
      </c>
      <c r="Q356" s="5"/>
      <c r="R356" s="5">
        <v>13345</v>
      </c>
      <c r="S356" s="5">
        <v>5037</v>
      </c>
      <c r="T356" s="6"/>
    </row>
    <row r="357" spans="3:20">
      <c r="C357" s="4">
        <v>44184</v>
      </c>
      <c r="D357" s="5"/>
      <c r="E357" s="5">
        <v>8298</v>
      </c>
      <c r="F357" s="5"/>
      <c r="G357" s="5">
        <v>8623</v>
      </c>
      <c r="H357" s="5">
        <v>3418</v>
      </c>
      <c r="I357" s="5">
        <v>30677</v>
      </c>
      <c r="J357" s="5">
        <v>12204</v>
      </c>
      <c r="K357" s="5"/>
      <c r="L357" s="5">
        <v>6377</v>
      </c>
      <c r="M357" s="5">
        <v>9078</v>
      </c>
      <c r="N357" s="5">
        <v>7810</v>
      </c>
      <c r="O357" s="5">
        <v>23872</v>
      </c>
      <c r="P357" s="5">
        <v>27386</v>
      </c>
      <c r="Q357" s="5"/>
      <c r="R357" s="5">
        <v>13360</v>
      </c>
      <c r="S357" s="5">
        <v>5053</v>
      </c>
      <c r="T357" s="6"/>
    </row>
    <row r="358" spans="3:20">
      <c r="C358" s="4">
        <v>44185</v>
      </c>
      <c r="D358" s="5"/>
      <c r="E358" s="5">
        <v>8306</v>
      </c>
      <c r="F358" s="5"/>
      <c r="G358" s="5">
        <v>8630</v>
      </c>
      <c r="H358" s="5">
        <v>3429</v>
      </c>
      <c r="I358" s="5">
        <v>30701</v>
      </c>
      <c r="J358" s="5">
        <v>12220</v>
      </c>
      <c r="K358" s="5"/>
      <c r="L358" s="5">
        <v>6390</v>
      </c>
      <c r="M358" s="5">
        <v>9078</v>
      </c>
      <c r="N358" s="5">
        <v>7823</v>
      </c>
      <c r="O358" s="5">
        <v>23889</v>
      </c>
      <c r="P358" s="5">
        <v>27386</v>
      </c>
      <c r="Q358" s="5"/>
      <c r="R358" s="5">
        <v>13368</v>
      </c>
      <c r="S358" s="5">
        <v>5059</v>
      </c>
      <c r="T358" s="6"/>
    </row>
    <row r="359" spans="3:20">
      <c r="C359" s="4">
        <v>44186</v>
      </c>
      <c r="D359" s="5"/>
      <c r="E359" s="5">
        <v>8321</v>
      </c>
      <c r="F359" s="5"/>
      <c r="G359" s="5">
        <v>8643</v>
      </c>
      <c r="H359" s="5">
        <v>3444</v>
      </c>
      <c r="I359" s="5">
        <v>30720</v>
      </c>
      <c r="J359" s="5">
        <v>12236</v>
      </c>
      <c r="K359" s="5"/>
      <c r="L359" s="5">
        <v>6390</v>
      </c>
      <c r="M359" s="5">
        <v>9078</v>
      </c>
      <c r="N359" s="5">
        <v>7842</v>
      </c>
      <c r="O359" s="5">
        <v>23908</v>
      </c>
      <c r="P359" s="5">
        <v>27386</v>
      </c>
      <c r="Q359" s="5"/>
      <c r="R359" s="5">
        <v>13387</v>
      </c>
      <c r="S359" s="5">
        <v>5079</v>
      </c>
      <c r="T359" s="6"/>
    </row>
    <row r="360" spans="3:20">
      <c r="C360" s="4">
        <v>44187</v>
      </c>
      <c r="D360" s="5"/>
      <c r="E360" s="5">
        <v>8339</v>
      </c>
      <c r="F360" s="5"/>
      <c r="G360" s="5">
        <v>8643</v>
      </c>
      <c r="H360" s="5">
        <v>3464</v>
      </c>
      <c r="I360" s="5">
        <v>30720</v>
      </c>
      <c r="J360" s="5">
        <v>12255</v>
      </c>
      <c r="K360" s="5"/>
      <c r="L360" s="5">
        <v>6390</v>
      </c>
      <c r="M360" s="5">
        <v>9078</v>
      </c>
      <c r="N360" s="5">
        <v>7855</v>
      </c>
      <c r="O360" s="5">
        <v>23925</v>
      </c>
      <c r="P360" s="5">
        <v>27386</v>
      </c>
      <c r="Q360" s="5"/>
      <c r="R360" s="5">
        <v>13403</v>
      </c>
      <c r="S360" s="5">
        <v>5096</v>
      </c>
      <c r="T360" s="6"/>
    </row>
    <row r="361" spans="3:20">
      <c r="C361" s="4">
        <v>44188</v>
      </c>
      <c r="D361" s="5"/>
      <c r="E361" s="5">
        <v>8354</v>
      </c>
      <c r="F361" s="5"/>
      <c r="G361" s="5">
        <v>8643</v>
      </c>
      <c r="H361" s="5">
        <v>3480</v>
      </c>
      <c r="I361" s="5">
        <v>30720</v>
      </c>
      <c r="J361" s="5">
        <v>12255</v>
      </c>
      <c r="K361" s="5"/>
      <c r="L361" s="5">
        <v>6406</v>
      </c>
      <c r="M361" s="5">
        <v>9078</v>
      </c>
      <c r="N361" s="5">
        <v>7872</v>
      </c>
      <c r="O361" s="5">
        <v>23941</v>
      </c>
      <c r="P361" s="5">
        <v>27386</v>
      </c>
      <c r="Q361" s="5"/>
      <c r="R361" s="5">
        <v>13419</v>
      </c>
      <c r="S361" s="5">
        <v>5112</v>
      </c>
      <c r="T361" s="6"/>
    </row>
    <row r="362" spans="3:20">
      <c r="C362" s="4">
        <v>44189</v>
      </c>
      <c r="D362" s="5"/>
      <c r="E362" s="5">
        <v>8373</v>
      </c>
      <c r="F362" s="5"/>
      <c r="G362" s="5">
        <v>8643</v>
      </c>
      <c r="H362" s="5">
        <v>3495</v>
      </c>
      <c r="I362" s="5">
        <v>30743</v>
      </c>
      <c r="J362" s="5">
        <v>12255</v>
      </c>
      <c r="K362" s="5"/>
      <c r="L362" s="5">
        <v>6406</v>
      </c>
      <c r="M362" s="5">
        <v>9078</v>
      </c>
      <c r="N362" s="5">
        <v>7872</v>
      </c>
      <c r="O362" s="5">
        <v>23960</v>
      </c>
      <c r="P362" s="5">
        <v>27412</v>
      </c>
      <c r="Q362" s="5"/>
      <c r="R362" s="5">
        <v>13419</v>
      </c>
      <c r="S362" s="5">
        <v>5130</v>
      </c>
      <c r="T362" s="6"/>
    </row>
    <row r="363" spans="3:20">
      <c r="C363" s="4">
        <v>44190</v>
      </c>
      <c r="D363" s="5"/>
      <c r="E363" s="5">
        <v>8391</v>
      </c>
      <c r="F363" s="5"/>
      <c r="G363" s="5">
        <v>8656</v>
      </c>
      <c r="H363" s="5">
        <v>3514</v>
      </c>
      <c r="I363" s="5">
        <v>30761</v>
      </c>
      <c r="J363" s="5">
        <v>12255</v>
      </c>
      <c r="K363" s="5"/>
      <c r="L363" s="5">
        <v>6423</v>
      </c>
      <c r="M363" s="5">
        <v>9078</v>
      </c>
      <c r="N363" s="5">
        <v>7886</v>
      </c>
      <c r="O363" s="5">
        <v>23979</v>
      </c>
      <c r="P363" s="5">
        <v>27430</v>
      </c>
      <c r="Q363" s="5"/>
      <c r="R363" s="5">
        <v>13419</v>
      </c>
      <c r="S363" s="5">
        <v>5130</v>
      </c>
      <c r="T363" s="6"/>
    </row>
    <row r="364" spans="3:20">
      <c r="C364" s="4">
        <v>44191</v>
      </c>
      <c r="D364" s="5"/>
      <c r="E364" s="5">
        <v>8410</v>
      </c>
      <c r="F364" s="5"/>
      <c r="G364" s="5">
        <v>8674</v>
      </c>
      <c r="H364" s="5">
        <v>3532</v>
      </c>
      <c r="I364" s="5">
        <v>30775</v>
      </c>
      <c r="J364" s="5">
        <v>12255</v>
      </c>
      <c r="K364" s="5"/>
      <c r="L364" s="5">
        <v>6430</v>
      </c>
      <c r="M364" s="5">
        <v>9108</v>
      </c>
      <c r="N364" s="5">
        <v>7908</v>
      </c>
      <c r="O364" s="5">
        <v>23996</v>
      </c>
      <c r="P364" s="5">
        <v>27445</v>
      </c>
      <c r="Q364" s="5"/>
      <c r="R364" s="5">
        <v>13434</v>
      </c>
      <c r="S364" s="5">
        <v>5130</v>
      </c>
      <c r="T364" s="6"/>
    </row>
    <row r="365" spans="3:20">
      <c r="C365" s="4">
        <v>44192</v>
      </c>
      <c r="D365" s="5"/>
      <c r="E365" s="5">
        <v>8423</v>
      </c>
      <c r="F365" s="5"/>
      <c r="G365" s="5">
        <v>8691</v>
      </c>
      <c r="H365" s="5">
        <v>3548</v>
      </c>
      <c r="I365" s="5">
        <v>30775</v>
      </c>
      <c r="J365" s="5">
        <v>12255</v>
      </c>
      <c r="K365" s="5"/>
      <c r="L365" s="5">
        <v>6443</v>
      </c>
      <c r="M365" s="5">
        <v>9128</v>
      </c>
      <c r="N365" s="5">
        <v>7923</v>
      </c>
      <c r="O365" s="5">
        <v>24017</v>
      </c>
      <c r="P365" s="5">
        <v>27451</v>
      </c>
      <c r="Q365" s="5"/>
      <c r="R365" s="5">
        <v>13447</v>
      </c>
      <c r="S365" s="5">
        <v>5130</v>
      </c>
      <c r="T365" s="6"/>
    </row>
    <row r="366" spans="3:20">
      <c r="C366" s="4">
        <v>44193</v>
      </c>
      <c r="D366" s="5"/>
      <c r="E366" s="5">
        <v>8443</v>
      </c>
      <c r="F366" s="5"/>
      <c r="G366" s="5">
        <v>8709</v>
      </c>
      <c r="H366" s="5">
        <v>3567</v>
      </c>
      <c r="I366" s="5">
        <v>30788</v>
      </c>
      <c r="J366" s="5">
        <v>12255</v>
      </c>
      <c r="K366" s="5"/>
      <c r="L366" s="5">
        <v>6443</v>
      </c>
      <c r="M366" s="5">
        <v>9148</v>
      </c>
      <c r="N366" s="5">
        <v>7937</v>
      </c>
      <c r="O366" s="5">
        <v>24035</v>
      </c>
      <c r="P366" s="5">
        <v>27470</v>
      </c>
      <c r="Q366" s="5"/>
      <c r="R366" s="5">
        <v>13454</v>
      </c>
      <c r="S366" s="5">
        <v>5130</v>
      </c>
      <c r="T366" s="6"/>
    </row>
    <row r="367" spans="3:20">
      <c r="C367" s="4">
        <v>44194</v>
      </c>
      <c r="D367" s="5"/>
      <c r="E367" s="5">
        <v>8458</v>
      </c>
      <c r="F367" s="5"/>
      <c r="G367" s="5">
        <v>8730</v>
      </c>
      <c r="H367" s="5">
        <v>3583</v>
      </c>
      <c r="I367" s="5">
        <v>30799</v>
      </c>
      <c r="J367" s="5">
        <v>12281</v>
      </c>
      <c r="K367" s="5"/>
      <c r="L367" s="5">
        <v>6451</v>
      </c>
      <c r="M367" s="5">
        <v>9153</v>
      </c>
      <c r="N367" s="5">
        <v>7952</v>
      </c>
      <c r="O367" s="5">
        <v>24053</v>
      </c>
      <c r="P367" s="5">
        <v>27478</v>
      </c>
      <c r="Q367" s="5"/>
      <c r="R367" s="5">
        <v>13469</v>
      </c>
      <c r="S367" s="5">
        <v>5143</v>
      </c>
      <c r="T367" s="6"/>
    </row>
    <row r="368" spans="3:20">
      <c r="C368" s="4">
        <v>44195</v>
      </c>
      <c r="D368" s="5"/>
      <c r="E368" s="5">
        <v>8475</v>
      </c>
      <c r="F368" s="5"/>
      <c r="G368" s="5">
        <v>8744</v>
      </c>
      <c r="H368" s="5">
        <v>3598</v>
      </c>
      <c r="I368" s="5">
        <v>30799</v>
      </c>
      <c r="J368" s="5">
        <v>12281</v>
      </c>
      <c r="K368" s="5"/>
      <c r="L368" s="5">
        <v>6451</v>
      </c>
      <c r="M368" s="5">
        <v>9160</v>
      </c>
      <c r="N368" s="5">
        <v>7965</v>
      </c>
      <c r="O368" s="5">
        <v>24063</v>
      </c>
      <c r="P368" s="5">
        <v>27495</v>
      </c>
      <c r="Q368" s="5"/>
      <c r="R368" s="5">
        <v>13485</v>
      </c>
      <c r="S368" s="5">
        <v>5156</v>
      </c>
      <c r="T368" s="6"/>
    </row>
    <row r="369" spans="3:20">
      <c r="C369" s="4">
        <v>44196</v>
      </c>
      <c r="D369" s="8"/>
      <c r="E369" s="8">
        <v>8489</v>
      </c>
      <c r="F369" s="8"/>
      <c r="G369" s="8">
        <v>8762</v>
      </c>
      <c r="H369" s="8">
        <v>3616</v>
      </c>
      <c r="I369" s="8">
        <v>30811</v>
      </c>
      <c r="J369" s="8">
        <v>12281</v>
      </c>
      <c r="K369" s="8"/>
      <c r="L369" s="8">
        <v>6458</v>
      </c>
      <c r="M369" s="8">
        <v>9160</v>
      </c>
      <c r="N369" s="8">
        <v>7965</v>
      </c>
      <c r="O369" s="8">
        <v>24078</v>
      </c>
      <c r="P369" s="8">
        <v>27505</v>
      </c>
      <c r="Q369" s="8"/>
      <c r="R369" s="8">
        <v>13500</v>
      </c>
      <c r="S369" s="8">
        <v>5165</v>
      </c>
      <c r="T369" s="9"/>
    </row>
    <row r="370" spans="3:20">
      <c r="C370" s="10">
        <v>44197</v>
      </c>
      <c r="D370" s="11"/>
      <c r="E370" s="11">
        <v>8489</v>
      </c>
      <c r="F370" s="11"/>
      <c r="G370" s="11">
        <v>8762</v>
      </c>
      <c r="H370" s="11">
        <v>3616</v>
      </c>
      <c r="I370" s="11">
        <v>30811</v>
      </c>
      <c r="J370" s="11">
        <v>12281</v>
      </c>
      <c r="K370" s="11"/>
      <c r="L370" s="11">
        <v>6458</v>
      </c>
      <c r="M370" s="11">
        <v>9160</v>
      </c>
      <c r="N370" s="11">
        <v>7965</v>
      </c>
      <c r="O370" s="11">
        <v>24078</v>
      </c>
      <c r="P370" s="11">
        <v>27505</v>
      </c>
      <c r="Q370" s="11"/>
      <c r="R370" s="11">
        <v>13500</v>
      </c>
      <c r="S370" s="11">
        <v>5165</v>
      </c>
      <c r="T370" s="11"/>
    </row>
    <row r="371" spans="3:20">
      <c r="C371" s="10">
        <v>44198</v>
      </c>
      <c r="D371" s="11"/>
      <c r="E371" s="11">
        <v>8494</v>
      </c>
      <c r="F371" s="11"/>
      <c r="G371" s="11">
        <v>8768</v>
      </c>
      <c r="H371" s="11">
        <v>3619</v>
      </c>
      <c r="I371" s="11">
        <v>30811</v>
      </c>
      <c r="J371" s="11">
        <v>12281</v>
      </c>
      <c r="K371" s="11"/>
      <c r="L371" s="11">
        <v>6461</v>
      </c>
      <c r="M371" s="11">
        <v>9160</v>
      </c>
      <c r="N371" s="11">
        <v>7988</v>
      </c>
      <c r="O371" s="11">
        <v>24078</v>
      </c>
      <c r="P371" s="11">
        <v>27511</v>
      </c>
      <c r="Q371" s="11"/>
      <c r="R371" s="11">
        <v>13505</v>
      </c>
      <c r="S371" s="11">
        <v>5169</v>
      </c>
      <c r="T371" s="11"/>
    </row>
    <row r="372" spans="3:20">
      <c r="C372" s="10">
        <v>44199</v>
      </c>
      <c r="D372" s="11"/>
      <c r="E372" s="11">
        <v>8510</v>
      </c>
      <c r="F372" s="11"/>
      <c r="G372" s="11">
        <v>8772</v>
      </c>
      <c r="H372" s="11">
        <v>3622</v>
      </c>
      <c r="I372" s="11">
        <v>30811</v>
      </c>
      <c r="J372" s="11">
        <v>12281</v>
      </c>
      <c r="K372" s="11"/>
      <c r="L372" s="11">
        <v>6474</v>
      </c>
      <c r="M372" s="11">
        <v>9160</v>
      </c>
      <c r="N372" s="11">
        <v>7997</v>
      </c>
      <c r="O372" s="11">
        <v>24078</v>
      </c>
      <c r="P372" s="11">
        <v>27520</v>
      </c>
      <c r="Q372" s="11"/>
      <c r="R372" s="11">
        <v>13521</v>
      </c>
      <c r="S372" s="11">
        <v>5172</v>
      </c>
      <c r="T372" s="11"/>
    </row>
    <row r="373" spans="3:20">
      <c r="C373" s="10">
        <v>44200</v>
      </c>
      <c r="D373" s="11"/>
      <c r="E373" s="11">
        <v>8531</v>
      </c>
      <c r="F373" s="11"/>
      <c r="G373" s="11">
        <v>8784</v>
      </c>
      <c r="H373" s="11">
        <v>3643</v>
      </c>
      <c r="I373" s="11">
        <v>30811</v>
      </c>
      <c r="J373" s="11">
        <v>12281</v>
      </c>
      <c r="K373" s="11"/>
      <c r="L373" s="11">
        <v>6474</v>
      </c>
      <c r="M373" s="11">
        <v>9160</v>
      </c>
      <c r="N373" s="11">
        <v>8016</v>
      </c>
      <c r="O373" s="11">
        <v>24078</v>
      </c>
      <c r="P373" s="11">
        <v>27544</v>
      </c>
      <c r="Q373" s="11"/>
      <c r="R373" s="11">
        <v>13543</v>
      </c>
      <c r="S373" s="11">
        <v>5195</v>
      </c>
      <c r="T373" s="11"/>
    </row>
    <row r="374" spans="3:20">
      <c r="C374" s="10">
        <v>44201</v>
      </c>
      <c r="D374" s="11"/>
      <c r="E374" s="11">
        <v>8559</v>
      </c>
      <c r="F374" s="11"/>
      <c r="G374" s="11">
        <v>8820</v>
      </c>
      <c r="H374" s="11">
        <v>3673</v>
      </c>
      <c r="I374" s="11">
        <v>30811</v>
      </c>
      <c r="J374" s="11">
        <v>12303</v>
      </c>
      <c r="K374" s="11"/>
      <c r="L374" s="11">
        <v>6474</v>
      </c>
      <c r="M374" s="11">
        <v>9160</v>
      </c>
      <c r="N374" s="11">
        <v>8053</v>
      </c>
      <c r="O374" s="11">
        <v>24109</v>
      </c>
      <c r="P374" s="11">
        <v>27557</v>
      </c>
      <c r="Q374" s="11"/>
      <c r="R374" s="11">
        <v>13579</v>
      </c>
      <c r="S374" s="11">
        <v>5231</v>
      </c>
      <c r="T374" s="11"/>
    </row>
    <row r="375" spans="3:20">
      <c r="C375" s="10">
        <v>44202</v>
      </c>
      <c r="D375" s="11"/>
      <c r="E375" s="11">
        <v>8579</v>
      </c>
      <c r="F375" s="11"/>
      <c r="G375" s="11">
        <v>8840</v>
      </c>
      <c r="H375" s="11">
        <v>3690</v>
      </c>
      <c r="I375" s="11">
        <v>30811</v>
      </c>
      <c r="J375" s="11">
        <v>12321</v>
      </c>
      <c r="K375" s="11"/>
      <c r="L375" s="11">
        <v>6474</v>
      </c>
      <c r="M375" s="11">
        <v>9171</v>
      </c>
      <c r="N375" s="11">
        <v>8071</v>
      </c>
      <c r="O375" s="11">
        <v>24128</v>
      </c>
      <c r="P375" s="11">
        <v>27557</v>
      </c>
      <c r="Q375" s="11"/>
      <c r="R375" s="11">
        <v>13599</v>
      </c>
      <c r="S375" s="11">
        <v>5248</v>
      </c>
      <c r="T375" s="11"/>
    </row>
    <row r="376" spans="3:20">
      <c r="C376" s="10">
        <v>44203</v>
      </c>
      <c r="D376" s="11"/>
      <c r="E376" s="11">
        <v>8579</v>
      </c>
      <c r="F376" s="11"/>
      <c r="G376" s="11">
        <v>8847</v>
      </c>
      <c r="H376" s="11">
        <v>3701</v>
      </c>
      <c r="I376" s="11">
        <v>30811</v>
      </c>
      <c r="J376" s="11">
        <v>12328</v>
      </c>
      <c r="K376" s="11"/>
      <c r="L376" s="11">
        <v>6498</v>
      </c>
      <c r="M376" s="11">
        <v>9188</v>
      </c>
      <c r="N376" s="11">
        <v>8084</v>
      </c>
      <c r="O376" s="11">
        <v>24134</v>
      </c>
      <c r="P376" s="11">
        <v>27557</v>
      </c>
      <c r="Q376" s="11"/>
      <c r="R376" s="11">
        <v>13605</v>
      </c>
      <c r="S376" s="11">
        <v>5254</v>
      </c>
      <c r="T376" s="11"/>
    </row>
    <row r="377" spans="3:20">
      <c r="C377" s="10">
        <v>44204</v>
      </c>
      <c r="D377" s="11"/>
      <c r="E377" s="11">
        <v>8579</v>
      </c>
      <c r="F377" s="11"/>
      <c r="G377" s="11">
        <v>8859</v>
      </c>
      <c r="H377" s="11">
        <v>3713</v>
      </c>
      <c r="I377" s="11">
        <v>30811</v>
      </c>
      <c r="J377" s="11">
        <v>12341</v>
      </c>
      <c r="K377" s="11"/>
      <c r="L377" s="11">
        <v>6508</v>
      </c>
      <c r="M377" s="11">
        <v>9207</v>
      </c>
      <c r="N377" s="11">
        <v>8103</v>
      </c>
      <c r="O377" s="11">
        <v>24152</v>
      </c>
      <c r="P377" s="11">
        <v>27566</v>
      </c>
      <c r="Q377" s="11"/>
      <c r="R377" s="11">
        <v>13624</v>
      </c>
      <c r="S377" s="11">
        <v>5254</v>
      </c>
      <c r="T377" s="11"/>
    </row>
    <row r="378" spans="3:20">
      <c r="C378" s="10">
        <v>44205</v>
      </c>
      <c r="D378" s="11"/>
      <c r="E378" s="11">
        <v>8588</v>
      </c>
      <c r="F378" s="11"/>
      <c r="G378" s="11">
        <v>8866</v>
      </c>
      <c r="H378" s="11">
        <v>3720</v>
      </c>
      <c r="I378" s="11">
        <v>30811</v>
      </c>
      <c r="J378" s="11">
        <v>12351</v>
      </c>
      <c r="K378" s="11"/>
      <c r="L378" s="11">
        <v>6529</v>
      </c>
      <c r="M378" s="11">
        <v>9214</v>
      </c>
      <c r="N378" s="11">
        <v>8116</v>
      </c>
      <c r="O378" s="11">
        <v>24158</v>
      </c>
      <c r="P378" s="11">
        <v>27572</v>
      </c>
      <c r="Q378" s="11"/>
      <c r="R378" s="11">
        <v>13633</v>
      </c>
      <c r="S378" s="11">
        <v>5267</v>
      </c>
      <c r="T378" s="11"/>
    </row>
    <row r="379" spans="3:20">
      <c r="C379" s="10">
        <v>44206</v>
      </c>
      <c r="D379" s="11"/>
      <c r="E379" s="11">
        <v>8604</v>
      </c>
      <c r="F379" s="11"/>
      <c r="G379" s="11">
        <v>8884</v>
      </c>
      <c r="H379" s="11">
        <v>3738</v>
      </c>
      <c r="I379" s="11">
        <v>30811</v>
      </c>
      <c r="J379" s="11">
        <v>12367</v>
      </c>
      <c r="K379" s="11"/>
      <c r="L379" s="11">
        <v>6547</v>
      </c>
      <c r="M379" s="11">
        <v>9226</v>
      </c>
      <c r="N379" s="11">
        <v>8133</v>
      </c>
      <c r="O379" s="11">
        <v>24168</v>
      </c>
      <c r="P379" s="11">
        <v>27582</v>
      </c>
      <c r="Q379" s="11"/>
      <c r="R379" s="11">
        <v>13649</v>
      </c>
      <c r="S379" s="11">
        <v>5283</v>
      </c>
      <c r="T379" s="11"/>
    </row>
    <row r="380" spans="3:20">
      <c r="C380" s="10">
        <v>44207</v>
      </c>
      <c r="D380" s="11"/>
      <c r="E380" s="11">
        <v>8617</v>
      </c>
      <c r="F380" s="11"/>
      <c r="G380" s="11">
        <v>8898</v>
      </c>
      <c r="H380" s="11">
        <v>3745</v>
      </c>
      <c r="I380" s="11">
        <v>30811</v>
      </c>
      <c r="J380" s="11">
        <v>12380</v>
      </c>
      <c r="K380" s="11"/>
      <c r="L380" s="11">
        <v>6561</v>
      </c>
      <c r="M380" s="11">
        <v>9239</v>
      </c>
      <c r="N380" s="11">
        <v>8151</v>
      </c>
      <c r="O380" s="11">
        <v>24168</v>
      </c>
      <c r="P380" s="11">
        <v>27593</v>
      </c>
      <c r="Q380" s="11"/>
      <c r="R380" s="11">
        <v>13661</v>
      </c>
      <c r="S380" s="11">
        <v>5289</v>
      </c>
      <c r="T380" s="11"/>
    </row>
    <row r="381" spans="3:20">
      <c r="C381" s="10">
        <v>44208</v>
      </c>
      <c r="D381" s="11"/>
      <c r="E381" s="11">
        <v>8633</v>
      </c>
      <c r="F381" s="11"/>
      <c r="G381" s="11">
        <v>8898</v>
      </c>
      <c r="H381" s="11">
        <v>3762</v>
      </c>
      <c r="I381" s="11">
        <v>30811</v>
      </c>
      <c r="J381" s="11">
        <v>12399</v>
      </c>
      <c r="K381" s="11"/>
      <c r="L381" s="11">
        <v>6579</v>
      </c>
      <c r="M381" s="11">
        <v>9254</v>
      </c>
      <c r="N381" s="11">
        <v>8168</v>
      </c>
      <c r="O381" s="11">
        <v>24191</v>
      </c>
      <c r="P381" s="11">
        <v>27610</v>
      </c>
      <c r="Q381" s="11"/>
      <c r="R381" s="11">
        <v>13679</v>
      </c>
      <c r="S381" s="11">
        <v>5307</v>
      </c>
      <c r="T381" s="11"/>
    </row>
    <row r="382" spans="3:20">
      <c r="C382" s="10">
        <v>44209</v>
      </c>
      <c r="D382" s="11"/>
      <c r="E382" s="11">
        <v>8647</v>
      </c>
      <c r="F382" s="11"/>
      <c r="G382" s="11">
        <v>8898</v>
      </c>
      <c r="H382" s="11">
        <v>3775</v>
      </c>
      <c r="I382" s="11">
        <v>30811</v>
      </c>
      <c r="J382" s="11">
        <v>12416</v>
      </c>
      <c r="K382" s="11"/>
      <c r="L382" s="11">
        <v>6596</v>
      </c>
      <c r="M382" s="11">
        <v>9267</v>
      </c>
      <c r="N382" s="11">
        <v>8181</v>
      </c>
      <c r="O382" s="11">
        <v>24206</v>
      </c>
      <c r="P382" s="11">
        <v>27626</v>
      </c>
      <c r="Q382" s="11"/>
      <c r="R382" s="11">
        <v>13691</v>
      </c>
      <c r="S382" s="11">
        <v>5314</v>
      </c>
      <c r="T382" s="11"/>
    </row>
    <row r="383" spans="3:20">
      <c r="C383" s="10">
        <v>44210</v>
      </c>
      <c r="D383" s="11"/>
      <c r="E383" s="11">
        <v>8658</v>
      </c>
      <c r="F383" s="11"/>
      <c r="G383" s="11">
        <v>8903</v>
      </c>
      <c r="H383" s="11">
        <v>3782</v>
      </c>
      <c r="I383" s="11">
        <v>30811</v>
      </c>
      <c r="J383" s="11">
        <v>12436</v>
      </c>
      <c r="K383" s="11"/>
      <c r="L383" s="11">
        <v>6618</v>
      </c>
      <c r="M383" s="11">
        <v>9288</v>
      </c>
      <c r="N383" s="11">
        <v>8202</v>
      </c>
      <c r="O383" s="11">
        <v>24206</v>
      </c>
      <c r="P383" s="11">
        <v>27647</v>
      </c>
      <c r="Q383" s="11"/>
      <c r="R383" s="11">
        <v>13711</v>
      </c>
      <c r="S383" s="11">
        <v>5335</v>
      </c>
      <c r="T383" s="11"/>
    </row>
    <row r="384" spans="3:20">
      <c r="C384" s="10">
        <v>44211</v>
      </c>
      <c r="D384" s="11"/>
      <c r="E384" s="11">
        <v>8668</v>
      </c>
      <c r="F384" s="11"/>
      <c r="G384" s="11">
        <v>8903</v>
      </c>
      <c r="H384" s="11">
        <v>3782</v>
      </c>
      <c r="I384" s="11">
        <v>30811</v>
      </c>
      <c r="J384" s="11">
        <v>12453</v>
      </c>
      <c r="K384" s="11"/>
      <c r="L384" s="11">
        <v>6633</v>
      </c>
      <c r="M384" s="11">
        <v>9299</v>
      </c>
      <c r="N384" s="11">
        <v>8220</v>
      </c>
      <c r="O384" s="11">
        <v>24206</v>
      </c>
      <c r="P384" s="11">
        <v>27656</v>
      </c>
      <c r="Q384" s="11"/>
      <c r="R384" s="11">
        <v>13723</v>
      </c>
      <c r="S384" s="11">
        <v>5340</v>
      </c>
      <c r="T384" s="11"/>
    </row>
    <row r="385" spans="3:20">
      <c r="C385" s="10">
        <v>44212</v>
      </c>
      <c r="D385" s="11"/>
      <c r="E385" s="11">
        <v>8675</v>
      </c>
      <c r="F385" s="11"/>
      <c r="G385" s="11">
        <v>8918</v>
      </c>
      <c r="H385" s="11">
        <v>3782</v>
      </c>
      <c r="I385" s="11">
        <v>30811</v>
      </c>
      <c r="J385" s="11">
        <v>12474</v>
      </c>
      <c r="K385" s="11"/>
      <c r="L385" s="11">
        <v>6640</v>
      </c>
      <c r="M385" s="11">
        <v>9318</v>
      </c>
      <c r="N385" s="11">
        <v>8240</v>
      </c>
      <c r="O385" s="11">
        <v>24206</v>
      </c>
      <c r="P385" s="11">
        <v>27670</v>
      </c>
      <c r="Q385" s="11"/>
      <c r="R385" s="11">
        <v>13735</v>
      </c>
      <c r="S385" s="11">
        <v>5347</v>
      </c>
      <c r="T385" s="11"/>
    </row>
    <row r="386" spans="3:20">
      <c r="C386" s="10">
        <v>44213</v>
      </c>
      <c r="D386" s="11"/>
      <c r="E386" s="11">
        <v>8692</v>
      </c>
      <c r="F386" s="11"/>
      <c r="G386" s="11">
        <v>8935</v>
      </c>
      <c r="H386" s="11">
        <v>3782</v>
      </c>
      <c r="I386" s="11">
        <v>30811</v>
      </c>
      <c r="J386" s="11">
        <v>12487</v>
      </c>
      <c r="K386" s="11"/>
      <c r="L386" s="11">
        <v>6640</v>
      </c>
      <c r="M386" s="11">
        <v>9332</v>
      </c>
      <c r="N386" s="11">
        <v>8260</v>
      </c>
      <c r="O386" s="11">
        <v>24206</v>
      </c>
      <c r="P386" s="11">
        <v>27683</v>
      </c>
      <c r="Q386" s="11"/>
      <c r="R386" s="11">
        <v>13745</v>
      </c>
      <c r="S386" s="11">
        <v>5357</v>
      </c>
      <c r="T386" s="11"/>
    </row>
    <row r="387" spans="3:20">
      <c r="C387" s="10">
        <v>44214</v>
      </c>
      <c r="D387" s="11"/>
      <c r="E387" s="11">
        <v>8726</v>
      </c>
      <c r="F387" s="11"/>
      <c r="G387" s="11">
        <v>8955</v>
      </c>
      <c r="H387" s="11">
        <v>3782</v>
      </c>
      <c r="I387" s="11">
        <v>30811</v>
      </c>
      <c r="J387" s="11">
        <v>12505</v>
      </c>
      <c r="K387" s="11"/>
      <c r="L387" s="11">
        <v>6640</v>
      </c>
      <c r="M387" s="11">
        <v>9346</v>
      </c>
      <c r="N387" s="11">
        <v>8273</v>
      </c>
      <c r="O387" s="11">
        <v>24206</v>
      </c>
      <c r="P387" s="11">
        <v>27697</v>
      </c>
      <c r="Q387" s="11"/>
      <c r="R387" s="11">
        <v>13758</v>
      </c>
      <c r="S387" s="11">
        <v>5375</v>
      </c>
      <c r="T387" s="11"/>
    </row>
    <row r="388" spans="3:20">
      <c r="C388" s="10">
        <v>44215</v>
      </c>
      <c r="D388" s="11"/>
      <c r="E388" s="11">
        <v>8726</v>
      </c>
      <c r="F388" s="11"/>
      <c r="G388" s="11">
        <v>8955</v>
      </c>
      <c r="H388" s="11">
        <v>3782</v>
      </c>
      <c r="I388" s="11">
        <v>30811</v>
      </c>
      <c r="J388" s="11">
        <v>12505</v>
      </c>
      <c r="K388" s="11"/>
      <c r="L388" s="11">
        <v>6640</v>
      </c>
      <c r="M388" s="11">
        <v>9346</v>
      </c>
      <c r="N388" s="11">
        <v>8273</v>
      </c>
      <c r="O388" s="11">
        <v>24206</v>
      </c>
      <c r="P388" s="11">
        <v>27697</v>
      </c>
      <c r="Q388" s="11"/>
      <c r="R388" s="11">
        <v>13758</v>
      </c>
      <c r="S388" s="11">
        <v>5375</v>
      </c>
      <c r="T388" s="11"/>
    </row>
    <row r="389" spans="3:20">
      <c r="C389" s="10">
        <v>44216</v>
      </c>
      <c r="D389" s="11"/>
      <c r="E389" s="11">
        <v>8735</v>
      </c>
      <c r="F389" s="11"/>
      <c r="G389" s="11">
        <v>8967</v>
      </c>
      <c r="H389" s="11">
        <v>3782</v>
      </c>
      <c r="I389" s="11">
        <v>30811</v>
      </c>
      <c r="J389" s="11">
        <v>12530</v>
      </c>
      <c r="K389" s="11"/>
      <c r="L389" s="11">
        <v>6640</v>
      </c>
      <c r="M389" s="11">
        <v>9368</v>
      </c>
      <c r="N389" s="11">
        <v>8273</v>
      </c>
      <c r="O389" s="11">
        <v>24239</v>
      </c>
      <c r="P389" s="11">
        <v>27723</v>
      </c>
      <c r="Q389" s="11"/>
      <c r="R389" s="11">
        <v>13758</v>
      </c>
      <c r="S389" s="11">
        <v>5375</v>
      </c>
      <c r="T389" s="11"/>
    </row>
    <row r="390" spans="3:20">
      <c r="C390" s="10">
        <v>44217</v>
      </c>
      <c r="D390" s="11"/>
      <c r="E390" s="11">
        <v>8749</v>
      </c>
      <c r="F390" s="11"/>
      <c r="G390" s="11">
        <v>8980</v>
      </c>
      <c r="H390" s="11">
        <v>3782</v>
      </c>
      <c r="I390" s="11">
        <v>30811</v>
      </c>
      <c r="J390" s="11">
        <v>12543</v>
      </c>
      <c r="K390" s="11"/>
      <c r="L390" s="11">
        <v>6640</v>
      </c>
      <c r="M390" s="11">
        <v>9383</v>
      </c>
      <c r="N390" s="11">
        <v>8291</v>
      </c>
      <c r="O390" s="11">
        <v>24255</v>
      </c>
      <c r="P390" s="11">
        <v>27723</v>
      </c>
      <c r="Q390" s="11"/>
      <c r="R390" s="11">
        <v>13770</v>
      </c>
      <c r="S390" s="11">
        <v>5375</v>
      </c>
      <c r="T390" s="11"/>
    </row>
    <row r="391" spans="3:20">
      <c r="C391" s="10">
        <v>44218</v>
      </c>
      <c r="D391" s="11"/>
      <c r="E391" s="11">
        <v>8762</v>
      </c>
      <c r="F391" s="11"/>
      <c r="G391" s="11">
        <v>8994</v>
      </c>
      <c r="H391" s="11">
        <v>3782</v>
      </c>
      <c r="I391" s="11">
        <v>30811</v>
      </c>
      <c r="J391" s="11">
        <v>12543</v>
      </c>
      <c r="K391" s="11"/>
      <c r="L391" s="11">
        <v>6640</v>
      </c>
      <c r="M391" s="11">
        <v>9390</v>
      </c>
      <c r="N391" s="11">
        <v>8303</v>
      </c>
      <c r="O391" s="11">
        <v>24266</v>
      </c>
      <c r="P391" s="11">
        <v>27737</v>
      </c>
      <c r="Q391" s="11"/>
      <c r="R391" s="11">
        <v>13770</v>
      </c>
      <c r="S391" s="11">
        <v>5375</v>
      </c>
      <c r="T391" s="11"/>
    </row>
    <row r="392" spans="3:20">
      <c r="C392" s="10">
        <v>44219</v>
      </c>
      <c r="D392" s="11"/>
      <c r="E392" s="11">
        <v>8774</v>
      </c>
      <c r="F392" s="11"/>
      <c r="G392" s="11">
        <v>9006</v>
      </c>
      <c r="H392" s="11">
        <v>3782</v>
      </c>
      <c r="I392" s="11">
        <v>30811</v>
      </c>
      <c r="J392" s="11">
        <v>12560</v>
      </c>
      <c r="K392" s="11"/>
      <c r="L392" s="11">
        <v>6640</v>
      </c>
      <c r="M392" s="11">
        <v>9408</v>
      </c>
      <c r="N392" s="11">
        <v>8319</v>
      </c>
      <c r="O392" s="11">
        <v>24279</v>
      </c>
      <c r="P392" s="11">
        <v>27751</v>
      </c>
      <c r="Q392" s="11"/>
      <c r="R392" s="11">
        <v>13770</v>
      </c>
      <c r="S392" s="11">
        <v>5375</v>
      </c>
      <c r="T392" s="11"/>
    </row>
    <row r="393" spans="3:20">
      <c r="C393" s="10">
        <v>44220</v>
      </c>
      <c r="D393" s="11"/>
      <c r="E393" s="11">
        <v>8786</v>
      </c>
      <c r="F393" s="11"/>
      <c r="G393" s="11">
        <v>9020</v>
      </c>
      <c r="H393" s="11">
        <v>3782</v>
      </c>
      <c r="I393" s="11">
        <v>30811</v>
      </c>
      <c r="J393" s="11">
        <v>12571</v>
      </c>
      <c r="K393" s="11"/>
      <c r="L393" s="11">
        <v>6640</v>
      </c>
      <c r="M393" s="11">
        <v>9420</v>
      </c>
      <c r="N393" s="11">
        <v>8331</v>
      </c>
      <c r="O393" s="11">
        <v>24293</v>
      </c>
      <c r="P393" s="11">
        <v>27764</v>
      </c>
      <c r="Q393" s="11"/>
      <c r="R393" s="11">
        <v>13803</v>
      </c>
      <c r="S393" s="11">
        <v>5375</v>
      </c>
      <c r="T393" s="11"/>
    </row>
    <row r="394" spans="3:20">
      <c r="C394" s="10">
        <v>44221</v>
      </c>
      <c r="D394" s="11"/>
      <c r="E394" s="11">
        <v>8802</v>
      </c>
      <c r="F394" s="11"/>
      <c r="G394" s="11">
        <v>9032</v>
      </c>
      <c r="H394" s="11">
        <v>3782</v>
      </c>
      <c r="I394" s="11">
        <v>30811</v>
      </c>
      <c r="J394" s="11">
        <v>12585</v>
      </c>
      <c r="K394" s="11"/>
      <c r="L394" s="11">
        <v>6640</v>
      </c>
      <c r="M394" s="11">
        <v>9440</v>
      </c>
      <c r="N394" s="11">
        <v>8354</v>
      </c>
      <c r="O394" s="11">
        <v>24311</v>
      </c>
      <c r="P394" s="11">
        <v>27783</v>
      </c>
      <c r="Q394" s="11"/>
      <c r="R394" s="11">
        <v>13824</v>
      </c>
      <c r="S394" s="11">
        <v>5375</v>
      </c>
      <c r="T394" s="11"/>
    </row>
    <row r="395" spans="3:20">
      <c r="C395" s="10">
        <v>44222</v>
      </c>
      <c r="D395" s="11"/>
      <c r="E395" s="11">
        <v>8810</v>
      </c>
      <c r="F395" s="11"/>
      <c r="G395" s="11">
        <v>9032</v>
      </c>
      <c r="H395" s="11">
        <v>3782</v>
      </c>
      <c r="I395" s="11">
        <v>30811</v>
      </c>
      <c r="J395" s="11">
        <v>12607</v>
      </c>
      <c r="K395" s="11"/>
      <c r="L395" s="11">
        <v>6640</v>
      </c>
      <c r="M395" s="11">
        <v>9457</v>
      </c>
      <c r="N395" s="11">
        <v>8357</v>
      </c>
      <c r="O395" s="11">
        <v>24322</v>
      </c>
      <c r="P395" s="11">
        <v>27789</v>
      </c>
      <c r="Q395" s="11">
        <v>23922</v>
      </c>
      <c r="R395" s="11">
        <v>13827</v>
      </c>
      <c r="S395" s="11">
        <v>5375</v>
      </c>
      <c r="T395" s="11"/>
    </row>
    <row r="396" spans="3:20">
      <c r="C396" s="10">
        <v>44223</v>
      </c>
      <c r="D396" s="11"/>
      <c r="E396" s="11">
        <v>8822</v>
      </c>
      <c r="F396" s="11"/>
      <c r="G396" s="11">
        <v>9040</v>
      </c>
      <c r="H396" s="11">
        <v>3782</v>
      </c>
      <c r="I396" s="11">
        <v>30811</v>
      </c>
      <c r="J396" s="11">
        <v>12624</v>
      </c>
      <c r="K396" s="11"/>
      <c r="L396" s="11">
        <v>6640</v>
      </c>
      <c r="M396" s="11">
        <v>9472</v>
      </c>
      <c r="N396" s="11">
        <v>8372</v>
      </c>
      <c r="O396" s="11">
        <v>24334</v>
      </c>
      <c r="P396" s="11">
        <v>27791</v>
      </c>
      <c r="Q396" s="11">
        <v>23922</v>
      </c>
      <c r="R396" s="11">
        <v>13833</v>
      </c>
      <c r="S396" s="11">
        <v>5383</v>
      </c>
      <c r="T396" s="11"/>
    </row>
    <row r="397" spans="3:20">
      <c r="C397" s="10">
        <v>44224</v>
      </c>
      <c r="D397" s="11"/>
      <c r="E397" s="11">
        <v>8827</v>
      </c>
      <c r="F397" s="11"/>
      <c r="G397" s="11">
        <v>9055</v>
      </c>
      <c r="H397" s="11">
        <v>3782</v>
      </c>
      <c r="I397" s="11">
        <v>30811</v>
      </c>
      <c r="J397" s="11">
        <v>12641</v>
      </c>
      <c r="K397" s="11"/>
      <c r="L397" s="11">
        <v>6640</v>
      </c>
      <c r="M397" s="11">
        <v>9488</v>
      </c>
      <c r="N397" s="11">
        <v>8377</v>
      </c>
      <c r="O397" s="11">
        <v>24351</v>
      </c>
      <c r="P397" s="11">
        <v>27801</v>
      </c>
      <c r="Q397" s="11">
        <v>23922</v>
      </c>
      <c r="R397" s="11">
        <v>13857</v>
      </c>
      <c r="S397" s="11">
        <v>5383</v>
      </c>
      <c r="T397" s="11"/>
    </row>
    <row r="398" spans="3:20">
      <c r="C398" s="10">
        <v>44225</v>
      </c>
      <c r="D398" s="11"/>
      <c r="E398" s="11">
        <v>8841</v>
      </c>
      <c r="F398" s="11"/>
      <c r="G398" s="11">
        <v>9068</v>
      </c>
      <c r="H398" s="11">
        <v>3782</v>
      </c>
      <c r="I398" s="11">
        <v>30811</v>
      </c>
      <c r="J398" s="11">
        <v>12657</v>
      </c>
      <c r="K398" s="11"/>
      <c r="L398" s="11">
        <v>6643</v>
      </c>
      <c r="M398" s="11">
        <v>9499</v>
      </c>
      <c r="N398" s="11">
        <v>8395</v>
      </c>
      <c r="O398" s="11">
        <v>24352</v>
      </c>
      <c r="P398" s="11">
        <v>27804</v>
      </c>
      <c r="Q398" s="11">
        <v>23922</v>
      </c>
      <c r="R398" s="11">
        <v>13858</v>
      </c>
      <c r="S398" s="11">
        <v>5383</v>
      </c>
      <c r="T398" s="11"/>
    </row>
    <row r="399" spans="3:20">
      <c r="C399" s="10">
        <v>44226</v>
      </c>
      <c r="D399" s="11"/>
      <c r="E399" s="11">
        <v>8849</v>
      </c>
      <c r="F399" s="11"/>
      <c r="G399" s="11">
        <v>9078</v>
      </c>
      <c r="H399" s="11">
        <v>3782</v>
      </c>
      <c r="I399" s="11">
        <v>30811</v>
      </c>
      <c r="J399" s="11">
        <v>12661</v>
      </c>
      <c r="K399" s="11"/>
      <c r="L399" s="11">
        <v>6656</v>
      </c>
      <c r="M399" s="11">
        <v>9509</v>
      </c>
      <c r="N399" s="11">
        <v>8410</v>
      </c>
      <c r="O399" s="11">
        <v>24370</v>
      </c>
      <c r="P399" s="11">
        <v>27822</v>
      </c>
      <c r="Q399" s="11">
        <v>23922</v>
      </c>
      <c r="R399" s="11">
        <v>13871</v>
      </c>
      <c r="S399" s="11">
        <v>5383</v>
      </c>
      <c r="T399" s="11"/>
    </row>
    <row r="400" spans="3:20">
      <c r="C400" s="10">
        <v>44227</v>
      </c>
      <c r="D400" s="11"/>
      <c r="E400" s="11">
        <v>8859</v>
      </c>
      <c r="F400" s="11"/>
      <c r="G400" s="11">
        <v>9084</v>
      </c>
      <c r="H400" s="11">
        <v>3782</v>
      </c>
      <c r="I400" s="11">
        <v>30811</v>
      </c>
      <c r="J400" s="11">
        <v>12682</v>
      </c>
      <c r="K400" s="11"/>
      <c r="L400" s="11">
        <v>6671</v>
      </c>
      <c r="M400" s="11">
        <v>9524</v>
      </c>
      <c r="N400" s="11">
        <v>8430</v>
      </c>
      <c r="O400" s="11">
        <v>24384</v>
      </c>
      <c r="P400" s="11">
        <v>27830</v>
      </c>
      <c r="Q400" s="11">
        <v>23922</v>
      </c>
      <c r="R400" s="11">
        <v>13888</v>
      </c>
      <c r="S400" s="11">
        <v>5383</v>
      </c>
      <c r="T400" s="11"/>
    </row>
    <row r="401" spans="3:20">
      <c r="C401" s="10">
        <v>44228</v>
      </c>
      <c r="D401" s="11"/>
      <c r="E401" s="11">
        <v>8876</v>
      </c>
      <c r="F401" s="11"/>
      <c r="G401" s="11">
        <v>9095</v>
      </c>
      <c r="H401" s="11">
        <v>3782</v>
      </c>
      <c r="I401" s="11">
        <v>30811</v>
      </c>
      <c r="J401" s="11">
        <v>12698</v>
      </c>
      <c r="K401" s="11"/>
      <c r="L401" s="11">
        <v>6683</v>
      </c>
      <c r="M401" s="11">
        <v>9537</v>
      </c>
      <c r="N401" s="11">
        <v>8447</v>
      </c>
      <c r="O401" s="11">
        <v>24384</v>
      </c>
      <c r="P401" s="11">
        <v>27845</v>
      </c>
      <c r="Q401" s="11">
        <v>23922</v>
      </c>
      <c r="R401" s="11">
        <v>13906</v>
      </c>
      <c r="S401" s="11">
        <v>5383</v>
      </c>
      <c r="T401" s="11"/>
    </row>
    <row r="402" spans="3:20">
      <c r="C402" s="10">
        <v>44229</v>
      </c>
      <c r="D402" s="11"/>
      <c r="E402" s="11">
        <v>8881</v>
      </c>
      <c r="F402" s="11"/>
      <c r="G402" s="11">
        <v>9119</v>
      </c>
      <c r="H402" s="11">
        <v>3782</v>
      </c>
      <c r="I402" s="11">
        <v>30811</v>
      </c>
      <c r="J402" s="11">
        <v>12704</v>
      </c>
      <c r="K402" s="11"/>
      <c r="L402" s="11">
        <v>6690</v>
      </c>
      <c r="M402" s="11">
        <v>9543</v>
      </c>
      <c r="N402" s="11">
        <v>8452</v>
      </c>
      <c r="O402" s="11">
        <v>24384</v>
      </c>
      <c r="P402" s="11">
        <v>27850</v>
      </c>
      <c r="Q402" s="11">
        <v>23922</v>
      </c>
      <c r="R402" s="11">
        <v>13911</v>
      </c>
      <c r="S402" s="11">
        <v>5390</v>
      </c>
      <c r="T402" s="11"/>
    </row>
    <row r="403" spans="3:20">
      <c r="C403" s="10">
        <v>44230</v>
      </c>
      <c r="D403" s="11"/>
      <c r="E403" s="11">
        <v>8899</v>
      </c>
      <c r="F403" s="11"/>
      <c r="G403" s="11">
        <v>9135</v>
      </c>
      <c r="H403" s="11">
        <v>3782</v>
      </c>
      <c r="I403" s="11">
        <v>30811</v>
      </c>
      <c r="J403" s="11">
        <v>12723</v>
      </c>
      <c r="K403" s="11"/>
      <c r="L403" s="11">
        <v>6708</v>
      </c>
      <c r="M403" s="7">
        <v>9561</v>
      </c>
      <c r="N403" s="11">
        <v>8473</v>
      </c>
      <c r="O403" s="11">
        <v>24384</v>
      </c>
      <c r="P403" s="11">
        <v>27850</v>
      </c>
      <c r="Q403" s="11">
        <v>23922</v>
      </c>
      <c r="R403" s="11">
        <v>13930</v>
      </c>
      <c r="S403" s="11">
        <v>5408</v>
      </c>
      <c r="T403" s="11"/>
    </row>
    <row r="404" spans="3:20">
      <c r="C404" s="10">
        <v>44231</v>
      </c>
      <c r="D404" s="11"/>
      <c r="E404" s="11">
        <v>8904</v>
      </c>
      <c r="F404" s="11"/>
      <c r="G404" s="11">
        <v>9140</v>
      </c>
      <c r="H404" s="11">
        <v>3782</v>
      </c>
      <c r="I404" s="11">
        <v>30811</v>
      </c>
      <c r="J404" s="11">
        <v>12732</v>
      </c>
      <c r="K404" s="11"/>
      <c r="L404" s="11">
        <v>6729</v>
      </c>
      <c r="M404" s="7">
        <v>7570</v>
      </c>
      <c r="N404" s="11">
        <v>8481</v>
      </c>
      <c r="O404" s="11">
        <v>24384</v>
      </c>
      <c r="P404" s="11">
        <v>27859</v>
      </c>
      <c r="Q404" s="11">
        <v>23922</v>
      </c>
      <c r="R404" s="11">
        <v>13938</v>
      </c>
      <c r="S404" s="11">
        <v>5409</v>
      </c>
      <c r="T404" s="11"/>
    </row>
    <row r="405" spans="3:20">
      <c r="C405" s="10">
        <v>44232</v>
      </c>
      <c r="D405" s="11"/>
      <c r="E405" s="11">
        <v>8910</v>
      </c>
      <c r="F405" s="11"/>
      <c r="G405" s="11">
        <v>9153</v>
      </c>
      <c r="H405" s="11">
        <v>3782</v>
      </c>
      <c r="I405" s="11">
        <v>30811</v>
      </c>
      <c r="J405" s="11">
        <v>12738</v>
      </c>
      <c r="K405" s="11"/>
      <c r="L405" s="11">
        <v>6741</v>
      </c>
      <c r="M405" s="11">
        <v>7580</v>
      </c>
      <c r="N405" s="11">
        <v>8501</v>
      </c>
      <c r="O405" s="11">
        <v>24384</v>
      </c>
      <c r="P405" s="11">
        <v>27869</v>
      </c>
      <c r="Q405" s="11">
        <v>23922</v>
      </c>
      <c r="R405" s="11">
        <v>13938</v>
      </c>
      <c r="S405" s="11">
        <v>5420</v>
      </c>
      <c r="T405" s="11"/>
    </row>
    <row r="406" spans="3:20">
      <c r="C406" s="10">
        <v>44233</v>
      </c>
      <c r="D406" s="11"/>
      <c r="E406" s="11">
        <v>8932</v>
      </c>
      <c r="F406" s="11"/>
      <c r="G406" s="11">
        <v>9172</v>
      </c>
      <c r="H406" s="11">
        <v>3782</v>
      </c>
      <c r="I406" s="11">
        <v>30811</v>
      </c>
      <c r="J406" s="11">
        <v>12757</v>
      </c>
      <c r="K406" s="11"/>
      <c r="L406" s="11">
        <v>6759</v>
      </c>
      <c r="M406" s="11">
        <v>7580</v>
      </c>
      <c r="N406" s="11">
        <v>8522</v>
      </c>
      <c r="O406" s="11">
        <v>24384</v>
      </c>
      <c r="P406" s="11">
        <v>27887</v>
      </c>
      <c r="Q406" s="11">
        <v>23922</v>
      </c>
      <c r="R406" s="11">
        <v>13946</v>
      </c>
      <c r="S406" s="11">
        <v>5438</v>
      </c>
      <c r="T406" s="11"/>
    </row>
    <row r="407" spans="3:20">
      <c r="C407" s="10">
        <v>44234</v>
      </c>
      <c r="D407" s="11"/>
      <c r="E407" s="11">
        <v>8947</v>
      </c>
      <c r="F407" s="11"/>
      <c r="G407" s="11">
        <v>9187</v>
      </c>
      <c r="H407" s="11">
        <v>3782</v>
      </c>
      <c r="I407" s="11">
        <v>30811</v>
      </c>
      <c r="J407" s="11">
        <v>12761</v>
      </c>
      <c r="K407" s="11"/>
      <c r="L407" s="11">
        <v>6776</v>
      </c>
      <c r="M407" s="11">
        <v>7580</v>
      </c>
      <c r="N407" s="11">
        <v>8543</v>
      </c>
      <c r="O407" s="11">
        <v>24384</v>
      </c>
      <c r="P407" s="11">
        <v>27900</v>
      </c>
      <c r="Q407" s="11">
        <v>23922</v>
      </c>
      <c r="R407" s="11">
        <v>13961</v>
      </c>
      <c r="S407" s="11">
        <v>5452</v>
      </c>
      <c r="T407" s="11"/>
    </row>
    <row r="408" spans="3:20">
      <c r="C408" s="10">
        <v>44235</v>
      </c>
      <c r="D408" s="11"/>
      <c r="E408" s="11">
        <v>8953</v>
      </c>
      <c r="F408" s="11"/>
      <c r="G408" s="11">
        <v>9198</v>
      </c>
      <c r="H408" s="11">
        <v>3782</v>
      </c>
      <c r="I408" s="11">
        <v>30811</v>
      </c>
      <c r="J408" s="11">
        <v>12771</v>
      </c>
      <c r="K408" s="11"/>
      <c r="L408" s="11">
        <v>6776</v>
      </c>
      <c r="M408" s="11">
        <v>7580</v>
      </c>
      <c r="N408" s="11">
        <v>8559</v>
      </c>
      <c r="O408" s="11">
        <v>24384</v>
      </c>
      <c r="P408" s="11">
        <v>27906</v>
      </c>
      <c r="Q408" s="11">
        <v>23922</v>
      </c>
      <c r="R408" s="11">
        <v>13966</v>
      </c>
      <c r="S408" s="11">
        <v>5457</v>
      </c>
      <c r="T408" s="11"/>
    </row>
    <row r="409" spans="3:20">
      <c r="C409" s="10">
        <v>44236</v>
      </c>
      <c r="D409" s="11"/>
      <c r="E409" s="11">
        <v>8965</v>
      </c>
      <c r="F409" s="11"/>
      <c r="G409" s="11">
        <v>9208</v>
      </c>
      <c r="H409" s="11">
        <v>3782</v>
      </c>
      <c r="I409" s="11">
        <v>30811</v>
      </c>
      <c r="J409" s="11">
        <v>12782</v>
      </c>
      <c r="K409" s="11"/>
      <c r="L409" s="11">
        <v>6789</v>
      </c>
      <c r="M409" s="11">
        <v>7580</v>
      </c>
      <c r="N409" s="11">
        <v>8571</v>
      </c>
      <c r="O409" s="11">
        <v>24384</v>
      </c>
      <c r="P409" s="11">
        <v>27917</v>
      </c>
      <c r="Q409" s="11">
        <v>23922</v>
      </c>
      <c r="R409" s="11">
        <v>13977</v>
      </c>
      <c r="S409" s="11">
        <v>5468</v>
      </c>
      <c r="T409" s="11"/>
    </row>
    <row r="410" spans="3:20">
      <c r="C410" s="10">
        <v>44237</v>
      </c>
      <c r="D410" s="11"/>
      <c r="E410" s="11">
        <v>8976</v>
      </c>
      <c r="F410" s="11"/>
      <c r="G410" s="11">
        <v>9219</v>
      </c>
      <c r="H410" s="11">
        <v>3782</v>
      </c>
      <c r="I410" s="11">
        <v>30811</v>
      </c>
      <c r="J410" s="11">
        <v>12782</v>
      </c>
      <c r="K410" s="11"/>
      <c r="L410" s="11">
        <v>6792</v>
      </c>
      <c r="M410" s="11">
        <v>7580</v>
      </c>
      <c r="N410" s="11">
        <v>8583</v>
      </c>
      <c r="O410" s="11">
        <v>24384</v>
      </c>
      <c r="P410" s="11">
        <v>27920</v>
      </c>
      <c r="Q410" s="11">
        <v>23922</v>
      </c>
      <c r="R410" s="11">
        <v>13988</v>
      </c>
      <c r="S410" s="11">
        <v>5471</v>
      </c>
      <c r="T410" s="11"/>
    </row>
    <row r="411" spans="3:20">
      <c r="C411" s="10">
        <v>44238</v>
      </c>
      <c r="D411" s="11"/>
      <c r="E411" s="11">
        <v>8995</v>
      </c>
      <c r="F411" s="11"/>
      <c r="G411" s="11">
        <v>9237</v>
      </c>
      <c r="H411" s="11">
        <v>3782</v>
      </c>
      <c r="I411" s="11">
        <v>30811</v>
      </c>
      <c r="J411" s="11">
        <v>12789</v>
      </c>
      <c r="K411" s="11"/>
      <c r="L411" s="11">
        <v>6811</v>
      </c>
      <c r="M411" s="11">
        <v>7580</v>
      </c>
      <c r="N411" s="11">
        <v>8583</v>
      </c>
      <c r="O411" s="11">
        <v>24384</v>
      </c>
      <c r="P411" s="11">
        <v>27941</v>
      </c>
      <c r="Q411" s="11">
        <v>23922</v>
      </c>
      <c r="R411" s="11">
        <v>14004</v>
      </c>
      <c r="S411" s="11">
        <v>5490</v>
      </c>
      <c r="T411" s="11"/>
    </row>
    <row r="412" spans="3:20">
      <c r="C412" s="10">
        <v>44239</v>
      </c>
      <c r="D412" s="11"/>
      <c r="E412" s="11">
        <v>9012</v>
      </c>
      <c r="F412" s="11"/>
      <c r="G412" s="11">
        <v>9253</v>
      </c>
      <c r="H412" s="11">
        <v>3782</v>
      </c>
      <c r="I412" s="11">
        <v>30811</v>
      </c>
      <c r="J412" s="11">
        <v>12806</v>
      </c>
      <c r="K412" s="11"/>
      <c r="L412" s="11">
        <v>6828</v>
      </c>
      <c r="M412" s="11">
        <v>7593</v>
      </c>
      <c r="N412" s="11">
        <v>8583</v>
      </c>
      <c r="O412" s="11">
        <v>24384</v>
      </c>
      <c r="P412" s="11">
        <v>27958</v>
      </c>
      <c r="Q412" s="11">
        <v>23922</v>
      </c>
      <c r="R412" s="11">
        <v>14021</v>
      </c>
      <c r="S412" s="11">
        <v>5507</v>
      </c>
      <c r="T412" s="11"/>
    </row>
    <row r="413" spans="3:20">
      <c r="C413" s="10">
        <v>44240</v>
      </c>
      <c r="D413" s="11"/>
      <c r="E413" s="11">
        <v>9033</v>
      </c>
      <c r="F413" s="11"/>
      <c r="G413" s="11">
        <v>9214</v>
      </c>
      <c r="H413" s="11">
        <v>3782</v>
      </c>
      <c r="I413" s="11">
        <v>30811</v>
      </c>
      <c r="J413" s="11">
        <v>12823</v>
      </c>
      <c r="K413" s="11"/>
      <c r="L413" s="11">
        <v>6828</v>
      </c>
      <c r="M413" s="11">
        <v>7609</v>
      </c>
      <c r="N413" s="11">
        <v>8583</v>
      </c>
      <c r="O413" s="11">
        <v>24409</v>
      </c>
      <c r="P413" s="11">
        <v>27982</v>
      </c>
      <c r="Q413" s="11">
        <v>23922</v>
      </c>
      <c r="R413" s="11">
        <v>14021</v>
      </c>
      <c r="S413" s="11">
        <v>5526</v>
      </c>
      <c r="T413" s="11"/>
    </row>
    <row r="414" spans="3:20">
      <c r="C414" s="10">
        <v>44241</v>
      </c>
      <c r="D414" s="11"/>
      <c r="E414" s="11">
        <v>9052</v>
      </c>
      <c r="F414" s="11"/>
      <c r="G414" s="11">
        <v>9291</v>
      </c>
      <c r="H414" s="11">
        <v>3782</v>
      </c>
      <c r="I414" s="11">
        <v>30811</v>
      </c>
      <c r="J414" s="11">
        <v>12842</v>
      </c>
      <c r="K414" s="11"/>
      <c r="L414" s="11">
        <v>6846</v>
      </c>
      <c r="M414" s="11">
        <v>7628</v>
      </c>
      <c r="N414" s="11">
        <v>8609</v>
      </c>
      <c r="O414" s="11">
        <v>24429</v>
      </c>
      <c r="P414" s="11">
        <v>27995</v>
      </c>
      <c r="Q414" s="11">
        <v>23952</v>
      </c>
      <c r="R414" s="11">
        <v>14021</v>
      </c>
      <c r="S414" s="11">
        <v>5545</v>
      </c>
      <c r="T414" s="11"/>
    </row>
    <row r="415" spans="3:20">
      <c r="C415" s="10">
        <v>44242</v>
      </c>
      <c r="D415" s="11"/>
      <c r="E415" s="11">
        <v>9071</v>
      </c>
      <c r="F415" s="11"/>
      <c r="G415" s="11">
        <v>9300</v>
      </c>
      <c r="H415" s="11">
        <v>3782</v>
      </c>
      <c r="I415" s="11">
        <v>30811</v>
      </c>
      <c r="J415" s="11">
        <v>12843</v>
      </c>
      <c r="K415" s="11"/>
      <c r="L415" s="11">
        <v>6863</v>
      </c>
      <c r="M415" s="11">
        <v>7648</v>
      </c>
      <c r="N415" s="11">
        <v>8624</v>
      </c>
      <c r="O415" s="11">
        <v>24447</v>
      </c>
      <c r="P415" s="11">
        <v>28007</v>
      </c>
      <c r="Q415" s="11">
        <v>23968</v>
      </c>
      <c r="R415" s="11">
        <v>14021</v>
      </c>
      <c r="S415" s="11">
        <v>5563</v>
      </c>
      <c r="T415" s="11"/>
    </row>
    <row r="416" spans="3:20">
      <c r="C416" s="10">
        <v>44243</v>
      </c>
      <c r="D416" s="11"/>
      <c r="E416" s="11">
        <v>9080</v>
      </c>
      <c r="F416" s="11"/>
      <c r="G416" s="11">
        <v>9307</v>
      </c>
      <c r="H416" s="11">
        <v>3782</v>
      </c>
      <c r="I416" s="11">
        <v>30811</v>
      </c>
      <c r="J416" s="11">
        <v>12843</v>
      </c>
      <c r="K416" s="11"/>
      <c r="L416" s="11">
        <v>6863</v>
      </c>
      <c r="M416" s="11">
        <v>7658</v>
      </c>
      <c r="N416" s="11">
        <v>8634</v>
      </c>
      <c r="O416" s="11">
        <v>24457</v>
      </c>
      <c r="P416" s="11">
        <v>28017</v>
      </c>
      <c r="Q416" s="11">
        <v>23968</v>
      </c>
      <c r="R416" s="11">
        <v>14021</v>
      </c>
      <c r="S416" s="11">
        <v>5567</v>
      </c>
      <c r="T416" s="11"/>
    </row>
    <row r="417" spans="3:20">
      <c r="C417" s="10">
        <v>44244</v>
      </c>
      <c r="D417" s="11"/>
      <c r="E417" s="11">
        <v>9098</v>
      </c>
      <c r="F417" s="11"/>
      <c r="G417" s="11">
        <v>9325</v>
      </c>
      <c r="H417" s="11">
        <v>3782</v>
      </c>
      <c r="I417" s="11">
        <v>30811</v>
      </c>
      <c r="J417" s="11">
        <v>12871</v>
      </c>
      <c r="K417" s="11"/>
      <c r="L417" s="11">
        <v>6869</v>
      </c>
      <c r="M417" s="11">
        <v>7679</v>
      </c>
      <c r="N417" s="11">
        <v>8654</v>
      </c>
      <c r="O417" s="11">
        <v>24475</v>
      </c>
      <c r="P417" s="11">
        <v>28036</v>
      </c>
      <c r="Q417" s="11">
        <v>23968</v>
      </c>
      <c r="R417" s="11">
        <v>14021</v>
      </c>
      <c r="S417" s="11">
        <v>5585</v>
      </c>
      <c r="T417" s="11"/>
    </row>
    <row r="418" spans="3:20">
      <c r="C418" s="10">
        <v>44245</v>
      </c>
      <c r="D418" s="11"/>
      <c r="E418" s="11">
        <v>9116</v>
      </c>
      <c r="F418" s="11"/>
      <c r="G418" s="11">
        <v>9339</v>
      </c>
      <c r="H418" s="11">
        <v>3782</v>
      </c>
      <c r="I418" s="11">
        <v>30811</v>
      </c>
      <c r="J418" s="11">
        <v>12886</v>
      </c>
      <c r="K418" s="11"/>
      <c r="L418" s="11">
        <v>6886</v>
      </c>
      <c r="M418" s="11">
        <v>7696</v>
      </c>
      <c r="N418" s="11">
        <v>8670</v>
      </c>
      <c r="O418" s="11">
        <v>24491</v>
      </c>
      <c r="P418" s="11">
        <v>28053</v>
      </c>
      <c r="Q418" s="11">
        <v>23968</v>
      </c>
      <c r="R418" s="11">
        <v>14021</v>
      </c>
      <c r="S418" s="11">
        <v>5597</v>
      </c>
      <c r="T418" s="11"/>
    </row>
    <row r="419" spans="3:20">
      <c r="C419" s="10">
        <v>44246</v>
      </c>
      <c r="D419" s="11"/>
      <c r="E419" s="11">
        <v>9130</v>
      </c>
      <c r="F419" s="11"/>
      <c r="G419" s="11">
        <v>9353</v>
      </c>
      <c r="H419" s="11">
        <v>3782</v>
      </c>
      <c r="I419" s="11">
        <v>30811</v>
      </c>
      <c r="J419" s="11">
        <v>12906</v>
      </c>
      <c r="K419" s="11"/>
      <c r="L419" s="11">
        <v>6900</v>
      </c>
      <c r="M419" s="11">
        <v>7696</v>
      </c>
      <c r="N419" s="11">
        <v>8670</v>
      </c>
      <c r="O419" s="11">
        <v>24506</v>
      </c>
      <c r="P419" s="11">
        <v>28053</v>
      </c>
      <c r="Q419" s="11">
        <v>23968</v>
      </c>
      <c r="R419" s="11">
        <v>14021</v>
      </c>
      <c r="S419" s="11">
        <v>5615</v>
      </c>
      <c r="T419" s="11"/>
    </row>
    <row r="420" spans="3:20">
      <c r="C420" s="10">
        <v>44247</v>
      </c>
      <c r="D420" s="11"/>
      <c r="E420" s="11">
        <v>9134</v>
      </c>
      <c r="F420" s="11"/>
      <c r="G420" s="11">
        <v>9369</v>
      </c>
      <c r="H420" s="11">
        <v>3782</v>
      </c>
      <c r="I420" s="11">
        <v>30811</v>
      </c>
      <c r="J420" s="11">
        <v>12921</v>
      </c>
      <c r="K420" s="11"/>
      <c r="L420" s="11">
        <v>6908</v>
      </c>
      <c r="M420" s="11">
        <v>7706</v>
      </c>
      <c r="N420" s="11">
        <v>8685</v>
      </c>
      <c r="O420" s="11">
        <v>24523</v>
      </c>
      <c r="P420" s="11">
        <v>28082</v>
      </c>
      <c r="Q420" s="11">
        <v>23968</v>
      </c>
      <c r="R420" s="11">
        <v>14021</v>
      </c>
      <c r="S420" s="11">
        <v>5625</v>
      </c>
      <c r="T420" s="11"/>
    </row>
    <row r="421" spans="3:20">
      <c r="C421" s="10">
        <v>44248</v>
      </c>
      <c r="D421" s="11"/>
      <c r="E421" s="11">
        <v>9151</v>
      </c>
      <c r="F421" s="11"/>
      <c r="G421" s="11">
        <v>9393</v>
      </c>
      <c r="H421" s="11">
        <v>3782</v>
      </c>
      <c r="I421" s="11">
        <v>30811</v>
      </c>
      <c r="J421" s="11">
        <v>12945</v>
      </c>
      <c r="K421" s="11"/>
      <c r="L421" s="11">
        <v>6926</v>
      </c>
      <c r="M421" s="11">
        <v>7724</v>
      </c>
      <c r="N421" s="11">
        <v>8709</v>
      </c>
      <c r="O421" s="11">
        <v>24547</v>
      </c>
      <c r="P421" s="11">
        <v>28107</v>
      </c>
      <c r="Q421" s="11">
        <v>23968</v>
      </c>
      <c r="R421" s="11">
        <v>14021</v>
      </c>
      <c r="S421" s="11">
        <v>5639</v>
      </c>
      <c r="T421" s="11"/>
    </row>
    <row r="422" spans="3:20">
      <c r="C422" s="10">
        <v>44249</v>
      </c>
      <c r="D422" s="11"/>
      <c r="E422" s="11">
        <v>9161</v>
      </c>
      <c r="F422" s="11"/>
      <c r="G422" s="11">
        <v>9408</v>
      </c>
      <c r="H422" s="11">
        <v>3782</v>
      </c>
      <c r="I422" s="11">
        <v>30811</v>
      </c>
      <c r="J422" s="11">
        <v>12955</v>
      </c>
      <c r="K422" s="11"/>
      <c r="L422" s="11">
        <v>6942</v>
      </c>
      <c r="M422" s="11">
        <v>7736</v>
      </c>
      <c r="N422" s="11">
        <v>8721</v>
      </c>
      <c r="O422" s="11">
        <v>24547</v>
      </c>
      <c r="P422" s="11">
        <v>28117</v>
      </c>
      <c r="Q422" s="11">
        <v>23968</v>
      </c>
      <c r="R422" s="11">
        <v>14021</v>
      </c>
      <c r="S422" s="11">
        <v>5642</v>
      </c>
      <c r="T422" s="11"/>
    </row>
    <row r="423" spans="3:20">
      <c r="C423" s="10">
        <v>44250</v>
      </c>
      <c r="D423" s="11"/>
      <c r="E423" s="11">
        <v>9162</v>
      </c>
      <c r="F423" s="11"/>
      <c r="G423" s="11">
        <v>9408</v>
      </c>
      <c r="H423" s="11">
        <v>3782</v>
      </c>
      <c r="I423" s="11">
        <v>30811</v>
      </c>
      <c r="J423" s="11">
        <v>12955</v>
      </c>
      <c r="K423" s="11"/>
      <c r="L423" s="11">
        <v>6942</v>
      </c>
      <c r="M423" s="11">
        <v>7736</v>
      </c>
      <c r="N423" s="11">
        <v>8721</v>
      </c>
      <c r="O423" s="11">
        <v>24547</v>
      </c>
      <c r="P423" s="11">
        <v>28117</v>
      </c>
      <c r="Q423" s="11">
        <v>23968</v>
      </c>
      <c r="R423" s="11">
        <v>14021</v>
      </c>
      <c r="S423" s="11">
        <v>5642</v>
      </c>
      <c r="T423" s="11"/>
    </row>
    <row r="424" spans="3:20">
      <c r="C424" s="10">
        <v>44251</v>
      </c>
      <c r="D424" s="11"/>
      <c r="E424" s="11">
        <v>9174</v>
      </c>
      <c r="F424" s="11"/>
      <c r="G424" s="11">
        <v>9408</v>
      </c>
      <c r="H424" s="11">
        <v>3782</v>
      </c>
      <c r="I424" s="11">
        <v>30811</v>
      </c>
      <c r="J424" s="11">
        <v>12974</v>
      </c>
      <c r="K424" s="11"/>
      <c r="L424" s="11">
        <v>6961</v>
      </c>
      <c r="M424" s="11">
        <v>7749</v>
      </c>
      <c r="N424" s="11">
        <v>8739</v>
      </c>
      <c r="O424" s="11">
        <v>24547</v>
      </c>
      <c r="P424" s="11">
        <v>28137</v>
      </c>
      <c r="Q424" s="11">
        <v>23979</v>
      </c>
      <c r="R424" s="11">
        <v>14021</v>
      </c>
      <c r="S424" s="11">
        <v>5642</v>
      </c>
      <c r="T424" s="11"/>
    </row>
    <row r="425" spans="3:20">
      <c r="C425" s="10">
        <v>44252</v>
      </c>
      <c r="D425" s="11"/>
      <c r="E425" s="11">
        <v>9194</v>
      </c>
      <c r="F425" s="11"/>
      <c r="G425" s="11">
        <v>9408</v>
      </c>
      <c r="H425" s="11">
        <v>3782</v>
      </c>
      <c r="I425" s="11">
        <v>30811</v>
      </c>
      <c r="J425" s="11">
        <v>12992</v>
      </c>
      <c r="K425" s="11"/>
      <c r="L425" s="11">
        <v>6982</v>
      </c>
      <c r="M425" s="11">
        <v>7760</v>
      </c>
      <c r="N425" s="11">
        <v>8759</v>
      </c>
      <c r="O425" s="11">
        <v>24562</v>
      </c>
      <c r="P425" s="11">
        <v>28156</v>
      </c>
      <c r="Q425" s="11">
        <v>23994</v>
      </c>
      <c r="R425" s="11">
        <v>14039</v>
      </c>
      <c r="S425" s="11">
        <v>5654</v>
      </c>
      <c r="T425" s="11"/>
    </row>
    <row r="426" spans="3:20">
      <c r="C426" s="10">
        <v>44253</v>
      </c>
      <c r="D426" s="11"/>
      <c r="E426" s="11">
        <v>9197</v>
      </c>
      <c r="F426" s="11"/>
      <c r="G426" s="11">
        <v>9408</v>
      </c>
      <c r="H426" s="11">
        <v>3782</v>
      </c>
      <c r="I426" s="11">
        <v>30822</v>
      </c>
      <c r="J426" s="11">
        <v>12998</v>
      </c>
      <c r="K426" s="11"/>
      <c r="L426" s="11">
        <v>6988</v>
      </c>
      <c r="M426" s="11">
        <v>7767</v>
      </c>
      <c r="N426" s="11">
        <v>8759</v>
      </c>
      <c r="O426" s="11">
        <v>24565</v>
      </c>
      <c r="P426" s="11">
        <v>28159</v>
      </c>
      <c r="Q426" s="11">
        <v>23997</v>
      </c>
      <c r="R426" s="11">
        <v>14039</v>
      </c>
      <c r="S426" s="11">
        <v>5657</v>
      </c>
      <c r="T426" s="11"/>
    </row>
    <row r="427" spans="3:20">
      <c r="C427" s="10">
        <v>44254</v>
      </c>
      <c r="D427" s="11"/>
      <c r="E427" s="11">
        <v>9207</v>
      </c>
      <c r="F427" s="11"/>
      <c r="G427" s="11">
        <v>9408</v>
      </c>
      <c r="H427" s="11">
        <v>3782</v>
      </c>
      <c r="I427" s="11">
        <v>30835</v>
      </c>
      <c r="J427" s="11">
        <v>12999</v>
      </c>
      <c r="K427" s="11"/>
      <c r="L427" s="11">
        <v>7006</v>
      </c>
      <c r="M427" s="11">
        <v>7767</v>
      </c>
      <c r="N427" s="11">
        <v>8759</v>
      </c>
      <c r="O427" s="11">
        <v>24581</v>
      </c>
      <c r="P427" s="11">
        <v>28172</v>
      </c>
      <c r="Q427" s="11">
        <v>24012</v>
      </c>
      <c r="R427" s="11">
        <v>14043</v>
      </c>
      <c r="S427" s="11">
        <v>5666</v>
      </c>
      <c r="T427" s="11"/>
    </row>
    <row r="428" spans="3:20">
      <c r="C428" s="10">
        <v>44255</v>
      </c>
      <c r="D428" s="11"/>
      <c r="E428" s="11">
        <v>9223</v>
      </c>
      <c r="F428" s="11"/>
      <c r="G428" s="11">
        <v>9408</v>
      </c>
      <c r="H428" s="11">
        <v>3782</v>
      </c>
      <c r="I428" s="11">
        <v>30850</v>
      </c>
      <c r="J428" s="11">
        <v>13000</v>
      </c>
      <c r="K428" s="11"/>
      <c r="L428" s="11">
        <v>7020</v>
      </c>
      <c r="M428" s="11">
        <v>7774</v>
      </c>
      <c r="N428" s="11">
        <v>8760</v>
      </c>
      <c r="O428" s="11">
        <v>24599</v>
      </c>
      <c r="P428" s="11">
        <v>28190</v>
      </c>
      <c r="Q428" s="11">
        <v>24022</v>
      </c>
      <c r="R428" s="11">
        <v>14054</v>
      </c>
      <c r="S428" s="11">
        <v>5684</v>
      </c>
      <c r="T428" s="11"/>
    </row>
    <row r="429" spans="3:20">
      <c r="C429" s="10">
        <v>44256</v>
      </c>
      <c r="D429" s="11"/>
      <c r="E429" s="11">
        <v>9242</v>
      </c>
      <c r="F429" s="11"/>
      <c r="G429" s="11">
        <v>9408</v>
      </c>
      <c r="H429" s="11">
        <v>3782</v>
      </c>
      <c r="I429" s="11">
        <v>30858</v>
      </c>
      <c r="J429" s="11">
        <v>13043</v>
      </c>
      <c r="K429" s="11"/>
      <c r="L429" s="11">
        <v>7039</v>
      </c>
      <c r="M429" s="11">
        <v>7783</v>
      </c>
      <c r="N429" s="11">
        <v>8779</v>
      </c>
      <c r="O429" s="11">
        <v>24612</v>
      </c>
      <c r="P429" s="11">
        <v>28120</v>
      </c>
      <c r="Q429" s="11">
        <v>24034</v>
      </c>
      <c r="R429" s="11">
        <v>14070</v>
      </c>
      <c r="S429" s="11">
        <v>5697</v>
      </c>
      <c r="T429" s="11"/>
    </row>
    <row r="430" spans="3:20">
      <c r="C430" s="10">
        <v>44257</v>
      </c>
      <c r="D430" s="11"/>
      <c r="E430" s="11">
        <v>9242</v>
      </c>
      <c r="F430" s="11"/>
      <c r="G430" s="11">
        <v>9408</v>
      </c>
      <c r="H430" s="11">
        <v>3782</v>
      </c>
      <c r="I430" s="11">
        <v>30870</v>
      </c>
      <c r="J430" s="11">
        <v>13044</v>
      </c>
      <c r="K430" s="11"/>
      <c r="L430" s="11">
        <v>7053</v>
      </c>
      <c r="M430" s="11">
        <v>7783</v>
      </c>
      <c r="N430" s="11">
        <v>8796</v>
      </c>
      <c r="O430" s="11">
        <v>24624</v>
      </c>
      <c r="P430" s="11">
        <v>28120</v>
      </c>
      <c r="Q430" s="11">
        <v>24059</v>
      </c>
      <c r="R430" s="11">
        <v>14084</v>
      </c>
      <c r="S430" s="11">
        <v>5707</v>
      </c>
      <c r="T430" s="11"/>
    </row>
    <row r="431" spans="3:20">
      <c r="C431" s="10">
        <v>44258</v>
      </c>
      <c r="D431" s="11"/>
      <c r="E431" s="11">
        <v>9253</v>
      </c>
      <c r="F431" s="11"/>
      <c r="G431" s="11">
        <v>9408</v>
      </c>
      <c r="H431" s="11">
        <v>3782</v>
      </c>
      <c r="I431" s="11">
        <v>30883</v>
      </c>
      <c r="J431" s="11">
        <v>13055</v>
      </c>
      <c r="K431" s="11"/>
      <c r="L431" s="11">
        <v>7059</v>
      </c>
      <c r="M431" s="11">
        <v>7803</v>
      </c>
      <c r="N431" s="11">
        <v>8803</v>
      </c>
      <c r="O431" s="11">
        <v>24636</v>
      </c>
      <c r="P431" s="11">
        <v>28215</v>
      </c>
      <c r="Q431" s="11">
        <v>24061</v>
      </c>
      <c r="R431" s="11">
        <v>14084</v>
      </c>
      <c r="S431" s="11">
        <v>5720</v>
      </c>
      <c r="T431" s="11"/>
    </row>
    <row r="432" spans="3:20">
      <c r="C432" s="10">
        <v>44259</v>
      </c>
      <c r="D432" s="11"/>
      <c r="E432" s="11">
        <v>9253</v>
      </c>
      <c r="F432" s="11"/>
      <c r="G432" s="11">
        <v>9408</v>
      </c>
      <c r="H432" s="11">
        <v>3782</v>
      </c>
      <c r="I432" s="11">
        <v>30898</v>
      </c>
      <c r="J432" s="11">
        <v>13063</v>
      </c>
      <c r="K432" s="11"/>
      <c r="L432" s="11">
        <v>7073</v>
      </c>
      <c r="M432" s="11">
        <v>7809</v>
      </c>
      <c r="N432" s="11">
        <v>8816</v>
      </c>
      <c r="O432" s="11">
        <v>24645</v>
      </c>
      <c r="P432" s="11">
        <v>28237</v>
      </c>
      <c r="Q432" s="11">
        <v>24076</v>
      </c>
      <c r="R432" s="11">
        <v>14084</v>
      </c>
      <c r="S432" s="11">
        <v>5720</v>
      </c>
      <c r="T432" s="11"/>
    </row>
    <row r="433" spans="3:20">
      <c r="C433" s="10">
        <v>44260</v>
      </c>
      <c r="D433" s="11"/>
      <c r="E433" s="11">
        <v>9269</v>
      </c>
      <c r="F433" s="11"/>
      <c r="G433" s="11">
        <v>9408</v>
      </c>
      <c r="H433" s="11">
        <v>3782</v>
      </c>
      <c r="I433" s="11">
        <v>30898</v>
      </c>
      <c r="J433" s="11">
        <v>13079</v>
      </c>
      <c r="K433" s="11"/>
      <c r="L433" s="11">
        <v>7085</v>
      </c>
      <c r="M433" s="11">
        <v>7825</v>
      </c>
      <c r="N433" s="11">
        <v>8831</v>
      </c>
      <c r="O433" s="11">
        <v>24661</v>
      </c>
      <c r="P433" s="11">
        <v>28235</v>
      </c>
      <c r="Q433" s="11">
        <v>24076</v>
      </c>
      <c r="R433" s="11">
        <v>14084</v>
      </c>
      <c r="S433" s="11">
        <v>5720</v>
      </c>
      <c r="T433" s="11"/>
    </row>
    <row r="434" spans="3:20">
      <c r="C434" s="10">
        <v>44261</v>
      </c>
      <c r="D434" s="11"/>
      <c r="E434" s="11">
        <v>9285</v>
      </c>
      <c r="F434" s="11"/>
      <c r="G434" s="11">
        <v>9408</v>
      </c>
      <c r="H434" s="11">
        <v>3782</v>
      </c>
      <c r="I434" s="11">
        <v>30898</v>
      </c>
      <c r="J434" s="11">
        <v>13097</v>
      </c>
      <c r="K434" s="11"/>
      <c r="L434" s="11">
        <v>7106</v>
      </c>
      <c r="M434" s="11">
        <v>7845</v>
      </c>
      <c r="N434" s="11">
        <v>8849</v>
      </c>
      <c r="O434" s="11">
        <v>24679</v>
      </c>
      <c r="P434" s="11">
        <v>28239</v>
      </c>
      <c r="Q434" s="11">
        <v>24076</v>
      </c>
      <c r="R434" s="11">
        <v>14109</v>
      </c>
      <c r="S434" s="11">
        <v>5720</v>
      </c>
      <c r="T434" s="11"/>
    </row>
    <row r="435" spans="3:20">
      <c r="C435" s="10">
        <v>44262</v>
      </c>
      <c r="D435" s="11"/>
      <c r="E435" s="11">
        <v>9298</v>
      </c>
      <c r="F435" s="11"/>
      <c r="G435" s="11">
        <v>9414</v>
      </c>
      <c r="H435" s="11">
        <v>3782</v>
      </c>
      <c r="I435" s="11">
        <v>30898</v>
      </c>
      <c r="J435" s="11">
        <v>13108</v>
      </c>
      <c r="K435" s="11"/>
      <c r="L435" s="11">
        <v>7118</v>
      </c>
      <c r="M435" s="11">
        <v>7854</v>
      </c>
      <c r="N435" s="11">
        <v>8863</v>
      </c>
      <c r="O435" s="11">
        <v>24692</v>
      </c>
      <c r="P435" s="11">
        <v>28245</v>
      </c>
      <c r="Q435" s="11">
        <v>24076</v>
      </c>
      <c r="R435" s="11">
        <v>14123</v>
      </c>
      <c r="S435" s="11">
        <v>5729</v>
      </c>
      <c r="T435" s="11"/>
    </row>
    <row r="436" spans="3:20">
      <c r="C436" s="10">
        <v>44263</v>
      </c>
      <c r="D436" s="11"/>
      <c r="E436" s="11">
        <v>9305</v>
      </c>
      <c r="F436" s="11"/>
      <c r="G436" s="11">
        <v>9414</v>
      </c>
      <c r="H436" s="11">
        <v>3782</v>
      </c>
      <c r="I436" s="11">
        <v>30898</v>
      </c>
      <c r="J436" s="11">
        <v>13120</v>
      </c>
      <c r="K436" s="11"/>
      <c r="L436" s="11">
        <v>7130</v>
      </c>
      <c r="M436" s="11">
        <v>7861</v>
      </c>
      <c r="N436" s="11">
        <v>8869</v>
      </c>
      <c r="O436" s="11">
        <v>24703</v>
      </c>
      <c r="P436" s="11">
        <v>28252</v>
      </c>
      <c r="Q436" s="11">
        <v>24076</v>
      </c>
      <c r="R436" s="11">
        <v>14123</v>
      </c>
      <c r="S436" s="11">
        <v>5741</v>
      </c>
      <c r="T436" s="11"/>
    </row>
    <row r="437" spans="3:20">
      <c r="C437" s="10">
        <v>44264</v>
      </c>
      <c r="D437" s="11"/>
      <c r="E437" s="11">
        <v>9316</v>
      </c>
      <c r="F437" s="11"/>
      <c r="G437" s="11">
        <v>9426</v>
      </c>
      <c r="H437" s="11">
        <v>3782</v>
      </c>
      <c r="I437" s="11">
        <v>30898</v>
      </c>
      <c r="J437" s="11">
        <v>13130</v>
      </c>
      <c r="K437" s="11"/>
      <c r="L437" s="11">
        <v>7145</v>
      </c>
      <c r="M437" s="11">
        <v>7871</v>
      </c>
      <c r="N437" s="11">
        <v>8872</v>
      </c>
      <c r="O437" s="11">
        <v>24713</v>
      </c>
      <c r="P437" s="11">
        <v>28267</v>
      </c>
      <c r="Q437" s="11">
        <v>24076</v>
      </c>
      <c r="R437" s="11">
        <v>14138</v>
      </c>
      <c r="S437" s="11">
        <v>5757</v>
      </c>
      <c r="T437" s="11"/>
    </row>
    <row r="438" spans="3:20">
      <c r="C438" s="10">
        <v>44265</v>
      </c>
      <c r="D438" s="11"/>
      <c r="E438" s="11">
        <v>9335</v>
      </c>
      <c r="F438" s="11"/>
      <c r="G438" s="11">
        <v>9437</v>
      </c>
      <c r="H438" s="11">
        <v>3782</v>
      </c>
      <c r="I438" s="11">
        <v>30898</v>
      </c>
      <c r="J438" s="11">
        <v>13140</v>
      </c>
      <c r="K438" s="11"/>
      <c r="L438" s="11">
        <v>7152</v>
      </c>
      <c r="M438" s="11">
        <v>7871</v>
      </c>
      <c r="N438" s="11">
        <v>8872</v>
      </c>
      <c r="O438" s="11">
        <v>24731</v>
      </c>
      <c r="P438" s="11">
        <v>28286</v>
      </c>
      <c r="Q438" s="11">
        <v>24076</v>
      </c>
      <c r="R438" s="11">
        <v>14158</v>
      </c>
      <c r="S438" s="11">
        <v>5769</v>
      </c>
      <c r="T438" s="11"/>
    </row>
    <row r="439" spans="3:20">
      <c r="C439" s="10">
        <v>44266</v>
      </c>
      <c r="D439" s="11"/>
      <c r="E439" s="11">
        <v>9346</v>
      </c>
      <c r="F439" s="11"/>
      <c r="G439" s="11">
        <v>9452</v>
      </c>
      <c r="H439" s="11">
        <v>3782</v>
      </c>
      <c r="I439" s="11">
        <v>30898</v>
      </c>
      <c r="J439" s="11">
        <v>13144</v>
      </c>
      <c r="K439" s="11"/>
      <c r="L439" s="11">
        <v>7164</v>
      </c>
      <c r="M439" s="11">
        <v>7871</v>
      </c>
      <c r="N439" s="11">
        <v>8880</v>
      </c>
      <c r="O439" s="11">
        <v>24735</v>
      </c>
      <c r="P439" s="11">
        <v>28291</v>
      </c>
      <c r="Q439" s="11">
        <v>24076</v>
      </c>
      <c r="R439" s="11">
        <v>14174</v>
      </c>
      <c r="S439" s="11">
        <v>5777</v>
      </c>
      <c r="T439" s="11"/>
    </row>
    <row r="440" spans="3:20">
      <c r="C440" s="10">
        <v>44267</v>
      </c>
      <c r="D440" s="11"/>
      <c r="E440" s="11">
        <v>9349</v>
      </c>
      <c r="F440" s="11"/>
      <c r="G440" s="11">
        <v>9458</v>
      </c>
      <c r="H440" s="11">
        <v>3782</v>
      </c>
      <c r="I440" s="11">
        <v>30898</v>
      </c>
      <c r="J440" s="11">
        <v>13150</v>
      </c>
      <c r="K440" s="11"/>
      <c r="L440" s="11">
        <v>7166</v>
      </c>
      <c r="M440" s="11">
        <v>7880</v>
      </c>
      <c r="N440" s="11">
        <v>8885</v>
      </c>
      <c r="O440" s="11">
        <v>24738</v>
      </c>
      <c r="P440" s="11">
        <v>28291</v>
      </c>
      <c r="Q440" s="11">
        <v>24087</v>
      </c>
      <c r="R440" s="11">
        <v>14179</v>
      </c>
      <c r="S440" s="11">
        <v>5781</v>
      </c>
      <c r="T440" s="11"/>
    </row>
    <row r="441" spans="3:20">
      <c r="C441" s="10">
        <v>44268</v>
      </c>
      <c r="D441" s="11"/>
      <c r="E441" s="11">
        <v>9349</v>
      </c>
      <c r="F441" s="11"/>
      <c r="G441" s="11">
        <v>9460</v>
      </c>
      <c r="H441" s="11">
        <v>3782</v>
      </c>
      <c r="I441" s="11">
        <v>30898</v>
      </c>
      <c r="J441" s="11">
        <v>13158</v>
      </c>
      <c r="K441" s="11"/>
      <c r="L441" s="11">
        <v>7166</v>
      </c>
      <c r="M441" s="11">
        <v>7880</v>
      </c>
      <c r="N441" s="11">
        <v>8893</v>
      </c>
      <c r="O441" s="11">
        <v>24744</v>
      </c>
      <c r="P441" s="11">
        <v>28296</v>
      </c>
      <c r="Q441" s="11">
        <v>24094</v>
      </c>
      <c r="R441" s="11">
        <v>14179</v>
      </c>
      <c r="S441" s="11">
        <v>5788</v>
      </c>
      <c r="T441" s="11"/>
    </row>
    <row r="442" spans="3:20">
      <c r="C442" s="10">
        <v>44269</v>
      </c>
      <c r="D442" s="11"/>
      <c r="E442" s="11">
        <v>9362</v>
      </c>
      <c r="F442" s="11"/>
      <c r="G442" s="11">
        <v>9467</v>
      </c>
      <c r="H442" s="11">
        <v>3782</v>
      </c>
      <c r="I442" s="11">
        <v>30898</v>
      </c>
      <c r="J442" s="11">
        <v>13176</v>
      </c>
      <c r="K442" s="11"/>
      <c r="L442" s="11">
        <v>7183</v>
      </c>
      <c r="M442" s="11">
        <v>7880</v>
      </c>
      <c r="N442" s="11">
        <v>8913</v>
      </c>
      <c r="O442" s="11">
        <v>24744</v>
      </c>
      <c r="P442" s="11">
        <v>28296</v>
      </c>
      <c r="Q442" s="11">
        <v>24101</v>
      </c>
      <c r="R442" s="11">
        <v>14179</v>
      </c>
      <c r="S442" s="11">
        <v>5809</v>
      </c>
      <c r="T442" s="11"/>
    </row>
    <row r="443" spans="3:20">
      <c r="C443" s="10">
        <v>44270</v>
      </c>
      <c r="D443" s="11"/>
      <c r="E443" s="11">
        <v>9378</v>
      </c>
      <c r="F443" s="11"/>
      <c r="G443" s="11">
        <v>9476</v>
      </c>
      <c r="H443" s="11">
        <v>3782</v>
      </c>
      <c r="I443" s="11">
        <v>30898</v>
      </c>
      <c r="J443" s="11">
        <v>13190</v>
      </c>
      <c r="K443" s="11"/>
      <c r="L443" s="11">
        <v>7196</v>
      </c>
      <c r="M443" s="11">
        <v>7880</v>
      </c>
      <c r="N443" s="11">
        <v>8930</v>
      </c>
      <c r="O443" s="11">
        <v>24744</v>
      </c>
      <c r="P443" s="11">
        <v>28296</v>
      </c>
      <c r="Q443" s="11">
        <v>24107</v>
      </c>
      <c r="R443" s="11">
        <v>14179</v>
      </c>
      <c r="S443" s="11">
        <v>5825</v>
      </c>
      <c r="T443" s="11"/>
    </row>
    <row r="444" spans="3:20">
      <c r="C444" s="10">
        <v>44271</v>
      </c>
      <c r="D444" s="11"/>
      <c r="E444" s="11">
        <v>9385</v>
      </c>
      <c r="F444" s="11"/>
      <c r="G444" s="11">
        <v>9489</v>
      </c>
      <c r="H444" s="11">
        <v>3782</v>
      </c>
      <c r="I444" s="11">
        <v>30898</v>
      </c>
      <c r="J444" s="11">
        <v>13190</v>
      </c>
      <c r="K444" s="11"/>
      <c r="L444" s="11">
        <v>7196</v>
      </c>
      <c r="M444" s="11">
        <v>7882</v>
      </c>
      <c r="N444" s="11">
        <v>8942</v>
      </c>
      <c r="O444" s="11">
        <v>24744</v>
      </c>
      <c r="P444" s="11">
        <v>28296</v>
      </c>
      <c r="Q444" s="11">
        <v>24107</v>
      </c>
      <c r="R444" s="11">
        <v>14186</v>
      </c>
      <c r="S444" s="11">
        <v>5839</v>
      </c>
      <c r="T444" s="11"/>
    </row>
    <row r="445" spans="3:20">
      <c r="C445" s="10">
        <v>44272</v>
      </c>
      <c r="D445" s="11"/>
      <c r="E445" s="11">
        <v>9391</v>
      </c>
      <c r="F445" s="11"/>
      <c r="G445" s="11">
        <v>9501</v>
      </c>
      <c r="H445" s="11">
        <v>3782</v>
      </c>
      <c r="I445" s="11">
        <v>30898</v>
      </c>
      <c r="J445" s="11">
        <v>13190</v>
      </c>
      <c r="K445" s="11"/>
      <c r="L445" s="11">
        <v>7196</v>
      </c>
      <c r="M445" s="11">
        <v>7900</v>
      </c>
      <c r="N445" s="11">
        <v>8959</v>
      </c>
      <c r="O445" s="11">
        <v>24753</v>
      </c>
      <c r="P445" s="11">
        <v>28296</v>
      </c>
      <c r="Q445" s="11">
        <v>24108</v>
      </c>
      <c r="R445" s="11">
        <v>14186</v>
      </c>
      <c r="S445" s="11">
        <v>5844</v>
      </c>
      <c r="T445" s="11"/>
    </row>
    <row r="446" spans="3:20">
      <c r="C446" s="10">
        <v>44273</v>
      </c>
      <c r="D446" s="11"/>
      <c r="E446" s="11">
        <v>9408</v>
      </c>
      <c r="F446" s="11"/>
      <c r="G446" s="11">
        <v>9507</v>
      </c>
      <c r="H446" s="11">
        <v>3782</v>
      </c>
      <c r="I446" s="11">
        <v>30898</v>
      </c>
      <c r="J446" s="11">
        <v>13203</v>
      </c>
      <c r="K446" s="11"/>
      <c r="L446" s="11">
        <v>7219</v>
      </c>
      <c r="M446" s="11">
        <v>7907</v>
      </c>
      <c r="N446" s="11">
        <v>8970</v>
      </c>
      <c r="O446" s="11">
        <v>24753</v>
      </c>
      <c r="P446" s="11">
        <v>28296</v>
      </c>
      <c r="Q446" s="11">
        <v>24118</v>
      </c>
      <c r="R446" s="11">
        <v>14208</v>
      </c>
      <c r="S446" s="11">
        <v>5855</v>
      </c>
      <c r="T446" s="11"/>
    </row>
    <row r="447" spans="3:20">
      <c r="C447" s="10">
        <v>44274</v>
      </c>
      <c r="D447" s="11"/>
      <c r="E447" s="11">
        <v>9420</v>
      </c>
      <c r="F447" s="11"/>
      <c r="G447" s="11">
        <v>9507</v>
      </c>
      <c r="H447" s="11">
        <v>3782</v>
      </c>
      <c r="I447" s="11">
        <v>30898</v>
      </c>
      <c r="J447" s="11">
        <v>13215</v>
      </c>
      <c r="K447" s="11"/>
      <c r="L447" s="11">
        <v>7228</v>
      </c>
      <c r="M447" s="11">
        <v>7919</v>
      </c>
      <c r="N447" s="11">
        <v>8980</v>
      </c>
      <c r="O447" s="11">
        <v>24766</v>
      </c>
      <c r="P447" s="11">
        <v>28305</v>
      </c>
      <c r="Q447" s="11">
        <v>24118</v>
      </c>
      <c r="R447" s="11">
        <v>14210</v>
      </c>
      <c r="S447" s="11">
        <v>5861</v>
      </c>
      <c r="T447" s="11"/>
    </row>
    <row r="448" spans="3:20">
      <c r="C448" s="10">
        <v>44275</v>
      </c>
      <c r="D448" s="11"/>
      <c r="E448" s="11">
        <v>9436</v>
      </c>
      <c r="F448" s="11"/>
      <c r="G448" s="11">
        <v>9507</v>
      </c>
      <c r="H448" s="11">
        <v>3782</v>
      </c>
      <c r="I448" s="11">
        <v>30898</v>
      </c>
      <c r="J448" s="11">
        <v>13221</v>
      </c>
      <c r="K448" s="11"/>
      <c r="L448" s="11">
        <v>7240</v>
      </c>
      <c r="M448" s="11">
        <v>7930</v>
      </c>
      <c r="N448" s="11">
        <v>8994</v>
      </c>
      <c r="O448" s="11">
        <v>24780</v>
      </c>
      <c r="P448" s="11">
        <v>28311</v>
      </c>
      <c r="Q448" s="11">
        <v>24124</v>
      </c>
      <c r="R448" s="11">
        <v>14210</v>
      </c>
      <c r="S448" s="11">
        <v>5868</v>
      </c>
      <c r="T448" s="11"/>
    </row>
    <row r="449" spans="3:20">
      <c r="C449" s="10">
        <v>44276</v>
      </c>
      <c r="D449" s="11"/>
      <c r="E449" s="11">
        <v>9436</v>
      </c>
      <c r="F449" s="11"/>
      <c r="G449" s="11">
        <v>9507</v>
      </c>
      <c r="H449" s="11">
        <v>3782</v>
      </c>
      <c r="I449" s="11">
        <v>30926</v>
      </c>
      <c r="J449" s="11">
        <v>13227</v>
      </c>
      <c r="K449" s="11"/>
      <c r="L449" s="11">
        <v>7245</v>
      </c>
      <c r="M449" s="11">
        <v>7934</v>
      </c>
      <c r="N449" s="11">
        <v>9011</v>
      </c>
      <c r="O449" s="11">
        <v>24791</v>
      </c>
      <c r="P449" s="11">
        <v>28315</v>
      </c>
      <c r="Q449" s="11">
        <v>24124</v>
      </c>
      <c r="R449" s="11">
        <v>14222</v>
      </c>
      <c r="S449" s="11">
        <v>5864</v>
      </c>
      <c r="T449" s="11"/>
    </row>
    <row r="450" spans="3:20">
      <c r="C450" s="10">
        <v>44277</v>
      </c>
      <c r="D450" s="11"/>
      <c r="E450" s="11">
        <v>9443</v>
      </c>
      <c r="F450" s="11"/>
      <c r="G450" s="11">
        <v>9507</v>
      </c>
      <c r="H450" s="11">
        <v>3782</v>
      </c>
      <c r="I450" s="11">
        <v>30926</v>
      </c>
      <c r="J450" s="11">
        <v>13227</v>
      </c>
      <c r="K450" s="11"/>
      <c r="L450" s="11">
        <v>7246</v>
      </c>
      <c r="M450" s="11">
        <v>7941</v>
      </c>
      <c r="N450" s="11">
        <v>9020</v>
      </c>
      <c r="O450" s="11">
        <v>24795</v>
      </c>
      <c r="P450" s="11">
        <v>28321</v>
      </c>
      <c r="Q450" s="11">
        <v>24132</v>
      </c>
      <c r="R450" s="11">
        <v>14222</v>
      </c>
      <c r="S450" s="11">
        <v>5872</v>
      </c>
      <c r="T450" s="11"/>
    </row>
    <row r="451" spans="3:20">
      <c r="C451" s="10">
        <v>44278</v>
      </c>
      <c r="D451" s="11"/>
      <c r="E451" s="11">
        <v>9452</v>
      </c>
      <c r="F451" s="11"/>
      <c r="G451" s="11">
        <v>9507</v>
      </c>
      <c r="H451" s="11">
        <v>3782</v>
      </c>
      <c r="I451" s="11">
        <v>30930</v>
      </c>
      <c r="J451" s="11">
        <v>13244</v>
      </c>
      <c r="K451" s="11"/>
      <c r="L451" s="11">
        <v>7252</v>
      </c>
      <c r="M451" s="11">
        <v>7953</v>
      </c>
      <c r="N451" s="11">
        <v>9031</v>
      </c>
      <c r="O451" s="11">
        <v>24808</v>
      </c>
      <c r="P451" s="11">
        <v>28323</v>
      </c>
      <c r="Q451" s="11">
        <v>24132</v>
      </c>
      <c r="R451" s="11">
        <v>14222</v>
      </c>
      <c r="S451" s="11">
        <v>5881</v>
      </c>
      <c r="T451" s="11"/>
    </row>
    <row r="452" spans="3:20">
      <c r="C452" s="10">
        <v>44279</v>
      </c>
      <c r="D452" s="11"/>
      <c r="E452" s="11">
        <v>9453</v>
      </c>
      <c r="F452" s="11"/>
      <c r="G452" s="11">
        <v>9523</v>
      </c>
      <c r="H452" s="11">
        <v>3782</v>
      </c>
      <c r="I452" s="11">
        <v>30939</v>
      </c>
      <c r="J452" s="11">
        <v>13244</v>
      </c>
      <c r="K452" s="11"/>
      <c r="L452" s="11">
        <v>7261</v>
      </c>
      <c r="M452" s="11">
        <v>7957</v>
      </c>
      <c r="N452" s="11">
        <v>9038</v>
      </c>
      <c r="O452" s="11">
        <v>24817</v>
      </c>
      <c r="P452" s="11">
        <v>28323</v>
      </c>
      <c r="Q452" s="11">
        <v>24132</v>
      </c>
      <c r="R452" s="11">
        <v>14222</v>
      </c>
      <c r="S452" s="11">
        <v>5881</v>
      </c>
      <c r="T452" s="11"/>
    </row>
    <row r="453" spans="3:20">
      <c r="C453" s="10">
        <v>44280</v>
      </c>
      <c r="D453" s="11"/>
      <c r="E453" s="11">
        <v>9467</v>
      </c>
      <c r="F453" s="11"/>
      <c r="G453" s="11">
        <v>9540</v>
      </c>
      <c r="H453" s="11">
        <v>3782</v>
      </c>
      <c r="I453" s="11">
        <v>30964</v>
      </c>
      <c r="J453" s="11">
        <v>13244</v>
      </c>
      <c r="K453" s="11"/>
      <c r="L453" s="11">
        <v>7271</v>
      </c>
      <c r="M453" s="11">
        <v>7975</v>
      </c>
      <c r="N453" s="11">
        <v>9051</v>
      </c>
      <c r="O453" s="11">
        <v>24824</v>
      </c>
      <c r="P453" s="11">
        <v>28331</v>
      </c>
      <c r="Q453" s="11">
        <v>24132</v>
      </c>
      <c r="R453" s="11">
        <v>14222</v>
      </c>
      <c r="S453" s="11">
        <v>5881</v>
      </c>
      <c r="T453" s="11"/>
    </row>
    <row r="454" spans="3:20">
      <c r="C454" s="10">
        <v>44281</v>
      </c>
      <c r="D454" s="11"/>
      <c r="E454" s="11">
        <v>9475</v>
      </c>
      <c r="F454" s="11"/>
      <c r="G454" s="11">
        <v>9549</v>
      </c>
      <c r="H454" s="11">
        <v>3782</v>
      </c>
      <c r="I454" s="11">
        <v>30966</v>
      </c>
      <c r="J454" s="11">
        <v>13258</v>
      </c>
      <c r="K454" s="11"/>
      <c r="L454" s="11">
        <v>7275</v>
      </c>
      <c r="M454" s="7">
        <v>7992</v>
      </c>
      <c r="N454" s="11">
        <v>9058</v>
      </c>
      <c r="O454" s="11">
        <v>24824</v>
      </c>
      <c r="P454" s="11">
        <v>28333</v>
      </c>
      <c r="Q454" s="11">
        <v>24134</v>
      </c>
      <c r="R454" s="11">
        <v>14222</v>
      </c>
      <c r="S454" s="11">
        <v>5881</v>
      </c>
      <c r="T454" s="11"/>
    </row>
    <row r="455" spans="3:20">
      <c r="C455" s="10">
        <v>44282</v>
      </c>
      <c r="D455" s="11"/>
      <c r="E455" s="11">
        <v>9483</v>
      </c>
      <c r="F455" s="11"/>
      <c r="G455" s="11">
        <v>9555</v>
      </c>
      <c r="H455" s="11">
        <v>3782</v>
      </c>
      <c r="I455" s="11">
        <v>30978</v>
      </c>
      <c r="J455" s="11">
        <v>13260</v>
      </c>
      <c r="K455" s="11"/>
      <c r="L455" s="11">
        <v>7278</v>
      </c>
      <c r="M455" s="7">
        <v>17001</v>
      </c>
      <c r="N455" s="11">
        <v>9063</v>
      </c>
      <c r="O455" s="11">
        <v>24836</v>
      </c>
      <c r="P455" s="11">
        <v>28340</v>
      </c>
      <c r="Q455" s="11">
        <v>24142</v>
      </c>
      <c r="R455" s="11">
        <v>14222</v>
      </c>
      <c r="S455" s="11">
        <v>5881</v>
      </c>
      <c r="T455" s="11"/>
    </row>
    <row r="456" spans="3:20">
      <c r="C456" s="10">
        <v>44283</v>
      </c>
      <c r="D456" s="11"/>
      <c r="E456" s="11">
        <v>9488</v>
      </c>
      <c r="F456" s="11"/>
      <c r="G456" s="11">
        <v>9555</v>
      </c>
      <c r="H456" s="11">
        <v>3782</v>
      </c>
      <c r="I456" s="11">
        <v>30985</v>
      </c>
      <c r="J456" s="11">
        <v>13269</v>
      </c>
      <c r="K456" s="11"/>
      <c r="L456" s="11">
        <v>7288</v>
      </c>
      <c r="M456" s="12">
        <v>17011</v>
      </c>
      <c r="N456" s="11">
        <v>9080</v>
      </c>
      <c r="O456" s="11">
        <v>24852</v>
      </c>
      <c r="P456" s="11">
        <v>28351</v>
      </c>
      <c r="Q456" s="11">
        <v>24157</v>
      </c>
      <c r="R456" s="11">
        <v>14222</v>
      </c>
      <c r="S456" s="11">
        <v>5881</v>
      </c>
      <c r="T456" s="11"/>
    </row>
    <row r="457" spans="3:20">
      <c r="C457" s="10">
        <v>44284</v>
      </c>
      <c r="D457" s="11"/>
      <c r="E457" s="11">
        <v>9501</v>
      </c>
      <c r="F457" s="11"/>
      <c r="G457" s="11">
        <v>9568</v>
      </c>
      <c r="H457" s="11">
        <v>3782</v>
      </c>
      <c r="I457" s="11">
        <v>30989</v>
      </c>
      <c r="J457" s="11">
        <v>13284</v>
      </c>
      <c r="K457" s="11"/>
      <c r="L457" s="11">
        <v>7301</v>
      </c>
      <c r="M457" s="12">
        <v>17014</v>
      </c>
      <c r="N457" s="11">
        <v>9080</v>
      </c>
      <c r="O457" s="11">
        <v>24867</v>
      </c>
      <c r="P457" s="11">
        <v>28357</v>
      </c>
      <c r="Q457" s="11">
        <v>24159</v>
      </c>
      <c r="R457" s="11">
        <v>14222</v>
      </c>
      <c r="S457" s="11">
        <v>5881</v>
      </c>
      <c r="T457" s="11"/>
    </row>
    <row r="458" spans="3:20">
      <c r="C458" s="10">
        <v>44285</v>
      </c>
      <c r="D458" s="11"/>
      <c r="E458" s="11">
        <v>9501</v>
      </c>
      <c r="F458" s="11"/>
      <c r="G458" s="11">
        <v>9574</v>
      </c>
      <c r="H458" s="11">
        <v>3782</v>
      </c>
      <c r="I458" s="11">
        <v>31002</v>
      </c>
      <c r="J458" s="11">
        <v>13298</v>
      </c>
      <c r="K458" s="11"/>
      <c r="L458" s="11">
        <v>7315</v>
      </c>
      <c r="M458" s="12">
        <v>17014</v>
      </c>
      <c r="N458" s="11">
        <v>9080</v>
      </c>
      <c r="O458" s="11">
        <v>24878</v>
      </c>
      <c r="P458" s="11">
        <v>28365</v>
      </c>
      <c r="Q458" s="11">
        <v>24166</v>
      </c>
      <c r="R458" s="11">
        <v>14222</v>
      </c>
      <c r="S458" s="11">
        <v>5881</v>
      </c>
      <c r="T458" s="11"/>
    </row>
    <row r="459" spans="3:20">
      <c r="C459" s="10">
        <v>44286</v>
      </c>
      <c r="D459" s="11"/>
      <c r="E459" s="11">
        <v>9501</v>
      </c>
      <c r="F459" s="11"/>
      <c r="G459" s="11">
        <v>9586</v>
      </c>
      <c r="H459" s="11">
        <v>3782</v>
      </c>
      <c r="I459" s="11">
        <v>31016</v>
      </c>
      <c r="J459" s="11">
        <v>13312</v>
      </c>
      <c r="K459" s="11"/>
      <c r="L459" s="11">
        <v>7315</v>
      </c>
      <c r="M459" s="13">
        <v>17016</v>
      </c>
      <c r="N459" s="11">
        <v>9080</v>
      </c>
      <c r="O459" s="11">
        <v>24892</v>
      </c>
      <c r="P459" s="11">
        <v>28383</v>
      </c>
      <c r="Q459" s="11">
        <v>24183</v>
      </c>
      <c r="R459" s="11">
        <v>14222</v>
      </c>
      <c r="S459" s="11">
        <v>5881</v>
      </c>
      <c r="T459" s="11"/>
    </row>
    <row r="460" spans="3:20">
      <c r="C460" s="10">
        <v>44287</v>
      </c>
      <c r="D460" s="11"/>
      <c r="E460" s="11">
        <v>9501</v>
      </c>
      <c r="F460" s="11"/>
      <c r="G460" s="11">
        <v>9592</v>
      </c>
      <c r="H460" s="11">
        <v>3782</v>
      </c>
      <c r="I460" s="11">
        <v>31023</v>
      </c>
      <c r="J460" s="11">
        <v>13324</v>
      </c>
      <c r="K460" s="11"/>
      <c r="L460" s="11">
        <v>7315</v>
      </c>
      <c r="M460" s="11">
        <v>17016</v>
      </c>
      <c r="N460" s="11">
        <v>9080</v>
      </c>
      <c r="O460" s="11">
        <v>24911</v>
      </c>
      <c r="P460" s="11">
        <v>28401</v>
      </c>
      <c r="Q460" s="11">
        <v>24197</v>
      </c>
      <c r="R460" s="11">
        <v>14222</v>
      </c>
      <c r="S460" s="11">
        <v>5881</v>
      </c>
      <c r="T460" s="11"/>
    </row>
    <row r="461" spans="3:20">
      <c r="C461" s="10">
        <v>44288</v>
      </c>
      <c r="D461" s="11"/>
      <c r="E461" s="11">
        <v>9501</v>
      </c>
      <c r="F461" s="11"/>
      <c r="G461" s="11">
        <v>9611</v>
      </c>
      <c r="H461" s="11">
        <v>3782</v>
      </c>
      <c r="I461" s="11">
        <v>31035</v>
      </c>
      <c r="J461" s="11">
        <v>13335</v>
      </c>
      <c r="K461" s="11"/>
      <c r="L461" s="11">
        <v>7315</v>
      </c>
      <c r="M461" s="11">
        <v>17016</v>
      </c>
      <c r="N461" s="11">
        <v>9103</v>
      </c>
      <c r="O461" s="11">
        <v>24929</v>
      </c>
      <c r="P461" s="11">
        <v>28411</v>
      </c>
      <c r="Q461" s="11">
        <v>24208</v>
      </c>
      <c r="R461" s="11">
        <v>14222</v>
      </c>
      <c r="S461" s="11">
        <v>5881</v>
      </c>
      <c r="T461" s="11"/>
    </row>
    <row r="462" spans="3:20">
      <c r="C462" s="10">
        <v>44289</v>
      </c>
      <c r="D462" s="11"/>
      <c r="E462" s="11">
        <v>9501</v>
      </c>
      <c r="F462" s="11"/>
      <c r="G462" s="11">
        <v>9611</v>
      </c>
      <c r="H462" s="11">
        <v>3782</v>
      </c>
      <c r="I462" s="11">
        <v>31035</v>
      </c>
      <c r="J462" s="11">
        <v>13351</v>
      </c>
      <c r="K462" s="11"/>
      <c r="L462" s="11">
        <v>7315</v>
      </c>
      <c r="M462" s="11">
        <v>17026</v>
      </c>
      <c r="N462" s="11">
        <v>9120</v>
      </c>
      <c r="O462" s="11">
        <v>24943</v>
      </c>
      <c r="P462" s="11">
        <v>28425</v>
      </c>
      <c r="Q462" s="11">
        <v>24211</v>
      </c>
      <c r="R462" s="11">
        <v>14222</v>
      </c>
      <c r="S462" s="11">
        <v>5881</v>
      </c>
      <c r="T462" s="11"/>
    </row>
    <row r="463" spans="3:20">
      <c r="C463" s="10">
        <v>44290</v>
      </c>
      <c r="D463" s="11"/>
      <c r="E463" s="11">
        <v>9501</v>
      </c>
      <c r="F463" s="11"/>
      <c r="G463" s="11">
        <v>9644</v>
      </c>
      <c r="H463" s="11">
        <v>3782</v>
      </c>
      <c r="I463" s="11">
        <v>31035</v>
      </c>
      <c r="J463" s="11">
        <v>13365</v>
      </c>
      <c r="K463" s="11"/>
      <c r="L463" s="11">
        <v>7315</v>
      </c>
      <c r="M463" s="11">
        <v>17047</v>
      </c>
      <c r="N463" s="11">
        <v>9136</v>
      </c>
      <c r="O463" s="11">
        <v>24957</v>
      </c>
      <c r="P463" s="11">
        <v>28425</v>
      </c>
      <c r="Q463" s="11">
        <v>24236</v>
      </c>
      <c r="R463" s="11">
        <v>14222</v>
      </c>
      <c r="S463" s="11">
        <v>5881</v>
      </c>
      <c r="T463" s="11"/>
    </row>
    <row r="464" spans="3:20">
      <c r="C464" s="10">
        <v>44291</v>
      </c>
      <c r="D464" s="11"/>
      <c r="E464" s="11">
        <v>9501</v>
      </c>
      <c r="F464" s="11"/>
      <c r="G464" s="11">
        <v>9653</v>
      </c>
      <c r="H464" s="11">
        <v>3782</v>
      </c>
      <c r="I464" s="11">
        <v>31035</v>
      </c>
      <c r="J464" s="11">
        <v>13377</v>
      </c>
      <c r="K464" s="11"/>
      <c r="L464" s="11">
        <v>7315</v>
      </c>
      <c r="M464" s="11">
        <v>17057</v>
      </c>
      <c r="N464" s="11">
        <v>9146</v>
      </c>
      <c r="O464" s="11">
        <v>24967</v>
      </c>
      <c r="P464" s="11">
        <v>28425</v>
      </c>
      <c r="Q464" s="11">
        <v>24247</v>
      </c>
      <c r="R464" s="11">
        <v>14222</v>
      </c>
      <c r="S464" s="11">
        <v>5881</v>
      </c>
      <c r="T464" s="11"/>
    </row>
    <row r="465" spans="3:20">
      <c r="C465" s="10">
        <v>44292</v>
      </c>
      <c r="D465" s="11"/>
      <c r="E465" s="11">
        <v>9501</v>
      </c>
      <c r="F465" s="11"/>
      <c r="G465" s="11">
        <v>9653</v>
      </c>
      <c r="H465" s="11">
        <v>3782</v>
      </c>
      <c r="I465" s="11">
        <v>31035</v>
      </c>
      <c r="J465" s="11">
        <v>13383</v>
      </c>
      <c r="K465" s="11"/>
      <c r="L465" s="11">
        <v>7321</v>
      </c>
      <c r="M465" s="11">
        <v>17057</v>
      </c>
      <c r="N465" s="11">
        <v>9150</v>
      </c>
      <c r="O465" s="11">
        <v>24967</v>
      </c>
      <c r="P465" s="11">
        <v>28425</v>
      </c>
      <c r="Q465" s="11">
        <v>24247</v>
      </c>
      <c r="R465" s="11">
        <v>14222</v>
      </c>
      <c r="S465" s="11">
        <v>5881</v>
      </c>
      <c r="T465" s="11"/>
    </row>
    <row r="466" spans="3:20">
      <c r="C466" s="10">
        <v>44293</v>
      </c>
      <c r="D466" s="11"/>
      <c r="E466" s="11">
        <v>9501</v>
      </c>
      <c r="F466" s="11"/>
      <c r="G466" s="11">
        <v>9673</v>
      </c>
      <c r="H466" s="11">
        <v>3782</v>
      </c>
      <c r="I466" s="11">
        <v>31035</v>
      </c>
      <c r="J466" s="11">
        <v>13398</v>
      </c>
      <c r="K466" s="11"/>
      <c r="L466" s="11">
        <v>7340</v>
      </c>
      <c r="M466" s="11">
        <v>17057</v>
      </c>
      <c r="N466" s="11">
        <v>9167</v>
      </c>
      <c r="O466" s="11">
        <v>24987</v>
      </c>
      <c r="P466" s="11">
        <v>28451</v>
      </c>
      <c r="Q466" s="11">
        <v>24267</v>
      </c>
      <c r="R466" s="11">
        <v>14222</v>
      </c>
      <c r="S466" s="11">
        <v>5881</v>
      </c>
      <c r="T466" s="11"/>
    </row>
    <row r="467" spans="3:20">
      <c r="C467" s="10">
        <v>44294</v>
      </c>
      <c r="D467" s="11"/>
      <c r="E467" s="11">
        <v>9501</v>
      </c>
      <c r="F467" s="11"/>
      <c r="G467" s="11">
        <v>9684</v>
      </c>
      <c r="H467" s="11">
        <v>3782</v>
      </c>
      <c r="I467" s="11">
        <v>31035</v>
      </c>
      <c r="J467" s="11">
        <v>13413</v>
      </c>
      <c r="K467" s="11"/>
      <c r="L467" s="11">
        <v>7356</v>
      </c>
      <c r="M467" s="11">
        <v>17057</v>
      </c>
      <c r="N467" s="11">
        <v>9167</v>
      </c>
      <c r="O467" s="11">
        <v>25002</v>
      </c>
      <c r="P467" s="11">
        <v>28451</v>
      </c>
      <c r="Q467" s="11">
        <v>24273</v>
      </c>
      <c r="R467" s="11">
        <v>14249</v>
      </c>
      <c r="S467" s="11">
        <v>5881</v>
      </c>
      <c r="T467" s="11"/>
    </row>
    <row r="468" spans="3:20">
      <c r="C468" s="10">
        <v>44295</v>
      </c>
      <c r="D468" s="11"/>
      <c r="E468" s="11">
        <v>9536</v>
      </c>
      <c r="F468" s="11"/>
      <c r="G468" s="11">
        <v>9699</v>
      </c>
      <c r="H468" s="11">
        <v>3782</v>
      </c>
      <c r="I468" s="11">
        <v>31035</v>
      </c>
      <c r="J468" s="11">
        <v>13425</v>
      </c>
      <c r="K468" s="11"/>
      <c r="L468" s="11">
        <v>7372</v>
      </c>
      <c r="M468" s="11">
        <v>17074</v>
      </c>
      <c r="N468" s="11">
        <v>9198</v>
      </c>
      <c r="O468" s="11">
        <v>25002</v>
      </c>
      <c r="P468" s="11">
        <v>28451</v>
      </c>
      <c r="Q468" s="11">
        <v>24284</v>
      </c>
      <c r="R468" s="11">
        <v>14259</v>
      </c>
      <c r="S468" s="11">
        <v>5881</v>
      </c>
      <c r="T468" s="11"/>
    </row>
    <row r="469" spans="3:20">
      <c r="C469" s="10">
        <v>44296</v>
      </c>
      <c r="D469" s="11"/>
      <c r="E469" s="11">
        <v>9550</v>
      </c>
      <c r="F469" s="11"/>
      <c r="G469" s="11">
        <v>9714</v>
      </c>
      <c r="H469" s="11">
        <v>3782</v>
      </c>
      <c r="I469" s="11">
        <v>31035</v>
      </c>
      <c r="J469" s="11">
        <v>13442</v>
      </c>
      <c r="K469" s="11"/>
      <c r="L469" s="11">
        <v>7389</v>
      </c>
      <c r="M469" s="11">
        <v>17092</v>
      </c>
      <c r="N469" s="11">
        <v>9213</v>
      </c>
      <c r="O469" s="11">
        <v>25015</v>
      </c>
      <c r="P469" s="11">
        <v>28451</v>
      </c>
      <c r="Q469" s="11">
        <v>24298</v>
      </c>
      <c r="R469" s="11">
        <v>14273</v>
      </c>
      <c r="S469" s="11">
        <v>5881</v>
      </c>
      <c r="T469" s="11"/>
    </row>
    <row r="470" spans="3:20">
      <c r="C470" s="10">
        <v>44297</v>
      </c>
      <c r="D470" s="11"/>
      <c r="E470" s="11">
        <v>9558</v>
      </c>
      <c r="F470" s="11"/>
      <c r="G470" s="11">
        <v>9718</v>
      </c>
      <c r="H470" s="11">
        <v>3782</v>
      </c>
      <c r="I470" s="11">
        <v>31035</v>
      </c>
      <c r="J470" s="11">
        <v>13453</v>
      </c>
      <c r="K470" s="11"/>
      <c r="L470" s="11">
        <v>7399</v>
      </c>
      <c r="M470" s="11">
        <v>17106</v>
      </c>
      <c r="N470" s="11">
        <v>9219</v>
      </c>
      <c r="O470" s="11">
        <v>25023</v>
      </c>
      <c r="P470" s="11">
        <v>28451</v>
      </c>
      <c r="Q470" s="11">
        <v>24309</v>
      </c>
      <c r="R470" s="11">
        <v>14284</v>
      </c>
      <c r="S470" s="11">
        <v>5881</v>
      </c>
      <c r="T470" s="11"/>
    </row>
    <row r="471" spans="3:20">
      <c r="C471" s="10">
        <v>44298</v>
      </c>
      <c r="D471" s="11"/>
      <c r="E471" s="11">
        <v>9572</v>
      </c>
      <c r="F471" s="11"/>
      <c r="G471" s="11">
        <v>9732</v>
      </c>
      <c r="H471" s="11">
        <v>3782</v>
      </c>
      <c r="I471" s="11">
        <v>31035</v>
      </c>
      <c r="J471" s="11">
        <v>13468</v>
      </c>
      <c r="K471" s="11"/>
      <c r="L471" s="11">
        <v>7422</v>
      </c>
      <c r="M471" s="11">
        <v>17122</v>
      </c>
      <c r="N471" s="11">
        <v>9237</v>
      </c>
      <c r="O471" s="11">
        <v>25038</v>
      </c>
      <c r="P471" s="11">
        <v>28451</v>
      </c>
      <c r="Q471" s="11">
        <v>24324</v>
      </c>
      <c r="R471" s="11">
        <v>14299</v>
      </c>
      <c r="S471" s="11">
        <v>5881</v>
      </c>
      <c r="T471" s="11"/>
    </row>
    <row r="472" spans="3:20">
      <c r="C472" s="10">
        <v>44299</v>
      </c>
      <c r="D472" s="11"/>
      <c r="E472" s="11">
        <v>9592</v>
      </c>
      <c r="F472" s="11">
        <v>20309</v>
      </c>
      <c r="G472" s="11">
        <v>9752</v>
      </c>
      <c r="H472" s="11">
        <v>3782</v>
      </c>
      <c r="I472" s="11">
        <v>31035</v>
      </c>
      <c r="J472" s="11">
        <v>13484</v>
      </c>
      <c r="K472" s="11"/>
      <c r="L472" s="11">
        <v>7438</v>
      </c>
      <c r="M472" s="11">
        <v>17145</v>
      </c>
      <c r="N472" s="11">
        <v>9259</v>
      </c>
      <c r="O472" s="11">
        <v>25060</v>
      </c>
      <c r="P472" s="11">
        <v>28451</v>
      </c>
      <c r="Q472" s="11">
        <v>24340</v>
      </c>
      <c r="R472" s="11">
        <v>14320</v>
      </c>
      <c r="S472" s="11">
        <v>5881</v>
      </c>
      <c r="T472" s="11"/>
    </row>
    <row r="473" spans="3:20">
      <c r="C473" s="10">
        <v>44300</v>
      </c>
      <c r="D473" s="11"/>
      <c r="E473" s="11">
        <v>9592</v>
      </c>
      <c r="F473" s="11">
        <v>20311</v>
      </c>
      <c r="G473" s="11">
        <v>9755</v>
      </c>
      <c r="H473" s="11">
        <v>3782</v>
      </c>
      <c r="I473" s="11">
        <v>31035</v>
      </c>
      <c r="J473" s="11">
        <v>13490</v>
      </c>
      <c r="K473" s="11"/>
      <c r="L473" s="11">
        <v>7438</v>
      </c>
      <c r="M473" s="11">
        <v>17150</v>
      </c>
      <c r="N473" s="11">
        <v>9269</v>
      </c>
      <c r="O473" s="11">
        <v>25068</v>
      </c>
      <c r="P473" s="11">
        <v>28451</v>
      </c>
      <c r="Q473" s="11">
        <v>24346</v>
      </c>
      <c r="R473" s="11">
        <v>14323</v>
      </c>
      <c r="S473" s="11">
        <v>5881</v>
      </c>
      <c r="T473" s="11"/>
    </row>
    <row r="474" spans="3:20">
      <c r="C474" s="10">
        <v>44301</v>
      </c>
      <c r="D474" s="11"/>
      <c r="E474" s="11">
        <v>9592</v>
      </c>
      <c r="F474" s="11">
        <v>20311</v>
      </c>
      <c r="G474" s="11">
        <v>9755</v>
      </c>
      <c r="H474" s="11">
        <v>3782</v>
      </c>
      <c r="I474" s="11">
        <v>31035</v>
      </c>
      <c r="J474" s="11">
        <v>13497</v>
      </c>
      <c r="K474" s="11"/>
      <c r="L474" s="11">
        <v>7438</v>
      </c>
      <c r="M474" s="11">
        <v>17152</v>
      </c>
      <c r="N474" s="11">
        <v>9271</v>
      </c>
      <c r="O474" s="11">
        <v>25071</v>
      </c>
      <c r="P474" s="11">
        <v>28451</v>
      </c>
      <c r="Q474" s="11">
        <v>24346</v>
      </c>
      <c r="R474" s="11">
        <v>14332</v>
      </c>
      <c r="S474" s="11">
        <v>5881</v>
      </c>
      <c r="T474" s="11"/>
    </row>
    <row r="475" spans="3:20">
      <c r="C475" s="10">
        <v>44302</v>
      </c>
      <c r="D475" s="11"/>
      <c r="E475" s="11">
        <v>9593</v>
      </c>
      <c r="F475" s="11">
        <v>20322</v>
      </c>
      <c r="G475" s="11">
        <v>9760</v>
      </c>
      <c r="H475" s="11">
        <v>3782</v>
      </c>
      <c r="I475" s="11">
        <v>31035</v>
      </c>
      <c r="J475" s="11">
        <v>13501</v>
      </c>
      <c r="K475" s="11"/>
      <c r="L475" s="11">
        <v>7438</v>
      </c>
      <c r="M475" s="11">
        <v>17156</v>
      </c>
      <c r="N475" s="11">
        <v>9284</v>
      </c>
      <c r="O475" s="11">
        <v>25080</v>
      </c>
      <c r="P475" s="11">
        <v>28451</v>
      </c>
      <c r="Q475" s="11">
        <v>24352</v>
      </c>
      <c r="R475" s="11">
        <v>14342</v>
      </c>
      <c r="S475" s="11">
        <v>5881</v>
      </c>
      <c r="T475" s="11"/>
    </row>
    <row r="476" spans="3:20">
      <c r="C476" s="10">
        <v>44303</v>
      </c>
      <c r="D476" s="11"/>
      <c r="E476" s="11">
        <v>9601</v>
      </c>
      <c r="F476" s="11">
        <v>20328</v>
      </c>
      <c r="G476" s="11">
        <v>9774</v>
      </c>
      <c r="H476" s="11">
        <v>3782</v>
      </c>
      <c r="I476" s="11">
        <v>31035</v>
      </c>
      <c r="J476" s="11">
        <v>13506</v>
      </c>
      <c r="K476" s="11"/>
      <c r="L476" s="11">
        <v>7449</v>
      </c>
      <c r="M476" s="11">
        <v>17162</v>
      </c>
      <c r="N476" s="11">
        <v>9297</v>
      </c>
      <c r="O476" s="11">
        <v>25081</v>
      </c>
      <c r="P476" s="11">
        <v>28451</v>
      </c>
      <c r="Q476" s="11">
        <v>24355</v>
      </c>
      <c r="R476" s="11">
        <v>14355</v>
      </c>
      <c r="S476" s="11">
        <v>5881</v>
      </c>
      <c r="T476" s="11"/>
    </row>
    <row r="477" spans="3:20">
      <c r="C477" s="10">
        <v>44304</v>
      </c>
      <c r="D477" s="11"/>
      <c r="E477" s="11">
        <v>9606</v>
      </c>
      <c r="F477" s="11">
        <v>20338</v>
      </c>
      <c r="G477" s="11">
        <v>9792</v>
      </c>
      <c r="H477" s="11">
        <v>3782</v>
      </c>
      <c r="I477" s="11">
        <v>31035</v>
      </c>
      <c r="J477" s="11">
        <v>13516</v>
      </c>
      <c r="K477" s="11"/>
      <c r="L477" s="11">
        <v>7463</v>
      </c>
      <c r="M477" s="11">
        <v>17174</v>
      </c>
      <c r="N477" s="11">
        <v>9315</v>
      </c>
      <c r="O477" s="11">
        <v>25091</v>
      </c>
      <c r="P477" s="11">
        <v>28451</v>
      </c>
      <c r="Q477" s="11">
        <v>24355</v>
      </c>
      <c r="R477" s="11">
        <v>14366</v>
      </c>
      <c r="S477" s="11">
        <v>5881</v>
      </c>
      <c r="T477" s="11"/>
    </row>
    <row r="478" spans="3:20">
      <c r="C478" s="10">
        <v>44305</v>
      </c>
      <c r="D478" s="11"/>
      <c r="E478" s="11">
        <v>9629</v>
      </c>
      <c r="F478" s="11">
        <v>20360</v>
      </c>
      <c r="G478" s="11">
        <v>9815</v>
      </c>
      <c r="H478" s="11">
        <v>3782</v>
      </c>
      <c r="I478" s="11">
        <v>31035</v>
      </c>
      <c r="J478" s="11">
        <v>13540</v>
      </c>
      <c r="K478" s="11"/>
      <c r="L478" s="11">
        <v>7485</v>
      </c>
      <c r="M478" s="11">
        <v>17174</v>
      </c>
      <c r="N478" s="11">
        <v>9338</v>
      </c>
      <c r="O478" s="11">
        <v>25106</v>
      </c>
      <c r="P478" s="11">
        <v>28451</v>
      </c>
      <c r="Q478" s="11">
        <v>24365</v>
      </c>
      <c r="R478" s="11">
        <v>14383</v>
      </c>
      <c r="S478" s="11">
        <v>5881</v>
      </c>
      <c r="T478" s="11"/>
    </row>
    <row r="479" spans="3:20">
      <c r="C479" s="10">
        <v>44306</v>
      </c>
      <c r="D479" s="11"/>
      <c r="E479" s="11">
        <v>9629</v>
      </c>
      <c r="F479" s="11">
        <v>20360</v>
      </c>
      <c r="G479" s="11">
        <v>9829</v>
      </c>
      <c r="H479" s="11">
        <v>3782</v>
      </c>
      <c r="I479" s="11">
        <v>31035</v>
      </c>
      <c r="J479" s="11">
        <v>13561</v>
      </c>
      <c r="K479" s="11"/>
      <c r="L479" s="11">
        <v>7506</v>
      </c>
      <c r="M479" s="11">
        <v>17174</v>
      </c>
      <c r="N479" s="11">
        <v>9352</v>
      </c>
      <c r="O479" s="11">
        <v>25125</v>
      </c>
      <c r="P479" s="11">
        <v>28451</v>
      </c>
      <c r="Q479" s="11">
        <v>24365</v>
      </c>
      <c r="R479" s="11">
        <v>14400</v>
      </c>
      <c r="S479" s="11">
        <v>5881</v>
      </c>
      <c r="T479" s="11"/>
    </row>
    <row r="480" spans="3:20">
      <c r="C480" s="10">
        <v>44307</v>
      </c>
      <c r="D480" s="11"/>
      <c r="E480" s="11">
        <v>9629</v>
      </c>
      <c r="F480" s="11">
        <v>20360</v>
      </c>
      <c r="G480" s="11">
        <v>9829</v>
      </c>
      <c r="H480" s="11">
        <v>3782</v>
      </c>
      <c r="I480" s="11">
        <v>31035</v>
      </c>
      <c r="J480" s="11">
        <v>13561</v>
      </c>
      <c r="K480" s="11"/>
      <c r="L480" s="11">
        <v>7506</v>
      </c>
      <c r="M480" s="11">
        <v>17174</v>
      </c>
      <c r="N480" s="11">
        <v>9352</v>
      </c>
      <c r="O480" s="11">
        <v>25125</v>
      </c>
      <c r="P480" s="11">
        <v>28451</v>
      </c>
      <c r="Q480" s="11">
        <v>24365</v>
      </c>
      <c r="R480" s="11">
        <v>14400</v>
      </c>
      <c r="S480" s="11">
        <v>5881</v>
      </c>
      <c r="T480" s="11"/>
    </row>
    <row r="481" spans="3:20">
      <c r="C481" s="10">
        <v>44308</v>
      </c>
      <c r="D481" s="11"/>
      <c r="E481" s="11">
        <v>9629</v>
      </c>
      <c r="F481" s="11">
        <v>20360</v>
      </c>
      <c r="G481" s="11">
        <v>9863</v>
      </c>
      <c r="H481" s="11">
        <v>3782</v>
      </c>
      <c r="I481" s="11">
        <v>31035</v>
      </c>
      <c r="J481" s="11">
        <v>13597</v>
      </c>
      <c r="K481" s="11"/>
      <c r="L481" s="11">
        <v>7541</v>
      </c>
      <c r="M481" s="11">
        <v>17174</v>
      </c>
      <c r="N481" s="11">
        <v>9388</v>
      </c>
      <c r="O481" s="11">
        <v>25158</v>
      </c>
      <c r="P481" s="11">
        <v>28451</v>
      </c>
      <c r="Q481" s="11">
        <v>24414</v>
      </c>
      <c r="R481" s="11">
        <v>14437</v>
      </c>
      <c r="S481" s="11">
        <v>5881</v>
      </c>
      <c r="T481" s="11"/>
    </row>
    <row r="482" spans="3:20">
      <c r="C482" s="10">
        <v>44309</v>
      </c>
      <c r="D482" s="11"/>
      <c r="E482" s="11">
        <v>9629</v>
      </c>
      <c r="F482" s="11">
        <v>20368</v>
      </c>
      <c r="G482" s="11">
        <v>9880</v>
      </c>
      <c r="H482" s="11">
        <v>3782</v>
      </c>
      <c r="I482" s="11">
        <v>31035</v>
      </c>
      <c r="J482" s="11">
        <v>13610</v>
      </c>
      <c r="K482" s="11"/>
      <c r="L482" s="11">
        <v>7556</v>
      </c>
      <c r="M482" s="11">
        <v>17174</v>
      </c>
      <c r="N482" s="11">
        <v>9406</v>
      </c>
      <c r="O482" s="11">
        <v>25158</v>
      </c>
      <c r="P482" s="11">
        <v>28451</v>
      </c>
      <c r="Q482" s="11">
        <v>24427</v>
      </c>
      <c r="R482" s="11">
        <v>14451</v>
      </c>
      <c r="S482" s="11">
        <v>5881</v>
      </c>
      <c r="T482" s="11"/>
    </row>
    <row r="483" spans="3:20">
      <c r="C483" s="10">
        <v>44310</v>
      </c>
      <c r="D483" s="11"/>
      <c r="E483" s="11">
        <v>9629</v>
      </c>
      <c r="F483" s="11">
        <v>20371</v>
      </c>
      <c r="G483" s="11">
        <v>9892</v>
      </c>
      <c r="H483" s="11">
        <v>3782</v>
      </c>
      <c r="I483" s="11">
        <v>31035</v>
      </c>
      <c r="J483" s="11">
        <v>13624</v>
      </c>
      <c r="K483" s="11"/>
      <c r="L483" s="11">
        <v>7569</v>
      </c>
      <c r="M483" s="11">
        <v>17174</v>
      </c>
      <c r="N483" s="11">
        <v>9426</v>
      </c>
      <c r="O483" s="11">
        <v>25165</v>
      </c>
      <c r="P483" s="11">
        <v>28457</v>
      </c>
      <c r="Q483" s="11">
        <v>24441</v>
      </c>
      <c r="R483" s="11">
        <v>14468</v>
      </c>
      <c r="S483" s="11">
        <v>5881</v>
      </c>
      <c r="T483" s="11"/>
    </row>
    <row r="484" spans="3:20">
      <c r="C484" s="10">
        <v>44311</v>
      </c>
      <c r="D484" s="11"/>
      <c r="E484" s="11">
        <v>9629</v>
      </c>
      <c r="F484" s="11">
        <v>20388</v>
      </c>
      <c r="G484" s="11">
        <v>9908</v>
      </c>
      <c r="H484" s="11">
        <v>3782</v>
      </c>
      <c r="I484" s="11">
        <v>31035</v>
      </c>
      <c r="J484" s="11">
        <v>13642</v>
      </c>
      <c r="K484" s="11"/>
      <c r="L484" s="11">
        <v>7587</v>
      </c>
      <c r="M484" s="11">
        <v>17174</v>
      </c>
      <c r="N484" s="11">
        <v>9446</v>
      </c>
      <c r="O484" s="11">
        <v>25180</v>
      </c>
      <c r="P484" s="11">
        <v>28472</v>
      </c>
      <c r="Q484" s="11">
        <v>24452</v>
      </c>
      <c r="R484" s="11">
        <v>14483</v>
      </c>
      <c r="S484" s="11">
        <v>5881</v>
      </c>
      <c r="T484" s="11"/>
    </row>
    <row r="485" spans="3:20">
      <c r="C485" s="10">
        <v>44312</v>
      </c>
      <c r="D485" s="11"/>
      <c r="E485" s="11">
        <v>9629</v>
      </c>
      <c r="F485" s="11">
        <v>20401</v>
      </c>
      <c r="G485" s="11">
        <v>9918</v>
      </c>
      <c r="H485" s="11">
        <v>3782</v>
      </c>
      <c r="I485" s="11">
        <v>31035</v>
      </c>
      <c r="J485" s="11">
        <v>13651</v>
      </c>
      <c r="K485" s="11"/>
      <c r="L485" s="11">
        <v>7599</v>
      </c>
      <c r="M485" s="11">
        <v>17174</v>
      </c>
      <c r="N485" s="11">
        <v>9460</v>
      </c>
      <c r="O485" s="11">
        <v>25192</v>
      </c>
      <c r="P485" s="11">
        <v>28487</v>
      </c>
      <c r="Q485" s="11">
        <v>24452</v>
      </c>
      <c r="R485" s="11">
        <v>14498</v>
      </c>
      <c r="S485" s="11">
        <v>5881</v>
      </c>
      <c r="T485" s="11"/>
    </row>
    <row r="486" spans="3:20">
      <c r="C486" s="10">
        <v>44313</v>
      </c>
      <c r="D486" s="11"/>
      <c r="E486" s="11">
        <v>9629</v>
      </c>
      <c r="F486" s="11">
        <v>20406</v>
      </c>
      <c r="G486" s="11">
        <v>9928</v>
      </c>
      <c r="H486" s="11">
        <v>3782</v>
      </c>
      <c r="I486" s="11">
        <v>31035</v>
      </c>
      <c r="J486" s="11">
        <v>13669</v>
      </c>
      <c r="K486" s="11"/>
      <c r="L486" s="11">
        <v>7613</v>
      </c>
      <c r="M486" s="7">
        <v>17174</v>
      </c>
      <c r="N486" s="11">
        <v>9476</v>
      </c>
      <c r="O486" s="11">
        <v>25197</v>
      </c>
      <c r="P486" s="11">
        <v>28498</v>
      </c>
      <c r="Q486" s="11">
        <v>24454</v>
      </c>
      <c r="R486" s="11">
        <v>14508</v>
      </c>
      <c r="S486" s="11">
        <v>5881</v>
      </c>
      <c r="T486" s="11"/>
    </row>
    <row r="487" spans="3:20">
      <c r="C487" s="10">
        <v>44314</v>
      </c>
      <c r="D487" s="11"/>
      <c r="E487" s="11">
        <v>9629</v>
      </c>
      <c r="F487" s="11">
        <v>20421</v>
      </c>
      <c r="G487" s="11">
        <v>9944</v>
      </c>
      <c r="H487" s="11">
        <v>3782</v>
      </c>
      <c r="I487" s="11">
        <v>31035</v>
      </c>
      <c r="J487" s="11">
        <v>13669</v>
      </c>
      <c r="K487" s="11"/>
      <c r="L487" s="11">
        <v>7628</v>
      </c>
      <c r="M487" s="7">
        <v>0</v>
      </c>
      <c r="N487" s="11">
        <v>9493</v>
      </c>
      <c r="O487" s="11">
        <v>25211</v>
      </c>
      <c r="P487" s="11">
        <v>28512</v>
      </c>
      <c r="Q487" s="11">
        <v>24468</v>
      </c>
      <c r="R487" s="11">
        <v>14518</v>
      </c>
      <c r="S487" s="11">
        <v>5881</v>
      </c>
      <c r="T487" s="11"/>
    </row>
    <row r="488" spans="3:20">
      <c r="C488" s="10">
        <v>44315</v>
      </c>
      <c r="D488" s="11"/>
      <c r="E488" s="11">
        <v>9629</v>
      </c>
      <c r="F488" s="11">
        <v>20425</v>
      </c>
      <c r="G488" s="11">
        <v>9949</v>
      </c>
      <c r="H488" s="11">
        <v>3782</v>
      </c>
      <c r="I488" s="11">
        <v>31046</v>
      </c>
      <c r="J488" s="11">
        <v>13681</v>
      </c>
      <c r="K488" s="11"/>
      <c r="L488" s="11">
        <v>7638</v>
      </c>
      <c r="M488" s="11">
        <v>10</v>
      </c>
      <c r="N488" s="11">
        <v>9493</v>
      </c>
      <c r="O488" s="11">
        <v>25222</v>
      </c>
      <c r="P488" s="11">
        <v>28516</v>
      </c>
      <c r="Q488" s="11">
        <v>24472</v>
      </c>
      <c r="R488" s="11">
        <v>14518</v>
      </c>
      <c r="S488" s="11">
        <v>5881</v>
      </c>
      <c r="T488" s="11"/>
    </row>
    <row r="489" spans="3:20">
      <c r="C489" s="10">
        <v>44316</v>
      </c>
      <c r="D489" s="11"/>
      <c r="E489" s="11">
        <v>9629</v>
      </c>
      <c r="F489" s="11">
        <v>20425</v>
      </c>
      <c r="G489" s="11">
        <v>9949</v>
      </c>
      <c r="H489" s="11">
        <v>3782</v>
      </c>
      <c r="I489" s="11">
        <v>31046</v>
      </c>
      <c r="J489" s="11">
        <v>13681</v>
      </c>
      <c r="K489" s="11"/>
      <c r="L489" s="11">
        <v>7638</v>
      </c>
      <c r="M489" s="11">
        <v>10</v>
      </c>
      <c r="N489" s="11">
        <v>9493</v>
      </c>
      <c r="O489" s="11">
        <v>25222</v>
      </c>
      <c r="P489" s="11">
        <v>28516</v>
      </c>
      <c r="Q489" s="11">
        <v>24472</v>
      </c>
      <c r="R489" s="11">
        <v>14518</v>
      </c>
      <c r="S489" s="11">
        <v>5881</v>
      </c>
      <c r="T489" s="11"/>
    </row>
    <row r="490" spans="3:20">
      <c r="C490" s="10">
        <v>44317</v>
      </c>
      <c r="D490" s="11"/>
      <c r="E490" s="11">
        <v>9629</v>
      </c>
      <c r="F490" s="11">
        <v>20454</v>
      </c>
      <c r="G490" s="11">
        <v>9977</v>
      </c>
      <c r="H490" s="11">
        <v>3782</v>
      </c>
      <c r="I490" s="11">
        <v>31076</v>
      </c>
      <c r="J490" s="11">
        <v>13708</v>
      </c>
      <c r="K490" s="11"/>
      <c r="L490" s="11">
        <v>7660</v>
      </c>
      <c r="M490" s="11">
        <v>38</v>
      </c>
      <c r="N490" s="11">
        <v>9511</v>
      </c>
      <c r="O490" s="11">
        <v>25244</v>
      </c>
      <c r="P490" s="11">
        <v>28536</v>
      </c>
      <c r="Q490" s="11">
        <v>24500</v>
      </c>
      <c r="R490" s="11">
        <v>14518</v>
      </c>
      <c r="S490" s="11">
        <v>5881</v>
      </c>
      <c r="T490" s="11"/>
    </row>
    <row r="491" spans="3:20">
      <c r="C491" s="10">
        <v>44318</v>
      </c>
      <c r="D491" s="11"/>
      <c r="E491" s="11">
        <v>9629</v>
      </c>
      <c r="F491" s="11">
        <v>20464</v>
      </c>
      <c r="G491" s="11">
        <v>9985</v>
      </c>
      <c r="H491" s="11">
        <v>3782</v>
      </c>
      <c r="I491" s="11">
        <v>31086</v>
      </c>
      <c r="J491" s="11">
        <v>13718</v>
      </c>
      <c r="K491" s="11"/>
      <c r="L491" s="11">
        <v>7678</v>
      </c>
      <c r="M491" s="11">
        <v>48</v>
      </c>
      <c r="N491" s="11">
        <v>9511</v>
      </c>
      <c r="O491" s="11">
        <v>25254</v>
      </c>
      <c r="P491" s="11">
        <v>28546</v>
      </c>
      <c r="Q491" s="11">
        <v>24510</v>
      </c>
      <c r="R491" s="11">
        <v>14518</v>
      </c>
      <c r="S491" s="11">
        <v>5881</v>
      </c>
      <c r="T491" s="11"/>
    </row>
    <row r="492" spans="3:20">
      <c r="C492" s="10">
        <v>44319</v>
      </c>
      <c r="D492" s="11"/>
      <c r="E492" s="11">
        <v>9629</v>
      </c>
      <c r="F492" s="11">
        <v>20478</v>
      </c>
      <c r="G492" s="11">
        <v>10000</v>
      </c>
      <c r="H492" s="11">
        <v>3782</v>
      </c>
      <c r="I492" s="11">
        <v>31098</v>
      </c>
      <c r="J492" s="11">
        <v>13730</v>
      </c>
      <c r="K492" s="11"/>
      <c r="L492" s="11">
        <v>7681</v>
      </c>
      <c r="M492" s="11">
        <v>60</v>
      </c>
      <c r="N492" s="11">
        <v>9533</v>
      </c>
      <c r="O492" s="11">
        <v>25267</v>
      </c>
      <c r="P492" s="11">
        <v>28560</v>
      </c>
      <c r="Q492" s="11">
        <v>24521</v>
      </c>
      <c r="R492" s="11">
        <v>14518</v>
      </c>
      <c r="S492" s="11">
        <v>5881</v>
      </c>
      <c r="T492" s="11"/>
    </row>
    <row r="493" spans="3:20">
      <c r="C493" s="10">
        <v>44320</v>
      </c>
      <c r="D493" s="11"/>
      <c r="E493" s="11">
        <v>9629</v>
      </c>
      <c r="F493" s="11">
        <v>20504</v>
      </c>
      <c r="G493" s="11">
        <v>10020</v>
      </c>
      <c r="H493" s="11">
        <v>3782</v>
      </c>
      <c r="I493" s="11">
        <v>31115</v>
      </c>
      <c r="J493" s="11">
        <v>13748</v>
      </c>
      <c r="K493" s="11"/>
      <c r="L493" s="11">
        <v>7697</v>
      </c>
      <c r="M493" s="11">
        <v>77</v>
      </c>
      <c r="N493" s="11">
        <v>9545</v>
      </c>
      <c r="O493" s="11">
        <v>25271</v>
      </c>
      <c r="P493" s="11">
        <v>28575</v>
      </c>
      <c r="Q493" s="11">
        <v>24541</v>
      </c>
      <c r="R493" s="11">
        <v>14518</v>
      </c>
      <c r="S493" s="11">
        <v>5881</v>
      </c>
      <c r="T493" s="11"/>
    </row>
    <row r="494" spans="3:20">
      <c r="C494" s="10">
        <v>44321</v>
      </c>
      <c r="D494" s="11"/>
      <c r="E494" s="11">
        <v>9629</v>
      </c>
      <c r="F494" s="11">
        <v>20516</v>
      </c>
      <c r="G494" s="11">
        <v>10045</v>
      </c>
      <c r="H494" s="11">
        <v>3782</v>
      </c>
      <c r="I494" s="11">
        <v>31127</v>
      </c>
      <c r="J494" s="11">
        <v>13761</v>
      </c>
      <c r="K494" s="11"/>
      <c r="L494" s="11">
        <v>7702</v>
      </c>
      <c r="M494" s="11">
        <v>90</v>
      </c>
      <c r="N494" s="11">
        <v>9555</v>
      </c>
      <c r="O494" s="11">
        <v>25295</v>
      </c>
      <c r="P494" s="11">
        <v>28587</v>
      </c>
      <c r="Q494" s="11">
        <v>24557</v>
      </c>
      <c r="R494" s="11">
        <v>14518</v>
      </c>
      <c r="S494" s="11">
        <v>5881</v>
      </c>
      <c r="T494" s="11"/>
    </row>
    <row r="495" spans="3:20">
      <c r="C495" s="10">
        <v>44322</v>
      </c>
      <c r="D495" s="11"/>
      <c r="E495" s="11">
        <v>9629</v>
      </c>
      <c r="F495" s="11">
        <v>20535</v>
      </c>
      <c r="G495" s="11">
        <v>10061</v>
      </c>
      <c r="H495" s="11">
        <v>3782</v>
      </c>
      <c r="I495" s="11">
        <v>31140</v>
      </c>
      <c r="J495" s="11">
        <v>13778</v>
      </c>
      <c r="K495" s="11"/>
      <c r="L495" s="11">
        <v>7719</v>
      </c>
      <c r="M495" s="11">
        <v>105</v>
      </c>
      <c r="N495" s="11">
        <v>9575</v>
      </c>
      <c r="O495" s="11">
        <v>25295</v>
      </c>
      <c r="P495" s="11">
        <v>28587</v>
      </c>
      <c r="Q495" s="11">
        <v>24578</v>
      </c>
      <c r="R495" s="11">
        <v>14518</v>
      </c>
      <c r="S495" s="11">
        <v>5881</v>
      </c>
      <c r="T495" s="11"/>
    </row>
    <row r="496" spans="3:20">
      <c r="C496" s="10">
        <v>44323</v>
      </c>
      <c r="D496" s="11"/>
      <c r="E496" s="11">
        <v>9629</v>
      </c>
      <c r="F496" s="11">
        <v>20552</v>
      </c>
      <c r="G496" s="11">
        <v>10078</v>
      </c>
      <c r="H496" s="11">
        <v>3782</v>
      </c>
      <c r="I496" s="11">
        <v>31152</v>
      </c>
      <c r="J496" s="11">
        <v>13782</v>
      </c>
      <c r="K496" s="11"/>
      <c r="L496" s="11">
        <v>7732</v>
      </c>
      <c r="M496" s="11">
        <v>119</v>
      </c>
      <c r="N496" s="11">
        <v>9585</v>
      </c>
      <c r="O496" s="11">
        <v>25295</v>
      </c>
      <c r="P496" s="11">
        <v>28598</v>
      </c>
      <c r="Q496" s="11">
        <v>24585</v>
      </c>
      <c r="R496" s="11">
        <v>14518</v>
      </c>
      <c r="S496" s="11">
        <v>5881</v>
      </c>
      <c r="T496" s="11"/>
    </row>
    <row r="497" spans="3:20">
      <c r="C497" s="10">
        <v>44324</v>
      </c>
      <c r="D497" s="11"/>
      <c r="E497" s="11">
        <v>9647</v>
      </c>
      <c r="F497" s="11">
        <v>20560</v>
      </c>
      <c r="G497" s="11">
        <v>10086</v>
      </c>
      <c r="H497" s="11">
        <v>3782</v>
      </c>
      <c r="I497" s="11">
        <v>31159</v>
      </c>
      <c r="J497" s="11">
        <v>13790</v>
      </c>
      <c r="K497" s="11"/>
      <c r="L497" s="11">
        <v>7738</v>
      </c>
      <c r="M497" s="11">
        <v>127</v>
      </c>
      <c r="N497" s="11">
        <v>9594</v>
      </c>
      <c r="O497" s="11">
        <v>25295</v>
      </c>
      <c r="P497" s="11">
        <v>28605</v>
      </c>
      <c r="Q497" s="11">
        <v>24594</v>
      </c>
      <c r="R497" s="11">
        <v>14518</v>
      </c>
      <c r="S497" s="11">
        <v>5881</v>
      </c>
      <c r="T497" s="11"/>
    </row>
    <row r="498" spans="3:20">
      <c r="C498" s="10">
        <v>44325</v>
      </c>
      <c r="D498" s="11"/>
      <c r="E498" s="11">
        <v>9661</v>
      </c>
      <c r="F498" s="11">
        <v>20580</v>
      </c>
      <c r="G498" s="11">
        <v>10106</v>
      </c>
      <c r="H498" s="11">
        <v>3782</v>
      </c>
      <c r="I498" s="11">
        <v>31173</v>
      </c>
      <c r="J498" s="11">
        <v>13808</v>
      </c>
      <c r="K498" s="11"/>
      <c r="L498" s="11">
        <v>7747</v>
      </c>
      <c r="M498" s="11">
        <v>144</v>
      </c>
      <c r="N498" s="11">
        <v>9608</v>
      </c>
      <c r="O498" s="11">
        <v>25295</v>
      </c>
      <c r="P498" s="11">
        <v>28325</v>
      </c>
      <c r="Q498" s="11">
        <v>24615</v>
      </c>
      <c r="R498" s="11">
        <v>14518</v>
      </c>
      <c r="S498" s="11">
        <v>5881</v>
      </c>
      <c r="T498" s="11"/>
    </row>
    <row r="499" spans="3:20">
      <c r="C499" s="10">
        <v>44326</v>
      </c>
      <c r="D499" s="11"/>
      <c r="E499" s="11">
        <v>9676</v>
      </c>
      <c r="F499" s="11">
        <v>20601</v>
      </c>
      <c r="G499" s="11">
        <v>10121</v>
      </c>
      <c r="H499" s="11">
        <v>3782</v>
      </c>
      <c r="I499" s="11">
        <v>31194</v>
      </c>
      <c r="J499" s="11">
        <v>13828</v>
      </c>
      <c r="K499" s="11"/>
      <c r="L499" s="11">
        <v>7768</v>
      </c>
      <c r="M499" s="11">
        <v>162</v>
      </c>
      <c r="N499" s="11">
        <v>9627</v>
      </c>
      <c r="O499" s="11">
        <v>25295</v>
      </c>
      <c r="P499" s="11">
        <v>28645</v>
      </c>
      <c r="Q499" s="11">
        <v>24634</v>
      </c>
      <c r="R499" s="11">
        <v>14518</v>
      </c>
      <c r="S499" s="11">
        <v>5881</v>
      </c>
      <c r="T499" s="11"/>
    </row>
    <row r="500" spans="3:20">
      <c r="C500" s="10">
        <v>44327</v>
      </c>
      <c r="D500" s="11"/>
      <c r="E500" s="11">
        <v>9694</v>
      </c>
      <c r="F500" s="11">
        <v>20620</v>
      </c>
      <c r="G500" s="11">
        <v>10138</v>
      </c>
      <c r="H500" s="11">
        <v>3782</v>
      </c>
      <c r="I500" s="11">
        <v>31213</v>
      </c>
      <c r="J500" s="11">
        <v>13842</v>
      </c>
      <c r="K500" s="11"/>
      <c r="L500" s="11">
        <v>7787</v>
      </c>
      <c r="M500" s="11">
        <v>181</v>
      </c>
      <c r="N500" s="11">
        <v>9627</v>
      </c>
      <c r="O500" s="11">
        <v>25295</v>
      </c>
      <c r="P500" s="11">
        <v>28645</v>
      </c>
      <c r="Q500" s="11">
        <v>24654</v>
      </c>
      <c r="R500" s="11">
        <v>14518</v>
      </c>
      <c r="S500" s="11">
        <v>5881</v>
      </c>
      <c r="T500" s="11"/>
    </row>
    <row r="501" spans="3:20">
      <c r="C501" s="10">
        <v>44328</v>
      </c>
      <c r="D501" s="11"/>
      <c r="E501" s="11">
        <v>9710</v>
      </c>
      <c r="F501" s="11">
        <v>20630</v>
      </c>
      <c r="G501" s="11">
        <v>10156</v>
      </c>
      <c r="H501" s="11">
        <v>3782</v>
      </c>
      <c r="I501" s="11">
        <v>31213</v>
      </c>
      <c r="J501" s="11">
        <v>13856</v>
      </c>
      <c r="K501" s="11"/>
      <c r="L501" s="11">
        <v>7803</v>
      </c>
      <c r="M501" s="11">
        <v>190</v>
      </c>
      <c r="N501" s="11">
        <v>9627</v>
      </c>
      <c r="O501" s="11">
        <v>25295</v>
      </c>
      <c r="P501" s="11">
        <v>28671</v>
      </c>
      <c r="Q501" s="11">
        <v>24669</v>
      </c>
      <c r="R501" s="11">
        <v>14530</v>
      </c>
      <c r="S501" s="11">
        <v>5881</v>
      </c>
      <c r="T501" s="11"/>
    </row>
    <row r="502" spans="3:20">
      <c r="C502" s="10">
        <v>44329</v>
      </c>
      <c r="D502" s="11"/>
      <c r="E502" s="11">
        <v>9717</v>
      </c>
      <c r="F502" s="11">
        <v>20638</v>
      </c>
      <c r="G502" s="11">
        <v>10163</v>
      </c>
      <c r="H502" s="11">
        <v>3782</v>
      </c>
      <c r="I502" s="11">
        <v>31213</v>
      </c>
      <c r="J502" s="11">
        <v>13868</v>
      </c>
      <c r="K502" s="11"/>
      <c r="L502" s="11">
        <v>7814</v>
      </c>
      <c r="M502" s="11">
        <v>207</v>
      </c>
      <c r="N502" s="11">
        <v>9645</v>
      </c>
      <c r="O502" s="11">
        <v>25295</v>
      </c>
      <c r="P502" s="11">
        <v>28684</v>
      </c>
      <c r="Q502" s="11">
        <v>24677</v>
      </c>
      <c r="R502" s="11">
        <v>14537</v>
      </c>
      <c r="S502" s="11">
        <v>5881</v>
      </c>
      <c r="T502" s="11"/>
    </row>
    <row r="503" spans="3:20">
      <c r="C503" s="10">
        <v>44330</v>
      </c>
      <c r="D503" s="11"/>
      <c r="E503" s="11">
        <v>9724</v>
      </c>
      <c r="F503" s="11">
        <v>20638</v>
      </c>
      <c r="G503" s="11">
        <v>10170</v>
      </c>
      <c r="H503" s="11">
        <v>3782</v>
      </c>
      <c r="I503" s="11">
        <v>31213</v>
      </c>
      <c r="J503" s="11">
        <v>13868</v>
      </c>
      <c r="K503" s="11"/>
      <c r="L503" s="11">
        <v>7826</v>
      </c>
      <c r="M503" s="11">
        <v>213</v>
      </c>
      <c r="N503" s="11">
        <v>9654</v>
      </c>
      <c r="O503" s="11">
        <v>25295</v>
      </c>
      <c r="P503" s="11">
        <v>28692</v>
      </c>
      <c r="Q503" s="11">
        <v>24686</v>
      </c>
      <c r="R503" s="11">
        <v>14549</v>
      </c>
      <c r="S503" s="11">
        <v>5881</v>
      </c>
      <c r="T503" s="11"/>
    </row>
    <row r="504" spans="3:20">
      <c r="C504" s="10">
        <v>44331</v>
      </c>
      <c r="D504" s="11"/>
      <c r="E504" s="11">
        <v>9744</v>
      </c>
      <c r="F504" s="11">
        <v>20656</v>
      </c>
      <c r="G504" s="11">
        <v>10189</v>
      </c>
      <c r="H504" s="11">
        <v>3782</v>
      </c>
      <c r="I504" s="11">
        <v>31230</v>
      </c>
      <c r="J504" s="11">
        <v>13868</v>
      </c>
      <c r="K504" s="11"/>
      <c r="L504" s="11">
        <v>7846</v>
      </c>
      <c r="M504" s="11">
        <v>231</v>
      </c>
      <c r="N504" s="11">
        <v>9674</v>
      </c>
      <c r="O504" s="11">
        <v>25295</v>
      </c>
      <c r="P504" s="11">
        <v>28710</v>
      </c>
      <c r="Q504" s="11">
        <v>24705</v>
      </c>
      <c r="R504" s="11">
        <v>14570</v>
      </c>
      <c r="S504" s="11">
        <v>5881</v>
      </c>
      <c r="T504" s="11"/>
    </row>
    <row r="505" spans="3:20">
      <c r="C505" s="10">
        <v>44332</v>
      </c>
      <c r="D505" s="11"/>
      <c r="E505" s="11">
        <v>9762</v>
      </c>
      <c r="F505" s="11">
        <v>20674</v>
      </c>
      <c r="G505" s="11">
        <v>10189</v>
      </c>
      <c r="H505" s="11">
        <v>3782</v>
      </c>
      <c r="I505" s="11">
        <v>31247</v>
      </c>
      <c r="J505" s="11">
        <v>13880</v>
      </c>
      <c r="K505" s="11"/>
      <c r="L505" s="11">
        <v>7864</v>
      </c>
      <c r="M505" s="11">
        <v>249</v>
      </c>
      <c r="N505" s="11">
        <v>9692</v>
      </c>
      <c r="O505" s="11">
        <v>25295</v>
      </c>
      <c r="P505" s="11">
        <v>28725</v>
      </c>
      <c r="Q505" s="11">
        <v>24724</v>
      </c>
      <c r="R505" s="11">
        <v>14570</v>
      </c>
      <c r="S505" s="11">
        <v>5881</v>
      </c>
      <c r="T505" s="11"/>
    </row>
    <row r="506" spans="3:20">
      <c r="C506" s="10">
        <v>44333</v>
      </c>
      <c r="D506" s="11"/>
      <c r="E506" s="11">
        <v>9762</v>
      </c>
      <c r="F506" s="11">
        <v>20694</v>
      </c>
      <c r="G506" s="11">
        <v>10189</v>
      </c>
      <c r="H506" s="11">
        <v>3782</v>
      </c>
      <c r="I506" s="11">
        <v>31265</v>
      </c>
      <c r="J506" s="11">
        <v>13897</v>
      </c>
      <c r="K506" s="11"/>
      <c r="L506" s="11">
        <v>7883</v>
      </c>
      <c r="M506" s="11">
        <v>265</v>
      </c>
      <c r="N506" s="11">
        <v>9710</v>
      </c>
      <c r="O506" s="11">
        <v>25295</v>
      </c>
      <c r="P506" s="11">
        <v>28743</v>
      </c>
      <c r="Q506" s="11">
        <v>24742</v>
      </c>
      <c r="R506" s="11">
        <v>14570</v>
      </c>
      <c r="S506" s="11">
        <v>5881</v>
      </c>
      <c r="T506" s="11"/>
    </row>
    <row r="507" spans="3:20">
      <c r="C507" s="10">
        <v>44334</v>
      </c>
      <c r="D507" s="11"/>
      <c r="E507" s="11">
        <v>9762</v>
      </c>
      <c r="F507" s="11">
        <v>20711</v>
      </c>
      <c r="G507" s="11">
        <v>10202</v>
      </c>
      <c r="H507" s="11">
        <v>3782</v>
      </c>
      <c r="I507" s="11">
        <v>31281</v>
      </c>
      <c r="J507" s="11">
        <v>13911</v>
      </c>
      <c r="K507" s="11"/>
      <c r="L507" s="11">
        <v>7902</v>
      </c>
      <c r="M507" s="11">
        <v>284</v>
      </c>
      <c r="N507" s="11">
        <v>9728</v>
      </c>
      <c r="O507" s="11">
        <v>25295</v>
      </c>
      <c r="P507" s="11">
        <v>28754</v>
      </c>
      <c r="Q507" s="11">
        <v>24758</v>
      </c>
      <c r="R507" s="11">
        <v>14570</v>
      </c>
      <c r="S507" s="11">
        <v>5881</v>
      </c>
      <c r="T507" s="11"/>
    </row>
    <row r="508" spans="3:20">
      <c r="C508" s="10">
        <v>44335</v>
      </c>
      <c r="D508" s="11"/>
      <c r="E508" s="11">
        <v>9766</v>
      </c>
      <c r="F508" s="11">
        <v>20726</v>
      </c>
      <c r="G508" s="11">
        <v>10202</v>
      </c>
      <c r="H508" s="11">
        <v>3782</v>
      </c>
      <c r="I508" s="11">
        <v>31297</v>
      </c>
      <c r="J508" s="11">
        <v>13926</v>
      </c>
      <c r="K508" s="11"/>
      <c r="L508" s="11">
        <v>7915</v>
      </c>
      <c r="M508" s="11">
        <v>300</v>
      </c>
      <c r="N508" s="11">
        <v>9743</v>
      </c>
      <c r="O508" s="11">
        <v>25295</v>
      </c>
      <c r="P508" s="11">
        <v>28772</v>
      </c>
      <c r="Q508" s="11">
        <v>24771</v>
      </c>
      <c r="R508" s="11">
        <v>14570</v>
      </c>
      <c r="S508" s="11">
        <v>5881</v>
      </c>
      <c r="T508" s="11"/>
    </row>
    <row r="509" spans="3:20">
      <c r="C509" s="10">
        <v>44336</v>
      </c>
      <c r="D509" s="11"/>
      <c r="E509" s="11">
        <v>9779</v>
      </c>
      <c r="F509" s="11">
        <v>20740</v>
      </c>
      <c r="G509" s="11">
        <v>10219</v>
      </c>
      <c r="H509" s="11">
        <v>3782</v>
      </c>
      <c r="I509" s="11">
        <v>31309</v>
      </c>
      <c r="J509" s="11">
        <v>13933</v>
      </c>
      <c r="K509" s="11"/>
      <c r="L509" s="11">
        <v>7935</v>
      </c>
      <c r="M509" s="11">
        <v>309</v>
      </c>
      <c r="N509" s="11">
        <v>9780</v>
      </c>
      <c r="O509" s="11">
        <v>25295</v>
      </c>
      <c r="P509" s="11">
        <v>28785</v>
      </c>
      <c r="Q509" s="11">
        <v>24780</v>
      </c>
      <c r="R509" s="11">
        <v>14570</v>
      </c>
      <c r="S509" s="11">
        <v>5881</v>
      </c>
      <c r="T509" s="11"/>
    </row>
    <row r="510" spans="3:20">
      <c r="C510" s="10">
        <v>44337</v>
      </c>
      <c r="D510" s="11"/>
      <c r="E510" s="11">
        <v>9788</v>
      </c>
      <c r="F510" s="11">
        <v>20754</v>
      </c>
      <c r="G510" s="11">
        <v>10227</v>
      </c>
      <c r="H510" s="11">
        <v>3782</v>
      </c>
      <c r="I510" s="11">
        <v>31328</v>
      </c>
      <c r="J510" s="11">
        <v>13943</v>
      </c>
      <c r="K510" s="11"/>
      <c r="L510" s="11">
        <v>7944</v>
      </c>
      <c r="M510" s="11">
        <v>320</v>
      </c>
      <c r="N510" s="11">
        <v>9780</v>
      </c>
      <c r="O510" s="11">
        <v>25295</v>
      </c>
      <c r="P510" s="11">
        <v>28802</v>
      </c>
      <c r="Q510" s="11">
        <v>24793</v>
      </c>
      <c r="R510" s="11">
        <v>14570</v>
      </c>
      <c r="S510" s="11">
        <v>5881</v>
      </c>
      <c r="T510" s="11"/>
    </row>
    <row r="511" spans="3:20">
      <c r="C511" s="10">
        <v>44338</v>
      </c>
      <c r="D511" s="11"/>
      <c r="E511" s="11">
        <v>9800</v>
      </c>
      <c r="F511" s="11">
        <v>20766</v>
      </c>
      <c r="G511" s="11">
        <v>10247</v>
      </c>
      <c r="H511" s="11">
        <v>3782</v>
      </c>
      <c r="I511" s="11">
        <v>31328</v>
      </c>
      <c r="J511" s="11">
        <v>13957</v>
      </c>
      <c r="K511" s="11"/>
      <c r="L511" s="11">
        <v>7944</v>
      </c>
      <c r="M511" s="11">
        <v>332</v>
      </c>
      <c r="N511" s="11">
        <v>9793</v>
      </c>
      <c r="O511" s="11">
        <v>25295</v>
      </c>
      <c r="P511" s="11">
        <v>28814</v>
      </c>
      <c r="Q511" s="11">
        <v>24812</v>
      </c>
      <c r="R511" s="11">
        <v>14570</v>
      </c>
      <c r="S511" s="11">
        <v>5881</v>
      </c>
      <c r="T511" s="11"/>
    </row>
    <row r="512" spans="3:20">
      <c r="C512" s="10">
        <v>44339</v>
      </c>
      <c r="D512" s="11"/>
      <c r="E512" s="11">
        <v>9817</v>
      </c>
      <c r="F512" s="11">
        <v>20784</v>
      </c>
      <c r="G512" s="11">
        <v>10266</v>
      </c>
      <c r="H512" s="11">
        <v>3782</v>
      </c>
      <c r="I512" s="11">
        <v>31328</v>
      </c>
      <c r="J512" s="11">
        <v>13977</v>
      </c>
      <c r="K512" s="11"/>
      <c r="L512" s="11">
        <v>7944</v>
      </c>
      <c r="M512" s="11">
        <v>354</v>
      </c>
      <c r="N512" s="11">
        <v>9793</v>
      </c>
      <c r="O512" s="11">
        <v>25295</v>
      </c>
      <c r="P512" s="11">
        <v>28831</v>
      </c>
      <c r="Q512" s="11">
        <v>24830</v>
      </c>
      <c r="R512" s="11">
        <v>14570</v>
      </c>
      <c r="S512" s="11">
        <v>5881</v>
      </c>
      <c r="T512" s="11"/>
    </row>
    <row r="513" spans="3:20">
      <c r="C513" s="10">
        <v>44340</v>
      </c>
      <c r="D513" s="11"/>
      <c r="E513" s="11">
        <v>9831</v>
      </c>
      <c r="F513" s="11">
        <v>20800</v>
      </c>
      <c r="G513" s="11">
        <v>10266</v>
      </c>
      <c r="H513" s="11">
        <v>3782</v>
      </c>
      <c r="I513" s="11">
        <v>31328</v>
      </c>
      <c r="J513" s="11">
        <v>13994</v>
      </c>
      <c r="K513" s="11"/>
      <c r="L513" s="11">
        <v>7944</v>
      </c>
      <c r="M513" s="11">
        <v>371</v>
      </c>
      <c r="N513" s="11">
        <v>9793</v>
      </c>
      <c r="O513" s="11">
        <v>25295</v>
      </c>
      <c r="P513" s="11">
        <v>28893</v>
      </c>
      <c r="Q513" s="11">
        <v>24839</v>
      </c>
      <c r="R513" s="11">
        <v>14570</v>
      </c>
      <c r="S513" s="11">
        <v>5881</v>
      </c>
      <c r="T513" s="11"/>
    </row>
    <row r="514" spans="3:20">
      <c r="C514" s="10">
        <v>44341</v>
      </c>
      <c r="D514" s="11"/>
      <c r="E514" s="11">
        <v>9844</v>
      </c>
      <c r="F514" s="11">
        <v>20814</v>
      </c>
      <c r="G514" s="11">
        <v>10266</v>
      </c>
      <c r="H514" s="11">
        <v>3782</v>
      </c>
      <c r="I514" s="11">
        <v>31328</v>
      </c>
      <c r="J514" s="11">
        <v>14005</v>
      </c>
      <c r="K514" s="11"/>
      <c r="L514" s="11">
        <v>7944</v>
      </c>
      <c r="M514" s="11">
        <v>380</v>
      </c>
      <c r="N514" s="11">
        <v>9793</v>
      </c>
      <c r="O514" s="11">
        <v>25295</v>
      </c>
      <c r="P514" s="11">
        <v>28848</v>
      </c>
      <c r="Q514" s="11">
        <v>24843</v>
      </c>
      <c r="R514" s="11">
        <v>14570</v>
      </c>
      <c r="S514" s="11">
        <v>5881</v>
      </c>
      <c r="T514" s="11"/>
    </row>
    <row r="515" spans="3:20">
      <c r="C515" s="10">
        <v>44342</v>
      </c>
      <c r="D515" s="11"/>
      <c r="E515" s="11">
        <v>9856</v>
      </c>
      <c r="F515" s="11">
        <v>20822</v>
      </c>
      <c r="G515" s="11">
        <v>10286</v>
      </c>
      <c r="H515" s="11">
        <v>3782</v>
      </c>
      <c r="I515" s="11">
        <v>31328</v>
      </c>
      <c r="J515" s="11">
        <v>14019</v>
      </c>
      <c r="K515" s="11"/>
      <c r="L515" s="11">
        <v>7944</v>
      </c>
      <c r="M515" s="11">
        <v>391</v>
      </c>
      <c r="N515" s="11">
        <v>9830</v>
      </c>
      <c r="O515" s="11">
        <v>25295</v>
      </c>
      <c r="P515" s="11">
        <v>28848</v>
      </c>
      <c r="Q515" s="11">
        <v>24857</v>
      </c>
      <c r="R515" s="11">
        <v>14601</v>
      </c>
      <c r="S515" s="11">
        <v>5881</v>
      </c>
      <c r="T515" s="11"/>
    </row>
    <row r="516" spans="3:20">
      <c r="C516" s="10">
        <v>44343</v>
      </c>
      <c r="D516" s="11"/>
      <c r="E516" s="11">
        <v>9863</v>
      </c>
      <c r="F516" s="11">
        <v>20831</v>
      </c>
      <c r="G516" s="11">
        <v>10294</v>
      </c>
      <c r="H516" s="11">
        <v>3782</v>
      </c>
      <c r="I516" s="11">
        <v>31328</v>
      </c>
      <c r="J516" s="11">
        <v>14033</v>
      </c>
      <c r="K516" s="11"/>
      <c r="L516" s="11">
        <v>7944</v>
      </c>
      <c r="M516" s="11">
        <v>399</v>
      </c>
      <c r="N516" s="11">
        <v>9839</v>
      </c>
      <c r="O516" s="11">
        <v>25295</v>
      </c>
      <c r="P516" s="11">
        <v>28861</v>
      </c>
      <c r="Q516" s="11">
        <v>24870</v>
      </c>
      <c r="R516" s="11">
        <v>14613</v>
      </c>
      <c r="S516" s="11">
        <v>5881</v>
      </c>
      <c r="T516" s="11"/>
    </row>
    <row r="517" spans="3:20">
      <c r="C517" s="10">
        <v>44344</v>
      </c>
      <c r="D517" s="11"/>
      <c r="E517" s="11">
        <v>9874</v>
      </c>
      <c r="F517" s="11">
        <v>20848</v>
      </c>
      <c r="G517" s="11">
        <v>10309</v>
      </c>
      <c r="H517" s="11">
        <v>3782</v>
      </c>
      <c r="I517" s="11">
        <v>31328</v>
      </c>
      <c r="J517" s="11">
        <v>14045</v>
      </c>
      <c r="K517" s="11"/>
      <c r="L517" s="11">
        <v>7944</v>
      </c>
      <c r="M517" s="11">
        <v>416</v>
      </c>
      <c r="N517" s="11">
        <v>9855</v>
      </c>
      <c r="O517" s="11">
        <v>25295</v>
      </c>
      <c r="P517" s="11">
        <v>28861</v>
      </c>
      <c r="Q517" s="11">
        <v>24884</v>
      </c>
      <c r="R517" s="11">
        <v>14626</v>
      </c>
      <c r="S517" s="11">
        <v>5881</v>
      </c>
      <c r="T517" s="11"/>
    </row>
    <row r="518" spans="3:20">
      <c r="C518" s="10">
        <v>44345</v>
      </c>
      <c r="D518" s="11"/>
      <c r="E518" s="11">
        <v>9892</v>
      </c>
      <c r="F518" s="11">
        <v>20848</v>
      </c>
      <c r="G518" s="11">
        <v>10328</v>
      </c>
      <c r="H518" s="11">
        <v>3782</v>
      </c>
      <c r="I518" s="11">
        <v>31328</v>
      </c>
      <c r="J518" s="11">
        <v>14050</v>
      </c>
      <c r="K518" s="11"/>
      <c r="L518" s="11">
        <v>7944</v>
      </c>
      <c r="M518" s="11">
        <v>435</v>
      </c>
      <c r="N518" s="11">
        <v>9878</v>
      </c>
      <c r="O518" s="11">
        <v>25295</v>
      </c>
      <c r="P518" s="11">
        <v>28861</v>
      </c>
      <c r="Q518" s="11">
        <v>24899</v>
      </c>
      <c r="R518" s="11">
        <v>14640</v>
      </c>
      <c r="S518" s="11">
        <v>5881</v>
      </c>
      <c r="T518" s="11"/>
    </row>
    <row r="519" spans="3:20">
      <c r="C519" s="10">
        <v>44346</v>
      </c>
      <c r="D519" s="11"/>
      <c r="E519" s="11">
        <v>9909</v>
      </c>
      <c r="F519" s="11">
        <v>20865</v>
      </c>
      <c r="G519" s="11">
        <v>10345</v>
      </c>
      <c r="H519" s="11">
        <v>3782</v>
      </c>
      <c r="I519" s="11">
        <v>31342</v>
      </c>
      <c r="J519" s="11">
        <v>14068</v>
      </c>
      <c r="K519" s="11"/>
      <c r="L519" s="11">
        <v>7944</v>
      </c>
      <c r="M519" s="11">
        <v>449</v>
      </c>
      <c r="N519" s="11">
        <v>9895</v>
      </c>
      <c r="O519" s="11">
        <v>25324</v>
      </c>
      <c r="P519" s="11">
        <v>28861</v>
      </c>
      <c r="Q519" s="11">
        <v>24916</v>
      </c>
      <c r="R519" s="11">
        <v>14657</v>
      </c>
      <c r="S519" s="11">
        <v>5881</v>
      </c>
      <c r="T519" s="11"/>
    </row>
    <row r="520" spans="3:20">
      <c r="C520" s="10">
        <v>44347</v>
      </c>
      <c r="D520" s="11"/>
      <c r="E520" s="11">
        <v>9922</v>
      </c>
      <c r="F520" s="11">
        <v>20879</v>
      </c>
      <c r="G520" s="11">
        <v>10359</v>
      </c>
      <c r="H520" s="11">
        <v>3782</v>
      </c>
      <c r="I520" s="11">
        <v>31356</v>
      </c>
      <c r="J520" s="11">
        <v>14083</v>
      </c>
      <c r="K520" s="11"/>
      <c r="L520" s="11">
        <v>7944</v>
      </c>
      <c r="M520" s="11">
        <v>466</v>
      </c>
      <c r="N520" s="11">
        <v>9912</v>
      </c>
      <c r="O520" s="11">
        <v>25324</v>
      </c>
      <c r="P520" s="11">
        <v>28861</v>
      </c>
      <c r="Q520" s="11">
        <v>24931</v>
      </c>
      <c r="R520" s="11">
        <v>14673</v>
      </c>
      <c r="S520" s="11">
        <v>5881</v>
      </c>
      <c r="T520" s="11"/>
    </row>
    <row r="521" spans="3:20">
      <c r="C521" s="10">
        <v>44348</v>
      </c>
      <c r="D521" s="11"/>
      <c r="E521" s="11">
        <v>9922</v>
      </c>
      <c r="F521" s="11">
        <v>20879</v>
      </c>
      <c r="G521" s="11">
        <v>10359</v>
      </c>
      <c r="H521" s="11">
        <v>3782</v>
      </c>
      <c r="I521" s="11">
        <v>31356</v>
      </c>
      <c r="J521" s="11">
        <v>14083</v>
      </c>
      <c r="K521" s="11"/>
      <c r="L521" s="11">
        <v>7944</v>
      </c>
      <c r="M521" s="11">
        <v>466</v>
      </c>
      <c r="N521" s="11">
        <v>9912</v>
      </c>
      <c r="O521" s="11">
        <v>25324</v>
      </c>
      <c r="P521" s="11">
        <v>28861</v>
      </c>
      <c r="Q521" s="11">
        <v>24931</v>
      </c>
      <c r="R521" s="11">
        <v>14673</v>
      </c>
      <c r="S521" s="11">
        <v>5881</v>
      </c>
      <c r="T521" s="11"/>
    </row>
    <row r="522" spans="3:20">
      <c r="C522" s="10">
        <v>44349</v>
      </c>
      <c r="D522" s="11"/>
      <c r="E522" s="11">
        <v>9952</v>
      </c>
      <c r="F522" s="11">
        <v>20879</v>
      </c>
      <c r="G522" s="11">
        <v>10395</v>
      </c>
      <c r="H522" s="11">
        <v>3782</v>
      </c>
      <c r="I522" s="11">
        <v>31384</v>
      </c>
      <c r="J522" s="11">
        <v>14112</v>
      </c>
      <c r="K522" s="11"/>
      <c r="L522" s="11">
        <v>7944</v>
      </c>
      <c r="M522" s="11">
        <v>494</v>
      </c>
      <c r="N522" s="11">
        <v>9942</v>
      </c>
      <c r="O522" s="11">
        <v>25345</v>
      </c>
      <c r="P522" s="11">
        <v>28905</v>
      </c>
      <c r="Q522" s="11">
        <v>24970</v>
      </c>
      <c r="R522" s="11">
        <v>14673</v>
      </c>
      <c r="S522" s="11">
        <v>5881</v>
      </c>
      <c r="T522" s="11"/>
    </row>
    <row r="523" spans="3:20">
      <c r="C523" s="10">
        <v>44350</v>
      </c>
      <c r="D523" s="11"/>
      <c r="E523" s="11">
        <v>9964</v>
      </c>
      <c r="F523" s="11">
        <v>20879</v>
      </c>
      <c r="G523" s="11">
        <v>10407</v>
      </c>
      <c r="H523" s="11">
        <v>3782</v>
      </c>
      <c r="I523" s="11">
        <v>31397</v>
      </c>
      <c r="J523" s="11">
        <v>14125</v>
      </c>
      <c r="K523" s="11"/>
      <c r="L523" s="11">
        <v>7958</v>
      </c>
      <c r="M523" s="11">
        <v>509</v>
      </c>
      <c r="N523" s="11">
        <v>9960</v>
      </c>
      <c r="O523" s="11">
        <v>25345</v>
      </c>
      <c r="P523" s="11">
        <v>28919</v>
      </c>
      <c r="Q523" s="11">
        <v>24979</v>
      </c>
      <c r="R523" s="11">
        <v>14673</v>
      </c>
      <c r="S523" s="11">
        <v>5881</v>
      </c>
      <c r="T523" s="11"/>
    </row>
    <row r="524" spans="3:20">
      <c r="C524" s="10">
        <v>44351</v>
      </c>
      <c r="D524" s="11"/>
      <c r="E524" s="11">
        <v>9981</v>
      </c>
      <c r="F524" s="11">
        <v>20879</v>
      </c>
      <c r="G524" s="11">
        <v>10403</v>
      </c>
      <c r="H524" s="11">
        <v>3782</v>
      </c>
      <c r="I524" s="11">
        <v>31412</v>
      </c>
      <c r="J524" s="11">
        <v>14141</v>
      </c>
      <c r="K524" s="11"/>
      <c r="L524" s="11">
        <v>7975</v>
      </c>
      <c r="M524" s="11">
        <v>526</v>
      </c>
      <c r="N524" s="11">
        <v>9978</v>
      </c>
      <c r="O524" s="11">
        <v>25345</v>
      </c>
      <c r="P524" s="11">
        <v>28933</v>
      </c>
      <c r="Q524" s="11">
        <v>24995</v>
      </c>
      <c r="R524" s="11">
        <v>14673</v>
      </c>
      <c r="S524" s="11">
        <v>5881</v>
      </c>
      <c r="T524" s="11"/>
    </row>
    <row r="525" spans="3:20">
      <c r="C525" s="10">
        <v>44352</v>
      </c>
      <c r="D525" s="11"/>
      <c r="E525" s="11">
        <v>9981</v>
      </c>
      <c r="F525" s="11">
        <v>20879</v>
      </c>
      <c r="G525" s="11">
        <v>10434</v>
      </c>
      <c r="H525" s="11">
        <v>3782</v>
      </c>
      <c r="I525" s="11">
        <v>31415</v>
      </c>
      <c r="J525" s="11">
        <v>14144</v>
      </c>
      <c r="K525" s="11"/>
      <c r="L525" s="11">
        <v>7982</v>
      </c>
      <c r="M525" s="11">
        <v>535</v>
      </c>
      <c r="N525" s="11">
        <v>9984</v>
      </c>
      <c r="O525" s="11">
        <v>25345</v>
      </c>
      <c r="P525" s="11">
        <v>28937</v>
      </c>
      <c r="Q525" s="11">
        <v>25000</v>
      </c>
      <c r="R525" s="11">
        <v>14673</v>
      </c>
      <c r="S525" s="11">
        <v>5881</v>
      </c>
      <c r="T525" s="11"/>
    </row>
    <row r="526" spans="3:20">
      <c r="C526" s="10">
        <v>44353</v>
      </c>
      <c r="D526" s="11"/>
      <c r="E526" s="11">
        <v>9981</v>
      </c>
      <c r="F526" s="11">
        <v>20879</v>
      </c>
      <c r="G526" s="11">
        <v>10455</v>
      </c>
      <c r="H526" s="11">
        <v>3782</v>
      </c>
      <c r="I526" s="11">
        <v>31434</v>
      </c>
      <c r="J526" s="11">
        <v>14163</v>
      </c>
      <c r="K526" s="11"/>
      <c r="L526" s="11">
        <v>7982</v>
      </c>
      <c r="M526" s="11">
        <v>553</v>
      </c>
      <c r="N526" s="11">
        <v>10003</v>
      </c>
      <c r="O526" s="11">
        <v>25345</v>
      </c>
      <c r="P526" s="11">
        <v>28957</v>
      </c>
      <c r="Q526" s="11">
        <v>25000</v>
      </c>
      <c r="R526" s="11">
        <v>14673</v>
      </c>
      <c r="S526" s="11">
        <v>5881</v>
      </c>
      <c r="T526" s="11"/>
    </row>
    <row r="527" spans="3:20">
      <c r="C527" s="10">
        <v>44354</v>
      </c>
      <c r="D527" s="11"/>
      <c r="E527" s="11">
        <v>9981</v>
      </c>
      <c r="F527" s="11">
        <v>20879</v>
      </c>
      <c r="G527" s="11">
        <v>10474</v>
      </c>
      <c r="H527" s="11">
        <v>3782</v>
      </c>
      <c r="I527" s="11">
        <v>31454</v>
      </c>
      <c r="J527" s="11">
        <v>14181</v>
      </c>
      <c r="K527" s="11"/>
      <c r="L527" s="11">
        <v>8003</v>
      </c>
      <c r="M527" s="11">
        <v>571</v>
      </c>
      <c r="N527" s="11">
        <v>10022</v>
      </c>
      <c r="O527" s="11">
        <v>25345</v>
      </c>
      <c r="P527" s="11">
        <v>28977</v>
      </c>
      <c r="Q527" s="11">
        <v>25000</v>
      </c>
      <c r="R527" s="11">
        <v>14673</v>
      </c>
      <c r="S527" s="11">
        <v>5881</v>
      </c>
      <c r="T527" s="11"/>
    </row>
    <row r="528" spans="3:20">
      <c r="C528" s="10">
        <v>44355</v>
      </c>
      <c r="D528" s="11"/>
      <c r="E528" s="11">
        <v>9981</v>
      </c>
      <c r="F528" s="11">
        <v>20895</v>
      </c>
      <c r="G528" s="11">
        <v>10491</v>
      </c>
      <c r="H528" s="11">
        <v>3782</v>
      </c>
      <c r="I528" s="11">
        <v>31463</v>
      </c>
      <c r="J528" s="11">
        <v>14181</v>
      </c>
      <c r="K528" s="11"/>
      <c r="L528" s="11">
        <v>8003</v>
      </c>
      <c r="M528" s="11">
        <v>584</v>
      </c>
      <c r="N528" s="11">
        <v>10037</v>
      </c>
      <c r="O528" s="11">
        <v>25345</v>
      </c>
      <c r="P528" s="11">
        <v>28992</v>
      </c>
      <c r="Q528" s="11">
        <v>25000</v>
      </c>
      <c r="R528" s="11">
        <v>14673</v>
      </c>
      <c r="S528" s="11">
        <v>5881</v>
      </c>
      <c r="T528" s="11"/>
    </row>
    <row r="529" spans="3:20">
      <c r="C529" s="10">
        <v>44356</v>
      </c>
      <c r="D529" s="11"/>
      <c r="E529" s="11">
        <v>9981</v>
      </c>
      <c r="F529" s="11">
        <v>20904</v>
      </c>
      <c r="G529" s="11">
        <v>10499</v>
      </c>
      <c r="H529" s="11">
        <v>3782</v>
      </c>
      <c r="I529" s="11">
        <v>31475</v>
      </c>
      <c r="J529" s="11">
        <v>14181</v>
      </c>
      <c r="K529" s="11"/>
      <c r="L529" s="11">
        <v>8003</v>
      </c>
      <c r="M529" s="11">
        <v>592</v>
      </c>
      <c r="N529" s="11">
        <v>10045</v>
      </c>
      <c r="O529" s="11">
        <v>25345</v>
      </c>
      <c r="P529" s="11">
        <v>29005</v>
      </c>
      <c r="Q529" s="11">
        <v>25000</v>
      </c>
      <c r="R529" s="11">
        <v>14673</v>
      </c>
      <c r="S529" s="11">
        <v>5881</v>
      </c>
      <c r="T529" s="11"/>
    </row>
    <row r="530" spans="3:20">
      <c r="C530" s="10">
        <v>44357</v>
      </c>
      <c r="D530" s="11"/>
      <c r="E530" s="11">
        <v>9981</v>
      </c>
      <c r="F530" s="11">
        <v>20908</v>
      </c>
      <c r="G530" s="11">
        <v>10503</v>
      </c>
      <c r="H530" s="11">
        <v>3782</v>
      </c>
      <c r="I530" s="11">
        <v>31482</v>
      </c>
      <c r="J530" s="11">
        <v>14181</v>
      </c>
      <c r="K530" s="11"/>
      <c r="L530" s="11">
        <v>8018</v>
      </c>
      <c r="M530" s="11">
        <v>603</v>
      </c>
      <c r="N530" s="11">
        <v>10063</v>
      </c>
      <c r="O530" s="11">
        <v>25345</v>
      </c>
      <c r="P530" s="11">
        <v>29021</v>
      </c>
      <c r="Q530" s="11">
        <v>25000</v>
      </c>
      <c r="R530" s="11">
        <v>14673</v>
      </c>
      <c r="S530" s="11">
        <v>5881</v>
      </c>
      <c r="T530" s="11"/>
    </row>
    <row r="531" spans="3:20">
      <c r="C531" s="10">
        <v>44358</v>
      </c>
      <c r="D531" s="11"/>
      <c r="E531" s="11">
        <v>9981</v>
      </c>
      <c r="F531" s="11">
        <v>20923</v>
      </c>
      <c r="G531" s="11">
        <v>10518</v>
      </c>
      <c r="H531" s="11">
        <v>3782</v>
      </c>
      <c r="I531" s="11">
        <v>31499</v>
      </c>
      <c r="J531" s="11">
        <v>14181</v>
      </c>
      <c r="K531" s="11"/>
      <c r="L531" s="11">
        <v>8032</v>
      </c>
      <c r="M531" s="11">
        <v>617</v>
      </c>
      <c r="N531" s="11">
        <v>10078</v>
      </c>
      <c r="O531" s="11">
        <v>25345</v>
      </c>
      <c r="P531" s="11">
        <v>29021</v>
      </c>
      <c r="Q531" s="11">
        <v>25021</v>
      </c>
      <c r="R531" s="11">
        <v>14673</v>
      </c>
      <c r="S531" s="11">
        <v>5881</v>
      </c>
      <c r="T531" s="11"/>
    </row>
    <row r="532" spans="3:20">
      <c r="C532" s="10">
        <v>44359</v>
      </c>
      <c r="D532" s="11"/>
      <c r="E532" s="11">
        <v>9989</v>
      </c>
      <c r="F532" s="11">
        <v>20941</v>
      </c>
      <c r="G532" s="11">
        <v>10534</v>
      </c>
      <c r="H532" s="11">
        <v>3782</v>
      </c>
      <c r="I532" s="11">
        <v>31511</v>
      </c>
      <c r="J532" s="11">
        <v>14181</v>
      </c>
      <c r="K532" s="11"/>
      <c r="L532" s="11">
        <v>8045</v>
      </c>
      <c r="M532" s="11">
        <v>617</v>
      </c>
      <c r="N532" s="11">
        <v>10092</v>
      </c>
      <c r="O532" s="11">
        <v>25345</v>
      </c>
      <c r="P532" s="11">
        <v>29018</v>
      </c>
      <c r="Q532" s="11">
        <v>25035</v>
      </c>
      <c r="R532" s="11">
        <v>14673</v>
      </c>
      <c r="S532" s="11">
        <v>5881</v>
      </c>
      <c r="T532" s="11"/>
    </row>
    <row r="533" spans="3:20">
      <c r="C533" s="10">
        <v>44360</v>
      </c>
      <c r="D533" s="11"/>
      <c r="E533" s="11">
        <v>10004</v>
      </c>
      <c r="F533" s="11">
        <v>20960</v>
      </c>
      <c r="G533" s="11">
        <v>10549</v>
      </c>
      <c r="H533" s="11">
        <v>3782</v>
      </c>
      <c r="I533" s="11">
        <v>31527</v>
      </c>
      <c r="J533" s="11">
        <v>14181</v>
      </c>
      <c r="K533" s="11"/>
      <c r="L533" s="11">
        <v>8058</v>
      </c>
      <c r="M533" s="11">
        <v>617</v>
      </c>
      <c r="N533" s="11">
        <v>10108</v>
      </c>
      <c r="O533" s="11">
        <v>25345</v>
      </c>
      <c r="P533" s="11">
        <v>29031</v>
      </c>
      <c r="Q533" s="11">
        <v>25054</v>
      </c>
      <c r="R533" s="11">
        <v>14673</v>
      </c>
      <c r="S533" s="11">
        <v>5881</v>
      </c>
      <c r="T533" s="11"/>
    </row>
    <row r="534" spans="3:20">
      <c r="C534" s="10">
        <v>44361</v>
      </c>
      <c r="D534" s="11"/>
      <c r="E534" s="11">
        <v>10021</v>
      </c>
      <c r="F534" s="11">
        <v>20976</v>
      </c>
      <c r="G534" s="11">
        <v>10567</v>
      </c>
      <c r="H534" s="11">
        <v>3782</v>
      </c>
      <c r="I534" s="11">
        <v>31527</v>
      </c>
      <c r="J534" s="11">
        <v>14181</v>
      </c>
      <c r="K534" s="11"/>
      <c r="L534" s="11">
        <v>8077</v>
      </c>
      <c r="M534" s="11">
        <v>617</v>
      </c>
      <c r="N534" s="11">
        <v>10127</v>
      </c>
      <c r="O534" s="11">
        <v>25345</v>
      </c>
      <c r="P534" s="11">
        <v>29047</v>
      </c>
      <c r="Q534" s="11">
        <v>25071</v>
      </c>
      <c r="R534" s="11">
        <v>14673</v>
      </c>
      <c r="S534" s="11">
        <v>5881</v>
      </c>
      <c r="T534" s="11"/>
    </row>
    <row r="535" spans="3:20">
      <c r="C535" s="10">
        <v>44362</v>
      </c>
      <c r="D535" s="11"/>
      <c r="E535" s="11">
        <v>10021</v>
      </c>
      <c r="F535" s="11">
        <v>20979</v>
      </c>
      <c r="G535" s="11">
        <v>10567</v>
      </c>
      <c r="H535" s="11">
        <v>3782</v>
      </c>
      <c r="I535" s="11">
        <v>31527</v>
      </c>
      <c r="J535" s="11">
        <v>14181</v>
      </c>
      <c r="K535" s="11"/>
      <c r="L535" s="11">
        <v>8080</v>
      </c>
      <c r="M535" s="11">
        <v>617</v>
      </c>
      <c r="N535" s="11">
        <v>10130</v>
      </c>
      <c r="O535" s="11">
        <v>25345</v>
      </c>
      <c r="P535" s="11">
        <v>29047</v>
      </c>
      <c r="Q535" s="11">
        <v>25074</v>
      </c>
      <c r="R535" s="11">
        <v>14673</v>
      </c>
      <c r="S535" s="11">
        <v>5881</v>
      </c>
      <c r="T535" s="11"/>
    </row>
    <row r="536" spans="3:20">
      <c r="C536" s="10">
        <v>44363</v>
      </c>
      <c r="D536" s="11"/>
      <c r="E536" s="11">
        <v>10036</v>
      </c>
      <c r="F536" s="11">
        <v>20996</v>
      </c>
      <c r="G536" s="11">
        <v>10567</v>
      </c>
      <c r="H536" s="11">
        <v>3782</v>
      </c>
      <c r="I536" s="11">
        <v>31527</v>
      </c>
      <c r="J536" s="11">
        <v>14205</v>
      </c>
      <c r="K536" s="11"/>
      <c r="L536" s="11">
        <v>8099</v>
      </c>
      <c r="M536" s="11">
        <v>617</v>
      </c>
      <c r="N536" s="11">
        <v>10138</v>
      </c>
      <c r="O536" s="11">
        <v>25369</v>
      </c>
      <c r="P536" s="11">
        <v>29064</v>
      </c>
      <c r="Q536" s="11">
        <v>25093</v>
      </c>
      <c r="R536" s="11">
        <v>14673</v>
      </c>
      <c r="S536" s="11">
        <v>5881</v>
      </c>
      <c r="T536" s="11"/>
    </row>
    <row r="537" spans="3:20">
      <c r="C537" s="10">
        <v>44364</v>
      </c>
      <c r="D537" s="11"/>
      <c r="E537" s="11">
        <v>10052</v>
      </c>
      <c r="F537" s="11">
        <v>21009</v>
      </c>
      <c r="G537" s="11">
        <v>10567</v>
      </c>
      <c r="H537" s="11">
        <v>3782</v>
      </c>
      <c r="I537" s="11">
        <v>31545</v>
      </c>
      <c r="J537" s="11">
        <v>14222</v>
      </c>
      <c r="K537" s="11"/>
      <c r="L537" s="11">
        <v>8116</v>
      </c>
      <c r="M537" s="11">
        <v>629</v>
      </c>
      <c r="N537" s="11">
        <v>10155</v>
      </c>
      <c r="O537" s="11">
        <v>25388</v>
      </c>
      <c r="P537" s="11">
        <v>29079</v>
      </c>
      <c r="Q537" s="11">
        <v>25109</v>
      </c>
      <c r="R537" s="11">
        <v>14673</v>
      </c>
      <c r="S537" s="11">
        <v>5881</v>
      </c>
      <c r="T537" s="11"/>
    </row>
    <row r="538" spans="3:20">
      <c r="C538" s="10">
        <v>44365</v>
      </c>
      <c r="D538" s="11"/>
      <c r="E538" s="11">
        <v>10063</v>
      </c>
      <c r="F538" s="11">
        <v>21027</v>
      </c>
      <c r="G538" s="11">
        <v>10567</v>
      </c>
      <c r="H538" s="11">
        <v>3782</v>
      </c>
      <c r="I538" s="11">
        <v>31563</v>
      </c>
      <c r="J538" s="11">
        <v>14226</v>
      </c>
      <c r="K538" s="11"/>
      <c r="L538" s="11">
        <v>8125</v>
      </c>
      <c r="M538" s="11">
        <v>637</v>
      </c>
      <c r="N538" s="11">
        <v>10177</v>
      </c>
      <c r="O538" s="11">
        <v>25392</v>
      </c>
      <c r="P538" s="11">
        <v>29093</v>
      </c>
      <c r="Q538" s="11">
        <v>25118</v>
      </c>
      <c r="R538" s="11">
        <v>14673</v>
      </c>
      <c r="S538" s="11">
        <v>5881</v>
      </c>
      <c r="T538" s="11"/>
    </row>
    <row r="539" spans="3:20">
      <c r="C539" s="10">
        <v>44366</v>
      </c>
      <c r="D539" s="11"/>
      <c r="E539" s="11">
        <v>10075</v>
      </c>
      <c r="F539" s="11">
        <v>21045</v>
      </c>
      <c r="G539" s="11">
        <v>10567</v>
      </c>
      <c r="H539" s="11">
        <v>3782</v>
      </c>
      <c r="I539" s="11">
        <v>31584</v>
      </c>
      <c r="J539" s="11">
        <v>14245</v>
      </c>
      <c r="K539" s="11"/>
      <c r="L539" s="11">
        <v>8140</v>
      </c>
      <c r="M539" s="11">
        <v>651</v>
      </c>
      <c r="N539" s="11">
        <v>10199</v>
      </c>
      <c r="O539" s="11">
        <v>25397</v>
      </c>
      <c r="P539" s="11">
        <v>29102</v>
      </c>
      <c r="Q539" s="11">
        <v>25140</v>
      </c>
      <c r="R539" s="11">
        <v>14675</v>
      </c>
      <c r="S539" s="11">
        <v>5881</v>
      </c>
      <c r="T539" s="11"/>
    </row>
    <row r="540" spans="3:20">
      <c r="C540" s="10">
        <v>44367</v>
      </c>
      <c r="D540" s="11"/>
      <c r="E540" s="11">
        <v>10089</v>
      </c>
      <c r="F540" s="11">
        <v>21053</v>
      </c>
      <c r="G540" s="11">
        <v>10567</v>
      </c>
      <c r="H540" s="11">
        <v>3782</v>
      </c>
      <c r="I540" s="11">
        <v>31592</v>
      </c>
      <c r="J540" s="11">
        <v>14255</v>
      </c>
      <c r="K540" s="11"/>
      <c r="L540" s="11">
        <v>8149</v>
      </c>
      <c r="M540" s="11">
        <v>658</v>
      </c>
      <c r="N540" s="11">
        <v>10214</v>
      </c>
      <c r="O540" s="11">
        <v>25397</v>
      </c>
      <c r="P540" s="11">
        <v>29118</v>
      </c>
      <c r="Q540" s="11">
        <v>25150</v>
      </c>
      <c r="R540" s="11">
        <v>14694</v>
      </c>
      <c r="S540" s="11">
        <v>5881</v>
      </c>
      <c r="T540" s="11"/>
    </row>
    <row r="541" spans="3:20">
      <c r="C541" s="10">
        <v>44368</v>
      </c>
      <c r="D541" s="11"/>
      <c r="E541" s="11">
        <v>10089</v>
      </c>
      <c r="F541" s="11">
        <v>21067</v>
      </c>
      <c r="G541" s="11">
        <v>10567</v>
      </c>
      <c r="H541" s="11">
        <v>3782</v>
      </c>
      <c r="I541" s="11">
        <v>31610</v>
      </c>
      <c r="J541" s="11">
        <v>14275</v>
      </c>
      <c r="K541" s="11"/>
      <c r="L541" s="11">
        <v>8168</v>
      </c>
      <c r="M541" s="11">
        <v>676</v>
      </c>
      <c r="N541" s="11">
        <v>10232</v>
      </c>
      <c r="O541" s="11">
        <v>25397</v>
      </c>
      <c r="P541" s="11">
        <v>29139</v>
      </c>
      <c r="Q541" s="11">
        <v>25168</v>
      </c>
      <c r="R541" s="11">
        <v>14694</v>
      </c>
      <c r="S541" s="11">
        <v>5881</v>
      </c>
      <c r="T541" s="11"/>
    </row>
    <row r="542" spans="3:20">
      <c r="C542" s="10">
        <v>44369</v>
      </c>
      <c r="D542" s="11"/>
      <c r="E542" s="11">
        <v>10098</v>
      </c>
      <c r="F542" s="11">
        <v>21085</v>
      </c>
      <c r="G542" s="11">
        <v>10567</v>
      </c>
      <c r="H542" s="11">
        <v>3782</v>
      </c>
      <c r="I542" s="11">
        <v>31622</v>
      </c>
      <c r="J542" s="11">
        <v>14285</v>
      </c>
      <c r="K542" s="11"/>
      <c r="L542" s="11">
        <v>8184</v>
      </c>
      <c r="M542" s="11">
        <v>685</v>
      </c>
      <c r="N542" s="11">
        <v>10251</v>
      </c>
      <c r="O542" s="11">
        <v>25397</v>
      </c>
      <c r="P542" s="11">
        <v>29154</v>
      </c>
      <c r="Q542" s="11">
        <v>25186</v>
      </c>
      <c r="R542" s="11">
        <v>14707</v>
      </c>
      <c r="S542" s="11">
        <v>5881</v>
      </c>
      <c r="T542" s="11"/>
    </row>
    <row r="543" spans="3:20">
      <c r="C543" s="10">
        <v>44370</v>
      </c>
      <c r="D543" s="11"/>
      <c r="E543" s="11">
        <v>10112</v>
      </c>
      <c r="F543" s="11">
        <v>21110</v>
      </c>
      <c r="G543" s="11">
        <v>10567</v>
      </c>
      <c r="H543" s="11">
        <v>3782</v>
      </c>
      <c r="I543" s="11">
        <v>31638</v>
      </c>
      <c r="J543" s="11">
        <v>14285</v>
      </c>
      <c r="K543" s="11"/>
      <c r="L543" s="11">
        <v>8199</v>
      </c>
      <c r="M543" s="11">
        <v>700</v>
      </c>
      <c r="N543" s="11">
        <v>10264</v>
      </c>
      <c r="O543" s="11">
        <v>25404</v>
      </c>
      <c r="P543" s="11">
        <v>29168</v>
      </c>
      <c r="Q543" s="11">
        <v>25201</v>
      </c>
      <c r="R543" s="11">
        <v>14713</v>
      </c>
      <c r="S543" s="11">
        <v>5881</v>
      </c>
      <c r="T543" s="11"/>
    </row>
    <row r="544" spans="3:20">
      <c r="C544" s="10">
        <v>44371</v>
      </c>
      <c r="D544" s="11"/>
      <c r="E544" s="11">
        <v>10132</v>
      </c>
      <c r="F544" s="11">
        <v>21110</v>
      </c>
      <c r="G544" s="11">
        <v>10567</v>
      </c>
      <c r="H544" s="11">
        <v>3782</v>
      </c>
      <c r="I544" s="11">
        <v>31657</v>
      </c>
      <c r="J544" s="11">
        <v>14285</v>
      </c>
      <c r="K544" s="11"/>
      <c r="L544" s="11">
        <v>8215</v>
      </c>
      <c r="M544" s="11">
        <v>716</v>
      </c>
      <c r="N544" s="11">
        <v>10280</v>
      </c>
      <c r="O544" s="11">
        <v>25425</v>
      </c>
      <c r="P544" s="11">
        <v>29184</v>
      </c>
      <c r="Q544" s="11">
        <v>25218</v>
      </c>
      <c r="R544" s="11">
        <v>14728</v>
      </c>
      <c r="S544" s="11">
        <v>5881</v>
      </c>
      <c r="T544" s="11"/>
    </row>
    <row r="545" spans="3:20">
      <c r="C545" s="10">
        <v>44372</v>
      </c>
      <c r="D545" s="11"/>
      <c r="E545" s="11">
        <v>10145</v>
      </c>
      <c r="F545" s="11">
        <v>21110</v>
      </c>
      <c r="G545" s="11">
        <v>10567</v>
      </c>
      <c r="H545" s="11">
        <v>3782</v>
      </c>
      <c r="I545" s="11">
        <v>31657</v>
      </c>
      <c r="J545" s="11">
        <v>14285</v>
      </c>
      <c r="K545" s="11"/>
      <c r="L545" s="11">
        <v>8215</v>
      </c>
      <c r="M545" s="11">
        <v>716</v>
      </c>
      <c r="N545" s="11">
        <v>10280</v>
      </c>
      <c r="O545" s="11">
        <v>25425</v>
      </c>
      <c r="P545" s="11">
        <v>29197</v>
      </c>
      <c r="Q545" s="11">
        <v>25229</v>
      </c>
      <c r="R545" s="11">
        <v>14728</v>
      </c>
      <c r="S545" s="11">
        <v>5881</v>
      </c>
      <c r="T545" s="11"/>
    </row>
    <row r="546" spans="3:20">
      <c r="C546" s="10">
        <v>44373</v>
      </c>
      <c r="D546" s="11"/>
      <c r="E546" s="11">
        <v>10162</v>
      </c>
      <c r="F546" s="11">
        <v>21110</v>
      </c>
      <c r="G546" s="11">
        <v>10583</v>
      </c>
      <c r="H546" s="11">
        <v>3782</v>
      </c>
      <c r="I546" s="11">
        <v>31694</v>
      </c>
      <c r="J546" s="11">
        <v>14327</v>
      </c>
      <c r="K546" s="11"/>
      <c r="L546" s="11">
        <v>8215</v>
      </c>
      <c r="M546" s="11">
        <v>739</v>
      </c>
      <c r="N546" s="11">
        <v>10280</v>
      </c>
      <c r="O546" s="11">
        <v>25425</v>
      </c>
      <c r="P546" s="11">
        <v>29211</v>
      </c>
      <c r="Q546" s="11">
        <v>25249</v>
      </c>
      <c r="R546" s="11">
        <v>14766</v>
      </c>
      <c r="S546" s="11">
        <v>5881</v>
      </c>
      <c r="T546" s="11"/>
    </row>
    <row r="547" spans="3:20">
      <c r="C547" s="10">
        <v>44374</v>
      </c>
      <c r="D547" s="11"/>
      <c r="E547" s="11">
        <v>10180</v>
      </c>
      <c r="F547" s="11">
        <v>21110</v>
      </c>
      <c r="G547" s="11">
        <v>10602</v>
      </c>
      <c r="H547" s="11">
        <v>3782</v>
      </c>
      <c r="I547" s="11">
        <v>31714</v>
      </c>
      <c r="J547" s="11">
        <v>14348</v>
      </c>
      <c r="K547" s="11"/>
      <c r="L547" s="11">
        <v>8215</v>
      </c>
      <c r="M547" s="11">
        <v>758</v>
      </c>
      <c r="N547" s="11">
        <v>10280</v>
      </c>
      <c r="O547" s="11">
        <v>25466</v>
      </c>
      <c r="P547" s="11">
        <v>29226</v>
      </c>
      <c r="Q547" s="11">
        <v>25260</v>
      </c>
      <c r="R547" s="11">
        <v>14766</v>
      </c>
      <c r="S547" s="11">
        <v>5881</v>
      </c>
      <c r="T547" s="11"/>
    </row>
    <row r="548" spans="3:20">
      <c r="C548" s="10">
        <v>44375</v>
      </c>
      <c r="D548" s="11"/>
      <c r="E548" s="11">
        <v>10194</v>
      </c>
      <c r="F548" s="11">
        <v>21110</v>
      </c>
      <c r="G548" s="11">
        <v>10615</v>
      </c>
      <c r="H548" s="11">
        <v>3782</v>
      </c>
      <c r="I548" s="11">
        <v>31729</v>
      </c>
      <c r="J548" s="11">
        <v>14363</v>
      </c>
      <c r="K548" s="11"/>
      <c r="L548" s="11">
        <v>8215</v>
      </c>
      <c r="M548" s="11">
        <v>770</v>
      </c>
      <c r="N548" s="11">
        <v>10280</v>
      </c>
      <c r="O548" s="11">
        <v>25478</v>
      </c>
      <c r="P548" s="11">
        <v>29239</v>
      </c>
      <c r="Q548" s="11">
        <v>25280</v>
      </c>
      <c r="R548" s="11">
        <v>14792</v>
      </c>
      <c r="S548" s="11">
        <v>5881</v>
      </c>
      <c r="T548" s="11"/>
    </row>
    <row r="549" spans="3:20">
      <c r="C549" s="10">
        <v>44376</v>
      </c>
      <c r="D549" s="11"/>
      <c r="E549" s="11">
        <v>10211</v>
      </c>
      <c r="F549" s="11">
        <v>21110</v>
      </c>
      <c r="G549" s="11">
        <v>10627</v>
      </c>
      <c r="H549" s="11">
        <v>3782</v>
      </c>
      <c r="I549" s="11">
        <v>31741</v>
      </c>
      <c r="J549" s="11">
        <v>14372</v>
      </c>
      <c r="K549" s="11"/>
      <c r="L549" s="11">
        <v>8215</v>
      </c>
      <c r="M549" s="11">
        <v>785</v>
      </c>
      <c r="N549" s="11">
        <v>10306</v>
      </c>
      <c r="O549" s="11">
        <v>25489</v>
      </c>
      <c r="P549" s="11">
        <v>29245</v>
      </c>
      <c r="Q549" s="11">
        <v>25290</v>
      </c>
      <c r="R549" s="11">
        <v>14804</v>
      </c>
      <c r="S549" s="11">
        <v>5881</v>
      </c>
      <c r="T549" s="11"/>
    </row>
    <row r="550" spans="3:20">
      <c r="C550" s="10">
        <v>44377</v>
      </c>
      <c r="D550" s="11"/>
      <c r="E550" s="11">
        <v>10222</v>
      </c>
      <c r="F550" s="11">
        <v>21110</v>
      </c>
      <c r="G550" s="11">
        <v>10641</v>
      </c>
      <c r="H550" s="11">
        <v>3782</v>
      </c>
      <c r="I550" s="11">
        <v>31747</v>
      </c>
      <c r="J550" s="11">
        <v>14390</v>
      </c>
      <c r="K550" s="11"/>
      <c r="L550" s="11">
        <v>8215</v>
      </c>
      <c r="M550" s="11">
        <v>795</v>
      </c>
      <c r="N550" s="11">
        <v>10319</v>
      </c>
      <c r="O550" s="11">
        <v>25506</v>
      </c>
      <c r="P550" s="11">
        <v>29261</v>
      </c>
      <c r="Q550" s="11">
        <v>25304</v>
      </c>
      <c r="R550" s="11">
        <v>14818</v>
      </c>
      <c r="S550" s="11">
        <v>5881</v>
      </c>
      <c r="T550" s="11"/>
    </row>
    <row r="551" spans="3:20">
      <c r="C551" s="10">
        <v>44378</v>
      </c>
      <c r="D551" s="11"/>
      <c r="E551" s="11">
        <v>10234</v>
      </c>
      <c r="F551" s="11">
        <v>21110</v>
      </c>
      <c r="G551" s="11">
        <v>10657</v>
      </c>
      <c r="H551" s="11">
        <v>3782</v>
      </c>
      <c r="I551" s="11">
        <v>31766</v>
      </c>
      <c r="J551" s="11">
        <v>14402</v>
      </c>
      <c r="K551" s="11"/>
      <c r="L551" s="11">
        <v>8215</v>
      </c>
      <c r="M551" s="11">
        <v>810</v>
      </c>
      <c r="N551" s="11">
        <v>10334</v>
      </c>
      <c r="O551" s="11">
        <v>25508</v>
      </c>
      <c r="P551" s="11">
        <v>29277</v>
      </c>
      <c r="Q551" s="11">
        <v>25318</v>
      </c>
      <c r="R551" s="11">
        <v>14834</v>
      </c>
      <c r="S551" s="11">
        <v>5881</v>
      </c>
      <c r="T551" s="11"/>
    </row>
    <row r="552" spans="3:20">
      <c r="C552" s="10">
        <v>44379</v>
      </c>
      <c r="D552" s="11"/>
      <c r="E552" s="11">
        <v>10248</v>
      </c>
      <c r="F552" s="11">
        <v>21110</v>
      </c>
      <c r="G552" s="11">
        <v>10681</v>
      </c>
      <c r="H552" s="11">
        <v>3782</v>
      </c>
      <c r="I552" s="11">
        <v>31783</v>
      </c>
      <c r="J552" s="11">
        <v>14408</v>
      </c>
      <c r="K552" s="11"/>
      <c r="L552" s="11">
        <v>8215</v>
      </c>
      <c r="M552" s="11">
        <v>810</v>
      </c>
      <c r="N552" s="11">
        <v>10350</v>
      </c>
      <c r="O552" s="11">
        <v>25535</v>
      </c>
      <c r="P552" s="11">
        <v>29289</v>
      </c>
      <c r="Q552" s="11">
        <v>25332</v>
      </c>
      <c r="R552" s="11">
        <v>14847</v>
      </c>
      <c r="S552" s="11">
        <v>5881</v>
      </c>
      <c r="T552" s="11"/>
    </row>
    <row r="553" spans="3:20">
      <c r="C553" s="10">
        <v>44380</v>
      </c>
      <c r="D553" s="11"/>
      <c r="E553" s="11">
        <v>10260</v>
      </c>
      <c r="F553" s="11">
        <v>21117</v>
      </c>
      <c r="G553" s="11">
        <v>10687</v>
      </c>
      <c r="H553" s="11">
        <v>3782</v>
      </c>
      <c r="I553" s="11">
        <v>31795</v>
      </c>
      <c r="J553" s="11">
        <v>14430</v>
      </c>
      <c r="K553" s="11"/>
      <c r="L553" s="11">
        <v>8215</v>
      </c>
      <c r="M553" s="11">
        <v>844</v>
      </c>
      <c r="N553" s="11">
        <v>10369</v>
      </c>
      <c r="O553" s="11">
        <v>25555</v>
      </c>
      <c r="P553" s="11">
        <v>29307</v>
      </c>
      <c r="Q553" s="11">
        <v>25351</v>
      </c>
      <c r="R553" s="11">
        <v>14860</v>
      </c>
      <c r="S553" s="11">
        <v>5881</v>
      </c>
      <c r="T553" s="11"/>
    </row>
    <row r="554" spans="3:20">
      <c r="C554" s="10">
        <v>44381</v>
      </c>
      <c r="D554" s="11"/>
      <c r="E554" s="11">
        <v>10281</v>
      </c>
      <c r="F554" s="11">
        <v>21117</v>
      </c>
      <c r="G554" s="11">
        <v>10707</v>
      </c>
      <c r="H554" s="11">
        <v>3782</v>
      </c>
      <c r="I554" s="11">
        <v>31817</v>
      </c>
      <c r="J554" s="11">
        <v>14452</v>
      </c>
      <c r="K554" s="11"/>
      <c r="L554" s="11">
        <v>8215</v>
      </c>
      <c r="M554" s="11">
        <v>862</v>
      </c>
      <c r="N554" s="11">
        <v>10387</v>
      </c>
      <c r="O554" s="11">
        <v>25576</v>
      </c>
      <c r="P554" s="11">
        <v>29307</v>
      </c>
      <c r="Q554" s="11">
        <v>25367</v>
      </c>
      <c r="R554" s="11">
        <v>14860</v>
      </c>
      <c r="S554" s="11">
        <v>5881</v>
      </c>
      <c r="T554" s="11"/>
    </row>
    <row r="555" spans="3:20">
      <c r="C555" s="10">
        <v>44382</v>
      </c>
      <c r="D555" s="11"/>
      <c r="E555" s="11">
        <v>10297</v>
      </c>
      <c r="F555" s="11">
        <v>21117</v>
      </c>
      <c r="G555" s="11">
        <v>10721</v>
      </c>
      <c r="H555" s="11">
        <v>3782</v>
      </c>
      <c r="I555" s="11">
        <v>31831</v>
      </c>
      <c r="J555" s="11">
        <v>14460</v>
      </c>
      <c r="K555" s="11"/>
      <c r="L555" s="11">
        <v>8215</v>
      </c>
      <c r="M555" s="11">
        <v>876</v>
      </c>
      <c r="N555" s="11">
        <v>10401</v>
      </c>
      <c r="O555" s="11">
        <v>25584</v>
      </c>
      <c r="P555" s="11">
        <v>29307</v>
      </c>
      <c r="Q555" s="11">
        <v>25378</v>
      </c>
      <c r="R555" s="11">
        <v>14860</v>
      </c>
      <c r="S555" s="11">
        <v>5881</v>
      </c>
      <c r="T555" s="11"/>
    </row>
    <row r="556" spans="3:20">
      <c r="C556" s="10">
        <v>44383</v>
      </c>
      <c r="D556" s="11"/>
      <c r="E556" s="11">
        <v>10313</v>
      </c>
      <c r="F556" s="11">
        <v>21117</v>
      </c>
      <c r="G556" s="11">
        <v>10735</v>
      </c>
      <c r="H556" s="11">
        <v>3782</v>
      </c>
      <c r="I556" s="11">
        <v>31831</v>
      </c>
      <c r="J556" s="11">
        <v>14475</v>
      </c>
      <c r="K556" s="11"/>
      <c r="L556" s="11">
        <v>8215</v>
      </c>
      <c r="M556" s="11">
        <v>891</v>
      </c>
      <c r="N556" s="11">
        <v>10417</v>
      </c>
      <c r="O556" s="11">
        <v>25598</v>
      </c>
      <c r="P556" s="11">
        <v>29307</v>
      </c>
      <c r="Q556" s="11">
        <v>25394</v>
      </c>
      <c r="R556" s="11">
        <v>14860</v>
      </c>
      <c r="S556" s="11">
        <v>5881</v>
      </c>
      <c r="T556" s="11"/>
    </row>
    <row r="557" spans="3:20">
      <c r="C557" s="10">
        <v>44384</v>
      </c>
      <c r="D557" s="11"/>
      <c r="E557" s="11">
        <v>10331</v>
      </c>
      <c r="F557" s="11">
        <v>21139</v>
      </c>
      <c r="G557" s="11">
        <v>10753</v>
      </c>
      <c r="H557" s="11">
        <v>3782</v>
      </c>
      <c r="I557" s="11">
        <v>31845</v>
      </c>
      <c r="J557" s="11">
        <v>14494</v>
      </c>
      <c r="K557" s="11"/>
      <c r="L557" s="11">
        <v>8215</v>
      </c>
      <c r="M557" s="11">
        <v>908</v>
      </c>
      <c r="N557" s="11">
        <v>10434</v>
      </c>
      <c r="O557" s="11">
        <v>25616</v>
      </c>
      <c r="P557" s="11">
        <v>29307</v>
      </c>
      <c r="Q557" s="11">
        <v>25412</v>
      </c>
      <c r="R557" s="11">
        <v>14894</v>
      </c>
      <c r="S557" s="11">
        <v>5881</v>
      </c>
      <c r="T557" s="11"/>
    </row>
    <row r="558" spans="3:20">
      <c r="C558" s="10">
        <v>44385</v>
      </c>
      <c r="D558" s="11"/>
      <c r="E558" s="11">
        <v>10360</v>
      </c>
      <c r="F558" s="11">
        <v>21147</v>
      </c>
      <c r="G558" s="11">
        <v>10763</v>
      </c>
      <c r="H558" s="11">
        <v>3782</v>
      </c>
      <c r="I558" s="11">
        <v>31860</v>
      </c>
      <c r="J558" s="11">
        <v>14507</v>
      </c>
      <c r="K558" s="11">
        <v>946</v>
      </c>
      <c r="L558" s="11">
        <v>8236</v>
      </c>
      <c r="M558" s="11">
        <v>919</v>
      </c>
      <c r="N558" s="11">
        <v>10447</v>
      </c>
      <c r="O558" s="11">
        <v>25628</v>
      </c>
      <c r="P558" s="11">
        <v>29307</v>
      </c>
      <c r="Q558" s="11">
        <v>25418</v>
      </c>
      <c r="R558" s="11">
        <v>14884</v>
      </c>
      <c r="S558" s="11">
        <v>5882</v>
      </c>
      <c r="T558" s="11"/>
    </row>
    <row r="559" spans="3:20">
      <c r="C559" s="10">
        <v>44386</v>
      </c>
      <c r="D559" s="11"/>
      <c r="E559" s="11">
        <v>10360</v>
      </c>
      <c r="F559" s="11">
        <v>21156</v>
      </c>
      <c r="G559" s="11">
        <v>10775</v>
      </c>
      <c r="H559" s="11">
        <v>3782</v>
      </c>
      <c r="I559" s="11">
        <v>31871</v>
      </c>
      <c r="J559" s="11">
        <v>14518</v>
      </c>
      <c r="K559" s="11">
        <v>955</v>
      </c>
      <c r="L559" s="11">
        <v>8250</v>
      </c>
      <c r="M559" s="11">
        <v>932</v>
      </c>
      <c r="N559" s="11">
        <v>10453</v>
      </c>
      <c r="O559" s="11">
        <v>25637</v>
      </c>
      <c r="P559" s="11">
        <v>29307</v>
      </c>
      <c r="Q559" s="11">
        <v>25427</v>
      </c>
      <c r="R559" s="11">
        <v>14897</v>
      </c>
      <c r="S559" s="11">
        <v>5883</v>
      </c>
      <c r="T559" s="11"/>
    </row>
    <row r="560" spans="3:20">
      <c r="C560" s="10">
        <v>44387</v>
      </c>
      <c r="D560" s="11"/>
      <c r="E560" s="11">
        <v>10366</v>
      </c>
      <c r="F560" s="11">
        <v>21164</v>
      </c>
      <c r="G560" s="11">
        <v>10782</v>
      </c>
      <c r="H560" s="11">
        <v>3782</v>
      </c>
      <c r="I560" s="11">
        <v>31877</v>
      </c>
      <c r="J560" s="11">
        <v>14524</v>
      </c>
      <c r="K560" s="11">
        <v>961</v>
      </c>
      <c r="L560" s="11">
        <v>8253</v>
      </c>
      <c r="M560" s="11">
        <v>937</v>
      </c>
      <c r="N560" s="11">
        <v>10461</v>
      </c>
      <c r="O560" s="11">
        <v>25646</v>
      </c>
      <c r="P560" s="11">
        <v>29316</v>
      </c>
      <c r="Q560" s="11">
        <v>25433</v>
      </c>
      <c r="R560" s="11">
        <v>14906</v>
      </c>
      <c r="S560" s="11">
        <v>5884</v>
      </c>
      <c r="T560" s="11"/>
    </row>
    <row r="561" spans="3:20">
      <c r="C561" s="10">
        <v>44388</v>
      </c>
      <c r="D561" s="11"/>
      <c r="E561" s="11">
        <v>10373</v>
      </c>
      <c r="F561" s="11">
        <v>21164</v>
      </c>
      <c r="G561" s="11">
        <v>10791</v>
      </c>
      <c r="H561" s="11">
        <v>3782</v>
      </c>
      <c r="I561" s="11">
        <v>31883</v>
      </c>
      <c r="J561" s="11">
        <v>14533</v>
      </c>
      <c r="K561" s="11">
        <v>970</v>
      </c>
      <c r="L561" s="11">
        <v>8253</v>
      </c>
      <c r="M561" s="11">
        <v>944</v>
      </c>
      <c r="N561" s="11">
        <v>10468</v>
      </c>
      <c r="O561" s="11">
        <v>25652</v>
      </c>
      <c r="P561" s="11">
        <v>29330</v>
      </c>
      <c r="Q561" s="11">
        <v>25435</v>
      </c>
      <c r="R561" s="11">
        <v>14920</v>
      </c>
      <c r="S561" s="11">
        <v>5885</v>
      </c>
      <c r="T561" s="11"/>
    </row>
    <row r="562" spans="3:20">
      <c r="C562" s="10">
        <v>44389</v>
      </c>
      <c r="D562" s="11"/>
      <c r="E562" s="11">
        <v>10384</v>
      </c>
      <c r="F562" s="11">
        <v>21776</v>
      </c>
      <c r="G562" s="11">
        <v>10809</v>
      </c>
      <c r="H562" s="11">
        <v>3782</v>
      </c>
      <c r="I562" s="11">
        <v>31899</v>
      </c>
      <c r="J562" s="11">
        <v>14548</v>
      </c>
      <c r="K562" s="11">
        <v>986</v>
      </c>
      <c r="L562" s="11">
        <v>8265</v>
      </c>
      <c r="M562" s="11">
        <v>944</v>
      </c>
      <c r="N562" s="11">
        <v>10481</v>
      </c>
      <c r="O562" s="11">
        <v>25665</v>
      </c>
      <c r="P562" s="11">
        <v>29340</v>
      </c>
      <c r="Q562" s="11">
        <v>25449</v>
      </c>
      <c r="R562" s="11">
        <v>14932</v>
      </c>
      <c r="S562" s="11">
        <v>5886</v>
      </c>
      <c r="T562" s="11"/>
    </row>
    <row r="563" spans="3:20">
      <c r="C563" s="10">
        <v>44390</v>
      </c>
      <c r="D563" s="11"/>
      <c r="E563" s="11">
        <v>10402</v>
      </c>
      <c r="F563" s="11">
        <v>21196</v>
      </c>
      <c r="G563" s="11">
        <v>10830</v>
      </c>
      <c r="H563" s="11">
        <v>3782</v>
      </c>
      <c r="I563" s="11">
        <v>31918</v>
      </c>
      <c r="J563" s="11">
        <v>14569</v>
      </c>
      <c r="K563" s="11">
        <v>986</v>
      </c>
      <c r="L563" s="11">
        <v>8286</v>
      </c>
      <c r="M563" s="11">
        <v>944</v>
      </c>
      <c r="N563" s="11">
        <v>10481</v>
      </c>
      <c r="O563" s="11">
        <v>25685</v>
      </c>
      <c r="P563" s="11">
        <v>29360</v>
      </c>
      <c r="Q563" s="11">
        <v>25469</v>
      </c>
      <c r="R563" s="11">
        <v>14952</v>
      </c>
      <c r="S563" s="11">
        <v>5887</v>
      </c>
      <c r="T563" s="11"/>
    </row>
    <row r="564" spans="3:20">
      <c r="C564" s="10">
        <v>44391</v>
      </c>
      <c r="D564" s="11"/>
      <c r="E564" s="11">
        <v>10416</v>
      </c>
      <c r="F564" s="11">
        <v>21196</v>
      </c>
      <c r="G564" s="11">
        <v>10845</v>
      </c>
      <c r="H564" s="11">
        <v>3782</v>
      </c>
      <c r="I564" s="11">
        <v>31933</v>
      </c>
      <c r="J564" s="11">
        <v>14582</v>
      </c>
      <c r="K564" s="11">
        <v>1001</v>
      </c>
      <c r="L564" s="11">
        <v>8299</v>
      </c>
      <c r="M564" s="11">
        <v>944</v>
      </c>
      <c r="N564" s="11">
        <v>10481</v>
      </c>
      <c r="O564" s="11">
        <v>25706</v>
      </c>
      <c r="P564" s="11">
        <v>29373</v>
      </c>
      <c r="Q564" s="11">
        <v>25482</v>
      </c>
      <c r="R564" s="11">
        <v>14970</v>
      </c>
      <c r="S564" s="11">
        <v>5888</v>
      </c>
      <c r="T564" s="11"/>
    </row>
    <row r="565" spans="3:20">
      <c r="C565" s="10">
        <v>44392</v>
      </c>
      <c r="D565" s="11"/>
      <c r="E565" s="11">
        <v>10420</v>
      </c>
      <c r="F565" s="11">
        <v>21196</v>
      </c>
      <c r="G565" s="11">
        <v>10850</v>
      </c>
      <c r="H565" s="11">
        <v>3782</v>
      </c>
      <c r="I565" s="11">
        <v>31937</v>
      </c>
      <c r="J565" s="11">
        <v>14599</v>
      </c>
      <c r="K565" s="11">
        <v>1008</v>
      </c>
      <c r="L565" s="11">
        <v>8317</v>
      </c>
      <c r="M565" s="11">
        <v>944</v>
      </c>
      <c r="N565" s="11">
        <v>10481</v>
      </c>
      <c r="O565" s="11">
        <v>25712</v>
      </c>
      <c r="P565" s="11">
        <v>29376</v>
      </c>
      <c r="Q565" s="11">
        <v>25471</v>
      </c>
      <c r="R565" s="11">
        <v>14970</v>
      </c>
      <c r="S565" s="11">
        <v>5889</v>
      </c>
      <c r="T565" s="11"/>
    </row>
    <row r="566" spans="3:20">
      <c r="C566" s="10">
        <v>44393</v>
      </c>
      <c r="D566" s="11"/>
      <c r="E566" s="11">
        <v>10426</v>
      </c>
      <c r="F566" s="11">
        <v>21196</v>
      </c>
      <c r="G566" s="11">
        <v>10862</v>
      </c>
      <c r="H566" s="11">
        <v>3782</v>
      </c>
      <c r="I566" s="11">
        <v>31940</v>
      </c>
      <c r="J566" s="11">
        <v>14613</v>
      </c>
      <c r="K566" s="11">
        <v>1010</v>
      </c>
      <c r="L566" s="11">
        <v>8330</v>
      </c>
      <c r="M566" s="11">
        <v>944</v>
      </c>
      <c r="N566" s="11">
        <v>10495</v>
      </c>
      <c r="O566" s="11">
        <v>25713</v>
      </c>
      <c r="P566" s="11">
        <v>29383</v>
      </c>
      <c r="Q566" s="11">
        <v>25500</v>
      </c>
      <c r="R566" s="11">
        <v>14981</v>
      </c>
      <c r="S566" s="11">
        <v>5890</v>
      </c>
      <c r="T566" s="11"/>
    </row>
    <row r="567" spans="3:20">
      <c r="C567" s="10">
        <v>44394</v>
      </c>
      <c r="D567" s="11"/>
      <c r="E567" s="11">
        <v>10437</v>
      </c>
      <c r="F567" s="11">
        <v>21220</v>
      </c>
      <c r="G567" s="11">
        <v>10875</v>
      </c>
      <c r="H567" s="11">
        <v>3782</v>
      </c>
      <c r="I567" s="11">
        <v>31955</v>
      </c>
      <c r="J567" s="11">
        <v>14631</v>
      </c>
      <c r="K567" s="11">
        <v>1020</v>
      </c>
      <c r="L567" s="11">
        <v>8349</v>
      </c>
      <c r="M567" s="11">
        <v>944</v>
      </c>
      <c r="N567" s="11">
        <v>10513</v>
      </c>
      <c r="O567" s="11">
        <v>25723</v>
      </c>
      <c r="P567" s="11">
        <v>29396</v>
      </c>
      <c r="Q567" s="11">
        <v>25517</v>
      </c>
      <c r="R567" s="11">
        <v>14994</v>
      </c>
      <c r="S567" s="11">
        <v>5891</v>
      </c>
      <c r="T567" s="11"/>
    </row>
    <row r="568" spans="3:20">
      <c r="C568" s="10">
        <v>44395</v>
      </c>
      <c r="D568" s="11"/>
      <c r="E568" s="11">
        <v>10449</v>
      </c>
      <c r="F568" s="11">
        <v>21229</v>
      </c>
      <c r="G568" s="11">
        <v>10890</v>
      </c>
      <c r="H568" s="11">
        <v>3782</v>
      </c>
      <c r="I568" s="11">
        <v>31964</v>
      </c>
      <c r="J568" s="11">
        <v>14643</v>
      </c>
      <c r="K568" s="11">
        <v>1028</v>
      </c>
      <c r="L568" s="11">
        <v>8362</v>
      </c>
      <c r="M568" s="11">
        <v>944</v>
      </c>
      <c r="N568" s="11">
        <v>10527</v>
      </c>
      <c r="O568" s="11">
        <v>25723</v>
      </c>
      <c r="P568" s="11">
        <v>29413</v>
      </c>
      <c r="Q568" s="11">
        <v>25532</v>
      </c>
      <c r="R568" s="11">
        <v>15008</v>
      </c>
      <c r="S568" s="11">
        <v>5892</v>
      </c>
      <c r="T568" s="11"/>
    </row>
    <row r="569" spans="3:20">
      <c r="C569" s="10">
        <v>44396</v>
      </c>
      <c r="D569" s="11"/>
      <c r="E569" s="11">
        <v>10462</v>
      </c>
      <c r="F569" s="11">
        <v>21232</v>
      </c>
      <c r="G569" s="11">
        <v>10903</v>
      </c>
      <c r="H569" s="11">
        <v>3782</v>
      </c>
      <c r="I569" s="11">
        <v>31972</v>
      </c>
      <c r="J569" s="11">
        <v>14659</v>
      </c>
      <c r="K569" s="11">
        <v>1042</v>
      </c>
      <c r="L569" s="11">
        <v>8375</v>
      </c>
      <c r="M569" s="11">
        <v>944</v>
      </c>
      <c r="N569" s="11">
        <v>10546</v>
      </c>
      <c r="O569" s="11">
        <v>25723</v>
      </c>
      <c r="P569" s="11">
        <v>29427</v>
      </c>
      <c r="Q569" s="11">
        <v>25534</v>
      </c>
      <c r="R569" s="11">
        <v>15020</v>
      </c>
      <c r="S569" s="11">
        <v>5893</v>
      </c>
      <c r="T569" s="11"/>
    </row>
    <row r="570" spans="3:20">
      <c r="C570" s="10">
        <v>44397</v>
      </c>
      <c r="D570" s="11"/>
      <c r="E570" s="11">
        <v>10464</v>
      </c>
      <c r="F570" s="11">
        <v>21243</v>
      </c>
      <c r="G570" s="11">
        <v>10911</v>
      </c>
      <c r="H570" s="11">
        <v>3782</v>
      </c>
      <c r="I570" s="11">
        <v>31989</v>
      </c>
      <c r="J570" s="11">
        <v>14666</v>
      </c>
      <c r="K570" s="11">
        <v>1051</v>
      </c>
      <c r="L570" s="11">
        <v>8387</v>
      </c>
      <c r="M570" s="11">
        <v>944</v>
      </c>
      <c r="N570" s="11">
        <v>10552</v>
      </c>
      <c r="O570" s="11">
        <v>25741</v>
      </c>
      <c r="P570" s="11">
        <v>29435</v>
      </c>
      <c r="Q570" s="11">
        <v>25545</v>
      </c>
      <c r="R570" s="11">
        <v>15023</v>
      </c>
      <c r="S570" s="11">
        <v>5894</v>
      </c>
      <c r="T570" s="11"/>
    </row>
    <row r="571" spans="3:20">
      <c r="C571" s="10">
        <v>44398</v>
      </c>
      <c r="D571" s="11"/>
      <c r="E571" s="11">
        <v>10464</v>
      </c>
      <c r="F571" s="11">
        <v>21260</v>
      </c>
      <c r="G571" s="11">
        <v>10917</v>
      </c>
      <c r="H571" s="11">
        <v>3782</v>
      </c>
      <c r="I571" s="11">
        <v>31989</v>
      </c>
      <c r="J571" s="11">
        <v>14676</v>
      </c>
      <c r="K571" s="11">
        <v>1058</v>
      </c>
      <c r="L571" s="11">
        <v>8400</v>
      </c>
      <c r="M571" s="11">
        <v>944</v>
      </c>
      <c r="N571" s="11">
        <v>10570</v>
      </c>
      <c r="O571" s="11">
        <v>25754</v>
      </c>
      <c r="P571" s="11">
        <v>29443</v>
      </c>
      <c r="Q571" s="11">
        <v>25557</v>
      </c>
      <c r="R571" s="11">
        <v>15028</v>
      </c>
      <c r="S571" s="11">
        <v>5895</v>
      </c>
      <c r="T571" s="11"/>
    </row>
    <row r="572" spans="3:20">
      <c r="C572" s="10">
        <v>44399</v>
      </c>
      <c r="D572" s="11"/>
      <c r="E572" s="11">
        <v>10465</v>
      </c>
      <c r="F572" s="11">
        <v>21279</v>
      </c>
      <c r="G572" s="11">
        <v>10935</v>
      </c>
      <c r="H572" s="11">
        <v>3782</v>
      </c>
      <c r="I572" s="11">
        <v>31999</v>
      </c>
      <c r="J572" s="11">
        <v>14695</v>
      </c>
      <c r="K572" s="11">
        <v>1076</v>
      </c>
      <c r="L572" s="11">
        <v>8424</v>
      </c>
      <c r="M572" s="11">
        <v>944</v>
      </c>
      <c r="N572" s="11">
        <v>10577</v>
      </c>
      <c r="O572" s="11">
        <v>25773</v>
      </c>
      <c r="P572" s="11">
        <v>29443</v>
      </c>
      <c r="Q572" s="11">
        <v>25575</v>
      </c>
      <c r="R572" s="11">
        <v>15046</v>
      </c>
      <c r="S572" s="11">
        <v>5896</v>
      </c>
      <c r="T572" s="11"/>
    </row>
    <row r="573" spans="3:20">
      <c r="C573" s="10">
        <v>44400</v>
      </c>
      <c r="D573" s="11"/>
      <c r="E573" s="11">
        <v>10465</v>
      </c>
      <c r="F573" s="11">
        <v>21290</v>
      </c>
      <c r="G573" s="11">
        <v>10946</v>
      </c>
      <c r="H573" s="11">
        <v>3782</v>
      </c>
      <c r="I573" s="11">
        <v>32019</v>
      </c>
      <c r="J573" s="11">
        <v>14709</v>
      </c>
      <c r="K573" s="11">
        <v>1090</v>
      </c>
      <c r="L573" s="11">
        <v>8441</v>
      </c>
      <c r="M573" s="11">
        <v>944</v>
      </c>
      <c r="N573" s="11">
        <v>10577</v>
      </c>
      <c r="O573" s="11">
        <v>25786</v>
      </c>
      <c r="P573" s="11">
        <v>29443</v>
      </c>
      <c r="Q573" s="11">
        <v>25588</v>
      </c>
      <c r="R573" s="11">
        <v>15057</v>
      </c>
      <c r="S573" s="11">
        <v>5897</v>
      </c>
      <c r="T573" s="11"/>
    </row>
    <row r="574" spans="3:20">
      <c r="C574" s="10">
        <v>44401</v>
      </c>
      <c r="D574" s="11"/>
      <c r="E574" s="11">
        <v>10465</v>
      </c>
      <c r="F574" s="11">
        <v>21300</v>
      </c>
      <c r="G574" s="11">
        <v>10956</v>
      </c>
      <c r="H574" s="11">
        <v>3782</v>
      </c>
      <c r="I574" s="11">
        <v>32024</v>
      </c>
      <c r="J574" s="11">
        <v>14709</v>
      </c>
      <c r="K574" s="11">
        <v>1091</v>
      </c>
      <c r="L574" s="11">
        <v>8452</v>
      </c>
      <c r="M574" s="11">
        <v>944</v>
      </c>
      <c r="N574" s="11">
        <v>10587</v>
      </c>
      <c r="O574" s="11">
        <v>25794</v>
      </c>
      <c r="P574" s="11">
        <v>29465</v>
      </c>
      <c r="Q574" s="11">
        <v>25588</v>
      </c>
      <c r="R574" s="11">
        <v>15057</v>
      </c>
      <c r="S574" s="11">
        <v>5898</v>
      </c>
      <c r="T574" s="11"/>
    </row>
    <row r="575" spans="3:20">
      <c r="C575" s="10">
        <v>44402</v>
      </c>
      <c r="D575" s="11"/>
      <c r="E575" s="11">
        <v>10465</v>
      </c>
      <c r="F575" s="11">
        <v>21316</v>
      </c>
      <c r="G575" s="11">
        <v>10973</v>
      </c>
      <c r="H575" s="11">
        <v>3782</v>
      </c>
      <c r="I575" s="11">
        <v>32039</v>
      </c>
      <c r="J575" s="11">
        <v>14725</v>
      </c>
      <c r="K575" s="11">
        <v>1106</v>
      </c>
      <c r="L575" s="11">
        <v>8470</v>
      </c>
      <c r="M575" s="11">
        <v>944</v>
      </c>
      <c r="N575" s="11">
        <v>10587</v>
      </c>
      <c r="O575" s="11">
        <v>25808</v>
      </c>
      <c r="P575" s="11">
        <v>29481</v>
      </c>
      <c r="Q575" s="11">
        <v>25604</v>
      </c>
      <c r="R575" s="11">
        <v>15057</v>
      </c>
      <c r="S575" s="11">
        <v>5899</v>
      </c>
      <c r="T575" s="11"/>
    </row>
    <row r="576" spans="3:20">
      <c r="C576" s="10">
        <v>44403</v>
      </c>
      <c r="D576" s="11"/>
      <c r="E576" s="11">
        <v>10465</v>
      </c>
      <c r="F576" s="11">
        <v>21328</v>
      </c>
      <c r="G576" s="11">
        <v>10988</v>
      </c>
      <c r="H576" s="11">
        <v>3782</v>
      </c>
      <c r="I576" s="11">
        <v>32050</v>
      </c>
      <c r="J576" s="11">
        <v>14739</v>
      </c>
      <c r="K576" s="11">
        <v>1106</v>
      </c>
      <c r="L576" s="11">
        <v>8484</v>
      </c>
      <c r="M576" s="11">
        <v>944</v>
      </c>
      <c r="N576" s="11">
        <v>10587</v>
      </c>
      <c r="O576" s="11">
        <v>25821</v>
      </c>
      <c r="P576" s="11">
        <v>29492</v>
      </c>
      <c r="Q576" s="11">
        <v>25604</v>
      </c>
      <c r="R576" s="11">
        <v>15057</v>
      </c>
      <c r="S576" s="11">
        <v>5900</v>
      </c>
      <c r="T576" s="11"/>
    </row>
    <row r="577" spans="3:20">
      <c r="C577" s="10">
        <v>44404</v>
      </c>
      <c r="D577" s="11"/>
      <c r="E577" s="11">
        <v>10465</v>
      </c>
      <c r="F577" s="11">
        <v>21348</v>
      </c>
      <c r="G577" s="11">
        <v>11008</v>
      </c>
      <c r="H577" s="11">
        <v>3782</v>
      </c>
      <c r="I577" s="11">
        <v>32068</v>
      </c>
      <c r="J577" s="11">
        <v>14756</v>
      </c>
      <c r="K577" s="11">
        <v>1106</v>
      </c>
      <c r="L577" s="11">
        <v>8484</v>
      </c>
      <c r="M577" s="11">
        <v>944</v>
      </c>
      <c r="N577" s="11">
        <v>10587</v>
      </c>
      <c r="O577" s="11">
        <v>25869</v>
      </c>
      <c r="P577" s="11">
        <v>29508</v>
      </c>
      <c r="Q577" s="11">
        <v>25620</v>
      </c>
      <c r="R577" s="11">
        <v>15057</v>
      </c>
      <c r="S577" s="11">
        <v>5901</v>
      </c>
      <c r="T577" s="11"/>
    </row>
    <row r="578" spans="3:20">
      <c r="C578" s="10">
        <v>44405</v>
      </c>
      <c r="D578" s="11"/>
      <c r="E578" s="11">
        <v>10465</v>
      </c>
      <c r="F578" s="11">
        <v>21362</v>
      </c>
      <c r="G578" s="11">
        <v>11023</v>
      </c>
      <c r="H578" s="11">
        <v>3782</v>
      </c>
      <c r="I578" s="11">
        <v>32081</v>
      </c>
      <c r="J578" s="11">
        <v>14769</v>
      </c>
      <c r="K578" s="11">
        <v>1106</v>
      </c>
      <c r="L578" s="11">
        <v>8509</v>
      </c>
      <c r="M578" s="11">
        <v>944</v>
      </c>
      <c r="N578" s="11">
        <v>10587</v>
      </c>
      <c r="O578" s="11">
        <v>25856</v>
      </c>
      <c r="P578" s="11">
        <v>29520</v>
      </c>
      <c r="Q578" s="11">
        <v>25638</v>
      </c>
      <c r="R578" s="11">
        <v>15057</v>
      </c>
      <c r="S578" s="11">
        <v>5901</v>
      </c>
      <c r="T578" s="11"/>
    </row>
    <row r="579" spans="3:20">
      <c r="C579" s="10">
        <v>44406</v>
      </c>
      <c r="D579" s="11"/>
      <c r="E579" s="11">
        <v>10465</v>
      </c>
      <c r="F579" s="11">
        <v>21371</v>
      </c>
      <c r="G579" s="11">
        <v>11040</v>
      </c>
      <c r="H579" s="11">
        <v>3782</v>
      </c>
      <c r="I579" s="11">
        <v>32087</v>
      </c>
      <c r="J579" s="11">
        <v>14791</v>
      </c>
      <c r="K579" s="11">
        <v>1119</v>
      </c>
      <c r="L579" s="11">
        <v>8520</v>
      </c>
      <c r="M579" s="11">
        <v>944</v>
      </c>
      <c r="N579" s="11">
        <v>10587</v>
      </c>
      <c r="O579" s="11">
        <v>25871</v>
      </c>
      <c r="P579" s="11">
        <v>29531</v>
      </c>
      <c r="Q579" s="11">
        <v>25655</v>
      </c>
      <c r="R579" s="11">
        <v>15057</v>
      </c>
      <c r="S579" s="11">
        <v>5901</v>
      </c>
      <c r="T579" s="11"/>
    </row>
    <row r="580" spans="3:20">
      <c r="C580" s="10">
        <v>44407</v>
      </c>
      <c r="D580" s="11"/>
      <c r="E580" s="11">
        <v>10465</v>
      </c>
      <c r="F580" s="11">
        <v>21387</v>
      </c>
      <c r="G580" s="11">
        <v>11060</v>
      </c>
      <c r="H580" s="11">
        <v>3782</v>
      </c>
      <c r="I580" s="11">
        <v>32097</v>
      </c>
      <c r="J580" s="11">
        <v>14809</v>
      </c>
      <c r="K580" s="11">
        <v>1119</v>
      </c>
      <c r="L580" s="11">
        <v>8541</v>
      </c>
      <c r="M580" s="11">
        <v>944</v>
      </c>
      <c r="N580" s="11">
        <v>10587</v>
      </c>
      <c r="O580" s="11">
        <v>25883</v>
      </c>
      <c r="P580" s="11">
        <v>29548</v>
      </c>
      <c r="Q580" s="11">
        <v>25672</v>
      </c>
      <c r="R580" s="11">
        <v>15057</v>
      </c>
      <c r="S580" s="11">
        <v>5901</v>
      </c>
      <c r="T580" s="11"/>
    </row>
    <row r="581" spans="3:20">
      <c r="C581" s="10">
        <v>44408</v>
      </c>
      <c r="D581" s="11"/>
      <c r="E581" s="11">
        <v>10465</v>
      </c>
      <c r="F581" s="11">
        <v>21404</v>
      </c>
      <c r="G581" s="11">
        <v>11073</v>
      </c>
      <c r="H581" s="11">
        <v>3782</v>
      </c>
      <c r="I581" s="11">
        <v>32116</v>
      </c>
      <c r="J581" s="11">
        <v>14827</v>
      </c>
      <c r="K581" s="11">
        <v>1119</v>
      </c>
      <c r="L581" s="11">
        <v>8560</v>
      </c>
      <c r="M581" s="11">
        <v>944</v>
      </c>
      <c r="N581" s="11">
        <v>10607</v>
      </c>
      <c r="O581" s="11">
        <v>25903</v>
      </c>
      <c r="P581" s="11">
        <v>29567</v>
      </c>
      <c r="Q581" s="11">
        <v>25693</v>
      </c>
      <c r="R581" s="11">
        <v>15057</v>
      </c>
      <c r="S581" s="11">
        <v>5901</v>
      </c>
      <c r="T581" s="11"/>
    </row>
    <row r="582" spans="3:20">
      <c r="C582" s="10">
        <v>44409</v>
      </c>
      <c r="D582" s="11"/>
      <c r="E582" s="11">
        <v>10465</v>
      </c>
      <c r="F582" s="11">
        <v>21404</v>
      </c>
      <c r="G582" s="11">
        <v>11089</v>
      </c>
      <c r="H582" s="11">
        <v>3782</v>
      </c>
      <c r="I582" s="11">
        <v>32127</v>
      </c>
      <c r="J582" s="11">
        <v>14845</v>
      </c>
      <c r="K582" s="11">
        <v>1119</v>
      </c>
      <c r="L582" s="11">
        <v>8578</v>
      </c>
      <c r="M582" s="11">
        <v>944</v>
      </c>
      <c r="N582" s="11">
        <v>10607</v>
      </c>
      <c r="O582" s="11">
        <v>25913</v>
      </c>
      <c r="P582" s="11">
        <v>29579</v>
      </c>
      <c r="Q582" s="11">
        <v>25706</v>
      </c>
      <c r="R582" s="11">
        <v>15057</v>
      </c>
      <c r="S582" s="11">
        <v>5901</v>
      </c>
      <c r="T582" s="11"/>
    </row>
    <row r="583" spans="3:20">
      <c r="C583" s="10">
        <v>44410</v>
      </c>
      <c r="D583" s="11"/>
      <c r="E583" s="11">
        <v>10465</v>
      </c>
      <c r="F583" s="11">
        <v>21404</v>
      </c>
      <c r="G583" s="11">
        <v>11107</v>
      </c>
      <c r="H583" s="11">
        <v>3782</v>
      </c>
      <c r="I583" s="11">
        <v>32127</v>
      </c>
      <c r="J583" s="11">
        <v>14863</v>
      </c>
      <c r="K583" s="11">
        <v>1119</v>
      </c>
      <c r="L583" s="11">
        <v>8595</v>
      </c>
      <c r="M583" s="11">
        <v>944</v>
      </c>
      <c r="N583" s="11">
        <v>10607</v>
      </c>
      <c r="O583" s="11">
        <v>25931</v>
      </c>
      <c r="P583" s="11">
        <v>29597</v>
      </c>
      <c r="Q583" s="11">
        <v>25725</v>
      </c>
      <c r="R583" s="11">
        <v>15057</v>
      </c>
      <c r="S583" s="11">
        <v>5901</v>
      </c>
      <c r="T583" s="11"/>
    </row>
    <row r="584" spans="3:20">
      <c r="C584" s="10">
        <v>44411</v>
      </c>
      <c r="D584" s="11"/>
      <c r="E584" s="11">
        <v>10477</v>
      </c>
      <c r="F584" s="11">
        <v>21415</v>
      </c>
      <c r="G584" s="11">
        <v>11128</v>
      </c>
      <c r="H584" s="11">
        <v>3782</v>
      </c>
      <c r="I584" s="11">
        <v>32127</v>
      </c>
      <c r="J584" s="11">
        <v>14883</v>
      </c>
      <c r="K584" s="11">
        <v>1139</v>
      </c>
      <c r="L584" s="11">
        <v>5614</v>
      </c>
      <c r="M584" s="11">
        <v>944</v>
      </c>
      <c r="N584" s="11">
        <v>10607</v>
      </c>
      <c r="O584" s="11">
        <v>25958</v>
      </c>
      <c r="P584" s="11">
        <v>29617</v>
      </c>
      <c r="Q584" s="11">
        <v>25746</v>
      </c>
      <c r="R584" s="11">
        <v>15057</v>
      </c>
      <c r="S584" s="11">
        <v>5901</v>
      </c>
      <c r="T584" s="11"/>
    </row>
    <row r="585" spans="3:20">
      <c r="C585" s="10">
        <v>44412</v>
      </c>
      <c r="D585" s="11"/>
      <c r="E585" s="11">
        <v>10491</v>
      </c>
      <c r="F585" s="11">
        <v>21431</v>
      </c>
      <c r="G585" s="11">
        <v>11138</v>
      </c>
      <c r="H585" s="11">
        <v>3782</v>
      </c>
      <c r="I585" s="11">
        <v>32133</v>
      </c>
      <c r="J585" s="11">
        <v>14901</v>
      </c>
      <c r="K585" s="11">
        <v>1150</v>
      </c>
      <c r="L585" s="11">
        <v>8626</v>
      </c>
      <c r="M585" s="11">
        <v>944</v>
      </c>
      <c r="N585" s="11">
        <v>10614</v>
      </c>
      <c r="O585" s="11">
        <v>25962</v>
      </c>
      <c r="P585" s="11">
        <v>29627</v>
      </c>
      <c r="Q585" s="11">
        <v>25756</v>
      </c>
      <c r="R585" s="11">
        <v>15057</v>
      </c>
      <c r="S585" s="11">
        <v>5901</v>
      </c>
      <c r="T585" s="11"/>
    </row>
    <row r="586" spans="3:20">
      <c r="C586" s="10">
        <v>44413</v>
      </c>
      <c r="D586" s="11"/>
      <c r="E586" s="11">
        <v>10512</v>
      </c>
      <c r="F586" s="11">
        <v>21452</v>
      </c>
      <c r="G586" s="11">
        <v>11138</v>
      </c>
      <c r="H586" s="11">
        <v>3782</v>
      </c>
      <c r="I586" s="11">
        <v>32140</v>
      </c>
      <c r="J586" s="11">
        <v>14921</v>
      </c>
      <c r="K586" s="11">
        <v>1165</v>
      </c>
      <c r="L586" s="11">
        <v>8626</v>
      </c>
      <c r="M586" s="11">
        <v>944</v>
      </c>
      <c r="N586" s="11">
        <v>10614</v>
      </c>
      <c r="O586" s="11">
        <v>25979</v>
      </c>
      <c r="P586" s="11">
        <v>29645</v>
      </c>
      <c r="Q586" s="11">
        <v>25771</v>
      </c>
      <c r="R586" s="11">
        <v>15057</v>
      </c>
      <c r="S586" s="11">
        <v>5901</v>
      </c>
      <c r="T586" s="11"/>
    </row>
    <row r="587" spans="3:20">
      <c r="C587" s="10">
        <v>44414</v>
      </c>
      <c r="D587" s="11"/>
      <c r="E587" s="11">
        <v>10521</v>
      </c>
      <c r="F587" s="11">
        <v>21452</v>
      </c>
      <c r="G587" s="11">
        <v>11138</v>
      </c>
      <c r="H587" s="11">
        <v>3782</v>
      </c>
      <c r="I587" s="11">
        <v>32164</v>
      </c>
      <c r="J587" s="11">
        <v>14921</v>
      </c>
      <c r="K587" s="11">
        <v>1175</v>
      </c>
      <c r="L587" s="11">
        <v>8639</v>
      </c>
      <c r="M587" s="11">
        <v>944</v>
      </c>
      <c r="N587" s="11">
        <v>10614</v>
      </c>
      <c r="O587" s="11">
        <v>25995</v>
      </c>
      <c r="P587" s="11">
        <v>29664</v>
      </c>
      <c r="Q587" s="11">
        <v>25777</v>
      </c>
      <c r="R587" s="11">
        <v>15057</v>
      </c>
      <c r="S587" s="11">
        <v>5901</v>
      </c>
      <c r="T587" s="11"/>
    </row>
    <row r="588" spans="3:20">
      <c r="C588" s="10">
        <v>44415</v>
      </c>
      <c r="D588" s="11"/>
      <c r="E588" s="11">
        <v>10551</v>
      </c>
      <c r="F588" s="11">
        <v>21452</v>
      </c>
      <c r="G588" s="11">
        <v>11149</v>
      </c>
      <c r="H588" s="11">
        <v>3782</v>
      </c>
      <c r="I588" s="11">
        <v>32179</v>
      </c>
      <c r="J588" s="11">
        <v>14921</v>
      </c>
      <c r="K588" s="11">
        <v>1192</v>
      </c>
      <c r="L588" s="11">
        <v>8639</v>
      </c>
      <c r="M588" s="11">
        <v>944</v>
      </c>
      <c r="N588" s="11">
        <v>10614</v>
      </c>
      <c r="O588" s="11">
        <v>26011</v>
      </c>
      <c r="P588" s="11">
        <v>29684</v>
      </c>
      <c r="Q588" s="11">
        <v>25796</v>
      </c>
      <c r="R588" s="11">
        <v>15057</v>
      </c>
      <c r="S588" s="11">
        <v>5901</v>
      </c>
      <c r="T588" s="11"/>
    </row>
    <row r="589" spans="3:20">
      <c r="C589" s="10">
        <v>44416</v>
      </c>
      <c r="D589" s="11"/>
      <c r="E589" s="11">
        <v>10566</v>
      </c>
      <c r="F589" s="11">
        <v>21452</v>
      </c>
      <c r="G589" s="11">
        <v>11164</v>
      </c>
      <c r="H589" s="11">
        <v>3782</v>
      </c>
      <c r="I589" s="11">
        <v>32188</v>
      </c>
      <c r="J589" s="11">
        <v>14951</v>
      </c>
      <c r="K589" s="11">
        <v>1207</v>
      </c>
      <c r="L589" s="11">
        <v>8653</v>
      </c>
      <c r="M589" s="11">
        <v>944</v>
      </c>
      <c r="N589" s="11">
        <v>10638</v>
      </c>
      <c r="O589" s="11">
        <v>26026</v>
      </c>
      <c r="P589" s="11">
        <v>29696</v>
      </c>
      <c r="Q589" s="11">
        <v>25813</v>
      </c>
      <c r="R589" s="11">
        <v>15057</v>
      </c>
      <c r="S589" s="11">
        <v>5901</v>
      </c>
      <c r="T589" s="11"/>
    </row>
    <row r="590" spans="3:20">
      <c r="C590" s="10">
        <v>44417</v>
      </c>
      <c r="D590" s="11"/>
      <c r="E590" s="11">
        <v>10584</v>
      </c>
      <c r="F590" s="11">
        <v>21452</v>
      </c>
      <c r="G590" s="11">
        <v>11164</v>
      </c>
      <c r="H590" s="11">
        <v>3782</v>
      </c>
      <c r="I590" s="11">
        <v>32206</v>
      </c>
      <c r="J590" s="11">
        <v>14951</v>
      </c>
      <c r="K590" s="11">
        <v>1221</v>
      </c>
      <c r="L590" s="11">
        <v>8670</v>
      </c>
      <c r="M590" s="11">
        <v>944</v>
      </c>
      <c r="N590" s="11">
        <v>10650</v>
      </c>
      <c r="O590" s="11">
        <v>26044</v>
      </c>
      <c r="P590" s="11">
        <v>29714</v>
      </c>
      <c r="Q590" s="11">
        <v>25831</v>
      </c>
      <c r="R590" s="11">
        <v>15057</v>
      </c>
      <c r="S590" s="11">
        <v>5901</v>
      </c>
      <c r="T590" s="11"/>
    </row>
    <row r="591" spans="3:20">
      <c r="C591" s="10">
        <v>44418</v>
      </c>
      <c r="D591" s="11"/>
      <c r="E591" s="11">
        <v>10592</v>
      </c>
      <c r="F591" s="11">
        <v>21452</v>
      </c>
      <c r="G591" s="11">
        <v>11176</v>
      </c>
      <c r="H591" s="11">
        <v>3782</v>
      </c>
      <c r="I591" s="11">
        <v>32227</v>
      </c>
      <c r="J591" s="11">
        <v>14951</v>
      </c>
      <c r="K591" s="11">
        <v>1236</v>
      </c>
      <c r="L591" s="11">
        <v>8685</v>
      </c>
      <c r="M591" s="11">
        <v>944</v>
      </c>
      <c r="N591" s="11">
        <v>10659</v>
      </c>
      <c r="O591" s="11">
        <v>26050</v>
      </c>
      <c r="P591" s="11">
        <v>29714</v>
      </c>
      <c r="Q591" s="11">
        <v>25839</v>
      </c>
      <c r="R591" s="11">
        <v>15057</v>
      </c>
      <c r="S591" s="11">
        <v>5901</v>
      </c>
      <c r="T591" s="11"/>
    </row>
    <row r="592" spans="3:20">
      <c r="C592" s="10">
        <v>44419</v>
      </c>
      <c r="D592" s="11"/>
      <c r="E592" s="11">
        <v>10610</v>
      </c>
      <c r="F592" s="11">
        <v>21452</v>
      </c>
      <c r="G592" s="11">
        <v>11176</v>
      </c>
      <c r="H592" s="11">
        <v>3782</v>
      </c>
      <c r="I592" s="11">
        <v>32227</v>
      </c>
      <c r="J592" s="11">
        <v>14983</v>
      </c>
      <c r="K592" s="11">
        <v>1245</v>
      </c>
      <c r="L592" s="11">
        <v>8705</v>
      </c>
      <c r="M592" s="11">
        <v>944</v>
      </c>
      <c r="N592" s="11">
        <v>10677</v>
      </c>
      <c r="O592" s="11">
        <v>26060</v>
      </c>
      <c r="P592" s="11">
        <v>29729</v>
      </c>
      <c r="Q592" s="11">
        <v>25853</v>
      </c>
      <c r="R592" s="11">
        <v>15057</v>
      </c>
      <c r="S592" s="11">
        <v>5901</v>
      </c>
      <c r="T592" s="11"/>
    </row>
    <row r="593" spans="3:20">
      <c r="C593" s="10">
        <v>44420</v>
      </c>
      <c r="D593" s="11"/>
      <c r="E593" s="11">
        <v>10624</v>
      </c>
      <c r="F593" s="11">
        <v>21452</v>
      </c>
      <c r="G593" s="11">
        <v>11190</v>
      </c>
      <c r="H593" s="11">
        <v>3782</v>
      </c>
      <c r="I593" s="11">
        <v>32229</v>
      </c>
      <c r="J593" s="11">
        <v>14998</v>
      </c>
      <c r="K593" s="11">
        <v>1248</v>
      </c>
      <c r="L593" s="11">
        <v>8717</v>
      </c>
      <c r="M593" s="11">
        <v>944</v>
      </c>
      <c r="N593" s="11">
        <v>10692</v>
      </c>
      <c r="O593" s="11">
        <v>26060</v>
      </c>
      <c r="P593" s="11">
        <v>29743</v>
      </c>
      <c r="Q593" s="11">
        <v>25865</v>
      </c>
      <c r="R593" s="11">
        <v>15057</v>
      </c>
      <c r="S593" s="11">
        <v>5901</v>
      </c>
      <c r="T593" s="11"/>
    </row>
    <row r="594" spans="3:20">
      <c r="C594" s="10">
        <v>44421</v>
      </c>
      <c r="D594" s="11"/>
      <c r="E594" s="11">
        <v>10642</v>
      </c>
      <c r="F594" s="11">
        <v>21452</v>
      </c>
      <c r="G594" s="11">
        <v>11199</v>
      </c>
      <c r="H594" s="11">
        <v>3782</v>
      </c>
      <c r="I594" s="11">
        <v>32231</v>
      </c>
      <c r="J594" s="11">
        <v>15015</v>
      </c>
      <c r="K594" s="11">
        <v>1267</v>
      </c>
      <c r="L594" s="11">
        <v>8721</v>
      </c>
      <c r="M594" s="11">
        <v>944</v>
      </c>
      <c r="N594" s="11">
        <v>10704</v>
      </c>
      <c r="O594" s="11">
        <v>26069</v>
      </c>
      <c r="P594" s="11">
        <v>29743</v>
      </c>
      <c r="Q594" s="11">
        <v>25876</v>
      </c>
      <c r="R594" s="11">
        <v>15057</v>
      </c>
      <c r="S594" s="11">
        <v>5901</v>
      </c>
      <c r="T594" s="11"/>
    </row>
    <row r="595" spans="3:20">
      <c r="C595" s="10">
        <v>44422</v>
      </c>
      <c r="D595" s="11"/>
      <c r="E595" s="11">
        <v>10656</v>
      </c>
      <c r="F595" s="11">
        <v>21479</v>
      </c>
      <c r="G595" s="11">
        <v>11210</v>
      </c>
      <c r="H595" s="11">
        <v>3782</v>
      </c>
      <c r="I595" s="11">
        <v>32231</v>
      </c>
      <c r="J595" s="11">
        <v>15030</v>
      </c>
      <c r="K595" s="11">
        <v>1279</v>
      </c>
      <c r="L595" s="11">
        <v>8725</v>
      </c>
      <c r="M595" s="11">
        <v>944</v>
      </c>
      <c r="N595" s="11">
        <v>10717</v>
      </c>
      <c r="O595" s="11">
        <v>26079</v>
      </c>
      <c r="P595" s="11">
        <v>29743</v>
      </c>
      <c r="Q595" s="11">
        <v>25882</v>
      </c>
      <c r="R595" s="11">
        <v>15057</v>
      </c>
      <c r="S595" s="11">
        <v>5901</v>
      </c>
      <c r="T595" s="11"/>
    </row>
    <row r="596" spans="3:20">
      <c r="C596" s="10">
        <v>44423</v>
      </c>
      <c r="D596" s="11"/>
      <c r="E596" s="11">
        <v>10667</v>
      </c>
      <c r="F596" s="11">
        <v>21482</v>
      </c>
      <c r="G596" s="11">
        <v>11218</v>
      </c>
      <c r="H596" s="11">
        <v>3782</v>
      </c>
      <c r="I596" s="11">
        <v>32231</v>
      </c>
      <c r="J596" s="11">
        <v>15041</v>
      </c>
      <c r="K596" s="11">
        <v>1287</v>
      </c>
      <c r="L596" s="11">
        <v>8728</v>
      </c>
      <c r="M596" s="11">
        <v>944</v>
      </c>
      <c r="N596" s="11">
        <v>10728</v>
      </c>
      <c r="O596" s="11">
        <v>26079</v>
      </c>
      <c r="P596" s="11">
        <v>29747</v>
      </c>
      <c r="Q596" s="11">
        <v>25885</v>
      </c>
      <c r="R596" s="11">
        <v>15057</v>
      </c>
      <c r="S596" s="11">
        <v>5901</v>
      </c>
      <c r="T596" s="11"/>
    </row>
    <row r="597" spans="3:20">
      <c r="C597" s="10">
        <v>44424</v>
      </c>
      <c r="D597" s="11"/>
      <c r="E597" s="11">
        <v>10699</v>
      </c>
      <c r="F597" s="11">
        <v>21511</v>
      </c>
      <c r="G597" s="11">
        <v>11253</v>
      </c>
      <c r="H597" s="11">
        <v>3782</v>
      </c>
      <c r="I597" s="11">
        <v>32231</v>
      </c>
      <c r="J597" s="11">
        <v>15075</v>
      </c>
      <c r="K597" s="11">
        <v>1322</v>
      </c>
      <c r="L597" s="11">
        <v>8761</v>
      </c>
      <c r="M597" s="11">
        <v>944</v>
      </c>
      <c r="N597" s="11">
        <v>10752</v>
      </c>
      <c r="O597" s="11">
        <v>26079</v>
      </c>
      <c r="P597" s="11">
        <v>29780</v>
      </c>
      <c r="Q597" s="11">
        <v>25912</v>
      </c>
      <c r="R597" s="11">
        <v>15057</v>
      </c>
      <c r="S597" s="11">
        <v>5901</v>
      </c>
      <c r="T597" s="11"/>
    </row>
    <row r="598" spans="3:20">
      <c r="C598" s="10">
        <v>44425</v>
      </c>
      <c r="D598" s="11"/>
      <c r="E598" s="11">
        <v>10699</v>
      </c>
      <c r="F598" s="11">
        <v>21511</v>
      </c>
      <c r="G598" s="11">
        <v>11253</v>
      </c>
      <c r="H598" s="11">
        <v>3782</v>
      </c>
      <c r="I598" s="11">
        <v>32231</v>
      </c>
      <c r="J598" s="11">
        <v>15075</v>
      </c>
      <c r="K598" s="11">
        <v>1322</v>
      </c>
      <c r="L598" s="11">
        <v>8761</v>
      </c>
      <c r="M598" s="11">
        <v>944</v>
      </c>
      <c r="N598" s="11">
        <v>10752</v>
      </c>
      <c r="O598" s="11">
        <v>26079</v>
      </c>
      <c r="P598" s="11">
        <v>29780</v>
      </c>
      <c r="Q598" s="11">
        <v>25912</v>
      </c>
      <c r="R598" s="11">
        <v>15057</v>
      </c>
      <c r="S598" s="11">
        <v>5901</v>
      </c>
      <c r="T598" s="11"/>
    </row>
    <row r="599" spans="3:20">
      <c r="C599" s="10">
        <v>44426</v>
      </c>
      <c r="D599" s="11"/>
      <c r="E599" s="11">
        <v>10713</v>
      </c>
      <c r="F599" s="11">
        <v>21526</v>
      </c>
      <c r="G599" s="11">
        <v>11268</v>
      </c>
      <c r="H599" s="11">
        <v>3782</v>
      </c>
      <c r="I599" s="11">
        <v>32231</v>
      </c>
      <c r="J599" s="11">
        <v>15091</v>
      </c>
      <c r="K599" s="11">
        <v>1337</v>
      </c>
      <c r="L599" s="11">
        <v>8757</v>
      </c>
      <c r="M599" s="11">
        <v>944</v>
      </c>
      <c r="N599" s="11">
        <v>10757</v>
      </c>
      <c r="O599" s="11">
        <v>26079</v>
      </c>
      <c r="P599" s="11">
        <v>29786</v>
      </c>
      <c r="Q599" s="11">
        <v>25912</v>
      </c>
      <c r="R599" s="11">
        <v>15057</v>
      </c>
      <c r="S599" s="11">
        <v>5901</v>
      </c>
      <c r="T599" s="11"/>
    </row>
    <row r="600" spans="3:20">
      <c r="C600" s="10">
        <v>44427</v>
      </c>
      <c r="D600" s="11"/>
      <c r="E600" s="11">
        <v>10731</v>
      </c>
      <c r="F600" s="11">
        <v>21544</v>
      </c>
      <c r="G600" s="11">
        <v>11285</v>
      </c>
      <c r="H600" s="11">
        <v>3782</v>
      </c>
      <c r="I600" s="11">
        <v>32231</v>
      </c>
      <c r="J600" s="11">
        <v>15109</v>
      </c>
      <c r="K600" s="11">
        <v>1355</v>
      </c>
      <c r="L600" s="11">
        <v>8792</v>
      </c>
      <c r="M600" s="11">
        <v>944</v>
      </c>
      <c r="N600" s="11">
        <v>10763</v>
      </c>
      <c r="O600" s="11">
        <v>26079</v>
      </c>
      <c r="P600" s="11">
        <v>29812</v>
      </c>
      <c r="Q600" s="11">
        <v>25912</v>
      </c>
      <c r="R600" s="11">
        <v>15057</v>
      </c>
      <c r="S600" s="11">
        <v>5901</v>
      </c>
      <c r="T600" s="11"/>
    </row>
    <row r="601" spans="3:20">
      <c r="C601" s="10">
        <v>44428</v>
      </c>
      <c r="D601" s="11"/>
      <c r="E601" s="11">
        <v>10745</v>
      </c>
      <c r="F601" s="11">
        <v>21558</v>
      </c>
      <c r="G601" s="11">
        <v>11300</v>
      </c>
      <c r="H601" s="11">
        <v>3782</v>
      </c>
      <c r="I601" s="11">
        <v>32231</v>
      </c>
      <c r="J601" s="11">
        <v>15122</v>
      </c>
      <c r="K601" s="11">
        <v>1368</v>
      </c>
      <c r="L601" s="11">
        <v>8799</v>
      </c>
      <c r="M601" s="11">
        <v>944</v>
      </c>
      <c r="N601" s="11">
        <v>10778</v>
      </c>
      <c r="O601" s="11">
        <v>26079</v>
      </c>
      <c r="P601" s="11">
        <v>29820</v>
      </c>
      <c r="Q601" s="11">
        <v>25912</v>
      </c>
      <c r="R601" s="11">
        <v>15075</v>
      </c>
      <c r="S601" s="11">
        <v>5901</v>
      </c>
      <c r="T601" s="11"/>
    </row>
    <row r="602" spans="3:20">
      <c r="C602" s="10">
        <v>44429</v>
      </c>
      <c r="D602" s="11"/>
      <c r="E602" s="11">
        <v>10762</v>
      </c>
      <c r="F602" s="11">
        <v>21565</v>
      </c>
      <c r="G602" s="11">
        <v>11316</v>
      </c>
      <c r="H602" s="11">
        <v>3782</v>
      </c>
      <c r="I602" s="11">
        <v>32231</v>
      </c>
      <c r="J602" s="11">
        <v>15137</v>
      </c>
      <c r="K602" s="11">
        <v>1377</v>
      </c>
      <c r="L602" s="11">
        <v>8808</v>
      </c>
      <c r="M602" s="11">
        <v>944</v>
      </c>
      <c r="N602" s="11">
        <v>10796</v>
      </c>
      <c r="O602" s="11">
        <v>26079</v>
      </c>
      <c r="P602" s="11">
        <v>29832</v>
      </c>
      <c r="Q602" s="11">
        <v>25912</v>
      </c>
      <c r="R602" s="11">
        <v>15075</v>
      </c>
      <c r="S602" s="11">
        <v>5901</v>
      </c>
      <c r="T602" s="11"/>
    </row>
    <row r="603" spans="3:20">
      <c r="C603" s="10">
        <v>44430</v>
      </c>
      <c r="D603" s="11"/>
      <c r="E603" s="11">
        <v>10782</v>
      </c>
      <c r="F603" s="11">
        <v>21578</v>
      </c>
      <c r="G603" s="11">
        <v>11336</v>
      </c>
      <c r="H603" s="11">
        <v>3782</v>
      </c>
      <c r="I603" s="11">
        <v>32231</v>
      </c>
      <c r="J603" s="11">
        <v>15158</v>
      </c>
      <c r="K603" s="11">
        <v>1377</v>
      </c>
      <c r="L603" s="11">
        <v>8829</v>
      </c>
      <c r="M603" s="11">
        <v>944</v>
      </c>
      <c r="N603" s="11">
        <v>10815</v>
      </c>
      <c r="O603" s="11">
        <v>26079</v>
      </c>
      <c r="P603" s="11">
        <v>29580</v>
      </c>
      <c r="Q603" s="11">
        <v>25912</v>
      </c>
      <c r="R603" s="11">
        <v>15089</v>
      </c>
      <c r="S603" s="11">
        <v>5901</v>
      </c>
      <c r="T603" s="11"/>
    </row>
    <row r="604" spans="3:20">
      <c r="C604" s="10">
        <v>44431</v>
      </c>
      <c r="D604" s="11"/>
      <c r="E604" s="11">
        <v>10802</v>
      </c>
      <c r="F604" s="11">
        <v>21599</v>
      </c>
      <c r="G604" s="11">
        <v>11357</v>
      </c>
      <c r="H604" s="11">
        <v>3782</v>
      </c>
      <c r="I604" s="11">
        <v>32231</v>
      </c>
      <c r="J604" s="11">
        <v>15177</v>
      </c>
      <c r="K604" s="11">
        <v>1377</v>
      </c>
      <c r="L604" s="11">
        <v>8848</v>
      </c>
      <c r="M604" s="11">
        <v>944</v>
      </c>
      <c r="N604" s="11">
        <v>10838</v>
      </c>
      <c r="O604" s="11">
        <v>26079</v>
      </c>
      <c r="P604" s="11">
        <v>29870</v>
      </c>
      <c r="Q604" s="11">
        <v>25912</v>
      </c>
      <c r="R604" s="11">
        <v>15108</v>
      </c>
      <c r="S604" s="11">
        <v>5901</v>
      </c>
      <c r="T604" s="11"/>
    </row>
    <row r="605" spans="3:20">
      <c r="C605" s="10">
        <v>44432</v>
      </c>
      <c r="D605" s="11"/>
      <c r="E605" s="11">
        <v>10822</v>
      </c>
      <c r="F605" s="11">
        <v>21619</v>
      </c>
      <c r="G605" s="11">
        <v>11377</v>
      </c>
      <c r="H605" s="11">
        <v>3782</v>
      </c>
      <c r="I605" s="11">
        <v>32231</v>
      </c>
      <c r="J605" s="11">
        <v>15197</v>
      </c>
      <c r="K605" s="11">
        <v>1377</v>
      </c>
      <c r="L605" s="11">
        <v>8862</v>
      </c>
      <c r="M605" s="11">
        <v>944</v>
      </c>
      <c r="N605" s="11">
        <v>10854</v>
      </c>
      <c r="O605" s="11">
        <v>26079</v>
      </c>
      <c r="P605" s="11">
        <v>29870</v>
      </c>
      <c r="Q605" s="11">
        <v>25912</v>
      </c>
      <c r="R605" s="11">
        <v>15127</v>
      </c>
      <c r="S605" s="11">
        <v>5901</v>
      </c>
      <c r="T605" s="11"/>
    </row>
    <row r="606" spans="3:20">
      <c r="C606" s="10">
        <v>44433</v>
      </c>
      <c r="D606" s="11"/>
      <c r="E606" s="11">
        <v>10831</v>
      </c>
      <c r="F606" s="11">
        <v>21628</v>
      </c>
      <c r="G606" s="11">
        <v>11389</v>
      </c>
      <c r="H606" s="11">
        <v>3782</v>
      </c>
      <c r="I606" s="11">
        <v>32231</v>
      </c>
      <c r="J606" s="11">
        <v>15210</v>
      </c>
      <c r="K606" s="11">
        <v>1377</v>
      </c>
      <c r="L606" s="11">
        <v>8874</v>
      </c>
      <c r="M606" s="11">
        <v>944</v>
      </c>
      <c r="N606" s="11">
        <v>10867</v>
      </c>
      <c r="O606" s="11">
        <v>26079</v>
      </c>
      <c r="P606" s="11">
        <v>29885</v>
      </c>
      <c r="Q606" s="11">
        <v>25927</v>
      </c>
      <c r="R606" s="11">
        <v>15134</v>
      </c>
      <c r="S606" s="11">
        <v>5901</v>
      </c>
      <c r="T606" s="11"/>
    </row>
    <row r="607" spans="3:20">
      <c r="C607" s="10">
        <v>44434</v>
      </c>
      <c r="D607" s="11"/>
      <c r="E607" s="11">
        <v>10831</v>
      </c>
      <c r="F607" s="11">
        <v>21646</v>
      </c>
      <c r="G607" s="11">
        <v>11404</v>
      </c>
      <c r="H607" s="11">
        <v>3782</v>
      </c>
      <c r="I607" s="11">
        <v>32231</v>
      </c>
      <c r="J607" s="11">
        <v>15229</v>
      </c>
      <c r="K607" s="11">
        <v>1377</v>
      </c>
      <c r="L607" s="11">
        <v>8888</v>
      </c>
      <c r="M607" s="11">
        <v>944</v>
      </c>
      <c r="N607" s="11">
        <v>10867</v>
      </c>
      <c r="O607" s="11">
        <v>26079</v>
      </c>
      <c r="P607" s="11">
        <v>29899</v>
      </c>
      <c r="Q607" s="11">
        <v>25941</v>
      </c>
      <c r="R607" s="11">
        <v>15134</v>
      </c>
      <c r="S607" s="11">
        <v>5901</v>
      </c>
      <c r="T607" s="11"/>
    </row>
    <row r="608" spans="3:20">
      <c r="C608" s="10">
        <v>44435</v>
      </c>
      <c r="D608" s="11"/>
      <c r="E608" s="11">
        <v>10856</v>
      </c>
      <c r="F608" s="11">
        <v>21666</v>
      </c>
      <c r="G608" s="11">
        <v>11415</v>
      </c>
      <c r="H608" s="11">
        <v>3782</v>
      </c>
      <c r="I608" s="11">
        <v>32231</v>
      </c>
      <c r="J608" s="11">
        <v>15242</v>
      </c>
      <c r="K608" s="11">
        <v>1377</v>
      </c>
      <c r="L608" s="11">
        <v>8908</v>
      </c>
      <c r="M608" s="11">
        <v>944</v>
      </c>
      <c r="N608" s="11">
        <v>10885</v>
      </c>
      <c r="O608" s="11">
        <v>26079</v>
      </c>
      <c r="P608" s="11">
        <v>29916</v>
      </c>
      <c r="Q608" s="11">
        <v>25954</v>
      </c>
      <c r="R608" s="11">
        <v>15146</v>
      </c>
      <c r="S608" s="11">
        <v>5901</v>
      </c>
      <c r="T608" s="11"/>
    </row>
    <row r="609" spans="3:20">
      <c r="C609" s="10">
        <v>44436</v>
      </c>
      <c r="D609" s="11"/>
      <c r="E609" s="11">
        <v>10871</v>
      </c>
      <c r="F609" s="11">
        <v>21679</v>
      </c>
      <c r="G609" s="11">
        <v>11427</v>
      </c>
      <c r="H609" s="11">
        <v>3782</v>
      </c>
      <c r="I609" s="11">
        <v>32231</v>
      </c>
      <c r="J609" s="11">
        <v>15259</v>
      </c>
      <c r="K609" s="11">
        <v>1377</v>
      </c>
      <c r="L609" s="11">
        <v>8923</v>
      </c>
      <c r="M609" s="11">
        <v>944</v>
      </c>
      <c r="N609" s="11">
        <v>10902</v>
      </c>
      <c r="O609" s="11">
        <v>26079</v>
      </c>
      <c r="P609" s="11">
        <v>29933</v>
      </c>
      <c r="Q609" s="11">
        <v>25960</v>
      </c>
      <c r="R609" s="11">
        <v>15161</v>
      </c>
      <c r="S609" s="11">
        <v>5901</v>
      </c>
      <c r="T609" s="11"/>
    </row>
    <row r="610" spans="3:20">
      <c r="C610" s="10">
        <v>44437</v>
      </c>
      <c r="D610" s="11"/>
      <c r="E610" s="11">
        <v>10880</v>
      </c>
      <c r="F610" s="11">
        <v>26197</v>
      </c>
      <c r="G610" s="11">
        <v>11440</v>
      </c>
      <c r="H610" s="11">
        <v>3782</v>
      </c>
      <c r="I610" s="11">
        <v>32231</v>
      </c>
      <c r="J610" s="11">
        <v>15277</v>
      </c>
      <c r="K610" s="11">
        <v>1377</v>
      </c>
      <c r="L610" s="11">
        <v>8941</v>
      </c>
      <c r="M610" s="11">
        <v>944</v>
      </c>
      <c r="N610" s="11">
        <v>10919</v>
      </c>
      <c r="O610" s="11">
        <v>26079</v>
      </c>
      <c r="P610" s="11">
        <v>29948</v>
      </c>
      <c r="Q610" s="11">
        <v>25971</v>
      </c>
      <c r="R610" s="11">
        <v>15176</v>
      </c>
      <c r="S610" s="11">
        <v>5901</v>
      </c>
      <c r="T610" s="11"/>
    </row>
    <row r="611" spans="3:20">
      <c r="C611" s="10">
        <v>44438</v>
      </c>
      <c r="D611" s="11"/>
      <c r="E611" s="11">
        <v>10891</v>
      </c>
      <c r="F611" s="11">
        <v>21703</v>
      </c>
      <c r="G611" s="11">
        <v>11458</v>
      </c>
      <c r="H611" s="11">
        <v>3782</v>
      </c>
      <c r="I611" s="11">
        <v>32231</v>
      </c>
      <c r="J611" s="11">
        <v>15292</v>
      </c>
      <c r="K611" s="11">
        <v>1377</v>
      </c>
      <c r="L611" s="11">
        <v>8954</v>
      </c>
      <c r="M611" s="11">
        <v>944</v>
      </c>
      <c r="N611" s="11">
        <v>10919</v>
      </c>
      <c r="O611" s="11">
        <v>26079</v>
      </c>
      <c r="P611" s="11">
        <v>29959</v>
      </c>
      <c r="Q611" s="11">
        <v>25980</v>
      </c>
      <c r="R611" s="11">
        <v>15187</v>
      </c>
      <c r="S611" s="11">
        <v>5901</v>
      </c>
      <c r="T611" s="11"/>
    </row>
    <row r="612" spans="3:20">
      <c r="C612" s="10">
        <v>44439</v>
      </c>
      <c r="D612" s="11"/>
      <c r="E612" s="11">
        <v>10891</v>
      </c>
      <c r="F612" s="11">
        <v>21703</v>
      </c>
      <c r="G612" s="11">
        <v>11458</v>
      </c>
      <c r="H612" s="11">
        <v>3782</v>
      </c>
      <c r="I612" s="11">
        <v>32231</v>
      </c>
      <c r="J612" s="11">
        <v>15292</v>
      </c>
      <c r="K612" s="11">
        <v>1377</v>
      </c>
      <c r="L612" s="11">
        <v>8954</v>
      </c>
      <c r="M612" s="11">
        <v>944</v>
      </c>
      <c r="N612" s="11">
        <v>10919</v>
      </c>
      <c r="O612" s="11">
        <v>26079</v>
      </c>
      <c r="P612" s="11">
        <v>29959</v>
      </c>
      <c r="Q612" s="11">
        <v>25980</v>
      </c>
      <c r="R612" s="11">
        <v>15187</v>
      </c>
      <c r="S612" s="11">
        <v>5901</v>
      </c>
      <c r="T612" s="11"/>
    </row>
    <row r="613" spans="3:20">
      <c r="C613" s="10">
        <v>44440</v>
      </c>
      <c r="D613" s="11"/>
      <c r="E613" s="11">
        <v>10911</v>
      </c>
      <c r="F613" s="11">
        <v>21703</v>
      </c>
      <c r="G613" s="11">
        <v>11468</v>
      </c>
      <c r="H613" s="11">
        <v>3782</v>
      </c>
      <c r="I613" s="11">
        <v>32231</v>
      </c>
      <c r="J613" s="11">
        <v>15325</v>
      </c>
      <c r="K613" s="11">
        <v>1399</v>
      </c>
      <c r="L613" s="11">
        <v>8985</v>
      </c>
      <c r="M613" s="11">
        <v>944</v>
      </c>
      <c r="N613" s="11">
        <v>10940</v>
      </c>
      <c r="O613" s="11">
        <v>26079</v>
      </c>
      <c r="P613" s="11">
        <v>29990</v>
      </c>
      <c r="Q613" s="11">
        <v>26011</v>
      </c>
      <c r="R613" s="11">
        <v>15214</v>
      </c>
      <c r="S613" s="11">
        <v>5901</v>
      </c>
      <c r="T613" s="11"/>
    </row>
    <row r="614" spans="3:20">
      <c r="C614" s="10">
        <v>44441</v>
      </c>
      <c r="D614" s="11"/>
      <c r="E614" s="11">
        <v>10920</v>
      </c>
      <c r="F614" s="11">
        <v>21703</v>
      </c>
      <c r="G614" s="11">
        <v>11479</v>
      </c>
      <c r="H614" s="11">
        <v>3782</v>
      </c>
      <c r="I614" s="11">
        <v>32231</v>
      </c>
      <c r="J614" s="11">
        <v>15338</v>
      </c>
      <c r="K614" s="11">
        <v>1412</v>
      </c>
      <c r="L614" s="11">
        <v>8996</v>
      </c>
      <c r="M614" s="11">
        <v>944</v>
      </c>
      <c r="N614" s="11">
        <v>10949</v>
      </c>
      <c r="O614" s="11">
        <v>26079</v>
      </c>
      <c r="P614" s="11">
        <v>30002</v>
      </c>
      <c r="Q614" s="11">
        <v>26011</v>
      </c>
      <c r="R614" s="11">
        <v>15225</v>
      </c>
      <c r="S614" s="11">
        <v>5901</v>
      </c>
      <c r="T614" s="11"/>
    </row>
    <row r="615" spans="3:20">
      <c r="C615" s="10">
        <v>44442</v>
      </c>
      <c r="D615" s="11"/>
      <c r="E615" s="11">
        <v>10920</v>
      </c>
      <c r="F615" s="11">
        <v>21703</v>
      </c>
      <c r="G615" s="11">
        <v>11479</v>
      </c>
      <c r="H615" s="11">
        <v>3782</v>
      </c>
      <c r="I615" s="11">
        <v>32231</v>
      </c>
      <c r="J615" s="11">
        <v>15338</v>
      </c>
      <c r="K615" s="11">
        <v>1412</v>
      </c>
      <c r="L615" s="11">
        <v>8996</v>
      </c>
      <c r="M615" s="11">
        <v>944</v>
      </c>
      <c r="N615" s="11">
        <v>10949</v>
      </c>
      <c r="O615" s="11">
        <v>26079</v>
      </c>
      <c r="P615" s="11">
        <v>30002</v>
      </c>
      <c r="Q615" s="11">
        <v>26011</v>
      </c>
      <c r="R615" s="11">
        <v>15225</v>
      </c>
      <c r="S615" s="11">
        <v>5901</v>
      </c>
      <c r="T615" s="11"/>
    </row>
    <row r="616" spans="3:20">
      <c r="C616" s="10">
        <v>44443</v>
      </c>
      <c r="D616" s="11"/>
      <c r="E616" s="11">
        <v>10920</v>
      </c>
      <c r="F616" s="11">
        <v>21737</v>
      </c>
      <c r="G616" s="11">
        <v>11506</v>
      </c>
      <c r="H616" s="11">
        <v>3782</v>
      </c>
      <c r="I616" s="11">
        <v>32231</v>
      </c>
      <c r="J616" s="11">
        <v>15360</v>
      </c>
      <c r="K616" s="11">
        <v>1442</v>
      </c>
      <c r="L616" s="11">
        <v>9022</v>
      </c>
      <c r="M616" s="11">
        <v>944</v>
      </c>
      <c r="N616" s="11">
        <v>10968</v>
      </c>
      <c r="O616" s="11">
        <v>26102</v>
      </c>
      <c r="P616" s="11">
        <v>30031</v>
      </c>
      <c r="Q616" s="11">
        <v>26011</v>
      </c>
      <c r="R616" s="11">
        <v>15253</v>
      </c>
      <c r="S616" s="11">
        <v>5901</v>
      </c>
      <c r="T616" s="11"/>
    </row>
    <row r="617" spans="3:20">
      <c r="C617" s="10">
        <v>44444</v>
      </c>
      <c r="D617" s="11"/>
      <c r="E617" s="11">
        <v>10920</v>
      </c>
      <c r="F617" s="11">
        <v>21737</v>
      </c>
      <c r="G617" s="11">
        <v>11520</v>
      </c>
      <c r="H617" s="11">
        <v>3782</v>
      </c>
      <c r="I617" s="11">
        <v>32231</v>
      </c>
      <c r="J617" s="11">
        <v>15378</v>
      </c>
      <c r="K617" s="11">
        <v>1450</v>
      </c>
      <c r="L617" s="11">
        <v>9037</v>
      </c>
      <c r="M617" s="11">
        <v>944</v>
      </c>
      <c r="N617" s="11">
        <v>10986</v>
      </c>
      <c r="O617" s="11">
        <v>26122</v>
      </c>
      <c r="P617" s="11">
        <v>30050</v>
      </c>
      <c r="Q617" s="11">
        <v>26011</v>
      </c>
      <c r="R617" s="11">
        <v>15272</v>
      </c>
      <c r="S617" s="11">
        <v>5901</v>
      </c>
      <c r="T617" s="11"/>
    </row>
    <row r="618" spans="3:20">
      <c r="C618" s="10">
        <v>44445</v>
      </c>
      <c r="D618" s="11"/>
      <c r="E618" s="11">
        <v>10920</v>
      </c>
      <c r="F618" s="11">
        <v>21737</v>
      </c>
      <c r="G618" s="11">
        <v>11534</v>
      </c>
      <c r="H618" s="11">
        <v>3782</v>
      </c>
      <c r="I618" s="11">
        <v>32231</v>
      </c>
      <c r="J618" s="11">
        <v>15392</v>
      </c>
      <c r="K618" s="11">
        <v>1475</v>
      </c>
      <c r="L618" s="11">
        <v>9037</v>
      </c>
      <c r="M618" s="11">
        <v>944</v>
      </c>
      <c r="N618" s="11">
        <v>11003</v>
      </c>
      <c r="O618" s="11">
        <v>26139</v>
      </c>
      <c r="P618" s="11">
        <v>30065</v>
      </c>
      <c r="Q618" s="11">
        <v>26011</v>
      </c>
      <c r="R618" s="11">
        <v>15286</v>
      </c>
      <c r="S618" s="11">
        <v>5901</v>
      </c>
      <c r="T618" s="11"/>
    </row>
    <row r="619" spans="3:20">
      <c r="C619" s="10">
        <v>44446</v>
      </c>
      <c r="D619" s="11"/>
      <c r="E619" s="11">
        <v>10920</v>
      </c>
      <c r="F619" s="11">
        <v>21755</v>
      </c>
      <c r="G619" s="11">
        <v>11550</v>
      </c>
      <c r="H619" s="11">
        <v>3782</v>
      </c>
      <c r="I619" s="11">
        <v>32231</v>
      </c>
      <c r="J619" s="11">
        <v>15410</v>
      </c>
      <c r="K619" s="11">
        <v>1493</v>
      </c>
      <c r="L619" s="11">
        <v>9044</v>
      </c>
      <c r="M619" s="11">
        <v>944</v>
      </c>
      <c r="N619" s="11">
        <v>11021</v>
      </c>
      <c r="O619" s="11">
        <v>26154</v>
      </c>
      <c r="P619" s="11">
        <v>30083</v>
      </c>
      <c r="Q619" s="11">
        <v>26011</v>
      </c>
      <c r="R619" s="11">
        <v>15301</v>
      </c>
      <c r="S619" s="11">
        <v>5901</v>
      </c>
      <c r="T619" s="11"/>
    </row>
    <row r="620" spans="3:20">
      <c r="C620" s="10">
        <v>44447</v>
      </c>
      <c r="D620" s="11"/>
      <c r="E620" s="11">
        <v>10920</v>
      </c>
      <c r="F620" s="11">
        <v>21758</v>
      </c>
      <c r="G620" s="11">
        <v>11557</v>
      </c>
      <c r="H620" s="11">
        <v>3782</v>
      </c>
      <c r="I620" s="11">
        <v>32231</v>
      </c>
      <c r="J620" s="11">
        <v>15425</v>
      </c>
      <c r="K620" s="11">
        <v>1499</v>
      </c>
      <c r="L620" s="11">
        <v>9058</v>
      </c>
      <c r="M620" s="11">
        <v>944</v>
      </c>
      <c r="N620" s="11">
        <v>11058</v>
      </c>
      <c r="O620" s="11">
        <v>26165</v>
      </c>
      <c r="P620" s="11">
        <v>30095</v>
      </c>
      <c r="Q620" s="11">
        <v>26011</v>
      </c>
      <c r="R620" s="11">
        <v>15307</v>
      </c>
      <c r="S620" s="11">
        <v>5901</v>
      </c>
      <c r="T620" s="11"/>
    </row>
    <row r="621" spans="3:20">
      <c r="C621" s="10">
        <v>44448</v>
      </c>
      <c r="D621" s="11"/>
      <c r="E621" s="11">
        <v>10920</v>
      </c>
      <c r="F621" s="11">
        <v>21771</v>
      </c>
      <c r="G621" s="11">
        <v>11571</v>
      </c>
      <c r="H621" s="11">
        <v>3782</v>
      </c>
      <c r="I621" s="11">
        <v>32231</v>
      </c>
      <c r="J621" s="11">
        <v>15438</v>
      </c>
      <c r="K621" s="11">
        <v>1499</v>
      </c>
      <c r="L621" s="11">
        <v>9069</v>
      </c>
      <c r="M621" s="11">
        <v>944</v>
      </c>
      <c r="N621" s="11">
        <v>11058</v>
      </c>
      <c r="O621" s="11">
        <v>26179</v>
      </c>
      <c r="P621" s="11">
        <v>30108</v>
      </c>
      <c r="Q621" s="11">
        <v>26011</v>
      </c>
      <c r="R621" s="11">
        <v>15320</v>
      </c>
      <c r="S621" s="11">
        <v>5901</v>
      </c>
      <c r="T621" s="11"/>
    </row>
    <row r="622" spans="3:20">
      <c r="C622" s="10">
        <v>44449</v>
      </c>
      <c r="D622" s="11"/>
      <c r="E622" s="11">
        <v>10920</v>
      </c>
      <c r="F622" s="11">
        <v>21771</v>
      </c>
      <c r="G622" s="11">
        <v>11575</v>
      </c>
      <c r="H622" s="11">
        <v>3782</v>
      </c>
      <c r="I622" s="11">
        <v>32231</v>
      </c>
      <c r="J622" s="11">
        <v>15455</v>
      </c>
      <c r="K622" s="11">
        <v>1499</v>
      </c>
      <c r="L622" s="11">
        <v>9073</v>
      </c>
      <c r="M622" s="11">
        <v>944</v>
      </c>
      <c r="N622" s="11">
        <v>11037</v>
      </c>
      <c r="O622" s="11">
        <v>26183</v>
      </c>
      <c r="P622" s="11">
        <v>30110</v>
      </c>
      <c r="Q622" s="11">
        <v>26011</v>
      </c>
      <c r="R622" s="11">
        <v>15325</v>
      </c>
      <c r="S622" s="11">
        <v>5901</v>
      </c>
      <c r="T622" s="11"/>
    </row>
    <row r="623" spans="3:20">
      <c r="C623" s="10">
        <v>44450</v>
      </c>
      <c r="D623" s="11"/>
      <c r="E623" s="11">
        <v>10920</v>
      </c>
      <c r="F623" s="11">
        <v>21771</v>
      </c>
      <c r="G623" s="11">
        <v>11579</v>
      </c>
      <c r="H623" s="11">
        <v>3782</v>
      </c>
      <c r="I623" s="11">
        <v>32246</v>
      </c>
      <c r="J623" s="11">
        <v>15447</v>
      </c>
      <c r="K623" s="11">
        <v>1506</v>
      </c>
      <c r="L623" s="11">
        <v>9082</v>
      </c>
      <c r="M623" s="11">
        <v>944</v>
      </c>
      <c r="N623" s="11">
        <v>11045</v>
      </c>
      <c r="O623" s="11">
        <v>26194</v>
      </c>
      <c r="P623" s="11">
        <v>30111</v>
      </c>
      <c r="Q623" s="11">
        <v>26011</v>
      </c>
      <c r="R623" s="11">
        <v>15447</v>
      </c>
      <c r="S623" s="11">
        <v>5901</v>
      </c>
      <c r="T623" s="11"/>
    </row>
    <row r="624" spans="3:20">
      <c r="C624" s="10">
        <v>44451</v>
      </c>
      <c r="D624" s="11"/>
      <c r="E624" s="11">
        <v>10920</v>
      </c>
      <c r="F624" s="11">
        <v>21771</v>
      </c>
      <c r="G624" s="11">
        <v>11593</v>
      </c>
      <c r="H624" s="11">
        <v>3782</v>
      </c>
      <c r="I624" s="11">
        <v>32246</v>
      </c>
      <c r="J624" s="11">
        <v>15467</v>
      </c>
      <c r="K624" s="11">
        <v>1525</v>
      </c>
      <c r="L624" s="11">
        <v>9099</v>
      </c>
      <c r="M624" s="11">
        <v>944</v>
      </c>
      <c r="N624" s="11">
        <v>11050</v>
      </c>
      <c r="O624" s="11">
        <v>26208</v>
      </c>
      <c r="P624" s="11">
        <v>30132</v>
      </c>
      <c r="Q624" s="11">
        <v>26011</v>
      </c>
      <c r="R624" s="11">
        <v>15339</v>
      </c>
      <c r="S624" s="11">
        <v>5901</v>
      </c>
      <c r="T624" s="11"/>
    </row>
    <row r="625" spans="3:20">
      <c r="C625" s="10">
        <v>44452</v>
      </c>
      <c r="D625" s="11"/>
      <c r="E625" s="11">
        <v>10920</v>
      </c>
      <c r="F625" s="11">
        <v>21771</v>
      </c>
      <c r="G625" s="11">
        <v>11607</v>
      </c>
      <c r="H625" s="11">
        <v>3782</v>
      </c>
      <c r="I625" s="11">
        <v>32246</v>
      </c>
      <c r="J625" s="11">
        <v>15480</v>
      </c>
      <c r="K625" s="11">
        <v>1544</v>
      </c>
      <c r="L625" s="11">
        <v>9099</v>
      </c>
      <c r="M625" s="11">
        <v>944</v>
      </c>
      <c r="N625" s="11">
        <v>11050</v>
      </c>
      <c r="O625" s="11">
        <v>26208</v>
      </c>
      <c r="P625" s="11">
        <v>30145</v>
      </c>
      <c r="Q625" s="11">
        <v>26011</v>
      </c>
      <c r="R625" s="11">
        <v>15358</v>
      </c>
      <c r="S625" s="11">
        <v>5901</v>
      </c>
      <c r="T625" s="11"/>
    </row>
    <row r="626" spans="3:20">
      <c r="C626" s="10">
        <v>44453</v>
      </c>
      <c r="D626" s="11"/>
      <c r="E626" s="11">
        <v>10920</v>
      </c>
      <c r="F626" s="11">
        <v>21771</v>
      </c>
      <c r="G626" s="11">
        <v>11621</v>
      </c>
      <c r="H626" s="11">
        <v>3782</v>
      </c>
      <c r="I626" s="11">
        <v>32246</v>
      </c>
      <c r="J626" s="11">
        <v>15498</v>
      </c>
      <c r="K626" s="11">
        <v>1557</v>
      </c>
      <c r="L626" s="11">
        <v>9134</v>
      </c>
      <c r="M626" s="11">
        <v>944</v>
      </c>
      <c r="N626" s="11">
        <v>11050</v>
      </c>
      <c r="O626" s="11">
        <v>26243</v>
      </c>
      <c r="P626" s="11">
        <v>30145</v>
      </c>
      <c r="Q626" s="11">
        <v>26035</v>
      </c>
      <c r="R626" s="11">
        <v>15372</v>
      </c>
      <c r="S626" s="11">
        <v>5901</v>
      </c>
      <c r="T626" s="11"/>
    </row>
    <row r="627" spans="3:20">
      <c r="C627" s="10">
        <v>44454</v>
      </c>
      <c r="D627" s="11"/>
      <c r="E627" s="11">
        <v>10930</v>
      </c>
      <c r="F627" s="11">
        <v>21778</v>
      </c>
      <c r="G627" s="11">
        <v>11624</v>
      </c>
      <c r="H627" s="11">
        <v>3782</v>
      </c>
      <c r="I627" s="11">
        <v>32246</v>
      </c>
      <c r="J627" s="11">
        <v>15506</v>
      </c>
      <c r="K627" s="11">
        <v>1565</v>
      </c>
      <c r="L627" s="11">
        <v>9142</v>
      </c>
      <c r="M627" s="11">
        <v>944</v>
      </c>
      <c r="N627" s="11">
        <v>11064</v>
      </c>
      <c r="O627" s="11">
        <v>26251</v>
      </c>
      <c r="P627" s="11">
        <v>30145</v>
      </c>
      <c r="Q627" s="11">
        <v>26042</v>
      </c>
      <c r="R627" s="11">
        <v>15379</v>
      </c>
      <c r="S627" s="11">
        <v>5901</v>
      </c>
      <c r="T627" s="11"/>
    </row>
    <row r="628" spans="3:20">
      <c r="C628" s="10">
        <v>44455</v>
      </c>
      <c r="D628" s="11"/>
      <c r="E628" s="11">
        <v>10930</v>
      </c>
      <c r="F628" s="11">
        <v>21790</v>
      </c>
      <c r="G628" s="11">
        <v>11624</v>
      </c>
      <c r="H628" s="11">
        <v>3782</v>
      </c>
      <c r="I628" s="11">
        <v>32246</v>
      </c>
      <c r="J628" s="11">
        <v>15506</v>
      </c>
      <c r="K628" s="11">
        <v>1577</v>
      </c>
      <c r="L628" s="11">
        <v>9155</v>
      </c>
      <c r="M628" s="11">
        <v>944</v>
      </c>
      <c r="N628" s="11">
        <v>11064</v>
      </c>
      <c r="O628" s="11">
        <v>26055</v>
      </c>
      <c r="P628" s="11">
        <v>30145</v>
      </c>
      <c r="Q628" s="11">
        <v>26042</v>
      </c>
      <c r="R628" s="11">
        <v>15379</v>
      </c>
      <c r="S628" s="11">
        <v>5901</v>
      </c>
      <c r="T628" s="11"/>
    </row>
    <row r="629" spans="3:20">
      <c r="C629" s="10">
        <v>44456</v>
      </c>
      <c r="D629" s="11"/>
      <c r="E629" s="11">
        <v>10930</v>
      </c>
      <c r="F629" s="11">
        <v>21791</v>
      </c>
      <c r="G629" s="11">
        <v>11624</v>
      </c>
      <c r="H629" s="11">
        <v>3782</v>
      </c>
      <c r="I629" s="11">
        <v>32246</v>
      </c>
      <c r="J629" s="11">
        <v>15514</v>
      </c>
      <c r="K629" s="11">
        <v>1586</v>
      </c>
      <c r="L629" s="11">
        <v>9166</v>
      </c>
      <c r="M629" s="11">
        <v>944</v>
      </c>
      <c r="N629" s="11">
        <v>11081</v>
      </c>
      <c r="O629" s="11">
        <v>26055</v>
      </c>
      <c r="P629" s="11">
        <v>30157</v>
      </c>
      <c r="Q629" s="11">
        <v>26062</v>
      </c>
      <c r="R629" s="11">
        <v>15379</v>
      </c>
      <c r="S629" s="11">
        <v>5901</v>
      </c>
      <c r="T629" s="11"/>
    </row>
    <row r="630" spans="3:20">
      <c r="C630" s="10">
        <v>44457</v>
      </c>
      <c r="D630" s="11"/>
      <c r="E630" s="11">
        <v>10930</v>
      </c>
      <c r="F630" s="11">
        <v>21815</v>
      </c>
      <c r="G630" s="11">
        <v>11624</v>
      </c>
      <c r="H630" s="11">
        <v>3782</v>
      </c>
      <c r="I630" s="11">
        <v>32246</v>
      </c>
      <c r="J630" s="11">
        <v>15522</v>
      </c>
      <c r="K630" s="11">
        <v>1599</v>
      </c>
      <c r="L630" s="11">
        <v>9184</v>
      </c>
      <c r="M630" s="11">
        <v>944</v>
      </c>
      <c r="N630" s="11">
        <v>11081</v>
      </c>
      <c r="O630" s="11">
        <v>26264</v>
      </c>
      <c r="P630" s="11">
        <v>30175</v>
      </c>
      <c r="Q630" s="11">
        <v>26062</v>
      </c>
      <c r="R630" s="11">
        <v>15397</v>
      </c>
      <c r="S630" s="11">
        <v>5901</v>
      </c>
      <c r="T630" s="11"/>
    </row>
    <row r="631" spans="3:20">
      <c r="C631" s="10">
        <v>44458</v>
      </c>
      <c r="D631" s="11"/>
      <c r="E631" s="11">
        <v>10930</v>
      </c>
      <c r="F631" s="11">
        <v>21831</v>
      </c>
      <c r="G631" s="11">
        <v>11624</v>
      </c>
      <c r="H631" s="11">
        <v>3782</v>
      </c>
      <c r="I631" s="11">
        <v>32246</v>
      </c>
      <c r="J631" s="11">
        <v>15541</v>
      </c>
      <c r="K631" s="11">
        <v>1621</v>
      </c>
      <c r="L631" s="11">
        <v>9197</v>
      </c>
      <c r="M631" s="11">
        <v>944</v>
      </c>
      <c r="N631" s="11">
        <v>11081</v>
      </c>
      <c r="O631" s="11">
        <v>26264</v>
      </c>
      <c r="P631" s="11">
        <v>30193</v>
      </c>
      <c r="Q631" s="11">
        <v>26062</v>
      </c>
      <c r="R631" s="11">
        <v>15416</v>
      </c>
      <c r="S631" s="11">
        <v>5901</v>
      </c>
      <c r="T631" s="11"/>
    </row>
    <row r="632" spans="3:20">
      <c r="C632" s="10">
        <v>44459</v>
      </c>
      <c r="D632" s="11"/>
      <c r="E632" s="11">
        <v>10930</v>
      </c>
      <c r="F632" s="11">
        <v>21846</v>
      </c>
      <c r="G632" s="11">
        <v>11624</v>
      </c>
      <c r="H632" s="11">
        <v>3782</v>
      </c>
      <c r="I632" s="11">
        <v>32246</v>
      </c>
      <c r="J632" s="11">
        <v>15559</v>
      </c>
      <c r="K632" s="11">
        <v>1640</v>
      </c>
      <c r="L632" s="11">
        <v>9197</v>
      </c>
      <c r="M632" s="11">
        <v>944</v>
      </c>
      <c r="N632" s="11">
        <v>11081</v>
      </c>
      <c r="O632" s="11">
        <v>26264</v>
      </c>
      <c r="P632" s="11">
        <v>30201</v>
      </c>
      <c r="Q632" s="11">
        <v>26062</v>
      </c>
      <c r="R632" s="11">
        <v>15435</v>
      </c>
      <c r="S632" s="11">
        <v>5901</v>
      </c>
      <c r="T632" s="11"/>
    </row>
    <row r="633" spans="3:20">
      <c r="C633" s="10">
        <v>44460</v>
      </c>
      <c r="D633" s="11"/>
      <c r="E633" s="11">
        <v>10930</v>
      </c>
      <c r="F633" s="11">
        <v>21862</v>
      </c>
      <c r="G633" s="11">
        <v>11633</v>
      </c>
      <c r="H633" s="11">
        <v>3782</v>
      </c>
      <c r="I633" s="11">
        <v>32246</v>
      </c>
      <c r="J633" s="11">
        <v>15575</v>
      </c>
      <c r="K633" s="11">
        <v>1640</v>
      </c>
      <c r="L633" s="11">
        <v>9226</v>
      </c>
      <c r="M633" s="11">
        <v>944</v>
      </c>
      <c r="N633" s="11">
        <v>11081</v>
      </c>
      <c r="O633" s="11">
        <v>26264</v>
      </c>
      <c r="P633" s="11">
        <v>30227</v>
      </c>
      <c r="Q633" s="11">
        <v>26062</v>
      </c>
      <c r="R633" s="11">
        <v>15451</v>
      </c>
      <c r="S633" s="11">
        <v>5901</v>
      </c>
      <c r="T633" s="11"/>
    </row>
    <row r="634" spans="3:20">
      <c r="C634" s="10">
        <v>44461</v>
      </c>
      <c r="D634" s="11"/>
      <c r="E634" s="11">
        <v>10939</v>
      </c>
      <c r="F634" s="11">
        <v>21874</v>
      </c>
      <c r="G634" s="11">
        <v>11633</v>
      </c>
      <c r="H634" s="11">
        <v>3782</v>
      </c>
      <c r="I634" s="11">
        <v>32246</v>
      </c>
      <c r="J634" s="11">
        <v>15585</v>
      </c>
      <c r="K634" s="11">
        <v>1655</v>
      </c>
      <c r="L634" s="11">
        <v>9237</v>
      </c>
      <c r="M634" s="11">
        <v>944</v>
      </c>
      <c r="N634" s="11">
        <v>11081</v>
      </c>
      <c r="O634" s="11">
        <v>26268</v>
      </c>
      <c r="P634" s="11">
        <v>30239</v>
      </c>
      <c r="Q634" s="11">
        <v>26062</v>
      </c>
      <c r="R634" s="11">
        <v>15463</v>
      </c>
      <c r="S634" s="11">
        <v>5901</v>
      </c>
      <c r="T634" s="11"/>
    </row>
    <row r="635" spans="3:20">
      <c r="C635" s="10">
        <v>44462</v>
      </c>
      <c r="D635" s="11"/>
      <c r="E635" s="11">
        <v>10939</v>
      </c>
      <c r="F635" s="11">
        <v>21874</v>
      </c>
      <c r="G635" s="11">
        <v>11633</v>
      </c>
      <c r="H635" s="11">
        <v>3782</v>
      </c>
      <c r="I635" s="11">
        <v>32246</v>
      </c>
      <c r="J635" s="11">
        <v>15585</v>
      </c>
      <c r="K635" s="11">
        <v>1655</v>
      </c>
      <c r="L635" s="11">
        <v>9237</v>
      </c>
      <c r="M635" s="11">
        <v>944</v>
      </c>
      <c r="N635" s="11">
        <v>11081</v>
      </c>
      <c r="O635" s="11">
        <v>26268</v>
      </c>
      <c r="P635" s="11">
        <v>30239</v>
      </c>
      <c r="Q635" s="11">
        <v>26062</v>
      </c>
      <c r="R635" s="11">
        <v>15463</v>
      </c>
      <c r="S635" s="11">
        <v>5901</v>
      </c>
      <c r="T635" s="11"/>
    </row>
    <row r="636" spans="3:20">
      <c r="C636" s="10">
        <v>44463</v>
      </c>
      <c r="D636" s="11"/>
      <c r="E636" s="11">
        <v>10956</v>
      </c>
      <c r="F636" s="11">
        <v>21889</v>
      </c>
      <c r="G636" s="11">
        <v>11633</v>
      </c>
      <c r="H636" s="11">
        <v>3782</v>
      </c>
      <c r="I636" s="11">
        <v>32246</v>
      </c>
      <c r="J636" s="11">
        <v>15603</v>
      </c>
      <c r="K636" s="11">
        <v>1673</v>
      </c>
      <c r="L636" s="11">
        <v>9253</v>
      </c>
      <c r="M636" s="11">
        <v>944</v>
      </c>
      <c r="N636" s="11">
        <v>11081</v>
      </c>
      <c r="O636" s="11">
        <v>26268</v>
      </c>
      <c r="P636" s="11">
        <v>30249</v>
      </c>
      <c r="Q636" s="11">
        <v>26062</v>
      </c>
      <c r="R636" s="11">
        <v>15463</v>
      </c>
      <c r="S636" s="11">
        <v>5901</v>
      </c>
      <c r="T636" s="11"/>
    </row>
    <row r="637" spans="3:20">
      <c r="C637" s="10">
        <v>44464</v>
      </c>
      <c r="D637" s="11"/>
      <c r="E637" s="11">
        <v>10969</v>
      </c>
      <c r="F637" s="11">
        <v>21802</v>
      </c>
      <c r="G637" s="11">
        <v>11633</v>
      </c>
      <c r="H637" s="11">
        <v>3782</v>
      </c>
      <c r="I637" s="11">
        <v>32246</v>
      </c>
      <c r="J637" s="11">
        <v>15619</v>
      </c>
      <c r="K637" s="11">
        <v>1686</v>
      </c>
      <c r="L637" s="11">
        <v>9269</v>
      </c>
      <c r="M637" s="11">
        <v>944</v>
      </c>
      <c r="N637" s="11">
        <v>11081</v>
      </c>
      <c r="O637" s="11">
        <v>26275</v>
      </c>
      <c r="P637" s="11">
        <v>30261</v>
      </c>
      <c r="Q637" s="11">
        <v>26062</v>
      </c>
      <c r="R637" s="11">
        <v>15463</v>
      </c>
      <c r="S637" s="11">
        <v>5901</v>
      </c>
      <c r="T637" s="11"/>
    </row>
    <row r="638" spans="3:20">
      <c r="C638" s="10">
        <v>44465</v>
      </c>
      <c r="D638" s="11"/>
      <c r="E638" s="11">
        <v>10969</v>
      </c>
      <c r="F638" s="11">
        <v>21930</v>
      </c>
      <c r="G638" s="11">
        <v>11633</v>
      </c>
      <c r="H638" s="11">
        <v>3782</v>
      </c>
      <c r="I638" s="11">
        <v>32246</v>
      </c>
      <c r="J638" s="11">
        <v>15648</v>
      </c>
      <c r="K638" s="11">
        <v>1701</v>
      </c>
      <c r="L638" s="11">
        <v>9297</v>
      </c>
      <c r="M638" s="11">
        <v>944</v>
      </c>
      <c r="N638" s="11">
        <v>11081</v>
      </c>
      <c r="O638" s="11">
        <v>26296</v>
      </c>
      <c r="P638" s="11">
        <v>30280</v>
      </c>
      <c r="Q638" s="11">
        <v>26062</v>
      </c>
      <c r="R638" s="11">
        <v>15463</v>
      </c>
      <c r="S638" s="11">
        <v>5901</v>
      </c>
      <c r="T638" s="11"/>
    </row>
    <row r="639" spans="3:20">
      <c r="C639" s="10">
        <v>44466</v>
      </c>
      <c r="D639" s="11"/>
      <c r="E639" s="11">
        <v>10969</v>
      </c>
      <c r="F639" s="11">
        <v>21944</v>
      </c>
      <c r="G639" s="11">
        <v>11633</v>
      </c>
      <c r="H639" s="11">
        <v>3782</v>
      </c>
      <c r="I639" s="11">
        <v>32246</v>
      </c>
      <c r="J639" s="11">
        <v>15661</v>
      </c>
      <c r="K639" s="11">
        <v>1713</v>
      </c>
      <c r="L639" s="11">
        <v>9307</v>
      </c>
      <c r="M639" s="11">
        <v>944</v>
      </c>
      <c r="N639" s="11">
        <v>11081</v>
      </c>
      <c r="O639" s="11">
        <v>26310</v>
      </c>
      <c r="P639" s="11">
        <v>30296</v>
      </c>
      <c r="Q639" s="11">
        <v>26062</v>
      </c>
      <c r="R639" s="11">
        <v>15463</v>
      </c>
      <c r="S639" s="11">
        <v>5901</v>
      </c>
      <c r="T639" s="11"/>
    </row>
    <row r="640" spans="3:20">
      <c r="C640" s="10">
        <v>44467</v>
      </c>
      <c r="D640" s="11"/>
      <c r="E640" s="11">
        <v>10969</v>
      </c>
      <c r="F640" s="11">
        <v>21953</v>
      </c>
      <c r="G640" s="11">
        <v>11633</v>
      </c>
      <c r="H640" s="11">
        <v>3782</v>
      </c>
      <c r="I640" s="11">
        <v>32246</v>
      </c>
      <c r="J640" s="11">
        <v>15669</v>
      </c>
      <c r="K640" s="11">
        <v>1722</v>
      </c>
      <c r="L640" s="11">
        <v>9316</v>
      </c>
      <c r="M640" s="11">
        <v>944</v>
      </c>
      <c r="N640" s="11">
        <v>11081</v>
      </c>
      <c r="O640" s="11">
        <v>26320</v>
      </c>
      <c r="P640" s="11">
        <v>30307</v>
      </c>
      <c r="Q640" s="11">
        <v>26062</v>
      </c>
      <c r="R640" s="11">
        <v>15463</v>
      </c>
      <c r="S640" s="11">
        <v>5901</v>
      </c>
      <c r="T640" s="11"/>
    </row>
    <row r="641" spans="3:20">
      <c r="C641" s="10">
        <v>44468</v>
      </c>
      <c r="D641" s="11"/>
      <c r="E641" s="11">
        <v>10969</v>
      </c>
      <c r="F641" s="11">
        <v>21975</v>
      </c>
      <c r="G641" s="11">
        <v>11633</v>
      </c>
      <c r="H641" s="11">
        <v>3782</v>
      </c>
      <c r="I641" s="11">
        <v>32246</v>
      </c>
      <c r="J641" s="11">
        <v>15669</v>
      </c>
      <c r="K641" s="11">
        <v>1737</v>
      </c>
      <c r="L641" s="11">
        <v>9331</v>
      </c>
      <c r="M641" s="11">
        <v>944</v>
      </c>
      <c r="N641" s="11">
        <v>11081</v>
      </c>
      <c r="O641" s="11">
        <v>26342</v>
      </c>
      <c r="P641" s="11">
        <v>30323</v>
      </c>
      <c r="Q641" s="11">
        <v>26062</v>
      </c>
      <c r="R641" s="11">
        <v>15463</v>
      </c>
      <c r="S641" s="11">
        <v>5901</v>
      </c>
      <c r="T641" s="11"/>
    </row>
    <row r="642" spans="3:20">
      <c r="C642" s="10">
        <v>44469</v>
      </c>
      <c r="D642" s="11"/>
      <c r="E642" s="11">
        <v>10969</v>
      </c>
      <c r="F642" s="11">
        <v>21987</v>
      </c>
      <c r="G642" s="11">
        <v>11633</v>
      </c>
      <c r="H642" s="11">
        <v>3782</v>
      </c>
      <c r="I642" s="11">
        <v>32246</v>
      </c>
      <c r="J642" s="11">
        <v>15669</v>
      </c>
      <c r="K642" s="11">
        <v>1753</v>
      </c>
      <c r="L642" s="11">
        <v>9343</v>
      </c>
      <c r="M642" s="11">
        <v>944</v>
      </c>
      <c r="N642" s="11">
        <v>11081</v>
      </c>
      <c r="O642" s="11">
        <v>26354</v>
      </c>
      <c r="P642" s="11">
        <v>30335</v>
      </c>
      <c r="Q642" s="11">
        <v>26062</v>
      </c>
      <c r="R642" s="11">
        <v>15463</v>
      </c>
      <c r="S642" s="11">
        <v>5901</v>
      </c>
      <c r="T642" s="11"/>
    </row>
    <row r="643" spans="3:20">
      <c r="C643" s="10">
        <v>44470</v>
      </c>
      <c r="D643" s="11"/>
      <c r="E643" s="11">
        <v>10995</v>
      </c>
      <c r="F643" s="11">
        <v>22002</v>
      </c>
      <c r="G643" s="11">
        <v>11633</v>
      </c>
      <c r="H643" s="11">
        <v>3782</v>
      </c>
      <c r="I643" s="11">
        <v>32246</v>
      </c>
      <c r="J643" s="11">
        <v>15669</v>
      </c>
      <c r="K643" s="11">
        <v>1765</v>
      </c>
      <c r="L643" s="11">
        <v>9354</v>
      </c>
      <c r="M643" s="11">
        <v>944</v>
      </c>
      <c r="N643" s="11">
        <v>11081</v>
      </c>
      <c r="O643" s="11">
        <v>26361</v>
      </c>
      <c r="P643" s="11">
        <v>30342</v>
      </c>
      <c r="Q643" s="11">
        <v>26062</v>
      </c>
      <c r="R643" s="11">
        <v>15463</v>
      </c>
      <c r="S643" s="11">
        <v>5901</v>
      </c>
      <c r="T643" s="11"/>
    </row>
    <row r="644" spans="3:20">
      <c r="C644" s="10">
        <v>44471</v>
      </c>
      <c r="D644" s="11"/>
      <c r="E644" s="11">
        <v>10995</v>
      </c>
      <c r="F644" s="11">
        <v>22002</v>
      </c>
      <c r="G644" s="11">
        <v>11633</v>
      </c>
      <c r="H644" s="11">
        <v>3782</v>
      </c>
      <c r="I644" s="11">
        <v>32246</v>
      </c>
      <c r="J644" s="11">
        <v>15669</v>
      </c>
      <c r="K644" s="11">
        <v>1765</v>
      </c>
      <c r="L644" s="11">
        <v>9354</v>
      </c>
      <c r="M644" s="11">
        <v>944</v>
      </c>
      <c r="N644" s="11">
        <v>11081</v>
      </c>
      <c r="O644" s="11">
        <v>26361</v>
      </c>
      <c r="P644" s="11">
        <v>30342</v>
      </c>
      <c r="Q644" s="11">
        <v>26062</v>
      </c>
      <c r="R644" s="11">
        <v>15463</v>
      </c>
      <c r="S644" s="11">
        <v>5901</v>
      </c>
      <c r="T644" s="11"/>
    </row>
    <row r="645" spans="3:20">
      <c r="C645" s="10">
        <v>44472</v>
      </c>
      <c r="D645" s="11"/>
      <c r="E645" s="11">
        <v>11009</v>
      </c>
      <c r="F645" s="11">
        <v>22022</v>
      </c>
      <c r="G645" s="11">
        <v>11633</v>
      </c>
      <c r="H645" s="11">
        <v>3782</v>
      </c>
      <c r="I645" s="11">
        <v>32246</v>
      </c>
      <c r="J645" s="11">
        <v>15702</v>
      </c>
      <c r="K645" s="11">
        <v>1784</v>
      </c>
      <c r="L645" s="11">
        <v>9372</v>
      </c>
      <c r="M645" s="11">
        <v>944</v>
      </c>
      <c r="N645" s="11">
        <v>11081</v>
      </c>
      <c r="O645" s="11">
        <v>26373</v>
      </c>
      <c r="P645" s="11">
        <v>30356</v>
      </c>
      <c r="Q645" s="11">
        <v>26062</v>
      </c>
      <c r="R645" s="11">
        <v>15463</v>
      </c>
      <c r="S645" s="11">
        <v>5901</v>
      </c>
      <c r="T645" s="11"/>
    </row>
    <row r="646" spans="3:20">
      <c r="C646" s="10">
        <v>44473</v>
      </c>
      <c r="D646" s="11"/>
      <c r="E646" s="11">
        <v>11027</v>
      </c>
      <c r="F646" s="11">
        <v>22037</v>
      </c>
      <c r="G646" s="11">
        <v>11648</v>
      </c>
      <c r="H646" s="11">
        <v>3782</v>
      </c>
      <c r="I646" s="11">
        <v>32246</v>
      </c>
      <c r="J646" s="11">
        <v>15725</v>
      </c>
      <c r="K646" s="11">
        <v>1796</v>
      </c>
      <c r="L646" s="11">
        <v>9388</v>
      </c>
      <c r="M646" s="11">
        <v>944</v>
      </c>
      <c r="N646" s="11">
        <v>11081</v>
      </c>
      <c r="O646" s="11">
        <v>26389</v>
      </c>
      <c r="P646" s="11">
        <v>30371</v>
      </c>
      <c r="Q646" s="11">
        <v>26062</v>
      </c>
      <c r="R646" s="11">
        <v>15463</v>
      </c>
      <c r="S646" s="11">
        <v>5901</v>
      </c>
      <c r="T646" s="11"/>
    </row>
    <row r="647" spans="3:20">
      <c r="C647" s="10">
        <v>44474</v>
      </c>
      <c r="D647" s="11"/>
      <c r="E647" s="11">
        <v>11027</v>
      </c>
      <c r="F647" s="11">
        <v>22053</v>
      </c>
      <c r="G647" s="11">
        <v>11665</v>
      </c>
      <c r="H647" s="11">
        <v>3782</v>
      </c>
      <c r="I647" s="11">
        <v>32246</v>
      </c>
      <c r="J647" s="11">
        <v>15741</v>
      </c>
      <c r="K647" s="11">
        <v>1813</v>
      </c>
      <c r="L647" s="11">
        <v>9404</v>
      </c>
      <c r="M647" s="11">
        <v>944</v>
      </c>
      <c r="N647" s="11">
        <v>11081</v>
      </c>
      <c r="O647" s="11">
        <v>26389</v>
      </c>
      <c r="P647" s="11">
        <v>30390</v>
      </c>
      <c r="Q647" s="11">
        <v>26062</v>
      </c>
      <c r="R647" s="11">
        <v>15463</v>
      </c>
      <c r="S647" s="11">
        <v>5901</v>
      </c>
      <c r="T647" s="11"/>
    </row>
    <row r="648" spans="3:20">
      <c r="C648" s="10">
        <v>44475</v>
      </c>
      <c r="D648" s="11"/>
      <c r="E648" s="11">
        <v>11027</v>
      </c>
      <c r="F648" s="11">
        <v>22089</v>
      </c>
      <c r="G648" s="11">
        <v>11699</v>
      </c>
      <c r="H648" s="11">
        <v>3782</v>
      </c>
      <c r="I648" s="11">
        <v>32246</v>
      </c>
      <c r="J648" s="11">
        <v>15778</v>
      </c>
      <c r="K648" s="11">
        <v>1851</v>
      </c>
      <c r="L648" s="11">
        <v>9404</v>
      </c>
      <c r="M648" s="11">
        <v>944</v>
      </c>
      <c r="N648" s="11">
        <v>11081</v>
      </c>
      <c r="O648" s="11">
        <v>26389</v>
      </c>
      <c r="P648" s="11">
        <v>30418</v>
      </c>
      <c r="Q648" s="11">
        <v>26062</v>
      </c>
      <c r="R648" s="11">
        <v>15463</v>
      </c>
      <c r="S648" s="11">
        <v>5901</v>
      </c>
      <c r="T648" s="11"/>
    </row>
    <row r="649" spans="3:20">
      <c r="C649" s="10">
        <v>44476</v>
      </c>
      <c r="D649" s="11"/>
      <c r="E649" s="11">
        <v>11027</v>
      </c>
      <c r="F649" s="11">
        <v>22096</v>
      </c>
      <c r="G649" s="11">
        <v>11711</v>
      </c>
      <c r="H649" s="11">
        <v>3782</v>
      </c>
      <c r="I649" s="11">
        <v>32246</v>
      </c>
      <c r="J649" s="11">
        <v>17593</v>
      </c>
      <c r="K649" s="11">
        <v>1860</v>
      </c>
      <c r="L649" s="11">
        <v>9427</v>
      </c>
      <c r="M649" s="11">
        <v>944</v>
      </c>
      <c r="N649" s="11">
        <v>11081</v>
      </c>
      <c r="O649" s="11">
        <v>26431</v>
      </c>
      <c r="P649" s="11">
        <v>30426</v>
      </c>
      <c r="Q649" s="11">
        <v>26062</v>
      </c>
      <c r="R649" s="11">
        <v>15463</v>
      </c>
      <c r="S649" s="11">
        <v>5901</v>
      </c>
      <c r="T649" s="11"/>
    </row>
    <row r="650" spans="3:20">
      <c r="C650" s="10">
        <v>44477</v>
      </c>
      <c r="D650" s="11"/>
      <c r="E650" s="11">
        <v>11027</v>
      </c>
      <c r="F650" s="11">
        <v>22114</v>
      </c>
      <c r="G650" s="11">
        <v>11731</v>
      </c>
      <c r="H650" s="11">
        <v>3782</v>
      </c>
      <c r="I650" s="11">
        <v>32246</v>
      </c>
      <c r="J650" s="11">
        <v>15812</v>
      </c>
      <c r="K650" s="11">
        <v>1878</v>
      </c>
      <c r="L650" s="11">
        <v>9447</v>
      </c>
      <c r="M650" s="11">
        <v>944</v>
      </c>
      <c r="N650" s="11">
        <v>11081</v>
      </c>
      <c r="O650" s="11">
        <v>26446</v>
      </c>
      <c r="P650" s="11">
        <v>30443</v>
      </c>
      <c r="Q650" s="11">
        <v>26062</v>
      </c>
      <c r="R650" s="11">
        <v>15463</v>
      </c>
      <c r="S650" s="11">
        <v>5901</v>
      </c>
      <c r="T650" s="11"/>
    </row>
    <row r="651" spans="3:20">
      <c r="C651" s="10">
        <v>44478</v>
      </c>
      <c r="D651" s="11"/>
      <c r="E651" s="11">
        <v>11048</v>
      </c>
      <c r="F651" s="11">
        <v>22129</v>
      </c>
      <c r="G651" s="11">
        <v>11744</v>
      </c>
      <c r="H651" s="11">
        <v>3782</v>
      </c>
      <c r="I651" s="11">
        <v>32246</v>
      </c>
      <c r="J651" s="11">
        <v>15826</v>
      </c>
      <c r="K651" s="11">
        <v>1890</v>
      </c>
      <c r="L651" s="11">
        <v>9460</v>
      </c>
      <c r="M651" s="11">
        <v>944</v>
      </c>
      <c r="N651" s="11">
        <v>11081</v>
      </c>
      <c r="O651" s="11">
        <v>26459</v>
      </c>
      <c r="P651" s="11">
        <v>30445</v>
      </c>
      <c r="Q651" s="11">
        <v>26062</v>
      </c>
      <c r="R651" s="11">
        <v>15463</v>
      </c>
      <c r="S651" s="11">
        <v>5901</v>
      </c>
      <c r="T651" s="11"/>
    </row>
    <row r="652" spans="3:20">
      <c r="C652" s="10">
        <v>44479</v>
      </c>
      <c r="D652" s="11"/>
      <c r="E652" s="11">
        <v>11065</v>
      </c>
      <c r="F652" s="11">
        <v>22147</v>
      </c>
      <c r="G652" s="11">
        <v>11760</v>
      </c>
      <c r="H652" s="11">
        <v>3782</v>
      </c>
      <c r="I652" s="11">
        <v>32246</v>
      </c>
      <c r="J652" s="11">
        <v>15842</v>
      </c>
      <c r="K652" s="11">
        <v>1890</v>
      </c>
      <c r="L652" s="11">
        <v>9460</v>
      </c>
      <c r="M652" s="11">
        <v>944</v>
      </c>
      <c r="N652" s="11">
        <v>11081</v>
      </c>
      <c r="O652" s="11">
        <v>26474</v>
      </c>
      <c r="P652" s="11">
        <v>30470</v>
      </c>
      <c r="Q652" s="11">
        <v>26062</v>
      </c>
      <c r="R652" s="11">
        <v>15463</v>
      </c>
      <c r="S652" s="11">
        <v>5901</v>
      </c>
      <c r="T652" s="11"/>
    </row>
    <row r="653" spans="3:20">
      <c r="C653" s="10">
        <v>44480</v>
      </c>
      <c r="D653" s="11"/>
      <c r="E653" s="11">
        <v>11077</v>
      </c>
      <c r="F653" s="11">
        <v>22160</v>
      </c>
      <c r="G653" s="11">
        <v>11771</v>
      </c>
      <c r="H653" s="11">
        <v>3782</v>
      </c>
      <c r="I653" s="11">
        <v>32246</v>
      </c>
      <c r="J653" s="11">
        <v>15854</v>
      </c>
      <c r="K653" s="11">
        <v>1890</v>
      </c>
      <c r="L653" s="11">
        <v>9460</v>
      </c>
      <c r="M653" s="11">
        <v>944</v>
      </c>
      <c r="N653" s="11">
        <v>11081</v>
      </c>
      <c r="O653" s="11">
        <v>26480</v>
      </c>
      <c r="P653" s="11">
        <v>30482</v>
      </c>
      <c r="Q653" s="11">
        <v>26062</v>
      </c>
      <c r="R653" s="11">
        <v>15463</v>
      </c>
      <c r="S653" s="11">
        <v>5901</v>
      </c>
      <c r="T653" s="11"/>
    </row>
    <row r="654" spans="3:20">
      <c r="C654" s="10">
        <v>44481</v>
      </c>
      <c r="D654" s="11"/>
      <c r="E654" s="11">
        <v>11093</v>
      </c>
      <c r="F654" s="11">
        <v>22160</v>
      </c>
      <c r="G654" s="11">
        <v>11771</v>
      </c>
      <c r="H654" s="11">
        <v>3782</v>
      </c>
      <c r="I654" s="11">
        <v>32246</v>
      </c>
      <c r="J654" s="11">
        <v>15867</v>
      </c>
      <c r="K654" s="11">
        <v>1890</v>
      </c>
      <c r="L654" s="11">
        <v>9460</v>
      </c>
      <c r="M654" s="11">
        <v>944</v>
      </c>
      <c r="N654" s="11">
        <v>11081</v>
      </c>
      <c r="O654" s="11">
        <v>26480</v>
      </c>
      <c r="P654" s="11">
        <v>30499</v>
      </c>
      <c r="Q654" s="11">
        <v>26062</v>
      </c>
      <c r="R654" s="11">
        <v>15463</v>
      </c>
      <c r="S654" s="11">
        <v>5901</v>
      </c>
      <c r="T654" s="11"/>
    </row>
    <row r="655" spans="3:20">
      <c r="C655" s="10">
        <v>44482</v>
      </c>
      <c r="D655" s="11"/>
      <c r="E655" s="11">
        <v>11107</v>
      </c>
      <c r="F655" s="11">
        <v>22160</v>
      </c>
      <c r="G655" s="11">
        <v>11771</v>
      </c>
      <c r="H655" s="11">
        <v>3782</v>
      </c>
      <c r="I655" s="11">
        <v>32246</v>
      </c>
      <c r="J655" s="11">
        <v>15880</v>
      </c>
      <c r="K655" s="11">
        <v>1890</v>
      </c>
      <c r="L655" s="11">
        <v>9460</v>
      </c>
      <c r="M655" s="11">
        <v>944</v>
      </c>
      <c r="N655" s="11">
        <v>11081</v>
      </c>
      <c r="O655" s="11">
        <v>26501</v>
      </c>
      <c r="P655" s="11">
        <v>30513</v>
      </c>
      <c r="Q655" s="11">
        <v>26062</v>
      </c>
      <c r="R655" s="11">
        <v>15463</v>
      </c>
      <c r="S655" s="11">
        <v>5901</v>
      </c>
      <c r="T655" s="11"/>
    </row>
    <row r="656" spans="3:20">
      <c r="C656" s="10">
        <v>44483</v>
      </c>
      <c r="D656" s="11"/>
      <c r="E656" s="11">
        <v>11107</v>
      </c>
      <c r="F656" s="11">
        <v>22160</v>
      </c>
      <c r="G656" s="11">
        <v>11771</v>
      </c>
      <c r="H656" s="11">
        <v>3782</v>
      </c>
      <c r="I656" s="11">
        <v>32246</v>
      </c>
      <c r="J656" s="11">
        <v>15880</v>
      </c>
      <c r="K656" s="11">
        <v>1890</v>
      </c>
      <c r="L656" s="11">
        <v>9460</v>
      </c>
      <c r="M656" s="11">
        <v>944</v>
      </c>
      <c r="N656" s="11">
        <v>11081</v>
      </c>
      <c r="O656" s="11">
        <v>26501</v>
      </c>
      <c r="P656" s="11">
        <v>30513</v>
      </c>
      <c r="Q656" s="11">
        <v>26062</v>
      </c>
      <c r="R656" s="11">
        <v>15463</v>
      </c>
      <c r="S656" s="11">
        <v>5901</v>
      </c>
      <c r="T656" s="11"/>
    </row>
    <row r="657" spans="3:20">
      <c r="C657" s="10">
        <v>44484</v>
      </c>
      <c r="D657" s="11"/>
      <c r="E657" s="11">
        <v>11125</v>
      </c>
      <c r="F657" s="11">
        <v>22160</v>
      </c>
      <c r="G657" s="11">
        <v>11771</v>
      </c>
      <c r="H657" s="11">
        <v>3782</v>
      </c>
      <c r="I657" s="11">
        <v>32246</v>
      </c>
      <c r="J657" s="11">
        <v>15899</v>
      </c>
      <c r="K657" s="11">
        <v>1890</v>
      </c>
      <c r="L657" s="11">
        <v>9460</v>
      </c>
      <c r="M657" s="11">
        <v>944</v>
      </c>
      <c r="N657" s="11">
        <v>11081</v>
      </c>
      <c r="O657" s="11">
        <v>26501</v>
      </c>
      <c r="P657" s="11">
        <v>30522</v>
      </c>
      <c r="Q657" s="11">
        <v>26062</v>
      </c>
      <c r="R657" s="11">
        <v>15463</v>
      </c>
      <c r="S657" s="11">
        <v>5901</v>
      </c>
      <c r="T657" s="11"/>
    </row>
    <row r="658" spans="3:20">
      <c r="C658" s="10">
        <v>44485</v>
      </c>
      <c r="D658" s="11"/>
      <c r="E658" s="11">
        <v>11140</v>
      </c>
      <c r="F658" s="11">
        <v>22160</v>
      </c>
      <c r="G658" s="11">
        <v>11771</v>
      </c>
      <c r="H658" s="11">
        <v>3782</v>
      </c>
      <c r="I658" s="11">
        <v>32246</v>
      </c>
      <c r="J658" s="11">
        <v>15913</v>
      </c>
      <c r="K658" s="11">
        <v>1890</v>
      </c>
      <c r="L658" s="11">
        <v>9460</v>
      </c>
      <c r="M658" s="11">
        <v>944</v>
      </c>
      <c r="N658" s="11">
        <v>11081</v>
      </c>
      <c r="O658" s="11">
        <v>26509</v>
      </c>
      <c r="P658" s="11">
        <v>30538</v>
      </c>
      <c r="Q658" s="11">
        <v>26062</v>
      </c>
      <c r="R658" s="11">
        <v>15463</v>
      </c>
      <c r="S658" s="11">
        <v>5901</v>
      </c>
      <c r="T658" s="11"/>
    </row>
    <row r="659" spans="3:20">
      <c r="C659" s="10">
        <v>44486</v>
      </c>
      <c r="D659" s="11"/>
      <c r="E659" s="11">
        <v>11153</v>
      </c>
      <c r="F659" s="11">
        <v>22160</v>
      </c>
      <c r="G659" s="11">
        <v>11771</v>
      </c>
      <c r="H659" s="11">
        <v>3782</v>
      </c>
      <c r="I659" s="11">
        <v>32246</v>
      </c>
      <c r="J659" s="11">
        <v>15927</v>
      </c>
      <c r="K659" s="11">
        <v>1890</v>
      </c>
      <c r="L659" s="11">
        <v>9460</v>
      </c>
      <c r="M659" s="11">
        <v>944</v>
      </c>
      <c r="N659" s="11">
        <v>11081</v>
      </c>
      <c r="O659" s="11">
        <v>26524</v>
      </c>
      <c r="P659" s="11">
        <v>30552</v>
      </c>
      <c r="Q659" s="11">
        <v>26062</v>
      </c>
      <c r="R659" s="11">
        <v>15463</v>
      </c>
      <c r="S659" s="11">
        <v>5901</v>
      </c>
      <c r="T659" s="11"/>
    </row>
    <row r="660" spans="3:20">
      <c r="C660" s="10">
        <v>44487</v>
      </c>
      <c r="D660" s="11"/>
      <c r="E660" s="11">
        <v>11170</v>
      </c>
      <c r="F660" s="11">
        <v>22160</v>
      </c>
      <c r="G660" s="11">
        <v>11771</v>
      </c>
      <c r="H660" s="11">
        <v>3782</v>
      </c>
      <c r="I660" s="11">
        <v>32246</v>
      </c>
      <c r="J660" s="11">
        <v>15943</v>
      </c>
      <c r="K660" s="11">
        <v>1890</v>
      </c>
      <c r="L660" s="11">
        <v>9460</v>
      </c>
      <c r="M660" s="11">
        <v>944</v>
      </c>
      <c r="N660" s="11">
        <v>11081</v>
      </c>
      <c r="O660" s="11">
        <v>26541</v>
      </c>
      <c r="P660" s="11">
        <v>30570</v>
      </c>
      <c r="Q660" s="11">
        <v>26062</v>
      </c>
      <c r="R660" s="11">
        <v>15463</v>
      </c>
      <c r="S660" s="11">
        <v>5901</v>
      </c>
      <c r="T660" s="11"/>
    </row>
    <row r="661" spans="3:20">
      <c r="C661" s="10">
        <v>44488</v>
      </c>
      <c r="D661" s="11"/>
      <c r="E661" s="11">
        <v>11194</v>
      </c>
      <c r="F661" s="11">
        <v>22160</v>
      </c>
      <c r="G661" s="11">
        <v>11771</v>
      </c>
      <c r="H661" s="11">
        <v>3782</v>
      </c>
      <c r="I661" s="11">
        <v>32246</v>
      </c>
      <c r="J661" s="11">
        <v>15966</v>
      </c>
      <c r="K661" s="11">
        <v>1890</v>
      </c>
      <c r="L661" s="11">
        <v>9460</v>
      </c>
      <c r="M661" s="11">
        <v>944</v>
      </c>
      <c r="N661" s="11">
        <v>11081</v>
      </c>
      <c r="O661" s="11">
        <v>26562</v>
      </c>
      <c r="P661" s="11">
        <v>30592</v>
      </c>
      <c r="Q661" s="11">
        <v>26062</v>
      </c>
      <c r="R661" s="11">
        <v>15463</v>
      </c>
      <c r="S661" s="11">
        <v>5901</v>
      </c>
      <c r="T661" s="11"/>
    </row>
    <row r="662" spans="3:20">
      <c r="C662" s="10">
        <v>44489</v>
      </c>
      <c r="D662" s="11"/>
      <c r="E662" s="11">
        <v>11214</v>
      </c>
      <c r="F662" s="11">
        <v>22160</v>
      </c>
      <c r="G662" s="11">
        <v>11771</v>
      </c>
      <c r="H662" s="11">
        <v>3782</v>
      </c>
      <c r="I662" s="11">
        <v>32246</v>
      </c>
      <c r="J662" s="11">
        <v>15966</v>
      </c>
      <c r="K662" s="11">
        <v>1890</v>
      </c>
      <c r="L662" s="11">
        <v>9460</v>
      </c>
      <c r="M662" s="11">
        <v>944</v>
      </c>
      <c r="N662" s="11">
        <v>11129</v>
      </c>
      <c r="O662" s="11">
        <v>26583</v>
      </c>
      <c r="P662" s="11">
        <v>30612</v>
      </c>
      <c r="Q662" s="11">
        <v>26062</v>
      </c>
      <c r="R662" s="11">
        <v>15463</v>
      </c>
      <c r="S662" s="11">
        <v>5901</v>
      </c>
      <c r="T662" s="11"/>
    </row>
    <row r="663" spans="3:20">
      <c r="C663" s="10">
        <v>44490</v>
      </c>
      <c r="D663" s="11"/>
      <c r="E663" s="11">
        <v>11228</v>
      </c>
      <c r="F663" s="11">
        <v>22160</v>
      </c>
      <c r="G663" s="11">
        <v>11771</v>
      </c>
      <c r="H663" s="11">
        <v>3782</v>
      </c>
      <c r="I663" s="11">
        <v>32246</v>
      </c>
      <c r="J663" s="11">
        <v>15995</v>
      </c>
      <c r="K663" s="11">
        <v>1890</v>
      </c>
      <c r="L663" s="11">
        <v>9460</v>
      </c>
      <c r="M663" s="11">
        <v>944</v>
      </c>
      <c r="N663" s="11">
        <v>11129</v>
      </c>
      <c r="O663" s="11">
        <v>26598</v>
      </c>
      <c r="P663" s="11">
        <v>30627</v>
      </c>
      <c r="Q663" s="11">
        <v>26062</v>
      </c>
      <c r="R663" s="11">
        <v>15463</v>
      </c>
      <c r="S663" s="11">
        <v>5901</v>
      </c>
      <c r="T663" s="11"/>
    </row>
    <row r="664" spans="3:20">
      <c r="C664" s="10">
        <v>44491</v>
      </c>
      <c r="D664" s="11"/>
      <c r="E664" s="11">
        <v>11248</v>
      </c>
      <c r="F664" s="11">
        <v>22160</v>
      </c>
      <c r="G664" s="11">
        <v>11789</v>
      </c>
      <c r="H664" s="11">
        <v>3782</v>
      </c>
      <c r="I664" s="11">
        <v>32246</v>
      </c>
      <c r="J664" s="11">
        <v>16018</v>
      </c>
      <c r="K664" s="11">
        <v>1890</v>
      </c>
      <c r="L664" s="11">
        <v>9460</v>
      </c>
      <c r="M664" s="11">
        <v>944</v>
      </c>
      <c r="N664" s="11">
        <v>11129</v>
      </c>
      <c r="O664" s="11">
        <v>26621</v>
      </c>
      <c r="P664" s="11">
        <v>30647</v>
      </c>
      <c r="Q664" s="11">
        <v>26062</v>
      </c>
      <c r="R664" s="11">
        <v>15463</v>
      </c>
      <c r="S664" s="11">
        <v>5901</v>
      </c>
      <c r="T664" s="11"/>
    </row>
    <row r="665" spans="3:20">
      <c r="C665" s="10">
        <v>44492</v>
      </c>
      <c r="D665" s="11"/>
      <c r="E665" s="11">
        <v>11263</v>
      </c>
      <c r="F665" s="11">
        <v>22160</v>
      </c>
      <c r="G665" s="11">
        <v>11804</v>
      </c>
      <c r="H665" s="11">
        <v>3782</v>
      </c>
      <c r="I665" s="11">
        <v>32246</v>
      </c>
      <c r="J665" s="11">
        <v>16018</v>
      </c>
      <c r="K665" s="11">
        <v>1890</v>
      </c>
      <c r="L665" s="11">
        <v>9476</v>
      </c>
      <c r="M665" s="11">
        <v>944</v>
      </c>
      <c r="N665" s="11">
        <v>11152</v>
      </c>
      <c r="O665" s="11">
        <v>26635</v>
      </c>
      <c r="P665" s="11">
        <v>30662</v>
      </c>
      <c r="Q665" s="11">
        <v>26062</v>
      </c>
      <c r="R665" s="11">
        <v>15463</v>
      </c>
      <c r="S665" s="11">
        <v>5901</v>
      </c>
      <c r="T665" s="11"/>
    </row>
    <row r="666" spans="3:20">
      <c r="C666" s="10">
        <v>44493</v>
      </c>
      <c r="D666" s="11"/>
      <c r="E666" s="11">
        <v>11278</v>
      </c>
      <c r="F666" s="11">
        <v>22160</v>
      </c>
      <c r="G666" s="11">
        <v>11814</v>
      </c>
      <c r="H666" s="11">
        <v>3782</v>
      </c>
      <c r="I666" s="11">
        <v>32246</v>
      </c>
      <c r="J666" s="11">
        <v>16043</v>
      </c>
      <c r="K666" s="11">
        <v>1890</v>
      </c>
      <c r="L666" s="11">
        <v>9484</v>
      </c>
      <c r="M666" s="11">
        <v>944</v>
      </c>
      <c r="N666" s="11">
        <v>11161</v>
      </c>
      <c r="O666" s="11">
        <v>26646</v>
      </c>
      <c r="P666" s="11">
        <v>30670</v>
      </c>
      <c r="Q666" s="11">
        <v>26062</v>
      </c>
      <c r="R666" s="11">
        <v>15463</v>
      </c>
      <c r="S666" s="11">
        <v>5901</v>
      </c>
      <c r="T666" s="11"/>
    </row>
    <row r="667" spans="3:20">
      <c r="C667" s="10">
        <v>44494</v>
      </c>
      <c r="D667" s="11"/>
      <c r="E667" s="11">
        <v>11298</v>
      </c>
      <c r="F667" s="11">
        <v>22160</v>
      </c>
      <c r="G667" s="11">
        <v>11834</v>
      </c>
      <c r="H667" s="11">
        <v>3782</v>
      </c>
      <c r="I667" s="11">
        <v>32246</v>
      </c>
      <c r="J667" s="11">
        <v>16043</v>
      </c>
      <c r="K667" s="11">
        <v>1890</v>
      </c>
      <c r="L667" s="11">
        <v>9504</v>
      </c>
      <c r="M667" s="11">
        <v>944</v>
      </c>
      <c r="N667" s="11">
        <v>11178</v>
      </c>
      <c r="O667" s="11">
        <v>26665</v>
      </c>
      <c r="P667" s="11">
        <v>30693</v>
      </c>
      <c r="Q667" s="11">
        <v>26062</v>
      </c>
      <c r="R667" s="11">
        <v>15463</v>
      </c>
      <c r="S667" s="11">
        <v>5901</v>
      </c>
      <c r="T667" s="11"/>
    </row>
    <row r="668" spans="3:20">
      <c r="C668" s="10">
        <v>44495</v>
      </c>
      <c r="D668" s="11"/>
      <c r="E668" s="11">
        <v>11315</v>
      </c>
      <c r="F668" s="11">
        <v>22160</v>
      </c>
      <c r="G668" s="11">
        <v>11844</v>
      </c>
      <c r="H668" s="11">
        <v>3782</v>
      </c>
      <c r="I668" s="11">
        <v>32270</v>
      </c>
      <c r="J668" s="11">
        <v>16043</v>
      </c>
      <c r="K668" s="11">
        <v>1890</v>
      </c>
      <c r="L668" s="11">
        <v>9520</v>
      </c>
      <c r="M668" s="11">
        <v>944</v>
      </c>
      <c r="N668" s="11">
        <v>11195</v>
      </c>
      <c r="O668" s="11">
        <v>26680</v>
      </c>
      <c r="P668" s="11">
        <v>30707</v>
      </c>
      <c r="Q668" s="11">
        <v>26062</v>
      </c>
      <c r="R668" s="11">
        <v>15463</v>
      </c>
      <c r="S668" s="11">
        <v>5901</v>
      </c>
      <c r="T668" s="11"/>
    </row>
    <row r="669" spans="3:20">
      <c r="C669" s="10">
        <v>44496</v>
      </c>
      <c r="D669" s="11"/>
      <c r="E669" s="11">
        <v>11315</v>
      </c>
      <c r="F669" s="11">
        <v>22160</v>
      </c>
      <c r="G669" s="11">
        <v>11855</v>
      </c>
      <c r="H669" s="11">
        <v>3782</v>
      </c>
      <c r="I669" s="11">
        <v>32282</v>
      </c>
      <c r="J669" s="11">
        <v>16043</v>
      </c>
      <c r="K669" s="11">
        <v>1890</v>
      </c>
      <c r="L669" s="11">
        <v>9538</v>
      </c>
      <c r="M669" s="11">
        <v>944</v>
      </c>
      <c r="N669" s="11">
        <v>11209</v>
      </c>
      <c r="O669" s="11">
        <v>26697</v>
      </c>
      <c r="P669" s="11">
        <v>30725</v>
      </c>
      <c r="Q669" s="11">
        <v>26062</v>
      </c>
      <c r="R669" s="11">
        <v>15463</v>
      </c>
      <c r="S669" s="11">
        <v>5901</v>
      </c>
      <c r="T669" s="11"/>
    </row>
    <row r="670" spans="3:20">
      <c r="C670" s="10">
        <v>44497</v>
      </c>
      <c r="D670" s="11"/>
      <c r="E670" s="11">
        <v>11315</v>
      </c>
      <c r="F670" s="11">
        <v>22160</v>
      </c>
      <c r="G670" s="11">
        <v>11870</v>
      </c>
      <c r="H670" s="11">
        <v>3782</v>
      </c>
      <c r="I670" s="11">
        <v>32297</v>
      </c>
      <c r="J670" s="11">
        <v>16069</v>
      </c>
      <c r="K670" s="11">
        <v>1890</v>
      </c>
      <c r="L670" s="11">
        <v>9553</v>
      </c>
      <c r="M670" s="11">
        <v>944</v>
      </c>
      <c r="N670" s="11">
        <v>11226</v>
      </c>
      <c r="O670" s="11">
        <v>26715</v>
      </c>
      <c r="P670" s="11">
        <v>30732</v>
      </c>
      <c r="Q670" s="11">
        <v>26062</v>
      </c>
      <c r="R670" s="11">
        <v>15463</v>
      </c>
      <c r="S670" s="11">
        <v>5901</v>
      </c>
      <c r="T670" s="11"/>
    </row>
    <row r="671" spans="3:20">
      <c r="C671" s="10">
        <v>44498</v>
      </c>
      <c r="D671" s="11"/>
      <c r="E671" s="11">
        <v>11339</v>
      </c>
      <c r="F671" s="11">
        <v>22160</v>
      </c>
      <c r="G671" s="11">
        <v>11884</v>
      </c>
      <c r="H671" s="11">
        <v>3782</v>
      </c>
      <c r="I671" s="11">
        <v>32315</v>
      </c>
      <c r="J671" s="11">
        <v>16085</v>
      </c>
      <c r="K671" s="11">
        <v>1890</v>
      </c>
      <c r="L671" s="11">
        <v>9568</v>
      </c>
      <c r="M671" s="11">
        <v>944</v>
      </c>
      <c r="N671" s="11">
        <v>11226</v>
      </c>
      <c r="O671" s="11">
        <v>26725</v>
      </c>
      <c r="P671" s="11">
        <v>30749</v>
      </c>
      <c r="Q671" s="11">
        <v>26062</v>
      </c>
      <c r="R671" s="11">
        <v>15463</v>
      </c>
      <c r="S671" s="11">
        <v>5901</v>
      </c>
      <c r="T671" s="11"/>
    </row>
    <row r="672" spans="3:20">
      <c r="C672" s="10">
        <v>44499</v>
      </c>
      <c r="D672" s="11"/>
      <c r="E672" s="11">
        <v>11345</v>
      </c>
      <c r="F672" s="11">
        <v>22160</v>
      </c>
      <c r="G672" s="11">
        <v>11894</v>
      </c>
      <c r="H672" s="11">
        <v>3782</v>
      </c>
      <c r="I672" s="11">
        <v>32326</v>
      </c>
      <c r="J672" s="11">
        <v>16091</v>
      </c>
      <c r="K672" s="11">
        <v>1890</v>
      </c>
      <c r="L672" s="11">
        <v>9578</v>
      </c>
      <c r="M672" s="11">
        <v>944</v>
      </c>
      <c r="N672" s="11">
        <v>11244</v>
      </c>
      <c r="O672" s="11">
        <v>26734</v>
      </c>
      <c r="P672" s="11">
        <v>30760</v>
      </c>
      <c r="Q672" s="11">
        <v>26062</v>
      </c>
      <c r="R672" s="11">
        <v>15463</v>
      </c>
      <c r="S672" s="11">
        <v>5901</v>
      </c>
      <c r="T672" s="11"/>
    </row>
    <row r="673" spans="3:20">
      <c r="C673" s="10">
        <v>44500</v>
      </c>
      <c r="D673" s="11"/>
      <c r="E673" s="11">
        <v>11365</v>
      </c>
      <c r="F673" s="11">
        <v>22160</v>
      </c>
      <c r="G673" s="11">
        <v>11913</v>
      </c>
      <c r="H673" s="11">
        <v>3782</v>
      </c>
      <c r="I673" s="11">
        <v>32326</v>
      </c>
      <c r="J673" s="11">
        <v>16098</v>
      </c>
      <c r="K673" s="11">
        <v>1890</v>
      </c>
      <c r="L673" s="11">
        <v>9593</v>
      </c>
      <c r="M673" s="11">
        <v>944</v>
      </c>
      <c r="N673" s="11">
        <v>11262</v>
      </c>
      <c r="O673" s="11">
        <v>26700</v>
      </c>
      <c r="P673" s="11">
        <v>30780</v>
      </c>
      <c r="Q673" s="11">
        <v>26062</v>
      </c>
      <c r="R673" s="11">
        <v>15463</v>
      </c>
      <c r="S673" s="11">
        <v>5901</v>
      </c>
      <c r="T673" s="11"/>
    </row>
    <row r="674" spans="3:20">
      <c r="C674" s="10">
        <v>44501</v>
      </c>
      <c r="D674" s="11"/>
      <c r="E674" s="11">
        <v>11379</v>
      </c>
      <c r="F674" s="11">
        <v>22160</v>
      </c>
      <c r="G674" s="11">
        <v>11927</v>
      </c>
      <c r="H674" s="11">
        <v>3782</v>
      </c>
      <c r="I674" s="11">
        <v>32326</v>
      </c>
      <c r="J674" s="11">
        <v>16120</v>
      </c>
      <c r="K674" s="11">
        <v>1890</v>
      </c>
      <c r="L674" s="11">
        <v>9314</v>
      </c>
      <c r="M674" s="11">
        <v>944</v>
      </c>
      <c r="N674" s="11">
        <v>11277</v>
      </c>
      <c r="O674" s="11">
        <v>26765</v>
      </c>
      <c r="P674" s="11">
        <v>30795</v>
      </c>
      <c r="Q674" s="11">
        <v>26062</v>
      </c>
      <c r="R674" s="11">
        <v>15463</v>
      </c>
      <c r="S674" s="11">
        <v>5901</v>
      </c>
      <c r="T674" s="11"/>
    </row>
    <row r="675" spans="3:20">
      <c r="C675" s="10">
        <v>44502</v>
      </c>
      <c r="D675" s="11"/>
      <c r="E675" s="11">
        <v>11396</v>
      </c>
      <c r="F675" s="11">
        <v>22160</v>
      </c>
      <c r="G675" s="11">
        <v>11945</v>
      </c>
      <c r="H675" s="11">
        <v>3782</v>
      </c>
      <c r="I675" s="11">
        <v>32353</v>
      </c>
      <c r="J675" s="11">
        <v>16137</v>
      </c>
      <c r="K675" s="11">
        <v>1890</v>
      </c>
      <c r="L675" s="11">
        <v>9628</v>
      </c>
      <c r="M675" s="11">
        <v>944</v>
      </c>
      <c r="N675" s="11">
        <v>11291</v>
      </c>
      <c r="O675" s="11">
        <v>26779</v>
      </c>
      <c r="P675" s="11">
        <v>30810</v>
      </c>
      <c r="Q675" s="11">
        <v>26062</v>
      </c>
      <c r="R675" s="11">
        <v>15463</v>
      </c>
      <c r="S675" s="11">
        <v>5901</v>
      </c>
      <c r="T675" s="11"/>
    </row>
    <row r="676" spans="3:20">
      <c r="C676" s="10">
        <v>44503</v>
      </c>
      <c r="D676" s="11"/>
      <c r="E676" s="11">
        <v>11410</v>
      </c>
      <c r="F676" s="11">
        <v>22160</v>
      </c>
      <c r="G676" s="11">
        <v>11959</v>
      </c>
      <c r="H676" s="11">
        <v>3782</v>
      </c>
      <c r="I676" s="11">
        <v>32361</v>
      </c>
      <c r="J676" s="11">
        <v>16151</v>
      </c>
      <c r="K676" s="11">
        <v>1890</v>
      </c>
      <c r="L676" s="11">
        <v>9635</v>
      </c>
      <c r="M676" s="11">
        <v>944</v>
      </c>
      <c r="N676" s="11">
        <v>11298</v>
      </c>
      <c r="O676" s="11">
        <v>26792</v>
      </c>
      <c r="P676" s="11">
        <v>30820</v>
      </c>
      <c r="Q676" s="11">
        <v>26062</v>
      </c>
      <c r="R676" s="11">
        <v>15463</v>
      </c>
      <c r="S676" s="11">
        <v>5901</v>
      </c>
      <c r="T676" s="11"/>
    </row>
    <row r="677" spans="3:20">
      <c r="C677" s="10">
        <v>44504</v>
      </c>
      <c r="D677" s="11"/>
      <c r="E677" s="11">
        <v>11422</v>
      </c>
      <c r="F677" s="11">
        <v>22160</v>
      </c>
      <c r="G677" s="11">
        <v>11970</v>
      </c>
      <c r="H677" s="11">
        <v>3782</v>
      </c>
      <c r="I677" s="11">
        <v>32375</v>
      </c>
      <c r="J677" s="11">
        <v>16163</v>
      </c>
      <c r="K677" s="11">
        <v>1890</v>
      </c>
      <c r="L677" s="11">
        <v>9643</v>
      </c>
      <c r="M677" s="11">
        <v>944</v>
      </c>
      <c r="N677" s="11">
        <v>11313</v>
      </c>
      <c r="O677" s="11">
        <v>26798</v>
      </c>
      <c r="P677" s="11">
        <v>30834</v>
      </c>
      <c r="Q677" s="11">
        <v>26062</v>
      </c>
      <c r="R677" s="11">
        <v>15463</v>
      </c>
      <c r="S677" s="11">
        <v>5901</v>
      </c>
      <c r="T677" s="11"/>
    </row>
    <row r="678" spans="3:20">
      <c r="C678" s="10">
        <v>44505</v>
      </c>
      <c r="D678" s="11"/>
      <c r="E678" s="11">
        <v>11431</v>
      </c>
      <c r="F678" s="11">
        <v>22160</v>
      </c>
      <c r="G678" s="11">
        <v>11980</v>
      </c>
      <c r="H678" s="11">
        <v>3782</v>
      </c>
      <c r="I678" s="11">
        <v>32384</v>
      </c>
      <c r="J678" s="11">
        <v>16173</v>
      </c>
      <c r="K678" s="11">
        <v>1890</v>
      </c>
      <c r="L678" s="11">
        <v>9643</v>
      </c>
      <c r="M678" s="11">
        <v>944</v>
      </c>
      <c r="N678" s="11">
        <v>11319</v>
      </c>
      <c r="O678" s="11">
        <v>26810</v>
      </c>
      <c r="P678" s="11">
        <v>30846</v>
      </c>
      <c r="Q678" s="11">
        <v>26062</v>
      </c>
      <c r="R678" s="11">
        <v>15463</v>
      </c>
      <c r="S678" s="11">
        <v>5901</v>
      </c>
      <c r="T678" s="11"/>
    </row>
    <row r="679" spans="3:20">
      <c r="C679" s="10">
        <v>44506</v>
      </c>
      <c r="D679" s="11"/>
      <c r="E679" s="11">
        <v>11453</v>
      </c>
      <c r="F679" s="11">
        <v>22160</v>
      </c>
      <c r="G679" s="11">
        <v>12002</v>
      </c>
      <c r="H679" s="11">
        <v>3782</v>
      </c>
      <c r="I679" s="11">
        <v>32384</v>
      </c>
      <c r="J679" s="11">
        <v>16173</v>
      </c>
      <c r="K679" s="11">
        <v>1890</v>
      </c>
      <c r="L679" s="11">
        <v>9643</v>
      </c>
      <c r="M679" s="11">
        <v>944</v>
      </c>
      <c r="N679" s="11">
        <v>11342</v>
      </c>
      <c r="O679" s="11">
        <v>26810</v>
      </c>
      <c r="P679" s="11">
        <v>30869</v>
      </c>
      <c r="Q679" s="11">
        <v>26062</v>
      </c>
      <c r="R679" s="11">
        <v>15463</v>
      </c>
      <c r="S679" s="11">
        <v>5901</v>
      </c>
      <c r="T679" s="11"/>
    </row>
    <row r="680" spans="3:20">
      <c r="C680" s="10">
        <v>44507</v>
      </c>
      <c r="D680" s="11"/>
      <c r="E680" s="11">
        <v>11462</v>
      </c>
      <c r="F680" s="11">
        <v>22160</v>
      </c>
      <c r="G680" s="11">
        <v>12016</v>
      </c>
      <c r="H680" s="11">
        <v>3782</v>
      </c>
      <c r="I680" s="11">
        <v>32384</v>
      </c>
      <c r="J680" s="11">
        <v>16209</v>
      </c>
      <c r="K680" s="11">
        <v>1890</v>
      </c>
      <c r="L680" s="11">
        <v>9660</v>
      </c>
      <c r="M680" s="11">
        <v>944</v>
      </c>
      <c r="N680" s="11">
        <v>11357</v>
      </c>
      <c r="O680" s="11">
        <v>26810</v>
      </c>
      <c r="P680" s="11">
        <v>30881</v>
      </c>
      <c r="Q680" s="11">
        <v>26062</v>
      </c>
      <c r="R680" s="11">
        <v>15463</v>
      </c>
      <c r="S680" s="11">
        <v>5901</v>
      </c>
      <c r="T680" s="11"/>
    </row>
    <row r="681" spans="3:20">
      <c r="C681" s="10">
        <v>44508</v>
      </c>
      <c r="D681" s="11"/>
      <c r="E681" s="11">
        <v>11484</v>
      </c>
      <c r="F681" s="11">
        <v>22160</v>
      </c>
      <c r="G681" s="11">
        <v>12032</v>
      </c>
      <c r="H681" s="11">
        <v>3782</v>
      </c>
      <c r="I681" s="11">
        <v>32384</v>
      </c>
      <c r="J681" s="11">
        <v>16225</v>
      </c>
      <c r="K681" s="11">
        <v>1890</v>
      </c>
      <c r="L681" s="11">
        <v>9675</v>
      </c>
      <c r="M681" s="11">
        <v>944</v>
      </c>
      <c r="N681" s="11">
        <v>11372</v>
      </c>
      <c r="O681" s="11">
        <v>26810</v>
      </c>
      <c r="P681" s="11">
        <v>30897</v>
      </c>
      <c r="Q681" s="11">
        <v>26062</v>
      </c>
      <c r="R681" s="11">
        <v>15463</v>
      </c>
      <c r="S681" s="11">
        <v>5901</v>
      </c>
      <c r="T681" s="11"/>
    </row>
    <row r="682" spans="3:20">
      <c r="C682" s="10">
        <v>44509</v>
      </c>
      <c r="D682" s="11"/>
      <c r="E682" s="11">
        <v>11505</v>
      </c>
      <c r="F682" s="11">
        <v>22160</v>
      </c>
      <c r="G682" s="11">
        <v>12054</v>
      </c>
      <c r="H682" s="11">
        <v>3782</v>
      </c>
      <c r="I682" s="11">
        <v>32384</v>
      </c>
      <c r="J682" s="11">
        <v>16245</v>
      </c>
      <c r="K682" s="11">
        <v>1890</v>
      </c>
      <c r="L682" s="11">
        <v>9686</v>
      </c>
      <c r="M682" s="11">
        <v>944</v>
      </c>
      <c r="N682" s="11">
        <v>11395</v>
      </c>
      <c r="O682" s="11">
        <v>26810</v>
      </c>
      <c r="P682" s="11">
        <v>30918</v>
      </c>
      <c r="Q682" s="11">
        <v>26097</v>
      </c>
      <c r="R682" s="11">
        <v>15463</v>
      </c>
      <c r="S682" s="11">
        <v>5901</v>
      </c>
      <c r="T682" s="11"/>
    </row>
    <row r="683" spans="3:20">
      <c r="C683" s="10">
        <v>44510</v>
      </c>
      <c r="D683" s="11"/>
      <c r="E683" s="11">
        <v>11526</v>
      </c>
      <c r="F683" s="11">
        <v>22160</v>
      </c>
      <c r="G683" s="11">
        <v>12075</v>
      </c>
      <c r="H683" s="11">
        <v>3782</v>
      </c>
      <c r="I683" s="11">
        <v>32384</v>
      </c>
      <c r="J683" s="11">
        <v>16256</v>
      </c>
      <c r="K683" s="11">
        <v>1890</v>
      </c>
      <c r="L683" s="11">
        <v>9701</v>
      </c>
      <c r="M683" s="11">
        <v>944</v>
      </c>
      <c r="N683" s="11">
        <v>11413</v>
      </c>
      <c r="O683" s="11">
        <v>26810</v>
      </c>
      <c r="P683" s="11">
        <v>30947</v>
      </c>
      <c r="Q683" s="11">
        <v>26097</v>
      </c>
      <c r="R683" s="11">
        <v>15463</v>
      </c>
      <c r="S683" s="11">
        <v>5901</v>
      </c>
      <c r="T683" s="11"/>
    </row>
    <row r="684" spans="3:20">
      <c r="C684" s="10">
        <v>44511</v>
      </c>
      <c r="D684" s="11"/>
      <c r="E684" s="11">
        <v>11544</v>
      </c>
      <c r="F684" s="11">
        <v>22160</v>
      </c>
      <c r="G684" s="11">
        <v>12094</v>
      </c>
      <c r="H684" s="11">
        <v>3782</v>
      </c>
      <c r="I684" s="11">
        <v>32384</v>
      </c>
      <c r="J684" s="11">
        <v>16286</v>
      </c>
      <c r="K684" s="11">
        <v>1890</v>
      </c>
      <c r="L684" s="11">
        <v>9720</v>
      </c>
      <c r="M684" s="11">
        <v>944</v>
      </c>
      <c r="N684" s="11">
        <v>11433</v>
      </c>
      <c r="O684" s="11">
        <v>26810</v>
      </c>
      <c r="P684" s="11">
        <v>30961</v>
      </c>
      <c r="Q684" s="11">
        <v>26097</v>
      </c>
      <c r="R684" s="11">
        <v>15463</v>
      </c>
      <c r="S684" s="11">
        <v>5901</v>
      </c>
      <c r="T684" s="11"/>
    </row>
    <row r="685" spans="3:20">
      <c r="C685" s="10">
        <v>44512</v>
      </c>
      <c r="D685" s="11"/>
      <c r="E685" s="11">
        <v>11561</v>
      </c>
      <c r="F685" s="11">
        <v>22160</v>
      </c>
      <c r="G685" s="11">
        <v>12110</v>
      </c>
      <c r="H685" s="11">
        <v>3782</v>
      </c>
      <c r="I685" s="11">
        <v>32384</v>
      </c>
      <c r="J685" s="11">
        <v>16301</v>
      </c>
      <c r="K685" s="11">
        <v>1890</v>
      </c>
      <c r="L685" s="11">
        <v>9736</v>
      </c>
      <c r="M685" s="11">
        <v>944</v>
      </c>
      <c r="N685" s="11">
        <v>11449</v>
      </c>
      <c r="O685" s="11">
        <v>26810</v>
      </c>
      <c r="P685" s="11">
        <v>30979</v>
      </c>
      <c r="Q685" s="11">
        <v>26097</v>
      </c>
      <c r="R685" s="11">
        <v>15463</v>
      </c>
      <c r="S685" s="11">
        <v>5901</v>
      </c>
      <c r="T685" s="11"/>
    </row>
    <row r="686" spans="3:20">
      <c r="C686" s="10">
        <v>44513</v>
      </c>
      <c r="D686" s="11"/>
      <c r="E686" s="11">
        <v>11578</v>
      </c>
      <c r="F686" s="11">
        <v>22160</v>
      </c>
      <c r="G686" s="11">
        <v>12128</v>
      </c>
      <c r="H686" s="11">
        <v>3782</v>
      </c>
      <c r="I686" s="11">
        <v>32384</v>
      </c>
      <c r="J686" s="11">
        <v>16322</v>
      </c>
      <c r="K686" s="11">
        <v>1890</v>
      </c>
      <c r="L686" s="11">
        <v>9755</v>
      </c>
      <c r="M686" s="11">
        <v>944</v>
      </c>
      <c r="N686" s="11">
        <v>11463</v>
      </c>
      <c r="O686" s="11">
        <v>26844</v>
      </c>
      <c r="P686" s="11">
        <v>30999</v>
      </c>
      <c r="Q686" s="11">
        <v>26097</v>
      </c>
      <c r="R686" s="11">
        <v>15463</v>
      </c>
      <c r="S686" s="11">
        <v>5901</v>
      </c>
      <c r="T686" s="11"/>
    </row>
    <row r="687" spans="3:20">
      <c r="C687" s="10">
        <v>44514</v>
      </c>
      <c r="D687" s="11"/>
      <c r="E687" s="11">
        <v>11582</v>
      </c>
      <c r="F687" s="11">
        <v>22160</v>
      </c>
      <c r="G687" s="11">
        <v>12149</v>
      </c>
      <c r="H687" s="11">
        <v>3782</v>
      </c>
      <c r="I687" s="11">
        <v>32384</v>
      </c>
      <c r="J687" s="11">
        <v>16342</v>
      </c>
      <c r="K687" s="11">
        <v>1890</v>
      </c>
      <c r="L687" s="11">
        <v>9774</v>
      </c>
      <c r="M687" s="11">
        <v>944</v>
      </c>
      <c r="N687" s="11">
        <v>11484</v>
      </c>
      <c r="O687" s="11">
        <v>26844</v>
      </c>
      <c r="P687" s="11">
        <v>30999</v>
      </c>
      <c r="Q687" s="11">
        <v>26097</v>
      </c>
      <c r="R687" s="11">
        <v>15463</v>
      </c>
      <c r="S687" s="11">
        <v>5901</v>
      </c>
      <c r="T687" s="11"/>
    </row>
    <row r="688" spans="3:20">
      <c r="C688" s="10">
        <v>44515</v>
      </c>
      <c r="D688" s="11"/>
      <c r="E688" s="11">
        <v>11602</v>
      </c>
      <c r="F688" s="11">
        <v>22160</v>
      </c>
      <c r="G688" s="11">
        <v>12169</v>
      </c>
      <c r="H688" s="11">
        <v>3782</v>
      </c>
      <c r="I688" s="11">
        <v>32384</v>
      </c>
      <c r="J688" s="11">
        <v>16342</v>
      </c>
      <c r="K688" s="11">
        <v>1890</v>
      </c>
      <c r="L688" s="11">
        <v>9793</v>
      </c>
      <c r="M688" s="11">
        <v>944</v>
      </c>
      <c r="N688" s="11">
        <v>11484</v>
      </c>
      <c r="O688" s="11">
        <v>26863</v>
      </c>
      <c r="P688" s="11">
        <v>30999</v>
      </c>
      <c r="Q688" s="11">
        <v>26097</v>
      </c>
      <c r="R688" s="11">
        <v>15463</v>
      </c>
      <c r="S688" s="11">
        <v>5901</v>
      </c>
      <c r="T688" s="11"/>
    </row>
    <row r="689" spans="3:20">
      <c r="C689" s="10">
        <v>44516</v>
      </c>
      <c r="D689" s="11"/>
      <c r="E689" s="11">
        <v>11621</v>
      </c>
      <c r="F689" s="11">
        <v>22160</v>
      </c>
      <c r="G689" s="11">
        <v>12169</v>
      </c>
      <c r="H689" s="11">
        <v>3782</v>
      </c>
      <c r="I689" s="11">
        <v>32384</v>
      </c>
      <c r="J689" s="11">
        <v>16342</v>
      </c>
      <c r="K689" s="11">
        <v>1890</v>
      </c>
      <c r="L689" s="11">
        <v>9811</v>
      </c>
      <c r="M689" s="11">
        <v>944</v>
      </c>
      <c r="N689" s="11">
        <v>11512</v>
      </c>
      <c r="O689" s="11">
        <v>26883</v>
      </c>
      <c r="P689" s="11">
        <v>30999</v>
      </c>
      <c r="Q689" s="11">
        <v>26097</v>
      </c>
      <c r="R689" s="11">
        <v>15483</v>
      </c>
      <c r="S689" s="11">
        <v>5901</v>
      </c>
      <c r="T689" s="11"/>
    </row>
    <row r="690" spans="3:20">
      <c r="C690" s="10">
        <v>44517</v>
      </c>
      <c r="D690" s="11"/>
      <c r="E690" s="11">
        <v>11641</v>
      </c>
      <c r="F690" s="11">
        <v>22160</v>
      </c>
      <c r="G690" s="11">
        <v>12169</v>
      </c>
      <c r="H690" s="11">
        <v>3782</v>
      </c>
      <c r="I690" s="11">
        <v>32384</v>
      </c>
      <c r="J690" s="11">
        <v>16342</v>
      </c>
      <c r="K690" s="11">
        <v>1890</v>
      </c>
      <c r="L690" s="11">
        <v>9828</v>
      </c>
      <c r="M690" s="11">
        <v>966</v>
      </c>
      <c r="N690" s="11">
        <v>11528</v>
      </c>
      <c r="O690" s="11">
        <v>26903</v>
      </c>
      <c r="P690" s="11">
        <v>30999</v>
      </c>
      <c r="Q690" s="11">
        <v>26097</v>
      </c>
      <c r="R690" s="11">
        <v>15497</v>
      </c>
      <c r="S690" s="11">
        <v>5901</v>
      </c>
      <c r="T690" s="11"/>
    </row>
    <row r="691" spans="3:20">
      <c r="C691" s="10">
        <v>44518</v>
      </c>
      <c r="D691" s="11"/>
      <c r="E691" s="11">
        <v>11655</v>
      </c>
      <c r="F691" s="11">
        <v>22160</v>
      </c>
      <c r="G691" s="11">
        <v>12169</v>
      </c>
      <c r="H691" s="11">
        <v>3782</v>
      </c>
      <c r="I691" s="11">
        <v>32384</v>
      </c>
      <c r="J691" s="11">
        <v>16342</v>
      </c>
      <c r="K691" s="11">
        <v>1890</v>
      </c>
      <c r="L691" s="11">
        <v>9839</v>
      </c>
      <c r="M691" s="11">
        <v>979</v>
      </c>
      <c r="N691" s="11">
        <v>11545</v>
      </c>
      <c r="O691" s="11">
        <v>26914</v>
      </c>
      <c r="P691" s="11">
        <v>30999</v>
      </c>
      <c r="Q691" s="11">
        <v>26097</v>
      </c>
      <c r="R691" s="11">
        <v>15513</v>
      </c>
      <c r="S691" s="11">
        <v>5901</v>
      </c>
      <c r="T691" s="11"/>
    </row>
    <row r="692" spans="3:20">
      <c r="C692" s="10">
        <v>44519</v>
      </c>
      <c r="D692" s="11"/>
      <c r="E692" s="11">
        <v>11671</v>
      </c>
      <c r="F692" s="11">
        <v>22160</v>
      </c>
      <c r="G692" s="11">
        <v>12169</v>
      </c>
      <c r="H692" s="11">
        <v>3782</v>
      </c>
      <c r="I692" s="11">
        <v>32384</v>
      </c>
      <c r="J692" s="11">
        <v>16342</v>
      </c>
      <c r="K692" s="11">
        <v>1890</v>
      </c>
      <c r="L692" s="11">
        <v>9856</v>
      </c>
      <c r="M692" s="11">
        <v>984</v>
      </c>
      <c r="N692" s="11">
        <v>11563</v>
      </c>
      <c r="O692" s="11">
        <v>26934</v>
      </c>
      <c r="P692" s="11">
        <v>30999</v>
      </c>
      <c r="Q692" s="11">
        <v>26097</v>
      </c>
      <c r="R692" s="11">
        <v>15524</v>
      </c>
      <c r="S692" s="11">
        <v>5901</v>
      </c>
      <c r="T692" s="11"/>
    </row>
    <row r="693" spans="3:20">
      <c r="C693" s="10">
        <v>44520</v>
      </c>
      <c r="D693" s="11"/>
      <c r="E693" s="11">
        <v>11692</v>
      </c>
      <c r="F693" s="11">
        <v>22160</v>
      </c>
      <c r="G693" s="11">
        <v>12190</v>
      </c>
      <c r="H693" s="11">
        <v>3782</v>
      </c>
      <c r="I693" s="11">
        <v>32384</v>
      </c>
      <c r="J693" s="11">
        <v>16342</v>
      </c>
      <c r="K693" s="11">
        <v>1890</v>
      </c>
      <c r="L693" s="11">
        <v>9879</v>
      </c>
      <c r="M693" s="11">
        <v>1001</v>
      </c>
      <c r="N693" s="11">
        <v>11563</v>
      </c>
      <c r="O693" s="11">
        <v>26940</v>
      </c>
      <c r="P693" s="11">
        <v>30999</v>
      </c>
      <c r="Q693" s="11">
        <v>26097</v>
      </c>
      <c r="R693" s="11">
        <v>15543</v>
      </c>
      <c r="S693" s="11">
        <v>5901</v>
      </c>
      <c r="T693" s="11"/>
    </row>
    <row r="694" spans="3:20">
      <c r="C694" s="10">
        <v>44521</v>
      </c>
      <c r="D694" s="11"/>
      <c r="E694" s="11">
        <v>11708</v>
      </c>
      <c r="F694" s="11">
        <v>22160</v>
      </c>
      <c r="G694" s="11">
        <v>12214</v>
      </c>
      <c r="H694" s="11">
        <v>3782</v>
      </c>
      <c r="I694" s="11">
        <v>32384</v>
      </c>
      <c r="J694" s="11">
        <v>16342</v>
      </c>
      <c r="K694" s="11">
        <v>1890</v>
      </c>
      <c r="L694" s="11">
        <v>9894</v>
      </c>
      <c r="M694" s="11">
        <v>1017</v>
      </c>
      <c r="N694" s="11">
        <v>11577</v>
      </c>
      <c r="O694" s="11">
        <v>26970</v>
      </c>
      <c r="P694" s="11">
        <v>30999</v>
      </c>
      <c r="Q694" s="11">
        <v>26097</v>
      </c>
      <c r="R694" s="11">
        <v>15543</v>
      </c>
      <c r="S694" s="11">
        <v>5901</v>
      </c>
      <c r="T694" s="11"/>
    </row>
    <row r="695" spans="3:20">
      <c r="C695" s="10">
        <v>44522</v>
      </c>
      <c r="D695" s="11"/>
      <c r="E695" s="11">
        <v>11723</v>
      </c>
      <c r="F695" s="11">
        <v>22160</v>
      </c>
      <c r="G695" s="11">
        <v>12225</v>
      </c>
      <c r="H695" s="11">
        <v>3782</v>
      </c>
      <c r="I695" s="11">
        <v>32384</v>
      </c>
      <c r="J695" s="11">
        <v>16342</v>
      </c>
      <c r="K695" s="11">
        <v>1890</v>
      </c>
      <c r="L695" s="11">
        <v>9908</v>
      </c>
      <c r="M695" s="11">
        <v>1021</v>
      </c>
      <c r="N695" s="11">
        <v>11590</v>
      </c>
      <c r="O695" s="11">
        <v>2683</v>
      </c>
      <c r="P695" s="11">
        <v>30999</v>
      </c>
      <c r="Q695" s="11">
        <v>26097</v>
      </c>
      <c r="R695" s="11">
        <v>15543</v>
      </c>
      <c r="S695" s="11">
        <v>5901</v>
      </c>
      <c r="T695" s="11"/>
    </row>
    <row r="696" spans="3:20">
      <c r="C696" s="10">
        <v>44523</v>
      </c>
      <c r="D696" s="11"/>
      <c r="E696" s="11">
        <v>11744</v>
      </c>
      <c r="F696" s="11">
        <v>22182</v>
      </c>
      <c r="G696" s="11">
        <v>12245</v>
      </c>
      <c r="H696" s="11">
        <v>3782</v>
      </c>
      <c r="I696" s="11">
        <v>32384</v>
      </c>
      <c r="J696" s="11">
        <v>16342</v>
      </c>
      <c r="K696" s="11">
        <v>1890</v>
      </c>
      <c r="L696" s="11">
        <v>9924</v>
      </c>
      <c r="M696" s="11">
        <v>1021</v>
      </c>
      <c r="N696" s="11">
        <v>11608</v>
      </c>
      <c r="O696" s="11">
        <v>27003</v>
      </c>
      <c r="P696" s="11">
        <v>30999</v>
      </c>
      <c r="Q696" s="11">
        <v>26097</v>
      </c>
      <c r="R696" s="11">
        <v>15543</v>
      </c>
      <c r="S696" s="11">
        <v>5901</v>
      </c>
      <c r="T696" s="11"/>
    </row>
    <row r="697" spans="3:20">
      <c r="C697" s="10">
        <v>44524</v>
      </c>
      <c r="D697" s="11"/>
      <c r="E697" s="11">
        <v>11744</v>
      </c>
      <c r="F697" s="11">
        <v>22199</v>
      </c>
      <c r="G697" s="11">
        <v>12262</v>
      </c>
      <c r="H697" s="11">
        <v>3782</v>
      </c>
      <c r="I697" s="11">
        <v>32384</v>
      </c>
      <c r="J697" s="11">
        <v>16370</v>
      </c>
      <c r="K697" s="11">
        <v>1890</v>
      </c>
      <c r="L697" s="11">
        <v>9947</v>
      </c>
      <c r="M697" s="11">
        <v>1038</v>
      </c>
      <c r="N697" s="11">
        <v>11608</v>
      </c>
      <c r="O697" s="11">
        <v>27019</v>
      </c>
      <c r="P697" s="11">
        <v>30999</v>
      </c>
      <c r="Q697" s="11">
        <v>26097</v>
      </c>
      <c r="R697" s="11">
        <v>15543</v>
      </c>
      <c r="S697" s="11">
        <v>5901</v>
      </c>
      <c r="T697" s="11"/>
    </row>
    <row r="698" spans="3:20">
      <c r="C698" s="10">
        <v>44525</v>
      </c>
      <c r="D698" s="11"/>
      <c r="E698" s="11">
        <v>11744</v>
      </c>
      <c r="F698" s="11">
        <v>22221</v>
      </c>
      <c r="G698" s="11">
        <v>12276</v>
      </c>
      <c r="H698" s="11">
        <v>3782</v>
      </c>
      <c r="I698" s="11">
        <v>32384</v>
      </c>
      <c r="J698" s="11">
        <v>16389</v>
      </c>
      <c r="K698" s="11">
        <v>1890</v>
      </c>
      <c r="L698" s="11">
        <v>9968</v>
      </c>
      <c r="M698" s="11">
        <v>1051</v>
      </c>
      <c r="N698" s="11">
        <v>11608</v>
      </c>
      <c r="O698" s="11">
        <v>27040</v>
      </c>
      <c r="P698" s="11">
        <v>30999</v>
      </c>
      <c r="Q698" s="11">
        <v>26097</v>
      </c>
      <c r="R698" s="11">
        <v>15543</v>
      </c>
      <c r="S698" s="11">
        <v>5901</v>
      </c>
      <c r="T698" s="11"/>
    </row>
    <row r="699" spans="3:20">
      <c r="C699" s="10">
        <v>44526</v>
      </c>
      <c r="D699" s="11"/>
      <c r="E699" s="11">
        <v>11744</v>
      </c>
      <c r="F699" s="11">
        <v>22240</v>
      </c>
      <c r="G699" s="11">
        <v>12296</v>
      </c>
      <c r="H699" s="11">
        <v>3782</v>
      </c>
      <c r="I699" s="11">
        <v>32384</v>
      </c>
      <c r="J699" s="11">
        <v>16409</v>
      </c>
      <c r="K699" s="11">
        <v>1890</v>
      </c>
      <c r="L699" s="11">
        <v>9988</v>
      </c>
      <c r="M699" s="11">
        <v>1068</v>
      </c>
      <c r="N699" s="11">
        <v>11608</v>
      </c>
      <c r="O699" s="11">
        <v>27060</v>
      </c>
      <c r="P699" s="11">
        <v>30999</v>
      </c>
      <c r="Q699" s="11">
        <v>26097</v>
      </c>
      <c r="R699" s="11">
        <v>15543</v>
      </c>
      <c r="S699" s="11">
        <v>5901</v>
      </c>
      <c r="T699" s="11"/>
    </row>
    <row r="700" spans="3:20">
      <c r="C700" s="10">
        <v>44527</v>
      </c>
      <c r="D700" s="11"/>
      <c r="E700" s="11">
        <v>11744</v>
      </c>
      <c r="F700" s="11">
        <v>22260</v>
      </c>
      <c r="G700" s="11">
        <v>12316</v>
      </c>
      <c r="H700" s="11">
        <v>3782</v>
      </c>
      <c r="I700" s="11">
        <v>32384</v>
      </c>
      <c r="J700" s="11">
        <v>16430</v>
      </c>
      <c r="K700" s="11">
        <v>1890</v>
      </c>
      <c r="L700" s="11">
        <v>10009</v>
      </c>
      <c r="M700" s="11">
        <v>1079</v>
      </c>
      <c r="N700" s="11">
        <v>11608</v>
      </c>
      <c r="O700" s="11">
        <v>27080</v>
      </c>
      <c r="P700" s="11">
        <v>30999</v>
      </c>
      <c r="Q700" s="11">
        <v>26097</v>
      </c>
      <c r="R700" s="11">
        <v>15543</v>
      </c>
      <c r="S700" s="11">
        <v>5901</v>
      </c>
      <c r="T700" s="11"/>
    </row>
    <row r="701" spans="3:20">
      <c r="C701" s="10">
        <v>44528</v>
      </c>
      <c r="D701" s="11"/>
      <c r="E701" s="11">
        <v>11760</v>
      </c>
      <c r="F701" s="11">
        <v>22260</v>
      </c>
      <c r="G701" s="11">
        <v>12337</v>
      </c>
      <c r="H701" s="11">
        <v>3782</v>
      </c>
      <c r="I701" s="11">
        <v>32384</v>
      </c>
      <c r="J701" s="11">
        <v>16449</v>
      </c>
      <c r="K701" s="11">
        <v>1890</v>
      </c>
      <c r="L701" s="11">
        <v>10029</v>
      </c>
      <c r="M701" s="11">
        <v>1079</v>
      </c>
      <c r="N701" s="11">
        <v>11625</v>
      </c>
      <c r="O701" s="11">
        <v>27100</v>
      </c>
      <c r="P701" s="11">
        <v>30999</v>
      </c>
      <c r="Q701" s="11">
        <v>26097</v>
      </c>
      <c r="R701" s="11">
        <v>15543</v>
      </c>
      <c r="S701" s="11">
        <v>5901</v>
      </c>
      <c r="T701" s="11"/>
    </row>
    <row r="702" spans="3:20">
      <c r="C702" s="10">
        <v>44529</v>
      </c>
      <c r="D702" s="11"/>
      <c r="E702" s="11">
        <v>11780</v>
      </c>
      <c r="F702" s="11">
        <v>22260</v>
      </c>
      <c r="G702" s="11">
        <v>12357</v>
      </c>
      <c r="H702" s="11">
        <v>3782</v>
      </c>
      <c r="I702" s="11">
        <v>32384</v>
      </c>
      <c r="J702" s="11">
        <v>16469</v>
      </c>
      <c r="K702" s="11">
        <v>1890</v>
      </c>
      <c r="L702" s="11">
        <v>10029</v>
      </c>
      <c r="M702" s="11">
        <v>1079</v>
      </c>
      <c r="N702" s="11">
        <v>11645</v>
      </c>
      <c r="O702" s="11">
        <v>27119</v>
      </c>
      <c r="P702" s="11">
        <v>30999</v>
      </c>
      <c r="Q702" s="11">
        <v>26097</v>
      </c>
      <c r="R702" s="11">
        <v>15543</v>
      </c>
      <c r="S702" s="11">
        <v>5901</v>
      </c>
      <c r="T702" s="11"/>
    </row>
    <row r="703" spans="3:20">
      <c r="C703" s="10">
        <v>44530</v>
      </c>
      <c r="D703" s="11"/>
      <c r="E703" s="11">
        <v>11800</v>
      </c>
      <c r="F703" s="11">
        <v>22271</v>
      </c>
      <c r="G703" s="11">
        <v>12376</v>
      </c>
      <c r="H703" s="11">
        <v>3124</v>
      </c>
      <c r="I703" s="11">
        <v>32384</v>
      </c>
      <c r="J703" s="11">
        <v>16482</v>
      </c>
      <c r="K703" s="11">
        <v>1890</v>
      </c>
      <c r="L703" s="11">
        <v>10029</v>
      </c>
      <c r="M703" s="11">
        <v>1079</v>
      </c>
      <c r="N703" s="11">
        <v>11665</v>
      </c>
      <c r="O703" s="11">
        <v>27139</v>
      </c>
      <c r="P703" s="11">
        <v>30999</v>
      </c>
      <c r="Q703" s="11">
        <v>26097</v>
      </c>
      <c r="R703" s="11">
        <v>15543</v>
      </c>
      <c r="S703" s="11">
        <v>5901</v>
      </c>
      <c r="T703" s="11"/>
    </row>
    <row r="704" spans="3:20">
      <c r="C704" s="10">
        <v>44531</v>
      </c>
      <c r="D704" s="11"/>
      <c r="E704" s="11">
        <v>11820</v>
      </c>
      <c r="F704" s="11">
        <v>22290</v>
      </c>
      <c r="G704" s="11">
        <v>12395</v>
      </c>
      <c r="H704" s="11">
        <v>3782</v>
      </c>
      <c r="I704" s="11">
        <v>32384</v>
      </c>
      <c r="J704" s="11">
        <v>16482</v>
      </c>
      <c r="K704" s="11">
        <v>1890</v>
      </c>
      <c r="L704" s="11">
        <v>10029</v>
      </c>
      <c r="M704" s="11">
        <v>1079</v>
      </c>
      <c r="N704" s="11">
        <v>11678</v>
      </c>
      <c r="O704" s="11">
        <v>27157</v>
      </c>
      <c r="P704" s="11">
        <v>30999</v>
      </c>
      <c r="Q704" s="11">
        <v>26097</v>
      </c>
      <c r="R704" s="11">
        <v>15543</v>
      </c>
      <c r="S704" s="11">
        <v>5901</v>
      </c>
      <c r="T704" s="11"/>
    </row>
    <row r="705" spans="3:20">
      <c r="C705" s="10">
        <v>44532</v>
      </c>
      <c r="D705" s="11"/>
      <c r="E705" s="11">
        <v>11840</v>
      </c>
      <c r="F705" s="11">
        <v>22307</v>
      </c>
      <c r="G705" s="11">
        <v>12314</v>
      </c>
      <c r="H705" s="11">
        <v>3782</v>
      </c>
      <c r="I705" s="11">
        <v>32384</v>
      </c>
      <c r="J705" s="11">
        <v>16516</v>
      </c>
      <c r="K705" s="11">
        <v>1890</v>
      </c>
      <c r="L705" s="11">
        <v>10029</v>
      </c>
      <c r="M705" s="11">
        <v>1084</v>
      </c>
      <c r="N705" s="11">
        <v>11698</v>
      </c>
      <c r="O705" s="11">
        <v>27178</v>
      </c>
      <c r="P705" s="11">
        <v>30999</v>
      </c>
      <c r="Q705" s="11">
        <v>26097</v>
      </c>
      <c r="R705" s="11">
        <v>15543</v>
      </c>
      <c r="S705" s="11">
        <v>5901</v>
      </c>
      <c r="T705" s="11"/>
    </row>
    <row r="706" spans="3:20">
      <c r="C706" s="10">
        <v>44533</v>
      </c>
      <c r="D706" s="11"/>
      <c r="E706" s="11">
        <v>11853</v>
      </c>
      <c r="F706" s="11">
        <v>22307</v>
      </c>
      <c r="G706" s="11">
        <v>12433</v>
      </c>
      <c r="H706" s="11">
        <v>3782</v>
      </c>
      <c r="I706" s="11">
        <v>32384</v>
      </c>
      <c r="J706" s="11">
        <v>16516</v>
      </c>
      <c r="K706" s="11">
        <v>1890</v>
      </c>
      <c r="L706" s="11">
        <v>10029</v>
      </c>
      <c r="M706" s="11">
        <v>1084</v>
      </c>
      <c r="N706" s="11">
        <v>11718</v>
      </c>
      <c r="O706" s="11">
        <v>27196</v>
      </c>
      <c r="P706" s="11">
        <v>30999</v>
      </c>
      <c r="Q706" s="11">
        <v>26097</v>
      </c>
      <c r="R706" s="11">
        <v>15543</v>
      </c>
      <c r="S706" s="11">
        <v>5901</v>
      </c>
      <c r="T706" s="11"/>
    </row>
    <row r="707" spans="3:20">
      <c r="C707" s="10">
        <v>44534</v>
      </c>
      <c r="D707" s="11"/>
      <c r="E707" s="11">
        <v>11872</v>
      </c>
      <c r="F707" s="11">
        <v>22338</v>
      </c>
      <c r="G707" s="11">
        <v>12450</v>
      </c>
      <c r="H707" s="11">
        <v>3782</v>
      </c>
      <c r="I707" s="11">
        <v>32384</v>
      </c>
      <c r="J707" s="11">
        <v>16517</v>
      </c>
      <c r="K707" s="11">
        <v>1890</v>
      </c>
      <c r="L707" s="11">
        <v>10053</v>
      </c>
      <c r="M707" s="11">
        <v>1084</v>
      </c>
      <c r="N707" s="11">
        <v>11737</v>
      </c>
      <c r="O707" s="11">
        <v>27216</v>
      </c>
      <c r="P707" s="11">
        <v>30999</v>
      </c>
      <c r="Q707" s="11">
        <v>26097</v>
      </c>
      <c r="R707" s="11">
        <v>15543</v>
      </c>
      <c r="S707" s="11">
        <v>5901</v>
      </c>
      <c r="T707" s="11"/>
    </row>
    <row r="708" spans="3:20">
      <c r="C708" s="10">
        <v>44535</v>
      </c>
      <c r="D708" s="11"/>
      <c r="E708" s="11">
        <v>11892</v>
      </c>
      <c r="F708" s="11">
        <v>22358</v>
      </c>
      <c r="G708" s="11">
        <v>12450</v>
      </c>
      <c r="H708" s="11">
        <v>3782</v>
      </c>
      <c r="I708" s="11">
        <v>32384</v>
      </c>
      <c r="J708" s="11">
        <v>16541</v>
      </c>
      <c r="K708" s="11">
        <v>1890</v>
      </c>
      <c r="L708" s="11">
        <v>10072</v>
      </c>
      <c r="M708" s="11">
        <v>1084</v>
      </c>
      <c r="N708" s="11">
        <v>11757</v>
      </c>
      <c r="O708" s="11">
        <v>27235</v>
      </c>
      <c r="P708" s="11">
        <v>30999</v>
      </c>
      <c r="Q708" s="11">
        <v>26097</v>
      </c>
      <c r="R708" s="11">
        <v>15543</v>
      </c>
      <c r="S708" s="11">
        <v>5901</v>
      </c>
      <c r="T708" s="11"/>
    </row>
    <row r="709" spans="3:20">
      <c r="C709" s="10">
        <v>44536</v>
      </c>
      <c r="D709" s="11"/>
      <c r="E709" s="11">
        <v>11912</v>
      </c>
      <c r="F709" s="11">
        <v>22377</v>
      </c>
      <c r="G709" s="11">
        <v>12450</v>
      </c>
      <c r="H709" s="11">
        <v>3782</v>
      </c>
      <c r="I709" s="11">
        <v>32384</v>
      </c>
      <c r="J709" s="11">
        <v>16554</v>
      </c>
      <c r="K709" s="11">
        <v>1890</v>
      </c>
      <c r="L709" s="11">
        <v>10092</v>
      </c>
      <c r="M709" s="11">
        <v>1084</v>
      </c>
      <c r="N709" s="11">
        <v>11762</v>
      </c>
      <c r="O709" s="11">
        <v>27255</v>
      </c>
      <c r="P709" s="11">
        <v>30999</v>
      </c>
      <c r="Q709" s="11">
        <v>26097</v>
      </c>
      <c r="R709" s="11">
        <v>15543</v>
      </c>
      <c r="S709" s="11">
        <v>5901</v>
      </c>
      <c r="T709" s="11"/>
    </row>
    <row r="710" spans="3:20">
      <c r="C710" s="10">
        <v>44537</v>
      </c>
      <c r="D710" s="11"/>
      <c r="E710" s="11">
        <v>11930</v>
      </c>
      <c r="F710" s="11">
        <v>22377</v>
      </c>
      <c r="G710" s="11">
        <v>12450</v>
      </c>
      <c r="H710" s="11">
        <v>3782</v>
      </c>
      <c r="I710" s="11">
        <v>32384</v>
      </c>
      <c r="J710" s="11">
        <v>16577</v>
      </c>
      <c r="K710" s="11">
        <v>1890</v>
      </c>
      <c r="L710" s="11">
        <v>10110</v>
      </c>
      <c r="M710" s="11">
        <v>1084</v>
      </c>
      <c r="N710" s="11">
        <v>11786</v>
      </c>
      <c r="O710" s="11">
        <v>27273</v>
      </c>
      <c r="P710" s="11">
        <v>31038</v>
      </c>
      <c r="Q710" s="11">
        <v>26097</v>
      </c>
      <c r="R710" s="11">
        <v>15543</v>
      </c>
      <c r="S710" s="11">
        <v>5901</v>
      </c>
      <c r="T710" s="11"/>
    </row>
    <row r="711" spans="3:20">
      <c r="C711" s="10">
        <v>44538</v>
      </c>
      <c r="D711" s="11"/>
      <c r="E711" s="11">
        <v>11947</v>
      </c>
      <c r="F711" s="11">
        <v>22385</v>
      </c>
      <c r="G711" s="11">
        <v>12450</v>
      </c>
      <c r="H711" s="11">
        <v>3782</v>
      </c>
      <c r="I711" s="11">
        <v>32384</v>
      </c>
      <c r="J711" s="11">
        <v>16577</v>
      </c>
      <c r="K711" s="11">
        <v>1890</v>
      </c>
      <c r="L711" s="11">
        <v>10128</v>
      </c>
      <c r="M711" s="11">
        <v>1084</v>
      </c>
      <c r="N711" s="11">
        <v>11802</v>
      </c>
      <c r="O711" s="11">
        <v>27290</v>
      </c>
      <c r="P711" s="11">
        <v>31053</v>
      </c>
      <c r="Q711" s="11">
        <v>26097</v>
      </c>
      <c r="R711" s="11">
        <v>15543</v>
      </c>
      <c r="S711" s="11">
        <v>5901</v>
      </c>
      <c r="T711" s="11"/>
    </row>
    <row r="712" spans="3:20">
      <c r="C712" s="10">
        <v>44539</v>
      </c>
      <c r="D712" s="11"/>
      <c r="E712" s="11">
        <v>11964</v>
      </c>
      <c r="F712" s="11">
        <v>22401</v>
      </c>
      <c r="G712" s="11">
        <v>12450</v>
      </c>
      <c r="H712" s="11">
        <v>3782</v>
      </c>
      <c r="I712" s="11">
        <v>32384</v>
      </c>
      <c r="J712" s="11">
        <v>16577</v>
      </c>
      <c r="K712" s="11">
        <v>1890</v>
      </c>
      <c r="L712" s="11">
        <v>10145</v>
      </c>
      <c r="M712" s="11">
        <v>1084</v>
      </c>
      <c r="N712" s="11">
        <v>11818</v>
      </c>
      <c r="O712" s="11">
        <v>27306</v>
      </c>
      <c r="P712" s="11">
        <v>31070</v>
      </c>
      <c r="Q712" s="11">
        <v>26097</v>
      </c>
      <c r="R712" s="11">
        <v>15543</v>
      </c>
      <c r="S712" s="11">
        <v>5901</v>
      </c>
      <c r="T712" s="11"/>
    </row>
    <row r="713" spans="3:20">
      <c r="C713" s="10">
        <v>44540</v>
      </c>
      <c r="D713" s="11"/>
      <c r="E713" s="11">
        <v>11964</v>
      </c>
      <c r="F713" s="11">
        <v>22413</v>
      </c>
      <c r="G713" s="11">
        <v>12450</v>
      </c>
      <c r="H713" s="11">
        <v>3782</v>
      </c>
      <c r="I713" s="11">
        <v>32384</v>
      </c>
      <c r="J713" s="11">
        <v>16580</v>
      </c>
      <c r="K713" s="11">
        <v>1890</v>
      </c>
      <c r="L713" s="11">
        <v>10158</v>
      </c>
      <c r="M713" s="11">
        <v>1084</v>
      </c>
      <c r="N713" s="11">
        <v>11831</v>
      </c>
      <c r="O713" s="11">
        <v>27320</v>
      </c>
      <c r="P713" s="11">
        <v>31083</v>
      </c>
      <c r="Q713" s="11">
        <v>26097</v>
      </c>
      <c r="R713" s="11">
        <v>15543</v>
      </c>
      <c r="S713" s="11">
        <v>5901</v>
      </c>
      <c r="T713" s="11"/>
    </row>
    <row r="714" spans="3:20">
      <c r="C714" s="10">
        <v>44541</v>
      </c>
      <c r="D714" s="11"/>
      <c r="E714" s="11">
        <v>11964</v>
      </c>
      <c r="F714" s="11">
        <v>22429</v>
      </c>
      <c r="G714" s="11">
        <v>12450</v>
      </c>
      <c r="H714" s="11">
        <v>3782</v>
      </c>
      <c r="I714" s="11">
        <v>32384</v>
      </c>
      <c r="J714" s="11">
        <v>16580</v>
      </c>
      <c r="K714" s="11">
        <v>1916</v>
      </c>
      <c r="L714" s="11">
        <v>10174</v>
      </c>
      <c r="M714" s="11">
        <v>1084</v>
      </c>
      <c r="N714" s="11">
        <v>11846</v>
      </c>
      <c r="O714" s="11">
        <v>27335</v>
      </c>
      <c r="P714" s="11">
        <v>31093</v>
      </c>
      <c r="Q714" s="11">
        <v>26097</v>
      </c>
      <c r="R714" s="11">
        <v>15543</v>
      </c>
      <c r="S714" s="11">
        <v>5901</v>
      </c>
      <c r="T714" s="11"/>
    </row>
    <row r="715" spans="3:20">
      <c r="C715" s="10">
        <v>44542</v>
      </c>
      <c r="D715" s="11"/>
      <c r="E715" s="11">
        <v>11972</v>
      </c>
      <c r="F715" s="11">
        <v>22448</v>
      </c>
      <c r="G715" s="11">
        <v>12450</v>
      </c>
      <c r="H715" s="11">
        <v>3782</v>
      </c>
      <c r="I715" s="11">
        <v>32384</v>
      </c>
      <c r="J715" s="11">
        <v>16580</v>
      </c>
      <c r="K715" s="11">
        <v>1916</v>
      </c>
      <c r="L715" s="11">
        <v>10193</v>
      </c>
      <c r="M715" s="11">
        <v>1084</v>
      </c>
      <c r="N715" s="11">
        <v>11857</v>
      </c>
      <c r="O715" s="11">
        <v>27354</v>
      </c>
      <c r="P715" s="11">
        <v>31111</v>
      </c>
      <c r="Q715" s="11">
        <v>26097</v>
      </c>
      <c r="R715" s="11">
        <v>15543</v>
      </c>
      <c r="S715" s="11">
        <v>5901</v>
      </c>
      <c r="T715" s="11"/>
    </row>
    <row r="716" spans="3:20">
      <c r="C716" s="10">
        <v>44543</v>
      </c>
      <c r="D716" s="11"/>
      <c r="E716" s="11">
        <v>11992</v>
      </c>
      <c r="F716" s="11">
        <v>22469</v>
      </c>
      <c r="G716" s="11">
        <v>12450</v>
      </c>
      <c r="H716" s="11">
        <v>3782</v>
      </c>
      <c r="I716" s="11">
        <v>32384</v>
      </c>
      <c r="J716" s="11">
        <v>16580</v>
      </c>
      <c r="K716" s="11">
        <v>1916</v>
      </c>
      <c r="L716" s="11">
        <v>10214</v>
      </c>
      <c r="M716" s="11">
        <v>1084</v>
      </c>
      <c r="N716" s="11">
        <v>11872</v>
      </c>
      <c r="O716" s="11">
        <v>27375</v>
      </c>
      <c r="P716" s="11">
        <v>31131</v>
      </c>
      <c r="Q716" s="11">
        <v>26097</v>
      </c>
      <c r="R716" s="11">
        <v>15543</v>
      </c>
      <c r="S716" s="11">
        <v>5901</v>
      </c>
      <c r="T716" s="11"/>
    </row>
    <row r="717" spans="3:20">
      <c r="C717" s="10">
        <v>44544</v>
      </c>
      <c r="D717" s="11"/>
      <c r="E717" s="11">
        <v>12007</v>
      </c>
      <c r="F717" s="11">
        <v>22488</v>
      </c>
      <c r="G717" s="11">
        <v>12450</v>
      </c>
      <c r="H717" s="11">
        <v>3782</v>
      </c>
      <c r="I717" s="11">
        <v>32384</v>
      </c>
      <c r="J717" s="11">
        <v>16580</v>
      </c>
      <c r="K717" s="11">
        <v>1916</v>
      </c>
      <c r="L717" s="11">
        <v>10232</v>
      </c>
      <c r="M717" s="11">
        <v>1084</v>
      </c>
      <c r="N717" s="11">
        <v>11872</v>
      </c>
      <c r="O717" s="11">
        <v>27393</v>
      </c>
      <c r="P717" s="11">
        <v>31149</v>
      </c>
      <c r="Q717" s="11">
        <v>26097</v>
      </c>
      <c r="R717" s="11">
        <v>15543</v>
      </c>
      <c r="S717" s="11">
        <v>5901</v>
      </c>
      <c r="T717" s="11"/>
    </row>
    <row r="718" spans="3:20">
      <c r="C718" s="10">
        <v>44545</v>
      </c>
      <c r="D718" s="11"/>
      <c r="E718" s="11">
        <v>12023</v>
      </c>
      <c r="F718" s="11">
        <v>22505</v>
      </c>
      <c r="G718" s="11">
        <v>12450</v>
      </c>
      <c r="H718" s="11">
        <v>3782</v>
      </c>
      <c r="I718" s="11">
        <v>32384</v>
      </c>
      <c r="J718" s="11">
        <v>16580</v>
      </c>
      <c r="K718" s="11">
        <v>1916</v>
      </c>
      <c r="L718" s="11">
        <v>10249</v>
      </c>
      <c r="M718" s="11">
        <v>1084</v>
      </c>
      <c r="N718" s="11">
        <v>11878</v>
      </c>
      <c r="O718" s="11">
        <v>27409</v>
      </c>
      <c r="P718" s="11">
        <v>31160</v>
      </c>
      <c r="Q718" s="11">
        <v>26097</v>
      </c>
      <c r="R718" s="11">
        <v>15543</v>
      </c>
      <c r="S718" s="11">
        <v>5901</v>
      </c>
      <c r="T718" s="11"/>
    </row>
    <row r="719" spans="3:20">
      <c r="C719" s="10">
        <v>44546</v>
      </c>
      <c r="D719" s="11"/>
      <c r="E719" s="11">
        <v>12045</v>
      </c>
      <c r="F719" s="11">
        <v>22527</v>
      </c>
      <c r="G719" s="11">
        <v>12450</v>
      </c>
      <c r="H719" s="11">
        <v>3782</v>
      </c>
      <c r="I719" s="11">
        <v>32384</v>
      </c>
      <c r="J719" s="11">
        <v>16580</v>
      </c>
      <c r="K719" s="11">
        <v>1916</v>
      </c>
      <c r="L719" s="11">
        <v>10268</v>
      </c>
      <c r="M719" s="11">
        <v>1084</v>
      </c>
      <c r="N719" s="11">
        <v>11899</v>
      </c>
      <c r="O719" s="11">
        <v>27409</v>
      </c>
      <c r="P719" s="11">
        <v>31182</v>
      </c>
      <c r="Q719" s="11">
        <v>26097</v>
      </c>
      <c r="R719" s="11">
        <v>15563</v>
      </c>
      <c r="S719" s="11">
        <v>5901</v>
      </c>
      <c r="T719" s="11"/>
    </row>
    <row r="720" spans="3:20">
      <c r="C720" s="10">
        <v>44547</v>
      </c>
      <c r="D720" s="11"/>
      <c r="E720" s="11">
        <v>12064</v>
      </c>
      <c r="F720" s="11">
        <v>22546</v>
      </c>
      <c r="G720" s="11">
        <v>12450</v>
      </c>
      <c r="H720" s="11">
        <v>3782</v>
      </c>
      <c r="I720" s="11">
        <v>32384</v>
      </c>
      <c r="J720" s="11">
        <v>16580</v>
      </c>
      <c r="K720" s="11">
        <v>1916</v>
      </c>
      <c r="L720" s="11">
        <v>10285</v>
      </c>
      <c r="M720" s="11">
        <v>1084</v>
      </c>
      <c r="N720" s="11">
        <v>11920</v>
      </c>
      <c r="O720" s="11">
        <v>27409</v>
      </c>
      <c r="P720" s="11">
        <v>31202</v>
      </c>
      <c r="Q720" s="11">
        <v>26097</v>
      </c>
      <c r="R720" s="11">
        <v>15586</v>
      </c>
      <c r="S720" s="11">
        <v>5901</v>
      </c>
      <c r="T720" s="11"/>
    </row>
    <row r="721" spans="3:20">
      <c r="C721" s="10">
        <v>44548</v>
      </c>
      <c r="D721" s="11"/>
      <c r="E721" s="11">
        <v>12072</v>
      </c>
      <c r="F721" s="11">
        <v>22556</v>
      </c>
      <c r="G721" s="11">
        <v>12450</v>
      </c>
      <c r="H721" s="11">
        <v>3782</v>
      </c>
      <c r="I721" s="11">
        <v>32384</v>
      </c>
      <c r="J721" s="11">
        <v>16580</v>
      </c>
      <c r="K721" s="11">
        <v>1916</v>
      </c>
      <c r="L721" s="11">
        <v>10306</v>
      </c>
      <c r="M721" s="11">
        <v>1084</v>
      </c>
      <c r="N721" s="11">
        <v>11938</v>
      </c>
      <c r="O721" s="11">
        <v>27409</v>
      </c>
      <c r="P721" s="11">
        <v>31221</v>
      </c>
      <c r="Q721" s="11">
        <v>26097</v>
      </c>
      <c r="R721" s="11">
        <v>15596</v>
      </c>
      <c r="S721" s="11">
        <v>5901</v>
      </c>
      <c r="T721" s="11"/>
    </row>
    <row r="722" spans="3:20">
      <c r="C722" s="10">
        <v>44549</v>
      </c>
      <c r="D722" s="11"/>
      <c r="E722" s="11">
        <v>12092</v>
      </c>
      <c r="F722" s="11">
        <v>22575</v>
      </c>
      <c r="G722" s="11">
        <v>12450</v>
      </c>
      <c r="H722" s="11">
        <v>3782</v>
      </c>
      <c r="I722" s="11">
        <v>32384</v>
      </c>
      <c r="J722" s="11">
        <v>16580</v>
      </c>
      <c r="K722" s="11">
        <v>1916</v>
      </c>
      <c r="L722" s="11">
        <v>10325</v>
      </c>
      <c r="M722" s="11">
        <v>1084</v>
      </c>
      <c r="N722" s="11">
        <v>11958</v>
      </c>
      <c r="O722" s="7">
        <v>27409</v>
      </c>
      <c r="P722" s="11">
        <v>26097</v>
      </c>
      <c r="Q722" s="11">
        <v>26097</v>
      </c>
      <c r="R722" s="11">
        <v>15616</v>
      </c>
      <c r="S722" s="11">
        <v>5901</v>
      </c>
      <c r="T722" s="11"/>
    </row>
    <row r="723" spans="3:20">
      <c r="C723" s="10">
        <v>44550</v>
      </c>
      <c r="D723" s="11"/>
      <c r="E723" s="11">
        <v>12109</v>
      </c>
      <c r="F723" s="11">
        <v>22590</v>
      </c>
      <c r="G723" s="11">
        <v>12450</v>
      </c>
      <c r="H723" s="11">
        <v>3782</v>
      </c>
      <c r="I723" s="11">
        <v>32384</v>
      </c>
      <c r="J723" s="11">
        <v>16580</v>
      </c>
      <c r="K723" s="11">
        <v>1916</v>
      </c>
      <c r="L723" s="11">
        <v>10343</v>
      </c>
      <c r="M723" s="11">
        <v>1084</v>
      </c>
      <c r="N723" s="11">
        <v>11976</v>
      </c>
      <c r="O723" s="7">
        <v>4</v>
      </c>
      <c r="P723" s="11">
        <v>31257</v>
      </c>
      <c r="Q723" s="11">
        <v>26097</v>
      </c>
      <c r="R723" s="11">
        <v>15631</v>
      </c>
      <c r="S723" s="11">
        <v>5901</v>
      </c>
      <c r="T723" s="11"/>
    </row>
    <row r="724" spans="3:20">
      <c r="C724" s="10">
        <v>44551</v>
      </c>
      <c r="D724" s="11"/>
      <c r="E724" s="11">
        <v>12109</v>
      </c>
      <c r="F724" s="11">
        <v>22614</v>
      </c>
      <c r="G724" s="11">
        <v>12450</v>
      </c>
      <c r="H724" s="11">
        <v>3782</v>
      </c>
      <c r="I724" s="11">
        <v>32384</v>
      </c>
      <c r="J724" s="11">
        <v>16580</v>
      </c>
      <c r="K724" s="11">
        <v>1916</v>
      </c>
      <c r="L724" s="11">
        <v>10362</v>
      </c>
      <c r="M724" s="11">
        <v>1084</v>
      </c>
      <c r="N724" s="11">
        <v>11996</v>
      </c>
      <c r="O724" s="11">
        <v>18</v>
      </c>
      <c r="P724" s="11">
        <v>31282</v>
      </c>
      <c r="Q724" s="11">
        <v>26097</v>
      </c>
      <c r="R724" s="11">
        <v>15631</v>
      </c>
      <c r="S724" s="11">
        <v>5901</v>
      </c>
      <c r="T724" s="11"/>
    </row>
    <row r="725" spans="3:20">
      <c r="C725" s="10">
        <v>44552</v>
      </c>
      <c r="D725" s="11"/>
      <c r="E725" s="11">
        <v>12109</v>
      </c>
      <c r="F725" s="11">
        <v>22634</v>
      </c>
      <c r="G725" s="11">
        <v>12450</v>
      </c>
      <c r="H725" s="11">
        <v>3782</v>
      </c>
      <c r="I725" s="11">
        <v>32384</v>
      </c>
      <c r="J725" s="11">
        <v>16580</v>
      </c>
      <c r="K725" s="11">
        <v>1916</v>
      </c>
      <c r="L725" s="11">
        <v>10382</v>
      </c>
      <c r="M725" s="11">
        <v>1084</v>
      </c>
      <c r="N725" s="11">
        <v>12016</v>
      </c>
      <c r="O725" s="11">
        <v>36</v>
      </c>
      <c r="P725" s="11">
        <v>31302</v>
      </c>
      <c r="Q725" s="11">
        <v>26097</v>
      </c>
      <c r="R725" s="11">
        <v>15664</v>
      </c>
      <c r="S725" s="11">
        <v>5901</v>
      </c>
      <c r="T725" s="11"/>
    </row>
    <row r="726" spans="3:20">
      <c r="C726" s="10">
        <v>44553</v>
      </c>
      <c r="D726" s="11"/>
      <c r="E726" s="11">
        <v>12109</v>
      </c>
      <c r="F726" s="11">
        <v>22652</v>
      </c>
      <c r="G726" s="11">
        <v>12450</v>
      </c>
      <c r="H726" s="11">
        <v>3782</v>
      </c>
      <c r="I726" s="11">
        <v>32384</v>
      </c>
      <c r="J726" s="11">
        <v>16580</v>
      </c>
      <c r="K726" s="11">
        <v>1916</v>
      </c>
      <c r="L726" s="11">
        <v>10382</v>
      </c>
      <c r="M726" s="11">
        <v>1084</v>
      </c>
      <c r="N726" s="11">
        <v>12035</v>
      </c>
      <c r="O726" s="11">
        <v>55</v>
      </c>
      <c r="P726" s="11">
        <v>31321</v>
      </c>
      <c r="Q726" s="11">
        <v>26097</v>
      </c>
      <c r="R726" s="11">
        <v>15684</v>
      </c>
      <c r="S726" s="11">
        <v>5901</v>
      </c>
      <c r="T726" s="11"/>
    </row>
    <row r="727" spans="3:20">
      <c r="C727" s="10">
        <v>44554</v>
      </c>
      <c r="D727" s="11"/>
      <c r="E727" s="11">
        <v>12109</v>
      </c>
      <c r="F727" s="11">
        <v>22652</v>
      </c>
      <c r="G727" s="11">
        <v>12470</v>
      </c>
      <c r="H727" s="11">
        <v>3782</v>
      </c>
      <c r="I727" s="11">
        <v>32384</v>
      </c>
      <c r="J727" s="11">
        <v>16601</v>
      </c>
      <c r="K727" s="11">
        <v>1916</v>
      </c>
      <c r="L727" s="11">
        <v>10382</v>
      </c>
      <c r="M727" s="11">
        <v>1084</v>
      </c>
      <c r="N727" s="11">
        <v>12035</v>
      </c>
      <c r="O727" s="11">
        <v>75</v>
      </c>
      <c r="P727" s="11">
        <v>31338</v>
      </c>
      <c r="Q727" s="11">
        <v>26097</v>
      </c>
      <c r="R727" s="11">
        <v>15699</v>
      </c>
      <c r="S727" s="11">
        <v>5901</v>
      </c>
      <c r="T727" s="11"/>
    </row>
    <row r="728" spans="3:20">
      <c r="C728" s="10">
        <v>44555</v>
      </c>
      <c r="D728" s="11"/>
      <c r="E728" s="11">
        <v>12109</v>
      </c>
      <c r="F728" s="11">
        <v>22675</v>
      </c>
      <c r="G728" s="11">
        <v>12481</v>
      </c>
      <c r="H728" s="11">
        <v>3782</v>
      </c>
      <c r="I728" s="11">
        <v>32384</v>
      </c>
      <c r="J728" s="11">
        <v>16613</v>
      </c>
      <c r="K728" s="11">
        <v>1916</v>
      </c>
      <c r="L728" s="11">
        <v>10382</v>
      </c>
      <c r="M728" s="11">
        <v>1084</v>
      </c>
      <c r="N728" s="11">
        <v>12045</v>
      </c>
      <c r="O728" s="11">
        <v>84</v>
      </c>
      <c r="P728" s="11">
        <v>31343</v>
      </c>
      <c r="Q728" s="11">
        <v>26097</v>
      </c>
      <c r="R728" s="11">
        <v>15704</v>
      </c>
      <c r="S728" s="11">
        <v>5901</v>
      </c>
      <c r="T728" s="11"/>
    </row>
    <row r="729" spans="3:20">
      <c r="C729" s="10">
        <v>44556</v>
      </c>
      <c r="D729" s="11"/>
      <c r="E729" s="11">
        <v>12109</v>
      </c>
      <c r="F729" s="11">
        <v>22694</v>
      </c>
      <c r="G729" s="11">
        <v>12498</v>
      </c>
      <c r="H729" s="11">
        <v>3782</v>
      </c>
      <c r="I729" s="11">
        <v>32384</v>
      </c>
      <c r="J729" s="11">
        <v>16630</v>
      </c>
      <c r="K729" s="11">
        <v>1916</v>
      </c>
      <c r="L729" s="11">
        <v>10382</v>
      </c>
      <c r="M729" s="11">
        <v>1084</v>
      </c>
      <c r="N729" s="11">
        <v>12064</v>
      </c>
      <c r="O729" s="11">
        <v>103</v>
      </c>
      <c r="P729" s="11">
        <v>31361</v>
      </c>
      <c r="Q729" s="11">
        <v>26097</v>
      </c>
      <c r="R729" s="11">
        <v>15722</v>
      </c>
      <c r="S729" s="11">
        <v>5901</v>
      </c>
      <c r="T729" s="11"/>
    </row>
    <row r="730" spans="3:20">
      <c r="C730" s="10">
        <v>44557</v>
      </c>
      <c r="D730" s="11"/>
      <c r="E730" s="11">
        <v>12109</v>
      </c>
      <c r="F730" s="11">
        <v>22712</v>
      </c>
      <c r="G730" s="11">
        <v>12517</v>
      </c>
      <c r="H730" s="11">
        <v>3782</v>
      </c>
      <c r="I730" s="11">
        <v>32384</v>
      </c>
      <c r="J730" s="11">
        <v>16630</v>
      </c>
      <c r="K730" s="11">
        <v>1916</v>
      </c>
      <c r="L730" s="11">
        <v>10412</v>
      </c>
      <c r="M730" s="11">
        <v>1084</v>
      </c>
      <c r="N730" s="11">
        <v>12083</v>
      </c>
      <c r="O730" s="11">
        <v>121</v>
      </c>
      <c r="P730" s="11">
        <v>31379</v>
      </c>
      <c r="Q730" s="11">
        <v>26097</v>
      </c>
      <c r="R730" s="11">
        <v>15739</v>
      </c>
      <c r="S730" s="11">
        <v>5901</v>
      </c>
      <c r="T730" s="11"/>
    </row>
    <row r="731" spans="3:20">
      <c r="C731" s="10">
        <v>44558</v>
      </c>
      <c r="D731" s="11"/>
      <c r="E731" s="11">
        <v>12145</v>
      </c>
      <c r="F731" s="11">
        <v>22726</v>
      </c>
      <c r="G731" s="11">
        <v>12520</v>
      </c>
      <c r="H731" s="11">
        <v>3782</v>
      </c>
      <c r="I731" s="11">
        <v>32384</v>
      </c>
      <c r="J731" s="11">
        <v>16630</v>
      </c>
      <c r="K731" s="11">
        <v>1916</v>
      </c>
      <c r="L731" s="11">
        <v>10425</v>
      </c>
      <c r="M731" s="11">
        <v>1124</v>
      </c>
      <c r="N731" s="11">
        <v>12083</v>
      </c>
      <c r="O731" s="11">
        <v>132</v>
      </c>
      <c r="P731" s="11">
        <v>31393</v>
      </c>
      <c r="Q731" s="11">
        <v>26097</v>
      </c>
      <c r="R731" s="11">
        <v>15739</v>
      </c>
      <c r="S731" s="11">
        <v>5901</v>
      </c>
      <c r="T731" s="11"/>
    </row>
    <row r="732" spans="3:20">
      <c r="C732" s="10">
        <v>44559</v>
      </c>
      <c r="D732" s="11"/>
      <c r="E732" s="11">
        <v>12160</v>
      </c>
      <c r="F732" s="11">
        <v>22744</v>
      </c>
      <c r="G732" s="11">
        <v>12535</v>
      </c>
      <c r="H732" s="11">
        <v>3782</v>
      </c>
      <c r="I732" s="11">
        <v>32384</v>
      </c>
      <c r="J732" s="11">
        <v>16630</v>
      </c>
      <c r="K732" s="11">
        <v>1916</v>
      </c>
      <c r="L732" s="11">
        <v>10444</v>
      </c>
      <c r="M732" s="11">
        <v>1138</v>
      </c>
      <c r="N732" s="11">
        <v>12083</v>
      </c>
      <c r="O732" s="11">
        <v>132</v>
      </c>
      <c r="P732" s="11">
        <v>31416</v>
      </c>
      <c r="Q732" s="11">
        <v>26097</v>
      </c>
      <c r="R732" s="11">
        <v>15739</v>
      </c>
      <c r="S732" s="11">
        <v>5901</v>
      </c>
      <c r="T732" s="11"/>
    </row>
    <row r="733" spans="3:20">
      <c r="C733" s="10">
        <v>44560</v>
      </c>
      <c r="D733" s="11"/>
      <c r="E733" s="11">
        <v>12171</v>
      </c>
      <c r="F733" s="11">
        <v>22752</v>
      </c>
      <c r="G733" s="11">
        <v>12535</v>
      </c>
      <c r="H733" s="11">
        <v>3782</v>
      </c>
      <c r="I733" s="11">
        <v>32384</v>
      </c>
      <c r="J733" s="11">
        <v>16630</v>
      </c>
      <c r="K733" s="11">
        <v>1916</v>
      </c>
      <c r="L733" s="11">
        <v>10454</v>
      </c>
      <c r="M733" s="11">
        <v>1142</v>
      </c>
      <c r="N733" s="11">
        <v>12102</v>
      </c>
      <c r="O733" s="11">
        <v>163</v>
      </c>
      <c r="P733" s="11">
        <v>31431</v>
      </c>
      <c r="Q733" s="11">
        <v>26097</v>
      </c>
      <c r="R733" s="11">
        <v>15739</v>
      </c>
      <c r="S733" s="11">
        <v>5901</v>
      </c>
      <c r="T733" s="11"/>
    </row>
    <row r="734" spans="3:20">
      <c r="C734" s="14">
        <v>44561</v>
      </c>
      <c r="D734" s="15"/>
      <c r="E734" s="15">
        <v>12180</v>
      </c>
      <c r="F734" s="15">
        <v>22765</v>
      </c>
      <c r="G734" s="15">
        <v>12544</v>
      </c>
      <c r="H734" s="15">
        <v>3782</v>
      </c>
      <c r="I734" s="15">
        <v>32384</v>
      </c>
      <c r="J734" s="15">
        <v>16630</v>
      </c>
      <c r="K734" s="15">
        <v>1916</v>
      </c>
      <c r="L734" s="15">
        <v>10467</v>
      </c>
      <c r="M734" s="15">
        <v>1142</v>
      </c>
      <c r="N734" s="15">
        <v>12120</v>
      </c>
      <c r="O734" s="15">
        <v>179</v>
      </c>
      <c r="P734" s="15">
        <v>31444</v>
      </c>
      <c r="Q734" s="15">
        <v>26097</v>
      </c>
      <c r="R734" s="15">
        <v>15739</v>
      </c>
      <c r="S734" s="15">
        <v>5901</v>
      </c>
      <c r="T734" s="15"/>
    </row>
    <row r="735" spans="3:20">
      <c r="C735" s="10">
        <v>44562</v>
      </c>
      <c r="D735" s="11"/>
      <c r="E735" s="11">
        <v>12189</v>
      </c>
      <c r="F735" s="11">
        <v>22776</v>
      </c>
      <c r="G735" s="11">
        <v>12552</v>
      </c>
      <c r="H735" s="11">
        <v>3782</v>
      </c>
      <c r="I735" s="11">
        <v>32384</v>
      </c>
      <c r="J735" s="11">
        <v>16630</v>
      </c>
      <c r="K735" s="11">
        <v>1916</v>
      </c>
      <c r="L735" s="11">
        <v>10476</v>
      </c>
      <c r="M735" s="11">
        <v>1142</v>
      </c>
      <c r="N735" s="11">
        <v>12135</v>
      </c>
      <c r="O735" s="11">
        <v>190</v>
      </c>
      <c r="P735" s="11">
        <v>31452</v>
      </c>
      <c r="Q735" s="11">
        <v>26097</v>
      </c>
      <c r="R735" s="11">
        <v>15739</v>
      </c>
      <c r="S735" s="11">
        <v>5901</v>
      </c>
      <c r="T735" s="11"/>
    </row>
    <row r="736" spans="3:20">
      <c r="C736" s="10">
        <v>44563</v>
      </c>
      <c r="D736" s="11"/>
      <c r="E736" s="11">
        <v>12198</v>
      </c>
      <c r="F736" s="11">
        <v>22792</v>
      </c>
      <c r="G736" s="11">
        <v>12564</v>
      </c>
      <c r="H736" s="11">
        <v>3782</v>
      </c>
      <c r="I736" s="11">
        <v>32384</v>
      </c>
      <c r="J736" s="11">
        <v>16630</v>
      </c>
      <c r="K736" s="11">
        <v>1916</v>
      </c>
      <c r="L736" s="11">
        <v>10494</v>
      </c>
      <c r="M736" s="11">
        <v>1142</v>
      </c>
      <c r="N736" s="11">
        <v>12135</v>
      </c>
      <c r="O736" s="11">
        <v>200</v>
      </c>
      <c r="P736" s="11">
        <v>31464</v>
      </c>
      <c r="Q736" s="11">
        <v>26097</v>
      </c>
      <c r="R736" s="11">
        <v>15739</v>
      </c>
      <c r="S736" s="11">
        <v>5901</v>
      </c>
      <c r="T736" s="11"/>
    </row>
    <row r="737" spans="3:20">
      <c r="C737" s="10">
        <v>44564</v>
      </c>
      <c r="D737" s="11"/>
      <c r="E737" s="11">
        <v>12205</v>
      </c>
      <c r="F737" s="11">
        <v>22795</v>
      </c>
      <c r="G737" s="11">
        <v>12573</v>
      </c>
      <c r="H737" s="11">
        <v>3782</v>
      </c>
      <c r="I737" s="11">
        <v>32384</v>
      </c>
      <c r="J737" s="11">
        <v>16630</v>
      </c>
      <c r="K737" s="11">
        <v>1916</v>
      </c>
      <c r="L737" s="11">
        <v>10501</v>
      </c>
      <c r="M737" s="11">
        <v>1142</v>
      </c>
      <c r="N737" s="11">
        <v>12135</v>
      </c>
      <c r="O737" s="11">
        <v>212</v>
      </c>
      <c r="P737" s="11">
        <v>31475</v>
      </c>
      <c r="Q737" s="11">
        <v>26097</v>
      </c>
      <c r="R737" s="11">
        <v>15739</v>
      </c>
      <c r="S737" s="11">
        <v>5901</v>
      </c>
      <c r="T737" s="11"/>
    </row>
    <row r="738" spans="3:20">
      <c r="C738" s="10">
        <v>44565</v>
      </c>
      <c r="D738" s="11"/>
      <c r="E738" s="11">
        <v>12224</v>
      </c>
      <c r="F738" s="11">
        <v>22815</v>
      </c>
      <c r="G738" s="11">
        <v>12589</v>
      </c>
      <c r="H738" s="11">
        <v>3782</v>
      </c>
      <c r="I738" s="11">
        <v>32384</v>
      </c>
      <c r="J738" s="11">
        <v>16630</v>
      </c>
      <c r="K738" s="11">
        <v>1916</v>
      </c>
      <c r="L738" s="11">
        <v>10515</v>
      </c>
      <c r="M738" s="11">
        <v>1142</v>
      </c>
      <c r="N738" s="11">
        <v>12135</v>
      </c>
      <c r="O738" s="11">
        <v>231</v>
      </c>
      <c r="P738" s="11">
        <v>31495</v>
      </c>
      <c r="Q738" s="11">
        <v>26097</v>
      </c>
      <c r="R738" s="11">
        <v>15739</v>
      </c>
      <c r="S738" s="11">
        <v>5901</v>
      </c>
      <c r="T738" s="11"/>
    </row>
    <row r="739" spans="3:20">
      <c r="C739" s="10">
        <v>44566</v>
      </c>
      <c r="D739" s="11"/>
      <c r="E739" s="11">
        <v>12246</v>
      </c>
      <c r="F739" s="11">
        <v>22837</v>
      </c>
      <c r="G739" s="11">
        <v>12611</v>
      </c>
      <c r="H739" s="11">
        <v>3782</v>
      </c>
      <c r="I739" s="11">
        <v>32384</v>
      </c>
      <c r="J739" s="11">
        <v>16630</v>
      </c>
      <c r="K739" s="11">
        <v>1916</v>
      </c>
      <c r="L739" s="11">
        <v>10536</v>
      </c>
      <c r="M739" s="11">
        <v>1142</v>
      </c>
      <c r="N739" s="11">
        <v>12147</v>
      </c>
      <c r="O739" s="11">
        <v>231</v>
      </c>
      <c r="P739" s="11">
        <v>31516</v>
      </c>
      <c r="Q739" s="11">
        <v>26097</v>
      </c>
      <c r="R739" s="11">
        <v>15759</v>
      </c>
      <c r="S739" s="11">
        <v>5901</v>
      </c>
      <c r="T739" s="11"/>
    </row>
    <row r="740" spans="3:20">
      <c r="C740" s="10">
        <v>44567</v>
      </c>
      <c r="D740" s="11"/>
      <c r="E740" s="11">
        <v>12263</v>
      </c>
      <c r="F740" s="11">
        <v>22856</v>
      </c>
      <c r="G740" s="11">
        <v>12629</v>
      </c>
      <c r="H740" s="11">
        <v>3782</v>
      </c>
      <c r="I740" s="11">
        <v>32406</v>
      </c>
      <c r="J740" s="11">
        <v>16630</v>
      </c>
      <c r="K740" s="11">
        <v>1916</v>
      </c>
      <c r="L740" s="11">
        <v>10556</v>
      </c>
      <c r="M740" s="11">
        <v>1142</v>
      </c>
      <c r="N740" s="11">
        <v>12168</v>
      </c>
      <c r="O740" s="11">
        <v>231</v>
      </c>
      <c r="P740" s="11">
        <v>31516</v>
      </c>
      <c r="Q740" s="11">
        <v>26097</v>
      </c>
      <c r="R740" s="11">
        <v>15772</v>
      </c>
      <c r="S740" s="11">
        <v>5901</v>
      </c>
      <c r="T740" s="11"/>
    </row>
    <row r="741" spans="3:20">
      <c r="C741" s="10">
        <v>44568</v>
      </c>
      <c r="D741" s="11"/>
      <c r="E741" s="11">
        <v>12283</v>
      </c>
      <c r="F741" s="11">
        <v>22875</v>
      </c>
      <c r="G741" s="11">
        <v>12652</v>
      </c>
      <c r="H741" s="11">
        <v>3782</v>
      </c>
      <c r="I741" s="11">
        <v>32423</v>
      </c>
      <c r="J741" s="11">
        <v>16630</v>
      </c>
      <c r="K741" s="11">
        <v>1916</v>
      </c>
      <c r="L741" s="11">
        <v>10556</v>
      </c>
      <c r="M741" s="11">
        <v>1167</v>
      </c>
      <c r="N741" s="11">
        <v>12168</v>
      </c>
      <c r="O741" s="11">
        <v>247</v>
      </c>
      <c r="P741" s="11">
        <v>31516</v>
      </c>
      <c r="Q741" s="11">
        <v>26097</v>
      </c>
      <c r="R741" s="11">
        <v>15791</v>
      </c>
      <c r="S741" s="11">
        <v>5901</v>
      </c>
      <c r="T741" s="11"/>
    </row>
    <row r="742" spans="3:20">
      <c r="C742" s="10">
        <v>44569</v>
      </c>
      <c r="D742" s="11"/>
      <c r="E742" s="11">
        <v>12305</v>
      </c>
      <c r="F742" s="11">
        <v>22875</v>
      </c>
      <c r="G742" s="11">
        <v>12671</v>
      </c>
      <c r="H742" s="11">
        <v>3782</v>
      </c>
      <c r="I742" s="11">
        <v>32443</v>
      </c>
      <c r="J742" s="11">
        <v>16630</v>
      </c>
      <c r="K742" s="11">
        <v>1916</v>
      </c>
      <c r="L742" s="11">
        <v>10556</v>
      </c>
      <c r="M742" s="11">
        <v>1184</v>
      </c>
      <c r="N742" s="11">
        <v>12168</v>
      </c>
      <c r="O742" s="11">
        <v>268</v>
      </c>
      <c r="P742" s="11">
        <v>31516</v>
      </c>
      <c r="Q742" s="11">
        <v>26097</v>
      </c>
      <c r="R742" s="11">
        <v>15810</v>
      </c>
      <c r="S742" s="11">
        <v>5901</v>
      </c>
      <c r="T742" s="11"/>
    </row>
    <row r="743" spans="3:20">
      <c r="C743" s="10">
        <v>44570</v>
      </c>
      <c r="D743" s="11"/>
      <c r="E743" s="11">
        <v>12313</v>
      </c>
      <c r="F743" s="11">
        <v>22875</v>
      </c>
      <c r="G743" s="11">
        <v>12685</v>
      </c>
      <c r="H743" s="11">
        <v>3782</v>
      </c>
      <c r="I743" s="11">
        <v>32458</v>
      </c>
      <c r="J743" s="11">
        <v>16630</v>
      </c>
      <c r="K743" s="11">
        <v>1916</v>
      </c>
      <c r="L743" s="11">
        <v>10556</v>
      </c>
      <c r="M743" s="11">
        <v>1202</v>
      </c>
      <c r="N743" s="11">
        <v>12168</v>
      </c>
      <c r="O743" s="11">
        <v>287</v>
      </c>
      <c r="P743" s="11">
        <v>31536</v>
      </c>
      <c r="Q743" s="11">
        <v>26097</v>
      </c>
      <c r="R743" s="11">
        <v>15825</v>
      </c>
      <c r="S743" s="11">
        <v>5901</v>
      </c>
      <c r="T743" s="11"/>
    </row>
    <row r="744" spans="3:20">
      <c r="C744" s="10">
        <v>44571</v>
      </c>
      <c r="D744" s="11"/>
      <c r="E744" s="11">
        <v>12330</v>
      </c>
      <c r="F744" s="11">
        <v>22875</v>
      </c>
      <c r="G744" s="11">
        <v>12703</v>
      </c>
      <c r="H744" s="11">
        <v>3782</v>
      </c>
      <c r="I744" s="11">
        <v>32478</v>
      </c>
      <c r="J744" s="11">
        <v>16630</v>
      </c>
      <c r="K744" s="11">
        <v>1916</v>
      </c>
      <c r="L744" s="11">
        <v>10556</v>
      </c>
      <c r="M744" s="11">
        <v>1219</v>
      </c>
      <c r="N744" s="11">
        <v>12168</v>
      </c>
      <c r="O744" s="11">
        <v>307</v>
      </c>
      <c r="P744" s="11">
        <v>31534</v>
      </c>
      <c r="Q744" s="11">
        <v>26097</v>
      </c>
      <c r="R744" s="11">
        <v>15844</v>
      </c>
      <c r="S744" s="11">
        <v>5901</v>
      </c>
      <c r="T744" s="11"/>
    </row>
    <row r="745" spans="3:20">
      <c r="C745" s="10">
        <v>44572</v>
      </c>
      <c r="D745" s="11"/>
      <c r="E745" s="11">
        <v>12349</v>
      </c>
      <c r="F745" s="11">
        <v>22875</v>
      </c>
      <c r="G745" s="11">
        <v>12819</v>
      </c>
      <c r="H745" s="11">
        <v>3782</v>
      </c>
      <c r="I745" s="11">
        <v>32497</v>
      </c>
      <c r="J745" s="11">
        <v>16630</v>
      </c>
      <c r="K745" s="11">
        <v>1916</v>
      </c>
      <c r="L745" s="11">
        <v>10556</v>
      </c>
      <c r="M745" s="11">
        <v>1219</v>
      </c>
      <c r="N745" s="11">
        <v>12179</v>
      </c>
      <c r="O745" s="11">
        <v>324</v>
      </c>
      <c r="P745" s="11">
        <v>31572</v>
      </c>
      <c r="Q745" s="11">
        <v>26097</v>
      </c>
      <c r="R745" s="11">
        <v>15860</v>
      </c>
      <c r="S745" s="11">
        <v>5901</v>
      </c>
      <c r="T745" s="11"/>
    </row>
    <row r="746" spans="3:20">
      <c r="C746" s="10">
        <v>44573</v>
      </c>
      <c r="D746" s="11"/>
      <c r="E746" s="11">
        <v>12367</v>
      </c>
      <c r="F746" s="11">
        <v>22897</v>
      </c>
      <c r="G746" s="11">
        <v>12819</v>
      </c>
      <c r="H746" s="11">
        <v>3782</v>
      </c>
      <c r="I746" s="11">
        <v>32497</v>
      </c>
      <c r="J746" s="11">
        <v>16630</v>
      </c>
      <c r="K746" s="11">
        <v>1916</v>
      </c>
      <c r="L746" s="11">
        <v>10556</v>
      </c>
      <c r="M746" s="11">
        <v>1219</v>
      </c>
      <c r="N746" s="11">
        <v>12198</v>
      </c>
      <c r="O746" s="11">
        <v>342</v>
      </c>
      <c r="P746" s="11">
        <v>31591</v>
      </c>
      <c r="Q746" s="11">
        <v>26097</v>
      </c>
      <c r="R746" s="11">
        <v>15860</v>
      </c>
      <c r="S746" s="11">
        <v>5901</v>
      </c>
      <c r="T746" s="11"/>
    </row>
    <row r="747" spans="3:20">
      <c r="C747" s="10">
        <v>44574</v>
      </c>
      <c r="D747" s="11"/>
      <c r="E747" s="11">
        <v>12386</v>
      </c>
      <c r="F747" s="11">
        <v>22914</v>
      </c>
      <c r="G747" s="11">
        <v>12819</v>
      </c>
      <c r="H747" s="11">
        <v>3782</v>
      </c>
      <c r="I747" s="11">
        <v>32515</v>
      </c>
      <c r="J747" s="11">
        <v>16630</v>
      </c>
      <c r="K747" s="11">
        <v>1916</v>
      </c>
      <c r="L747" s="11">
        <v>10556</v>
      </c>
      <c r="M747" s="11">
        <v>1219</v>
      </c>
      <c r="N747" s="11">
        <v>12216</v>
      </c>
      <c r="O747" s="11">
        <v>355</v>
      </c>
      <c r="P747" s="11">
        <v>31608</v>
      </c>
      <c r="Q747" s="11">
        <v>26097</v>
      </c>
      <c r="R747" s="11">
        <v>15860</v>
      </c>
      <c r="S747" s="11">
        <v>5901</v>
      </c>
      <c r="T747" s="11"/>
    </row>
    <row r="748" spans="3:20">
      <c r="C748" s="10">
        <v>44575</v>
      </c>
      <c r="D748" s="11"/>
      <c r="E748" s="11">
        <v>12406</v>
      </c>
      <c r="F748" s="11">
        <v>22933</v>
      </c>
      <c r="G748" s="11">
        <v>12819</v>
      </c>
      <c r="H748" s="11">
        <v>3782</v>
      </c>
      <c r="I748" s="11">
        <v>32533</v>
      </c>
      <c r="J748" s="11">
        <v>16630</v>
      </c>
      <c r="K748" s="11">
        <v>1916</v>
      </c>
      <c r="L748" s="11">
        <v>10556</v>
      </c>
      <c r="M748" s="11">
        <v>1245</v>
      </c>
      <c r="N748" s="11">
        <v>12234</v>
      </c>
      <c r="O748" s="11">
        <v>373</v>
      </c>
      <c r="P748" s="11">
        <v>31628</v>
      </c>
      <c r="Q748" s="11">
        <v>26097</v>
      </c>
      <c r="R748" s="11">
        <v>15860</v>
      </c>
      <c r="S748" s="11">
        <v>5901</v>
      </c>
      <c r="T748" s="11"/>
    </row>
    <row r="749" spans="3:20">
      <c r="C749" s="10">
        <v>44576</v>
      </c>
      <c r="D749" s="11"/>
      <c r="E749" s="11">
        <v>12423</v>
      </c>
      <c r="F749" s="11">
        <v>22945</v>
      </c>
      <c r="G749" s="11">
        <v>12819</v>
      </c>
      <c r="H749" s="11">
        <v>3782</v>
      </c>
      <c r="I749" s="11">
        <v>32549</v>
      </c>
      <c r="J749" s="11">
        <v>16630</v>
      </c>
      <c r="K749" s="11">
        <v>1916</v>
      </c>
      <c r="L749" s="11">
        <v>10556</v>
      </c>
      <c r="M749" s="11">
        <v>1261</v>
      </c>
      <c r="N749" s="11">
        <v>12228</v>
      </c>
      <c r="O749" s="11">
        <v>392</v>
      </c>
      <c r="P749" s="11">
        <v>31635</v>
      </c>
      <c r="Q749" s="11">
        <v>26097</v>
      </c>
      <c r="R749" s="11">
        <v>15860</v>
      </c>
      <c r="S749" s="11">
        <v>5901</v>
      </c>
      <c r="T749" s="11"/>
    </row>
    <row r="750" spans="3:20">
      <c r="C750" s="10">
        <v>44577</v>
      </c>
      <c r="D750" s="11"/>
      <c r="E750" s="11">
        <v>12441</v>
      </c>
      <c r="F750" s="11">
        <v>22970</v>
      </c>
      <c r="G750" s="11">
        <v>12819</v>
      </c>
      <c r="H750" s="11">
        <v>3782</v>
      </c>
      <c r="I750" s="11">
        <v>32568</v>
      </c>
      <c r="J750" s="11">
        <v>16630</v>
      </c>
      <c r="K750" s="11">
        <v>1916</v>
      </c>
      <c r="L750" s="11">
        <v>10556</v>
      </c>
      <c r="M750" s="11">
        <v>1277</v>
      </c>
      <c r="N750" s="11">
        <v>12271</v>
      </c>
      <c r="O750" s="11">
        <v>411</v>
      </c>
      <c r="P750" s="11">
        <v>31658</v>
      </c>
      <c r="Q750" s="11">
        <v>26097</v>
      </c>
      <c r="R750" s="11">
        <v>15880</v>
      </c>
      <c r="S750" s="11">
        <v>5902</v>
      </c>
      <c r="T750" s="11"/>
    </row>
    <row r="751" spans="3:20">
      <c r="C751" s="10">
        <v>44578</v>
      </c>
      <c r="D751" s="11"/>
      <c r="E751" s="11">
        <v>12449</v>
      </c>
      <c r="F751" s="11">
        <v>22978</v>
      </c>
      <c r="G751" s="11">
        <v>12819</v>
      </c>
      <c r="H751" s="11">
        <v>3782</v>
      </c>
      <c r="I751" s="11">
        <v>32576</v>
      </c>
      <c r="J751" s="11">
        <v>16630</v>
      </c>
      <c r="K751" s="11">
        <v>1930</v>
      </c>
      <c r="L751" s="11">
        <v>10556</v>
      </c>
      <c r="M751" s="11">
        <v>1286</v>
      </c>
      <c r="N751" s="11">
        <v>12278</v>
      </c>
      <c r="O751" s="11">
        <v>420</v>
      </c>
      <c r="P751" s="11">
        <v>31667</v>
      </c>
      <c r="Q751" s="11">
        <v>26097</v>
      </c>
      <c r="R751" s="11">
        <v>15889</v>
      </c>
      <c r="S751" s="11">
        <v>5903</v>
      </c>
      <c r="T751" s="11"/>
    </row>
    <row r="752" spans="3:20">
      <c r="C752" s="10">
        <v>44579</v>
      </c>
      <c r="D752" s="11"/>
      <c r="E752" s="11">
        <v>12465</v>
      </c>
      <c r="F752" s="11">
        <v>22979</v>
      </c>
      <c r="G752" s="11">
        <v>12752</v>
      </c>
      <c r="H752" s="11">
        <v>3782</v>
      </c>
      <c r="I752" s="11">
        <v>32588</v>
      </c>
      <c r="J752" s="11">
        <v>16630</v>
      </c>
      <c r="K752" s="11">
        <v>1947</v>
      </c>
      <c r="L752" s="11">
        <v>10556</v>
      </c>
      <c r="M752" s="11">
        <v>1286</v>
      </c>
      <c r="N752" s="11">
        <v>12295</v>
      </c>
      <c r="O752" s="11">
        <v>437</v>
      </c>
      <c r="P752" s="11">
        <v>31685</v>
      </c>
      <c r="Q752" s="11">
        <v>26140</v>
      </c>
      <c r="R752" s="11">
        <v>15905</v>
      </c>
      <c r="S752" s="11">
        <v>5903</v>
      </c>
      <c r="T752" s="11"/>
    </row>
    <row r="753" spans="3:20">
      <c r="C753" s="10">
        <v>44580</v>
      </c>
      <c r="D753" s="11"/>
      <c r="E753" s="11">
        <v>12480</v>
      </c>
      <c r="F753" s="11">
        <v>22991</v>
      </c>
      <c r="G753" s="11">
        <v>12770</v>
      </c>
      <c r="H753" s="11">
        <v>3782</v>
      </c>
      <c r="I753" s="11">
        <v>32604</v>
      </c>
      <c r="J753" s="11">
        <v>16630</v>
      </c>
      <c r="K753" s="11">
        <v>1961</v>
      </c>
      <c r="L753" s="11">
        <v>10556</v>
      </c>
      <c r="M753" s="11">
        <v>1286</v>
      </c>
      <c r="N753" s="11">
        <v>12295</v>
      </c>
      <c r="O753" s="11">
        <v>437</v>
      </c>
      <c r="P753" s="11">
        <v>31699</v>
      </c>
      <c r="Q753" s="11">
        <v>26153</v>
      </c>
      <c r="R753" s="11">
        <v>15923</v>
      </c>
      <c r="S753" s="11">
        <v>5904</v>
      </c>
      <c r="T753" s="11"/>
    </row>
    <row r="754" spans="3:20">
      <c r="C754" s="10">
        <v>44581</v>
      </c>
      <c r="D754" s="11"/>
      <c r="E754" s="11">
        <v>12482</v>
      </c>
      <c r="F754" s="11">
        <v>22997</v>
      </c>
      <c r="G754" s="11">
        <v>12783</v>
      </c>
      <c r="H754" s="11">
        <v>3782</v>
      </c>
      <c r="I754" s="11">
        <v>32611</v>
      </c>
      <c r="J754" s="11">
        <v>16630</v>
      </c>
      <c r="K754" s="11">
        <v>1974</v>
      </c>
      <c r="L754" s="11">
        <v>10556</v>
      </c>
      <c r="M754" s="11">
        <v>1286</v>
      </c>
      <c r="N754" s="11">
        <v>12312</v>
      </c>
      <c r="O754" s="11">
        <v>437</v>
      </c>
      <c r="P754" s="11">
        <v>31711</v>
      </c>
      <c r="Q754" s="11">
        <v>26162</v>
      </c>
      <c r="R754" s="11">
        <v>15926</v>
      </c>
      <c r="S754" s="11">
        <v>5905</v>
      </c>
      <c r="T754" s="11"/>
    </row>
    <row r="755" spans="3:20">
      <c r="C755" s="10">
        <v>44582</v>
      </c>
      <c r="D755" s="11"/>
      <c r="E755" s="11">
        <v>12497</v>
      </c>
      <c r="F755" s="11">
        <v>23010</v>
      </c>
      <c r="G755" s="11">
        <v>12798</v>
      </c>
      <c r="H755" s="11">
        <v>3782</v>
      </c>
      <c r="I755" s="11">
        <v>32628</v>
      </c>
      <c r="J755" s="11">
        <v>16630</v>
      </c>
      <c r="K755" s="11">
        <v>1991</v>
      </c>
      <c r="L755" s="11">
        <v>10556</v>
      </c>
      <c r="M755" s="11">
        <v>1286</v>
      </c>
      <c r="N755" s="11">
        <v>12331</v>
      </c>
      <c r="O755" s="11">
        <v>437</v>
      </c>
      <c r="P755" s="11">
        <v>31711</v>
      </c>
      <c r="Q755" s="11">
        <v>26162</v>
      </c>
      <c r="R755" s="11">
        <v>15943</v>
      </c>
      <c r="S755" s="11">
        <v>5906</v>
      </c>
      <c r="T755" s="11"/>
    </row>
    <row r="756" spans="3:20">
      <c r="C756" s="10">
        <v>44583</v>
      </c>
      <c r="D756" s="11"/>
      <c r="E756" s="11">
        <v>12514</v>
      </c>
      <c r="F756" s="11">
        <v>23026</v>
      </c>
      <c r="G756" s="11">
        <v>12814</v>
      </c>
      <c r="H756" s="11">
        <v>3782</v>
      </c>
      <c r="I756" s="11">
        <v>32644</v>
      </c>
      <c r="J756" s="11">
        <v>16630</v>
      </c>
      <c r="K756" s="11">
        <v>2010</v>
      </c>
      <c r="L756" s="11">
        <v>10556</v>
      </c>
      <c r="M756" s="11">
        <v>1286</v>
      </c>
      <c r="N756" s="11">
        <v>12348</v>
      </c>
      <c r="O756" s="11">
        <v>437</v>
      </c>
      <c r="P756" s="11">
        <v>31711</v>
      </c>
      <c r="Q756" s="11">
        <v>26162</v>
      </c>
      <c r="R756" s="11">
        <v>15959</v>
      </c>
      <c r="S756" s="11">
        <v>5907</v>
      </c>
      <c r="T756" s="11"/>
    </row>
    <row r="757" spans="3:20">
      <c r="C757" s="10">
        <v>44584</v>
      </c>
      <c r="D757" s="11"/>
      <c r="E757" s="11">
        <v>12532</v>
      </c>
      <c r="F757" s="11">
        <v>23044</v>
      </c>
      <c r="G757" s="11">
        <v>12814</v>
      </c>
      <c r="H757" s="11">
        <v>3782</v>
      </c>
      <c r="I757" s="11">
        <v>32644</v>
      </c>
      <c r="J757" s="11">
        <v>16630</v>
      </c>
      <c r="K757" s="11">
        <v>2028</v>
      </c>
      <c r="L757" s="11">
        <v>10556</v>
      </c>
      <c r="M757" s="11">
        <v>1307</v>
      </c>
      <c r="N757" s="11">
        <v>12368</v>
      </c>
      <c r="O757" s="11">
        <v>437</v>
      </c>
      <c r="P757" s="11">
        <v>31711</v>
      </c>
      <c r="Q757" s="11">
        <v>26162</v>
      </c>
      <c r="R757" s="11">
        <v>15978</v>
      </c>
      <c r="S757" s="11">
        <v>5908</v>
      </c>
      <c r="T757" s="11"/>
    </row>
    <row r="758" spans="3:20">
      <c r="C758" s="10">
        <v>44585</v>
      </c>
      <c r="D758" s="11"/>
      <c r="E758" s="11">
        <v>12550</v>
      </c>
      <c r="F758" s="11">
        <v>23062</v>
      </c>
      <c r="G758" s="11">
        <v>12814</v>
      </c>
      <c r="H758" s="11">
        <v>3782</v>
      </c>
      <c r="I758" s="11">
        <v>32644</v>
      </c>
      <c r="J758" s="11">
        <v>16630</v>
      </c>
      <c r="K758" s="11">
        <v>2048</v>
      </c>
      <c r="L758" s="11">
        <v>10556</v>
      </c>
      <c r="M758" s="11">
        <v>1324</v>
      </c>
      <c r="N758" s="11">
        <v>12387</v>
      </c>
      <c r="O758" s="11">
        <v>437</v>
      </c>
      <c r="P758" s="11">
        <v>31711</v>
      </c>
      <c r="Q758" s="11">
        <v>26162</v>
      </c>
      <c r="R758" s="11">
        <v>15997</v>
      </c>
      <c r="S758" s="11">
        <v>5909</v>
      </c>
      <c r="T758" s="11"/>
    </row>
    <row r="759" spans="3:20">
      <c r="C759" s="10">
        <v>44586</v>
      </c>
      <c r="D759" s="11"/>
      <c r="E759" s="11">
        <v>12567</v>
      </c>
      <c r="F759" s="11">
        <v>23081</v>
      </c>
      <c r="G759" s="11">
        <v>12814</v>
      </c>
      <c r="H759" s="11">
        <v>3782</v>
      </c>
      <c r="I759" s="11">
        <v>32644</v>
      </c>
      <c r="J759" s="11">
        <v>16630</v>
      </c>
      <c r="K759" s="11">
        <v>2067</v>
      </c>
      <c r="L759" s="11">
        <v>10556</v>
      </c>
      <c r="M759" s="11">
        <v>1343</v>
      </c>
      <c r="N759" s="11">
        <v>12406</v>
      </c>
      <c r="O759" s="11">
        <v>437</v>
      </c>
      <c r="P759" s="11">
        <v>31711</v>
      </c>
      <c r="Q759" s="11">
        <v>26162</v>
      </c>
      <c r="R759" s="11">
        <v>15997</v>
      </c>
      <c r="S759" s="11">
        <v>5909</v>
      </c>
      <c r="T759" s="11"/>
    </row>
    <row r="760" spans="3:20">
      <c r="C760" s="10">
        <v>44587</v>
      </c>
      <c r="D760" s="11"/>
      <c r="E760" s="11">
        <v>12586</v>
      </c>
      <c r="F760" s="11">
        <v>23101</v>
      </c>
      <c r="G760" s="11">
        <v>12814</v>
      </c>
      <c r="H760" s="11">
        <v>3782</v>
      </c>
      <c r="I760" s="11">
        <v>32644</v>
      </c>
      <c r="J760" s="11">
        <v>16630</v>
      </c>
      <c r="K760" s="11">
        <v>2086</v>
      </c>
      <c r="L760" s="11">
        <v>10556</v>
      </c>
      <c r="M760" s="11">
        <v>1361</v>
      </c>
      <c r="N760" s="11">
        <v>12425</v>
      </c>
      <c r="O760" s="11">
        <v>437</v>
      </c>
      <c r="P760" s="11">
        <v>31711</v>
      </c>
      <c r="Q760" s="11">
        <v>26162</v>
      </c>
      <c r="R760" s="11">
        <v>16032</v>
      </c>
      <c r="S760" s="11">
        <v>5910</v>
      </c>
      <c r="T760" s="11"/>
    </row>
    <row r="761" spans="3:20">
      <c r="C761" s="10">
        <v>44588</v>
      </c>
      <c r="D761" s="11"/>
      <c r="E761" s="11">
        <v>12602</v>
      </c>
      <c r="F761" s="11">
        <v>23119</v>
      </c>
      <c r="G761" s="11">
        <v>12814</v>
      </c>
      <c r="H761" s="11">
        <v>3782</v>
      </c>
      <c r="I761" s="11">
        <v>32658</v>
      </c>
      <c r="J761" s="11">
        <v>16630</v>
      </c>
      <c r="K761" s="11">
        <v>2102</v>
      </c>
      <c r="L761" s="11">
        <v>10556</v>
      </c>
      <c r="M761" s="11">
        <v>1375</v>
      </c>
      <c r="N761" s="11">
        <v>12443</v>
      </c>
      <c r="O761" s="11">
        <v>437</v>
      </c>
      <c r="P761" s="11">
        <v>31711</v>
      </c>
      <c r="Q761" s="11">
        <v>26162</v>
      </c>
      <c r="R761" s="11">
        <v>16032</v>
      </c>
      <c r="S761" s="11">
        <v>5911</v>
      </c>
      <c r="T761" s="11"/>
    </row>
    <row r="762" spans="3:20">
      <c r="C762" s="10">
        <v>44589</v>
      </c>
      <c r="D762" s="11"/>
      <c r="E762" s="11">
        <v>12622</v>
      </c>
      <c r="F762" s="11">
        <v>23140</v>
      </c>
      <c r="G762" s="11">
        <v>12814</v>
      </c>
      <c r="H762" s="11">
        <v>3782</v>
      </c>
      <c r="I762" s="11">
        <v>32677</v>
      </c>
      <c r="J762" s="11">
        <v>16630</v>
      </c>
      <c r="K762" s="11">
        <v>2121</v>
      </c>
      <c r="L762" s="11">
        <v>10556</v>
      </c>
      <c r="M762" s="11">
        <v>1393</v>
      </c>
      <c r="N762" s="11">
        <v>12443</v>
      </c>
      <c r="O762" s="11">
        <v>437</v>
      </c>
      <c r="P762" s="11">
        <v>31711</v>
      </c>
      <c r="Q762" s="11">
        <v>26189</v>
      </c>
      <c r="R762" s="11">
        <v>16032</v>
      </c>
      <c r="S762" s="11">
        <v>5912</v>
      </c>
      <c r="T762" s="11"/>
    </row>
    <row r="763" spans="3:20">
      <c r="C763" s="10">
        <v>44590</v>
      </c>
      <c r="D763" s="11"/>
      <c r="E763" s="11">
        <v>12646</v>
      </c>
      <c r="F763" s="11">
        <v>23159</v>
      </c>
      <c r="G763" s="11">
        <v>12814</v>
      </c>
      <c r="H763" s="11">
        <v>3782</v>
      </c>
      <c r="I763" s="11">
        <v>32677</v>
      </c>
      <c r="J763" s="11">
        <v>16630</v>
      </c>
      <c r="K763" s="11">
        <v>2140</v>
      </c>
      <c r="L763" s="11">
        <v>10556</v>
      </c>
      <c r="M763" s="11">
        <v>1409</v>
      </c>
      <c r="N763" s="11">
        <v>12443</v>
      </c>
      <c r="O763" s="11">
        <v>437</v>
      </c>
      <c r="P763" s="11">
        <v>31711</v>
      </c>
      <c r="Q763" s="11">
        <v>26208</v>
      </c>
      <c r="R763" s="11">
        <v>16047</v>
      </c>
      <c r="S763" s="11">
        <v>5913</v>
      </c>
      <c r="T763" s="11"/>
    </row>
    <row r="764" spans="3:20">
      <c r="C764" s="10">
        <v>44591</v>
      </c>
      <c r="D764" s="11"/>
      <c r="E764" s="11">
        <v>12646</v>
      </c>
      <c r="F764" s="11">
        <v>23179</v>
      </c>
      <c r="G764" s="11">
        <v>12814</v>
      </c>
      <c r="H764" s="11">
        <v>3782</v>
      </c>
      <c r="I764" s="11">
        <v>32677</v>
      </c>
      <c r="J764" s="11">
        <v>16630</v>
      </c>
      <c r="K764" s="11">
        <v>2159</v>
      </c>
      <c r="L764" s="11">
        <v>10579</v>
      </c>
      <c r="M764" s="11">
        <v>1426</v>
      </c>
      <c r="N764" s="11">
        <v>12443</v>
      </c>
      <c r="O764" s="11">
        <v>437</v>
      </c>
      <c r="P764" s="11">
        <v>31711</v>
      </c>
      <c r="Q764" s="11">
        <v>26227</v>
      </c>
      <c r="R764" s="11">
        <v>16067</v>
      </c>
      <c r="S764" s="11">
        <v>5914</v>
      </c>
      <c r="T764" s="11"/>
    </row>
    <row r="765" spans="3:20">
      <c r="C765" s="10">
        <v>44592</v>
      </c>
      <c r="D765" s="11"/>
      <c r="E765" s="11">
        <v>12646</v>
      </c>
      <c r="F765" s="11">
        <v>23196</v>
      </c>
      <c r="G765" s="11">
        <v>12814</v>
      </c>
      <c r="H765" s="11">
        <v>3782</v>
      </c>
      <c r="I765" s="11">
        <v>32677</v>
      </c>
      <c r="J765" s="11">
        <v>16630</v>
      </c>
      <c r="K765" s="11">
        <v>2173</v>
      </c>
      <c r="L765" s="11">
        <v>10597</v>
      </c>
      <c r="M765" s="11">
        <v>1441</v>
      </c>
      <c r="N765" s="11">
        <v>12443</v>
      </c>
      <c r="O765" s="11">
        <v>437</v>
      </c>
      <c r="P765" s="11">
        <v>31711</v>
      </c>
      <c r="Q765" s="11">
        <v>26239</v>
      </c>
      <c r="R765" s="11">
        <v>16084</v>
      </c>
      <c r="S765" s="11">
        <v>5915</v>
      </c>
      <c r="T765" s="11"/>
    </row>
    <row r="766" spans="3:20">
      <c r="C766" s="10">
        <v>44593</v>
      </c>
      <c r="D766" s="11"/>
      <c r="E766" s="11">
        <v>12657</v>
      </c>
      <c r="F766" s="11">
        <v>23218</v>
      </c>
      <c r="G766" s="11">
        <v>12814</v>
      </c>
      <c r="H766" s="11">
        <v>3782</v>
      </c>
      <c r="I766" s="11">
        <v>32677</v>
      </c>
      <c r="J766" s="11">
        <v>16630</v>
      </c>
      <c r="K766" s="11">
        <v>2187</v>
      </c>
      <c r="L766" s="11">
        <v>10608</v>
      </c>
      <c r="M766" s="11">
        <v>1450</v>
      </c>
      <c r="N766" s="11">
        <v>12443</v>
      </c>
      <c r="O766" s="11">
        <v>437</v>
      </c>
      <c r="P766" s="11">
        <v>31711</v>
      </c>
      <c r="Q766" s="11">
        <v>26250</v>
      </c>
      <c r="R766" s="11">
        <v>16099</v>
      </c>
      <c r="S766" s="11">
        <v>5915</v>
      </c>
      <c r="T766" s="11"/>
    </row>
    <row r="767" spans="3:20">
      <c r="C767" s="10">
        <v>44594</v>
      </c>
      <c r="D767" s="11"/>
      <c r="E767" s="11">
        <v>12657</v>
      </c>
      <c r="F767" s="11">
        <v>23237</v>
      </c>
      <c r="G767" s="11">
        <v>12814</v>
      </c>
      <c r="H767" s="11">
        <v>3782</v>
      </c>
      <c r="I767" s="11">
        <v>32677</v>
      </c>
      <c r="J767" s="11">
        <v>16630</v>
      </c>
      <c r="K767" s="11">
        <v>2205</v>
      </c>
      <c r="L767" s="11">
        <v>10628</v>
      </c>
      <c r="M767" s="11">
        <v>1461</v>
      </c>
      <c r="N767" s="11">
        <v>12443</v>
      </c>
      <c r="O767" s="11">
        <v>437</v>
      </c>
      <c r="P767" s="11">
        <v>31711</v>
      </c>
      <c r="Q767" s="11">
        <v>26267</v>
      </c>
      <c r="R767" s="11">
        <v>16119</v>
      </c>
      <c r="S767" s="11">
        <v>5916</v>
      </c>
      <c r="T767" s="11"/>
    </row>
    <row r="768" spans="3:20">
      <c r="C768" s="10">
        <v>44595</v>
      </c>
      <c r="D768" s="11"/>
      <c r="E768" s="11">
        <v>12657</v>
      </c>
      <c r="F768" s="11">
        <v>23237</v>
      </c>
      <c r="G768" s="11">
        <v>12814</v>
      </c>
      <c r="H768" s="11">
        <v>3782</v>
      </c>
      <c r="I768" s="11">
        <v>32677</v>
      </c>
      <c r="J768" s="11">
        <v>16630</v>
      </c>
      <c r="K768" s="11">
        <v>2219</v>
      </c>
      <c r="L768" s="11">
        <v>10628</v>
      </c>
      <c r="M768" s="11">
        <v>1480</v>
      </c>
      <c r="N768" s="11">
        <v>12443</v>
      </c>
      <c r="O768" s="11">
        <v>462</v>
      </c>
      <c r="P768" s="11">
        <v>31711</v>
      </c>
      <c r="Q768" s="11">
        <v>26287</v>
      </c>
      <c r="R768" s="11">
        <v>16133</v>
      </c>
      <c r="S768" s="11">
        <v>5917</v>
      </c>
      <c r="T768" s="11"/>
    </row>
    <row r="769" spans="3:20">
      <c r="C769" s="10">
        <v>44596</v>
      </c>
      <c r="D769" s="11"/>
      <c r="E769" s="11">
        <v>12657</v>
      </c>
      <c r="F769" s="11">
        <v>23237</v>
      </c>
      <c r="G769" s="11">
        <v>12814</v>
      </c>
      <c r="H769" s="11">
        <v>3782</v>
      </c>
      <c r="I769" s="11">
        <v>32695</v>
      </c>
      <c r="J769" s="11">
        <v>16630</v>
      </c>
      <c r="K769" s="11">
        <v>2238</v>
      </c>
      <c r="L769" s="11">
        <v>10658</v>
      </c>
      <c r="M769" s="11">
        <v>1480</v>
      </c>
      <c r="N769" s="11">
        <v>12443</v>
      </c>
      <c r="O769" s="11">
        <v>480</v>
      </c>
      <c r="P769" s="11">
        <v>31711</v>
      </c>
      <c r="Q769" s="11">
        <v>26305</v>
      </c>
      <c r="R769" s="11">
        <v>16152</v>
      </c>
      <c r="S769" s="11">
        <v>5918</v>
      </c>
      <c r="T769" s="11"/>
    </row>
    <row r="770" spans="3:20">
      <c r="C770" s="10">
        <v>44597</v>
      </c>
      <c r="D770" s="11"/>
      <c r="E770" s="11">
        <v>12657</v>
      </c>
      <c r="F770" s="11">
        <v>23237</v>
      </c>
      <c r="G770" s="11">
        <v>12814</v>
      </c>
      <c r="H770" s="11">
        <v>3782</v>
      </c>
      <c r="I770" s="11">
        <v>32724</v>
      </c>
      <c r="J770" s="11">
        <v>16658</v>
      </c>
      <c r="K770" s="11">
        <v>2252</v>
      </c>
      <c r="L770" s="11">
        <v>10669</v>
      </c>
      <c r="M770" s="11">
        <v>1480</v>
      </c>
      <c r="N770" s="11">
        <v>12443</v>
      </c>
      <c r="O770" s="11">
        <v>494</v>
      </c>
      <c r="P770" s="11">
        <v>31711</v>
      </c>
      <c r="Q770" s="11">
        <v>26305</v>
      </c>
      <c r="R770" s="11">
        <v>16167</v>
      </c>
      <c r="S770" s="11">
        <v>5919</v>
      </c>
      <c r="T770" s="11"/>
    </row>
    <row r="771" spans="3:20">
      <c r="C771" s="10">
        <v>44598</v>
      </c>
      <c r="D771" s="11"/>
      <c r="E771" s="11">
        <v>12672</v>
      </c>
      <c r="F771" s="11">
        <v>23237</v>
      </c>
      <c r="G771" s="11">
        <v>12814</v>
      </c>
      <c r="H771" s="11">
        <v>3782</v>
      </c>
      <c r="I771" s="11">
        <v>32724</v>
      </c>
      <c r="J771" s="11">
        <v>16675</v>
      </c>
      <c r="K771" s="11">
        <v>2267</v>
      </c>
      <c r="L771" s="11">
        <v>10669</v>
      </c>
      <c r="M771" s="11">
        <v>1482</v>
      </c>
      <c r="N771" s="11">
        <v>12443</v>
      </c>
      <c r="O771" s="11">
        <v>513</v>
      </c>
      <c r="P771" s="11">
        <v>31711</v>
      </c>
      <c r="Q771" s="11">
        <v>26305</v>
      </c>
      <c r="R771" s="11">
        <v>16180</v>
      </c>
      <c r="S771" s="11">
        <v>5920</v>
      </c>
      <c r="T771" s="11"/>
    </row>
    <row r="772" spans="3:20">
      <c r="C772" s="10">
        <v>44599</v>
      </c>
      <c r="D772" s="11"/>
      <c r="E772" s="11">
        <v>12689</v>
      </c>
      <c r="F772" s="11">
        <v>23263</v>
      </c>
      <c r="G772" s="11">
        <v>12814</v>
      </c>
      <c r="H772" s="11">
        <v>3782</v>
      </c>
      <c r="I772" s="11">
        <v>32724</v>
      </c>
      <c r="J772" s="11">
        <v>16675</v>
      </c>
      <c r="K772" s="11">
        <v>2282</v>
      </c>
      <c r="L772" s="11">
        <v>10688</v>
      </c>
      <c r="M772" s="11">
        <v>1501</v>
      </c>
      <c r="N772" s="11">
        <v>12443</v>
      </c>
      <c r="O772" s="11">
        <v>531</v>
      </c>
      <c r="P772" s="11">
        <v>31711</v>
      </c>
      <c r="Q772" s="11">
        <v>26305</v>
      </c>
      <c r="R772" s="11">
        <v>16180</v>
      </c>
      <c r="S772" s="11">
        <v>5920</v>
      </c>
      <c r="T772" s="11">
        <v>7</v>
      </c>
    </row>
    <row r="773" spans="3:20">
      <c r="C773" s="10">
        <v>44600</v>
      </c>
      <c r="D773" s="11"/>
      <c r="E773" s="11">
        <v>12689</v>
      </c>
      <c r="F773" s="11">
        <v>23281</v>
      </c>
      <c r="G773" s="11">
        <v>12814</v>
      </c>
      <c r="H773" s="11">
        <v>3782</v>
      </c>
      <c r="I773" s="11">
        <v>32724</v>
      </c>
      <c r="J773" s="11">
        <v>16691</v>
      </c>
      <c r="K773" s="11">
        <v>2299</v>
      </c>
      <c r="L773" s="11">
        <v>10707</v>
      </c>
      <c r="M773" s="11">
        <v>1501</v>
      </c>
      <c r="N773" s="11">
        <v>12443</v>
      </c>
      <c r="O773" s="11">
        <v>548</v>
      </c>
      <c r="P773" s="11">
        <v>31711</v>
      </c>
      <c r="Q773" s="11">
        <v>26305</v>
      </c>
      <c r="R773" s="11">
        <v>16190</v>
      </c>
      <c r="S773" s="11">
        <v>5920</v>
      </c>
      <c r="T773" s="11">
        <v>24</v>
      </c>
    </row>
    <row r="774" spans="3:20">
      <c r="C774" s="10">
        <v>44601</v>
      </c>
      <c r="D774" s="11"/>
      <c r="E774" s="11">
        <v>12698</v>
      </c>
      <c r="F774" s="11">
        <v>23299</v>
      </c>
      <c r="G774" s="11">
        <v>12814</v>
      </c>
      <c r="H774" s="11">
        <v>3782</v>
      </c>
      <c r="I774" s="11">
        <v>32724</v>
      </c>
      <c r="J774" s="11">
        <v>16707</v>
      </c>
      <c r="K774" s="11">
        <v>2299</v>
      </c>
      <c r="L774" s="11">
        <v>10707</v>
      </c>
      <c r="M774" s="11">
        <v>1511</v>
      </c>
      <c r="N774" s="11">
        <v>12443</v>
      </c>
      <c r="O774" s="11">
        <v>563</v>
      </c>
      <c r="P774" s="11">
        <v>31711</v>
      </c>
      <c r="Q774" s="11">
        <v>26305</v>
      </c>
      <c r="R774" s="11">
        <v>16204</v>
      </c>
      <c r="S774" s="11">
        <v>5920</v>
      </c>
      <c r="T774" s="11">
        <v>40</v>
      </c>
    </row>
    <row r="775" spans="3:20">
      <c r="C775" s="10">
        <v>44602</v>
      </c>
      <c r="D775" s="11"/>
      <c r="E775" s="11">
        <v>12698</v>
      </c>
      <c r="F775" s="11">
        <v>23319</v>
      </c>
      <c r="G775" s="11">
        <v>12814</v>
      </c>
      <c r="H775" s="11">
        <v>3782</v>
      </c>
      <c r="I775" s="11">
        <v>32740</v>
      </c>
      <c r="J775" s="11">
        <v>16727</v>
      </c>
      <c r="K775" s="11">
        <v>2299</v>
      </c>
      <c r="L775" s="11">
        <v>10707</v>
      </c>
      <c r="M775" s="11">
        <v>1529</v>
      </c>
      <c r="N775" s="11">
        <v>12443</v>
      </c>
      <c r="O775" s="11">
        <v>583</v>
      </c>
      <c r="P775" s="11">
        <v>31711</v>
      </c>
      <c r="Q775" s="11">
        <v>26327</v>
      </c>
      <c r="R775" s="11">
        <v>16223</v>
      </c>
      <c r="S775" s="11">
        <v>5920</v>
      </c>
      <c r="T775" s="11">
        <v>56</v>
      </c>
    </row>
    <row r="776" spans="3:20">
      <c r="C776" s="10">
        <v>44603</v>
      </c>
      <c r="D776" s="11"/>
      <c r="E776" s="11">
        <v>12698</v>
      </c>
      <c r="F776" s="11">
        <v>23333</v>
      </c>
      <c r="G776" s="11">
        <v>12814</v>
      </c>
      <c r="H776" s="11">
        <v>3782</v>
      </c>
      <c r="I776" s="11">
        <v>32754</v>
      </c>
      <c r="J776" s="11">
        <v>16736</v>
      </c>
      <c r="K776" s="11">
        <v>2304</v>
      </c>
      <c r="L776" s="11">
        <v>10707</v>
      </c>
      <c r="M776" s="11">
        <v>1544</v>
      </c>
      <c r="N776" s="11">
        <v>12443</v>
      </c>
      <c r="O776" s="11">
        <v>601</v>
      </c>
      <c r="P776" s="11">
        <v>31711</v>
      </c>
      <c r="Q776" s="11">
        <v>26337</v>
      </c>
      <c r="R776" s="11">
        <v>16237</v>
      </c>
      <c r="S776" s="11">
        <v>5920</v>
      </c>
      <c r="T776" s="11">
        <v>71</v>
      </c>
    </row>
    <row r="777" spans="3:20">
      <c r="C777" s="10">
        <v>44604</v>
      </c>
      <c r="D777" s="11"/>
      <c r="E777" s="11">
        <v>12698</v>
      </c>
      <c r="F777" s="11">
        <v>23354</v>
      </c>
      <c r="G777" s="11">
        <v>12814</v>
      </c>
      <c r="H777" s="11">
        <v>3782</v>
      </c>
      <c r="I777" s="11">
        <v>32770</v>
      </c>
      <c r="J777" s="11">
        <v>16753</v>
      </c>
      <c r="K777" s="11">
        <v>2304</v>
      </c>
      <c r="L777" s="11">
        <v>10707</v>
      </c>
      <c r="M777" s="11">
        <v>1559</v>
      </c>
      <c r="N777" s="11">
        <v>12443</v>
      </c>
      <c r="O777" s="11">
        <v>614</v>
      </c>
      <c r="P777" s="11">
        <v>31730</v>
      </c>
      <c r="Q777" s="11">
        <v>26357</v>
      </c>
      <c r="R777" s="11">
        <v>16257</v>
      </c>
      <c r="S777" s="11">
        <v>5920</v>
      </c>
      <c r="T777" s="11">
        <v>83</v>
      </c>
    </row>
    <row r="778" spans="3:20">
      <c r="C778" s="10">
        <v>44605</v>
      </c>
      <c r="D778" s="11"/>
      <c r="E778" s="11">
        <v>12698</v>
      </c>
      <c r="F778" s="11">
        <v>23373</v>
      </c>
      <c r="G778" s="11">
        <v>12814</v>
      </c>
      <c r="H778" s="11">
        <v>3782</v>
      </c>
      <c r="I778" s="11">
        <v>32785</v>
      </c>
      <c r="J778" s="11">
        <v>16768</v>
      </c>
      <c r="K778" s="11">
        <v>2316</v>
      </c>
      <c r="L778" s="11">
        <v>10707</v>
      </c>
      <c r="M778" s="11">
        <v>1576</v>
      </c>
      <c r="N778" s="11">
        <v>12443</v>
      </c>
      <c r="O778" s="11">
        <v>632</v>
      </c>
      <c r="P778" s="11">
        <v>31746</v>
      </c>
      <c r="Q778" s="11">
        <v>26368</v>
      </c>
      <c r="R778" s="11">
        <v>16275</v>
      </c>
      <c r="S778" s="11">
        <v>5920</v>
      </c>
      <c r="T778" s="11">
        <v>85</v>
      </c>
    </row>
    <row r="779" spans="3:20">
      <c r="C779" s="10">
        <v>44606</v>
      </c>
      <c r="D779" s="11"/>
      <c r="E779" s="11">
        <v>12719</v>
      </c>
      <c r="F779" s="11">
        <v>23393</v>
      </c>
      <c r="G779" s="11">
        <v>12814</v>
      </c>
      <c r="H779" s="11">
        <v>3782</v>
      </c>
      <c r="I779" s="11">
        <v>32785</v>
      </c>
      <c r="J779" s="11">
        <v>16786</v>
      </c>
      <c r="K779" s="11">
        <v>2336</v>
      </c>
      <c r="L779" s="11">
        <v>10707</v>
      </c>
      <c r="M779" s="11">
        <v>1595</v>
      </c>
      <c r="N779" s="11">
        <v>12443</v>
      </c>
      <c r="O779" s="11">
        <v>653</v>
      </c>
      <c r="P779" s="11">
        <v>31761</v>
      </c>
      <c r="Q779" s="11">
        <v>26386</v>
      </c>
      <c r="R779" s="11">
        <v>16294</v>
      </c>
      <c r="S779" s="11">
        <v>5920</v>
      </c>
      <c r="T779" s="11">
        <v>102</v>
      </c>
    </row>
    <row r="780" spans="3:20">
      <c r="C780" s="10">
        <v>44607</v>
      </c>
      <c r="D780" s="11"/>
      <c r="E780" s="11">
        <v>12729</v>
      </c>
      <c r="F780" s="11">
        <v>23410</v>
      </c>
      <c r="G780" s="11">
        <v>12814</v>
      </c>
      <c r="H780" s="11">
        <v>3782</v>
      </c>
      <c r="I780" s="11">
        <v>32785</v>
      </c>
      <c r="J780" s="11">
        <v>16804</v>
      </c>
      <c r="K780" s="11">
        <v>2354</v>
      </c>
      <c r="L780" s="11">
        <v>10707</v>
      </c>
      <c r="M780" s="11">
        <v>1611</v>
      </c>
      <c r="N780" s="11">
        <v>12459</v>
      </c>
      <c r="O780" s="11">
        <v>664</v>
      </c>
      <c r="P780" s="11">
        <v>31779</v>
      </c>
      <c r="Q780" s="11">
        <v>26401</v>
      </c>
      <c r="R780" s="11">
        <v>16308</v>
      </c>
      <c r="S780" s="11">
        <v>5920</v>
      </c>
      <c r="T780" s="11">
        <v>102</v>
      </c>
    </row>
    <row r="781" spans="3:20">
      <c r="C781" s="10">
        <v>44608</v>
      </c>
      <c r="D781" s="11"/>
      <c r="E781" s="11">
        <v>12741</v>
      </c>
      <c r="F781" s="11">
        <v>23423</v>
      </c>
      <c r="G781" s="11">
        <v>12814</v>
      </c>
      <c r="H781" s="11">
        <v>3782</v>
      </c>
      <c r="I781" s="11">
        <v>32785</v>
      </c>
      <c r="J781" s="11">
        <v>16816</v>
      </c>
      <c r="K781" s="11">
        <v>2373</v>
      </c>
      <c r="L781" s="11">
        <v>10707</v>
      </c>
      <c r="M781" s="11">
        <v>1626</v>
      </c>
      <c r="N781" s="11">
        <v>12459</v>
      </c>
      <c r="O781" s="11">
        <v>682</v>
      </c>
      <c r="P781" s="11">
        <v>31787</v>
      </c>
      <c r="Q781" s="11">
        <v>26420</v>
      </c>
      <c r="R781" s="11">
        <v>16317</v>
      </c>
      <c r="S781" s="11">
        <v>5920</v>
      </c>
      <c r="T781" s="11">
        <v>102</v>
      </c>
    </row>
    <row r="782" spans="3:20">
      <c r="C782" s="10">
        <v>44609</v>
      </c>
      <c r="D782" s="11"/>
      <c r="E782" s="11">
        <v>12758</v>
      </c>
      <c r="F782" s="11">
        <v>23442</v>
      </c>
      <c r="G782" s="11">
        <v>12814</v>
      </c>
      <c r="H782" s="11">
        <v>3782</v>
      </c>
      <c r="I782" s="11">
        <v>32785</v>
      </c>
      <c r="J782" s="11">
        <v>13836</v>
      </c>
      <c r="K782" s="11">
        <v>2393</v>
      </c>
      <c r="L782" s="11">
        <v>10707</v>
      </c>
      <c r="M782" s="11">
        <v>1644</v>
      </c>
      <c r="N782" s="11">
        <v>12475</v>
      </c>
      <c r="O782" s="11">
        <v>699</v>
      </c>
      <c r="P782" s="11">
        <v>31804</v>
      </c>
      <c r="Q782" s="11">
        <v>26435</v>
      </c>
      <c r="R782" s="11">
        <v>16336</v>
      </c>
      <c r="S782" s="11">
        <v>5920</v>
      </c>
      <c r="T782" s="11">
        <v>102</v>
      </c>
    </row>
    <row r="783" spans="3:20">
      <c r="C783" s="10">
        <v>44610</v>
      </c>
      <c r="D783" s="11"/>
      <c r="E783" s="11">
        <v>12774</v>
      </c>
      <c r="F783" s="11">
        <v>23453</v>
      </c>
      <c r="G783" s="11">
        <v>12814</v>
      </c>
      <c r="H783" s="11">
        <v>3782</v>
      </c>
      <c r="I783" s="11">
        <v>32786</v>
      </c>
      <c r="J783" s="11">
        <v>16852</v>
      </c>
      <c r="K783" s="11">
        <v>2411</v>
      </c>
      <c r="L783" s="11">
        <v>10707</v>
      </c>
      <c r="M783" s="11">
        <v>1658</v>
      </c>
      <c r="N783" s="11">
        <v>12492</v>
      </c>
      <c r="O783" s="11">
        <v>708</v>
      </c>
      <c r="P783" s="11">
        <v>31821</v>
      </c>
      <c r="Q783" s="11">
        <v>26449</v>
      </c>
      <c r="R783" s="11">
        <v>16334</v>
      </c>
      <c r="S783" s="11">
        <v>5920</v>
      </c>
      <c r="T783" s="11">
        <v>102</v>
      </c>
    </row>
    <row r="784" spans="3:20">
      <c r="C784" s="10">
        <v>44611</v>
      </c>
      <c r="D784" s="11"/>
      <c r="E784" s="11">
        <v>12788</v>
      </c>
      <c r="F784" s="11">
        <v>23467</v>
      </c>
      <c r="G784" s="11">
        <v>12814</v>
      </c>
      <c r="H784" s="11">
        <v>3782</v>
      </c>
      <c r="I784" s="11">
        <v>32796</v>
      </c>
      <c r="J784" s="11">
        <v>16864</v>
      </c>
      <c r="K784" s="11">
        <v>2425</v>
      </c>
      <c r="L784" s="11">
        <v>10707</v>
      </c>
      <c r="M784" s="11">
        <v>1668</v>
      </c>
      <c r="N784" s="11">
        <v>12502</v>
      </c>
      <c r="O784" s="11">
        <v>716</v>
      </c>
      <c r="P784" s="11">
        <v>31834</v>
      </c>
      <c r="Q784" s="11">
        <v>26449</v>
      </c>
      <c r="R784" s="11">
        <v>16333</v>
      </c>
      <c r="S784" s="11">
        <v>5920</v>
      </c>
      <c r="T784" s="11">
        <v>107</v>
      </c>
    </row>
    <row r="785" spans="3:20">
      <c r="C785" s="10">
        <v>44612</v>
      </c>
      <c r="D785" s="11"/>
      <c r="E785" s="11">
        <v>12794</v>
      </c>
      <c r="F785" s="11">
        <v>23468</v>
      </c>
      <c r="G785" s="11">
        <v>12814</v>
      </c>
      <c r="H785" s="11">
        <v>3782</v>
      </c>
      <c r="I785" s="11">
        <v>32797</v>
      </c>
      <c r="J785" s="11">
        <v>16864</v>
      </c>
      <c r="K785" s="11">
        <v>2426</v>
      </c>
      <c r="L785" s="11">
        <v>10707</v>
      </c>
      <c r="M785" s="11">
        <v>1669</v>
      </c>
      <c r="N785" s="11">
        <v>12509</v>
      </c>
      <c r="O785" s="11">
        <v>723</v>
      </c>
      <c r="P785" s="11">
        <v>31841</v>
      </c>
      <c r="Q785" s="11">
        <v>26449</v>
      </c>
      <c r="R785" s="11">
        <v>16334</v>
      </c>
      <c r="S785" s="11">
        <v>5920</v>
      </c>
      <c r="T785" s="11">
        <v>107</v>
      </c>
    </row>
    <row r="786" spans="3:20">
      <c r="C786" s="10">
        <v>44613</v>
      </c>
      <c r="D786" s="11"/>
      <c r="E786" s="11">
        <v>12809</v>
      </c>
      <c r="F786" s="11">
        <v>23468</v>
      </c>
      <c r="G786" s="11">
        <v>12814</v>
      </c>
      <c r="H786" s="11">
        <v>3782</v>
      </c>
      <c r="I786" s="11">
        <v>32814</v>
      </c>
      <c r="J786" s="11">
        <v>16878</v>
      </c>
      <c r="K786" s="11">
        <v>2442</v>
      </c>
      <c r="L786" s="11">
        <v>10707</v>
      </c>
      <c r="M786" s="11">
        <v>1685</v>
      </c>
      <c r="N786" s="11">
        <v>12516</v>
      </c>
      <c r="O786" s="11">
        <v>739</v>
      </c>
      <c r="P786" s="11">
        <v>31845</v>
      </c>
      <c r="Q786" s="11">
        <v>26460</v>
      </c>
      <c r="R786" s="11">
        <v>16349</v>
      </c>
      <c r="S786" s="11">
        <v>5920</v>
      </c>
      <c r="T786" s="11">
        <v>122</v>
      </c>
    </row>
    <row r="787" spans="3:20">
      <c r="C787" s="10">
        <v>44614</v>
      </c>
      <c r="D787" s="11"/>
      <c r="E787" s="11">
        <v>12820</v>
      </c>
      <c r="F787" s="11">
        <v>23468</v>
      </c>
      <c r="G787" s="11">
        <v>12814</v>
      </c>
      <c r="H787" s="11">
        <v>3782</v>
      </c>
      <c r="I787" s="11">
        <v>32826</v>
      </c>
      <c r="J787" s="11">
        <v>16881</v>
      </c>
      <c r="K787" s="11">
        <v>2475</v>
      </c>
      <c r="L787" s="11">
        <v>10723</v>
      </c>
      <c r="M787" s="11">
        <v>1687</v>
      </c>
      <c r="N787" s="11">
        <v>12524</v>
      </c>
      <c r="O787" s="11">
        <v>754</v>
      </c>
      <c r="P787" s="11">
        <v>31860</v>
      </c>
      <c r="Q787" s="11">
        <v>26468</v>
      </c>
      <c r="R787" s="11">
        <v>16350</v>
      </c>
      <c r="S787" s="11">
        <v>5920</v>
      </c>
      <c r="T787" s="11">
        <v>133</v>
      </c>
    </row>
    <row r="788" spans="3:20">
      <c r="C788" s="10">
        <v>44615</v>
      </c>
      <c r="D788" s="11"/>
      <c r="E788" s="11">
        <v>12831</v>
      </c>
      <c r="F788" s="11">
        <v>23468</v>
      </c>
      <c r="G788" s="11">
        <v>12840</v>
      </c>
      <c r="H788" s="11">
        <v>3782</v>
      </c>
      <c r="I788" s="11">
        <v>32734</v>
      </c>
      <c r="J788" s="11">
        <v>16888</v>
      </c>
      <c r="K788" s="11">
        <v>2475</v>
      </c>
      <c r="L788" s="11">
        <v>10734</v>
      </c>
      <c r="M788" s="11">
        <v>1702</v>
      </c>
      <c r="N788" s="11">
        <v>12531</v>
      </c>
      <c r="O788" s="11">
        <v>762</v>
      </c>
      <c r="P788" s="11">
        <v>31865</v>
      </c>
      <c r="Q788" s="11">
        <v>26478</v>
      </c>
      <c r="R788" s="11">
        <v>16361</v>
      </c>
      <c r="S788" s="11">
        <v>5920</v>
      </c>
      <c r="T788" s="11">
        <v>137</v>
      </c>
    </row>
    <row r="789" spans="3:20">
      <c r="C789" s="10">
        <v>44616</v>
      </c>
      <c r="D789" s="11"/>
      <c r="E789" s="11">
        <v>12844</v>
      </c>
      <c r="F789" s="11">
        <v>23480</v>
      </c>
      <c r="G789" s="11">
        <v>12847</v>
      </c>
      <c r="H789" s="11">
        <v>3782</v>
      </c>
      <c r="I789" s="11">
        <v>32847</v>
      </c>
      <c r="J789" s="11">
        <v>16902</v>
      </c>
      <c r="K789" s="11">
        <v>2475</v>
      </c>
      <c r="L789" s="11">
        <v>10734</v>
      </c>
      <c r="M789" s="11">
        <v>1711</v>
      </c>
      <c r="N789" s="11">
        <v>12538</v>
      </c>
      <c r="O789" s="11">
        <v>762</v>
      </c>
      <c r="P789" s="11">
        <v>31870</v>
      </c>
      <c r="Q789" s="11">
        <v>26489</v>
      </c>
      <c r="R789" s="11">
        <v>16367</v>
      </c>
      <c r="S789" s="11">
        <v>5920</v>
      </c>
      <c r="T789" s="11">
        <v>146</v>
      </c>
    </row>
    <row r="790" spans="3:20">
      <c r="C790" s="10">
        <v>44617</v>
      </c>
      <c r="D790" s="11"/>
      <c r="E790" s="11">
        <v>12858</v>
      </c>
      <c r="F790" s="11">
        <v>23492</v>
      </c>
      <c r="G790" s="11">
        <v>12870</v>
      </c>
      <c r="H790" s="11">
        <v>3782</v>
      </c>
      <c r="I790" s="11">
        <v>32852</v>
      </c>
      <c r="J790" s="11">
        <v>16920</v>
      </c>
      <c r="K790" s="11">
        <v>2475</v>
      </c>
      <c r="L790" s="11">
        <v>10744</v>
      </c>
      <c r="M790" s="11">
        <v>1723</v>
      </c>
      <c r="N790" s="11">
        <v>12555</v>
      </c>
      <c r="O790" s="11">
        <v>762</v>
      </c>
      <c r="P790" s="11">
        <v>31881</v>
      </c>
      <c r="Q790" s="11">
        <v>26507</v>
      </c>
      <c r="R790" s="11">
        <v>16378</v>
      </c>
      <c r="S790" s="11">
        <v>5920</v>
      </c>
      <c r="T790" s="11">
        <v>146</v>
      </c>
    </row>
    <row r="791" spans="3:20">
      <c r="C791" s="10">
        <v>44618</v>
      </c>
      <c r="D791" s="11"/>
      <c r="E791" s="11">
        <v>12836</v>
      </c>
      <c r="F791" s="11">
        <v>23509</v>
      </c>
      <c r="G791" s="11">
        <v>12877</v>
      </c>
      <c r="H791" s="11">
        <v>3782</v>
      </c>
      <c r="I791" s="11">
        <v>32852</v>
      </c>
      <c r="J791" s="11">
        <v>16931</v>
      </c>
      <c r="K791" s="11">
        <v>2475</v>
      </c>
      <c r="L791" s="11">
        <v>10755</v>
      </c>
      <c r="M791" s="11">
        <v>1734</v>
      </c>
      <c r="N791" s="11">
        <v>12568</v>
      </c>
      <c r="O791" s="11">
        <v>762</v>
      </c>
      <c r="P791" s="11">
        <v>31891</v>
      </c>
      <c r="Q791" s="11">
        <v>26525</v>
      </c>
      <c r="R791" s="11">
        <v>16395</v>
      </c>
      <c r="S791" s="11">
        <v>5920</v>
      </c>
      <c r="T791" s="11">
        <v>157</v>
      </c>
    </row>
    <row r="792" spans="3:20">
      <c r="C792" s="10">
        <v>44619</v>
      </c>
      <c r="D792" s="11"/>
      <c r="E792" s="11">
        <v>12863</v>
      </c>
      <c r="F792" s="11">
        <v>23515</v>
      </c>
      <c r="G792" s="11">
        <v>12882</v>
      </c>
      <c r="H792" s="11">
        <v>3782</v>
      </c>
      <c r="I792" s="11">
        <v>32859</v>
      </c>
      <c r="J792" s="11">
        <v>16944</v>
      </c>
      <c r="K792" s="11">
        <v>2475</v>
      </c>
      <c r="L792" s="11">
        <v>10766</v>
      </c>
      <c r="M792" s="11">
        <v>1749</v>
      </c>
      <c r="N792" s="11">
        <v>12568</v>
      </c>
      <c r="O792" s="11">
        <v>770</v>
      </c>
      <c r="P792" s="11">
        <v>31902</v>
      </c>
      <c r="Q792" s="11">
        <v>26536</v>
      </c>
      <c r="R792" s="11">
        <v>16406</v>
      </c>
      <c r="S792" s="11">
        <v>5920</v>
      </c>
      <c r="T792" s="11">
        <v>166</v>
      </c>
    </row>
    <row r="793" spans="3:20">
      <c r="C793" s="10">
        <v>44620</v>
      </c>
      <c r="D793" s="11"/>
      <c r="E793" s="11">
        <v>12863</v>
      </c>
      <c r="F793" s="11">
        <v>23520</v>
      </c>
      <c r="G793" s="11">
        <v>12891</v>
      </c>
      <c r="H793" s="11">
        <v>3782</v>
      </c>
      <c r="I793" s="11">
        <v>32866</v>
      </c>
      <c r="J793" s="11">
        <v>16953</v>
      </c>
      <c r="K793" s="11">
        <v>2475</v>
      </c>
      <c r="L793" s="11">
        <v>10777</v>
      </c>
      <c r="M793" s="11">
        <v>1762</v>
      </c>
      <c r="N793" s="11">
        <v>12568</v>
      </c>
      <c r="O793" s="11">
        <v>786</v>
      </c>
      <c r="P793" s="11">
        <v>31917</v>
      </c>
      <c r="Q793" s="11">
        <v>26551</v>
      </c>
      <c r="R793" s="11">
        <v>16412</v>
      </c>
      <c r="S793" s="11">
        <v>5920</v>
      </c>
      <c r="T793" s="11">
        <v>173</v>
      </c>
    </row>
    <row r="794" spans="3:20">
      <c r="C794" s="10">
        <v>44621</v>
      </c>
      <c r="D794" s="11"/>
      <c r="E794" s="11">
        <v>12863</v>
      </c>
      <c r="F794" s="11">
        <v>23540</v>
      </c>
      <c r="G794" s="11">
        <v>12897</v>
      </c>
      <c r="H794" s="11">
        <v>3782</v>
      </c>
      <c r="I794" s="11">
        <v>32872</v>
      </c>
      <c r="J794" s="11">
        <v>16970</v>
      </c>
      <c r="K794" s="11">
        <v>2475</v>
      </c>
      <c r="L794" s="11">
        <v>10781</v>
      </c>
      <c r="M794" s="11">
        <v>1772</v>
      </c>
      <c r="N794" s="11">
        <v>12568</v>
      </c>
      <c r="O794" s="11">
        <v>790</v>
      </c>
      <c r="P794" s="11">
        <v>31921</v>
      </c>
      <c r="Q794" s="11">
        <v>26558</v>
      </c>
      <c r="R794" s="11">
        <v>16428</v>
      </c>
      <c r="S794" s="11">
        <v>5920</v>
      </c>
      <c r="T794" s="11">
        <v>189</v>
      </c>
    </row>
    <row r="795" spans="3:20">
      <c r="C795" s="10">
        <v>44622</v>
      </c>
      <c r="D795" s="11"/>
      <c r="E795" s="11">
        <v>12864</v>
      </c>
      <c r="F795" s="11">
        <v>23545</v>
      </c>
      <c r="G795" s="11">
        <v>12905</v>
      </c>
      <c r="H795" s="11">
        <v>3782</v>
      </c>
      <c r="I795" s="11">
        <v>32872</v>
      </c>
      <c r="J795" s="11">
        <v>16983</v>
      </c>
      <c r="K795" s="11">
        <v>2459</v>
      </c>
      <c r="L795" s="11">
        <v>10785</v>
      </c>
      <c r="M795" s="11">
        <v>1782</v>
      </c>
      <c r="N795" s="11">
        <v>12568</v>
      </c>
      <c r="O795" s="11">
        <v>797</v>
      </c>
      <c r="P795" s="11">
        <v>31933</v>
      </c>
      <c r="Q795" s="11">
        <v>26558</v>
      </c>
      <c r="R795" s="11">
        <v>16434</v>
      </c>
      <c r="S795" s="11">
        <v>5920</v>
      </c>
      <c r="T795" s="11">
        <v>189</v>
      </c>
    </row>
    <row r="796" spans="3:20">
      <c r="C796" s="10">
        <v>44623</v>
      </c>
      <c r="D796" s="11"/>
      <c r="E796" s="11">
        <v>12865</v>
      </c>
      <c r="F796" s="11">
        <v>23564</v>
      </c>
      <c r="G796" s="11">
        <v>12926</v>
      </c>
      <c r="H796" s="11">
        <v>3782</v>
      </c>
      <c r="I796" s="11">
        <v>32873</v>
      </c>
      <c r="J796" s="11">
        <v>17005</v>
      </c>
      <c r="K796" s="11">
        <v>2481</v>
      </c>
      <c r="L796" s="11">
        <v>10806</v>
      </c>
      <c r="M796" s="11">
        <v>1801</v>
      </c>
      <c r="N796" s="11">
        <v>12568</v>
      </c>
      <c r="O796" s="11">
        <v>820</v>
      </c>
      <c r="P796" s="11">
        <v>31953</v>
      </c>
      <c r="Q796" s="11">
        <v>26571</v>
      </c>
      <c r="R796" s="11">
        <v>16434</v>
      </c>
      <c r="S796" s="11">
        <v>5920</v>
      </c>
      <c r="T796" s="11">
        <v>204</v>
      </c>
    </row>
    <row r="797" spans="3:20">
      <c r="C797" s="10">
        <v>44624</v>
      </c>
      <c r="D797" s="11"/>
      <c r="E797" s="11">
        <v>12866</v>
      </c>
      <c r="F797" s="11">
        <v>23576</v>
      </c>
      <c r="G797" s="11">
        <v>12939</v>
      </c>
      <c r="H797" s="11">
        <v>3782</v>
      </c>
      <c r="I797" s="11">
        <v>32873</v>
      </c>
      <c r="J797" s="11">
        <v>17022</v>
      </c>
      <c r="K797" s="11">
        <v>2498</v>
      </c>
      <c r="L797" s="11">
        <v>10823</v>
      </c>
      <c r="M797" s="11">
        <v>1805</v>
      </c>
      <c r="N797" s="11">
        <v>12568</v>
      </c>
      <c r="O797" s="11">
        <v>825</v>
      </c>
      <c r="P797" s="11">
        <v>31958</v>
      </c>
      <c r="Q797" s="11">
        <v>26578</v>
      </c>
      <c r="R797" s="11">
        <v>16434</v>
      </c>
      <c r="S797" s="11">
        <v>5920</v>
      </c>
      <c r="T797" s="11">
        <v>208</v>
      </c>
    </row>
    <row r="798" spans="3:20">
      <c r="C798" s="10">
        <v>44625</v>
      </c>
      <c r="D798" s="11"/>
      <c r="E798" s="11">
        <v>12867</v>
      </c>
      <c r="F798" s="11">
        <v>23594</v>
      </c>
      <c r="G798" s="11">
        <v>12939</v>
      </c>
      <c r="H798" s="11">
        <v>3782</v>
      </c>
      <c r="I798" s="11">
        <v>32873</v>
      </c>
      <c r="J798" s="11">
        <v>17042</v>
      </c>
      <c r="K798" s="11">
        <v>2517</v>
      </c>
      <c r="L798" s="11">
        <v>10842</v>
      </c>
      <c r="M798" s="11">
        <v>1820</v>
      </c>
      <c r="N798" s="11">
        <v>12577</v>
      </c>
      <c r="O798" s="11">
        <v>825</v>
      </c>
      <c r="P798" s="11">
        <v>31977</v>
      </c>
      <c r="Q798" s="11">
        <v>26596</v>
      </c>
      <c r="R798" s="11">
        <v>16434</v>
      </c>
      <c r="S798" s="11">
        <v>5920</v>
      </c>
      <c r="T798" s="11">
        <v>208</v>
      </c>
    </row>
    <row r="799" spans="3:20">
      <c r="C799" s="10">
        <v>44626</v>
      </c>
      <c r="D799" s="11"/>
      <c r="E799" s="11">
        <v>12868</v>
      </c>
      <c r="F799" s="11">
        <v>23607</v>
      </c>
      <c r="G799" s="11">
        <v>12939</v>
      </c>
      <c r="H799" s="11">
        <v>3782</v>
      </c>
      <c r="I799" s="11">
        <v>32873</v>
      </c>
      <c r="J799" s="11">
        <v>17056</v>
      </c>
      <c r="K799" s="11">
        <v>2532</v>
      </c>
      <c r="L799" s="11">
        <v>10859</v>
      </c>
      <c r="M799" s="11">
        <v>1831</v>
      </c>
      <c r="N799" s="11">
        <v>12585</v>
      </c>
      <c r="O799" s="11">
        <v>825</v>
      </c>
      <c r="P799" s="11">
        <v>31983</v>
      </c>
      <c r="Q799" s="11">
        <v>26615</v>
      </c>
      <c r="R799" s="11">
        <v>16434</v>
      </c>
      <c r="S799" s="11">
        <v>5920</v>
      </c>
      <c r="T799" s="11">
        <v>214</v>
      </c>
    </row>
    <row r="800" spans="3:20">
      <c r="C800" s="10">
        <v>44627</v>
      </c>
      <c r="D800" s="11"/>
      <c r="E800" s="11">
        <v>12869</v>
      </c>
      <c r="F800" s="11">
        <v>23617</v>
      </c>
      <c r="G800" s="11">
        <v>12939</v>
      </c>
      <c r="H800" s="11">
        <v>3782</v>
      </c>
      <c r="I800" s="11">
        <v>32873</v>
      </c>
      <c r="J800" s="11">
        <v>17072</v>
      </c>
      <c r="K800" s="11">
        <v>2543</v>
      </c>
      <c r="L800" s="11">
        <v>10870</v>
      </c>
      <c r="M800" s="11">
        <v>1840</v>
      </c>
      <c r="N800" s="11">
        <v>12585</v>
      </c>
      <c r="O800" s="11">
        <v>825</v>
      </c>
      <c r="P800" s="11">
        <v>31998</v>
      </c>
      <c r="Q800" s="11">
        <v>26630</v>
      </c>
      <c r="R800" s="11">
        <v>16434</v>
      </c>
      <c r="S800" s="11">
        <v>5920</v>
      </c>
      <c r="T800" s="11">
        <v>230</v>
      </c>
    </row>
    <row r="801" spans="3:20">
      <c r="C801" s="10">
        <v>44628</v>
      </c>
      <c r="D801" s="11"/>
      <c r="E801" s="11">
        <v>12869</v>
      </c>
      <c r="F801" s="11">
        <v>23635</v>
      </c>
      <c r="G801" s="11">
        <v>12939</v>
      </c>
      <c r="H801" s="11">
        <v>3782</v>
      </c>
      <c r="I801" s="11">
        <v>32873</v>
      </c>
      <c r="J801" s="11">
        <v>17083</v>
      </c>
      <c r="K801" s="11">
        <v>2557</v>
      </c>
      <c r="L801" s="11">
        <v>10870</v>
      </c>
      <c r="M801" s="11">
        <v>1857</v>
      </c>
      <c r="N801" s="11">
        <v>12585</v>
      </c>
      <c r="O801" s="11">
        <v>825</v>
      </c>
      <c r="P801" s="11">
        <v>32018</v>
      </c>
      <c r="Q801" s="11">
        <v>26650</v>
      </c>
      <c r="R801" s="11">
        <v>16446</v>
      </c>
      <c r="S801" s="11">
        <v>5920</v>
      </c>
      <c r="T801" s="11">
        <v>248</v>
      </c>
    </row>
    <row r="802" spans="3:20">
      <c r="C802" s="10">
        <v>44629</v>
      </c>
      <c r="D802" s="11"/>
      <c r="E802" s="11">
        <v>12870</v>
      </c>
      <c r="F802" s="11">
        <v>23652</v>
      </c>
      <c r="G802" s="11">
        <v>12939</v>
      </c>
      <c r="H802" s="11">
        <v>3782</v>
      </c>
      <c r="I802" s="11">
        <v>32882</v>
      </c>
      <c r="J802" s="11">
        <v>17083</v>
      </c>
      <c r="K802" s="11">
        <v>2557</v>
      </c>
      <c r="L802" s="11">
        <v>10886</v>
      </c>
      <c r="M802" s="11">
        <v>1872</v>
      </c>
      <c r="N802" s="11">
        <v>12585</v>
      </c>
      <c r="O802" s="11">
        <v>825</v>
      </c>
      <c r="P802" s="11">
        <v>32036</v>
      </c>
      <c r="Q802" s="11">
        <v>26667</v>
      </c>
      <c r="R802" s="11">
        <v>16458</v>
      </c>
      <c r="S802" s="11">
        <v>5920</v>
      </c>
      <c r="T802" s="11">
        <v>258</v>
      </c>
    </row>
    <row r="803" spans="3:20">
      <c r="C803" s="10">
        <v>44630</v>
      </c>
      <c r="D803" s="11"/>
      <c r="E803" s="11">
        <v>12871</v>
      </c>
      <c r="F803" s="11">
        <v>23672</v>
      </c>
      <c r="G803" s="11">
        <v>12957</v>
      </c>
      <c r="H803" s="11">
        <v>3782</v>
      </c>
      <c r="I803" s="11">
        <v>32889</v>
      </c>
      <c r="J803" s="11">
        <v>17083</v>
      </c>
      <c r="K803" s="11">
        <v>2557</v>
      </c>
      <c r="L803" s="11">
        <v>10906</v>
      </c>
      <c r="M803" s="11">
        <v>1885</v>
      </c>
      <c r="N803" s="11">
        <v>12585</v>
      </c>
      <c r="O803" s="11">
        <v>845</v>
      </c>
      <c r="P803" s="11">
        <v>32036</v>
      </c>
      <c r="Q803" s="11">
        <v>26686</v>
      </c>
      <c r="R803" s="11">
        <v>16458</v>
      </c>
      <c r="S803" s="11">
        <v>5920</v>
      </c>
      <c r="T803" s="11">
        <v>271</v>
      </c>
    </row>
    <row r="804" spans="3:20">
      <c r="C804" s="10">
        <v>44631</v>
      </c>
      <c r="D804" s="11"/>
      <c r="E804" s="11">
        <v>12872</v>
      </c>
      <c r="F804" s="11">
        <v>23691</v>
      </c>
      <c r="G804" s="11">
        <v>12957</v>
      </c>
      <c r="H804" s="11">
        <v>3782</v>
      </c>
      <c r="I804" s="11">
        <v>32904</v>
      </c>
      <c r="J804" s="11">
        <v>17083</v>
      </c>
      <c r="K804" s="11">
        <v>2557</v>
      </c>
      <c r="L804" s="11">
        <v>10925</v>
      </c>
      <c r="M804" s="11">
        <v>1902</v>
      </c>
      <c r="N804" s="11">
        <v>12585</v>
      </c>
      <c r="O804" s="11">
        <v>861</v>
      </c>
      <c r="P804" s="11">
        <v>32036</v>
      </c>
      <c r="Q804" s="11">
        <v>26704</v>
      </c>
      <c r="R804" s="11">
        <v>16465</v>
      </c>
      <c r="S804" s="11">
        <v>5920</v>
      </c>
      <c r="T804" s="11">
        <v>291</v>
      </c>
    </row>
    <row r="805" spans="3:20">
      <c r="C805" s="10">
        <v>44632</v>
      </c>
      <c r="D805" s="11"/>
      <c r="E805" s="11">
        <v>12873</v>
      </c>
      <c r="F805" s="11">
        <v>23702</v>
      </c>
      <c r="G805" s="11">
        <v>12978</v>
      </c>
      <c r="H805" s="11">
        <v>3782</v>
      </c>
      <c r="I805" s="11">
        <v>32921</v>
      </c>
      <c r="J805" s="11">
        <v>17083</v>
      </c>
      <c r="K805" s="11">
        <v>2578</v>
      </c>
      <c r="L805" s="11">
        <v>10939</v>
      </c>
      <c r="M805" s="11">
        <v>1919</v>
      </c>
      <c r="N805" s="11">
        <v>12585</v>
      </c>
      <c r="O805" s="11">
        <v>873</v>
      </c>
      <c r="P805" s="11">
        <v>32036</v>
      </c>
      <c r="Q805" s="11">
        <v>26720</v>
      </c>
      <c r="R805" s="11">
        <v>16475</v>
      </c>
      <c r="S805" s="11">
        <v>5920</v>
      </c>
      <c r="T805" s="11">
        <v>307</v>
      </c>
    </row>
    <row r="806" spans="3:20">
      <c r="C806" s="10">
        <v>44633</v>
      </c>
      <c r="D806" s="11"/>
      <c r="E806" s="11">
        <v>12874</v>
      </c>
      <c r="F806" s="11">
        <v>23717</v>
      </c>
      <c r="G806" s="11">
        <v>12978</v>
      </c>
      <c r="H806" s="11">
        <v>3782</v>
      </c>
      <c r="I806" s="11">
        <v>32923</v>
      </c>
      <c r="J806" s="11">
        <v>17083</v>
      </c>
      <c r="K806" s="11">
        <v>2599</v>
      </c>
      <c r="L806" s="11">
        <v>10945</v>
      </c>
      <c r="M806" s="11">
        <v>1931</v>
      </c>
      <c r="N806" s="11">
        <v>12585</v>
      </c>
      <c r="O806" s="11">
        <v>885</v>
      </c>
      <c r="P806" s="11">
        <v>32036</v>
      </c>
      <c r="Q806" s="11">
        <v>26720</v>
      </c>
      <c r="R806" s="11">
        <v>16484</v>
      </c>
      <c r="S806" s="11">
        <v>5920</v>
      </c>
      <c r="T806" s="11">
        <v>307</v>
      </c>
    </row>
    <row r="807" spans="3:20">
      <c r="C807" s="10">
        <v>44634</v>
      </c>
      <c r="D807" s="11"/>
      <c r="E807" s="11">
        <v>12875</v>
      </c>
      <c r="F807" s="11">
        <v>23737</v>
      </c>
      <c r="G807" s="11">
        <v>12990</v>
      </c>
      <c r="H807" s="11">
        <v>3782</v>
      </c>
      <c r="I807" s="11">
        <v>32930</v>
      </c>
      <c r="J807" s="11">
        <v>17092</v>
      </c>
      <c r="K807" s="11">
        <v>2616</v>
      </c>
      <c r="L807" s="11">
        <v>10955</v>
      </c>
      <c r="M807" s="11">
        <v>1950</v>
      </c>
      <c r="N807" s="11">
        <v>12585</v>
      </c>
      <c r="O807" s="11">
        <v>900</v>
      </c>
      <c r="P807" s="11">
        <v>32036</v>
      </c>
      <c r="Q807" s="11">
        <v>26736</v>
      </c>
      <c r="R807" s="11">
        <v>16491</v>
      </c>
      <c r="S807" s="11">
        <v>5920</v>
      </c>
      <c r="T807" s="11">
        <v>307</v>
      </c>
    </row>
    <row r="808" spans="3:20">
      <c r="C808" s="10">
        <v>44635</v>
      </c>
      <c r="D808" s="11"/>
      <c r="E808" s="11">
        <v>12875</v>
      </c>
      <c r="F808" s="11">
        <v>23744</v>
      </c>
      <c r="G808" s="11">
        <v>13003</v>
      </c>
      <c r="H808" s="11">
        <v>3782</v>
      </c>
      <c r="I808" s="11">
        <v>32938</v>
      </c>
      <c r="J808" s="11">
        <v>17116</v>
      </c>
      <c r="K808" s="11">
        <v>2616</v>
      </c>
      <c r="L808" s="11">
        <v>10964</v>
      </c>
      <c r="M808" s="11">
        <v>1966</v>
      </c>
      <c r="N808" s="11">
        <v>12585</v>
      </c>
      <c r="O808" s="11">
        <v>914</v>
      </c>
      <c r="P808" s="11">
        <v>32061</v>
      </c>
      <c r="Q808" s="11">
        <v>26748</v>
      </c>
      <c r="R808" s="11">
        <v>16491</v>
      </c>
      <c r="S808" s="11">
        <v>5920</v>
      </c>
      <c r="T808" s="11">
        <v>307</v>
      </c>
    </row>
    <row r="809" spans="3:20">
      <c r="C809" s="10">
        <v>44636</v>
      </c>
      <c r="D809" s="11"/>
      <c r="E809" s="11">
        <v>12876</v>
      </c>
      <c r="F809" s="11">
        <v>23756</v>
      </c>
      <c r="G809" s="11">
        <v>13015</v>
      </c>
      <c r="H809" s="11">
        <v>3782</v>
      </c>
      <c r="I809" s="11">
        <v>32944</v>
      </c>
      <c r="J809" s="11">
        <v>17130</v>
      </c>
      <c r="K809" s="11">
        <v>2627</v>
      </c>
      <c r="L809" s="11">
        <v>10982</v>
      </c>
      <c r="M809" s="11">
        <v>1985</v>
      </c>
      <c r="N809" s="11">
        <v>12585</v>
      </c>
      <c r="O809" s="11">
        <v>935</v>
      </c>
      <c r="P809" s="11">
        <v>32068</v>
      </c>
      <c r="Q809" s="11">
        <v>26760</v>
      </c>
      <c r="R809" s="11">
        <v>16503</v>
      </c>
      <c r="S809" s="11">
        <v>5920</v>
      </c>
      <c r="T809" s="11">
        <v>307</v>
      </c>
    </row>
    <row r="810" spans="3:20">
      <c r="C810" s="10">
        <v>44637</v>
      </c>
      <c r="D810" s="11"/>
      <c r="E810" s="11">
        <v>12877</v>
      </c>
      <c r="F810" s="11">
        <v>23777</v>
      </c>
      <c r="G810" s="11">
        <v>13031</v>
      </c>
      <c r="H810" s="11">
        <v>3782</v>
      </c>
      <c r="I810" s="11">
        <v>32955</v>
      </c>
      <c r="J810" s="11">
        <v>17140</v>
      </c>
      <c r="K810" s="11">
        <v>2634</v>
      </c>
      <c r="L810" s="11">
        <v>10995</v>
      </c>
      <c r="M810" s="11">
        <v>1985</v>
      </c>
      <c r="N810" s="11">
        <v>12585</v>
      </c>
      <c r="O810" s="11">
        <v>949</v>
      </c>
      <c r="P810" s="11">
        <v>32068</v>
      </c>
      <c r="Q810" s="11">
        <v>26760</v>
      </c>
      <c r="R810" s="11">
        <v>16517</v>
      </c>
      <c r="S810" s="11">
        <v>5920</v>
      </c>
      <c r="T810" s="11">
        <v>318</v>
      </c>
    </row>
    <row r="811" spans="3:20">
      <c r="C811" s="10">
        <v>44638</v>
      </c>
      <c r="D811" s="11"/>
      <c r="E811" s="11">
        <v>12878</v>
      </c>
      <c r="F811" s="11">
        <v>23777</v>
      </c>
      <c r="G811" s="11">
        <v>13045</v>
      </c>
      <c r="H811" s="11">
        <v>3782</v>
      </c>
      <c r="I811" s="11">
        <v>32960</v>
      </c>
      <c r="J811" s="11">
        <v>17153</v>
      </c>
      <c r="K811" s="11">
        <v>2634</v>
      </c>
      <c r="L811" s="11">
        <v>11007</v>
      </c>
      <c r="M811" s="11">
        <v>1985</v>
      </c>
      <c r="N811" s="11">
        <v>12585</v>
      </c>
      <c r="O811" s="11">
        <v>956</v>
      </c>
      <c r="P811" s="11">
        <v>32095</v>
      </c>
      <c r="Q811" s="11">
        <v>26768</v>
      </c>
      <c r="R811" s="11">
        <v>16519</v>
      </c>
      <c r="S811" s="11">
        <v>5920</v>
      </c>
      <c r="T811" s="11">
        <v>329</v>
      </c>
    </row>
    <row r="812" spans="3:20">
      <c r="C812" s="10">
        <v>44639</v>
      </c>
      <c r="D812" s="11"/>
      <c r="E812" s="11">
        <v>12878</v>
      </c>
      <c r="F812" s="11">
        <v>23777</v>
      </c>
      <c r="G812" s="11">
        <v>13045</v>
      </c>
      <c r="H812" s="11">
        <v>3782</v>
      </c>
      <c r="I812" s="11">
        <v>32960</v>
      </c>
      <c r="J812" s="11">
        <v>17153</v>
      </c>
      <c r="K812" s="11">
        <v>2634</v>
      </c>
      <c r="L812" s="11">
        <v>11007</v>
      </c>
      <c r="M812" s="11">
        <v>1985</v>
      </c>
      <c r="N812" s="11">
        <v>12585</v>
      </c>
      <c r="O812" s="11">
        <v>956</v>
      </c>
      <c r="P812" s="11">
        <v>32095</v>
      </c>
      <c r="Q812" s="11">
        <v>26768</v>
      </c>
      <c r="R812" s="11">
        <v>16519</v>
      </c>
      <c r="S812" s="11">
        <v>5920</v>
      </c>
      <c r="T812" s="11">
        <v>329</v>
      </c>
    </row>
    <row r="813" spans="3:20">
      <c r="C813" s="10">
        <v>44640</v>
      </c>
      <c r="D813" s="11"/>
      <c r="E813" s="11">
        <v>12905</v>
      </c>
      <c r="F813" s="11">
        <v>23777</v>
      </c>
      <c r="G813" s="11">
        <v>13069</v>
      </c>
      <c r="H813" s="11">
        <v>3782</v>
      </c>
      <c r="I813" s="11">
        <v>32996</v>
      </c>
      <c r="J813" s="11">
        <v>17189</v>
      </c>
      <c r="K813" s="11">
        <v>2634</v>
      </c>
      <c r="L813" s="11">
        <v>11037</v>
      </c>
      <c r="M813" s="11">
        <v>1985</v>
      </c>
      <c r="N813" s="11">
        <v>12585</v>
      </c>
      <c r="O813" s="11">
        <v>983</v>
      </c>
      <c r="P813" s="11">
        <v>32126</v>
      </c>
      <c r="Q813" s="11">
        <v>26801</v>
      </c>
      <c r="R813" s="11">
        <v>16540</v>
      </c>
      <c r="S813" s="11">
        <v>5920</v>
      </c>
      <c r="T813" s="11">
        <v>361</v>
      </c>
    </row>
    <row r="814" spans="3:20">
      <c r="C814" s="10">
        <v>44641</v>
      </c>
      <c r="D814" s="11"/>
      <c r="E814" s="11">
        <v>12906</v>
      </c>
      <c r="F814" s="11">
        <v>23777</v>
      </c>
      <c r="G814" s="11">
        <v>13085</v>
      </c>
      <c r="H814" s="11">
        <v>3782</v>
      </c>
      <c r="I814" s="11">
        <v>32997</v>
      </c>
      <c r="J814" s="11">
        <v>17206</v>
      </c>
      <c r="K814" s="11">
        <v>2644</v>
      </c>
      <c r="L814" s="11">
        <v>11051</v>
      </c>
      <c r="M814" s="11">
        <v>1985</v>
      </c>
      <c r="N814" s="11">
        <v>12585</v>
      </c>
      <c r="O814" s="11">
        <v>999</v>
      </c>
      <c r="P814" s="11">
        <v>32140</v>
      </c>
      <c r="Q814" s="11">
        <v>26814</v>
      </c>
      <c r="R814" s="11">
        <v>16554</v>
      </c>
      <c r="S814" s="11">
        <v>5920</v>
      </c>
      <c r="T814" s="11">
        <v>375</v>
      </c>
    </row>
    <row r="815" spans="3:20">
      <c r="C815" s="10">
        <v>44642</v>
      </c>
      <c r="D815" s="11"/>
      <c r="E815" s="11">
        <v>12906</v>
      </c>
      <c r="F815" s="11">
        <v>23778</v>
      </c>
      <c r="G815" s="11">
        <v>13092</v>
      </c>
      <c r="H815" s="11">
        <v>3782</v>
      </c>
      <c r="I815" s="11">
        <v>33000</v>
      </c>
      <c r="J815" s="11">
        <v>17217</v>
      </c>
      <c r="K815" s="11">
        <v>2659</v>
      </c>
      <c r="L815" s="11">
        <v>11061</v>
      </c>
      <c r="M815" s="11">
        <v>1985</v>
      </c>
      <c r="N815" s="11">
        <v>12585</v>
      </c>
      <c r="O815" s="11">
        <v>1010</v>
      </c>
      <c r="P815" s="11">
        <v>32155</v>
      </c>
      <c r="Q815" s="11">
        <v>26823</v>
      </c>
      <c r="R815" s="11">
        <v>16567</v>
      </c>
      <c r="S815" s="11">
        <v>5920</v>
      </c>
      <c r="T815" s="11">
        <v>389</v>
      </c>
    </row>
    <row r="816" spans="3:20">
      <c r="C816" s="10">
        <v>44643</v>
      </c>
      <c r="D816" s="11"/>
      <c r="E816" s="11">
        <v>12912</v>
      </c>
      <c r="F816" s="11">
        <v>23794</v>
      </c>
      <c r="G816" s="11">
        <v>13100</v>
      </c>
      <c r="H816" s="11">
        <v>3782</v>
      </c>
      <c r="I816" s="11">
        <v>33006</v>
      </c>
      <c r="J816" s="11">
        <v>17238</v>
      </c>
      <c r="K816" s="11">
        <v>2667</v>
      </c>
      <c r="L816" s="11">
        <v>11061</v>
      </c>
      <c r="M816" s="11">
        <v>1995</v>
      </c>
      <c r="N816" s="11">
        <v>12585</v>
      </c>
      <c r="O816" s="11">
        <v>1010</v>
      </c>
      <c r="P816" s="11">
        <v>32160</v>
      </c>
      <c r="Q816" s="11">
        <v>26838</v>
      </c>
      <c r="R816" s="11">
        <v>16581</v>
      </c>
      <c r="S816" s="11">
        <v>5920</v>
      </c>
      <c r="T816" s="11">
        <v>406</v>
      </c>
    </row>
    <row r="817" spans="3:20">
      <c r="C817" s="10">
        <v>44644</v>
      </c>
      <c r="D817" s="11"/>
      <c r="E817" s="11">
        <v>12918</v>
      </c>
      <c r="F817" s="11">
        <v>23803</v>
      </c>
      <c r="G817" s="11">
        <v>13106</v>
      </c>
      <c r="H817" s="11">
        <v>3782</v>
      </c>
      <c r="I817" s="11">
        <v>33010</v>
      </c>
      <c r="J817" s="11">
        <v>17246</v>
      </c>
      <c r="K817" s="11">
        <v>2673</v>
      </c>
      <c r="L817" s="11">
        <v>11061</v>
      </c>
      <c r="M817" s="11">
        <v>1995</v>
      </c>
      <c r="N817" s="11">
        <v>12592</v>
      </c>
      <c r="O817" s="11">
        <v>1010</v>
      </c>
      <c r="P817" s="11">
        <v>32167</v>
      </c>
      <c r="Q817" s="11">
        <v>26844</v>
      </c>
      <c r="R817" s="11">
        <v>16581</v>
      </c>
      <c r="S817" s="11">
        <v>5920</v>
      </c>
      <c r="T817" s="11">
        <v>412</v>
      </c>
    </row>
    <row r="818" spans="3:20">
      <c r="C818" s="10">
        <v>44645</v>
      </c>
      <c r="D818" s="11"/>
      <c r="E818" s="11">
        <v>12932</v>
      </c>
      <c r="F818" s="11">
        <v>23820</v>
      </c>
      <c r="G818" s="11">
        <v>13114</v>
      </c>
      <c r="H818" s="11">
        <v>3782</v>
      </c>
      <c r="I818" s="11">
        <v>33021</v>
      </c>
      <c r="J818" s="11">
        <v>17262</v>
      </c>
      <c r="K818" s="11">
        <v>2690</v>
      </c>
      <c r="L818" s="11">
        <v>11061</v>
      </c>
      <c r="M818" s="11">
        <v>1995</v>
      </c>
      <c r="N818" s="11">
        <v>12596</v>
      </c>
      <c r="O818" s="11">
        <v>1010</v>
      </c>
      <c r="P818" s="11">
        <v>32167</v>
      </c>
      <c r="Q818" s="11">
        <v>26854</v>
      </c>
      <c r="R818" s="11">
        <v>16585</v>
      </c>
      <c r="S818" s="11">
        <v>5920</v>
      </c>
      <c r="T818" s="11">
        <v>418</v>
      </c>
    </row>
    <row r="819" spans="3:20">
      <c r="C819" s="10">
        <v>44646</v>
      </c>
      <c r="D819" s="11"/>
      <c r="E819" s="11">
        <v>12954</v>
      </c>
      <c r="F819" s="11">
        <v>23841</v>
      </c>
      <c r="G819" s="11">
        <v>13134</v>
      </c>
      <c r="H819" s="11">
        <v>3782</v>
      </c>
      <c r="I819" s="11">
        <v>33035</v>
      </c>
      <c r="J819" s="11">
        <v>17282</v>
      </c>
      <c r="K819" s="11">
        <v>2708</v>
      </c>
      <c r="L819" s="11">
        <v>11061</v>
      </c>
      <c r="M819" s="11">
        <v>2005</v>
      </c>
      <c r="N819" s="11">
        <v>12603</v>
      </c>
      <c r="O819" s="11">
        <v>1010</v>
      </c>
      <c r="P819" s="11">
        <v>32167</v>
      </c>
      <c r="Q819" s="11">
        <v>26874</v>
      </c>
      <c r="R819" s="11">
        <v>16585</v>
      </c>
      <c r="S819" s="11">
        <v>5920</v>
      </c>
      <c r="T819" s="11">
        <v>438</v>
      </c>
    </row>
    <row r="820" spans="3:20">
      <c r="C820" s="10">
        <v>44647</v>
      </c>
      <c r="D820" s="11"/>
      <c r="E820" s="11">
        <v>12963</v>
      </c>
      <c r="F820" s="11">
        <v>23858</v>
      </c>
      <c r="G820" s="11">
        <v>13151</v>
      </c>
      <c r="H820" s="11">
        <v>3782</v>
      </c>
      <c r="I820" s="11">
        <v>33042</v>
      </c>
      <c r="J820" s="11">
        <v>17297</v>
      </c>
      <c r="K820" s="11">
        <v>2719</v>
      </c>
      <c r="L820" s="11">
        <v>11061</v>
      </c>
      <c r="M820" s="11">
        <v>2008</v>
      </c>
      <c r="N820" s="11">
        <v>12606</v>
      </c>
      <c r="O820" s="11">
        <v>1010</v>
      </c>
      <c r="P820" s="11">
        <v>32167</v>
      </c>
      <c r="Q820" s="11">
        <v>26891</v>
      </c>
      <c r="R820" s="11">
        <v>16585</v>
      </c>
      <c r="S820" s="11">
        <v>5920</v>
      </c>
      <c r="T820" s="11">
        <v>454</v>
      </c>
    </row>
    <row r="821" spans="3:20">
      <c r="C821" s="10">
        <v>44648</v>
      </c>
      <c r="D821" s="11"/>
      <c r="E821" s="11">
        <v>12978</v>
      </c>
      <c r="F821" s="11">
        <v>23873</v>
      </c>
      <c r="G821" s="11">
        <v>13167</v>
      </c>
      <c r="H821" s="11">
        <v>3782</v>
      </c>
      <c r="I821" s="11">
        <v>33054</v>
      </c>
      <c r="J821" s="11">
        <v>17314</v>
      </c>
      <c r="K821" s="11">
        <v>2733</v>
      </c>
      <c r="L821" s="11">
        <v>11061</v>
      </c>
      <c r="M821" s="11">
        <v>2019</v>
      </c>
      <c r="N821" s="11">
        <v>12628</v>
      </c>
      <c r="O821" s="11">
        <v>1010</v>
      </c>
      <c r="P821" s="11">
        <v>32167</v>
      </c>
      <c r="Q821" s="11">
        <v>26905</v>
      </c>
      <c r="R821" s="11">
        <v>16585</v>
      </c>
      <c r="S821" s="11">
        <v>5920</v>
      </c>
      <c r="T821" s="11">
        <v>474</v>
      </c>
    </row>
    <row r="822" spans="3:20">
      <c r="C822" s="10">
        <v>44649</v>
      </c>
      <c r="D822" s="11"/>
      <c r="E822" s="11">
        <v>12994</v>
      </c>
      <c r="F822" s="11">
        <v>23890</v>
      </c>
      <c r="G822" s="11">
        <v>13179</v>
      </c>
      <c r="H822" s="11">
        <v>3782</v>
      </c>
      <c r="I822" s="11">
        <v>33062</v>
      </c>
      <c r="J822" s="11">
        <v>17331</v>
      </c>
      <c r="K822" s="11">
        <v>2742</v>
      </c>
      <c r="L822" s="11">
        <v>11063</v>
      </c>
      <c r="M822" s="11">
        <v>2019</v>
      </c>
      <c r="N822" s="11">
        <v>12642</v>
      </c>
      <c r="O822" s="11">
        <v>1010</v>
      </c>
      <c r="P822" s="11">
        <v>32193</v>
      </c>
      <c r="Q822" s="11">
        <v>26917</v>
      </c>
      <c r="R822" s="11">
        <v>16585</v>
      </c>
      <c r="S822" s="11">
        <v>5920</v>
      </c>
      <c r="T822" s="11">
        <v>483</v>
      </c>
    </row>
    <row r="823" spans="3:20">
      <c r="C823" s="10">
        <v>44650</v>
      </c>
      <c r="D823" s="11"/>
      <c r="E823" s="11">
        <v>13005</v>
      </c>
      <c r="F823" s="11">
        <v>23903</v>
      </c>
      <c r="G823" s="11">
        <v>13179</v>
      </c>
      <c r="H823" s="11">
        <v>3782</v>
      </c>
      <c r="I823" s="11">
        <v>33069</v>
      </c>
      <c r="J823" s="11">
        <v>17338</v>
      </c>
      <c r="K823" s="11">
        <v>2751</v>
      </c>
      <c r="L823" s="11">
        <v>11077</v>
      </c>
      <c r="M823" s="11">
        <v>2019</v>
      </c>
      <c r="N823" s="11">
        <v>12647</v>
      </c>
      <c r="O823" s="11">
        <v>1010</v>
      </c>
      <c r="P823" s="11">
        <v>32207</v>
      </c>
      <c r="Q823" s="11">
        <v>26929</v>
      </c>
      <c r="R823" s="11">
        <v>16585</v>
      </c>
      <c r="S823" s="11">
        <v>5920</v>
      </c>
      <c r="T823" s="11">
        <v>483</v>
      </c>
    </row>
    <row r="824" spans="3:20">
      <c r="C824" s="10">
        <v>44651</v>
      </c>
      <c r="D824" s="11"/>
      <c r="E824" s="11">
        <v>13025</v>
      </c>
      <c r="F824" s="11">
        <v>23922</v>
      </c>
      <c r="G824" s="11">
        <v>13180</v>
      </c>
      <c r="H824" s="11">
        <v>3782</v>
      </c>
      <c r="I824" s="11">
        <v>33083</v>
      </c>
      <c r="J824" s="11">
        <v>17357</v>
      </c>
      <c r="K824" s="11">
        <v>2757</v>
      </c>
      <c r="L824" s="11">
        <v>11096</v>
      </c>
      <c r="M824" s="11">
        <v>2035</v>
      </c>
      <c r="N824" s="11">
        <v>12662</v>
      </c>
      <c r="O824" s="11">
        <v>1010</v>
      </c>
      <c r="P824" s="11">
        <v>32207</v>
      </c>
      <c r="Q824" s="11">
        <v>26929</v>
      </c>
      <c r="R824" s="11">
        <v>16585</v>
      </c>
      <c r="S824" s="11">
        <v>5920</v>
      </c>
      <c r="T824" s="11">
        <v>483</v>
      </c>
    </row>
    <row r="825" spans="3:20">
      <c r="C825" s="10">
        <v>44652</v>
      </c>
      <c r="D825" s="11"/>
      <c r="E825" s="11">
        <v>13025</v>
      </c>
      <c r="F825" s="11">
        <v>23942</v>
      </c>
      <c r="G825" s="11">
        <v>13188</v>
      </c>
      <c r="H825" s="11">
        <v>3782</v>
      </c>
      <c r="I825" s="11">
        <v>33091</v>
      </c>
      <c r="J825" s="11">
        <v>17374</v>
      </c>
      <c r="K825" s="11">
        <v>2770</v>
      </c>
      <c r="L825" s="11">
        <v>11105</v>
      </c>
      <c r="M825" s="11">
        <v>2051</v>
      </c>
      <c r="N825" s="11">
        <v>12672</v>
      </c>
      <c r="O825" s="11">
        <v>1018</v>
      </c>
      <c r="P825" s="11">
        <v>32224</v>
      </c>
      <c r="Q825" s="11">
        <v>26929</v>
      </c>
      <c r="R825" s="11">
        <v>16585</v>
      </c>
      <c r="S825" s="11">
        <v>5920</v>
      </c>
      <c r="T825" s="11">
        <v>483</v>
      </c>
    </row>
    <row r="826" spans="3:20">
      <c r="C826" s="10">
        <v>44653</v>
      </c>
      <c r="D826" s="11"/>
      <c r="E826" s="11">
        <v>13055</v>
      </c>
      <c r="F826" s="11">
        <v>23958</v>
      </c>
      <c r="G826" s="11">
        <v>13702</v>
      </c>
      <c r="H826" s="11">
        <v>3782</v>
      </c>
      <c r="I826" s="11">
        <v>33097</v>
      </c>
      <c r="J826" s="11">
        <v>17383</v>
      </c>
      <c r="K826" s="11">
        <v>2780</v>
      </c>
      <c r="L826" s="11">
        <v>11118</v>
      </c>
      <c r="M826" s="11">
        <v>2061</v>
      </c>
      <c r="N826" s="11">
        <v>12679</v>
      </c>
      <c r="O826" s="11">
        <v>1030</v>
      </c>
      <c r="P826" s="11">
        <v>32242</v>
      </c>
      <c r="Q826" s="11">
        <v>26929</v>
      </c>
      <c r="R826" s="11">
        <v>16585</v>
      </c>
      <c r="S826" s="11">
        <v>5920</v>
      </c>
      <c r="T826" s="11">
        <v>483</v>
      </c>
    </row>
    <row r="827" spans="3:20">
      <c r="C827" s="10">
        <v>44654</v>
      </c>
      <c r="D827" s="11"/>
      <c r="E827" s="11">
        <v>13064</v>
      </c>
      <c r="F827" s="11">
        <v>23972</v>
      </c>
      <c r="G827" s="11">
        <v>13217</v>
      </c>
      <c r="H827" s="11">
        <v>3782</v>
      </c>
      <c r="I827" s="11">
        <v>33104</v>
      </c>
      <c r="J827" s="11">
        <v>17397</v>
      </c>
      <c r="K827" s="11">
        <v>2797</v>
      </c>
      <c r="L827" s="11">
        <v>11118</v>
      </c>
      <c r="M827" s="11">
        <v>2074</v>
      </c>
      <c r="N827" s="11">
        <v>12693</v>
      </c>
      <c r="O827" s="11">
        <v>1043</v>
      </c>
      <c r="P827" s="11">
        <v>32254</v>
      </c>
      <c r="Q827" s="11">
        <v>26929</v>
      </c>
      <c r="R827" s="11">
        <v>16585</v>
      </c>
      <c r="S827" s="11">
        <v>5920</v>
      </c>
      <c r="T827" s="11">
        <v>483</v>
      </c>
    </row>
    <row r="828" spans="3:20">
      <c r="C828" s="10">
        <v>44655</v>
      </c>
      <c r="D828" s="11"/>
      <c r="E828" s="11">
        <v>13064</v>
      </c>
      <c r="F828" s="11">
        <v>23990</v>
      </c>
      <c r="G828" s="11">
        <v>13235</v>
      </c>
      <c r="H828" s="11">
        <v>3782</v>
      </c>
      <c r="I828" s="11">
        <v>33117</v>
      </c>
      <c r="J828" s="11">
        <v>17417</v>
      </c>
      <c r="K828" s="11">
        <v>2816</v>
      </c>
      <c r="L828" s="11">
        <v>11118</v>
      </c>
      <c r="M828" s="11">
        <v>2092</v>
      </c>
      <c r="N828" s="11">
        <v>12712</v>
      </c>
      <c r="O828" s="11">
        <v>1056</v>
      </c>
      <c r="P828" s="11">
        <v>32254</v>
      </c>
      <c r="Q828" s="11">
        <v>26929</v>
      </c>
      <c r="R828" s="11">
        <v>16585</v>
      </c>
      <c r="S828" s="11">
        <v>5920</v>
      </c>
      <c r="T828" s="11">
        <v>483</v>
      </c>
    </row>
    <row r="829" spans="3:20">
      <c r="C829" s="10">
        <v>44656</v>
      </c>
      <c r="D829" s="11"/>
      <c r="E829" s="11">
        <v>13093</v>
      </c>
      <c r="F829" s="11">
        <v>23990</v>
      </c>
      <c r="G829" s="11">
        <v>13251</v>
      </c>
      <c r="H829" s="11">
        <v>3782</v>
      </c>
      <c r="I829" s="11">
        <v>33136</v>
      </c>
      <c r="J829" s="11">
        <v>17435</v>
      </c>
      <c r="K829" s="11">
        <v>2833</v>
      </c>
      <c r="L829" s="11">
        <v>11118</v>
      </c>
      <c r="M829" s="11">
        <v>2110</v>
      </c>
      <c r="N829" s="11">
        <v>12730</v>
      </c>
      <c r="O829" s="11">
        <v>1070</v>
      </c>
      <c r="P829" s="11">
        <v>32254</v>
      </c>
      <c r="Q829" s="11">
        <v>26929</v>
      </c>
      <c r="R829" s="11">
        <v>16585</v>
      </c>
      <c r="S829" s="11">
        <v>5920</v>
      </c>
      <c r="T829" s="11">
        <v>483</v>
      </c>
    </row>
    <row r="830" spans="3:20">
      <c r="C830" s="10">
        <v>44657</v>
      </c>
      <c r="D830" s="11"/>
      <c r="E830" s="11">
        <v>13110</v>
      </c>
      <c r="F830" s="11">
        <v>23990</v>
      </c>
      <c r="G830" s="11">
        <v>13264</v>
      </c>
      <c r="H830" s="11">
        <v>3782</v>
      </c>
      <c r="I830" s="11">
        <v>33154</v>
      </c>
      <c r="J830" s="11">
        <v>17452</v>
      </c>
      <c r="K830" s="11">
        <v>2851</v>
      </c>
      <c r="L830" s="11">
        <v>11118</v>
      </c>
      <c r="M830" s="11">
        <v>2127</v>
      </c>
      <c r="N830" s="11">
        <v>12744</v>
      </c>
      <c r="O830" s="11">
        <v>1088</v>
      </c>
      <c r="P830" s="11">
        <v>32291</v>
      </c>
      <c r="Q830" s="11">
        <v>26929</v>
      </c>
      <c r="R830" s="11">
        <v>16585</v>
      </c>
      <c r="S830" s="11">
        <v>5920</v>
      </c>
      <c r="T830" s="11">
        <v>483</v>
      </c>
    </row>
    <row r="831" spans="3:20">
      <c r="C831" s="10">
        <v>44658</v>
      </c>
      <c r="D831" s="11"/>
      <c r="E831" s="11">
        <v>13123</v>
      </c>
      <c r="F831" s="11">
        <v>23990</v>
      </c>
      <c r="G831" s="11">
        <v>13272</v>
      </c>
      <c r="H831" s="11">
        <v>3782</v>
      </c>
      <c r="I831" s="11">
        <v>33163</v>
      </c>
      <c r="J831" s="11">
        <v>17452</v>
      </c>
      <c r="K831" s="11">
        <v>2860</v>
      </c>
      <c r="L831" s="11">
        <v>11118</v>
      </c>
      <c r="M831" s="11">
        <v>2189</v>
      </c>
      <c r="N831" s="11">
        <v>12756</v>
      </c>
      <c r="O831" s="11">
        <v>1104</v>
      </c>
      <c r="P831" s="11">
        <v>32310</v>
      </c>
      <c r="Q831" s="11">
        <v>26929</v>
      </c>
      <c r="R831" s="11">
        <v>16599</v>
      </c>
      <c r="S831" s="11">
        <v>5920</v>
      </c>
      <c r="T831" s="11">
        <v>483</v>
      </c>
    </row>
    <row r="832" spans="3:20">
      <c r="C832" s="10">
        <v>44659</v>
      </c>
      <c r="D832" s="11"/>
      <c r="E832" s="11">
        <v>13138</v>
      </c>
      <c r="F832" s="11">
        <v>23990</v>
      </c>
      <c r="G832" s="11">
        <v>13272</v>
      </c>
      <c r="H832" s="11">
        <v>3782</v>
      </c>
      <c r="I832" s="11">
        <v>33163</v>
      </c>
      <c r="J832" s="11">
        <v>17452</v>
      </c>
      <c r="K832" s="11">
        <v>2872</v>
      </c>
      <c r="L832" s="11">
        <v>11118</v>
      </c>
      <c r="M832" s="11">
        <v>2156</v>
      </c>
      <c r="N832" s="11">
        <v>12766</v>
      </c>
      <c r="O832" s="11">
        <v>1124</v>
      </c>
      <c r="P832" s="11">
        <v>32326</v>
      </c>
      <c r="Q832" s="11">
        <v>26956</v>
      </c>
      <c r="R832" s="11">
        <v>16616</v>
      </c>
      <c r="S832" s="11">
        <v>5920</v>
      </c>
      <c r="T832" s="11">
        <v>483</v>
      </c>
    </row>
    <row r="833" spans="3:20">
      <c r="C833" s="10">
        <v>44660</v>
      </c>
      <c r="D833" s="11"/>
      <c r="E833" s="11">
        <v>13138</v>
      </c>
      <c r="F833" s="11">
        <v>23990</v>
      </c>
      <c r="G833" s="11">
        <v>13272</v>
      </c>
      <c r="H833" s="11">
        <v>3782</v>
      </c>
      <c r="I833" s="11">
        <v>33163</v>
      </c>
      <c r="J833" s="11">
        <v>17452</v>
      </c>
      <c r="K833" s="11">
        <v>2872</v>
      </c>
      <c r="L833" s="11">
        <v>11118</v>
      </c>
      <c r="M833" s="11">
        <v>2156</v>
      </c>
      <c r="N833" s="11">
        <v>12766</v>
      </c>
      <c r="O833" s="11">
        <v>1124</v>
      </c>
      <c r="P833" s="11">
        <v>32326</v>
      </c>
      <c r="Q833" s="11">
        <v>26956</v>
      </c>
      <c r="R833" s="11">
        <v>16616</v>
      </c>
      <c r="S833" s="11">
        <v>5920</v>
      </c>
      <c r="T833" s="11">
        <v>483</v>
      </c>
    </row>
    <row r="834" spans="3:20">
      <c r="C834" s="10">
        <v>44661</v>
      </c>
      <c r="D834" s="11"/>
      <c r="E834" s="11">
        <v>13159</v>
      </c>
      <c r="F834" s="11">
        <v>23990</v>
      </c>
      <c r="G834" s="11">
        <v>13272</v>
      </c>
      <c r="H834" s="11">
        <v>3782</v>
      </c>
      <c r="I834" s="11">
        <v>33163</v>
      </c>
      <c r="J834" s="11">
        <v>17452</v>
      </c>
      <c r="K834" s="11">
        <v>2897</v>
      </c>
      <c r="L834" s="11">
        <v>11118</v>
      </c>
      <c r="M834" s="11">
        <v>2179</v>
      </c>
      <c r="N834" s="11">
        <v>12793</v>
      </c>
      <c r="O834" s="11">
        <v>1144</v>
      </c>
      <c r="P834" s="11">
        <v>32347</v>
      </c>
      <c r="Q834" s="11">
        <v>26967</v>
      </c>
      <c r="R834" s="11">
        <v>16642</v>
      </c>
      <c r="S834" s="11">
        <v>5920</v>
      </c>
      <c r="T834" s="11">
        <v>540</v>
      </c>
    </row>
    <row r="835" spans="3:20">
      <c r="C835" s="10">
        <v>44662</v>
      </c>
      <c r="D835" s="11"/>
      <c r="E835" s="11">
        <v>13176</v>
      </c>
      <c r="F835" s="11">
        <v>23990</v>
      </c>
      <c r="G835" s="11">
        <v>13272</v>
      </c>
      <c r="H835" s="11">
        <v>3782</v>
      </c>
      <c r="I835" s="11">
        <v>33163</v>
      </c>
      <c r="J835" s="11">
        <v>17452</v>
      </c>
      <c r="K835" s="11">
        <v>2916</v>
      </c>
      <c r="L835" s="11">
        <v>11118</v>
      </c>
      <c r="M835" s="11">
        <v>2196</v>
      </c>
      <c r="N835" s="11">
        <v>12793</v>
      </c>
      <c r="O835" s="11">
        <v>1164</v>
      </c>
      <c r="P835" s="11">
        <v>32360</v>
      </c>
      <c r="Q835" s="11">
        <v>26986</v>
      </c>
      <c r="R835" s="11">
        <v>16661</v>
      </c>
      <c r="S835" s="11">
        <v>5920</v>
      </c>
      <c r="T835" s="11">
        <v>558</v>
      </c>
    </row>
    <row r="836" spans="3:20">
      <c r="C836" s="10">
        <v>44663</v>
      </c>
      <c r="D836" s="11"/>
      <c r="E836" s="11">
        <v>13193</v>
      </c>
      <c r="F836" s="11">
        <v>24016</v>
      </c>
      <c r="G836" s="11">
        <v>13272</v>
      </c>
      <c r="H836" s="11">
        <v>3782</v>
      </c>
      <c r="I836" s="11">
        <v>33163</v>
      </c>
      <c r="J836" s="11">
        <v>17465</v>
      </c>
      <c r="K836" s="11">
        <v>2933</v>
      </c>
      <c r="L836" s="11">
        <v>11118</v>
      </c>
      <c r="M836" s="11">
        <v>2212</v>
      </c>
      <c r="N836" s="11">
        <v>12793</v>
      </c>
      <c r="O836" s="11">
        <v>1182</v>
      </c>
      <c r="P836" s="11">
        <v>32373</v>
      </c>
      <c r="Q836" s="11">
        <v>26986</v>
      </c>
      <c r="R836" s="11">
        <v>16673</v>
      </c>
      <c r="S836" s="11">
        <v>5920</v>
      </c>
      <c r="T836" s="11">
        <v>574</v>
      </c>
    </row>
    <row r="837" spans="3:20">
      <c r="C837" s="10">
        <v>44664</v>
      </c>
      <c r="D837" s="11"/>
      <c r="E837" s="11">
        <v>13203</v>
      </c>
      <c r="F837" s="11">
        <v>24034</v>
      </c>
      <c r="G837" s="11">
        <v>13272</v>
      </c>
      <c r="H837" s="11">
        <v>3782</v>
      </c>
      <c r="I837" s="11">
        <v>33163</v>
      </c>
      <c r="J837" s="11">
        <v>17465</v>
      </c>
      <c r="K837" s="11">
        <v>2953</v>
      </c>
      <c r="L837" s="11">
        <v>11118</v>
      </c>
      <c r="M837" s="11">
        <v>2212</v>
      </c>
      <c r="N837" s="11">
        <v>12793</v>
      </c>
      <c r="O837" s="11">
        <v>1201</v>
      </c>
      <c r="P837" s="11">
        <v>32383</v>
      </c>
      <c r="Q837" s="11">
        <v>26986</v>
      </c>
      <c r="R837" s="11">
        <v>16685</v>
      </c>
      <c r="S837" s="11">
        <v>5920</v>
      </c>
      <c r="T837" s="11">
        <v>588</v>
      </c>
    </row>
    <row r="838" spans="3:20">
      <c r="C838" s="10">
        <v>44665</v>
      </c>
      <c r="D838" s="11"/>
      <c r="E838" s="11">
        <v>13208</v>
      </c>
      <c r="F838" s="11">
        <v>24037</v>
      </c>
      <c r="G838" s="11">
        <v>13276</v>
      </c>
      <c r="H838" s="11">
        <v>3782</v>
      </c>
      <c r="I838" s="11">
        <v>33163</v>
      </c>
      <c r="J838" s="11">
        <v>17465</v>
      </c>
      <c r="K838" s="11">
        <v>2958</v>
      </c>
      <c r="L838" s="11">
        <v>11128</v>
      </c>
      <c r="M838" s="11">
        <v>2212</v>
      </c>
      <c r="N838" s="11">
        <v>12793</v>
      </c>
      <c r="O838" s="11">
        <v>1207</v>
      </c>
      <c r="P838" s="11">
        <v>32388</v>
      </c>
      <c r="Q838" s="11">
        <v>26986</v>
      </c>
      <c r="R838" s="11">
        <v>16690</v>
      </c>
      <c r="S838" s="11">
        <v>5920</v>
      </c>
      <c r="T838" s="11">
        <v>597</v>
      </c>
    </row>
    <row r="839" spans="3:20">
      <c r="C839" s="10">
        <v>44666</v>
      </c>
      <c r="D839" s="11"/>
      <c r="E839" s="11">
        <v>13215</v>
      </c>
      <c r="F839" s="11">
        <v>24037</v>
      </c>
      <c r="G839" s="11">
        <v>13281</v>
      </c>
      <c r="H839" s="11">
        <v>3782</v>
      </c>
      <c r="I839" s="11">
        <v>33166</v>
      </c>
      <c r="J839" s="11">
        <v>17465</v>
      </c>
      <c r="K839" s="11">
        <v>2971</v>
      </c>
      <c r="L839" s="11">
        <v>11128</v>
      </c>
      <c r="M839" s="11">
        <v>2212</v>
      </c>
      <c r="N839" s="11">
        <v>12793</v>
      </c>
      <c r="O839" s="11">
        <v>1219</v>
      </c>
      <c r="P839" s="11">
        <v>32388</v>
      </c>
      <c r="Q839" s="11">
        <v>26992</v>
      </c>
      <c r="R839" s="11">
        <v>16690</v>
      </c>
      <c r="S839" s="11">
        <v>5920</v>
      </c>
      <c r="T839" s="11">
        <v>610</v>
      </c>
    </row>
    <row r="840" spans="3:20">
      <c r="C840" s="10">
        <v>44667</v>
      </c>
      <c r="D840" s="11"/>
      <c r="E840" s="11">
        <v>13222</v>
      </c>
      <c r="F840" s="11">
        <v>24037</v>
      </c>
      <c r="G840" s="11">
        <v>13290</v>
      </c>
      <c r="H840" s="11">
        <v>3782</v>
      </c>
      <c r="I840" s="11">
        <v>33167</v>
      </c>
      <c r="J840" s="11">
        <v>17465</v>
      </c>
      <c r="K840" s="11">
        <v>2980</v>
      </c>
      <c r="L840" s="11">
        <v>11128</v>
      </c>
      <c r="M840" s="11">
        <v>2212</v>
      </c>
      <c r="N840" s="11">
        <v>12793</v>
      </c>
      <c r="O840" s="11">
        <v>1222</v>
      </c>
      <c r="P840" s="11">
        <v>32391</v>
      </c>
      <c r="Q840" s="11">
        <v>26992</v>
      </c>
      <c r="R840" s="11">
        <v>16690</v>
      </c>
      <c r="S840" s="11">
        <v>5920</v>
      </c>
      <c r="T840" s="11">
        <v>610</v>
      </c>
    </row>
    <row r="841" spans="3:20">
      <c r="C841" s="10">
        <v>44668</v>
      </c>
      <c r="D841" s="11"/>
      <c r="E841" s="11">
        <v>13236</v>
      </c>
      <c r="F841" s="11">
        <v>24050</v>
      </c>
      <c r="G841" s="11">
        <v>13290</v>
      </c>
      <c r="H841" s="11">
        <v>3782</v>
      </c>
      <c r="I841" s="11">
        <v>33170</v>
      </c>
      <c r="J841" s="11">
        <v>17465</v>
      </c>
      <c r="K841" s="11">
        <v>2989</v>
      </c>
      <c r="L841" s="11">
        <v>11128</v>
      </c>
      <c r="M841" s="11">
        <v>2223</v>
      </c>
      <c r="N841" s="11">
        <v>12793</v>
      </c>
      <c r="O841" s="11">
        <v>1238</v>
      </c>
      <c r="P841" s="11">
        <v>32406</v>
      </c>
      <c r="Q841" s="11">
        <v>26992</v>
      </c>
      <c r="R841" s="11">
        <v>16710</v>
      </c>
      <c r="S841" s="11">
        <v>5920</v>
      </c>
      <c r="T841" s="11">
        <v>632</v>
      </c>
    </row>
    <row r="842" spans="3:20">
      <c r="C842" s="10">
        <v>44669</v>
      </c>
      <c r="D842" s="11"/>
      <c r="E842" s="11">
        <v>13243</v>
      </c>
      <c r="F842" s="11">
        <v>24063</v>
      </c>
      <c r="G842" s="11">
        <v>13290</v>
      </c>
      <c r="H842" s="11">
        <v>3782</v>
      </c>
      <c r="I842" s="11">
        <v>33170</v>
      </c>
      <c r="J842" s="11">
        <v>17465</v>
      </c>
      <c r="K842" s="11">
        <v>2997</v>
      </c>
      <c r="L842" s="11">
        <v>11128</v>
      </c>
      <c r="M842" s="11">
        <v>2241</v>
      </c>
      <c r="N842" s="11">
        <v>12793</v>
      </c>
      <c r="O842" s="11">
        <v>1259</v>
      </c>
      <c r="P842" s="11">
        <v>32414</v>
      </c>
      <c r="Q842" s="11">
        <v>27012</v>
      </c>
      <c r="R842" s="11">
        <v>16723</v>
      </c>
      <c r="S842" s="11">
        <v>5920</v>
      </c>
      <c r="T842" s="11">
        <v>651</v>
      </c>
    </row>
    <row r="843" spans="3:20">
      <c r="C843" s="10">
        <v>44670</v>
      </c>
      <c r="D843" s="11"/>
      <c r="E843" s="11">
        <v>13260</v>
      </c>
      <c r="F843" s="11">
        <v>24074</v>
      </c>
      <c r="G843" s="11">
        <v>13297</v>
      </c>
      <c r="H843" s="11">
        <v>3782</v>
      </c>
      <c r="I843" s="11">
        <v>33170</v>
      </c>
      <c r="J843" s="11">
        <v>17465</v>
      </c>
      <c r="K843" s="11">
        <v>2997</v>
      </c>
      <c r="L843" s="11">
        <v>11136</v>
      </c>
      <c r="M843" s="11">
        <v>2250</v>
      </c>
      <c r="N843" s="11">
        <v>12805</v>
      </c>
      <c r="O843" s="11">
        <v>1274</v>
      </c>
      <c r="P843" s="11">
        <v>32427</v>
      </c>
      <c r="Q843" s="11">
        <v>27015</v>
      </c>
      <c r="R843" s="11">
        <v>16734</v>
      </c>
      <c r="S843" s="11">
        <v>5920</v>
      </c>
      <c r="T843" s="11">
        <v>665</v>
      </c>
    </row>
    <row r="844" spans="3:20">
      <c r="C844" s="10">
        <v>44671</v>
      </c>
      <c r="D844" s="11"/>
      <c r="E844" s="11">
        <v>13264</v>
      </c>
      <c r="F844" s="11">
        <v>24085</v>
      </c>
      <c r="G844" s="11">
        <v>13305</v>
      </c>
      <c r="H844" s="11">
        <v>3782</v>
      </c>
      <c r="I844" s="11">
        <v>33170</v>
      </c>
      <c r="J844" s="11">
        <v>17465</v>
      </c>
      <c r="K844" s="11">
        <v>2997</v>
      </c>
      <c r="L844" s="11">
        <v>11144</v>
      </c>
      <c r="M844" s="11">
        <v>2256</v>
      </c>
      <c r="N844" s="11">
        <v>12805</v>
      </c>
      <c r="O844" s="11">
        <v>1282</v>
      </c>
      <c r="P844" s="11">
        <v>32434</v>
      </c>
      <c r="Q844" s="11">
        <v>27015</v>
      </c>
      <c r="R844" s="11">
        <v>16745</v>
      </c>
      <c r="S844" s="11">
        <v>5920</v>
      </c>
      <c r="T844" s="11">
        <v>672</v>
      </c>
    </row>
    <row r="845" spans="3:20">
      <c r="C845" s="10">
        <v>44672</v>
      </c>
      <c r="D845" s="11"/>
      <c r="E845" s="11">
        <v>13264</v>
      </c>
      <c r="F845" s="11">
        <v>24096</v>
      </c>
      <c r="G845" s="11">
        <v>13311</v>
      </c>
      <c r="H845" s="11">
        <v>3782</v>
      </c>
      <c r="I845" s="11">
        <v>33176</v>
      </c>
      <c r="J845" s="11">
        <v>17465</v>
      </c>
      <c r="K845" s="11">
        <v>2997</v>
      </c>
      <c r="L845" s="11">
        <v>11148</v>
      </c>
      <c r="M845" s="11">
        <v>2267</v>
      </c>
      <c r="N845" s="11">
        <v>12805</v>
      </c>
      <c r="O845" s="11">
        <v>1294</v>
      </c>
      <c r="P845" s="11">
        <v>32444</v>
      </c>
      <c r="Q845" s="11">
        <v>27015</v>
      </c>
      <c r="R845" s="11">
        <v>16734</v>
      </c>
      <c r="S845" s="11">
        <v>5920</v>
      </c>
      <c r="T845" s="11">
        <v>682</v>
      </c>
    </row>
    <row r="846" spans="3:20">
      <c r="C846" s="10">
        <v>44673</v>
      </c>
      <c r="D846" s="11"/>
      <c r="E846" s="11">
        <v>13265</v>
      </c>
      <c r="F846" s="11">
        <v>24109</v>
      </c>
      <c r="G846" s="11">
        <v>13311</v>
      </c>
      <c r="H846" s="11">
        <v>3782</v>
      </c>
      <c r="I846" s="11">
        <v>33181</v>
      </c>
      <c r="J846" s="11">
        <v>17465</v>
      </c>
      <c r="K846" s="11">
        <v>2997</v>
      </c>
      <c r="L846" s="11">
        <v>11159</v>
      </c>
      <c r="M846" s="11">
        <v>2275</v>
      </c>
      <c r="N846" s="11">
        <v>12805</v>
      </c>
      <c r="O846" s="11">
        <v>1306</v>
      </c>
      <c r="P846" s="11">
        <v>32459</v>
      </c>
      <c r="Q846" s="11">
        <v>27015</v>
      </c>
      <c r="R846" s="11">
        <v>16766</v>
      </c>
      <c r="S846" s="11">
        <v>5920</v>
      </c>
      <c r="T846" s="11">
        <v>689</v>
      </c>
    </row>
    <row r="847" spans="3:20">
      <c r="C847" s="10">
        <v>44674</v>
      </c>
      <c r="D847" s="11"/>
      <c r="E847" s="11">
        <v>13265</v>
      </c>
      <c r="F847" s="11">
        <v>24114</v>
      </c>
      <c r="G847" s="11">
        <v>13311</v>
      </c>
      <c r="H847" s="11">
        <v>3782</v>
      </c>
      <c r="I847" s="11">
        <v>33193</v>
      </c>
      <c r="J847" s="11">
        <v>17465</v>
      </c>
      <c r="K847" s="11">
        <v>2997</v>
      </c>
      <c r="L847" s="11">
        <v>11165</v>
      </c>
      <c r="M847" s="11">
        <v>2287</v>
      </c>
      <c r="N847" s="11">
        <v>12805</v>
      </c>
      <c r="O847" s="11">
        <v>1324</v>
      </c>
      <c r="P847" s="11">
        <v>32470</v>
      </c>
      <c r="Q847" s="11">
        <v>27027</v>
      </c>
      <c r="R847" s="11">
        <v>16783</v>
      </c>
      <c r="S847" s="11">
        <v>5920</v>
      </c>
      <c r="T847" s="11">
        <v>694</v>
      </c>
    </row>
    <row r="848" spans="3:20">
      <c r="C848" s="10">
        <v>44675</v>
      </c>
      <c r="D848" s="11"/>
      <c r="E848" s="11">
        <v>13265</v>
      </c>
      <c r="F848" s="11">
        <v>24121</v>
      </c>
      <c r="G848" s="11">
        <v>13311</v>
      </c>
      <c r="H848" s="11">
        <v>3782</v>
      </c>
      <c r="I848" s="11">
        <v>33202</v>
      </c>
      <c r="J848" s="11">
        <v>17465</v>
      </c>
      <c r="K848" s="11">
        <v>2999</v>
      </c>
      <c r="L848" s="11">
        <v>11165</v>
      </c>
      <c r="M848" s="11">
        <v>2301</v>
      </c>
      <c r="N848" s="11">
        <v>12819</v>
      </c>
      <c r="O848" s="11">
        <v>1334</v>
      </c>
      <c r="P848" s="11">
        <v>32479</v>
      </c>
      <c r="Q848" s="11">
        <v>27040</v>
      </c>
      <c r="R848" s="11">
        <v>16789</v>
      </c>
      <c r="S848" s="11">
        <v>5920</v>
      </c>
      <c r="T848" s="11">
        <v>703</v>
      </c>
    </row>
    <row r="849" spans="3:20">
      <c r="C849" s="10">
        <v>44676</v>
      </c>
      <c r="D849" s="11"/>
      <c r="E849" s="11">
        <v>13265</v>
      </c>
      <c r="F849" s="11">
        <v>24121</v>
      </c>
      <c r="G849" s="11">
        <v>13311</v>
      </c>
      <c r="H849" s="11">
        <v>3782</v>
      </c>
      <c r="I849" s="11">
        <v>33202</v>
      </c>
      <c r="J849" s="11">
        <v>17465</v>
      </c>
      <c r="K849" s="11">
        <v>3017</v>
      </c>
      <c r="L849" s="11">
        <v>11170</v>
      </c>
      <c r="M849" s="11">
        <v>2311</v>
      </c>
      <c r="N849" s="11">
        <v>12819</v>
      </c>
      <c r="O849" s="11">
        <v>1347</v>
      </c>
      <c r="P849" s="11">
        <v>32495</v>
      </c>
      <c r="Q849" s="11">
        <v>27040</v>
      </c>
      <c r="R849" s="11">
        <v>16798</v>
      </c>
      <c r="S849" s="11">
        <v>5920</v>
      </c>
      <c r="T849" s="11">
        <v>719</v>
      </c>
    </row>
    <row r="850" spans="3:20">
      <c r="C850" s="10">
        <v>44677</v>
      </c>
      <c r="D850" s="11"/>
      <c r="E850" s="11">
        <v>13265</v>
      </c>
      <c r="F850" s="11">
        <v>24121</v>
      </c>
      <c r="G850" s="11">
        <v>13311</v>
      </c>
      <c r="H850" s="11">
        <v>3782</v>
      </c>
      <c r="I850" s="11">
        <v>33202</v>
      </c>
      <c r="J850" s="11">
        <v>17465</v>
      </c>
      <c r="K850" s="11">
        <v>3035</v>
      </c>
      <c r="L850" s="11">
        <v>11185</v>
      </c>
      <c r="M850" s="11">
        <v>2322</v>
      </c>
      <c r="N850" s="11">
        <v>12819</v>
      </c>
      <c r="O850" s="11">
        <v>1367</v>
      </c>
      <c r="P850" s="11">
        <v>32515</v>
      </c>
      <c r="Q850" s="11">
        <v>27040</v>
      </c>
      <c r="R850" s="11">
        <v>16811</v>
      </c>
      <c r="S850" s="11">
        <v>5920</v>
      </c>
      <c r="T850" s="11">
        <v>731</v>
      </c>
    </row>
    <row r="851" spans="3:20">
      <c r="C851" s="10">
        <v>44678</v>
      </c>
      <c r="D851" s="11"/>
      <c r="E851" s="11">
        <v>13272</v>
      </c>
      <c r="F851" s="11">
        <v>24121</v>
      </c>
      <c r="G851" s="11">
        <v>13319</v>
      </c>
      <c r="H851" s="11">
        <v>3782</v>
      </c>
      <c r="I851" s="11">
        <v>33202</v>
      </c>
      <c r="J851" s="11">
        <v>17465</v>
      </c>
      <c r="K851" s="11">
        <v>3040</v>
      </c>
      <c r="L851" s="11">
        <v>11185</v>
      </c>
      <c r="M851" s="11">
        <v>2528</v>
      </c>
      <c r="N851" s="11">
        <v>12819</v>
      </c>
      <c r="O851" s="11">
        <v>1381</v>
      </c>
      <c r="P851" s="11">
        <v>32522</v>
      </c>
      <c r="Q851" s="11">
        <v>27060</v>
      </c>
      <c r="R851" s="11">
        <v>16818</v>
      </c>
      <c r="S851" s="11">
        <v>5920</v>
      </c>
      <c r="T851" s="11">
        <v>746</v>
      </c>
    </row>
    <row r="852" spans="3:20">
      <c r="C852" s="10">
        <v>44679</v>
      </c>
      <c r="D852" s="11"/>
      <c r="E852" s="11">
        <v>13282</v>
      </c>
      <c r="F852" s="11">
        <v>24121</v>
      </c>
      <c r="G852" s="11">
        <v>13326</v>
      </c>
      <c r="H852" s="11">
        <v>3782</v>
      </c>
      <c r="I852" s="11">
        <v>33202</v>
      </c>
      <c r="J852" s="11">
        <v>17465</v>
      </c>
      <c r="K852" s="11">
        <v>3051</v>
      </c>
      <c r="L852" s="11">
        <v>11185</v>
      </c>
      <c r="M852" s="11">
        <v>2339</v>
      </c>
      <c r="N852" s="11">
        <v>12827</v>
      </c>
      <c r="O852" s="11">
        <v>1398</v>
      </c>
      <c r="P852" s="11">
        <v>32526</v>
      </c>
      <c r="Q852" s="11">
        <v>27067</v>
      </c>
      <c r="R852" s="11">
        <v>16828</v>
      </c>
      <c r="S852" s="11">
        <v>5920</v>
      </c>
      <c r="T852" s="11">
        <v>755</v>
      </c>
    </row>
    <row r="853" spans="3:20">
      <c r="C853" s="10">
        <v>44680</v>
      </c>
      <c r="D853" s="11"/>
      <c r="E853" s="11">
        <v>13289</v>
      </c>
      <c r="F853" s="11">
        <v>24121</v>
      </c>
      <c r="G853" s="11">
        <v>13336</v>
      </c>
      <c r="H853" s="11">
        <v>3782</v>
      </c>
      <c r="I853" s="11">
        <v>33202</v>
      </c>
      <c r="J853" s="11">
        <v>17465</v>
      </c>
      <c r="K853" s="11">
        <v>3060</v>
      </c>
      <c r="L853" s="11">
        <v>11185</v>
      </c>
      <c r="M853" s="11">
        <v>2355</v>
      </c>
      <c r="N853" s="11">
        <v>12834</v>
      </c>
      <c r="O853" s="11">
        <v>1413</v>
      </c>
      <c r="P853" s="11">
        <v>32532</v>
      </c>
      <c r="Q853" s="11">
        <v>27067</v>
      </c>
      <c r="R853" s="11">
        <v>16840</v>
      </c>
      <c r="S853" s="11">
        <v>5920</v>
      </c>
      <c r="T853" s="11">
        <v>758</v>
      </c>
    </row>
    <row r="854" spans="3:20">
      <c r="C854" s="10">
        <v>44681</v>
      </c>
      <c r="D854" s="11"/>
      <c r="E854" s="11">
        <v>13297</v>
      </c>
      <c r="F854" s="11">
        <v>24124</v>
      </c>
      <c r="G854" s="11">
        <v>13343</v>
      </c>
      <c r="H854" s="11">
        <v>3782</v>
      </c>
      <c r="I854" s="11">
        <v>33202</v>
      </c>
      <c r="J854" s="11">
        <v>17465</v>
      </c>
      <c r="K854" s="11">
        <v>3071</v>
      </c>
      <c r="L854" s="11">
        <v>11185</v>
      </c>
      <c r="M854" s="11">
        <v>2368</v>
      </c>
      <c r="N854" s="11">
        <v>12845</v>
      </c>
      <c r="O854" s="11">
        <v>1427</v>
      </c>
      <c r="P854" s="11">
        <v>32536</v>
      </c>
      <c r="Q854" s="11">
        <v>27096</v>
      </c>
      <c r="R854" s="11">
        <v>16841</v>
      </c>
      <c r="S854" s="11">
        <v>5920</v>
      </c>
      <c r="T854" s="11">
        <v>762</v>
      </c>
    </row>
    <row r="855" spans="3:20">
      <c r="C855" s="10">
        <v>44682</v>
      </c>
      <c r="D855" s="11"/>
      <c r="E855" s="11">
        <v>13302</v>
      </c>
      <c r="F855" s="11">
        <v>24128</v>
      </c>
      <c r="G855" s="11">
        <v>13348</v>
      </c>
      <c r="H855" s="11">
        <v>3782</v>
      </c>
      <c r="I855" s="11">
        <v>33202</v>
      </c>
      <c r="J855" s="11">
        <v>17465</v>
      </c>
      <c r="K855" s="11">
        <v>3073</v>
      </c>
      <c r="L855" s="11">
        <v>11185</v>
      </c>
      <c r="M855" s="11">
        <v>2370</v>
      </c>
      <c r="N855" s="11">
        <v>12846</v>
      </c>
      <c r="O855" s="11">
        <v>1429</v>
      </c>
      <c r="P855" s="11">
        <v>32536</v>
      </c>
      <c r="Q855" s="11">
        <v>27099</v>
      </c>
      <c r="R855" s="11">
        <v>16843</v>
      </c>
      <c r="S855" s="11">
        <v>5920</v>
      </c>
      <c r="T855" s="11">
        <v>768</v>
      </c>
    </row>
    <row r="856" spans="3:20">
      <c r="C856" s="10">
        <v>44683</v>
      </c>
      <c r="D856" s="11"/>
      <c r="E856" s="11">
        <v>13304</v>
      </c>
      <c r="F856" s="11">
        <v>24132</v>
      </c>
      <c r="G856" s="11">
        <v>13355</v>
      </c>
      <c r="H856" s="11">
        <v>3782</v>
      </c>
      <c r="I856" s="11">
        <v>33202</v>
      </c>
      <c r="J856" s="11">
        <v>17465</v>
      </c>
      <c r="K856" s="11">
        <v>3081</v>
      </c>
      <c r="L856" s="11">
        <v>11185</v>
      </c>
      <c r="M856" s="11">
        <v>2382</v>
      </c>
      <c r="N856" s="11">
        <v>12858</v>
      </c>
      <c r="O856" s="11">
        <v>1438</v>
      </c>
      <c r="P856" s="11">
        <v>32543</v>
      </c>
      <c r="Q856" s="11">
        <v>27099</v>
      </c>
      <c r="R856" s="11">
        <v>16843</v>
      </c>
      <c r="S856" s="11">
        <v>5920</v>
      </c>
      <c r="T856" s="11">
        <v>776</v>
      </c>
    </row>
    <row r="857" spans="3:20">
      <c r="C857" s="10">
        <v>44684</v>
      </c>
      <c r="D857" s="11"/>
      <c r="E857" s="11">
        <v>13314</v>
      </c>
      <c r="F857" s="11">
        <v>24136</v>
      </c>
      <c r="G857" s="11">
        <v>13368</v>
      </c>
      <c r="H857" s="11">
        <v>3782</v>
      </c>
      <c r="I857" s="11">
        <v>33202</v>
      </c>
      <c r="J857" s="11">
        <v>17465</v>
      </c>
      <c r="K857" s="11">
        <v>3094</v>
      </c>
      <c r="L857" s="11">
        <v>11185</v>
      </c>
      <c r="M857" s="11">
        <v>2399</v>
      </c>
      <c r="N857" s="11">
        <v>12877</v>
      </c>
      <c r="O857" s="11">
        <v>1455</v>
      </c>
      <c r="P857" s="11">
        <v>32561</v>
      </c>
      <c r="Q857" s="11">
        <v>27117</v>
      </c>
      <c r="R857" s="11">
        <v>16850</v>
      </c>
      <c r="S857" s="11">
        <v>5920</v>
      </c>
      <c r="T857" s="11">
        <v>783</v>
      </c>
    </row>
    <row r="858" spans="3:20">
      <c r="C858" s="10">
        <v>44685</v>
      </c>
      <c r="D858" s="11">
        <v>11</v>
      </c>
      <c r="E858" s="11">
        <v>13326</v>
      </c>
      <c r="F858" s="11">
        <v>24142</v>
      </c>
      <c r="G858" s="11">
        <v>13372</v>
      </c>
      <c r="H858" s="11">
        <v>3782</v>
      </c>
      <c r="I858" s="11">
        <v>33212</v>
      </c>
      <c r="J858" s="11">
        <v>17465</v>
      </c>
      <c r="K858" s="11">
        <v>3104</v>
      </c>
      <c r="L858" s="11">
        <v>11185</v>
      </c>
      <c r="M858" s="11">
        <v>2408</v>
      </c>
      <c r="N858" s="11">
        <v>12880</v>
      </c>
      <c r="O858" s="11">
        <v>1466</v>
      </c>
      <c r="P858" s="11">
        <v>32575</v>
      </c>
      <c r="Q858" s="11">
        <v>27133</v>
      </c>
      <c r="R858" s="11">
        <v>16850</v>
      </c>
      <c r="S858" s="11">
        <v>5920</v>
      </c>
      <c r="T858" s="11">
        <v>792</v>
      </c>
    </row>
    <row r="859" spans="3:20">
      <c r="C859" s="10">
        <v>44686</v>
      </c>
      <c r="D859" s="11">
        <v>11</v>
      </c>
      <c r="E859" s="11">
        <v>13335</v>
      </c>
      <c r="F859" s="11">
        <v>24157</v>
      </c>
      <c r="G859" s="11">
        <v>13387</v>
      </c>
      <c r="H859" s="11">
        <v>3782</v>
      </c>
      <c r="I859" s="11">
        <v>33226</v>
      </c>
      <c r="J859" s="11">
        <v>17465</v>
      </c>
      <c r="K859" s="11">
        <v>3126</v>
      </c>
      <c r="L859" s="11">
        <v>11185</v>
      </c>
      <c r="M859" s="11">
        <v>2427</v>
      </c>
      <c r="N859" s="11">
        <v>12893</v>
      </c>
      <c r="O859" s="11">
        <v>1481</v>
      </c>
      <c r="P859" s="11">
        <v>32575</v>
      </c>
      <c r="Q859" s="11">
        <v>27150</v>
      </c>
      <c r="R859" s="11">
        <v>16862</v>
      </c>
      <c r="S859" s="11">
        <v>5920</v>
      </c>
      <c r="T859" s="11">
        <v>801</v>
      </c>
    </row>
    <row r="860" spans="3:20">
      <c r="C860" s="10">
        <v>44687</v>
      </c>
      <c r="D860" s="11">
        <v>11</v>
      </c>
      <c r="E860" s="11">
        <v>13339</v>
      </c>
      <c r="F860" s="11">
        <v>24171</v>
      </c>
      <c r="G860" s="11">
        <v>13400</v>
      </c>
      <c r="H860" s="11">
        <v>3782</v>
      </c>
      <c r="I860" s="11">
        <v>33233</v>
      </c>
      <c r="J860" s="11">
        <v>17465</v>
      </c>
      <c r="K860" s="11">
        <v>3140</v>
      </c>
      <c r="L860" s="11">
        <v>11195</v>
      </c>
      <c r="M860" s="11">
        <v>2446</v>
      </c>
      <c r="N860" s="11">
        <v>12906</v>
      </c>
      <c r="O860" s="11">
        <v>1496</v>
      </c>
      <c r="P860" s="11">
        <v>32575</v>
      </c>
      <c r="Q860" s="11">
        <v>27164</v>
      </c>
      <c r="R860" s="11">
        <v>16869</v>
      </c>
      <c r="S860" s="11">
        <v>5920</v>
      </c>
      <c r="T860" s="11">
        <v>816</v>
      </c>
    </row>
    <row r="861" spans="3:20">
      <c r="C861" s="10">
        <v>44688</v>
      </c>
      <c r="D861" s="11">
        <v>11</v>
      </c>
      <c r="E861" s="11">
        <v>13347</v>
      </c>
      <c r="F861" s="11">
        <v>24177</v>
      </c>
      <c r="G861" s="11">
        <v>13408</v>
      </c>
      <c r="H861" s="11">
        <v>3782</v>
      </c>
      <c r="I861" s="11">
        <v>33238</v>
      </c>
      <c r="J861" s="11">
        <v>17465</v>
      </c>
      <c r="K861" s="11">
        <v>3154</v>
      </c>
      <c r="L861" s="11">
        <v>11202</v>
      </c>
      <c r="M861" s="11">
        <v>2459</v>
      </c>
      <c r="N861" s="11">
        <v>12913</v>
      </c>
      <c r="O861" s="11">
        <v>1503</v>
      </c>
      <c r="P861" s="11">
        <v>32575</v>
      </c>
      <c r="Q861" s="11">
        <v>27167</v>
      </c>
      <c r="R861" s="11">
        <v>16872</v>
      </c>
      <c r="S861" s="11">
        <v>5920</v>
      </c>
      <c r="T861" s="11">
        <v>816</v>
      </c>
    </row>
    <row r="862" spans="3:20">
      <c r="C862" s="10">
        <v>44689</v>
      </c>
      <c r="D862" s="11">
        <v>11</v>
      </c>
      <c r="E862" s="11">
        <v>13358</v>
      </c>
      <c r="F862" s="11">
        <v>24188</v>
      </c>
      <c r="G862" s="11">
        <v>13418</v>
      </c>
      <c r="H862" s="11">
        <v>3782</v>
      </c>
      <c r="I862" s="11">
        <v>33248</v>
      </c>
      <c r="J862" s="11">
        <v>17484</v>
      </c>
      <c r="K862" s="11">
        <v>3166</v>
      </c>
      <c r="L862" s="11">
        <v>11202</v>
      </c>
      <c r="M862" s="11">
        <v>2459</v>
      </c>
      <c r="N862" s="11">
        <v>12918</v>
      </c>
      <c r="O862" s="11">
        <v>1515</v>
      </c>
      <c r="P862" s="11">
        <v>32575</v>
      </c>
      <c r="Q862" s="11">
        <v>27172</v>
      </c>
      <c r="R862" s="11">
        <v>16877</v>
      </c>
      <c r="S862" s="11">
        <v>5920</v>
      </c>
      <c r="T862" s="11">
        <v>823</v>
      </c>
    </row>
    <row r="863" spans="3:20">
      <c r="C863" s="10">
        <v>44690</v>
      </c>
      <c r="D863" s="11">
        <v>11</v>
      </c>
      <c r="E863" s="11">
        <v>13358</v>
      </c>
      <c r="F863" s="11">
        <v>24198</v>
      </c>
      <c r="G863" s="11">
        <v>13429</v>
      </c>
      <c r="H863" s="11">
        <v>3782</v>
      </c>
      <c r="I863" s="11">
        <v>33264</v>
      </c>
      <c r="J863" s="11">
        <v>17484</v>
      </c>
      <c r="K863" s="11">
        <v>3181</v>
      </c>
      <c r="L863" s="11">
        <v>11202</v>
      </c>
      <c r="M863" s="11">
        <v>2459</v>
      </c>
      <c r="N863" s="11">
        <v>12934</v>
      </c>
      <c r="O863" s="11">
        <v>1532</v>
      </c>
      <c r="P863" s="11">
        <v>32575</v>
      </c>
      <c r="Q863" s="11">
        <v>27188</v>
      </c>
      <c r="R863" s="11">
        <v>16894</v>
      </c>
      <c r="S863" s="11">
        <v>5920</v>
      </c>
      <c r="T863" s="11">
        <v>838</v>
      </c>
    </row>
    <row r="864" spans="3:20">
      <c r="C864" s="10">
        <v>44691</v>
      </c>
      <c r="D864" s="11">
        <v>11</v>
      </c>
      <c r="E864" s="11">
        <v>13358</v>
      </c>
      <c r="F864" s="11">
        <v>24209</v>
      </c>
      <c r="G864" s="11">
        <v>13444</v>
      </c>
      <c r="H864" s="11">
        <v>3782</v>
      </c>
      <c r="I864" s="11">
        <v>33272</v>
      </c>
      <c r="J864" s="11">
        <v>17484</v>
      </c>
      <c r="K864" s="11">
        <v>3193</v>
      </c>
      <c r="L864" s="11">
        <v>11202</v>
      </c>
      <c r="M864" s="11">
        <v>2467</v>
      </c>
      <c r="N864" s="11">
        <v>12934</v>
      </c>
      <c r="O864" s="11">
        <v>1549</v>
      </c>
      <c r="P864" s="11">
        <v>32575</v>
      </c>
      <c r="Q864" s="11">
        <v>27200</v>
      </c>
      <c r="R864" s="11">
        <v>16901</v>
      </c>
      <c r="S864" s="11">
        <v>5920</v>
      </c>
      <c r="T864" s="11">
        <v>848</v>
      </c>
    </row>
    <row r="865" spans="3:20">
      <c r="C865" s="10">
        <v>44692</v>
      </c>
      <c r="D865" s="11">
        <v>15</v>
      </c>
      <c r="E865" s="11">
        <v>13372</v>
      </c>
      <c r="F865" s="11">
        <v>24209</v>
      </c>
      <c r="G865" s="11">
        <v>13460</v>
      </c>
      <c r="H865" s="11">
        <v>3782</v>
      </c>
      <c r="I865" s="11">
        <v>33276</v>
      </c>
      <c r="J865" s="11">
        <v>17484</v>
      </c>
      <c r="K865" s="11">
        <v>3210</v>
      </c>
      <c r="L865" s="11">
        <v>11219</v>
      </c>
      <c r="M865" s="11">
        <v>2479</v>
      </c>
      <c r="N865" s="11">
        <v>12934</v>
      </c>
      <c r="O865" s="11">
        <v>1569</v>
      </c>
      <c r="P865" s="11">
        <v>32590</v>
      </c>
      <c r="Q865" s="11">
        <v>27219</v>
      </c>
      <c r="R865" s="11">
        <v>16920</v>
      </c>
      <c r="S865" s="11">
        <v>5920</v>
      </c>
      <c r="T865" s="11">
        <v>859</v>
      </c>
    </row>
    <row r="866" spans="3:20">
      <c r="C866" s="10">
        <v>44693</v>
      </c>
      <c r="D866" s="11">
        <v>15</v>
      </c>
      <c r="E866" s="11">
        <v>13382</v>
      </c>
      <c r="F866" s="11">
        <v>24209</v>
      </c>
      <c r="G866" s="11">
        <v>13469</v>
      </c>
      <c r="H866" s="11">
        <v>3782</v>
      </c>
      <c r="I866" s="11">
        <v>33278</v>
      </c>
      <c r="J866" s="11">
        <v>17484</v>
      </c>
      <c r="K866" s="11">
        <v>3218</v>
      </c>
      <c r="L866" s="11">
        <v>11228</v>
      </c>
      <c r="M866" s="11">
        <v>2481</v>
      </c>
      <c r="N866" s="11">
        <v>12934</v>
      </c>
      <c r="O866" s="11">
        <v>1569</v>
      </c>
      <c r="P866" s="11">
        <v>32590</v>
      </c>
      <c r="Q866" s="11">
        <v>27230</v>
      </c>
      <c r="R866" s="11">
        <v>16931</v>
      </c>
      <c r="S866" s="11">
        <v>5920</v>
      </c>
      <c r="T866" s="11">
        <v>868</v>
      </c>
    </row>
    <row r="867" spans="3:20">
      <c r="C867" s="10">
        <v>44694</v>
      </c>
      <c r="D867" s="11">
        <v>27</v>
      </c>
      <c r="E867" s="11">
        <v>13402</v>
      </c>
      <c r="F867" s="11">
        <v>24209</v>
      </c>
      <c r="G867" s="11">
        <v>13477</v>
      </c>
      <c r="H867" s="11">
        <v>3782</v>
      </c>
      <c r="I867" s="11">
        <v>33284</v>
      </c>
      <c r="J867" s="11">
        <v>17491</v>
      </c>
      <c r="K867" s="11">
        <v>3232</v>
      </c>
      <c r="L867" s="11">
        <v>11228</v>
      </c>
      <c r="M867" s="11">
        <v>2499</v>
      </c>
      <c r="N867" s="11">
        <v>12934</v>
      </c>
      <c r="O867" s="11">
        <v>1571</v>
      </c>
      <c r="P867" s="11">
        <v>32601</v>
      </c>
      <c r="Q867" s="11">
        <v>27243</v>
      </c>
      <c r="R867" s="11">
        <v>16949</v>
      </c>
      <c r="S867" s="11">
        <v>5920</v>
      </c>
      <c r="T867" s="11">
        <v>881</v>
      </c>
    </row>
    <row r="868" spans="3:20">
      <c r="C868" s="10">
        <v>44695</v>
      </c>
      <c r="D868" s="11">
        <v>34</v>
      </c>
      <c r="E868" s="11">
        <v>13440</v>
      </c>
      <c r="F868" s="11">
        <v>24209</v>
      </c>
      <c r="G868" s="11">
        <v>13487</v>
      </c>
      <c r="H868" s="11">
        <v>3782</v>
      </c>
      <c r="I868" s="11">
        <v>33291</v>
      </c>
      <c r="J868" s="11">
        <v>17491</v>
      </c>
      <c r="K868" s="11">
        <v>3251</v>
      </c>
      <c r="L868" s="11">
        <v>11242</v>
      </c>
      <c r="M868" s="11">
        <v>2507</v>
      </c>
      <c r="N868" s="11">
        <v>12934</v>
      </c>
      <c r="O868" s="11">
        <v>1571</v>
      </c>
      <c r="P868" s="11">
        <v>32615</v>
      </c>
      <c r="Q868" s="11">
        <v>27243</v>
      </c>
      <c r="R868" s="11">
        <v>16965</v>
      </c>
      <c r="S868" s="11">
        <v>5920</v>
      </c>
      <c r="T868" s="11">
        <v>895</v>
      </c>
    </row>
    <row r="869" spans="3:20">
      <c r="C869" s="10">
        <v>44696</v>
      </c>
      <c r="D869" s="11">
        <v>45</v>
      </c>
      <c r="E869" s="11">
        <v>13438</v>
      </c>
      <c r="F869" s="11">
        <v>24209</v>
      </c>
      <c r="G869" s="11">
        <v>13507</v>
      </c>
      <c r="H869" s="11">
        <v>3782</v>
      </c>
      <c r="I869" s="11">
        <v>33303</v>
      </c>
      <c r="J869" s="11">
        <v>17491</v>
      </c>
      <c r="K869" s="11">
        <v>3268</v>
      </c>
      <c r="L869" s="11">
        <v>11253</v>
      </c>
      <c r="M869" s="11">
        <v>2534</v>
      </c>
      <c r="N869" s="11">
        <v>12934</v>
      </c>
      <c r="O869" s="11">
        <v>1571</v>
      </c>
      <c r="P869" s="11">
        <v>32632</v>
      </c>
      <c r="Q869" s="11">
        <v>27243</v>
      </c>
      <c r="R869" s="11">
        <v>16977</v>
      </c>
      <c r="S869" s="11">
        <v>5920</v>
      </c>
      <c r="T869" s="11">
        <v>909</v>
      </c>
    </row>
    <row r="870" spans="3:20">
      <c r="C870" s="10">
        <v>44697</v>
      </c>
      <c r="D870" s="11">
        <v>46</v>
      </c>
      <c r="E870" s="11">
        <v>13457</v>
      </c>
      <c r="F870" s="11">
        <v>24209</v>
      </c>
      <c r="G870" s="11">
        <v>13526</v>
      </c>
      <c r="H870" s="11">
        <v>3782</v>
      </c>
      <c r="I870" s="11">
        <v>33311</v>
      </c>
      <c r="J870" s="11">
        <v>17491</v>
      </c>
      <c r="K870" s="11">
        <v>3268</v>
      </c>
      <c r="L870" s="11">
        <v>11274</v>
      </c>
      <c r="M870" s="11">
        <v>2548</v>
      </c>
      <c r="N870" s="11">
        <v>12934</v>
      </c>
      <c r="O870" s="11">
        <v>1571</v>
      </c>
      <c r="P870" s="11">
        <v>32649</v>
      </c>
      <c r="Q870" s="11">
        <v>27243</v>
      </c>
      <c r="R870" s="11">
        <v>16988</v>
      </c>
      <c r="S870" s="11">
        <v>5920</v>
      </c>
      <c r="T870" s="11">
        <v>922</v>
      </c>
    </row>
    <row r="871" spans="3:20">
      <c r="C871" s="10">
        <v>44698</v>
      </c>
      <c r="D871" s="11">
        <v>50</v>
      </c>
      <c r="E871" s="11">
        <v>13463</v>
      </c>
      <c r="F871" s="11">
        <v>24209</v>
      </c>
      <c r="G871" s="11">
        <v>13532</v>
      </c>
      <c r="H871" s="11">
        <v>3782</v>
      </c>
      <c r="I871" s="11">
        <v>33315</v>
      </c>
      <c r="J871" s="11">
        <v>17491</v>
      </c>
      <c r="K871" s="11">
        <v>3268</v>
      </c>
      <c r="L871" s="11">
        <v>11287</v>
      </c>
      <c r="M871" s="11">
        <v>2556</v>
      </c>
      <c r="N871" s="11">
        <v>12934</v>
      </c>
      <c r="O871" s="11">
        <v>1587</v>
      </c>
      <c r="P871" s="11">
        <v>32655</v>
      </c>
      <c r="Q871" s="11">
        <v>27243</v>
      </c>
      <c r="R871" s="11">
        <v>16992</v>
      </c>
      <c r="S871" s="11">
        <v>5920</v>
      </c>
      <c r="T871" s="11">
        <v>935</v>
      </c>
    </row>
    <row r="872" spans="3:20">
      <c r="C872" s="10">
        <v>44699</v>
      </c>
      <c r="D872" s="11">
        <v>54</v>
      </c>
      <c r="E872" s="11">
        <v>13464</v>
      </c>
      <c r="F872" s="11">
        <v>24209</v>
      </c>
      <c r="G872" s="11">
        <v>13543</v>
      </c>
      <c r="H872" s="11">
        <v>3782</v>
      </c>
      <c r="I872" s="11">
        <v>33321</v>
      </c>
      <c r="J872" s="11">
        <v>17491</v>
      </c>
      <c r="K872" s="11">
        <v>3268</v>
      </c>
      <c r="L872" s="11">
        <v>11300</v>
      </c>
      <c r="M872" s="11">
        <v>2556</v>
      </c>
      <c r="N872" s="11">
        <v>12945</v>
      </c>
      <c r="O872" s="11">
        <v>1601</v>
      </c>
      <c r="P872" s="11">
        <v>32655</v>
      </c>
      <c r="Q872" s="11">
        <v>27243</v>
      </c>
      <c r="R872" s="11">
        <v>16993</v>
      </c>
      <c r="S872" s="11">
        <v>5920</v>
      </c>
      <c r="T872" s="11">
        <v>940</v>
      </c>
    </row>
    <row r="873" spans="3:20">
      <c r="C873" s="10">
        <v>44700</v>
      </c>
      <c r="D873" s="11">
        <v>54</v>
      </c>
      <c r="E873" s="11">
        <v>13476</v>
      </c>
      <c r="F873" s="11">
        <v>24209</v>
      </c>
      <c r="G873" s="11">
        <v>13556</v>
      </c>
      <c r="H873" s="11">
        <v>3782</v>
      </c>
      <c r="I873" s="11">
        <v>33327</v>
      </c>
      <c r="J873" s="11">
        <v>17491</v>
      </c>
      <c r="K873" s="11">
        <v>3268</v>
      </c>
      <c r="L873" s="11">
        <v>11310</v>
      </c>
      <c r="M873" s="11">
        <v>2572</v>
      </c>
      <c r="N873" s="11">
        <v>12956</v>
      </c>
      <c r="O873" s="11">
        <v>1613</v>
      </c>
      <c r="P873" s="11">
        <v>32655</v>
      </c>
      <c r="Q873" s="11">
        <v>27243</v>
      </c>
      <c r="R873" s="11">
        <v>16993</v>
      </c>
      <c r="S873" s="11">
        <v>5920</v>
      </c>
      <c r="T873" s="11">
        <v>956</v>
      </c>
    </row>
    <row r="874" spans="3:20">
      <c r="C874" s="10">
        <v>44701</v>
      </c>
      <c r="D874" s="11">
        <v>54</v>
      </c>
      <c r="E874" s="11">
        <v>13488</v>
      </c>
      <c r="F874" s="11">
        <v>24209</v>
      </c>
      <c r="G874" s="11">
        <v>13561.3</v>
      </c>
      <c r="H874" s="11">
        <v>3782</v>
      </c>
      <c r="I874" s="11">
        <v>33333.300000000003</v>
      </c>
      <c r="J874" s="11">
        <v>17491</v>
      </c>
      <c r="K874" s="11">
        <v>3268</v>
      </c>
      <c r="L874" s="11">
        <v>11323</v>
      </c>
      <c r="M874" s="11">
        <v>2582.5</v>
      </c>
      <c r="N874" s="11">
        <v>12966.5</v>
      </c>
      <c r="O874" s="11">
        <v>1623.2</v>
      </c>
      <c r="P874" s="11">
        <v>32655</v>
      </c>
      <c r="Q874" s="11">
        <v>27252.3</v>
      </c>
      <c r="R874" s="11">
        <v>16993.400000000001</v>
      </c>
      <c r="S874" s="11">
        <v>5920</v>
      </c>
      <c r="T874" s="11">
        <v>969.5</v>
      </c>
    </row>
    <row r="875" spans="3:20">
      <c r="C875" s="10">
        <v>44702</v>
      </c>
      <c r="D875" s="11">
        <v>54</v>
      </c>
      <c r="E875" s="11">
        <v>13491</v>
      </c>
      <c r="F875" s="11">
        <v>24209</v>
      </c>
      <c r="G875" s="11">
        <v>13562.1</v>
      </c>
      <c r="H875" s="11">
        <v>3782</v>
      </c>
      <c r="I875" s="11">
        <v>33333.300000000003</v>
      </c>
      <c r="J875" s="11">
        <v>17491</v>
      </c>
      <c r="K875" s="11">
        <v>3268</v>
      </c>
      <c r="L875" s="11">
        <v>11326.5</v>
      </c>
      <c r="M875" s="11">
        <v>2585.1</v>
      </c>
      <c r="N875" s="11">
        <v>12969.9</v>
      </c>
      <c r="O875" s="11">
        <v>1626.9</v>
      </c>
      <c r="P875" s="11">
        <v>32655</v>
      </c>
      <c r="Q875" s="11">
        <v>27254.6</v>
      </c>
      <c r="R875" s="11">
        <v>16993.400000000001</v>
      </c>
      <c r="S875" s="11">
        <v>5920</v>
      </c>
      <c r="T875" s="11">
        <v>972.1</v>
      </c>
    </row>
    <row r="876" spans="3:20">
      <c r="C876" s="10">
        <v>44703</v>
      </c>
      <c r="D876" s="11">
        <v>54</v>
      </c>
      <c r="E876" s="11">
        <v>13491</v>
      </c>
      <c r="F876" s="11">
        <v>24209</v>
      </c>
      <c r="G876" s="11">
        <v>13562.1</v>
      </c>
      <c r="H876" s="11">
        <v>3782</v>
      </c>
      <c r="I876" s="11">
        <v>33333.300000000003</v>
      </c>
      <c r="J876" s="11">
        <v>17491</v>
      </c>
      <c r="K876" s="11">
        <v>3268</v>
      </c>
      <c r="L876" s="11">
        <v>11326.5</v>
      </c>
      <c r="M876" s="11">
        <v>2585.1</v>
      </c>
      <c r="N876" s="11">
        <v>12969.9</v>
      </c>
      <c r="O876" s="11">
        <v>1632.7</v>
      </c>
      <c r="P876" s="11">
        <v>32655</v>
      </c>
      <c r="Q876" s="11">
        <v>27260.3</v>
      </c>
      <c r="R876" s="11">
        <v>16993.400000000001</v>
      </c>
      <c r="S876" s="11">
        <v>5920</v>
      </c>
      <c r="T876" s="11">
        <v>982.9</v>
      </c>
    </row>
    <row r="877" spans="3:20">
      <c r="C877" s="10">
        <v>44704</v>
      </c>
      <c r="D877" s="11">
        <v>54</v>
      </c>
      <c r="E877" s="11">
        <v>13509</v>
      </c>
      <c r="F877" s="11">
        <v>24209</v>
      </c>
      <c r="G877" s="11">
        <v>13572.1</v>
      </c>
      <c r="H877" s="11">
        <v>3782</v>
      </c>
      <c r="I877" s="11">
        <v>33344.1</v>
      </c>
      <c r="J877" s="11">
        <v>17491</v>
      </c>
      <c r="K877" s="11">
        <v>3268</v>
      </c>
      <c r="L877" s="11">
        <v>11345.9</v>
      </c>
      <c r="M877" s="11">
        <v>2596</v>
      </c>
      <c r="N877" s="11">
        <v>12986.8</v>
      </c>
      <c r="O877" s="11">
        <v>1647.4</v>
      </c>
      <c r="P877" s="11">
        <v>32655</v>
      </c>
      <c r="Q877" s="11">
        <v>27267.7</v>
      </c>
      <c r="R877" s="11">
        <v>16993.400000000001</v>
      </c>
      <c r="S877" s="11">
        <v>5920</v>
      </c>
      <c r="T877" s="11">
        <v>1004.5</v>
      </c>
    </row>
    <row r="878" spans="3:20">
      <c r="C878" s="10">
        <v>44705</v>
      </c>
      <c r="D878" s="11">
        <v>54</v>
      </c>
      <c r="E878" s="11">
        <v>13509</v>
      </c>
      <c r="F878" s="11">
        <v>24209</v>
      </c>
      <c r="G878" s="11">
        <v>13579</v>
      </c>
      <c r="H878" s="11">
        <v>3782</v>
      </c>
      <c r="I878" s="11">
        <v>33364.1</v>
      </c>
      <c r="J878" s="11">
        <v>17491</v>
      </c>
      <c r="K878" s="11">
        <v>3287.8</v>
      </c>
      <c r="L878" s="11">
        <v>11362.9</v>
      </c>
      <c r="M878" s="11">
        <v>2615.1</v>
      </c>
      <c r="N878" s="11">
        <v>13009.6</v>
      </c>
      <c r="O878" s="11">
        <v>1668.6</v>
      </c>
      <c r="P878" s="11">
        <v>32655</v>
      </c>
      <c r="Q878" s="11">
        <v>27273</v>
      </c>
      <c r="R878" s="11">
        <v>16993.400000000001</v>
      </c>
      <c r="S878" s="11">
        <v>5920</v>
      </c>
      <c r="T878" s="11">
        <v>1025.5</v>
      </c>
    </row>
    <row r="879" spans="3:20">
      <c r="C879" s="10">
        <v>44706</v>
      </c>
      <c r="D879" s="11">
        <v>71</v>
      </c>
      <c r="E879" s="11">
        <v>13509</v>
      </c>
      <c r="F879" s="11">
        <v>24229</v>
      </c>
      <c r="G879" s="11">
        <v>13590</v>
      </c>
      <c r="H879" s="11">
        <v>3782</v>
      </c>
      <c r="I879" s="11">
        <v>33373</v>
      </c>
      <c r="J879" s="11">
        <v>17491</v>
      </c>
      <c r="K879" s="11">
        <v>3299</v>
      </c>
      <c r="L879" s="11">
        <v>11371</v>
      </c>
      <c r="M879" s="11">
        <v>2618</v>
      </c>
      <c r="N879" s="11">
        <v>13015</v>
      </c>
      <c r="O879" s="11">
        <v>1681</v>
      </c>
      <c r="P879" s="11">
        <v>32670</v>
      </c>
      <c r="Q879" s="11">
        <v>27291</v>
      </c>
      <c r="R879" s="11">
        <v>16993.400000000001</v>
      </c>
      <c r="S879" s="11">
        <v>5920</v>
      </c>
      <c r="T879" s="11">
        <v>1038</v>
      </c>
    </row>
    <row r="880" spans="3:20">
      <c r="C880" s="10">
        <v>44707</v>
      </c>
      <c r="D880" s="11">
        <v>76</v>
      </c>
      <c r="E880" s="11">
        <v>13509</v>
      </c>
      <c r="F880" s="11">
        <v>24236</v>
      </c>
      <c r="G880" s="11">
        <v>13602</v>
      </c>
      <c r="H880" s="11">
        <v>3782</v>
      </c>
      <c r="I880" s="11">
        <v>33375</v>
      </c>
      <c r="J880" s="11">
        <v>17491</v>
      </c>
      <c r="K880" s="11">
        <v>3306</v>
      </c>
      <c r="L880" s="11">
        <v>11371</v>
      </c>
      <c r="M880" s="11">
        <v>2630</v>
      </c>
      <c r="N880" s="11">
        <v>13016</v>
      </c>
      <c r="O880" s="11">
        <v>1695</v>
      </c>
      <c r="P880" s="11">
        <v>32676</v>
      </c>
      <c r="Q880" s="11">
        <v>27298</v>
      </c>
      <c r="R880" s="11">
        <v>17000</v>
      </c>
      <c r="S880" s="11">
        <v>5920</v>
      </c>
      <c r="T880" s="11">
        <v>1040</v>
      </c>
    </row>
    <row r="881" spans="3:20">
      <c r="C881" s="10">
        <v>44708</v>
      </c>
      <c r="D881" s="11">
        <v>90</v>
      </c>
      <c r="E881" s="11">
        <v>13509</v>
      </c>
      <c r="F881" s="11">
        <v>24248</v>
      </c>
      <c r="G881" s="11">
        <v>13623</v>
      </c>
      <c r="H881" s="11">
        <v>3782</v>
      </c>
      <c r="I881" s="11">
        <v>33389</v>
      </c>
      <c r="J881" s="11">
        <v>17491</v>
      </c>
      <c r="K881" s="11">
        <v>3325</v>
      </c>
      <c r="L881" s="11">
        <v>11382</v>
      </c>
      <c r="M881" s="11">
        <v>2631</v>
      </c>
      <c r="N881" s="11">
        <v>13024</v>
      </c>
      <c r="O881" s="11">
        <v>1697</v>
      </c>
      <c r="P881" s="11">
        <v>32697</v>
      </c>
      <c r="Q881" s="11">
        <v>27312</v>
      </c>
      <c r="R881" s="11">
        <v>17020</v>
      </c>
      <c r="S881" s="11">
        <v>5920</v>
      </c>
      <c r="T881" s="11">
        <v>1040</v>
      </c>
    </row>
    <row r="882" spans="3:20">
      <c r="C882" s="10">
        <v>44709</v>
      </c>
      <c r="D882" s="11">
        <v>100</v>
      </c>
      <c r="E882" s="11">
        <v>13509</v>
      </c>
      <c r="F882" s="11">
        <v>24255</v>
      </c>
      <c r="G882" s="11">
        <v>13530</v>
      </c>
      <c r="H882" s="11">
        <v>3782</v>
      </c>
      <c r="I882" s="11">
        <v>33392</v>
      </c>
      <c r="J882" s="11">
        <v>17491</v>
      </c>
      <c r="K882" s="11">
        <v>3335</v>
      </c>
      <c r="L882" s="11">
        <v>11390</v>
      </c>
      <c r="M882" s="11">
        <v>2644</v>
      </c>
      <c r="N882" s="11">
        <v>13031</v>
      </c>
      <c r="O882" s="11">
        <v>1710</v>
      </c>
      <c r="P882" s="11">
        <v>32697</v>
      </c>
      <c r="Q882" s="11">
        <v>27325</v>
      </c>
      <c r="R882" s="11">
        <v>17029</v>
      </c>
      <c r="S882" s="11">
        <v>5920</v>
      </c>
      <c r="T882" s="11">
        <v>1040</v>
      </c>
    </row>
    <row r="883" spans="3:20">
      <c r="C883" s="10">
        <v>44710</v>
      </c>
      <c r="D883" s="11">
        <v>116</v>
      </c>
      <c r="E883" s="11">
        <v>13509</v>
      </c>
      <c r="F883" s="11">
        <v>24268</v>
      </c>
      <c r="G883" s="11">
        <v>13647</v>
      </c>
      <c r="H883" s="11">
        <v>3782</v>
      </c>
      <c r="I883" s="11">
        <v>33413</v>
      </c>
      <c r="J883" s="11">
        <v>17491</v>
      </c>
      <c r="K883" s="11">
        <v>3354</v>
      </c>
      <c r="L883" s="11">
        <v>11407</v>
      </c>
      <c r="M883" s="11">
        <v>2644</v>
      </c>
      <c r="N883" s="11">
        <v>13045</v>
      </c>
      <c r="O883" s="11">
        <v>1733</v>
      </c>
      <c r="P883" s="11">
        <v>32697</v>
      </c>
      <c r="Q883" s="11">
        <v>27343</v>
      </c>
      <c r="R883" s="11">
        <v>17029</v>
      </c>
      <c r="S883" s="11">
        <v>5920</v>
      </c>
      <c r="T883" s="11">
        <v>1040</v>
      </c>
    </row>
    <row r="884" spans="3:20">
      <c r="C884" s="10">
        <v>44711</v>
      </c>
      <c r="D884" s="11">
        <v>122</v>
      </c>
      <c r="E884" s="11">
        <v>13509</v>
      </c>
      <c r="F884" s="11">
        <v>24282</v>
      </c>
      <c r="G884" s="11">
        <v>13654</v>
      </c>
      <c r="H884" s="11">
        <v>3782</v>
      </c>
      <c r="I884" s="11">
        <v>33420</v>
      </c>
      <c r="J884" s="11">
        <v>17491</v>
      </c>
      <c r="K884" s="11">
        <v>3361</v>
      </c>
      <c r="L884" s="11">
        <v>11407</v>
      </c>
      <c r="M884" s="11">
        <v>2644</v>
      </c>
      <c r="N884" s="11">
        <v>13051</v>
      </c>
      <c r="O884" s="11">
        <v>1739</v>
      </c>
      <c r="P884" s="11">
        <v>32697</v>
      </c>
      <c r="Q884" s="11">
        <v>27362</v>
      </c>
      <c r="R884" s="11">
        <v>17029</v>
      </c>
      <c r="S884" s="11">
        <v>5920</v>
      </c>
      <c r="T884" s="11">
        <v>1040</v>
      </c>
    </row>
    <row r="885" spans="3:20">
      <c r="C885" s="10">
        <v>44712</v>
      </c>
      <c r="D885" s="11">
        <v>123</v>
      </c>
      <c r="E885" s="11">
        <v>13509</v>
      </c>
      <c r="F885" s="11">
        <v>24292</v>
      </c>
      <c r="G885" s="11">
        <v>13656</v>
      </c>
      <c r="H885" s="11">
        <v>3782</v>
      </c>
      <c r="I885" s="11">
        <v>33429</v>
      </c>
      <c r="J885" s="11">
        <v>17507</v>
      </c>
      <c r="K885" s="11">
        <v>3374</v>
      </c>
      <c r="L885" s="11">
        <v>11407</v>
      </c>
      <c r="M885" s="11">
        <v>2644</v>
      </c>
      <c r="N885" s="11">
        <v>13065</v>
      </c>
      <c r="O885" s="11">
        <v>1753</v>
      </c>
      <c r="P885" s="11">
        <v>32697</v>
      </c>
      <c r="Q885" s="11">
        <v>27373</v>
      </c>
      <c r="R885" s="11">
        <v>17029</v>
      </c>
      <c r="S885" s="11">
        <v>5920</v>
      </c>
      <c r="T885" s="11">
        <v>1040</v>
      </c>
    </row>
    <row r="886" spans="3:20">
      <c r="C886" s="10">
        <v>44713</v>
      </c>
      <c r="D886" s="11">
        <v>136</v>
      </c>
      <c r="E886" s="11">
        <v>13509</v>
      </c>
      <c r="F886" s="11">
        <v>24299</v>
      </c>
      <c r="G886" s="11">
        <v>13675</v>
      </c>
      <c r="H886" s="11">
        <v>3795</v>
      </c>
      <c r="I886" s="11">
        <v>33437</v>
      </c>
      <c r="J886" s="11">
        <v>17512</v>
      </c>
      <c r="K886" s="11">
        <v>3388</v>
      </c>
      <c r="L886" s="11">
        <v>11407</v>
      </c>
      <c r="M886" s="11">
        <v>2644</v>
      </c>
      <c r="N886" s="11">
        <v>13065</v>
      </c>
      <c r="O886" s="11">
        <v>1766</v>
      </c>
      <c r="P886" s="11">
        <v>32697</v>
      </c>
      <c r="Q886" s="11">
        <v>27386</v>
      </c>
      <c r="R886" s="11">
        <v>17029</v>
      </c>
      <c r="S886" s="11">
        <v>5920</v>
      </c>
      <c r="T886" s="11">
        <v>1040</v>
      </c>
    </row>
    <row r="887" spans="3:20">
      <c r="C887" s="10">
        <v>44714</v>
      </c>
      <c r="D887" s="11">
        <v>150</v>
      </c>
      <c r="E887" s="11">
        <v>13509</v>
      </c>
      <c r="F887" s="11">
        <v>24316</v>
      </c>
      <c r="G887" s="11">
        <v>13675</v>
      </c>
      <c r="H887" s="11">
        <v>3796</v>
      </c>
      <c r="I887" s="11">
        <v>33448</v>
      </c>
      <c r="J887" s="11">
        <v>17518</v>
      </c>
      <c r="K887" s="11">
        <v>3404</v>
      </c>
      <c r="L887" s="11">
        <v>11407</v>
      </c>
      <c r="M887" s="11">
        <v>2644</v>
      </c>
      <c r="N887" s="11">
        <v>13074</v>
      </c>
      <c r="O887" s="11">
        <v>1766</v>
      </c>
      <c r="P887" s="11">
        <v>32698</v>
      </c>
      <c r="Q887" s="11">
        <v>27386</v>
      </c>
      <c r="R887" s="11">
        <v>17029</v>
      </c>
      <c r="S887" s="11">
        <v>5920</v>
      </c>
      <c r="T887" s="11">
        <v>1040</v>
      </c>
    </row>
    <row r="888" spans="3:20">
      <c r="C888" s="10">
        <v>44715</v>
      </c>
      <c r="D888" s="11">
        <v>155</v>
      </c>
      <c r="E888" s="11">
        <v>13509</v>
      </c>
      <c r="F888" s="11">
        <v>24329</v>
      </c>
      <c r="G888" s="11">
        <v>13681</v>
      </c>
      <c r="H888" s="11">
        <v>3810</v>
      </c>
      <c r="I888" s="11">
        <v>33456</v>
      </c>
      <c r="J888" s="11">
        <v>17518</v>
      </c>
      <c r="K888" s="11">
        <v>3425</v>
      </c>
      <c r="L888" s="11">
        <v>11407</v>
      </c>
      <c r="M888" s="11">
        <v>2644</v>
      </c>
      <c r="N888" s="11">
        <v>13087</v>
      </c>
      <c r="O888" s="11">
        <v>1766</v>
      </c>
      <c r="P888" s="11">
        <v>32704</v>
      </c>
      <c r="Q888" s="11">
        <v>27398</v>
      </c>
      <c r="R888" s="11">
        <v>17029</v>
      </c>
      <c r="S888" s="11">
        <v>5920</v>
      </c>
      <c r="T888" s="11">
        <v>1040</v>
      </c>
    </row>
    <row r="889" spans="3:20">
      <c r="C889" s="10">
        <v>44716</v>
      </c>
      <c r="D889" s="11">
        <v>155</v>
      </c>
      <c r="E889" s="11">
        <v>13509</v>
      </c>
      <c r="F889" s="11">
        <v>24329</v>
      </c>
      <c r="G889" s="11">
        <v>13696</v>
      </c>
      <c r="H889" s="11">
        <v>3810</v>
      </c>
      <c r="I889" s="11">
        <v>33460</v>
      </c>
      <c r="J889" s="11">
        <v>17552</v>
      </c>
      <c r="K889" s="11">
        <v>2435</v>
      </c>
      <c r="L889" s="11">
        <v>11424</v>
      </c>
      <c r="M889" s="11">
        <v>2644</v>
      </c>
      <c r="N889" s="11">
        <v>13093</v>
      </c>
      <c r="O889" s="11">
        <v>1766</v>
      </c>
      <c r="P889" s="11">
        <v>32709</v>
      </c>
      <c r="Q889" s="11">
        <v>27425</v>
      </c>
      <c r="R889" s="11">
        <v>17029</v>
      </c>
      <c r="S889" s="11">
        <v>5920</v>
      </c>
      <c r="T889" s="11">
        <v>1040</v>
      </c>
    </row>
    <row r="890" spans="3:20">
      <c r="C890" s="10">
        <v>44717</v>
      </c>
      <c r="D890" s="11">
        <v>155</v>
      </c>
      <c r="E890" s="11">
        <v>13509</v>
      </c>
      <c r="F890" s="11">
        <v>24336</v>
      </c>
      <c r="G890" s="11">
        <v>13696</v>
      </c>
      <c r="H890" s="11">
        <v>3810</v>
      </c>
      <c r="I890" s="11">
        <v>33467</v>
      </c>
      <c r="J890" s="11">
        <v>17556</v>
      </c>
      <c r="K890" s="11">
        <v>3435</v>
      </c>
      <c r="L890" s="11">
        <v>11426</v>
      </c>
      <c r="M890" s="11">
        <v>2644</v>
      </c>
      <c r="N890" s="11">
        <v>13093</v>
      </c>
      <c r="O890" s="11">
        <v>1777</v>
      </c>
      <c r="P890" s="11">
        <v>32711</v>
      </c>
      <c r="Q890" s="11">
        <v>27429</v>
      </c>
      <c r="R890" s="11">
        <v>17029</v>
      </c>
      <c r="S890" s="11">
        <v>5920</v>
      </c>
      <c r="T890" s="11">
        <v>1040</v>
      </c>
    </row>
    <row r="891" spans="3:20">
      <c r="C891" s="10">
        <v>44718</v>
      </c>
      <c r="D891" s="11">
        <v>155</v>
      </c>
      <c r="E891" s="11">
        <v>13509</v>
      </c>
      <c r="F891" s="11">
        <v>24340</v>
      </c>
      <c r="G891" s="11">
        <v>13699</v>
      </c>
      <c r="H891" s="11">
        <v>3810</v>
      </c>
      <c r="I891" s="11">
        <v>33470</v>
      </c>
      <c r="J891" s="11">
        <v>17564</v>
      </c>
      <c r="K891" s="11">
        <v>3442</v>
      </c>
      <c r="L891" s="11">
        <v>11443</v>
      </c>
      <c r="M891" s="11">
        <v>2644</v>
      </c>
      <c r="N891" s="11">
        <v>13099</v>
      </c>
      <c r="O891" s="11">
        <v>1797</v>
      </c>
      <c r="P891" s="11">
        <v>32717</v>
      </c>
      <c r="Q891" s="11">
        <v>27441</v>
      </c>
      <c r="R891" s="11">
        <v>17029</v>
      </c>
      <c r="S891" s="11">
        <v>5920</v>
      </c>
      <c r="T891" s="11">
        <v>1040</v>
      </c>
    </row>
    <row r="892" spans="3:20">
      <c r="C892" s="10">
        <v>44719</v>
      </c>
      <c r="D892" s="11">
        <v>162</v>
      </c>
      <c r="E892" s="11">
        <v>13509</v>
      </c>
      <c r="F892" s="11">
        <v>24340</v>
      </c>
      <c r="G892" s="11">
        <v>13699</v>
      </c>
      <c r="H892" s="11">
        <v>3810</v>
      </c>
      <c r="I892" s="11">
        <v>33471</v>
      </c>
      <c r="J892" s="11">
        <v>17571</v>
      </c>
      <c r="K892" s="11">
        <v>3448</v>
      </c>
      <c r="L892" s="11">
        <v>11455</v>
      </c>
      <c r="M892" s="11">
        <v>2644</v>
      </c>
      <c r="N892" s="11">
        <v>13106</v>
      </c>
      <c r="O892" s="11">
        <v>1808</v>
      </c>
      <c r="P892" s="11">
        <v>32726</v>
      </c>
      <c r="Q892" s="11">
        <v>27451</v>
      </c>
      <c r="R892" s="11">
        <v>17029</v>
      </c>
      <c r="S892" s="11">
        <v>5920</v>
      </c>
      <c r="T892" s="11">
        <v>1040</v>
      </c>
    </row>
    <row r="893" spans="3:20">
      <c r="C893" s="10">
        <v>44720</v>
      </c>
      <c r="D893" s="11">
        <v>162</v>
      </c>
      <c r="E893" s="11">
        <v>13509</v>
      </c>
      <c r="F893" s="11">
        <v>24340</v>
      </c>
      <c r="G893" s="11">
        <v>13699</v>
      </c>
      <c r="H893" s="11">
        <v>3817</v>
      </c>
      <c r="I893" s="11">
        <v>33478</v>
      </c>
      <c r="J893" s="11">
        <v>17583</v>
      </c>
      <c r="K893" s="11">
        <v>3448</v>
      </c>
      <c r="L893" s="11">
        <v>11462</v>
      </c>
      <c r="M893" s="11">
        <v>2644</v>
      </c>
      <c r="N893" s="11">
        <v>13113</v>
      </c>
      <c r="O893" s="11">
        <v>1815</v>
      </c>
      <c r="P893" s="11">
        <v>32727</v>
      </c>
      <c r="Q893" s="11">
        <v>27452</v>
      </c>
      <c r="R893" s="11">
        <v>17029</v>
      </c>
      <c r="S893" s="11">
        <v>5920</v>
      </c>
      <c r="T893" s="11">
        <v>1040</v>
      </c>
    </row>
    <row r="894" spans="3:20">
      <c r="C894" s="10">
        <v>44721</v>
      </c>
      <c r="D894" s="11">
        <v>168</v>
      </c>
      <c r="E894" s="11">
        <v>13521</v>
      </c>
      <c r="F894" s="11">
        <v>24350</v>
      </c>
      <c r="G894" s="11">
        <v>13699</v>
      </c>
      <c r="H894" s="11">
        <v>3825</v>
      </c>
      <c r="I894" s="11">
        <v>33479</v>
      </c>
      <c r="J894" s="11">
        <v>17602</v>
      </c>
      <c r="K894" s="11">
        <v>3460</v>
      </c>
      <c r="L894" s="11">
        <v>11462</v>
      </c>
      <c r="M894" s="11">
        <v>2648</v>
      </c>
      <c r="N894" s="11">
        <v>13127</v>
      </c>
      <c r="O894" s="11">
        <v>1825</v>
      </c>
      <c r="P894" s="11">
        <v>32739</v>
      </c>
      <c r="Q894" s="11">
        <v>27468</v>
      </c>
      <c r="R894" s="11">
        <v>17029</v>
      </c>
      <c r="S894" s="11">
        <v>5920</v>
      </c>
      <c r="T894" s="11">
        <v>1040</v>
      </c>
    </row>
    <row r="895" spans="3:20">
      <c r="C895" s="10">
        <v>44722</v>
      </c>
      <c r="D895" s="11">
        <v>168</v>
      </c>
      <c r="E895" s="11">
        <v>13521</v>
      </c>
      <c r="F895" s="11">
        <v>24351</v>
      </c>
      <c r="G895" s="11">
        <v>13699</v>
      </c>
      <c r="H895" s="11">
        <v>3825</v>
      </c>
      <c r="I895" s="11">
        <v>33480</v>
      </c>
      <c r="J895" s="11">
        <v>17603</v>
      </c>
      <c r="K895" s="11">
        <v>3461</v>
      </c>
      <c r="L895" s="11">
        <v>11462</v>
      </c>
      <c r="M895" s="11">
        <v>2648</v>
      </c>
      <c r="N895" s="11">
        <v>13130</v>
      </c>
      <c r="O895" s="11">
        <v>1826</v>
      </c>
      <c r="P895" s="11">
        <v>32747</v>
      </c>
      <c r="Q895" s="11">
        <v>27473</v>
      </c>
      <c r="R895" s="11">
        <v>17029</v>
      </c>
      <c r="S895" s="11">
        <v>5920</v>
      </c>
      <c r="T895" s="11">
        <v>1040</v>
      </c>
    </row>
    <row r="896" spans="3:20">
      <c r="C896" s="10">
        <v>44723</v>
      </c>
      <c r="D896" s="11">
        <v>181</v>
      </c>
      <c r="E896" s="11">
        <v>13534</v>
      </c>
      <c r="F896" s="11">
        <v>24357</v>
      </c>
      <c r="G896" s="11">
        <v>13699</v>
      </c>
      <c r="H896" s="11">
        <v>3831</v>
      </c>
      <c r="I896" s="11">
        <v>33486</v>
      </c>
      <c r="J896" s="11">
        <v>17603</v>
      </c>
      <c r="K896" s="11">
        <v>3471</v>
      </c>
      <c r="L896" s="11">
        <v>11462</v>
      </c>
      <c r="M896" s="11">
        <v>2648</v>
      </c>
      <c r="N896" s="11">
        <v>13141</v>
      </c>
      <c r="O896" s="11">
        <v>1836</v>
      </c>
      <c r="P896" s="11">
        <v>32758</v>
      </c>
      <c r="Q896" s="11">
        <v>27487</v>
      </c>
      <c r="R896" s="11">
        <v>17036</v>
      </c>
      <c r="S896" s="11">
        <v>5920</v>
      </c>
      <c r="T896" s="11">
        <v>1040</v>
      </c>
    </row>
    <row r="897" spans="3:20">
      <c r="C897" s="10">
        <v>44724</v>
      </c>
      <c r="D897" s="11">
        <v>183</v>
      </c>
      <c r="E897" s="11">
        <v>13539</v>
      </c>
      <c r="F897" s="11">
        <v>24364</v>
      </c>
      <c r="G897" s="11">
        <v>13699</v>
      </c>
      <c r="H897" s="11">
        <v>3839</v>
      </c>
      <c r="I897" s="11">
        <v>33491</v>
      </c>
      <c r="J897" s="11">
        <v>17603</v>
      </c>
      <c r="K897" s="11">
        <v>3479</v>
      </c>
      <c r="L897" s="11">
        <v>11462</v>
      </c>
      <c r="M897" s="11">
        <v>2653</v>
      </c>
      <c r="N897" s="11">
        <v>13153</v>
      </c>
      <c r="O897" s="11">
        <v>1844</v>
      </c>
      <c r="P897" s="11">
        <v>32765</v>
      </c>
      <c r="Q897" s="11">
        <v>27502</v>
      </c>
      <c r="R897" s="11">
        <v>17040</v>
      </c>
      <c r="S897" s="11">
        <v>5920</v>
      </c>
      <c r="T897" s="11">
        <v>1040</v>
      </c>
    </row>
    <row r="898" spans="3:20">
      <c r="C898" s="10">
        <v>44725</v>
      </c>
      <c r="D898" s="11">
        <v>196</v>
      </c>
      <c r="E898" s="11">
        <v>13552</v>
      </c>
      <c r="F898" s="11">
        <v>24382</v>
      </c>
      <c r="G898" s="11">
        <v>13699</v>
      </c>
      <c r="H898" s="11">
        <v>3852</v>
      </c>
      <c r="I898" s="11">
        <v>33511</v>
      </c>
      <c r="J898" s="11">
        <v>17603</v>
      </c>
      <c r="K898" s="11">
        <v>3487</v>
      </c>
      <c r="L898" s="11">
        <v>11462</v>
      </c>
      <c r="M898" s="11">
        <v>2665</v>
      </c>
      <c r="N898" s="11">
        <v>13173</v>
      </c>
      <c r="O898" s="11">
        <v>1864</v>
      </c>
      <c r="P898" s="11">
        <v>32778</v>
      </c>
      <c r="Q898" s="11">
        <v>27508</v>
      </c>
      <c r="R898" s="11">
        <v>17048</v>
      </c>
      <c r="S898" s="11">
        <v>5920</v>
      </c>
      <c r="T898" s="11">
        <v>1040</v>
      </c>
    </row>
    <row r="899" spans="3:20">
      <c r="C899" s="10">
        <v>44726</v>
      </c>
      <c r="D899" s="11">
        <v>214</v>
      </c>
      <c r="E899" s="11">
        <v>13565</v>
      </c>
      <c r="F899" s="11">
        <v>24382</v>
      </c>
      <c r="G899" s="11">
        <v>13699</v>
      </c>
      <c r="H899" s="11">
        <v>3863</v>
      </c>
      <c r="I899" s="11">
        <v>33519</v>
      </c>
      <c r="J899" s="11">
        <v>17603</v>
      </c>
      <c r="K899" s="11">
        <v>3500</v>
      </c>
      <c r="L899" s="11">
        <v>11475</v>
      </c>
      <c r="M899" s="11">
        <v>2675</v>
      </c>
      <c r="N899" s="11">
        <v>13187</v>
      </c>
      <c r="O899" s="11">
        <v>1884</v>
      </c>
      <c r="P899" s="11">
        <v>32778</v>
      </c>
      <c r="Q899" s="11">
        <v>27508</v>
      </c>
      <c r="R899" s="11">
        <v>17065</v>
      </c>
      <c r="S899" s="11">
        <v>5920</v>
      </c>
      <c r="T899" s="11">
        <v>1049</v>
      </c>
    </row>
    <row r="900" spans="3:20">
      <c r="C900" s="10">
        <v>44727</v>
      </c>
      <c r="D900" s="11">
        <v>214</v>
      </c>
      <c r="E900" s="11">
        <v>13576</v>
      </c>
      <c r="F900" s="11">
        <v>24382</v>
      </c>
      <c r="G900" s="11">
        <v>13699</v>
      </c>
      <c r="H900" s="11">
        <v>3876</v>
      </c>
      <c r="I900" s="11">
        <v>33531</v>
      </c>
      <c r="J900" s="11">
        <v>17609</v>
      </c>
      <c r="K900" s="11">
        <v>3500</v>
      </c>
      <c r="L900" s="11">
        <v>11486</v>
      </c>
      <c r="M900" s="11">
        <v>2675</v>
      </c>
      <c r="N900" s="11">
        <v>13196</v>
      </c>
      <c r="O900" s="11">
        <v>1895</v>
      </c>
      <c r="P900" s="11">
        <v>32798</v>
      </c>
      <c r="Q900" s="11">
        <v>27523</v>
      </c>
      <c r="R900" s="11">
        <v>17076</v>
      </c>
      <c r="S900" s="11">
        <v>5920</v>
      </c>
      <c r="T900" s="11">
        <v>1062</v>
      </c>
    </row>
    <row r="901" spans="3:20">
      <c r="C901" s="10">
        <v>44728</v>
      </c>
      <c r="D901" s="11">
        <v>214</v>
      </c>
      <c r="E901" s="11">
        <v>13583</v>
      </c>
      <c r="F901" s="11">
        <v>24382</v>
      </c>
      <c r="G901" s="11">
        <v>13699</v>
      </c>
      <c r="H901" s="11">
        <v>3877</v>
      </c>
      <c r="I901" s="11">
        <v>33535</v>
      </c>
      <c r="J901" s="11">
        <v>17623</v>
      </c>
      <c r="K901" s="11">
        <v>3500</v>
      </c>
      <c r="L901" s="11">
        <v>11488</v>
      </c>
      <c r="M901" s="11">
        <v>2675</v>
      </c>
      <c r="N901" s="11">
        <v>13205</v>
      </c>
      <c r="O901" s="11">
        <v>1907</v>
      </c>
      <c r="P901" s="11">
        <v>32806</v>
      </c>
      <c r="Q901" s="11">
        <v>27565</v>
      </c>
      <c r="R901" s="11">
        <v>17081</v>
      </c>
      <c r="S901" s="11">
        <v>5920</v>
      </c>
      <c r="T901" s="11">
        <v>1073</v>
      </c>
    </row>
    <row r="902" spans="3:20">
      <c r="C902" s="10">
        <v>44729</v>
      </c>
      <c r="D902" s="11">
        <v>217</v>
      </c>
      <c r="E902" s="11">
        <v>13598</v>
      </c>
      <c r="F902" s="11">
        <v>24382</v>
      </c>
      <c r="G902" s="11">
        <v>13699</v>
      </c>
      <c r="H902" s="11">
        <v>3890</v>
      </c>
      <c r="I902" s="11">
        <v>33554</v>
      </c>
      <c r="J902" s="11">
        <v>17638</v>
      </c>
      <c r="K902" s="11">
        <v>3500</v>
      </c>
      <c r="L902" s="11">
        <v>11505</v>
      </c>
      <c r="M902" s="11">
        <v>2675</v>
      </c>
      <c r="N902" s="11">
        <v>13219</v>
      </c>
      <c r="O902" s="11">
        <v>1916</v>
      </c>
      <c r="P902" s="11">
        <v>32820</v>
      </c>
      <c r="Q902" s="11">
        <v>27539</v>
      </c>
      <c r="R902" s="11">
        <v>17096</v>
      </c>
      <c r="S902" s="11">
        <v>5920</v>
      </c>
      <c r="T902" s="11">
        <v>1088</v>
      </c>
    </row>
    <row r="903" spans="3:20">
      <c r="C903" s="10">
        <v>44730</v>
      </c>
      <c r="D903" s="11">
        <v>217</v>
      </c>
      <c r="E903" s="11">
        <v>13612</v>
      </c>
      <c r="F903" s="11">
        <v>24382</v>
      </c>
      <c r="G903" s="11">
        <v>13699</v>
      </c>
      <c r="H903" s="11">
        <v>3904</v>
      </c>
      <c r="I903" s="11">
        <v>33569</v>
      </c>
      <c r="J903" s="11">
        <v>17652</v>
      </c>
      <c r="K903" s="11">
        <v>3500</v>
      </c>
      <c r="L903" s="11">
        <v>11518</v>
      </c>
      <c r="M903" s="11">
        <v>2675</v>
      </c>
      <c r="N903" s="11">
        <v>13219</v>
      </c>
      <c r="O903" s="11">
        <v>1924</v>
      </c>
      <c r="P903" s="11">
        <v>32834</v>
      </c>
      <c r="Q903" s="11">
        <v>27540</v>
      </c>
      <c r="R903" s="11">
        <v>17109</v>
      </c>
      <c r="S903" s="11">
        <v>5920</v>
      </c>
      <c r="T903" s="11">
        <v>1098</v>
      </c>
    </row>
    <row r="904" spans="3:20">
      <c r="C904" s="10">
        <v>44731</v>
      </c>
      <c r="D904" s="11">
        <v>230</v>
      </c>
      <c r="E904" s="11">
        <v>13632</v>
      </c>
      <c r="F904" s="11">
        <v>24382</v>
      </c>
      <c r="G904" s="11">
        <v>13699</v>
      </c>
      <c r="H904" s="11">
        <v>3917</v>
      </c>
      <c r="I904" s="11">
        <v>33588</v>
      </c>
      <c r="J904" s="11">
        <v>17672</v>
      </c>
      <c r="K904" s="11">
        <v>3509</v>
      </c>
      <c r="L904" s="11">
        <v>11538</v>
      </c>
      <c r="M904" s="11">
        <v>2675</v>
      </c>
      <c r="N904" s="11">
        <v>13232</v>
      </c>
      <c r="O904" s="11">
        <v>1943</v>
      </c>
      <c r="P904" s="11">
        <v>32855</v>
      </c>
      <c r="Q904" s="11">
        <v>27540</v>
      </c>
      <c r="R904" s="11">
        <v>17129</v>
      </c>
      <c r="S904" s="11">
        <v>5920</v>
      </c>
      <c r="T904" s="11">
        <v>1098</v>
      </c>
    </row>
    <row r="905" spans="3:20">
      <c r="C905" s="10">
        <v>44732</v>
      </c>
      <c r="D905" s="11">
        <v>241</v>
      </c>
      <c r="E905" s="11">
        <v>13651</v>
      </c>
      <c r="F905" s="11">
        <v>24382</v>
      </c>
      <c r="G905" s="11">
        <v>13699</v>
      </c>
      <c r="H905" s="11">
        <v>3930</v>
      </c>
      <c r="I905" s="11">
        <v>33605</v>
      </c>
      <c r="J905" s="11">
        <v>17687</v>
      </c>
      <c r="K905" s="11">
        <v>3522</v>
      </c>
      <c r="L905" s="11">
        <v>11553</v>
      </c>
      <c r="M905" s="11">
        <v>2675</v>
      </c>
      <c r="N905" s="11">
        <v>13248</v>
      </c>
      <c r="O905" s="11">
        <v>1958</v>
      </c>
      <c r="P905" s="11">
        <v>32868</v>
      </c>
      <c r="Q905" s="11">
        <v>27540</v>
      </c>
      <c r="R905" s="11">
        <v>17149</v>
      </c>
      <c r="S905" s="11">
        <v>5920</v>
      </c>
      <c r="T905" s="11">
        <v>1098</v>
      </c>
    </row>
    <row r="906" spans="3:20">
      <c r="C906" s="10">
        <v>44733</v>
      </c>
      <c r="D906" s="11">
        <v>250</v>
      </c>
      <c r="E906" s="11">
        <v>13665</v>
      </c>
      <c r="F906" s="11">
        <v>24382</v>
      </c>
      <c r="G906" s="11">
        <v>13699</v>
      </c>
      <c r="H906" s="11">
        <v>3937</v>
      </c>
      <c r="I906" s="11">
        <v>33625</v>
      </c>
      <c r="J906" s="11">
        <v>17707</v>
      </c>
      <c r="K906" s="11">
        <v>3531</v>
      </c>
      <c r="L906" s="11">
        <v>11553</v>
      </c>
      <c r="M906" s="11">
        <v>2675</v>
      </c>
      <c r="N906" s="11">
        <v>13219</v>
      </c>
      <c r="O906" s="11">
        <v>1958</v>
      </c>
      <c r="P906" s="11">
        <v>32882</v>
      </c>
      <c r="Q906" s="11">
        <v>27540</v>
      </c>
      <c r="R906" s="11">
        <v>17159</v>
      </c>
      <c r="S906" s="11">
        <v>5920</v>
      </c>
      <c r="T906" s="11">
        <v>1108</v>
      </c>
    </row>
    <row r="907" spans="3:20">
      <c r="C907" s="10">
        <v>44734</v>
      </c>
      <c r="D907" s="11">
        <v>250</v>
      </c>
      <c r="E907" s="11">
        <v>13665</v>
      </c>
      <c r="F907" s="11">
        <v>24382</v>
      </c>
      <c r="G907" s="11">
        <v>13699</v>
      </c>
      <c r="H907" s="11">
        <v>3937</v>
      </c>
      <c r="I907" s="11">
        <v>33625</v>
      </c>
      <c r="J907" s="11">
        <v>17707</v>
      </c>
      <c r="K907" s="11">
        <v>3531</v>
      </c>
      <c r="L907" s="11">
        <v>11553</v>
      </c>
      <c r="M907" s="11">
        <v>2675</v>
      </c>
      <c r="N907" s="11">
        <v>13219</v>
      </c>
      <c r="O907" s="11">
        <v>1958</v>
      </c>
      <c r="P907" s="11">
        <v>32882</v>
      </c>
      <c r="Q907" s="11">
        <v>27540</v>
      </c>
      <c r="R907" s="11">
        <v>17159</v>
      </c>
      <c r="S907" s="11">
        <v>5920</v>
      </c>
      <c r="T907" s="11">
        <v>1108</v>
      </c>
    </row>
    <row r="908" spans="3:20">
      <c r="C908" s="10">
        <v>44735</v>
      </c>
      <c r="D908" s="11">
        <v>270</v>
      </c>
      <c r="E908" s="11">
        <v>13687</v>
      </c>
      <c r="F908" s="11">
        <v>24382</v>
      </c>
      <c r="G908" s="11">
        <v>13699</v>
      </c>
      <c r="H908" s="11">
        <v>3969</v>
      </c>
      <c r="I908" s="11">
        <v>33642</v>
      </c>
      <c r="J908" s="11">
        <v>17739</v>
      </c>
      <c r="K908" s="11">
        <v>3550</v>
      </c>
      <c r="L908" s="11">
        <v>11593</v>
      </c>
      <c r="M908" s="11">
        <v>2675</v>
      </c>
      <c r="N908" s="11">
        <v>13300</v>
      </c>
      <c r="O908" s="11">
        <v>1996</v>
      </c>
      <c r="P908" s="11">
        <v>32882</v>
      </c>
      <c r="Q908" s="11">
        <v>27540</v>
      </c>
      <c r="R908" s="11">
        <v>17169</v>
      </c>
      <c r="S908" s="11">
        <v>5920</v>
      </c>
      <c r="T908" s="11">
        <v>1139</v>
      </c>
    </row>
    <row r="909" spans="3:20">
      <c r="C909" s="10">
        <v>44736</v>
      </c>
      <c r="D909" s="11">
        <v>280</v>
      </c>
      <c r="E909" s="11">
        <v>13697</v>
      </c>
      <c r="F909" s="11">
        <v>24382</v>
      </c>
      <c r="G909" s="11">
        <v>13699</v>
      </c>
      <c r="H909" s="11">
        <v>3980</v>
      </c>
      <c r="I909" s="11">
        <v>33646</v>
      </c>
      <c r="J909" s="11">
        <v>17744</v>
      </c>
      <c r="K909" s="11">
        <v>3552</v>
      </c>
      <c r="L909" s="11">
        <v>11605</v>
      </c>
      <c r="M909" s="11">
        <v>2675</v>
      </c>
      <c r="N909" s="11">
        <v>13311</v>
      </c>
      <c r="O909" s="11">
        <v>2007</v>
      </c>
      <c r="P909" s="11">
        <v>32887</v>
      </c>
      <c r="Q909" s="11">
        <v>27540</v>
      </c>
      <c r="R909" s="11">
        <v>17185</v>
      </c>
      <c r="S909" s="11">
        <v>5920</v>
      </c>
      <c r="T909" s="11">
        <v>1143</v>
      </c>
    </row>
    <row r="910" spans="3:20">
      <c r="C910" s="10">
        <v>44737</v>
      </c>
      <c r="D910" s="11">
        <v>285</v>
      </c>
      <c r="E910" s="11">
        <v>13699</v>
      </c>
      <c r="F910" s="11">
        <v>24418</v>
      </c>
      <c r="G910" s="11">
        <v>13699</v>
      </c>
      <c r="H910" s="11">
        <v>3987</v>
      </c>
      <c r="I910" s="11">
        <v>33653</v>
      </c>
      <c r="J910" s="11">
        <v>17756</v>
      </c>
      <c r="K910" s="11">
        <v>3552</v>
      </c>
      <c r="L910" s="11">
        <v>11605</v>
      </c>
      <c r="M910" s="11">
        <v>2675</v>
      </c>
      <c r="N910" s="11">
        <v>13315</v>
      </c>
      <c r="O910" s="11">
        <v>2019</v>
      </c>
      <c r="P910" s="11">
        <v>32887</v>
      </c>
      <c r="Q910" s="11">
        <v>27540</v>
      </c>
      <c r="R910" s="11">
        <v>17186</v>
      </c>
      <c r="S910" s="11">
        <v>5920</v>
      </c>
      <c r="T910" s="11">
        <v>1149</v>
      </c>
    </row>
    <row r="911" spans="3:20">
      <c r="C911" s="10">
        <v>44738</v>
      </c>
      <c r="D911" s="11">
        <v>292</v>
      </c>
      <c r="E911" s="11">
        <v>13712</v>
      </c>
      <c r="F911" s="11">
        <v>24438</v>
      </c>
      <c r="G911" s="11">
        <v>13699</v>
      </c>
      <c r="H911" s="11">
        <v>3995</v>
      </c>
      <c r="I911" s="11">
        <v>33659</v>
      </c>
      <c r="J911" s="11">
        <v>17769</v>
      </c>
      <c r="K911" s="11">
        <v>3565</v>
      </c>
      <c r="L911" s="11">
        <v>11630</v>
      </c>
      <c r="M911" s="11">
        <v>2675</v>
      </c>
      <c r="N911" s="11">
        <v>13325</v>
      </c>
      <c r="O911" s="11">
        <v>2034</v>
      </c>
      <c r="P911" s="11">
        <v>32887</v>
      </c>
      <c r="Q911" s="11">
        <v>27540</v>
      </c>
      <c r="R911" s="11">
        <v>17186</v>
      </c>
      <c r="S911" s="11">
        <v>5920</v>
      </c>
      <c r="T911" s="11">
        <v>1164</v>
      </c>
    </row>
    <row r="912" spans="3:20">
      <c r="C912" s="10">
        <v>44739</v>
      </c>
      <c r="D912" s="11">
        <v>310</v>
      </c>
      <c r="E912" s="11">
        <v>13730</v>
      </c>
      <c r="F912" s="11">
        <v>24458</v>
      </c>
      <c r="G912" s="11">
        <v>13699</v>
      </c>
      <c r="H912" s="11">
        <v>4007</v>
      </c>
      <c r="I912" s="11">
        <v>33665</v>
      </c>
      <c r="J912" s="11">
        <v>17783</v>
      </c>
      <c r="K912" s="11">
        <v>3574</v>
      </c>
      <c r="L912" s="11">
        <v>11642</v>
      </c>
      <c r="M912" s="11">
        <v>2688</v>
      </c>
      <c r="N912" s="11">
        <v>13339</v>
      </c>
      <c r="O912" s="11">
        <v>2045</v>
      </c>
      <c r="P912" s="11">
        <v>32887</v>
      </c>
      <c r="Q912" s="11">
        <v>27540</v>
      </c>
      <c r="R912" s="11">
        <v>17186</v>
      </c>
      <c r="S912" s="11">
        <v>5920</v>
      </c>
      <c r="T912" s="11">
        <v>1176</v>
      </c>
    </row>
    <row r="913" spans="3:20">
      <c r="C913" s="10">
        <v>44740</v>
      </c>
      <c r="D913" s="11">
        <v>325</v>
      </c>
      <c r="E913" s="11">
        <v>13738</v>
      </c>
      <c r="F913" s="11">
        <v>24466</v>
      </c>
      <c r="G913" s="11">
        <v>13708</v>
      </c>
      <c r="H913" s="11">
        <v>4015</v>
      </c>
      <c r="I913" s="11">
        <v>33665</v>
      </c>
      <c r="J913" s="11">
        <v>17783</v>
      </c>
      <c r="K913" s="11">
        <v>3581</v>
      </c>
      <c r="L913" s="11">
        <v>11648</v>
      </c>
      <c r="M913" s="11">
        <v>2696</v>
      </c>
      <c r="N913" s="11">
        <v>13351</v>
      </c>
      <c r="O913" s="11">
        <v>2047</v>
      </c>
      <c r="P913" s="11">
        <v>32887</v>
      </c>
      <c r="Q913" s="11">
        <v>27540</v>
      </c>
      <c r="R913" s="11">
        <v>17186</v>
      </c>
      <c r="S913" s="11">
        <v>5920</v>
      </c>
      <c r="T913" s="11">
        <v>1188</v>
      </c>
    </row>
    <row r="914" spans="3:20">
      <c r="C914" s="10">
        <v>44741</v>
      </c>
      <c r="D914" s="11">
        <v>334</v>
      </c>
      <c r="E914" s="11">
        <v>13738</v>
      </c>
      <c r="F914" s="11">
        <v>24481</v>
      </c>
      <c r="G914" s="11">
        <v>13717</v>
      </c>
      <c r="H914" s="11">
        <v>4018</v>
      </c>
      <c r="I914" s="11">
        <v>33665</v>
      </c>
      <c r="J914" s="11">
        <v>17783</v>
      </c>
      <c r="K914" s="11">
        <v>3593</v>
      </c>
      <c r="L914" s="11">
        <v>11660</v>
      </c>
      <c r="M914" s="11">
        <v>2701</v>
      </c>
      <c r="N914" s="11">
        <v>13357</v>
      </c>
      <c r="O914" s="11">
        <v>2055</v>
      </c>
      <c r="P914" s="11">
        <v>32887</v>
      </c>
      <c r="Q914" s="11">
        <v>27540</v>
      </c>
      <c r="R914" s="11">
        <v>17186</v>
      </c>
      <c r="S914" s="11">
        <v>5920</v>
      </c>
      <c r="T914" s="11">
        <v>1196</v>
      </c>
    </row>
    <row r="915" spans="3:20">
      <c r="C915" s="10">
        <v>44742</v>
      </c>
      <c r="D915" s="11">
        <v>334</v>
      </c>
      <c r="E915" s="11">
        <v>13738</v>
      </c>
      <c r="F915" s="11">
        <v>24488</v>
      </c>
      <c r="G915" s="11">
        <v>13723</v>
      </c>
      <c r="H915" s="11">
        <v>4018</v>
      </c>
      <c r="I915" s="11">
        <v>33669</v>
      </c>
      <c r="J915" s="11">
        <v>17783</v>
      </c>
      <c r="K915" s="11">
        <v>3599</v>
      </c>
      <c r="L915" s="11">
        <v>11673</v>
      </c>
      <c r="M915" s="11">
        <v>2713</v>
      </c>
      <c r="N915" s="11">
        <v>13368</v>
      </c>
      <c r="O915" s="11">
        <v>2061</v>
      </c>
      <c r="P915" s="11">
        <v>32887</v>
      </c>
      <c r="Q915" s="11">
        <v>27540</v>
      </c>
      <c r="R915" s="11">
        <v>17186</v>
      </c>
      <c r="S915" s="11">
        <v>5920</v>
      </c>
      <c r="T915" s="11">
        <v>1209</v>
      </c>
    </row>
    <row r="916" spans="3:20">
      <c r="C916" s="10">
        <v>44743</v>
      </c>
      <c r="D916" s="11">
        <v>334</v>
      </c>
      <c r="E916" s="11">
        <v>13738</v>
      </c>
      <c r="F916" s="11">
        <v>24488</v>
      </c>
      <c r="G916" s="11">
        <v>13723</v>
      </c>
      <c r="H916" s="11">
        <v>4018</v>
      </c>
      <c r="I916" s="11">
        <v>33669</v>
      </c>
      <c r="J916" s="11">
        <v>17783</v>
      </c>
      <c r="K916" s="11">
        <v>3599</v>
      </c>
      <c r="L916" s="11">
        <v>11673</v>
      </c>
      <c r="M916" s="11">
        <v>2713</v>
      </c>
      <c r="N916" s="11">
        <v>13368</v>
      </c>
      <c r="O916" s="11">
        <v>2061</v>
      </c>
      <c r="P916" s="11">
        <v>32887</v>
      </c>
      <c r="Q916" s="11">
        <v>27540</v>
      </c>
      <c r="R916" s="11">
        <v>17186</v>
      </c>
      <c r="S916" s="11">
        <v>5920</v>
      </c>
      <c r="T916" s="11">
        <v>1209</v>
      </c>
    </row>
    <row r="917" spans="3:20">
      <c r="C917" s="10">
        <v>44744</v>
      </c>
      <c r="D917" s="11">
        <v>334</v>
      </c>
      <c r="E917" s="11">
        <v>13763</v>
      </c>
      <c r="F917" s="11">
        <v>24507</v>
      </c>
      <c r="G917" s="11">
        <v>13739</v>
      </c>
      <c r="H917" s="11">
        <v>4029</v>
      </c>
      <c r="I917" s="11">
        <v>33669</v>
      </c>
      <c r="J917" s="11">
        <v>17783</v>
      </c>
      <c r="K917" s="11">
        <v>3611</v>
      </c>
      <c r="L917" s="11">
        <v>11673</v>
      </c>
      <c r="M917" s="11">
        <v>2730</v>
      </c>
      <c r="N917" s="11">
        <v>13390</v>
      </c>
      <c r="O917" s="11">
        <v>2081</v>
      </c>
      <c r="P917" s="11">
        <v>32887</v>
      </c>
      <c r="Q917" s="11">
        <v>27556</v>
      </c>
      <c r="R917" s="11">
        <v>17186</v>
      </c>
      <c r="S917" s="11">
        <v>5920</v>
      </c>
      <c r="T917" s="11">
        <v>1241</v>
      </c>
    </row>
    <row r="918" spans="3:20">
      <c r="C918" s="10">
        <v>44745</v>
      </c>
      <c r="D918" s="11">
        <v>334</v>
      </c>
      <c r="E918" s="11">
        <v>13771</v>
      </c>
      <c r="F918" s="11">
        <v>24526</v>
      </c>
      <c r="G918" s="11">
        <v>13758</v>
      </c>
      <c r="H918" s="11">
        <v>4040</v>
      </c>
      <c r="I918" s="11">
        <v>33675</v>
      </c>
      <c r="J918" s="11">
        <v>17783</v>
      </c>
      <c r="K918" s="11">
        <v>3622</v>
      </c>
      <c r="L918" s="11">
        <v>11673</v>
      </c>
      <c r="M918" s="11">
        <v>2738</v>
      </c>
      <c r="N918" s="11">
        <v>13404</v>
      </c>
      <c r="O918" s="11">
        <v>2093</v>
      </c>
      <c r="P918" s="11">
        <v>32887</v>
      </c>
      <c r="Q918" s="11">
        <v>27562</v>
      </c>
      <c r="R918" s="11">
        <v>17186</v>
      </c>
      <c r="S918" s="11">
        <v>5920</v>
      </c>
      <c r="T918" s="11">
        <v>1254</v>
      </c>
    </row>
    <row r="919" spans="3:20">
      <c r="C919" s="10">
        <v>44746</v>
      </c>
      <c r="D919" s="11">
        <v>334</v>
      </c>
      <c r="E919" s="11">
        <v>13786</v>
      </c>
      <c r="F919" s="11">
        <v>24533</v>
      </c>
      <c r="G919" s="11">
        <v>13766</v>
      </c>
      <c r="H919" s="11">
        <v>4046</v>
      </c>
      <c r="I919" s="11">
        <v>33689</v>
      </c>
      <c r="J919" s="11">
        <v>17783</v>
      </c>
      <c r="K919" s="11">
        <v>3635</v>
      </c>
      <c r="L919" s="11">
        <v>11697</v>
      </c>
      <c r="M919" s="11">
        <v>2752</v>
      </c>
      <c r="N919" s="11">
        <v>13418</v>
      </c>
      <c r="O919" s="11">
        <v>2099</v>
      </c>
      <c r="P919" s="11">
        <v>32887</v>
      </c>
      <c r="Q919" s="11">
        <v>27562</v>
      </c>
      <c r="R919" s="11">
        <v>17186</v>
      </c>
      <c r="S919" s="11">
        <v>5920</v>
      </c>
      <c r="T919" s="11">
        <v>1275</v>
      </c>
    </row>
    <row r="920" spans="3:20">
      <c r="C920" s="10">
        <v>44747</v>
      </c>
      <c r="D920" s="11">
        <v>334</v>
      </c>
      <c r="E920" s="11">
        <v>13799</v>
      </c>
      <c r="F920" s="11">
        <v>24533</v>
      </c>
      <c r="G920" s="11">
        <v>13777</v>
      </c>
      <c r="H920" s="11">
        <v>4066</v>
      </c>
      <c r="I920" s="11">
        <v>33707</v>
      </c>
      <c r="J920" s="11">
        <v>17783</v>
      </c>
      <c r="K920" s="11">
        <v>3650</v>
      </c>
      <c r="L920" s="11">
        <v>11717</v>
      </c>
      <c r="M920" s="11">
        <v>2770</v>
      </c>
      <c r="N920" s="11">
        <v>13422</v>
      </c>
      <c r="O920" s="11">
        <v>2099</v>
      </c>
      <c r="P920" s="11">
        <v>32887</v>
      </c>
      <c r="Q920" s="11">
        <v>27575</v>
      </c>
      <c r="R920" s="11">
        <v>17186</v>
      </c>
      <c r="S920" s="11">
        <v>5920</v>
      </c>
      <c r="T920" s="11">
        <v>1294</v>
      </c>
    </row>
    <row r="921" spans="3:20">
      <c r="C921" s="10">
        <v>44748</v>
      </c>
      <c r="D921" s="11">
        <v>334</v>
      </c>
      <c r="E921" s="11">
        <v>13819</v>
      </c>
      <c r="F921" s="11">
        <v>24533</v>
      </c>
      <c r="G921" s="11">
        <v>13798</v>
      </c>
      <c r="H921" s="11">
        <v>4082</v>
      </c>
      <c r="I921" s="11">
        <v>33715</v>
      </c>
      <c r="J921" s="11">
        <v>17783</v>
      </c>
      <c r="K921" s="11">
        <v>3668</v>
      </c>
      <c r="L921" s="11">
        <v>11732</v>
      </c>
      <c r="M921" s="11">
        <v>2788</v>
      </c>
      <c r="N921" s="11">
        <v>13435</v>
      </c>
      <c r="O921" s="11">
        <v>2099</v>
      </c>
      <c r="P921" s="11">
        <v>32887</v>
      </c>
      <c r="Q921" s="11">
        <v>27590</v>
      </c>
      <c r="R921" s="11">
        <v>17208</v>
      </c>
      <c r="S921" s="11">
        <v>5920</v>
      </c>
      <c r="T921" s="11">
        <v>1311</v>
      </c>
    </row>
    <row r="922" spans="3:20">
      <c r="C922" s="10">
        <v>44749</v>
      </c>
      <c r="D922" s="11">
        <v>334</v>
      </c>
      <c r="E922" s="11">
        <v>13838</v>
      </c>
      <c r="F922" s="11">
        <v>24533</v>
      </c>
      <c r="G922" s="11">
        <v>13816</v>
      </c>
      <c r="H922" s="11">
        <v>4097</v>
      </c>
      <c r="I922" s="11">
        <v>33717</v>
      </c>
      <c r="J922" s="11">
        <v>17783</v>
      </c>
      <c r="K922" s="11">
        <v>3683</v>
      </c>
      <c r="L922" s="11">
        <v>11739</v>
      </c>
      <c r="M922" s="11">
        <v>2801</v>
      </c>
      <c r="N922" s="11">
        <v>13450</v>
      </c>
      <c r="O922" s="11">
        <v>2099</v>
      </c>
      <c r="P922" s="11">
        <v>32905</v>
      </c>
      <c r="Q922" s="11">
        <v>27603</v>
      </c>
      <c r="R922" s="11">
        <v>17220</v>
      </c>
      <c r="S922" s="11">
        <v>5920</v>
      </c>
      <c r="T922" s="11">
        <v>1323</v>
      </c>
    </row>
    <row r="923" spans="3:20">
      <c r="C923" s="10">
        <v>44750</v>
      </c>
      <c r="D923" s="11">
        <v>334</v>
      </c>
      <c r="E923" s="11">
        <v>13838</v>
      </c>
      <c r="F923" s="11">
        <v>24533</v>
      </c>
      <c r="G923" s="11">
        <v>13836</v>
      </c>
      <c r="H923" s="11">
        <v>4115</v>
      </c>
      <c r="I923" s="11">
        <v>33736</v>
      </c>
      <c r="J923" s="11">
        <v>17783</v>
      </c>
      <c r="K923" s="11">
        <v>3683</v>
      </c>
      <c r="L923" s="11">
        <v>11739</v>
      </c>
      <c r="M923" s="11">
        <v>2819</v>
      </c>
      <c r="N923" s="11">
        <v>13469</v>
      </c>
      <c r="O923" s="11">
        <v>2099</v>
      </c>
      <c r="P923" s="11">
        <v>32905</v>
      </c>
      <c r="Q923" s="11">
        <v>27622</v>
      </c>
      <c r="R923" s="11">
        <v>17220</v>
      </c>
      <c r="S923" s="11">
        <v>5920</v>
      </c>
      <c r="T923" s="11">
        <v>1341</v>
      </c>
    </row>
    <row r="924" spans="3:20">
      <c r="C924" s="10">
        <v>44751</v>
      </c>
      <c r="D924" s="11">
        <v>334</v>
      </c>
      <c r="E924" s="11">
        <v>13863</v>
      </c>
      <c r="F924" s="11">
        <v>24533</v>
      </c>
      <c r="G924" s="11">
        <v>13842</v>
      </c>
      <c r="H924" s="11">
        <v>4129</v>
      </c>
      <c r="I924" s="11">
        <v>33750</v>
      </c>
      <c r="J924" s="11">
        <v>17788</v>
      </c>
      <c r="K924" s="11">
        <v>3683</v>
      </c>
      <c r="L924" s="11">
        <v>11739</v>
      </c>
      <c r="M924" s="11">
        <v>2832</v>
      </c>
      <c r="N924" s="11">
        <v>13476</v>
      </c>
      <c r="O924" s="11">
        <v>2099</v>
      </c>
      <c r="P924" s="11">
        <v>32905</v>
      </c>
      <c r="Q924" s="11">
        <v>27626</v>
      </c>
      <c r="R924" s="11">
        <v>17230</v>
      </c>
      <c r="S924" s="11">
        <v>5920</v>
      </c>
      <c r="T924" s="11">
        <v>1346</v>
      </c>
    </row>
    <row r="925" spans="3:20">
      <c r="C925" s="10">
        <v>44752</v>
      </c>
      <c r="D925" s="11">
        <v>334</v>
      </c>
      <c r="E925" s="11">
        <v>13870</v>
      </c>
      <c r="F925" s="11">
        <v>24541</v>
      </c>
      <c r="G925" s="11">
        <v>13849</v>
      </c>
      <c r="H925" s="11">
        <v>4138</v>
      </c>
      <c r="I925" s="11">
        <v>33763</v>
      </c>
      <c r="J925" s="11">
        <v>17793</v>
      </c>
      <c r="K925" s="11">
        <v>3683</v>
      </c>
      <c r="L925" s="11">
        <v>11739</v>
      </c>
      <c r="M925" s="11">
        <v>2843</v>
      </c>
      <c r="N925" s="11">
        <v>13483</v>
      </c>
      <c r="O925" s="11">
        <v>2099</v>
      </c>
      <c r="P925" s="11">
        <v>32905</v>
      </c>
      <c r="Q925" s="11">
        <v>27632</v>
      </c>
      <c r="R925" s="11">
        <v>17238</v>
      </c>
      <c r="S925" s="11">
        <v>5920</v>
      </c>
      <c r="T925" s="11">
        <v>1358</v>
      </c>
    </row>
    <row r="926" spans="3:20">
      <c r="C926" s="10">
        <v>44753</v>
      </c>
      <c r="D926" s="11">
        <v>334</v>
      </c>
      <c r="E926" s="11">
        <v>13877</v>
      </c>
      <c r="F926" s="11">
        <v>24555</v>
      </c>
      <c r="G926" s="11">
        <v>13872</v>
      </c>
      <c r="H926" s="11">
        <v>4155</v>
      </c>
      <c r="I926" s="11">
        <v>33765</v>
      </c>
      <c r="J926" s="11">
        <v>17799</v>
      </c>
      <c r="K926" s="11">
        <v>3688</v>
      </c>
      <c r="L926" s="11">
        <v>11739</v>
      </c>
      <c r="M926" s="11">
        <v>2856</v>
      </c>
      <c r="N926" s="11">
        <v>13497</v>
      </c>
      <c r="O926" s="11">
        <v>2099</v>
      </c>
      <c r="P926" s="11">
        <v>32905</v>
      </c>
      <c r="Q926" s="11">
        <v>27636</v>
      </c>
      <c r="R926" s="11">
        <v>17252</v>
      </c>
      <c r="S926" s="11">
        <v>5920</v>
      </c>
      <c r="T926" s="11">
        <v>1373</v>
      </c>
    </row>
    <row r="927" spans="3:20">
      <c r="C927" s="10">
        <v>44754</v>
      </c>
      <c r="D927" s="11">
        <v>334</v>
      </c>
      <c r="E927" s="11">
        <v>13887</v>
      </c>
      <c r="F927" s="11">
        <v>24557</v>
      </c>
      <c r="G927" s="11">
        <v>13872</v>
      </c>
      <c r="H927" s="11">
        <v>4163</v>
      </c>
      <c r="I927" s="11">
        <v>33771</v>
      </c>
      <c r="J927" s="11">
        <v>17799</v>
      </c>
      <c r="K927" s="11">
        <v>3691</v>
      </c>
      <c r="L927" s="11">
        <v>11739</v>
      </c>
      <c r="M927" s="11">
        <v>2870</v>
      </c>
      <c r="N927" s="11">
        <v>13499</v>
      </c>
      <c r="O927" s="11">
        <v>2099</v>
      </c>
      <c r="P927" s="11">
        <v>32905</v>
      </c>
      <c r="Q927" s="11">
        <v>27649</v>
      </c>
      <c r="R927" s="11">
        <v>17259</v>
      </c>
      <c r="S927" s="11">
        <v>5920</v>
      </c>
      <c r="T927" s="11">
        <v>1380</v>
      </c>
    </row>
    <row r="928" spans="3:20">
      <c r="C928" s="10">
        <v>44755</v>
      </c>
      <c r="D928" s="11">
        <v>334</v>
      </c>
      <c r="E928" s="11">
        <v>13893</v>
      </c>
      <c r="F928" s="11">
        <v>24570</v>
      </c>
      <c r="G928" s="11">
        <v>13880</v>
      </c>
      <c r="H928" s="11">
        <v>4181</v>
      </c>
      <c r="I928" s="11">
        <v>33780</v>
      </c>
      <c r="J928" s="11">
        <v>17799</v>
      </c>
      <c r="K928" s="11">
        <v>3691</v>
      </c>
      <c r="L928" s="11">
        <v>11739</v>
      </c>
      <c r="M928" s="11">
        <v>2885</v>
      </c>
      <c r="N928" s="11">
        <v>13509</v>
      </c>
      <c r="O928" s="11">
        <v>2099</v>
      </c>
      <c r="P928" s="11">
        <v>32905</v>
      </c>
      <c r="Q928" s="11">
        <v>27656</v>
      </c>
      <c r="R928" s="11">
        <v>17259</v>
      </c>
      <c r="S928" s="11">
        <v>5920</v>
      </c>
      <c r="T928" s="11">
        <v>1387</v>
      </c>
    </row>
    <row r="929" spans="3:20">
      <c r="C929" s="10">
        <v>44756</v>
      </c>
      <c r="D929" s="11">
        <v>363</v>
      </c>
      <c r="E929" s="11">
        <v>13900</v>
      </c>
      <c r="F929" s="11">
        <v>24586</v>
      </c>
      <c r="G929" s="11">
        <v>13896</v>
      </c>
      <c r="H929" s="11">
        <v>4197</v>
      </c>
      <c r="I929" s="11">
        <v>33784</v>
      </c>
      <c r="J929" s="11">
        <v>17799</v>
      </c>
      <c r="K929" s="11">
        <v>3691</v>
      </c>
      <c r="L929" s="11">
        <v>11739</v>
      </c>
      <c r="M929" s="11">
        <v>2887</v>
      </c>
      <c r="N929" s="11">
        <v>13512</v>
      </c>
      <c r="O929" s="11">
        <v>2099</v>
      </c>
      <c r="P929" s="11">
        <v>32922</v>
      </c>
      <c r="Q929" s="11">
        <v>27666</v>
      </c>
      <c r="R929" s="11">
        <v>17275</v>
      </c>
      <c r="S929" s="11">
        <v>5920</v>
      </c>
      <c r="T929" s="11">
        <v>1396</v>
      </c>
    </row>
    <row r="930" spans="3:20">
      <c r="C930" s="10">
        <v>44757</v>
      </c>
      <c r="D930" s="11">
        <v>363</v>
      </c>
      <c r="E930" s="11">
        <v>13909</v>
      </c>
      <c r="F930" s="11">
        <v>24594</v>
      </c>
      <c r="G930" s="11">
        <v>13896</v>
      </c>
      <c r="H930" s="11">
        <v>4193</v>
      </c>
      <c r="I930" s="11">
        <v>33796</v>
      </c>
      <c r="J930" s="11">
        <v>17799</v>
      </c>
      <c r="K930" s="11">
        <v>3691</v>
      </c>
      <c r="L930" s="11">
        <v>11739</v>
      </c>
      <c r="M930" s="11">
        <v>2894</v>
      </c>
      <c r="N930" s="11">
        <v>13519</v>
      </c>
      <c r="O930" s="11">
        <v>2099</v>
      </c>
      <c r="P930" s="11">
        <v>32928</v>
      </c>
      <c r="Q930" s="11">
        <v>27671</v>
      </c>
      <c r="R930" s="11">
        <v>17281</v>
      </c>
      <c r="S930" s="11">
        <v>5920</v>
      </c>
      <c r="T930" s="11">
        <v>1398</v>
      </c>
    </row>
    <row r="931" spans="3:20">
      <c r="C931" s="10">
        <v>44758</v>
      </c>
      <c r="D931" s="11">
        <v>363</v>
      </c>
      <c r="E931" s="11">
        <v>13917</v>
      </c>
      <c r="F931" s="11">
        <v>24602</v>
      </c>
      <c r="G931" s="11">
        <v>13912</v>
      </c>
      <c r="H931" s="11">
        <v>4209</v>
      </c>
      <c r="I931" s="11">
        <v>33812</v>
      </c>
      <c r="J931" s="11">
        <v>17799</v>
      </c>
      <c r="K931" s="11">
        <v>3691</v>
      </c>
      <c r="L931" s="11">
        <v>11739</v>
      </c>
      <c r="M931" s="11">
        <v>2909</v>
      </c>
      <c r="N931" s="11">
        <v>13532</v>
      </c>
      <c r="O931" s="11">
        <v>2099</v>
      </c>
      <c r="P931" s="11">
        <v>32928</v>
      </c>
      <c r="Q931" s="11">
        <v>27681</v>
      </c>
      <c r="R931" s="11">
        <v>17300</v>
      </c>
      <c r="S931" s="11">
        <v>5920</v>
      </c>
      <c r="T931" s="11">
        <v>1407</v>
      </c>
    </row>
    <row r="932" spans="3:20">
      <c r="C932" s="10">
        <v>44759</v>
      </c>
      <c r="D932" s="11">
        <v>363</v>
      </c>
      <c r="E932" s="11">
        <v>13917</v>
      </c>
      <c r="F932" s="11">
        <v>24621</v>
      </c>
      <c r="G932" s="11">
        <v>13926</v>
      </c>
      <c r="H932" s="11">
        <v>4228</v>
      </c>
      <c r="I932" s="11">
        <v>33826</v>
      </c>
      <c r="J932" s="11">
        <v>17800</v>
      </c>
      <c r="K932" s="11">
        <v>3692</v>
      </c>
      <c r="L932" s="11">
        <v>11739</v>
      </c>
      <c r="M932" s="11">
        <v>2922</v>
      </c>
      <c r="N932" s="11">
        <v>13547</v>
      </c>
      <c r="O932" s="11">
        <v>2102</v>
      </c>
      <c r="P932" s="11">
        <v>32947</v>
      </c>
      <c r="Q932" s="11">
        <v>27681</v>
      </c>
      <c r="R932" s="11">
        <v>17303</v>
      </c>
      <c r="S932" s="11">
        <v>5920</v>
      </c>
      <c r="T932" s="11">
        <v>1407</v>
      </c>
    </row>
    <row r="933" spans="3:20">
      <c r="C933" s="10">
        <v>44760</v>
      </c>
      <c r="D933" s="11">
        <v>370</v>
      </c>
      <c r="E933" s="11">
        <v>13917</v>
      </c>
      <c r="F933" s="11">
        <v>24637</v>
      </c>
      <c r="G933" s="11">
        <v>13945</v>
      </c>
      <c r="H933" s="11">
        <v>4239</v>
      </c>
      <c r="I933" s="11">
        <v>33838</v>
      </c>
      <c r="J933" s="11">
        <v>17807</v>
      </c>
      <c r="K933" s="11">
        <v>3704</v>
      </c>
      <c r="L933" s="11">
        <v>11739</v>
      </c>
      <c r="M933" s="11">
        <v>2937</v>
      </c>
      <c r="N933" s="11">
        <v>13559</v>
      </c>
      <c r="O933" s="11">
        <v>2126</v>
      </c>
      <c r="P933" s="11">
        <v>32947</v>
      </c>
      <c r="Q933" s="11">
        <v>27681</v>
      </c>
      <c r="R933" s="11">
        <v>17320</v>
      </c>
      <c r="S933" s="11">
        <v>5920</v>
      </c>
      <c r="T933" s="11">
        <v>1407</v>
      </c>
    </row>
    <row r="934" spans="3:20">
      <c r="C934" s="10">
        <v>44761</v>
      </c>
      <c r="D934" s="11">
        <v>381</v>
      </c>
      <c r="E934" s="11">
        <v>13917</v>
      </c>
      <c r="F934" s="11">
        <v>24644</v>
      </c>
      <c r="G934" s="11">
        <v>13964</v>
      </c>
      <c r="H934" s="11">
        <v>4250</v>
      </c>
      <c r="I934" s="11">
        <v>33852</v>
      </c>
      <c r="J934" s="11">
        <v>17822</v>
      </c>
      <c r="K934" s="11">
        <v>3718</v>
      </c>
      <c r="L934" s="11">
        <v>11739</v>
      </c>
      <c r="M934" s="11">
        <v>2944</v>
      </c>
      <c r="N934" s="11">
        <v>13567</v>
      </c>
      <c r="O934" s="11">
        <v>2134</v>
      </c>
      <c r="P934" s="11">
        <v>32965</v>
      </c>
      <c r="Q934" s="11">
        <v>27681</v>
      </c>
      <c r="R934" s="11">
        <v>17320</v>
      </c>
      <c r="S934" s="11">
        <v>5920</v>
      </c>
      <c r="T934" s="11">
        <v>1407</v>
      </c>
    </row>
    <row r="935" spans="3:20">
      <c r="C935" s="10">
        <v>44762</v>
      </c>
      <c r="D935" s="11">
        <v>393</v>
      </c>
      <c r="E935" s="11">
        <v>13917</v>
      </c>
      <c r="F935" s="11">
        <v>24656</v>
      </c>
      <c r="G935" s="11">
        <v>13972</v>
      </c>
      <c r="H935" s="11">
        <v>4260</v>
      </c>
      <c r="I935" s="11">
        <v>33865</v>
      </c>
      <c r="J935" s="11">
        <v>17822</v>
      </c>
      <c r="K935" s="11">
        <v>3726</v>
      </c>
      <c r="L935" s="11">
        <v>11739</v>
      </c>
      <c r="M935" s="11">
        <v>2952</v>
      </c>
      <c r="N935" s="11">
        <v>13567</v>
      </c>
      <c r="O935" s="11">
        <v>2141</v>
      </c>
      <c r="P935" s="11">
        <v>32965</v>
      </c>
      <c r="Q935" s="11">
        <v>27690</v>
      </c>
      <c r="R935" s="11">
        <v>17331</v>
      </c>
      <c r="S935" s="11">
        <v>5920</v>
      </c>
      <c r="T935" s="11">
        <v>1407</v>
      </c>
    </row>
    <row r="936" spans="3:20">
      <c r="C936" s="10">
        <v>44763</v>
      </c>
      <c r="D936" s="11">
        <v>405</v>
      </c>
      <c r="E936" s="11">
        <v>13917</v>
      </c>
      <c r="F936" s="11">
        <v>24665</v>
      </c>
      <c r="G936" s="11">
        <v>13989</v>
      </c>
      <c r="H936" s="11">
        <v>4264</v>
      </c>
      <c r="I936" s="11">
        <v>33884</v>
      </c>
      <c r="J936" s="11">
        <v>17822</v>
      </c>
      <c r="K936" s="11">
        <v>3733</v>
      </c>
      <c r="L936" s="11">
        <v>11739</v>
      </c>
      <c r="M936" s="11">
        <v>2969</v>
      </c>
      <c r="N936" s="11">
        <v>13567</v>
      </c>
      <c r="O936" s="11">
        <v>2156</v>
      </c>
      <c r="P936" s="11">
        <v>32965</v>
      </c>
      <c r="Q936" s="11">
        <v>27709</v>
      </c>
      <c r="R936" s="11">
        <v>17345</v>
      </c>
      <c r="S936" s="11">
        <v>5920</v>
      </c>
      <c r="T936" s="11">
        <v>1407</v>
      </c>
    </row>
    <row r="937" spans="3:20">
      <c r="C937" s="10">
        <v>44764</v>
      </c>
      <c r="D937" s="11">
        <v>405</v>
      </c>
      <c r="E937" s="11">
        <v>13946</v>
      </c>
      <c r="F937" s="11">
        <v>24678</v>
      </c>
      <c r="G937" s="11">
        <v>13999</v>
      </c>
      <c r="H937" s="11">
        <v>4273</v>
      </c>
      <c r="I937" s="11">
        <v>33888</v>
      </c>
      <c r="J937" s="11">
        <v>17822</v>
      </c>
      <c r="K937" s="11">
        <v>3733</v>
      </c>
      <c r="L937" s="11">
        <v>11739</v>
      </c>
      <c r="M937" s="11">
        <v>2977</v>
      </c>
      <c r="N937" s="11">
        <v>13572</v>
      </c>
      <c r="O937" s="11">
        <v>2171</v>
      </c>
      <c r="P937" s="11">
        <v>32965</v>
      </c>
      <c r="Q937" s="11">
        <v>27709</v>
      </c>
      <c r="R937" s="11">
        <v>17355</v>
      </c>
      <c r="S937" s="11">
        <v>5920</v>
      </c>
      <c r="T937" s="11">
        <v>1407</v>
      </c>
    </row>
    <row r="938" spans="3:20">
      <c r="C938" s="10">
        <v>44765</v>
      </c>
      <c r="D938" s="11">
        <v>405</v>
      </c>
      <c r="E938" s="11">
        <v>13957</v>
      </c>
      <c r="F938" s="11">
        <v>24691</v>
      </c>
      <c r="G938" s="11">
        <v>14020</v>
      </c>
      <c r="H938" s="11">
        <v>4285</v>
      </c>
      <c r="I938" s="11">
        <v>33989</v>
      </c>
      <c r="J938" s="11">
        <v>17835</v>
      </c>
      <c r="K938" s="11">
        <v>3733</v>
      </c>
      <c r="L938" s="11">
        <v>11739</v>
      </c>
      <c r="M938" s="11">
        <v>2991</v>
      </c>
      <c r="N938" s="11">
        <v>13578</v>
      </c>
      <c r="O938" s="11">
        <v>2181</v>
      </c>
      <c r="P938" s="11">
        <v>32965</v>
      </c>
      <c r="Q938" s="11">
        <v>27718</v>
      </c>
      <c r="R938" s="11">
        <v>17368</v>
      </c>
      <c r="S938" s="11">
        <v>5920</v>
      </c>
      <c r="T938" s="11">
        <v>1407</v>
      </c>
    </row>
    <row r="939" spans="3:20">
      <c r="C939" s="10">
        <v>44766</v>
      </c>
      <c r="D939" s="11">
        <v>415</v>
      </c>
      <c r="E939" s="11">
        <v>13971</v>
      </c>
      <c r="F939" s="11">
        <v>24708</v>
      </c>
      <c r="G939" s="11">
        <v>14034</v>
      </c>
      <c r="H939" s="11">
        <v>4301</v>
      </c>
      <c r="I939" s="11">
        <v>33989</v>
      </c>
      <c r="J939" s="11">
        <v>17848</v>
      </c>
      <c r="K939" s="11">
        <v>3733</v>
      </c>
      <c r="L939" s="11">
        <v>11755</v>
      </c>
      <c r="M939" s="11">
        <v>3006</v>
      </c>
      <c r="N939" s="11">
        <v>13602</v>
      </c>
      <c r="O939" s="11">
        <v>2195</v>
      </c>
      <c r="P939" s="11">
        <v>32965</v>
      </c>
      <c r="Q939" s="11">
        <v>27718</v>
      </c>
      <c r="R939" s="11">
        <v>17381</v>
      </c>
      <c r="S939" s="11">
        <v>5920</v>
      </c>
      <c r="T939" s="11">
        <v>1407</v>
      </c>
    </row>
    <row r="940" spans="3:20">
      <c r="C940" s="10">
        <v>44767</v>
      </c>
      <c r="D940" s="11">
        <v>415</v>
      </c>
      <c r="E940" s="11">
        <v>13991</v>
      </c>
      <c r="F940" s="11">
        <v>24727</v>
      </c>
      <c r="G940" s="11">
        <v>14058</v>
      </c>
      <c r="H940" s="11">
        <v>4317</v>
      </c>
      <c r="I940" s="11">
        <v>33989</v>
      </c>
      <c r="J940" s="11">
        <v>17869</v>
      </c>
      <c r="K940" s="11">
        <v>3736</v>
      </c>
      <c r="L940" s="11">
        <v>11776</v>
      </c>
      <c r="M940" s="11">
        <v>3019</v>
      </c>
      <c r="N940" s="11">
        <v>13623</v>
      </c>
      <c r="O940" s="11">
        <v>2209</v>
      </c>
      <c r="P940" s="11">
        <v>32965</v>
      </c>
      <c r="Q940" s="11">
        <v>27718</v>
      </c>
      <c r="R940" s="11">
        <v>17395</v>
      </c>
      <c r="S940" s="11">
        <v>5920</v>
      </c>
      <c r="T940" s="11">
        <v>1407</v>
      </c>
    </row>
    <row r="941" spans="3:20">
      <c r="C941" s="10">
        <v>44768</v>
      </c>
      <c r="D941" s="11">
        <v>415</v>
      </c>
      <c r="E941" s="11">
        <v>13991</v>
      </c>
      <c r="F941" s="11">
        <v>24727</v>
      </c>
      <c r="G941" s="11">
        <v>14073</v>
      </c>
      <c r="H941" s="11">
        <v>4336</v>
      </c>
      <c r="I941" s="11">
        <v>33900</v>
      </c>
      <c r="J941" s="11">
        <v>17887</v>
      </c>
      <c r="K941" s="11">
        <v>3750</v>
      </c>
      <c r="L941" s="11">
        <v>11795</v>
      </c>
      <c r="M941" s="11">
        <v>3035</v>
      </c>
      <c r="N941" s="11">
        <v>13643</v>
      </c>
      <c r="O941" s="11">
        <v>2228</v>
      </c>
      <c r="P941" s="11">
        <v>32965</v>
      </c>
      <c r="Q941" s="11">
        <v>27718</v>
      </c>
      <c r="R941" s="11">
        <v>17395</v>
      </c>
      <c r="S941" s="11">
        <v>5920</v>
      </c>
      <c r="T941" s="11">
        <v>1407</v>
      </c>
    </row>
    <row r="942" spans="3:20">
      <c r="C942" s="10">
        <v>44769</v>
      </c>
      <c r="D942" s="11">
        <v>420</v>
      </c>
      <c r="E942" s="11">
        <v>13991</v>
      </c>
      <c r="F942" s="11">
        <v>24727</v>
      </c>
      <c r="G942" s="11">
        <v>14073</v>
      </c>
      <c r="H942" s="11">
        <v>4336</v>
      </c>
      <c r="I942" s="11">
        <v>33900</v>
      </c>
      <c r="J942" s="11">
        <v>17906</v>
      </c>
      <c r="K942" s="11">
        <v>3762</v>
      </c>
      <c r="L942" s="11">
        <v>11814</v>
      </c>
      <c r="M942" s="11">
        <v>3047</v>
      </c>
      <c r="N942" s="11">
        <v>13658</v>
      </c>
      <c r="O942" s="11">
        <v>2239</v>
      </c>
      <c r="P942" s="11">
        <v>32965</v>
      </c>
      <c r="Q942" s="11">
        <v>27733</v>
      </c>
      <c r="R942" s="11">
        <v>17415</v>
      </c>
      <c r="S942" s="7">
        <v>5920</v>
      </c>
      <c r="T942" s="11">
        <v>1437</v>
      </c>
    </row>
    <row r="943" spans="3:20">
      <c r="C943" s="10">
        <v>44770</v>
      </c>
      <c r="D943" s="11">
        <v>420</v>
      </c>
      <c r="E943" s="11">
        <v>13996</v>
      </c>
      <c r="F943" s="11">
        <v>24741</v>
      </c>
      <c r="G943" s="11">
        <v>14089</v>
      </c>
      <c r="H943" s="11">
        <v>4348</v>
      </c>
      <c r="I943" s="11">
        <v>33902</v>
      </c>
      <c r="J943" s="11">
        <v>17914</v>
      </c>
      <c r="K943" s="11">
        <v>3774</v>
      </c>
      <c r="L943" s="11">
        <v>11816</v>
      </c>
      <c r="M943" s="11">
        <v>3066</v>
      </c>
      <c r="N943" s="11">
        <v>13672</v>
      </c>
      <c r="O943" s="11">
        <v>2241</v>
      </c>
      <c r="P943" s="11">
        <v>32978</v>
      </c>
      <c r="Q943" s="11">
        <v>27742</v>
      </c>
      <c r="R943" s="11">
        <v>17420</v>
      </c>
      <c r="S943" s="7">
        <v>5901</v>
      </c>
      <c r="T943" s="11">
        <v>1441</v>
      </c>
    </row>
    <row r="944" spans="3:20">
      <c r="C944" s="10">
        <v>44771</v>
      </c>
      <c r="D944" s="11">
        <v>427</v>
      </c>
      <c r="E944" s="11">
        <v>13996</v>
      </c>
      <c r="F944" s="11">
        <v>24755</v>
      </c>
      <c r="G944" s="11">
        <v>14096</v>
      </c>
      <c r="H944" s="11">
        <v>4356</v>
      </c>
      <c r="I944" s="11">
        <v>33902</v>
      </c>
      <c r="J944" s="11">
        <v>17934</v>
      </c>
      <c r="K944" s="11">
        <v>3787</v>
      </c>
      <c r="L944" s="11">
        <v>11837</v>
      </c>
      <c r="M944" s="11">
        <v>3085</v>
      </c>
      <c r="N944" s="11">
        <v>13683</v>
      </c>
      <c r="O944" s="11">
        <v>2247</v>
      </c>
      <c r="P944" s="11">
        <v>32985</v>
      </c>
      <c r="Q944" s="11">
        <v>27743</v>
      </c>
      <c r="R944" s="11">
        <v>17435</v>
      </c>
      <c r="S944" s="11">
        <v>5907</v>
      </c>
      <c r="T944" s="11">
        <v>1455</v>
      </c>
    </row>
    <row r="945" spans="3:20">
      <c r="C945" s="10">
        <v>44772</v>
      </c>
      <c r="D945" s="11">
        <v>441</v>
      </c>
      <c r="E945" s="11">
        <v>13996</v>
      </c>
      <c r="F945" s="11">
        <v>24768</v>
      </c>
      <c r="G945" s="11">
        <v>14109</v>
      </c>
      <c r="H945" s="11">
        <v>4257</v>
      </c>
      <c r="I945" s="11">
        <v>33902</v>
      </c>
      <c r="J945" s="11">
        <v>17950</v>
      </c>
      <c r="K945" s="11">
        <v>3795</v>
      </c>
      <c r="L945" s="11">
        <v>11844</v>
      </c>
      <c r="M945" s="11">
        <v>3094</v>
      </c>
      <c r="N945" s="11">
        <v>13693</v>
      </c>
      <c r="O945" s="11">
        <v>2247</v>
      </c>
      <c r="P945" s="11">
        <v>33006</v>
      </c>
      <c r="Q945" s="11">
        <v>27759</v>
      </c>
      <c r="R945" s="11">
        <v>17449</v>
      </c>
      <c r="S945" s="11">
        <v>5916</v>
      </c>
      <c r="T945" s="11">
        <v>1462</v>
      </c>
    </row>
    <row r="946" spans="3:20">
      <c r="C946" s="10">
        <v>44773</v>
      </c>
      <c r="D946" s="11">
        <v>441</v>
      </c>
      <c r="E946" s="11">
        <v>13996</v>
      </c>
      <c r="F946" s="11">
        <v>24769</v>
      </c>
      <c r="G946" s="11">
        <v>14120</v>
      </c>
      <c r="H946" s="11">
        <v>4364</v>
      </c>
      <c r="I946" s="11">
        <v>33902</v>
      </c>
      <c r="J946" s="11">
        <v>17950</v>
      </c>
      <c r="K946" s="11">
        <v>3799</v>
      </c>
      <c r="L946" s="11">
        <v>11847</v>
      </c>
      <c r="M946" s="11">
        <v>3103</v>
      </c>
      <c r="N946" s="11">
        <v>13710</v>
      </c>
      <c r="O946" s="11">
        <v>2257</v>
      </c>
      <c r="P946" s="11">
        <v>33006</v>
      </c>
      <c r="Q946" s="11">
        <v>27759</v>
      </c>
      <c r="R946" s="11">
        <v>17449</v>
      </c>
      <c r="S946" s="11">
        <v>5916</v>
      </c>
      <c r="T946" s="11">
        <v>1473</v>
      </c>
    </row>
    <row r="947" spans="3:20">
      <c r="C947" s="10">
        <v>44774</v>
      </c>
      <c r="D947" s="11">
        <v>445</v>
      </c>
      <c r="E947" s="11">
        <v>13996</v>
      </c>
      <c r="F947" s="11">
        <v>24774</v>
      </c>
      <c r="G947" s="11">
        <v>14137</v>
      </c>
      <c r="H947" s="11">
        <v>4369</v>
      </c>
      <c r="I947" s="11">
        <v>33902</v>
      </c>
      <c r="J947" s="11">
        <v>17962</v>
      </c>
      <c r="K947" s="11">
        <v>3805</v>
      </c>
      <c r="L947" s="11">
        <v>11861</v>
      </c>
      <c r="M947" s="11">
        <v>3119</v>
      </c>
      <c r="N947" s="11">
        <v>13723</v>
      </c>
      <c r="O947" s="11">
        <v>2269</v>
      </c>
      <c r="P947" s="11">
        <v>33007</v>
      </c>
      <c r="Q947" s="11">
        <v>27759</v>
      </c>
      <c r="R947" s="11">
        <v>17459</v>
      </c>
      <c r="S947" s="11">
        <v>5923</v>
      </c>
      <c r="T947" s="11">
        <v>1491</v>
      </c>
    </row>
    <row r="948" spans="3:20">
      <c r="C948" s="10">
        <v>44775</v>
      </c>
      <c r="D948" s="11">
        <v>445</v>
      </c>
      <c r="E948" s="11">
        <v>13996</v>
      </c>
      <c r="F948" s="11">
        <v>24780</v>
      </c>
      <c r="G948" s="11">
        <v>14148</v>
      </c>
      <c r="H948" s="11">
        <v>4375</v>
      </c>
      <c r="I948" s="11">
        <v>33902</v>
      </c>
      <c r="J948" s="11">
        <v>17962</v>
      </c>
      <c r="K948" s="11">
        <v>3805</v>
      </c>
      <c r="L948" s="11">
        <v>11861</v>
      </c>
      <c r="M948" s="11">
        <v>3119</v>
      </c>
      <c r="N948" s="11">
        <v>13728</v>
      </c>
      <c r="O948" s="11">
        <v>2269</v>
      </c>
      <c r="P948" s="11">
        <v>33011</v>
      </c>
      <c r="Q948" s="11">
        <v>27759</v>
      </c>
      <c r="R948" s="11">
        <v>17462</v>
      </c>
      <c r="S948" s="11">
        <v>5928</v>
      </c>
      <c r="T948" s="11">
        <v>1491</v>
      </c>
    </row>
    <row r="949" spans="3:20">
      <c r="C949" s="10">
        <v>44776</v>
      </c>
      <c r="D949" s="11">
        <v>445</v>
      </c>
      <c r="E949" s="11">
        <v>13996</v>
      </c>
      <c r="F949" s="11">
        <v>24780</v>
      </c>
      <c r="G949" s="11">
        <v>14148</v>
      </c>
      <c r="H949" s="11">
        <v>4375</v>
      </c>
      <c r="I949" s="11">
        <v>33902</v>
      </c>
      <c r="J949" s="11">
        <v>17962</v>
      </c>
      <c r="K949" s="11">
        <v>3805</v>
      </c>
      <c r="L949" s="11">
        <v>11861</v>
      </c>
      <c r="M949" s="11">
        <v>3119</v>
      </c>
      <c r="N949" s="11">
        <v>13728</v>
      </c>
      <c r="O949" s="11">
        <v>2269</v>
      </c>
      <c r="P949" s="11">
        <v>33011</v>
      </c>
      <c r="Q949" s="11">
        <v>27759</v>
      </c>
      <c r="R949" s="11">
        <v>17462</v>
      </c>
      <c r="S949" s="11">
        <v>5928</v>
      </c>
      <c r="T949" s="11">
        <v>1491</v>
      </c>
    </row>
    <row r="950" spans="3:20">
      <c r="C950" s="10">
        <v>44777</v>
      </c>
      <c r="D950" s="11">
        <v>454</v>
      </c>
      <c r="E950" s="11">
        <v>13996</v>
      </c>
      <c r="F950" s="11">
        <v>24788</v>
      </c>
      <c r="G950" s="11">
        <v>14180</v>
      </c>
      <c r="H950" s="11">
        <v>4384</v>
      </c>
      <c r="I950" s="11">
        <v>33902</v>
      </c>
      <c r="J950" s="11">
        <v>17962</v>
      </c>
      <c r="K950" s="11">
        <v>3809</v>
      </c>
      <c r="L950" s="11">
        <v>11864</v>
      </c>
      <c r="M950" s="11">
        <v>3119</v>
      </c>
      <c r="N950" s="11">
        <v>13745</v>
      </c>
      <c r="O950" s="11">
        <v>2291</v>
      </c>
      <c r="P950" s="11">
        <v>33025</v>
      </c>
      <c r="Q950" s="11">
        <v>27759</v>
      </c>
      <c r="R950" s="11">
        <v>17462</v>
      </c>
      <c r="S950" s="11">
        <v>5940</v>
      </c>
      <c r="T950" s="11">
        <v>1503</v>
      </c>
    </row>
    <row r="951" spans="3:20">
      <c r="C951" s="10">
        <v>44778</v>
      </c>
      <c r="D951" s="11">
        <v>460</v>
      </c>
      <c r="E951" s="11">
        <v>14003</v>
      </c>
      <c r="F951" s="11">
        <v>24792</v>
      </c>
      <c r="G951" s="11">
        <v>14181</v>
      </c>
      <c r="H951" s="11">
        <v>4384</v>
      </c>
      <c r="I951" s="11">
        <v>33907</v>
      </c>
      <c r="J951" s="11">
        <v>17963</v>
      </c>
      <c r="K951" s="11">
        <v>3811</v>
      </c>
      <c r="L951" s="11">
        <v>11876</v>
      </c>
      <c r="M951" s="11">
        <v>3119</v>
      </c>
      <c r="N951" s="11">
        <v>13756</v>
      </c>
      <c r="O951" s="11">
        <v>2291</v>
      </c>
      <c r="P951" s="11">
        <v>33026</v>
      </c>
      <c r="Q951" s="11">
        <v>27763</v>
      </c>
      <c r="R951" s="11">
        <v>17462</v>
      </c>
      <c r="S951" s="11">
        <v>5940</v>
      </c>
      <c r="T951" s="11">
        <v>1518</v>
      </c>
    </row>
    <row r="952" spans="3:20">
      <c r="C952" s="10">
        <v>44779</v>
      </c>
      <c r="D952" s="11">
        <v>467</v>
      </c>
      <c r="E952" s="11">
        <v>14014</v>
      </c>
      <c r="F952" s="11">
        <v>24802</v>
      </c>
      <c r="G952" s="11">
        <v>14187</v>
      </c>
      <c r="H952" s="11">
        <v>4401</v>
      </c>
      <c r="I952" s="11">
        <v>33913</v>
      </c>
      <c r="J952" s="11">
        <v>17975</v>
      </c>
      <c r="K952" s="11">
        <v>3818</v>
      </c>
      <c r="L952" s="11">
        <v>11882</v>
      </c>
      <c r="M952" s="11">
        <v>3123</v>
      </c>
      <c r="N952" s="11">
        <v>13779</v>
      </c>
      <c r="O952" s="11">
        <v>2291</v>
      </c>
      <c r="P952" s="11">
        <v>33031</v>
      </c>
      <c r="Q952" s="11">
        <v>27775</v>
      </c>
      <c r="R952" s="11">
        <v>17462</v>
      </c>
      <c r="S952" s="11">
        <v>5940</v>
      </c>
      <c r="T952" s="11">
        <v>1522</v>
      </c>
    </row>
    <row r="953" spans="3:20">
      <c r="C953" s="10">
        <v>44780</v>
      </c>
      <c r="D953" s="11">
        <v>467</v>
      </c>
      <c r="E953" s="11">
        <v>14029</v>
      </c>
      <c r="F953" s="11">
        <v>24822</v>
      </c>
      <c r="G953" s="11">
        <v>14182</v>
      </c>
      <c r="H953" s="11">
        <v>4401</v>
      </c>
      <c r="I953" s="11">
        <v>33914</v>
      </c>
      <c r="J953" s="11">
        <v>17995</v>
      </c>
      <c r="K953" s="11">
        <v>3830</v>
      </c>
      <c r="L953" s="11">
        <v>11900</v>
      </c>
      <c r="M953" s="11">
        <v>3123</v>
      </c>
      <c r="N953" s="11">
        <v>13790</v>
      </c>
      <c r="O953" s="11">
        <v>2291</v>
      </c>
      <c r="P953" s="11">
        <v>33047</v>
      </c>
      <c r="Q953" s="11">
        <v>27791</v>
      </c>
      <c r="R953" s="11">
        <v>17467</v>
      </c>
      <c r="S953" s="11">
        <v>5940</v>
      </c>
      <c r="T953" s="11">
        <v>1538</v>
      </c>
    </row>
    <row r="954" spans="3:20">
      <c r="C954" s="10">
        <v>44781</v>
      </c>
      <c r="D954" s="11">
        <v>483</v>
      </c>
      <c r="E954" s="11">
        <v>14035</v>
      </c>
      <c r="F954" s="11">
        <v>24840</v>
      </c>
      <c r="G954" s="11">
        <v>14204</v>
      </c>
      <c r="H954" s="11">
        <v>4401</v>
      </c>
      <c r="I954" s="11">
        <v>33914</v>
      </c>
      <c r="J954" s="11">
        <v>17995</v>
      </c>
      <c r="K954" s="11">
        <v>3844</v>
      </c>
      <c r="L954" s="11">
        <v>11900</v>
      </c>
      <c r="M954" s="11">
        <v>3123</v>
      </c>
      <c r="N954" s="11">
        <v>13803</v>
      </c>
      <c r="O954" s="11">
        <v>2291</v>
      </c>
      <c r="P954" s="11">
        <v>33060</v>
      </c>
      <c r="Q954" s="11">
        <v>27793</v>
      </c>
      <c r="R954" s="11">
        <v>17467</v>
      </c>
      <c r="S954" s="11">
        <v>5940</v>
      </c>
      <c r="T954" s="11">
        <v>1559</v>
      </c>
    </row>
    <row r="955" spans="3:20">
      <c r="C955" s="10">
        <v>44782</v>
      </c>
      <c r="D955" s="11">
        <v>490</v>
      </c>
      <c r="E955" s="11">
        <v>14036</v>
      </c>
      <c r="F955" s="11">
        <v>24846</v>
      </c>
      <c r="G955" s="11">
        <v>14213</v>
      </c>
      <c r="H955" s="11">
        <v>4407</v>
      </c>
      <c r="I955" s="11">
        <v>33914</v>
      </c>
      <c r="J955" s="11">
        <v>18001</v>
      </c>
      <c r="K955" s="11">
        <v>3855</v>
      </c>
      <c r="L955" s="11">
        <v>11900</v>
      </c>
      <c r="M955" s="11">
        <v>3123</v>
      </c>
      <c r="N955" s="11">
        <v>13809</v>
      </c>
      <c r="O955" s="11">
        <v>2291</v>
      </c>
      <c r="P955" s="11">
        <v>33068</v>
      </c>
      <c r="Q955" s="11">
        <v>27798</v>
      </c>
      <c r="R955" s="11">
        <v>17467</v>
      </c>
      <c r="S955" s="11">
        <v>5940</v>
      </c>
      <c r="T955" s="11">
        <v>1566</v>
      </c>
    </row>
    <row r="956" spans="3:20">
      <c r="C956" s="10">
        <v>44783</v>
      </c>
      <c r="D956" s="11">
        <v>501</v>
      </c>
      <c r="E956" s="11">
        <v>14041</v>
      </c>
      <c r="F956" s="11">
        <v>24856</v>
      </c>
      <c r="G956" s="11">
        <v>14224</v>
      </c>
      <c r="H956" s="11">
        <v>4421</v>
      </c>
      <c r="I956" s="11">
        <v>33920</v>
      </c>
      <c r="J956" s="11">
        <v>18011</v>
      </c>
      <c r="K956" s="11">
        <v>3864</v>
      </c>
      <c r="L956" s="11">
        <v>11900</v>
      </c>
      <c r="M956" s="11">
        <v>3123</v>
      </c>
      <c r="N956" s="11">
        <v>13809</v>
      </c>
      <c r="O956" s="11">
        <v>2291</v>
      </c>
      <c r="P956" s="11">
        <v>33068</v>
      </c>
      <c r="Q956" s="11">
        <v>27812</v>
      </c>
      <c r="R956" s="11">
        <v>17478</v>
      </c>
      <c r="S956" s="11">
        <v>5946</v>
      </c>
      <c r="T956" s="11">
        <v>1581</v>
      </c>
    </row>
    <row r="957" spans="3:20">
      <c r="C957" s="10">
        <v>44784</v>
      </c>
      <c r="D957" s="11">
        <v>505</v>
      </c>
      <c r="E957" s="11">
        <v>14049</v>
      </c>
      <c r="F957" s="11">
        <v>24869</v>
      </c>
      <c r="G957" s="11">
        <v>14239</v>
      </c>
      <c r="H957" s="11">
        <v>4428</v>
      </c>
      <c r="I957" s="11">
        <v>33922</v>
      </c>
      <c r="J957" s="11">
        <v>18014</v>
      </c>
      <c r="K957" s="11">
        <v>3867</v>
      </c>
      <c r="L957" s="11">
        <v>11914</v>
      </c>
      <c r="M957" s="11">
        <v>3131</v>
      </c>
      <c r="N957" s="11">
        <v>13811</v>
      </c>
      <c r="O957" s="11">
        <v>2291</v>
      </c>
      <c r="P957" s="11">
        <v>33068</v>
      </c>
      <c r="Q957" s="11">
        <v>27813</v>
      </c>
      <c r="R957" s="11">
        <v>17481</v>
      </c>
      <c r="S957" s="11">
        <v>5947</v>
      </c>
      <c r="T957" s="11">
        <v>1588</v>
      </c>
    </row>
    <row r="958" spans="3:20">
      <c r="C958" s="10">
        <v>44785</v>
      </c>
      <c r="D958" s="11">
        <v>509</v>
      </c>
      <c r="E958" s="11">
        <v>14055</v>
      </c>
      <c r="F958" s="11">
        <v>24876</v>
      </c>
      <c r="G958" s="11">
        <v>14250</v>
      </c>
      <c r="H958" s="11">
        <v>4440</v>
      </c>
      <c r="I958" s="11">
        <v>33934</v>
      </c>
      <c r="J958" s="11">
        <v>18027</v>
      </c>
      <c r="K958" s="11">
        <v>3872</v>
      </c>
      <c r="L958" s="11">
        <v>11915</v>
      </c>
      <c r="M958" s="11">
        <v>3131</v>
      </c>
      <c r="N958" s="11">
        <v>13811</v>
      </c>
      <c r="O958" s="11">
        <v>2293</v>
      </c>
      <c r="P958" s="11">
        <v>33068</v>
      </c>
      <c r="Q958" s="11">
        <v>27815</v>
      </c>
      <c r="R958" s="11">
        <v>17483</v>
      </c>
      <c r="S958" s="11">
        <v>5950</v>
      </c>
      <c r="T958" s="11">
        <v>1590</v>
      </c>
    </row>
    <row r="959" spans="3:20">
      <c r="C959" s="10">
        <v>44786</v>
      </c>
      <c r="D959" s="11">
        <v>519</v>
      </c>
      <c r="E959" s="11">
        <v>14065</v>
      </c>
      <c r="F959" s="11">
        <v>24883</v>
      </c>
      <c r="G959" s="11">
        <v>14268</v>
      </c>
      <c r="H959" s="11">
        <v>4452</v>
      </c>
      <c r="I959" s="11">
        <v>33951</v>
      </c>
      <c r="J959" s="11">
        <v>18040</v>
      </c>
      <c r="K959" s="11">
        <v>3879</v>
      </c>
      <c r="L959" s="11">
        <v>11920</v>
      </c>
      <c r="M959" s="11">
        <v>3140</v>
      </c>
      <c r="N959" s="11">
        <v>13816</v>
      </c>
      <c r="O959" s="11">
        <v>2293</v>
      </c>
      <c r="P959" s="11">
        <v>33068</v>
      </c>
      <c r="Q959" s="11">
        <v>27820</v>
      </c>
      <c r="R959" s="11">
        <v>17488</v>
      </c>
      <c r="S959" s="11">
        <v>5967</v>
      </c>
      <c r="T959" s="11">
        <v>1601</v>
      </c>
    </row>
    <row r="960" spans="3:20">
      <c r="C960" s="10">
        <v>44787</v>
      </c>
      <c r="D960" s="11">
        <v>535</v>
      </c>
      <c r="E960" s="11">
        <v>14076</v>
      </c>
      <c r="F960" s="11">
        <v>24899</v>
      </c>
      <c r="G960" s="11">
        <v>14287</v>
      </c>
      <c r="H960" s="11">
        <v>4466</v>
      </c>
      <c r="I960" s="11">
        <v>33953</v>
      </c>
      <c r="J960" s="11">
        <v>18055</v>
      </c>
      <c r="K960" s="11">
        <v>3886</v>
      </c>
      <c r="L960" s="11">
        <v>11927</v>
      </c>
      <c r="M960" s="11">
        <v>3151</v>
      </c>
      <c r="N960" s="11">
        <v>13828</v>
      </c>
      <c r="O960" s="11">
        <v>2302</v>
      </c>
      <c r="P960" s="11">
        <v>33068</v>
      </c>
      <c r="Q960" s="11">
        <v>27827</v>
      </c>
      <c r="R960" s="11">
        <v>17488</v>
      </c>
      <c r="S960" s="11">
        <v>5987</v>
      </c>
      <c r="T960" s="11">
        <v>1616</v>
      </c>
    </row>
    <row r="961" spans="3:20">
      <c r="C961" s="10">
        <v>44788</v>
      </c>
      <c r="D961" s="11">
        <v>544</v>
      </c>
      <c r="E961" s="11">
        <v>14091</v>
      </c>
      <c r="F961" s="11">
        <v>24918</v>
      </c>
      <c r="G961" s="11">
        <v>14294</v>
      </c>
      <c r="H961" s="11">
        <v>4484</v>
      </c>
      <c r="I961" s="11">
        <v>33967</v>
      </c>
      <c r="J961" s="11">
        <v>18067</v>
      </c>
      <c r="K961" s="11">
        <v>3893</v>
      </c>
      <c r="L961" s="11">
        <v>11928</v>
      </c>
      <c r="M961" s="11">
        <v>3169</v>
      </c>
      <c r="N961" s="11">
        <v>13847</v>
      </c>
      <c r="O961" s="11">
        <v>2320</v>
      </c>
      <c r="P961" s="11">
        <v>33068</v>
      </c>
      <c r="Q961" s="11">
        <v>27830</v>
      </c>
      <c r="R961" s="11">
        <v>17488</v>
      </c>
      <c r="S961" s="11">
        <v>5987</v>
      </c>
      <c r="T961" s="11">
        <v>1627</v>
      </c>
    </row>
    <row r="962" spans="3:20">
      <c r="C962" s="10">
        <v>44789</v>
      </c>
      <c r="D962" s="11">
        <v>558</v>
      </c>
      <c r="E962" s="11">
        <v>14100</v>
      </c>
      <c r="F962" s="11">
        <v>24930</v>
      </c>
      <c r="G962" s="11">
        <v>14294</v>
      </c>
      <c r="H962" s="11">
        <v>4498</v>
      </c>
      <c r="I962" s="11">
        <v>33967</v>
      </c>
      <c r="J962" s="11">
        <v>18076</v>
      </c>
      <c r="K962" s="11">
        <v>3901</v>
      </c>
      <c r="L962" s="11">
        <v>11941</v>
      </c>
      <c r="M962" s="11">
        <v>3176</v>
      </c>
      <c r="N962" s="11">
        <v>13848</v>
      </c>
      <c r="O962" s="11">
        <v>2333</v>
      </c>
      <c r="P962" s="11">
        <v>33068</v>
      </c>
      <c r="Q962" s="11">
        <v>27838</v>
      </c>
      <c r="R962" s="11">
        <v>17488</v>
      </c>
      <c r="S962" s="11">
        <v>5987</v>
      </c>
      <c r="T962" s="11">
        <v>1638</v>
      </c>
    </row>
    <row r="963" spans="3:20">
      <c r="C963" s="10">
        <v>44790</v>
      </c>
      <c r="D963" s="11">
        <v>576</v>
      </c>
      <c r="E963" s="11">
        <v>14115</v>
      </c>
      <c r="F963" s="11">
        <v>24948</v>
      </c>
      <c r="G963" s="11">
        <v>14294</v>
      </c>
      <c r="H963" s="11">
        <v>4516</v>
      </c>
      <c r="I963" s="11">
        <v>33967</v>
      </c>
      <c r="J963" s="11">
        <v>18091</v>
      </c>
      <c r="K963" s="11">
        <v>3916</v>
      </c>
      <c r="L963" s="11">
        <v>11957</v>
      </c>
      <c r="M963" s="11">
        <v>3189</v>
      </c>
      <c r="N963" s="11">
        <v>13847</v>
      </c>
      <c r="O963" s="11">
        <v>2352</v>
      </c>
      <c r="P963" s="11">
        <v>33068</v>
      </c>
      <c r="Q963" s="11">
        <v>27815</v>
      </c>
      <c r="R963" s="11">
        <v>17492</v>
      </c>
      <c r="S963" s="11">
        <v>5987</v>
      </c>
      <c r="T963" s="11">
        <v>1650</v>
      </c>
    </row>
    <row r="964" spans="3:20">
      <c r="C964" s="10">
        <v>44791</v>
      </c>
      <c r="D964" s="11">
        <v>584</v>
      </c>
      <c r="E964" s="11">
        <v>14129</v>
      </c>
      <c r="F964" s="11">
        <v>24948</v>
      </c>
      <c r="G964" s="11">
        <v>14294</v>
      </c>
      <c r="H964" s="11">
        <v>4527</v>
      </c>
      <c r="I964" s="11">
        <v>33967</v>
      </c>
      <c r="J964" s="11">
        <v>18106</v>
      </c>
      <c r="K964" s="11">
        <v>3930</v>
      </c>
      <c r="L964" s="11">
        <v>11957</v>
      </c>
      <c r="M964" s="11">
        <v>3202</v>
      </c>
      <c r="N964" s="11">
        <v>13857</v>
      </c>
      <c r="O964" s="11">
        <v>2468</v>
      </c>
      <c r="P964" s="11">
        <v>33068</v>
      </c>
      <c r="Q964" s="11">
        <v>27861</v>
      </c>
      <c r="R964" s="11">
        <v>17492</v>
      </c>
      <c r="S964" s="11">
        <v>5987</v>
      </c>
      <c r="T964" s="11">
        <v>1665</v>
      </c>
    </row>
    <row r="965" spans="3:20">
      <c r="C965" s="10">
        <v>44792</v>
      </c>
      <c r="D965" s="11">
        <v>596</v>
      </c>
      <c r="E965" s="11">
        <v>14140</v>
      </c>
      <c r="F965" s="11">
        <v>24948</v>
      </c>
      <c r="G965" s="11">
        <v>14301</v>
      </c>
      <c r="H965" s="11">
        <v>4548</v>
      </c>
      <c r="I965" s="11">
        <v>33972</v>
      </c>
      <c r="J965" s="11">
        <v>18106</v>
      </c>
      <c r="K965" s="11">
        <v>3937</v>
      </c>
      <c r="L965" s="11">
        <v>11957</v>
      </c>
      <c r="M965" s="11">
        <v>3207</v>
      </c>
      <c r="N965" s="11">
        <v>13864</v>
      </c>
      <c r="O965" s="11">
        <v>2374</v>
      </c>
      <c r="P965" s="11">
        <v>33080</v>
      </c>
      <c r="Q965" s="11">
        <v>27872</v>
      </c>
      <c r="R965" s="11">
        <v>17492</v>
      </c>
      <c r="S965" s="11">
        <v>5987</v>
      </c>
      <c r="T965" s="11">
        <v>1692</v>
      </c>
    </row>
    <row r="966" spans="3:20">
      <c r="C966" s="10">
        <v>44793</v>
      </c>
      <c r="D966" s="11">
        <v>600</v>
      </c>
      <c r="E966" s="11">
        <v>14153</v>
      </c>
      <c r="F966" s="11">
        <v>24953</v>
      </c>
      <c r="G966" s="11">
        <v>14319</v>
      </c>
      <c r="H966" s="11">
        <v>4566</v>
      </c>
      <c r="I966" s="11">
        <v>33984</v>
      </c>
      <c r="J966" s="11">
        <v>18115</v>
      </c>
      <c r="K966" s="11">
        <v>3947</v>
      </c>
      <c r="L966" s="11">
        <v>11957</v>
      </c>
      <c r="M966" s="11">
        <v>3224</v>
      </c>
      <c r="N966" s="11">
        <v>13864</v>
      </c>
      <c r="O966" s="11">
        <v>2394</v>
      </c>
      <c r="P966" s="11">
        <v>33081</v>
      </c>
      <c r="Q966" s="11">
        <v>27885</v>
      </c>
      <c r="R966" s="11">
        <v>17492</v>
      </c>
      <c r="S966" s="11">
        <v>6000</v>
      </c>
      <c r="T966" s="11">
        <v>1708</v>
      </c>
    </row>
    <row r="967" spans="3:20">
      <c r="C967" s="10">
        <v>44794</v>
      </c>
      <c r="D967" s="11">
        <v>600</v>
      </c>
      <c r="E967" s="11">
        <v>14155</v>
      </c>
      <c r="F967" s="11">
        <v>24963</v>
      </c>
      <c r="G967" s="11">
        <v>14331</v>
      </c>
      <c r="H967" s="11">
        <v>4588</v>
      </c>
      <c r="I967" s="11">
        <v>34001</v>
      </c>
      <c r="J967" s="11">
        <v>18124</v>
      </c>
      <c r="K967" s="11">
        <v>3964</v>
      </c>
      <c r="L967" s="11">
        <v>11957</v>
      </c>
      <c r="M967" s="11">
        <v>3239</v>
      </c>
      <c r="N967" s="11">
        <v>13864</v>
      </c>
      <c r="O967" s="11">
        <v>2413</v>
      </c>
      <c r="P967" s="11">
        <v>33088</v>
      </c>
      <c r="Q967" s="11">
        <v>27892</v>
      </c>
      <c r="R967" s="11">
        <v>17497</v>
      </c>
      <c r="S967" s="11">
        <v>6018</v>
      </c>
      <c r="T967" s="11">
        <v>1711</v>
      </c>
    </row>
    <row r="968" spans="3:20">
      <c r="C968" s="10">
        <v>44795</v>
      </c>
      <c r="D968" s="11">
        <v>600</v>
      </c>
      <c r="E968" s="11">
        <v>14160</v>
      </c>
      <c r="F968" s="11">
        <v>24973</v>
      </c>
      <c r="G968" s="11">
        <v>14335</v>
      </c>
      <c r="H968" s="11">
        <v>4593</v>
      </c>
      <c r="I968" s="11">
        <v>34001</v>
      </c>
      <c r="J968" s="11">
        <v>18129</v>
      </c>
      <c r="K968" s="11">
        <v>3969</v>
      </c>
      <c r="L968" s="11">
        <v>11957</v>
      </c>
      <c r="M968" s="11">
        <v>3243</v>
      </c>
      <c r="N968" s="11">
        <v>13864</v>
      </c>
      <c r="O968" s="11">
        <v>2413</v>
      </c>
      <c r="P968" s="11">
        <v>33089</v>
      </c>
      <c r="Q968" s="11">
        <v>27892</v>
      </c>
      <c r="R968" s="11">
        <v>17497</v>
      </c>
      <c r="S968" s="11">
        <v>6018</v>
      </c>
      <c r="T968" s="11">
        <v>1711</v>
      </c>
    </row>
    <row r="969" spans="3:20">
      <c r="C969" s="10">
        <v>44796</v>
      </c>
      <c r="D969" s="11">
        <v>618</v>
      </c>
      <c r="E969" s="11">
        <v>14170</v>
      </c>
      <c r="F969" s="11">
        <v>24973</v>
      </c>
      <c r="G969" s="11">
        <v>14344</v>
      </c>
      <c r="H969" s="11">
        <v>4612</v>
      </c>
      <c r="I969" s="11">
        <v>34001</v>
      </c>
      <c r="J969" s="11">
        <v>18147</v>
      </c>
      <c r="K969" s="11">
        <v>3969</v>
      </c>
      <c r="L969" s="11">
        <v>11961</v>
      </c>
      <c r="M969" s="11">
        <v>3261</v>
      </c>
      <c r="N969" s="11">
        <v>13864</v>
      </c>
      <c r="O969" s="11">
        <v>2433</v>
      </c>
      <c r="P969" s="11">
        <v>33096</v>
      </c>
      <c r="Q969" s="11">
        <v>27892</v>
      </c>
      <c r="R969" s="11">
        <v>17511</v>
      </c>
      <c r="S969" s="11">
        <v>6018</v>
      </c>
      <c r="T969" s="11">
        <v>1724</v>
      </c>
    </row>
    <row r="970" spans="3:20">
      <c r="C970" s="10">
        <v>44797</v>
      </c>
      <c r="D970" s="11">
        <v>632</v>
      </c>
      <c r="E970" s="11">
        <v>14177</v>
      </c>
      <c r="F970" s="11">
        <v>24973</v>
      </c>
      <c r="G970" s="11">
        <v>14357</v>
      </c>
      <c r="H970" s="11">
        <v>4624</v>
      </c>
      <c r="I970" s="11">
        <v>34001</v>
      </c>
      <c r="J970" s="11">
        <v>18148</v>
      </c>
      <c r="K970" s="11">
        <v>3969</v>
      </c>
      <c r="L970" s="11">
        <v>11973</v>
      </c>
      <c r="M970" s="11">
        <v>3273</v>
      </c>
      <c r="N970" s="11">
        <v>13873</v>
      </c>
      <c r="O970" s="11">
        <v>2452</v>
      </c>
      <c r="P970" s="11">
        <v>33096</v>
      </c>
      <c r="Q970" s="11">
        <v>27892</v>
      </c>
      <c r="R970" s="11">
        <v>17529</v>
      </c>
      <c r="S970" s="11">
        <v>6042</v>
      </c>
      <c r="T970" s="11">
        <v>1743</v>
      </c>
    </row>
    <row r="971" spans="3:20">
      <c r="C971" s="10">
        <v>44798</v>
      </c>
      <c r="D971" s="11">
        <v>641</v>
      </c>
      <c r="E971" s="11">
        <v>14177</v>
      </c>
      <c r="F971" s="11">
        <v>24973</v>
      </c>
      <c r="G971" s="11">
        <v>14371</v>
      </c>
      <c r="H971" s="11">
        <v>4624</v>
      </c>
      <c r="I971" s="11">
        <v>34001</v>
      </c>
      <c r="J971" s="11">
        <v>18161</v>
      </c>
      <c r="K971" s="11">
        <v>8970</v>
      </c>
      <c r="L971" s="11">
        <v>11984</v>
      </c>
      <c r="M971" s="11">
        <v>3296</v>
      </c>
      <c r="N971" s="11">
        <v>13889</v>
      </c>
      <c r="O971" s="11">
        <v>2470</v>
      </c>
      <c r="P971" s="11">
        <v>33096</v>
      </c>
      <c r="Q971" s="11">
        <v>27894</v>
      </c>
      <c r="R971" s="11">
        <v>17546</v>
      </c>
      <c r="S971" s="11">
        <v>6047</v>
      </c>
      <c r="T971" s="11">
        <v>1756</v>
      </c>
    </row>
    <row r="972" spans="3:20">
      <c r="C972" s="10">
        <v>44799</v>
      </c>
      <c r="D972" s="11">
        <v>650</v>
      </c>
      <c r="E972" s="11">
        <v>14783</v>
      </c>
      <c r="F972" s="11">
        <v>24973</v>
      </c>
      <c r="G972" s="11">
        <v>14379</v>
      </c>
      <c r="H972" s="11">
        <v>4624</v>
      </c>
      <c r="I972" s="11">
        <v>34001</v>
      </c>
      <c r="J972" s="11">
        <v>18174</v>
      </c>
      <c r="K972" s="11">
        <v>3970</v>
      </c>
      <c r="L972" s="11">
        <v>11994</v>
      </c>
      <c r="M972" s="11">
        <v>3300</v>
      </c>
      <c r="N972" s="11">
        <v>13902</v>
      </c>
      <c r="O972" s="11">
        <v>2482</v>
      </c>
      <c r="P972" s="11">
        <v>33096</v>
      </c>
      <c r="Q972" s="11">
        <v>27894</v>
      </c>
      <c r="R972" s="11">
        <v>17553</v>
      </c>
      <c r="S972" s="11">
        <v>6053</v>
      </c>
      <c r="T972" s="11">
        <v>1769</v>
      </c>
    </row>
    <row r="973" spans="3:20">
      <c r="C973" s="10">
        <v>44800</v>
      </c>
      <c r="D973" s="11">
        <v>652</v>
      </c>
      <c r="E973" s="11">
        <v>14189</v>
      </c>
      <c r="F973" s="11">
        <v>24996</v>
      </c>
      <c r="G973" s="11">
        <v>14396</v>
      </c>
      <c r="H973" s="11">
        <v>4638</v>
      </c>
      <c r="I973" s="11">
        <v>34001</v>
      </c>
      <c r="J973" s="11">
        <v>18190</v>
      </c>
      <c r="K973" s="11">
        <v>3989</v>
      </c>
      <c r="L973" s="11">
        <v>12022</v>
      </c>
      <c r="M973" s="11">
        <v>3329</v>
      </c>
      <c r="N973" s="11">
        <v>13934</v>
      </c>
      <c r="O973" s="11">
        <v>2501</v>
      </c>
      <c r="P973" s="11">
        <v>33115</v>
      </c>
      <c r="Q973" s="11">
        <v>27902</v>
      </c>
      <c r="R973" s="11">
        <v>17566</v>
      </c>
      <c r="S973" s="11">
        <v>6069</v>
      </c>
      <c r="T973" s="11">
        <v>1791</v>
      </c>
    </row>
    <row r="974" spans="3:20">
      <c r="C974" s="10">
        <v>44801</v>
      </c>
      <c r="D974" s="11">
        <v>652</v>
      </c>
      <c r="E974" s="11">
        <v>14189</v>
      </c>
      <c r="F974" s="11">
        <v>24996</v>
      </c>
      <c r="G974" s="11">
        <v>14396</v>
      </c>
      <c r="H974" s="11">
        <v>4638</v>
      </c>
      <c r="I974" s="11">
        <v>34001</v>
      </c>
      <c r="J974" s="11">
        <v>18190</v>
      </c>
      <c r="K974" s="11">
        <v>3989</v>
      </c>
      <c r="L974" s="11">
        <v>12022</v>
      </c>
      <c r="M974" s="11">
        <v>3329</v>
      </c>
      <c r="N974" s="11">
        <v>13934</v>
      </c>
      <c r="O974" s="11">
        <v>2501</v>
      </c>
      <c r="P974" s="11">
        <v>33115</v>
      </c>
      <c r="Q974" s="11">
        <v>27902</v>
      </c>
      <c r="R974" s="11">
        <v>17566</v>
      </c>
      <c r="S974" s="11">
        <v>6069</v>
      </c>
      <c r="T974" s="11">
        <v>1791</v>
      </c>
    </row>
    <row r="975" spans="3:20">
      <c r="C975" s="10">
        <v>44802</v>
      </c>
      <c r="D975" s="11">
        <v>659</v>
      </c>
      <c r="E975" s="11">
        <v>14195</v>
      </c>
      <c r="F975" s="11">
        <v>25014</v>
      </c>
      <c r="G975" s="11">
        <v>14404</v>
      </c>
      <c r="H975" s="11">
        <v>4649</v>
      </c>
      <c r="I975" s="11">
        <v>34001</v>
      </c>
      <c r="J975" s="11">
        <v>18202</v>
      </c>
      <c r="K975" s="11">
        <v>4002</v>
      </c>
      <c r="L975" s="11">
        <v>12023</v>
      </c>
      <c r="M975" s="11">
        <v>3341</v>
      </c>
      <c r="N975" s="11">
        <v>13951</v>
      </c>
      <c r="O975" s="11">
        <v>2511</v>
      </c>
      <c r="P975" s="11">
        <v>33122</v>
      </c>
      <c r="Q975" s="11">
        <v>27911</v>
      </c>
      <c r="R975" s="11">
        <v>17574</v>
      </c>
      <c r="S975" s="11">
        <v>6082</v>
      </c>
      <c r="T975" s="11">
        <v>1792</v>
      </c>
    </row>
    <row r="976" spans="3:20">
      <c r="C976" s="10">
        <v>44803</v>
      </c>
      <c r="D976" s="11">
        <v>668</v>
      </c>
      <c r="E976" s="11">
        <v>14207</v>
      </c>
      <c r="F976" s="11">
        <v>25022</v>
      </c>
      <c r="G976" s="11">
        <v>14414</v>
      </c>
      <c r="H976" s="11">
        <v>4656</v>
      </c>
      <c r="I976" s="11">
        <v>34001</v>
      </c>
      <c r="J976" s="11">
        <v>18216</v>
      </c>
      <c r="K976" s="11">
        <v>4016</v>
      </c>
      <c r="L976" s="11">
        <v>12035</v>
      </c>
      <c r="M976" s="11">
        <v>3360</v>
      </c>
      <c r="N976" s="11">
        <v>13951</v>
      </c>
      <c r="O976" s="11">
        <v>2512</v>
      </c>
      <c r="P976" s="11">
        <v>33141</v>
      </c>
      <c r="Q976" s="11">
        <v>27930</v>
      </c>
      <c r="R976" s="11">
        <v>17588</v>
      </c>
      <c r="S976" s="11">
        <v>6090</v>
      </c>
      <c r="T976" s="11">
        <v>1793</v>
      </c>
    </row>
    <row r="977" spans="3:20">
      <c r="C977" s="10">
        <v>44804</v>
      </c>
      <c r="D977" s="11">
        <v>677</v>
      </c>
      <c r="E977" s="11">
        <v>14207</v>
      </c>
      <c r="F977" s="11">
        <v>25022</v>
      </c>
      <c r="G977" s="11">
        <v>14424</v>
      </c>
      <c r="H977" s="11">
        <v>4668</v>
      </c>
      <c r="I977" s="11">
        <v>34001</v>
      </c>
      <c r="J977" s="11">
        <v>18230</v>
      </c>
      <c r="K977" s="11">
        <v>4033</v>
      </c>
      <c r="L977" s="11">
        <v>12050</v>
      </c>
      <c r="M977" s="11">
        <v>3373</v>
      </c>
      <c r="N977" s="11">
        <v>13964</v>
      </c>
      <c r="O977" s="11">
        <v>2512</v>
      </c>
      <c r="P977" s="11">
        <v>33155</v>
      </c>
      <c r="Q977" s="11">
        <v>27944</v>
      </c>
      <c r="R977" s="11">
        <v>17601</v>
      </c>
      <c r="S977" s="11">
        <v>6104</v>
      </c>
      <c r="T977" s="11">
        <v>1793</v>
      </c>
    </row>
    <row r="978" spans="3:20">
      <c r="C978" s="10">
        <v>44805</v>
      </c>
      <c r="D978" s="11">
        <v>677</v>
      </c>
      <c r="E978" s="11">
        <v>14207</v>
      </c>
      <c r="F978" s="11">
        <v>25022</v>
      </c>
      <c r="G978" s="11">
        <v>14436</v>
      </c>
      <c r="H978" s="11">
        <v>4678</v>
      </c>
      <c r="I978" s="11">
        <v>34001</v>
      </c>
      <c r="J978" s="11">
        <v>18238</v>
      </c>
      <c r="K978" s="11">
        <v>4033</v>
      </c>
      <c r="L978" s="11">
        <v>12061</v>
      </c>
      <c r="M978" s="11">
        <v>3382</v>
      </c>
      <c r="N978" s="11">
        <v>13964</v>
      </c>
      <c r="O978" s="11">
        <v>2512</v>
      </c>
      <c r="P978" s="11">
        <v>33163</v>
      </c>
      <c r="Q978" s="11">
        <v>27958</v>
      </c>
      <c r="R978" s="11">
        <v>17615</v>
      </c>
      <c r="S978" s="11">
        <v>6113</v>
      </c>
      <c r="T978" s="11">
        <v>1801</v>
      </c>
    </row>
    <row r="979" spans="3:20">
      <c r="C979" s="10">
        <v>44806</v>
      </c>
      <c r="D979" s="11">
        <v>695</v>
      </c>
      <c r="E979" s="11">
        <v>14214</v>
      </c>
      <c r="F979" s="11">
        <v>25034</v>
      </c>
      <c r="G979" s="11">
        <v>14447</v>
      </c>
      <c r="H979" s="11">
        <v>4692</v>
      </c>
      <c r="I979" s="11">
        <v>34001</v>
      </c>
      <c r="J979" s="11">
        <v>18253</v>
      </c>
      <c r="K979" s="11">
        <v>4033</v>
      </c>
      <c r="L979" s="11">
        <v>12070</v>
      </c>
      <c r="M979" s="11">
        <v>3394</v>
      </c>
      <c r="N979" s="11">
        <v>13972</v>
      </c>
      <c r="O979" s="11">
        <v>2512</v>
      </c>
      <c r="P979" s="11">
        <v>33166</v>
      </c>
      <c r="Q979" s="11">
        <v>27968</v>
      </c>
      <c r="R979" s="11">
        <v>17622</v>
      </c>
      <c r="S979" s="11">
        <v>6120</v>
      </c>
      <c r="T979" s="11">
        <v>1815</v>
      </c>
    </row>
    <row r="980" spans="3:20">
      <c r="C980" s="10">
        <v>44807</v>
      </c>
      <c r="D980" s="11">
        <v>714</v>
      </c>
      <c r="E980" s="11">
        <v>14220</v>
      </c>
      <c r="F980" s="11">
        <v>25050</v>
      </c>
      <c r="G980" s="11">
        <v>14465</v>
      </c>
      <c r="H980" s="11">
        <v>4709</v>
      </c>
      <c r="I980" s="11">
        <v>34001</v>
      </c>
      <c r="J980" s="11">
        <v>18270</v>
      </c>
      <c r="K980" s="11">
        <v>4049</v>
      </c>
      <c r="L980" s="11">
        <v>12080</v>
      </c>
      <c r="M980" s="11">
        <v>3408</v>
      </c>
      <c r="N980" s="11">
        <v>13973</v>
      </c>
      <c r="O980" s="11">
        <v>2512</v>
      </c>
      <c r="P980" s="11">
        <v>33167</v>
      </c>
      <c r="Q980" s="11">
        <v>27977</v>
      </c>
      <c r="R980" s="11">
        <v>17623</v>
      </c>
      <c r="S980" s="11">
        <v>6127</v>
      </c>
      <c r="T980" s="11">
        <v>1828</v>
      </c>
    </row>
    <row r="981" spans="3:20">
      <c r="C981" s="10">
        <v>44808</v>
      </c>
      <c r="D981" s="11">
        <v>728</v>
      </c>
      <c r="E981" s="11">
        <v>14221</v>
      </c>
      <c r="F981" s="11">
        <v>25056</v>
      </c>
      <c r="G981" s="11">
        <v>14476</v>
      </c>
      <c r="H981" s="11">
        <v>4726</v>
      </c>
      <c r="I981" s="11">
        <v>34001</v>
      </c>
      <c r="J981" s="11">
        <v>18283</v>
      </c>
      <c r="K981" s="11">
        <v>4063</v>
      </c>
      <c r="L981" s="11">
        <v>12093</v>
      </c>
      <c r="M981" s="11">
        <v>3426</v>
      </c>
      <c r="N981" s="11">
        <v>13983</v>
      </c>
      <c r="O981" s="11">
        <v>2512</v>
      </c>
      <c r="P981" s="11">
        <v>33175</v>
      </c>
      <c r="Q981" s="11">
        <v>27996</v>
      </c>
      <c r="R981" s="11">
        <v>17623</v>
      </c>
      <c r="S981" s="11">
        <v>6134</v>
      </c>
      <c r="T981" s="11">
        <v>1834</v>
      </c>
    </row>
    <row r="982" spans="3:20">
      <c r="C982" s="10">
        <v>44809</v>
      </c>
      <c r="D982" s="11">
        <v>741</v>
      </c>
      <c r="E982" s="11">
        <v>14231</v>
      </c>
      <c r="F982" s="11">
        <v>25063</v>
      </c>
      <c r="G982" s="11">
        <v>14482</v>
      </c>
      <c r="H982" s="11">
        <v>4738</v>
      </c>
      <c r="I982" s="11">
        <v>34001</v>
      </c>
      <c r="J982" s="11">
        <v>18303</v>
      </c>
      <c r="K982" s="11">
        <v>4075</v>
      </c>
      <c r="L982" s="11">
        <v>12111</v>
      </c>
      <c r="M982" s="11">
        <v>3426</v>
      </c>
      <c r="N982" s="11">
        <v>14001</v>
      </c>
      <c r="O982" s="11">
        <v>2512</v>
      </c>
      <c r="P982" s="11">
        <v>33187</v>
      </c>
      <c r="Q982" s="11">
        <v>28011</v>
      </c>
      <c r="R982" s="11">
        <v>17624</v>
      </c>
      <c r="S982" s="11">
        <v>6147</v>
      </c>
      <c r="T982" s="11">
        <v>1851</v>
      </c>
    </row>
    <row r="983" spans="3:20">
      <c r="C983" s="10">
        <v>44810</v>
      </c>
      <c r="D983" s="11">
        <v>759</v>
      </c>
      <c r="E983" s="11">
        <v>14238</v>
      </c>
      <c r="F983" s="11">
        <v>25067</v>
      </c>
      <c r="G983" s="11">
        <v>14485</v>
      </c>
      <c r="H983" s="11">
        <v>4742</v>
      </c>
      <c r="I983" s="11">
        <v>34001</v>
      </c>
      <c r="J983" s="11">
        <v>18316</v>
      </c>
      <c r="K983" s="11">
        <v>4092</v>
      </c>
      <c r="L983" s="11">
        <v>12127</v>
      </c>
      <c r="M983" s="11">
        <v>3429</v>
      </c>
      <c r="N983" s="11">
        <v>14012</v>
      </c>
      <c r="O983" s="11">
        <v>2512</v>
      </c>
      <c r="P983" s="11">
        <v>33192</v>
      </c>
      <c r="Q983" s="11">
        <v>28024</v>
      </c>
      <c r="R983" s="11">
        <v>17634</v>
      </c>
      <c r="S983" s="11">
        <v>6157</v>
      </c>
      <c r="T983" s="11">
        <v>1868</v>
      </c>
    </row>
    <row r="984" spans="3:20">
      <c r="C984" s="10">
        <v>44811</v>
      </c>
      <c r="D984" s="11">
        <v>765</v>
      </c>
      <c r="E984" s="11">
        <v>14242</v>
      </c>
      <c r="F984" s="11">
        <v>25075</v>
      </c>
      <c r="G984" s="11">
        <v>14502</v>
      </c>
      <c r="H984" s="11">
        <v>4756</v>
      </c>
      <c r="I984" s="11">
        <v>34001</v>
      </c>
      <c r="J984" s="11">
        <v>18323</v>
      </c>
      <c r="K984" s="11">
        <v>4104</v>
      </c>
      <c r="L984" s="11">
        <v>12128</v>
      </c>
      <c r="M984" s="11">
        <v>3439</v>
      </c>
      <c r="N984" s="11">
        <v>14028</v>
      </c>
      <c r="O984" s="11">
        <v>2512</v>
      </c>
      <c r="P984" s="11">
        <v>33203</v>
      </c>
      <c r="Q984" s="11">
        <v>28024</v>
      </c>
      <c r="R984" s="11">
        <v>17647</v>
      </c>
      <c r="S984" s="11">
        <v>6165</v>
      </c>
      <c r="T984" s="11">
        <v>1883</v>
      </c>
    </row>
    <row r="985" spans="3:20">
      <c r="C985" s="10">
        <v>44812</v>
      </c>
      <c r="D985" s="11">
        <v>765</v>
      </c>
      <c r="E985" s="11">
        <v>14247</v>
      </c>
      <c r="F985" s="11">
        <v>25087</v>
      </c>
      <c r="G985" s="11">
        <v>14515</v>
      </c>
      <c r="H985" s="11">
        <v>4764</v>
      </c>
      <c r="I985" s="11">
        <v>34001</v>
      </c>
      <c r="J985" s="11">
        <v>18333</v>
      </c>
      <c r="K985" s="11">
        <v>4105</v>
      </c>
      <c r="L985" s="11">
        <v>12133</v>
      </c>
      <c r="M985" s="11">
        <v>3450</v>
      </c>
      <c r="N985" s="11">
        <v>14040</v>
      </c>
      <c r="O985" s="11">
        <v>2512</v>
      </c>
      <c r="P985" s="11">
        <v>33203</v>
      </c>
      <c r="Q985" s="11">
        <v>28025</v>
      </c>
      <c r="R985" s="11">
        <v>17626</v>
      </c>
      <c r="S985" s="11">
        <v>6175</v>
      </c>
      <c r="T985" s="11">
        <v>1896</v>
      </c>
    </row>
    <row r="986" spans="3:20">
      <c r="C986" s="10">
        <v>44813</v>
      </c>
      <c r="D986" s="11">
        <v>765</v>
      </c>
      <c r="E986" s="11">
        <v>14255</v>
      </c>
      <c r="F986" s="11">
        <v>25098</v>
      </c>
      <c r="G986" s="11">
        <v>14526</v>
      </c>
      <c r="H986" s="11">
        <v>4775</v>
      </c>
      <c r="I986" s="11">
        <v>34008</v>
      </c>
      <c r="J986" s="11">
        <v>18339</v>
      </c>
      <c r="K986" s="11">
        <v>4116</v>
      </c>
      <c r="L986" s="11">
        <v>12145</v>
      </c>
      <c r="M986" s="11">
        <v>3460</v>
      </c>
      <c r="N986" s="11">
        <v>14040</v>
      </c>
      <c r="O986" s="11">
        <v>2512</v>
      </c>
      <c r="P986" s="11">
        <v>33205</v>
      </c>
      <c r="Q986" s="11">
        <v>28025</v>
      </c>
      <c r="R986" s="11">
        <v>17667</v>
      </c>
      <c r="S986" s="11">
        <v>6180</v>
      </c>
      <c r="T986" s="11">
        <v>1902</v>
      </c>
    </row>
    <row r="987" spans="3:20">
      <c r="C987" s="10">
        <v>44814</v>
      </c>
      <c r="D987" s="11">
        <v>765</v>
      </c>
      <c r="E987" s="11">
        <v>14264</v>
      </c>
      <c r="F987" s="11">
        <v>25107</v>
      </c>
      <c r="G987" s="11">
        <v>14536</v>
      </c>
      <c r="H987" s="11">
        <v>4783</v>
      </c>
      <c r="I987" s="11">
        <v>34008</v>
      </c>
      <c r="J987" s="11">
        <v>18348</v>
      </c>
      <c r="K987" s="11">
        <v>4126</v>
      </c>
      <c r="L987" s="11">
        <v>12153</v>
      </c>
      <c r="M987" s="11">
        <v>3469</v>
      </c>
      <c r="N987" s="11">
        <v>14040</v>
      </c>
      <c r="O987" s="11">
        <v>2525</v>
      </c>
      <c r="P987" s="11">
        <v>33211</v>
      </c>
      <c r="Q987" s="11">
        <v>28025</v>
      </c>
      <c r="R987" s="11">
        <v>17674</v>
      </c>
      <c r="S987" s="11">
        <v>6195</v>
      </c>
      <c r="T987" s="11">
        <v>1908</v>
      </c>
    </row>
    <row r="988" spans="3:20">
      <c r="C988" s="10">
        <v>44815</v>
      </c>
      <c r="D988" s="11">
        <v>765</v>
      </c>
      <c r="E988" s="11">
        <v>14264</v>
      </c>
      <c r="F988" s="11">
        <v>25107</v>
      </c>
      <c r="G988" s="11">
        <v>14536</v>
      </c>
      <c r="H988" s="11">
        <v>4785</v>
      </c>
      <c r="I988" s="11">
        <v>34008</v>
      </c>
      <c r="J988" s="11">
        <v>18348</v>
      </c>
      <c r="K988" s="11">
        <v>4126</v>
      </c>
      <c r="L988" s="11">
        <v>12152</v>
      </c>
      <c r="M988" s="11">
        <v>3469</v>
      </c>
      <c r="N988" s="11">
        <v>14040</v>
      </c>
      <c r="O988" s="11">
        <v>2525</v>
      </c>
      <c r="P988" s="11">
        <v>33211</v>
      </c>
      <c r="Q988" s="11">
        <v>28025</v>
      </c>
      <c r="R988" s="11">
        <v>17674</v>
      </c>
      <c r="S988" s="11">
        <v>6195</v>
      </c>
      <c r="T988" s="11">
        <v>1908</v>
      </c>
    </row>
    <row r="989" spans="3:20">
      <c r="C989" s="10">
        <v>44816</v>
      </c>
      <c r="D989" s="11">
        <v>767</v>
      </c>
      <c r="E989" s="11">
        <v>14269</v>
      </c>
      <c r="F989" s="11">
        <v>25120</v>
      </c>
      <c r="G989" s="11">
        <v>14546</v>
      </c>
      <c r="H989" s="11">
        <v>4790</v>
      </c>
      <c r="I989" s="11">
        <v>34008</v>
      </c>
      <c r="J989" s="11">
        <v>18361</v>
      </c>
      <c r="K989" s="11">
        <v>4135</v>
      </c>
      <c r="L989" s="11">
        <v>12165</v>
      </c>
      <c r="M989" s="11">
        <v>3482</v>
      </c>
      <c r="N989" s="11">
        <v>14040</v>
      </c>
      <c r="O989" s="11">
        <v>2525</v>
      </c>
      <c r="P989" s="11">
        <v>33216</v>
      </c>
      <c r="Q989" s="11">
        <v>28025</v>
      </c>
      <c r="R989" s="11">
        <v>17686</v>
      </c>
      <c r="S989" s="11">
        <v>6196</v>
      </c>
      <c r="T989" s="11">
        <v>1918</v>
      </c>
    </row>
    <row r="990" spans="3:20">
      <c r="C990" s="10">
        <v>44817</v>
      </c>
      <c r="D990" s="11">
        <v>776</v>
      </c>
      <c r="E990" s="11">
        <v>14271</v>
      </c>
      <c r="F990" s="11">
        <v>25129</v>
      </c>
      <c r="G990" s="11">
        <v>14550</v>
      </c>
      <c r="H990" s="11">
        <v>4797</v>
      </c>
      <c r="I990" s="11">
        <v>34008</v>
      </c>
      <c r="J990" s="11">
        <v>18368</v>
      </c>
      <c r="K990" s="11">
        <v>4143</v>
      </c>
      <c r="L990" s="11">
        <v>12165</v>
      </c>
      <c r="M990" s="11">
        <v>4024</v>
      </c>
      <c r="N990" s="11">
        <v>14040</v>
      </c>
      <c r="O990" s="11">
        <v>2525</v>
      </c>
      <c r="P990" s="11">
        <v>33218</v>
      </c>
      <c r="Q990" s="11">
        <v>28025</v>
      </c>
      <c r="R990" s="11">
        <v>17693</v>
      </c>
      <c r="S990" s="11">
        <v>6196</v>
      </c>
      <c r="T990" s="11">
        <v>1920</v>
      </c>
    </row>
    <row r="991" spans="3:20">
      <c r="C991" s="10">
        <v>44818</v>
      </c>
      <c r="D991" s="11">
        <v>779</v>
      </c>
      <c r="E991" s="11">
        <v>14271</v>
      </c>
      <c r="F991" s="11">
        <v>25144</v>
      </c>
      <c r="G991" s="11">
        <v>14559</v>
      </c>
      <c r="H991" s="11">
        <v>4797</v>
      </c>
      <c r="I991" s="11">
        <v>34008</v>
      </c>
      <c r="J991" s="11">
        <v>18377</v>
      </c>
      <c r="K991" s="11">
        <v>4153</v>
      </c>
      <c r="L991" s="11">
        <v>12165</v>
      </c>
      <c r="M991" s="11">
        <v>3494</v>
      </c>
      <c r="N991" s="11">
        <v>14049</v>
      </c>
      <c r="O991" s="11">
        <v>2525</v>
      </c>
      <c r="P991" s="11">
        <v>33223</v>
      </c>
      <c r="Q991" s="11">
        <v>28025</v>
      </c>
      <c r="R991" s="11">
        <v>17698</v>
      </c>
      <c r="S991" s="11">
        <v>6194</v>
      </c>
      <c r="T991" s="11">
        <v>1920</v>
      </c>
    </row>
    <row r="992" spans="3:20">
      <c r="C992" s="10">
        <v>44819</v>
      </c>
      <c r="D992" s="11">
        <v>813</v>
      </c>
      <c r="E992" s="11">
        <v>14271</v>
      </c>
      <c r="F992" s="11">
        <v>25166</v>
      </c>
      <c r="G992" s="11">
        <v>14566</v>
      </c>
      <c r="H992" s="11">
        <v>4807</v>
      </c>
      <c r="I992" s="11">
        <v>34008</v>
      </c>
      <c r="J992" s="11">
        <v>18388</v>
      </c>
      <c r="K992" s="11">
        <v>4157</v>
      </c>
      <c r="L992" s="11">
        <v>12172</v>
      </c>
      <c r="M992" s="11">
        <v>3503</v>
      </c>
      <c r="N992" s="11">
        <v>14064</v>
      </c>
      <c r="O992" s="11">
        <v>2528</v>
      </c>
      <c r="P992" s="11">
        <v>33240</v>
      </c>
      <c r="Q992" s="11">
        <v>28025</v>
      </c>
      <c r="R992" s="11">
        <v>17708</v>
      </c>
      <c r="S992" s="11">
        <v>6212</v>
      </c>
      <c r="T992" s="11">
        <v>1924</v>
      </c>
    </row>
    <row r="993" spans="3:20">
      <c r="C993" s="10">
        <v>44820</v>
      </c>
      <c r="D993" s="11">
        <v>830</v>
      </c>
      <c r="E993" s="11">
        <v>14271</v>
      </c>
      <c r="F993" s="11">
        <v>25177</v>
      </c>
      <c r="G993" s="11">
        <v>14572</v>
      </c>
      <c r="H993" s="11">
        <v>4807</v>
      </c>
      <c r="I993" s="11">
        <v>34018</v>
      </c>
      <c r="J993" s="11">
        <v>18399</v>
      </c>
      <c r="K993" s="11">
        <v>4167</v>
      </c>
      <c r="L993" s="11">
        <v>12172</v>
      </c>
      <c r="M993" s="11">
        <v>3503</v>
      </c>
      <c r="N993" s="11">
        <v>14079</v>
      </c>
      <c r="O993" s="11">
        <v>2528</v>
      </c>
      <c r="P993" s="11">
        <v>33252</v>
      </c>
      <c r="Q993" s="11">
        <v>28025</v>
      </c>
      <c r="R993" s="11">
        <v>17723</v>
      </c>
      <c r="S993" s="11">
        <v>6224</v>
      </c>
      <c r="T993" s="11">
        <v>1924</v>
      </c>
    </row>
    <row r="994" spans="3:20">
      <c r="C994" s="10">
        <v>44821</v>
      </c>
      <c r="D994" s="11">
        <v>848</v>
      </c>
      <c r="E994" s="11">
        <v>14271</v>
      </c>
      <c r="F994" s="11">
        <v>25195</v>
      </c>
      <c r="G994" s="11">
        <v>14590</v>
      </c>
      <c r="H994" s="11">
        <v>4807</v>
      </c>
      <c r="I994" s="11">
        <v>34030</v>
      </c>
      <c r="J994" s="11">
        <v>18411</v>
      </c>
      <c r="K994" s="11">
        <v>4173</v>
      </c>
      <c r="L994" s="11">
        <v>12172</v>
      </c>
      <c r="M994" s="11">
        <v>3503</v>
      </c>
      <c r="N994" s="11">
        <v>14090</v>
      </c>
      <c r="O994" s="11">
        <v>2541</v>
      </c>
      <c r="P994" s="11">
        <v>33264</v>
      </c>
      <c r="Q994" s="11">
        <v>28025</v>
      </c>
      <c r="R994" s="11">
        <v>17741</v>
      </c>
      <c r="S994" s="11">
        <v>6241</v>
      </c>
      <c r="T994" s="11">
        <v>1924</v>
      </c>
    </row>
    <row r="995" spans="3:20">
      <c r="C995" s="10">
        <v>44822</v>
      </c>
      <c r="D995" s="11">
        <v>869</v>
      </c>
      <c r="E995" s="11">
        <v>14284</v>
      </c>
      <c r="F995" s="11">
        <v>25215</v>
      </c>
      <c r="G995" s="11">
        <v>14590</v>
      </c>
      <c r="H995" s="11">
        <v>4819</v>
      </c>
      <c r="I995" s="11">
        <v>34030</v>
      </c>
      <c r="J995" s="11">
        <v>18411</v>
      </c>
      <c r="K995" s="11">
        <v>4192</v>
      </c>
      <c r="L995" s="11">
        <v>12185</v>
      </c>
      <c r="M995" s="11">
        <v>3503</v>
      </c>
      <c r="N995" s="11">
        <v>14090</v>
      </c>
      <c r="O995" s="11">
        <v>2560</v>
      </c>
      <c r="P995" s="11">
        <v>33281</v>
      </c>
      <c r="Q995" s="11">
        <v>20827</v>
      </c>
      <c r="R995" s="11">
        <v>17760</v>
      </c>
      <c r="S995" s="11">
        <v>6255</v>
      </c>
      <c r="T995" s="11">
        <v>1933</v>
      </c>
    </row>
    <row r="996" spans="3:20">
      <c r="C996" s="10">
        <v>44823</v>
      </c>
      <c r="D996" s="11">
        <v>876</v>
      </c>
      <c r="E996" s="11">
        <v>14296</v>
      </c>
      <c r="F996" s="11">
        <v>25232</v>
      </c>
      <c r="G996" s="11">
        <v>14590</v>
      </c>
      <c r="H996" s="11">
        <v>4832</v>
      </c>
      <c r="I996" s="11">
        <v>34030</v>
      </c>
      <c r="J996" s="11">
        <v>18411</v>
      </c>
      <c r="K996" s="11">
        <v>4204</v>
      </c>
      <c r="L996" s="11">
        <v>12201</v>
      </c>
      <c r="M996" s="11">
        <v>3503</v>
      </c>
      <c r="N996" s="11">
        <v>14090</v>
      </c>
      <c r="O996" s="11">
        <v>2576</v>
      </c>
      <c r="P996" s="11">
        <v>33281</v>
      </c>
      <c r="Q996" s="11">
        <v>28043</v>
      </c>
      <c r="R996" s="11">
        <v>17760</v>
      </c>
      <c r="S996" s="11">
        <v>6267</v>
      </c>
      <c r="T996" s="11">
        <v>1933</v>
      </c>
    </row>
    <row r="997" spans="3:20">
      <c r="C997" s="10">
        <v>44824</v>
      </c>
      <c r="D997" s="11">
        <v>891</v>
      </c>
      <c r="E997" s="11">
        <v>14307</v>
      </c>
      <c r="F997" s="11">
        <v>25252</v>
      </c>
      <c r="G997" s="11">
        <v>14590</v>
      </c>
      <c r="H997" s="11">
        <v>4847</v>
      </c>
      <c r="I997" s="11">
        <v>34036</v>
      </c>
      <c r="J997" s="11">
        <v>18411</v>
      </c>
      <c r="K997" s="11">
        <v>4218</v>
      </c>
      <c r="L997" s="11">
        <v>12212</v>
      </c>
      <c r="M997" s="11">
        <v>3503</v>
      </c>
      <c r="N997" s="11">
        <v>14090</v>
      </c>
      <c r="O997" s="11">
        <v>2595</v>
      </c>
      <c r="P997" s="11">
        <v>33311</v>
      </c>
      <c r="Q997" s="11">
        <v>28062</v>
      </c>
      <c r="R997" s="11">
        <v>17769</v>
      </c>
      <c r="S997" s="11">
        <v>6276</v>
      </c>
      <c r="T997" s="11">
        <v>1950</v>
      </c>
    </row>
    <row r="998" spans="3:20">
      <c r="C998" s="10">
        <v>44825</v>
      </c>
      <c r="D998" s="11">
        <v>898</v>
      </c>
      <c r="E998" s="11">
        <v>14312</v>
      </c>
      <c r="F998" s="11">
        <v>25264</v>
      </c>
      <c r="G998" s="11">
        <v>14594</v>
      </c>
      <c r="H998" s="11">
        <v>4859</v>
      </c>
      <c r="I998" s="11">
        <v>34044</v>
      </c>
      <c r="J998" s="11">
        <v>18411</v>
      </c>
      <c r="K998" s="11">
        <v>4227</v>
      </c>
      <c r="L998" s="11">
        <v>12224</v>
      </c>
      <c r="M998" s="11">
        <v>3503</v>
      </c>
      <c r="N998" s="11">
        <v>14090</v>
      </c>
      <c r="O998" s="11">
        <v>2602</v>
      </c>
      <c r="P998" s="11">
        <v>33322</v>
      </c>
      <c r="Q998" s="11">
        <v>28074</v>
      </c>
      <c r="R998" s="11">
        <v>17769</v>
      </c>
      <c r="S998" s="11">
        <v>6276</v>
      </c>
      <c r="T998" s="11">
        <v>1960</v>
      </c>
    </row>
    <row r="999" spans="3:20">
      <c r="C999" s="10">
        <v>44826</v>
      </c>
      <c r="D999" s="11">
        <v>916</v>
      </c>
      <c r="E999" s="11">
        <v>14328</v>
      </c>
      <c r="F999" s="11">
        <v>25278</v>
      </c>
      <c r="G999" s="11">
        <v>14594</v>
      </c>
      <c r="H999" s="11">
        <v>4879</v>
      </c>
      <c r="I999" s="11">
        <v>34049</v>
      </c>
      <c r="J999" s="11">
        <v>18415</v>
      </c>
      <c r="K999" s="11">
        <v>4246</v>
      </c>
      <c r="L999" s="11">
        <v>12239</v>
      </c>
      <c r="M999" s="11">
        <v>3503</v>
      </c>
      <c r="N999" s="11">
        <v>14090</v>
      </c>
      <c r="O999" s="11">
        <v>2616</v>
      </c>
      <c r="P999" s="11">
        <v>33336</v>
      </c>
      <c r="Q999" s="11">
        <v>28089</v>
      </c>
      <c r="R999" s="11">
        <v>17769</v>
      </c>
      <c r="S999" s="11">
        <v>6276</v>
      </c>
      <c r="T999" s="11">
        <v>1960</v>
      </c>
    </row>
    <row r="1000" spans="3:20">
      <c r="C1000" s="10">
        <v>44827</v>
      </c>
      <c r="D1000" s="11">
        <v>931</v>
      </c>
      <c r="E1000" s="11">
        <v>14342</v>
      </c>
      <c r="F1000" s="11">
        <v>25278</v>
      </c>
      <c r="G1000" s="11">
        <v>14609</v>
      </c>
      <c r="H1000" s="11">
        <v>4879</v>
      </c>
      <c r="I1000" s="11">
        <v>34051</v>
      </c>
      <c r="J1000" s="11">
        <v>18428</v>
      </c>
      <c r="K1000" s="11">
        <v>4253</v>
      </c>
      <c r="L1000" s="11">
        <v>12261</v>
      </c>
      <c r="M1000" s="11">
        <v>3522</v>
      </c>
      <c r="N1000" s="11">
        <v>14105</v>
      </c>
      <c r="O1000" s="11">
        <v>2637</v>
      </c>
      <c r="P1000" s="11">
        <v>33344</v>
      </c>
      <c r="Q1000" s="11">
        <v>28105</v>
      </c>
      <c r="R1000" s="11">
        <v>17771</v>
      </c>
      <c r="S1000" s="11">
        <v>6301</v>
      </c>
      <c r="T1000" s="11">
        <v>1972</v>
      </c>
    </row>
    <row r="1001" spans="3:20">
      <c r="C1001" s="10">
        <v>44828</v>
      </c>
      <c r="D1001" s="11">
        <v>943</v>
      </c>
      <c r="E1001" s="11">
        <v>14354</v>
      </c>
      <c r="F1001" s="11">
        <v>25278</v>
      </c>
      <c r="G1001" s="11">
        <v>14623</v>
      </c>
      <c r="H1001" s="11">
        <v>4879</v>
      </c>
      <c r="I1001" s="11">
        <v>34061</v>
      </c>
      <c r="J1001" s="11">
        <v>18438</v>
      </c>
      <c r="K1001" s="11">
        <v>4260</v>
      </c>
      <c r="L1001" s="11">
        <v>12261</v>
      </c>
      <c r="M1001" s="11">
        <v>3528</v>
      </c>
      <c r="N1001" s="11">
        <v>14112</v>
      </c>
      <c r="O1001" s="11">
        <v>2641</v>
      </c>
      <c r="P1001" s="11">
        <v>33344</v>
      </c>
      <c r="Q1001" s="11">
        <v>28110</v>
      </c>
      <c r="R1001" s="11">
        <v>17771</v>
      </c>
      <c r="S1001" s="11">
        <v>6309</v>
      </c>
      <c r="T1001" s="11">
        <v>1982</v>
      </c>
    </row>
    <row r="1002" spans="3:20">
      <c r="C1002" s="10">
        <v>44829</v>
      </c>
      <c r="D1002" s="11">
        <v>951</v>
      </c>
      <c r="E1002" s="11">
        <v>14356</v>
      </c>
      <c r="F1002" s="11">
        <v>25281</v>
      </c>
      <c r="G1002" s="11">
        <v>14633</v>
      </c>
      <c r="H1002" s="11">
        <v>4879</v>
      </c>
      <c r="I1002" s="11">
        <v>34076</v>
      </c>
      <c r="J1002" s="11">
        <v>18438</v>
      </c>
      <c r="K1002" s="11">
        <v>4266</v>
      </c>
      <c r="L1002" s="11">
        <v>12261</v>
      </c>
      <c r="M1002" s="11">
        <v>3535</v>
      </c>
      <c r="N1002" s="11">
        <v>14120</v>
      </c>
      <c r="O1002" s="11">
        <v>2650</v>
      </c>
      <c r="P1002" s="11">
        <v>33354</v>
      </c>
      <c r="Q1002" s="11">
        <v>28123</v>
      </c>
      <c r="R1002" s="11">
        <v>17774</v>
      </c>
      <c r="S1002" s="11">
        <v>6317</v>
      </c>
      <c r="T1002" s="11">
        <v>1983</v>
      </c>
    </row>
    <row r="1003" spans="3:20">
      <c r="C1003" s="10">
        <v>44830</v>
      </c>
      <c r="D1003" s="11">
        <v>956</v>
      </c>
      <c r="E1003" s="11">
        <v>14362</v>
      </c>
      <c r="F1003" s="11">
        <v>25281</v>
      </c>
      <c r="G1003" s="11">
        <v>14644</v>
      </c>
      <c r="H1003" s="11">
        <v>4879</v>
      </c>
      <c r="I1003" s="11">
        <v>34084</v>
      </c>
      <c r="J1003" s="11">
        <v>18438</v>
      </c>
      <c r="K1003" s="11">
        <v>4271</v>
      </c>
      <c r="L1003" s="11">
        <v>12261</v>
      </c>
      <c r="M1003" s="11">
        <v>3544</v>
      </c>
      <c r="N1003" s="11">
        <v>14130</v>
      </c>
      <c r="O1003" s="11">
        <v>2662</v>
      </c>
      <c r="P1003" s="11">
        <v>33363</v>
      </c>
      <c r="Q1003" s="11">
        <v>28123</v>
      </c>
      <c r="R1003" s="11">
        <v>17781</v>
      </c>
      <c r="S1003" s="11">
        <v>6325</v>
      </c>
      <c r="T1003" s="11">
        <v>1988</v>
      </c>
    </row>
    <row r="1004" spans="3:20">
      <c r="C1004" s="10">
        <v>44831</v>
      </c>
      <c r="D1004" s="11">
        <v>960</v>
      </c>
      <c r="E1004" s="11">
        <v>14362</v>
      </c>
      <c r="F1004" s="11">
        <v>25281</v>
      </c>
      <c r="G1004" s="11">
        <v>14655</v>
      </c>
      <c r="H1004" s="11">
        <v>4879</v>
      </c>
      <c r="I1004" s="11">
        <v>34095</v>
      </c>
      <c r="J1004" s="11">
        <v>18438</v>
      </c>
      <c r="K1004" s="11">
        <v>4273</v>
      </c>
      <c r="L1004" s="11">
        <v>12263</v>
      </c>
      <c r="M1004" s="11">
        <v>3545</v>
      </c>
      <c r="N1004" s="11">
        <v>14138</v>
      </c>
      <c r="O1004" s="11">
        <v>2668</v>
      </c>
      <c r="P1004" s="11">
        <v>33369</v>
      </c>
      <c r="Q1004" s="11">
        <v>28131</v>
      </c>
      <c r="R1004" s="11">
        <v>17781</v>
      </c>
      <c r="S1004" s="11">
        <v>6329</v>
      </c>
      <c r="T1004" s="11">
        <v>1988</v>
      </c>
    </row>
    <row r="1005" spans="3:20">
      <c r="C1005" s="10">
        <v>44832</v>
      </c>
      <c r="D1005" s="11">
        <v>960</v>
      </c>
      <c r="E1005" s="11">
        <v>14371</v>
      </c>
      <c r="F1005" s="11">
        <v>25293</v>
      </c>
      <c r="G1005" s="11">
        <v>14667</v>
      </c>
      <c r="H1005" s="11">
        <v>4879</v>
      </c>
      <c r="I1005" s="11">
        <v>34095</v>
      </c>
      <c r="J1005" s="11">
        <v>18438</v>
      </c>
      <c r="K1005" s="11">
        <v>4276</v>
      </c>
      <c r="L1005" s="11">
        <v>12282</v>
      </c>
      <c r="M1005" s="11">
        <v>3561</v>
      </c>
      <c r="N1005" s="11">
        <v>14147</v>
      </c>
      <c r="O1005" s="11">
        <v>2688</v>
      </c>
      <c r="P1005" s="11">
        <v>33383</v>
      </c>
      <c r="Q1005" s="11">
        <v>28132</v>
      </c>
      <c r="R1005" s="11">
        <v>17795</v>
      </c>
      <c r="S1005" s="11">
        <v>6349</v>
      </c>
      <c r="T1005" s="11">
        <v>1988</v>
      </c>
    </row>
    <row r="1006" spans="3:20">
      <c r="C1006" s="10">
        <v>44833</v>
      </c>
      <c r="D1006" s="11">
        <v>974</v>
      </c>
      <c r="E1006" s="11">
        <v>14385</v>
      </c>
      <c r="F1006" s="11">
        <v>25313</v>
      </c>
      <c r="G1006" s="11">
        <v>14689</v>
      </c>
      <c r="H1006" s="11">
        <v>4879</v>
      </c>
      <c r="I1006" s="11">
        <v>34095</v>
      </c>
      <c r="J1006" s="11">
        <v>18438</v>
      </c>
      <c r="K1006" s="11">
        <v>4281</v>
      </c>
      <c r="L1006" s="11">
        <v>12302</v>
      </c>
      <c r="M1006" s="11">
        <v>3580</v>
      </c>
      <c r="N1006" s="11">
        <v>14167</v>
      </c>
      <c r="O1006" s="11">
        <v>2698</v>
      </c>
      <c r="P1006" s="11">
        <v>33404</v>
      </c>
      <c r="Q1006" s="11">
        <v>28132</v>
      </c>
      <c r="R1006" s="11">
        <v>17795</v>
      </c>
      <c r="S1006" s="11">
        <v>6368</v>
      </c>
      <c r="T1006" s="11">
        <v>1988</v>
      </c>
    </row>
    <row r="1007" spans="3:20">
      <c r="C1007" s="10">
        <v>44834</v>
      </c>
      <c r="D1007" s="11">
        <v>974</v>
      </c>
      <c r="E1007" s="11">
        <v>14385</v>
      </c>
      <c r="F1007" s="11">
        <v>25331</v>
      </c>
      <c r="G1007" s="11">
        <v>14687</v>
      </c>
      <c r="H1007" s="11">
        <v>4879</v>
      </c>
      <c r="I1007" s="11">
        <v>34095</v>
      </c>
      <c r="J1007" s="11">
        <v>18438</v>
      </c>
      <c r="K1007" s="11">
        <v>4281</v>
      </c>
      <c r="L1007" s="11">
        <v>12310</v>
      </c>
      <c r="M1007" s="11">
        <v>3589</v>
      </c>
      <c r="N1007" s="11">
        <v>14186</v>
      </c>
      <c r="O1007" s="11">
        <v>2698</v>
      </c>
      <c r="P1007" s="11">
        <v>33404</v>
      </c>
      <c r="Q1007" s="11">
        <v>28132</v>
      </c>
      <c r="R1007" s="11">
        <v>17795</v>
      </c>
      <c r="S1007" s="11">
        <v>6368</v>
      </c>
      <c r="T1007" s="11">
        <v>1988</v>
      </c>
    </row>
    <row r="1008" spans="3:20">
      <c r="C1008" s="10">
        <v>44835</v>
      </c>
      <c r="D1008" s="11">
        <v>986</v>
      </c>
      <c r="E1008" s="11">
        <v>14383</v>
      </c>
      <c r="F1008" s="11">
        <v>25334</v>
      </c>
      <c r="G1008" s="11">
        <v>14701</v>
      </c>
      <c r="H1008" s="11">
        <v>4879</v>
      </c>
      <c r="I1008" s="11">
        <v>34107</v>
      </c>
      <c r="J1008" s="11">
        <v>18438</v>
      </c>
      <c r="K1008" s="11">
        <v>4289</v>
      </c>
      <c r="L1008" s="11">
        <v>12319</v>
      </c>
      <c r="M1008" s="11">
        <v>3592</v>
      </c>
      <c r="N1008" s="11">
        <v>14192</v>
      </c>
      <c r="O1008" s="11">
        <v>2720</v>
      </c>
      <c r="P1008" s="11">
        <v>33414</v>
      </c>
      <c r="Q1008" s="11">
        <v>28148</v>
      </c>
      <c r="R1008" s="11">
        <v>17795</v>
      </c>
      <c r="S1008" s="11">
        <v>6376</v>
      </c>
      <c r="T1008" s="11">
        <v>1988</v>
      </c>
    </row>
    <row r="1009" spans="3:20">
      <c r="C1009" s="10">
        <v>44836</v>
      </c>
      <c r="D1009" s="11">
        <v>989</v>
      </c>
      <c r="E1009" s="11">
        <v>14388</v>
      </c>
      <c r="F1009" s="11">
        <v>25346</v>
      </c>
      <c r="G1009" s="11">
        <v>14717</v>
      </c>
      <c r="H1009" s="11">
        <v>4879</v>
      </c>
      <c r="I1009" s="11">
        <v>34108</v>
      </c>
      <c r="J1009" s="11">
        <v>18449</v>
      </c>
      <c r="K1009" s="11">
        <v>4299</v>
      </c>
      <c r="L1009" s="11">
        <v>12337</v>
      </c>
      <c r="M1009" s="11">
        <v>3602</v>
      </c>
      <c r="N1009" s="11">
        <v>14204</v>
      </c>
      <c r="O1009" s="11">
        <v>2737</v>
      </c>
      <c r="P1009" s="11">
        <v>33420</v>
      </c>
      <c r="Q1009" s="11">
        <v>28161</v>
      </c>
      <c r="R1009" s="11">
        <v>17795</v>
      </c>
      <c r="S1009" s="11">
        <v>6381</v>
      </c>
      <c r="T1009" s="11">
        <v>1992</v>
      </c>
    </row>
    <row r="1010" spans="3:20">
      <c r="C1010" s="10">
        <v>44837</v>
      </c>
      <c r="D1010" s="11">
        <v>989</v>
      </c>
      <c r="E1010" s="11">
        <v>14388</v>
      </c>
      <c r="F1010" s="11">
        <v>25346</v>
      </c>
      <c r="G1010" s="11">
        <v>14717</v>
      </c>
      <c r="H1010" s="11">
        <v>4879</v>
      </c>
      <c r="I1010" s="11">
        <v>34108</v>
      </c>
      <c r="J1010" s="11">
        <v>18449</v>
      </c>
      <c r="K1010" s="11">
        <v>4299</v>
      </c>
      <c r="L1010" s="11">
        <v>12337</v>
      </c>
      <c r="M1010" s="11">
        <v>3602</v>
      </c>
      <c r="N1010" s="11">
        <v>14204</v>
      </c>
      <c r="O1010" s="11">
        <v>2737</v>
      </c>
      <c r="P1010" s="11">
        <v>33420</v>
      </c>
      <c r="Q1010" s="11">
        <v>28161</v>
      </c>
      <c r="R1010" s="11">
        <v>17795</v>
      </c>
      <c r="S1010" s="11">
        <v>6381</v>
      </c>
      <c r="T1010" s="11">
        <v>1992</v>
      </c>
    </row>
    <row r="1011" spans="3:20">
      <c r="C1011" s="10">
        <v>44838</v>
      </c>
      <c r="D1011" s="11">
        <v>991</v>
      </c>
      <c r="E1011" s="11">
        <v>14388</v>
      </c>
      <c r="F1011" s="11">
        <v>25354</v>
      </c>
      <c r="G1011" s="11">
        <v>14724</v>
      </c>
      <c r="H1011" s="11">
        <v>4886</v>
      </c>
      <c r="I1011" s="11">
        <v>34118</v>
      </c>
      <c r="J1011" s="11">
        <v>18464</v>
      </c>
      <c r="K1011" s="11">
        <v>4299</v>
      </c>
      <c r="L1011" s="11">
        <v>12347</v>
      </c>
      <c r="M1011" s="11">
        <v>3612</v>
      </c>
      <c r="N1011" s="11">
        <v>14217</v>
      </c>
      <c r="O1011" s="11">
        <v>2743</v>
      </c>
      <c r="P1011" s="11">
        <v>33420</v>
      </c>
      <c r="Q1011" s="11">
        <v>28168</v>
      </c>
      <c r="R1011" s="11">
        <v>17795</v>
      </c>
      <c r="S1011" s="11">
        <v>6386</v>
      </c>
      <c r="T1011" s="11">
        <v>1992</v>
      </c>
    </row>
    <row r="1012" spans="3:20">
      <c r="C1012" s="10">
        <v>44839</v>
      </c>
      <c r="D1012" s="11">
        <v>1015</v>
      </c>
      <c r="E1012" s="11">
        <v>14388</v>
      </c>
      <c r="F1012" s="11">
        <v>25361</v>
      </c>
      <c r="G1012" s="11">
        <v>14724</v>
      </c>
      <c r="H1012" s="11">
        <v>4886</v>
      </c>
      <c r="I1012" s="11">
        <v>34130</v>
      </c>
      <c r="J1012" s="11">
        <v>18471</v>
      </c>
      <c r="K1012" s="11">
        <v>4308</v>
      </c>
      <c r="L1012" s="11">
        <v>12354</v>
      </c>
      <c r="M1012" s="11">
        <v>3620</v>
      </c>
      <c r="N1012" s="11">
        <v>14217</v>
      </c>
      <c r="O1012" s="11">
        <v>2754</v>
      </c>
      <c r="P1012" s="11">
        <v>33428</v>
      </c>
      <c r="Q1012" s="11">
        <v>28176</v>
      </c>
      <c r="R1012" s="11">
        <v>17795</v>
      </c>
      <c r="S1012" s="11">
        <v>6386</v>
      </c>
      <c r="T1012" s="11">
        <v>1993</v>
      </c>
    </row>
    <row r="1013" spans="3:20">
      <c r="C1013" s="10">
        <v>44840</v>
      </c>
      <c r="D1013" s="11">
        <v>1028</v>
      </c>
      <c r="E1013" s="11">
        <v>14394</v>
      </c>
      <c r="F1013" s="11">
        <v>25371</v>
      </c>
      <c r="G1013" s="11">
        <v>14724</v>
      </c>
      <c r="H1013" s="11">
        <v>4887</v>
      </c>
      <c r="I1013" s="11">
        <v>34134</v>
      </c>
      <c r="J1013" s="11">
        <v>18476</v>
      </c>
      <c r="K1013" s="11">
        <v>4326</v>
      </c>
      <c r="L1013" s="11">
        <v>12367</v>
      </c>
      <c r="M1013" s="11">
        <v>3636</v>
      </c>
      <c r="N1013" s="11">
        <v>14217</v>
      </c>
      <c r="O1013" s="11">
        <v>2772</v>
      </c>
      <c r="P1013" s="11">
        <v>33429</v>
      </c>
      <c r="Q1013" s="11">
        <v>28190</v>
      </c>
      <c r="R1013" s="11">
        <v>17795</v>
      </c>
      <c r="S1013" s="11">
        <v>6386</v>
      </c>
      <c r="T1013" s="11">
        <v>1993</v>
      </c>
    </row>
    <row r="1014" spans="3:20">
      <c r="C1014" s="10">
        <v>44841</v>
      </c>
      <c r="D1014" s="11">
        <v>1042</v>
      </c>
      <c r="E1014" s="11">
        <v>14401</v>
      </c>
      <c r="F1014" s="11">
        <v>25377</v>
      </c>
      <c r="G1014" s="11">
        <v>14737</v>
      </c>
      <c r="H1014" s="11">
        <v>4891</v>
      </c>
      <c r="I1014" s="11">
        <v>34147</v>
      </c>
      <c r="J1014" s="11">
        <v>18486</v>
      </c>
      <c r="K1014" s="11">
        <v>4335</v>
      </c>
      <c r="L1014" s="11">
        <v>12367</v>
      </c>
      <c r="M1014" s="11">
        <v>3647</v>
      </c>
      <c r="N1014" s="11">
        <v>14217</v>
      </c>
      <c r="O1014" s="11">
        <v>2780</v>
      </c>
      <c r="P1014" s="11">
        <v>33429</v>
      </c>
      <c r="Q1014" s="11">
        <v>28198</v>
      </c>
      <c r="R1014" s="11">
        <v>17795</v>
      </c>
      <c r="S1014" s="11">
        <v>6386</v>
      </c>
      <c r="T1014" s="11">
        <v>1993</v>
      </c>
    </row>
    <row r="1015" spans="3:20">
      <c r="C1015" s="10">
        <v>44842</v>
      </c>
      <c r="D1015" s="11">
        <v>1057</v>
      </c>
      <c r="E1015" s="11">
        <v>14407</v>
      </c>
      <c r="F1015" s="11">
        <v>25384</v>
      </c>
      <c r="G1015" s="11">
        <v>14738</v>
      </c>
      <c r="H1015" s="11">
        <v>4891</v>
      </c>
      <c r="I1015" s="11">
        <v>34147</v>
      </c>
      <c r="J1015" s="11">
        <v>18489</v>
      </c>
      <c r="K1015" s="11">
        <v>4341</v>
      </c>
      <c r="L1015" s="11">
        <v>12367</v>
      </c>
      <c r="M1015" s="11">
        <v>3648</v>
      </c>
      <c r="N1015" s="11">
        <v>14217</v>
      </c>
      <c r="O1015" s="11">
        <v>2786</v>
      </c>
      <c r="P1015" s="11">
        <v>33439</v>
      </c>
      <c r="Q1015" s="11">
        <v>28207</v>
      </c>
      <c r="R1015" s="11">
        <v>17803</v>
      </c>
      <c r="S1015" s="11">
        <v>6393</v>
      </c>
      <c r="T1015" s="11">
        <v>1993</v>
      </c>
    </row>
    <row r="1016" spans="3:20">
      <c r="C1016" s="10">
        <v>44843</v>
      </c>
      <c r="D1016" s="11">
        <v>1067</v>
      </c>
      <c r="E1016" s="11">
        <v>14409</v>
      </c>
      <c r="F1016" s="11">
        <v>25390</v>
      </c>
      <c r="G1016" s="11">
        <v>14738</v>
      </c>
      <c r="H1016" s="11">
        <v>4893</v>
      </c>
      <c r="I1016" s="11">
        <v>34147</v>
      </c>
      <c r="J1016" s="11">
        <v>18500</v>
      </c>
      <c r="K1016" s="11">
        <v>4351</v>
      </c>
      <c r="L1016" s="11">
        <v>12367</v>
      </c>
      <c r="M1016" s="11">
        <v>3648</v>
      </c>
      <c r="N1016" s="11">
        <v>14222</v>
      </c>
      <c r="O1016" s="11">
        <v>2801</v>
      </c>
      <c r="P1016" s="11">
        <v>33451</v>
      </c>
      <c r="Q1016" s="11">
        <v>28223</v>
      </c>
      <c r="R1016" s="11">
        <v>17813</v>
      </c>
      <c r="S1016" s="11">
        <v>6401</v>
      </c>
      <c r="T1016" s="11">
        <v>1999</v>
      </c>
    </row>
    <row r="1017" spans="3:20">
      <c r="C1017" s="10">
        <v>44844</v>
      </c>
      <c r="D1017" s="11">
        <v>1067</v>
      </c>
      <c r="E1017" s="11">
        <v>14419</v>
      </c>
      <c r="F1017" s="11">
        <v>25403</v>
      </c>
      <c r="G1017" s="11">
        <v>14738</v>
      </c>
      <c r="H1017" s="11">
        <v>4898</v>
      </c>
      <c r="I1017" s="11">
        <v>34151</v>
      </c>
      <c r="J1017" s="11">
        <v>18508</v>
      </c>
      <c r="K1017" s="11">
        <v>4351</v>
      </c>
      <c r="L1017" s="11">
        <v>12367</v>
      </c>
      <c r="M1017" s="11">
        <v>3648</v>
      </c>
      <c r="N1017" s="11">
        <v>14222</v>
      </c>
      <c r="O1017" s="11">
        <v>2811</v>
      </c>
      <c r="P1017" s="11">
        <v>33461</v>
      </c>
      <c r="Q1017" s="11">
        <v>28227</v>
      </c>
      <c r="R1017" s="11">
        <v>17813</v>
      </c>
      <c r="S1017" s="11">
        <v>6402</v>
      </c>
      <c r="T1017" s="11">
        <v>2002</v>
      </c>
    </row>
    <row r="1018" spans="3:20">
      <c r="C1018" s="10">
        <v>44845</v>
      </c>
      <c r="D1018" s="11">
        <v>1067</v>
      </c>
      <c r="E1018" s="11">
        <v>14419</v>
      </c>
      <c r="F1018" s="11">
        <v>25403</v>
      </c>
      <c r="G1018" s="11">
        <v>14739</v>
      </c>
      <c r="H1018" s="11">
        <v>4906</v>
      </c>
      <c r="I1018" s="11">
        <v>34158</v>
      </c>
      <c r="J1018" s="11">
        <v>18513</v>
      </c>
      <c r="K1018" s="11">
        <v>4365</v>
      </c>
      <c r="L1018" s="11">
        <v>12367</v>
      </c>
      <c r="M1018" s="11">
        <v>3648</v>
      </c>
      <c r="N1018" s="11">
        <v>14241</v>
      </c>
      <c r="O1018" s="11">
        <v>2832</v>
      </c>
      <c r="P1018" s="11">
        <v>33466</v>
      </c>
      <c r="Q1018" s="11">
        <v>28243</v>
      </c>
      <c r="R1018" s="11">
        <v>17816</v>
      </c>
      <c r="S1018" s="11">
        <v>6402</v>
      </c>
      <c r="T1018" s="11">
        <v>2009</v>
      </c>
    </row>
    <row r="1019" spans="3:20">
      <c r="C1019" s="10">
        <v>44846</v>
      </c>
      <c r="D1019" s="11">
        <v>1067</v>
      </c>
      <c r="E1019" s="11">
        <v>14419</v>
      </c>
      <c r="F1019" s="11">
        <v>25409</v>
      </c>
      <c r="G1019" s="11">
        <v>14747</v>
      </c>
      <c r="H1019" s="11">
        <v>4923</v>
      </c>
      <c r="I1019" s="11">
        <v>34158</v>
      </c>
      <c r="J1019" s="11">
        <v>18513</v>
      </c>
      <c r="K1019" s="11">
        <v>4365</v>
      </c>
      <c r="L1019" s="11">
        <v>12367</v>
      </c>
      <c r="M1019" s="11">
        <v>3648</v>
      </c>
      <c r="N1019" s="11">
        <v>14252</v>
      </c>
      <c r="O1019" s="11">
        <v>2840</v>
      </c>
      <c r="P1019" s="11">
        <v>33466</v>
      </c>
      <c r="Q1019" s="11">
        <v>28254</v>
      </c>
      <c r="R1019" s="11">
        <v>17816</v>
      </c>
      <c r="S1019" s="11">
        <v>6402</v>
      </c>
      <c r="T1019" s="11">
        <v>2009</v>
      </c>
    </row>
    <row r="1020" spans="3:20">
      <c r="C1020" s="10">
        <v>44847</v>
      </c>
      <c r="D1020" s="11">
        <v>1068</v>
      </c>
      <c r="E1020" s="11">
        <v>14426</v>
      </c>
      <c r="F1020" s="11">
        <v>25409</v>
      </c>
      <c r="G1020" s="11">
        <v>14756</v>
      </c>
      <c r="H1020" s="11">
        <v>4936</v>
      </c>
      <c r="I1020" s="11">
        <v>34160</v>
      </c>
      <c r="J1020" s="11">
        <v>18537</v>
      </c>
      <c r="K1020" s="11">
        <v>4373</v>
      </c>
      <c r="L1020" s="11">
        <v>12367</v>
      </c>
      <c r="M1020" s="11">
        <v>3648</v>
      </c>
      <c r="N1020" s="11">
        <v>14259</v>
      </c>
      <c r="O1020" s="11">
        <v>2857</v>
      </c>
      <c r="P1020" s="11">
        <v>33477</v>
      </c>
      <c r="Q1020" s="11">
        <v>28266</v>
      </c>
      <c r="R1020" s="11">
        <v>17816</v>
      </c>
      <c r="S1020" s="11">
        <v>6405</v>
      </c>
      <c r="T1020" s="11">
        <v>2023</v>
      </c>
    </row>
    <row r="1021" spans="3:20">
      <c r="C1021" s="10">
        <v>44848</v>
      </c>
      <c r="D1021" s="11">
        <v>1068</v>
      </c>
      <c r="E1021" s="11">
        <v>14432</v>
      </c>
      <c r="F1021" s="11">
        <v>25409</v>
      </c>
      <c r="G1021" s="11">
        <v>14768</v>
      </c>
      <c r="H1021" s="11">
        <v>4949</v>
      </c>
      <c r="I1021" s="11">
        <v>34160</v>
      </c>
      <c r="J1021" s="11">
        <v>18552</v>
      </c>
      <c r="K1021" s="11">
        <v>4388</v>
      </c>
      <c r="L1021" s="11">
        <v>12367</v>
      </c>
      <c r="M1021" s="11">
        <v>3648</v>
      </c>
      <c r="N1021" s="11">
        <v>14261</v>
      </c>
      <c r="O1021" s="11">
        <v>2878</v>
      </c>
      <c r="P1021" s="11">
        <v>33485</v>
      </c>
      <c r="Q1021" s="11">
        <v>28266</v>
      </c>
      <c r="R1021" s="11">
        <v>17829</v>
      </c>
      <c r="S1021" s="11">
        <v>6405</v>
      </c>
      <c r="T1021" s="11">
        <v>2034</v>
      </c>
    </row>
    <row r="1022" spans="3:20">
      <c r="C1022" s="10">
        <v>44849</v>
      </c>
      <c r="D1022" s="11">
        <v>1068</v>
      </c>
      <c r="E1022" s="11">
        <v>14433</v>
      </c>
      <c r="F1022" s="11">
        <v>25409</v>
      </c>
      <c r="G1022" s="11">
        <v>14783</v>
      </c>
      <c r="H1022" s="11">
        <v>4964</v>
      </c>
      <c r="I1022" s="11">
        <v>34160</v>
      </c>
      <c r="J1022" s="11">
        <v>18559</v>
      </c>
      <c r="K1022" s="11">
        <v>4388</v>
      </c>
      <c r="L1022" s="11">
        <v>12367</v>
      </c>
      <c r="M1022" s="11">
        <v>3648</v>
      </c>
      <c r="N1022" s="11">
        <v>14276</v>
      </c>
      <c r="O1022" s="11">
        <v>2891</v>
      </c>
      <c r="P1022" s="11">
        <v>33495</v>
      </c>
      <c r="Q1022" s="11">
        <v>28266</v>
      </c>
      <c r="R1022" s="11">
        <v>17843</v>
      </c>
      <c r="S1022" s="11">
        <v>6424</v>
      </c>
      <c r="T1022" s="11">
        <v>2048</v>
      </c>
    </row>
    <row r="1023" spans="3:20">
      <c r="C1023" s="10">
        <v>44850</v>
      </c>
      <c r="D1023" s="11">
        <v>1077</v>
      </c>
      <c r="E1023" s="11">
        <v>14450</v>
      </c>
      <c r="F1023" s="11">
        <v>25412</v>
      </c>
      <c r="G1023" s="11">
        <v>14790</v>
      </c>
      <c r="H1023" s="11">
        <v>4971</v>
      </c>
      <c r="I1023" s="11">
        <v>34168</v>
      </c>
      <c r="J1023" s="11">
        <v>18559</v>
      </c>
      <c r="K1023" s="11">
        <v>4390</v>
      </c>
      <c r="L1023" s="11">
        <v>12367</v>
      </c>
      <c r="M1023" s="11">
        <v>3648</v>
      </c>
      <c r="N1023" s="11">
        <v>14276</v>
      </c>
      <c r="O1023" s="11">
        <v>2899</v>
      </c>
      <c r="P1023" s="11">
        <v>33509</v>
      </c>
      <c r="Q1023" s="11">
        <v>28275</v>
      </c>
      <c r="R1023" s="11">
        <v>17858</v>
      </c>
      <c r="S1023" s="11">
        <v>6431</v>
      </c>
      <c r="T1023" s="11">
        <v>2055</v>
      </c>
    </row>
    <row r="1024" spans="3:20">
      <c r="C1024" s="10">
        <v>44851</v>
      </c>
      <c r="D1024" s="11">
        <v>1077</v>
      </c>
      <c r="E1024" s="11">
        <v>14453</v>
      </c>
      <c r="F1024" s="11">
        <v>25421</v>
      </c>
      <c r="G1024" s="11">
        <v>14790</v>
      </c>
      <c r="H1024" s="11">
        <v>4983</v>
      </c>
      <c r="I1024" s="11">
        <v>34171</v>
      </c>
      <c r="J1024" s="11">
        <v>18559</v>
      </c>
      <c r="K1024" s="11">
        <v>4400</v>
      </c>
      <c r="L1024" s="11">
        <v>12367</v>
      </c>
      <c r="M1024" s="11">
        <v>3648</v>
      </c>
      <c r="N1024" s="11">
        <v>14276</v>
      </c>
      <c r="O1024" s="11">
        <v>2899</v>
      </c>
      <c r="P1024" s="11">
        <v>33510</v>
      </c>
      <c r="Q1024" s="11">
        <v>28295</v>
      </c>
      <c r="R1024" s="11">
        <v>17858</v>
      </c>
      <c r="S1024" s="11">
        <v>6431</v>
      </c>
      <c r="T1024" s="11">
        <v>2055</v>
      </c>
    </row>
    <row r="1025" spans="3:20">
      <c r="C1025" s="10">
        <v>44852</v>
      </c>
      <c r="D1025" s="11">
        <v>1084</v>
      </c>
      <c r="E1025" s="11">
        <v>14460</v>
      </c>
      <c r="F1025" s="11">
        <v>25428</v>
      </c>
      <c r="G1025" s="11">
        <v>14790</v>
      </c>
      <c r="H1025" s="11">
        <v>4983</v>
      </c>
      <c r="I1025" s="11">
        <v>34175</v>
      </c>
      <c r="J1025" s="11">
        <v>18559</v>
      </c>
      <c r="K1025" s="11">
        <v>4410</v>
      </c>
      <c r="L1025" s="11">
        <v>12367</v>
      </c>
      <c r="M1025" s="11">
        <v>3648</v>
      </c>
      <c r="N1025" s="11">
        <v>14276</v>
      </c>
      <c r="O1025" s="11">
        <v>2905</v>
      </c>
      <c r="P1025" s="11">
        <v>33516</v>
      </c>
      <c r="Q1025" s="11">
        <v>28295</v>
      </c>
      <c r="R1025" s="11">
        <v>17858</v>
      </c>
      <c r="S1025" s="11">
        <v>6437</v>
      </c>
      <c r="T1025" s="11">
        <v>2061</v>
      </c>
    </row>
    <row r="1026" spans="3:20">
      <c r="C1026" s="10">
        <v>44853</v>
      </c>
      <c r="D1026" s="11">
        <v>1084</v>
      </c>
      <c r="E1026" s="11">
        <v>14470</v>
      </c>
      <c r="F1026" s="11">
        <v>25439</v>
      </c>
      <c r="G1026" s="11">
        <v>14805</v>
      </c>
      <c r="H1026" s="11">
        <v>4983</v>
      </c>
      <c r="I1026" s="11">
        <v>34196</v>
      </c>
      <c r="J1026" s="11">
        <v>18559</v>
      </c>
      <c r="K1026" s="11">
        <v>4425</v>
      </c>
      <c r="L1026" s="11">
        <v>12369</v>
      </c>
      <c r="M1026" s="11">
        <v>3648</v>
      </c>
      <c r="N1026" s="11">
        <v>14291</v>
      </c>
      <c r="O1026" s="11">
        <v>2923</v>
      </c>
      <c r="P1026" s="11">
        <v>33527</v>
      </c>
      <c r="Q1026" s="11">
        <v>28311</v>
      </c>
      <c r="R1026" s="11">
        <v>17858</v>
      </c>
      <c r="S1026" s="11">
        <v>6452</v>
      </c>
      <c r="T1026" s="11">
        <v>2078</v>
      </c>
    </row>
    <row r="1027" spans="3:20">
      <c r="C1027" s="10">
        <v>44854</v>
      </c>
      <c r="D1027" s="11">
        <v>1084</v>
      </c>
      <c r="E1027" s="11">
        <v>14480</v>
      </c>
      <c r="F1027" s="11">
        <v>25456</v>
      </c>
      <c r="G1027" s="11">
        <v>14823</v>
      </c>
      <c r="H1027" s="11">
        <v>4988</v>
      </c>
      <c r="I1027" s="11">
        <v>34214</v>
      </c>
      <c r="J1027" s="11">
        <v>18559</v>
      </c>
      <c r="K1027" s="11">
        <v>4442</v>
      </c>
      <c r="L1027" s="11">
        <v>12369</v>
      </c>
      <c r="M1027" s="11">
        <v>3648</v>
      </c>
      <c r="N1027" s="11">
        <v>14306</v>
      </c>
      <c r="O1027" s="11">
        <v>2940</v>
      </c>
      <c r="P1027" s="11">
        <v>33541</v>
      </c>
      <c r="Q1027" s="11">
        <v>28338</v>
      </c>
      <c r="R1027" s="11">
        <v>17858</v>
      </c>
      <c r="S1027" s="11">
        <v>6469</v>
      </c>
      <c r="T1027" s="11">
        <v>2089</v>
      </c>
    </row>
    <row r="1028" spans="3:20">
      <c r="C1028" s="10">
        <v>44855</v>
      </c>
      <c r="D1028" s="11">
        <v>1084</v>
      </c>
      <c r="E1028" s="11">
        <v>14491</v>
      </c>
      <c r="F1028" s="11">
        <v>25471</v>
      </c>
      <c r="G1028" s="11">
        <v>14834</v>
      </c>
      <c r="H1028" s="11">
        <v>4988</v>
      </c>
      <c r="I1028" s="11">
        <v>34226</v>
      </c>
      <c r="J1028" s="11">
        <v>18559</v>
      </c>
      <c r="K1028" s="11">
        <v>4457</v>
      </c>
      <c r="L1028" s="11">
        <v>12369</v>
      </c>
      <c r="M1028" s="11">
        <v>3648</v>
      </c>
      <c r="N1028" s="11">
        <v>14316</v>
      </c>
      <c r="O1028" s="11">
        <v>2955</v>
      </c>
      <c r="P1028" s="11">
        <v>33557</v>
      </c>
      <c r="Q1028" s="11">
        <v>28341</v>
      </c>
      <c r="R1028" s="11">
        <v>17858</v>
      </c>
      <c r="S1028" s="11">
        <v>6474</v>
      </c>
      <c r="T1028" s="11">
        <v>2106</v>
      </c>
    </row>
    <row r="1029" spans="3:20">
      <c r="C1029" s="10">
        <v>44856</v>
      </c>
      <c r="D1029" s="11">
        <v>1084</v>
      </c>
      <c r="E1029" s="11">
        <v>14497</v>
      </c>
      <c r="F1029" s="11">
        <v>25472</v>
      </c>
      <c r="G1029" s="11">
        <v>14841</v>
      </c>
      <c r="H1029" s="11">
        <v>4988</v>
      </c>
      <c r="I1029" s="11">
        <v>34239</v>
      </c>
      <c r="J1029" s="11">
        <v>18559</v>
      </c>
      <c r="K1029" s="11">
        <v>4475</v>
      </c>
      <c r="L1029" s="11">
        <v>12369</v>
      </c>
      <c r="M1029" s="11">
        <v>3648</v>
      </c>
      <c r="N1029" s="11">
        <v>14322</v>
      </c>
      <c r="O1029" s="11">
        <v>2961</v>
      </c>
      <c r="P1029" s="11">
        <v>33564</v>
      </c>
      <c r="Q1029" s="11">
        <v>28359</v>
      </c>
      <c r="R1029" s="11">
        <v>17858</v>
      </c>
      <c r="S1029" s="11">
        <v>6474</v>
      </c>
      <c r="T1029" s="11">
        <v>2118</v>
      </c>
    </row>
    <row r="1030" spans="3:20">
      <c r="C1030" s="10">
        <v>44857</v>
      </c>
      <c r="D1030" s="11">
        <v>1084</v>
      </c>
      <c r="E1030" s="11">
        <v>14499</v>
      </c>
      <c r="F1030" s="11">
        <v>25481</v>
      </c>
      <c r="G1030" s="11">
        <v>14850</v>
      </c>
      <c r="H1030" s="11">
        <v>4493</v>
      </c>
      <c r="I1030" s="11">
        <v>34250</v>
      </c>
      <c r="J1030" s="11">
        <v>18571</v>
      </c>
      <c r="K1030" s="11">
        <v>4481</v>
      </c>
      <c r="L1030" s="11">
        <v>12379</v>
      </c>
      <c r="M1030" s="11">
        <v>3648</v>
      </c>
      <c r="N1030" s="11">
        <v>14340</v>
      </c>
      <c r="O1030" s="11">
        <v>2974</v>
      </c>
      <c r="P1030" s="11">
        <v>33575</v>
      </c>
      <c r="Q1030" s="11">
        <v>28370</v>
      </c>
      <c r="R1030" s="11">
        <v>17858</v>
      </c>
      <c r="S1030" s="11">
        <v>6485</v>
      </c>
      <c r="T1030" s="11">
        <v>2124</v>
      </c>
    </row>
    <row r="1031" spans="3:20">
      <c r="C1031" s="10">
        <v>44858</v>
      </c>
      <c r="D1031" s="11">
        <v>1084</v>
      </c>
      <c r="E1031" s="11">
        <v>14499</v>
      </c>
      <c r="F1031" s="11">
        <v>25481</v>
      </c>
      <c r="G1031" s="11">
        <v>14863</v>
      </c>
      <c r="H1031" s="11">
        <v>5004</v>
      </c>
      <c r="I1031" s="11">
        <v>34269</v>
      </c>
      <c r="J1031" s="11">
        <v>18583</v>
      </c>
      <c r="K1031" s="11">
        <v>4488</v>
      </c>
      <c r="L1031" s="11">
        <v>12386</v>
      </c>
      <c r="M1031" s="11">
        <v>3648</v>
      </c>
      <c r="N1031" s="11">
        <v>14350</v>
      </c>
      <c r="O1031" s="11">
        <v>2983</v>
      </c>
      <c r="P1031" s="11">
        <v>33589</v>
      </c>
      <c r="Q1031" s="11">
        <v>28388</v>
      </c>
      <c r="R1031" s="11">
        <v>17583</v>
      </c>
      <c r="S1031" s="11">
        <v>6487</v>
      </c>
      <c r="T1031" s="11">
        <v>2138</v>
      </c>
    </row>
    <row r="1032" spans="3:20">
      <c r="C1032" s="10">
        <v>44859</v>
      </c>
      <c r="D1032" s="11">
        <v>1084</v>
      </c>
      <c r="E1032" s="11">
        <v>14499</v>
      </c>
      <c r="F1032" s="11">
        <v>25499</v>
      </c>
      <c r="G1032" s="11">
        <v>14868</v>
      </c>
      <c r="H1032" s="11">
        <v>5013</v>
      </c>
      <c r="I1032" s="11">
        <v>34275</v>
      </c>
      <c r="J1032" s="11">
        <v>18595</v>
      </c>
      <c r="K1032" s="11">
        <v>4496</v>
      </c>
      <c r="L1032" s="11">
        <v>12395</v>
      </c>
      <c r="M1032" s="11">
        <v>3648</v>
      </c>
      <c r="N1032" s="11">
        <v>14350</v>
      </c>
      <c r="O1032" s="11">
        <v>2995</v>
      </c>
      <c r="P1032" s="11">
        <v>33602</v>
      </c>
      <c r="Q1032" s="11">
        <v>28398</v>
      </c>
      <c r="R1032" s="11">
        <v>17583</v>
      </c>
      <c r="S1032" s="11">
        <v>6495</v>
      </c>
      <c r="T1032" s="11">
        <v>2148</v>
      </c>
    </row>
    <row r="1033" spans="3:20">
      <c r="C1033" s="10">
        <v>44860</v>
      </c>
      <c r="D1033" s="11">
        <v>1084</v>
      </c>
      <c r="E1033" s="11">
        <v>14503</v>
      </c>
      <c r="F1033" s="11">
        <v>25517</v>
      </c>
      <c r="G1033" s="11">
        <v>14870</v>
      </c>
      <c r="H1033" s="11">
        <v>5013</v>
      </c>
      <c r="I1033" s="11">
        <v>34275</v>
      </c>
      <c r="J1033" s="11">
        <v>18610</v>
      </c>
      <c r="K1033" s="11">
        <v>4503</v>
      </c>
      <c r="L1033" s="11">
        <v>12415</v>
      </c>
      <c r="M1033" s="11">
        <v>3657</v>
      </c>
      <c r="N1033" s="11">
        <v>14350</v>
      </c>
      <c r="O1033" s="11">
        <v>3009</v>
      </c>
      <c r="P1033" s="11">
        <v>33616</v>
      </c>
      <c r="Q1033" s="11">
        <v>28410</v>
      </c>
      <c r="R1033" s="11">
        <v>17583</v>
      </c>
      <c r="S1033" s="11">
        <v>6500</v>
      </c>
      <c r="T1033" s="11">
        <v>2162</v>
      </c>
    </row>
    <row r="1034" spans="3:20">
      <c r="C1034" s="10">
        <v>44861</v>
      </c>
      <c r="D1034" s="11">
        <v>1084</v>
      </c>
      <c r="E1034" s="11">
        <v>14514</v>
      </c>
      <c r="F1034" s="11">
        <v>25535</v>
      </c>
      <c r="G1034" s="11">
        <v>14870</v>
      </c>
      <c r="H1034" s="11">
        <v>5045</v>
      </c>
      <c r="I1034" s="11">
        <v>34282</v>
      </c>
      <c r="J1034" s="11">
        <v>18620</v>
      </c>
      <c r="K1034" s="11">
        <v>4504</v>
      </c>
      <c r="L1034" s="11">
        <v>12427</v>
      </c>
      <c r="M1034" s="11">
        <v>3669</v>
      </c>
      <c r="N1034" s="11">
        <v>14350</v>
      </c>
      <c r="O1034" s="11">
        <v>3021</v>
      </c>
      <c r="P1034" s="11">
        <v>33616</v>
      </c>
      <c r="Q1034" s="11">
        <v>28424</v>
      </c>
      <c r="R1034" s="11">
        <v>17877</v>
      </c>
      <c r="S1034" s="11">
        <v>6510</v>
      </c>
      <c r="T1034" s="11">
        <v>2174</v>
      </c>
    </row>
    <row r="1035" spans="3:20">
      <c r="C1035" s="10">
        <v>44862</v>
      </c>
      <c r="D1035" s="11">
        <v>1084</v>
      </c>
      <c r="E1035" s="11">
        <v>14514</v>
      </c>
      <c r="F1035" s="11">
        <v>25537</v>
      </c>
      <c r="G1035" s="11">
        <v>14871</v>
      </c>
      <c r="H1035" s="11">
        <v>5056</v>
      </c>
      <c r="I1035" s="11">
        <v>34300</v>
      </c>
      <c r="J1035" s="11">
        <v>18629</v>
      </c>
      <c r="K1035" s="11">
        <v>4504</v>
      </c>
      <c r="L1035" s="11">
        <v>12437</v>
      </c>
      <c r="M1035" s="11">
        <v>3682</v>
      </c>
      <c r="N1035" s="11">
        <v>14350</v>
      </c>
      <c r="O1035" s="11">
        <v>3033</v>
      </c>
      <c r="P1035" s="11">
        <v>33616</v>
      </c>
      <c r="Q1035" s="11">
        <v>28430</v>
      </c>
      <c r="R1035" s="11">
        <v>17880</v>
      </c>
      <c r="S1035" s="11">
        <v>6521</v>
      </c>
      <c r="T1035" s="11">
        <v>2185</v>
      </c>
    </row>
    <row r="1036" spans="3:20">
      <c r="C1036" s="10">
        <v>44863</v>
      </c>
      <c r="D1036" s="11">
        <v>1084</v>
      </c>
      <c r="E1036" s="11">
        <v>14518</v>
      </c>
      <c r="F1036" s="11">
        <v>25539</v>
      </c>
      <c r="G1036" s="11">
        <v>14872</v>
      </c>
      <c r="H1036" s="11">
        <v>5066</v>
      </c>
      <c r="I1036" s="11">
        <v>34304</v>
      </c>
      <c r="J1036" s="11">
        <v>18635</v>
      </c>
      <c r="K1036" s="11">
        <v>4505</v>
      </c>
      <c r="L1036" s="11">
        <v>12446</v>
      </c>
      <c r="M1036" s="11">
        <v>3699</v>
      </c>
      <c r="N1036" s="11">
        <v>14350</v>
      </c>
      <c r="O1036" s="11">
        <v>3043</v>
      </c>
      <c r="P1036" s="11">
        <v>33618</v>
      </c>
      <c r="Q1036" s="11">
        <v>28435</v>
      </c>
      <c r="R1036" s="11">
        <v>17890</v>
      </c>
      <c r="S1036" s="11">
        <v>6530</v>
      </c>
      <c r="T1036" s="11">
        <v>2189</v>
      </c>
    </row>
    <row r="1037" spans="3:20">
      <c r="C1037" s="10">
        <v>44864</v>
      </c>
      <c r="D1037" s="11">
        <v>1084</v>
      </c>
      <c r="E1037" s="11">
        <v>14527</v>
      </c>
      <c r="F1037" s="11">
        <v>25539</v>
      </c>
      <c r="G1037" s="11">
        <v>14883</v>
      </c>
      <c r="H1037" s="11">
        <v>5078</v>
      </c>
      <c r="I1037" s="11">
        <v>34319</v>
      </c>
      <c r="J1037" s="11">
        <v>18645</v>
      </c>
      <c r="K1037" s="11">
        <v>4512</v>
      </c>
      <c r="L1037" s="11">
        <v>12456</v>
      </c>
      <c r="M1037" s="11">
        <v>3710</v>
      </c>
      <c r="N1037" s="11">
        <v>14350</v>
      </c>
      <c r="O1037" s="11">
        <v>3052</v>
      </c>
      <c r="P1037" s="11">
        <v>33625</v>
      </c>
      <c r="Q1037" s="11">
        <v>28445</v>
      </c>
      <c r="R1037" s="11">
        <v>17904</v>
      </c>
      <c r="S1037" s="11">
        <v>6548</v>
      </c>
      <c r="T1037" s="11">
        <v>2202</v>
      </c>
    </row>
    <row r="1038" spans="3:20">
      <c r="C1038" s="10">
        <v>44865</v>
      </c>
      <c r="D1038" s="11">
        <v>1084</v>
      </c>
      <c r="E1038" s="11">
        <v>14527</v>
      </c>
      <c r="F1038" s="11">
        <v>25539</v>
      </c>
      <c r="G1038" s="11">
        <v>14883</v>
      </c>
      <c r="H1038" s="11">
        <v>5078</v>
      </c>
      <c r="I1038" s="11">
        <v>34324</v>
      </c>
      <c r="J1038" s="11">
        <v>18658</v>
      </c>
      <c r="K1038" s="11">
        <v>4519</v>
      </c>
      <c r="L1038" s="11">
        <v>12468</v>
      </c>
      <c r="M1038" s="11">
        <v>3724</v>
      </c>
      <c r="N1038" s="11">
        <v>14350</v>
      </c>
      <c r="O1038" s="11">
        <v>3058</v>
      </c>
      <c r="P1038" s="11">
        <v>33631</v>
      </c>
      <c r="Q1038" s="11">
        <v>28447</v>
      </c>
      <c r="R1038" s="11">
        <v>17913</v>
      </c>
      <c r="S1038" s="11">
        <v>6549</v>
      </c>
      <c r="T1038" s="11">
        <v>2202</v>
      </c>
    </row>
    <row r="1039" spans="3:20">
      <c r="C1039" s="10">
        <v>44866</v>
      </c>
      <c r="D1039" s="11">
        <v>1084</v>
      </c>
      <c r="E1039" s="11">
        <v>14532</v>
      </c>
      <c r="F1039" s="11">
        <v>25539</v>
      </c>
      <c r="G1039" s="11">
        <v>14890</v>
      </c>
      <c r="H1039" s="11">
        <v>5085</v>
      </c>
      <c r="I1039" s="11">
        <v>34330</v>
      </c>
      <c r="J1039" s="11">
        <v>18674</v>
      </c>
      <c r="K1039" s="11">
        <v>4526</v>
      </c>
      <c r="L1039" s="11">
        <v>12477</v>
      </c>
      <c r="M1039" s="11">
        <v>3724</v>
      </c>
      <c r="N1039" s="11">
        <v>14350</v>
      </c>
      <c r="O1039" s="11">
        <v>3068</v>
      </c>
      <c r="P1039" s="11">
        <v>33634</v>
      </c>
      <c r="Q1039" s="11">
        <v>28461</v>
      </c>
      <c r="R1039" s="11">
        <v>17914</v>
      </c>
      <c r="S1039" s="11">
        <v>6563</v>
      </c>
      <c r="T1039" s="11">
        <v>2208</v>
      </c>
    </row>
    <row r="1040" spans="3:20">
      <c r="C1040" s="10">
        <v>44867</v>
      </c>
      <c r="D1040" s="11">
        <v>1084</v>
      </c>
      <c r="E1040" s="11">
        <v>14550</v>
      </c>
      <c r="F1040" s="11">
        <v>25539</v>
      </c>
      <c r="G1040" s="11">
        <v>14890</v>
      </c>
      <c r="H1040" s="11">
        <v>5091</v>
      </c>
      <c r="I1040" s="11">
        <v>34331</v>
      </c>
      <c r="J1040" s="11">
        <v>18693</v>
      </c>
      <c r="K1040" s="11">
        <v>4533</v>
      </c>
      <c r="L1040" s="11">
        <v>12485</v>
      </c>
      <c r="M1040" s="11">
        <v>3724</v>
      </c>
      <c r="N1040" s="11">
        <v>14350</v>
      </c>
      <c r="O1040" s="11">
        <v>3074</v>
      </c>
      <c r="P1040" s="11">
        <v>33634</v>
      </c>
      <c r="Q1040" s="11">
        <v>28461</v>
      </c>
      <c r="R1040" s="11">
        <v>17927</v>
      </c>
      <c r="S1040" s="11">
        <v>6582</v>
      </c>
      <c r="T1040" s="11">
        <v>2212</v>
      </c>
    </row>
    <row r="1041" spans="3:20">
      <c r="C1041" s="10">
        <v>44868</v>
      </c>
      <c r="D1041" s="11">
        <v>1086</v>
      </c>
      <c r="E1041" s="11">
        <v>14567</v>
      </c>
      <c r="F1041" s="11">
        <v>25539</v>
      </c>
      <c r="G1041" s="11">
        <v>14890</v>
      </c>
      <c r="H1041" s="11">
        <v>5091</v>
      </c>
      <c r="I1041" s="11">
        <v>34348</v>
      </c>
      <c r="J1041" s="11">
        <v>18700</v>
      </c>
      <c r="K1041" s="11">
        <v>4538</v>
      </c>
      <c r="L1041" s="11">
        <v>12485</v>
      </c>
      <c r="M1041" s="11">
        <v>3724</v>
      </c>
      <c r="N1041" s="11">
        <v>14350</v>
      </c>
      <c r="O1041" s="11">
        <v>3074</v>
      </c>
      <c r="P1041" s="11">
        <v>33634</v>
      </c>
      <c r="Q1041" s="11">
        <v>28465</v>
      </c>
      <c r="R1041" s="11">
        <v>17927</v>
      </c>
      <c r="S1041" s="11">
        <v>6589</v>
      </c>
      <c r="T1041" s="11">
        <v>2216</v>
      </c>
    </row>
    <row r="1042" spans="3:20">
      <c r="C1042" s="10">
        <v>44869</v>
      </c>
      <c r="D1042" s="11">
        <v>1086</v>
      </c>
      <c r="E1042" s="11">
        <v>14567</v>
      </c>
      <c r="F1042" s="11">
        <v>25539</v>
      </c>
      <c r="G1042" s="11">
        <v>14890</v>
      </c>
      <c r="H1042" s="11">
        <v>5088</v>
      </c>
      <c r="I1042" s="11">
        <v>34348</v>
      </c>
      <c r="J1042" s="11">
        <v>18700</v>
      </c>
      <c r="K1042" s="11">
        <v>4539</v>
      </c>
      <c r="L1042" s="11">
        <v>12485</v>
      </c>
      <c r="M1042" s="11">
        <v>3724</v>
      </c>
      <c r="N1042" s="11">
        <v>14350</v>
      </c>
      <c r="O1042" s="11">
        <v>3074</v>
      </c>
      <c r="P1042" s="11">
        <v>33634</v>
      </c>
      <c r="Q1042" s="11">
        <v>28465</v>
      </c>
      <c r="R1042" s="11">
        <v>17927</v>
      </c>
      <c r="S1042" s="11">
        <v>6589</v>
      </c>
      <c r="T1042" s="11">
        <v>2224</v>
      </c>
    </row>
    <row r="1043" spans="3:20">
      <c r="C1043" s="10">
        <v>44870</v>
      </c>
      <c r="D1043" s="11">
        <v>1086</v>
      </c>
      <c r="E1043" s="11">
        <v>14567</v>
      </c>
      <c r="F1043" s="11">
        <v>25539</v>
      </c>
      <c r="G1043" s="11">
        <v>14891</v>
      </c>
      <c r="H1043" s="11">
        <v>5098</v>
      </c>
      <c r="I1043" s="11">
        <v>34348</v>
      </c>
      <c r="J1043" s="11">
        <v>18701</v>
      </c>
      <c r="K1043" s="11">
        <v>4540</v>
      </c>
      <c r="L1043" s="11">
        <v>12486</v>
      </c>
      <c r="M1043" s="11">
        <v>3728</v>
      </c>
      <c r="N1043" s="11">
        <v>14361</v>
      </c>
      <c r="O1043" s="11">
        <v>3074</v>
      </c>
      <c r="P1043" s="11">
        <v>33634</v>
      </c>
      <c r="Q1043" s="11">
        <v>28465</v>
      </c>
      <c r="R1043" s="11">
        <v>17927</v>
      </c>
      <c r="S1043" s="11">
        <v>6589</v>
      </c>
      <c r="T1043" s="11">
        <v>2224</v>
      </c>
    </row>
    <row r="1044" spans="3:20">
      <c r="C1044" s="10">
        <v>44871</v>
      </c>
      <c r="D1044" s="11">
        <v>1086</v>
      </c>
      <c r="E1044" s="11">
        <v>14567</v>
      </c>
      <c r="F1044" s="11">
        <v>25539</v>
      </c>
      <c r="G1044" s="11">
        <v>14897</v>
      </c>
      <c r="H1044" s="11">
        <v>5111</v>
      </c>
      <c r="I1044" s="11">
        <v>34348</v>
      </c>
      <c r="J1044" s="11">
        <v>18701</v>
      </c>
      <c r="K1044" s="11">
        <v>4540</v>
      </c>
      <c r="L1044" s="11">
        <v>12486</v>
      </c>
      <c r="M1044" s="11">
        <v>3728</v>
      </c>
      <c r="N1044" s="11">
        <v>14361</v>
      </c>
      <c r="O1044" s="11">
        <v>3074</v>
      </c>
      <c r="P1044" s="11">
        <v>33648</v>
      </c>
      <c r="Q1044" s="11">
        <v>28465</v>
      </c>
      <c r="R1044" s="11">
        <v>17927</v>
      </c>
      <c r="S1044" s="11">
        <v>6596</v>
      </c>
      <c r="T1044" s="11">
        <v>2224</v>
      </c>
    </row>
    <row r="1045" spans="3:20">
      <c r="C1045" s="10">
        <v>44872</v>
      </c>
      <c r="D1045" s="11">
        <v>1086</v>
      </c>
      <c r="E1045" s="11">
        <v>14567</v>
      </c>
      <c r="F1045" s="11">
        <v>25539</v>
      </c>
      <c r="G1045" s="11">
        <v>14905</v>
      </c>
      <c r="H1045" s="11">
        <v>5111</v>
      </c>
      <c r="I1045" s="11">
        <v>34348</v>
      </c>
      <c r="J1045" s="11">
        <v>18707</v>
      </c>
      <c r="K1045" s="11">
        <v>4543</v>
      </c>
      <c r="L1045" s="11">
        <v>12487</v>
      </c>
      <c r="M1045" s="11">
        <v>3728</v>
      </c>
      <c r="N1045" s="11">
        <v>14367</v>
      </c>
      <c r="O1045" s="11">
        <v>3074</v>
      </c>
      <c r="P1045" s="11">
        <v>33648</v>
      </c>
      <c r="Q1045" s="11">
        <v>28466</v>
      </c>
      <c r="R1045" s="11">
        <v>17931</v>
      </c>
      <c r="S1045" s="11">
        <v>6603</v>
      </c>
      <c r="T1045" s="11">
        <v>2224</v>
      </c>
    </row>
    <row r="1046" spans="3:20">
      <c r="C1046" s="10">
        <v>44873</v>
      </c>
      <c r="D1046" s="11">
        <v>1086</v>
      </c>
      <c r="E1046" s="11">
        <v>14567</v>
      </c>
      <c r="F1046" s="11">
        <v>25539</v>
      </c>
      <c r="G1046" s="11">
        <v>14905</v>
      </c>
      <c r="H1046" s="11">
        <v>5118</v>
      </c>
      <c r="I1046" s="11">
        <v>34348</v>
      </c>
      <c r="J1046" s="11">
        <v>18708</v>
      </c>
      <c r="K1046" s="11">
        <v>4543</v>
      </c>
      <c r="L1046" s="11">
        <v>12487</v>
      </c>
      <c r="M1046" s="11">
        <v>3728</v>
      </c>
      <c r="N1046" s="11">
        <v>14367</v>
      </c>
      <c r="O1046" s="11">
        <v>3074</v>
      </c>
      <c r="P1046" s="11">
        <v>33648</v>
      </c>
      <c r="Q1046" s="11">
        <v>28466</v>
      </c>
      <c r="R1046" s="11">
        <v>17931</v>
      </c>
      <c r="S1046" s="11">
        <v>6603</v>
      </c>
      <c r="T1046" s="11">
        <v>2224</v>
      </c>
    </row>
    <row r="1047" spans="3:20">
      <c r="C1047" s="10">
        <v>44874</v>
      </c>
      <c r="D1047" s="11">
        <v>1088</v>
      </c>
      <c r="E1047" s="11">
        <v>14581</v>
      </c>
      <c r="F1047" s="11">
        <v>25539</v>
      </c>
      <c r="G1047" s="11">
        <v>14912</v>
      </c>
      <c r="H1047" s="11">
        <v>5124</v>
      </c>
      <c r="I1047" s="11">
        <v>34348</v>
      </c>
      <c r="J1047" s="11">
        <v>18709</v>
      </c>
      <c r="K1047" s="11">
        <v>4554</v>
      </c>
      <c r="L1047" s="11">
        <v>12487</v>
      </c>
      <c r="M1047" s="11">
        <v>3728</v>
      </c>
      <c r="N1047" s="11">
        <v>14380</v>
      </c>
      <c r="O1047" s="11">
        <v>3079</v>
      </c>
      <c r="P1047" s="11">
        <v>33660</v>
      </c>
      <c r="Q1047" s="11">
        <v>28471</v>
      </c>
      <c r="R1047" s="11">
        <v>17938</v>
      </c>
      <c r="S1047" s="11">
        <v>6603</v>
      </c>
      <c r="T1047" s="11">
        <v>2237</v>
      </c>
    </row>
    <row r="1048" spans="3:20">
      <c r="C1048" s="10">
        <v>44875</v>
      </c>
      <c r="D1048" s="11">
        <v>1093</v>
      </c>
      <c r="E1048" s="11">
        <v>14581</v>
      </c>
      <c r="F1048" s="11">
        <v>25539</v>
      </c>
      <c r="G1048" s="11">
        <v>14931</v>
      </c>
      <c r="H1048" s="11">
        <v>5124</v>
      </c>
      <c r="I1048" s="11">
        <v>34355</v>
      </c>
      <c r="J1048" s="11">
        <v>18709</v>
      </c>
      <c r="K1048" s="11">
        <v>4567</v>
      </c>
      <c r="L1048" s="11">
        <v>12501</v>
      </c>
      <c r="M1048" s="11">
        <v>3728</v>
      </c>
      <c r="N1048" s="11">
        <v>14387</v>
      </c>
      <c r="O1048" s="11">
        <v>3094</v>
      </c>
      <c r="P1048" s="11">
        <v>33665</v>
      </c>
      <c r="Q1048" s="11">
        <v>28482</v>
      </c>
      <c r="R1048" s="11">
        <v>17945</v>
      </c>
      <c r="S1048" s="11">
        <v>6603</v>
      </c>
      <c r="T1048" s="11">
        <v>2250</v>
      </c>
    </row>
    <row r="1049" spans="3:20">
      <c r="C1049" s="10">
        <v>44876</v>
      </c>
      <c r="D1049" s="11">
        <v>1102</v>
      </c>
      <c r="E1049" s="11">
        <v>14591</v>
      </c>
      <c r="F1049" s="11">
        <v>25539</v>
      </c>
      <c r="G1049" s="11">
        <v>14941</v>
      </c>
      <c r="H1049" s="11">
        <v>5124</v>
      </c>
      <c r="I1049" s="11">
        <v>34358</v>
      </c>
      <c r="J1049" s="11">
        <v>18715</v>
      </c>
      <c r="K1049" s="11">
        <v>4575</v>
      </c>
      <c r="L1049" s="11">
        <v>12505</v>
      </c>
      <c r="M1049" s="11">
        <v>3736</v>
      </c>
      <c r="N1049" s="11">
        <v>14391</v>
      </c>
      <c r="O1049" s="11">
        <v>3107</v>
      </c>
      <c r="P1049" s="11">
        <v>33672</v>
      </c>
      <c r="Q1049" s="11">
        <v>28488</v>
      </c>
      <c r="R1049" s="11">
        <v>17945</v>
      </c>
      <c r="S1049" s="11">
        <v>6603</v>
      </c>
      <c r="T1049" s="11">
        <v>2259</v>
      </c>
    </row>
    <row r="1050" spans="3:20">
      <c r="C1050" s="10">
        <v>44877</v>
      </c>
      <c r="D1050" s="11">
        <v>1106</v>
      </c>
      <c r="E1050" s="11">
        <v>14601</v>
      </c>
      <c r="F1050" s="11">
        <v>25539</v>
      </c>
      <c r="G1050" s="11">
        <v>14948</v>
      </c>
      <c r="H1050" s="11">
        <v>5124</v>
      </c>
      <c r="I1050" s="11">
        <v>34369</v>
      </c>
      <c r="J1050" s="11">
        <v>18729</v>
      </c>
      <c r="K1050" s="11">
        <v>4590</v>
      </c>
      <c r="L1050" s="11">
        <v>12521</v>
      </c>
      <c r="M1050" s="11">
        <v>3750</v>
      </c>
      <c r="N1050" s="11">
        <v>14405</v>
      </c>
      <c r="O1050" s="11">
        <v>3121</v>
      </c>
      <c r="P1050" s="11">
        <v>33677</v>
      </c>
      <c r="Q1050" s="11">
        <v>28495</v>
      </c>
      <c r="R1050" s="11">
        <v>17945</v>
      </c>
      <c r="S1050" s="11">
        <v>6603</v>
      </c>
      <c r="T1050" s="11">
        <v>2264</v>
      </c>
    </row>
    <row r="1051" spans="3:20">
      <c r="C1051" s="10">
        <v>44878</v>
      </c>
      <c r="D1051" s="11">
        <v>1106</v>
      </c>
      <c r="E1051" s="11">
        <v>14601</v>
      </c>
      <c r="F1051" s="11">
        <v>25539</v>
      </c>
      <c r="G1051" s="11">
        <v>14948</v>
      </c>
      <c r="H1051" s="11">
        <v>5124</v>
      </c>
      <c r="I1051" s="11">
        <v>34369</v>
      </c>
      <c r="J1051" s="11">
        <v>18729</v>
      </c>
      <c r="K1051" s="11">
        <v>4590</v>
      </c>
      <c r="L1051" s="11">
        <v>12521</v>
      </c>
      <c r="M1051" s="11">
        <v>3750</v>
      </c>
      <c r="N1051" s="11">
        <v>14405</v>
      </c>
      <c r="O1051" s="11">
        <v>3121</v>
      </c>
      <c r="P1051" s="11">
        <v>33677</v>
      </c>
      <c r="Q1051" s="11">
        <v>28495</v>
      </c>
      <c r="R1051" s="11">
        <v>17945</v>
      </c>
      <c r="S1051" s="11">
        <v>6603</v>
      </c>
      <c r="T1051" s="11">
        <v>2264</v>
      </c>
    </row>
    <row r="1052" spans="3:20">
      <c r="C1052" s="10">
        <v>44879</v>
      </c>
      <c r="D1052" s="11">
        <v>1108</v>
      </c>
      <c r="E1052" s="11">
        <v>14603</v>
      </c>
      <c r="F1052" s="11">
        <v>25539</v>
      </c>
      <c r="G1052" s="11">
        <v>14956</v>
      </c>
      <c r="H1052" s="11">
        <v>5124</v>
      </c>
      <c r="I1052" s="11">
        <v>34369</v>
      </c>
      <c r="J1052" s="11">
        <v>18737</v>
      </c>
      <c r="K1052" s="11">
        <v>4593</v>
      </c>
      <c r="L1052" s="11">
        <v>12529</v>
      </c>
      <c r="M1052" s="11">
        <v>3759</v>
      </c>
      <c r="N1052" s="11">
        <v>14413</v>
      </c>
      <c r="O1052" s="11">
        <v>3121</v>
      </c>
      <c r="P1052" s="11">
        <v>33677</v>
      </c>
      <c r="Q1052" s="11">
        <v>28498</v>
      </c>
      <c r="R1052" s="11">
        <v>17945</v>
      </c>
      <c r="S1052" s="11">
        <v>6606</v>
      </c>
      <c r="T1052" s="11">
        <v>2267</v>
      </c>
    </row>
    <row r="1053" spans="3:20">
      <c r="C1053" s="10">
        <v>44880</v>
      </c>
      <c r="D1053" s="11">
        <v>1108</v>
      </c>
      <c r="E1053" s="11">
        <v>14613</v>
      </c>
      <c r="F1053" s="11">
        <v>25539</v>
      </c>
      <c r="G1053" s="11">
        <v>14971</v>
      </c>
      <c r="H1053" s="11">
        <v>5124</v>
      </c>
      <c r="I1053" s="11">
        <v>34381</v>
      </c>
      <c r="J1053" s="11">
        <v>18756</v>
      </c>
      <c r="K1053" s="11">
        <v>4607</v>
      </c>
      <c r="L1053" s="11">
        <v>12551</v>
      </c>
      <c r="M1053" s="11">
        <v>3770</v>
      </c>
      <c r="N1053" s="11">
        <v>14426</v>
      </c>
      <c r="O1053" s="11">
        <v>3134</v>
      </c>
      <c r="P1053" s="11">
        <v>33699</v>
      </c>
      <c r="Q1053" s="11">
        <v>28518</v>
      </c>
      <c r="R1053" s="11">
        <v>17945</v>
      </c>
      <c r="S1053" s="11">
        <v>6609</v>
      </c>
      <c r="T1053" s="11">
        <v>2277</v>
      </c>
    </row>
    <row r="1054" spans="3:20">
      <c r="C1054" s="10">
        <v>44881</v>
      </c>
      <c r="D1054" s="11">
        <v>1108</v>
      </c>
      <c r="E1054" s="11">
        <v>14625</v>
      </c>
      <c r="F1054" s="11">
        <v>25539</v>
      </c>
      <c r="G1054" s="11">
        <v>14989</v>
      </c>
      <c r="H1054" s="11">
        <v>5124</v>
      </c>
      <c r="I1054" s="11">
        <v>34397</v>
      </c>
      <c r="J1054" s="11">
        <v>18769</v>
      </c>
      <c r="K1054" s="11">
        <v>4620</v>
      </c>
      <c r="L1054" s="11">
        <v>12556</v>
      </c>
      <c r="M1054" s="11">
        <v>3782</v>
      </c>
      <c r="N1054" s="11">
        <v>14432</v>
      </c>
      <c r="O1054" s="11">
        <v>3139</v>
      </c>
      <c r="P1054" s="11">
        <v>33705</v>
      </c>
      <c r="Q1054" s="11">
        <v>28523</v>
      </c>
      <c r="R1054" s="11">
        <v>17946</v>
      </c>
      <c r="S1054" s="11">
        <v>6609</v>
      </c>
      <c r="T1054" s="11">
        <v>2293</v>
      </c>
    </row>
    <row r="1055" spans="3:20">
      <c r="C1055" s="10">
        <v>44882</v>
      </c>
      <c r="D1055" s="11">
        <v>1108</v>
      </c>
      <c r="E1055" s="11">
        <v>14632</v>
      </c>
      <c r="F1055" s="11">
        <v>25546</v>
      </c>
      <c r="G1055" s="11">
        <v>14992</v>
      </c>
      <c r="H1055" s="11">
        <v>5124</v>
      </c>
      <c r="I1055" s="11">
        <v>34407</v>
      </c>
      <c r="J1055" s="11">
        <v>18773</v>
      </c>
      <c r="K1055" s="11">
        <v>4631</v>
      </c>
      <c r="L1055" s="11">
        <v>12566</v>
      </c>
      <c r="M1055" s="11">
        <v>3795</v>
      </c>
      <c r="N1055" s="11">
        <v>14444</v>
      </c>
      <c r="O1055" s="11">
        <v>3139</v>
      </c>
      <c r="P1055" s="11">
        <v>33716</v>
      </c>
      <c r="Q1055" s="11">
        <v>28531</v>
      </c>
      <c r="R1055" s="11">
        <v>17946</v>
      </c>
      <c r="S1055" s="11">
        <v>6609</v>
      </c>
      <c r="T1055" s="11">
        <v>2303</v>
      </c>
    </row>
    <row r="1056" spans="3:20">
      <c r="C1056" s="10">
        <v>44883</v>
      </c>
      <c r="D1056" s="11">
        <v>1108</v>
      </c>
      <c r="E1056" s="11">
        <v>14636</v>
      </c>
      <c r="F1056" s="11">
        <v>25553</v>
      </c>
      <c r="G1056" s="11">
        <v>15003</v>
      </c>
      <c r="H1056" s="11">
        <v>5124</v>
      </c>
      <c r="I1056" s="11">
        <v>34415</v>
      </c>
      <c r="J1056" s="11">
        <v>18778</v>
      </c>
      <c r="K1056" s="11">
        <v>4648</v>
      </c>
      <c r="L1056" s="11">
        <v>12569</v>
      </c>
      <c r="M1056" s="11">
        <v>3799</v>
      </c>
      <c r="N1056" s="11">
        <v>14444</v>
      </c>
      <c r="O1056" s="11">
        <v>3139</v>
      </c>
      <c r="P1056" s="11">
        <v>33723</v>
      </c>
      <c r="Q1056" s="11">
        <v>28539</v>
      </c>
      <c r="R1056" s="11">
        <v>17946</v>
      </c>
      <c r="S1056" s="11">
        <v>6618</v>
      </c>
      <c r="T1056" s="11">
        <v>2310</v>
      </c>
    </row>
    <row r="1057" spans="3:20">
      <c r="C1057" s="10">
        <v>44884</v>
      </c>
      <c r="D1057" s="11">
        <v>1111</v>
      </c>
      <c r="E1057" s="11">
        <v>14640</v>
      </c>
      <c r="F1057" s="11">
        <v>25557</v>
      </c>
      <c r="G1057" s="11">
        <v>15007</v>
      </c>
      <c r="H1057" s="11">
        <v>5124</v>
      </c>
      <c r="I1057" s="11">
        <v>34423</v>
      </c>
      <c r="J1057" s="11">
        <v>18779</v>
      </c>
      <c r="K1057" s="11">
        <v>4648</v>
      </c>
      <c r="L1057" s="11">
        <v>12577</v>
      </c>
      <c r="M1057" s="11">
        <v>3807</v>
      </c>
      <c r="N1057" s="11">
        <v>14460</v>
      </c>
      <c r="O1057" s="11">
        <v>3142</v>
      </c>
      <c r="P1057" s="11">
        <v>33730</v>
      </c>
      <c r="Q1057" s="11">
        <v>28543</v>
      </c>
      <c r="R1057" s="11">
        <v>17946</v>
      </c>
      <c r="S1057" s="11">
        <v>6621</v>
      </c>
      <c r="T1057" s="11">
        <v>2310</v>
      </c>
    </row>
    <row r="1058" spans="3:20">
      <c r="C1058" s="10">
        <v>44885</v>
      </c>
      <c r="D1058" s="11">
        <v>1111</v>
      </c>
      <c r="E1058" s="11">
        <v>14646</v>
      </c>
      <c r="F1058" s="11">
        <v>25570</v>
      </c>
      <c r="G1058" s="11">
        <v>15007</v>
      </c>
      <c r="H1058" s="11">
        <v>5124</v>
      </c>
      <c r="I1058" s="11">
        <v>34440</v>
      </c>
      <c r="J1058" s="11">
        <v>18791</v>
      </c>
      <c r="K1058" s="11">
        <v>4648</v>
      </c>
      <c r="L1058" s="11">
        <v>12588</v>
      </c>
      <c r="M1058" s="11">
        <v>3823</v>
      </c>
      <c r="N1058" s="11">
        <v>14470</v>
      </c>
      <c r="O1058" s="11">
        <v>3142</v>
      </c>
      <c r="P1058" s="11">
        <v>33741</v>
      </c>
      <c r="Q1058" s="11">
        <v>28551</v>
      </c>
      <c r="R1058" s="11">
        <v>17946</v>
      </c>
      <c r="S1058" s="11">
        <v>6629</v>
      </c>
      <c r="T1058" s="11">
        <v>2316</v>
      </c>
    </row>
    <row r="1059" spans="3:20">
      <c r="C1059" s="10">
        <v>44886</v>
      </c>
      <c r="D1059" s="11">
        <v>1111</v>
      </c>
      <c r="E1059" s="11">
        <v>14653</v>
      </c>
      <c r="F1059" s="11">
        <v>25577</v>
      </c>
      <c r="G1059" s="11">
        <v>15014</v>
      </c>
      <c r="H1059" s="11">
        <v>5124</v>
      </c>
      <c r="I1059" s="11">
        <v>34440</v>
      </c>
      <c r="J1059" s="11">
        <v>18793</v>
      </c>
      <c r="K1059" s="11">
        <v>4648</v>
      </c>
      <c r="L1059" s="11">
        <v>12588</v>
      </c>
      <c r="M1059" s="11">
        <v>3825</v>
      </c>
      <c r="N1059" s="11">
        <v>14472</v>
      </c>
      <c r="O1059" s="11">
        <v>3142</v>
      </c>
      <c r="P1059" s="11">
        <v>33750</v>
      </c>
      <c r="Q1059" s="11">
        <v>28558</v>
      </c>
      <c r="R1059" s="11">
        <v>17946</v>
      </c>
      <c r="S1059" s="11">
        <v>6629</v>
      </c>
      <c r="T1059" s="11">
        <v>2318</v>
      </c>
    </row>
    <row r="1060" spans="3:20">
      <c r="C1060" s="10">
        <v>44887</v>
      </c>
      <c r="D1060" s="11">
        <v>1111</v>
      </c>
      <c r="E1060" s="11">
        <v>14657</v>
      </c>
      <c r="F1060" s="11">
        <v>25588</v>
      </c>
      <c r="G1060" s="11">
        <v>15014</v>
      </c>
      <c r="H1060" s="11">
        <v>5124</v>
      </c>
      <c r="I1060" s="11">
        <v>34446</v>
      </c>
      <c r="J1060" s="11">
        <v>18801</v>
      </c>
      <c r="K1060" s="11">
        <v>4660</v>
      </c>
      <c r="L1060" s="11">
        <v>12588</v>
      </c>
      <c r="M1060" s="11">
        <v>3825</v>
      </c>
      <c r="N1060" s="11">
        <v>14482</v>
      </c>
      <c r="O1060" s="11">
        <v>3142</v>
      </c>
      <c r="P1060" s="11">
        <v>33752</v>
      </c>
      <c r="Q1060" s="11">
        <v>28571</v>
      </c>
      <c r="R1060" s="11">
        <v>17946</v>
      </c>
      <c r="S1060" s="11">
        <v>6634</v>
      </c>
      <c r="T1060" s="11">
        <v>2330</v>
      </c>
    </row>
    <row r="1061" spans="3:20">
      <c r="C1061" s="10">
        <v>44888</v>
      </c>
      <c r="D1061" s="11">
        <v>1114</v>
      </c>
      <c r="E1061" s="11">
        <v>14663</v>
      </c>
      <c r="F1061" s="11">
        <v>25595</v>
      </c>
      <c r="G1061" s="11">
        <v>15014</v>
      </c>
      <c r="H1061" s="11">
        <v>5124</v>
      </c>
      <c r="I1061" s="11">
        <v>34455</v>
      </c>
      <c r="J1061" s="11">
        <v>18804</v>
      </c>
      <c r="K1061" s="11">
        <v>4660</v>
      </c>
      <c r="L1061" s="11">
        <v>12598</v>
      </c>
      <c r="M1061" s="11">
        <v>3825</v>
      </c>
      <c r="N1061" s="11">
        <v>14491</v>
      </c>
      <c r="O1061" s="11">
        <v>3147</v>
      </c>
      <c r="P1061" s="11">
        <v>33767</v>
      </c>
      <c r="Q1061" s="11">
        <v>28586</v>
      </c>
      <c r="R1061" s="11">
        <v>17946</v>
      </c>
      <c r="S1061" s="11">
        <v>6634</v>
      </c>
      <c r="T1061" s="11">
        <v>2345</v>
      </c>
    </row>
    <row r="1062" spans="3:20">
      <c r="C1062" s="10">
        <v>44889</v>
      </c>
      <c r="D1062" s="11">
        <v>1116</v>
      </c>
      <c r="E1062" s="11">
        <v>14665</v>
      </c>
      <c r="F1062" s="11">
        <v>15599</v>
      </c>
      <c r="G1062" s="11">
        <v>15015</v>
      </c>
      <c r="H1062" s="11">
        <v>5124</v>
      </c>
      <c r="I1062" s="11">
        <v>34460</v>
      </c>
      <c r="J1062" s="11">
        <v>18809</v>
      </c>
      <c r="K1062" s="11">
        <v>4660</v>
      </c>
      <c r="L1062" s="11">
        <v>12608</v>
      </c>
      <c r="M1062" s="11">
        <v>3825</v>
      </c>
      <c r="N1062" s="11">
        <v>14502</v>
      </c>
      <c r="O1062" s="11">
        <v>3150</v>
      </c>
      <c r="P1062" s="11">
        <v>33772</v>
      </c>
      <c r="Q1062" s="11">
        <v>28598</v>
      </c>
      <c r="R1062" s="11">
        <v>17948</v>
      </c>
      <c r="S1062" s="11">
        <v>6634</v>
      </c>
      <c r="T1062" s="11">
        <v>2351</v>
      </c>
    </row>
    <row r="1063" spans="3:20">
      <c r="C1063" s="10">
        <v>44890</v>
      </c>
      <c r="D1063" s="11">
        <v>1128</v>
      </c>
      <c r="E1063" s="11">
        <v>14665</v>
      </c>
      <c r="F1063" s="11">
        <v>25604</v>
      </c>
      <c r="G1063" s="11">
        <v>15024</v>
      </c>
      <c r="H1063" s="11">
        <v>5124</v>
      </c>
      <c r="I1063" s="11">
        <v>34462</v>
      </c>
      <c r="J1063" s="11">
        <v>18813</v>
      </c>
      <c r="K1063" s="11">
        <v>4660</v>
      </c>
      <c r="L1063" s="11">
        <v>12617</v>
      </c>
      <c r="M1063" s="11">
        <v>3825</v>
      </c>
      <c r="N1063" s="11">
        <v>14512</v>
      </c>
      <c r="O1063" s="11">
        <v>3165</v>
      </c>
      <c r="P1063" s="11">
        <v>33777</v>
      </c>
      <c r="Q1063" s="11">
        <v>28598</v>
      </c>
      <c r="R1063" s="11">
        <v>17945</v>
      </c>
      <c r="S1063" s="11">
        <v>6634</v>
      </c>
      <c r="T1063" s="11">
        <v>2360</v>
      </c>
    </row>
    <row r="1064" spans="3:20">
      <c r="C1064" s="10">
        <v>44891</v>
      </c>
      <c r="D1064" s="11">
        <v>1135</v>
      </c>
      <c r="E1064" s="11">
        <v>14665</v>
      </c>
      <c r="F1064" s="11">
        <v>25606</v>
      </c>
      <c r="G1064" s="11">
        <v>15025</v>
      </c>
      <c r="H1064" s="11">
        <v>5124</v>
      </c>
      <c r="I1064" s="11">
        <v>34468</v>
      </c>
      <c r="J1064" s="11">
        <v>18813</v>
      </c>
      <c r="K1064" s="11">
        <v>4669</v>
      </c>
      <c r="L1064" s="11">
        <v>12631</v>
      </c>
      <c r="M1064" s="11">
        <v>3837</v>
      </c>
      <c r="N1064" s="11">
        <v>14525</v>
      </c>
      <c r="O1064" s="11">
        <v>3172</v>
      </c>
      <c r="P1064" s="11">
        <v>33787</v>
      </c>
      <c r="Q1064" s="11">
        <v>28615</v>
      </c>
      <c r="R1064" s="11">
        <v>17945</v>
      </c>
      <c r="S1064" s="11">
        <v>6645</v>
      </c>
      <c r="T1064" s="11">
        <v>2372</v>
      </c>
    </row>
    <row r="1065" spans="3:20">
      <c r="C1065" s="10">
        <v>44892</v>
      </c>
      <c r="D1065" s="11">
        <v>1135</v>
      </c>
      <c r="E1065" s="11">
        <v>14671</v>
      </c>
      <c r="F1065" s="11">
        <v>25634</v>
      </c>
      <c r="G1065" s="11">
        <v>15031</v>
      </c>
      <c r="H1065" s="11">
        <v>5124</v>
      </c>
      <c r="I1065" s="11">
        <v>34472</v>
      </c>
      <c r="J1065" s="11">
        <v>18813</v>
      </c>
      <c r="K1065" s="11">
        <v>4674</v>
      </c>
      <c r="L1065" s="11">
        <v>12649</v>
      </c>
      <c r="M1065" s="11">
        <v>3847</v>
      </c>
      <c r="N1065" s="11">
        <v>14531</v>
      </c>
      <c r="O1065" s="11">
        <v>3178</v>
      </c>
      <c r="P1065" s="11">
        <v>33797</v>
      </c>
      <c r="Q1065" s="11">
        <v>28615</v>
      </c>
      <c r="R1065" s="11">
        <v>17946</v>
      </c>
      <c r="S1065" s="11">
        <v>6652</v>
      </c>
      <c r="T1065" s="11">
        <v>2379</v>
      </c>
    </row>
    <row r="1066" spans="3:20">
      <c r="C1066" s="10">
        <v>44893</v>
      </c>
      <c r="D1066" s="11">
        <v>1146</v>
      </c>
      <c r="E1066" s="11">
        <v>14671</v>
      </c>
      <c r="F1066" s="11">
        <v>25634</v>
      </c>
      <c r="G1066" s="11">
        <v>15036</v>
      </c>
      <c r="H1066" s="11">
        <v>5124</v>
      </c>
      <c r="I1066" s="11">
        <v>34483</v>
      </c>
      <c r="J1066" s="11">
        <v>18820</v>
      </c>
      <c r="K1066" s="11">
        <v>4690</v>
      </c>
      <c r="L1066" s="11">
        <v>12658</v>
      </c>
      <c r="M1066" s="11">
        <v>3866</v>
      </c>
      <c r="N1066" s="11">
        <v>14542</v>
      </c>
      <c r="O1066" s="11">
        <v>3190</v>
      </c>
      <c r="P1066" s="11">
        <v>33799</v>
      </c>
      <c r="Q1066" s="11">
        <v>28615</v>
      </c>
      <c r="R1066" s="11">
        <v>17945</v>
      </c>
      <c r="S1066" s="11">
        <v>6658</v>
      </c>
      <c r="T1066" s="11">
        <v>2385</v>
      </c>
    </row>
    <row r="1067" spans="3:20">
      <c r="C1067" s="10">
        <v>44894</v>
      </c>
      <c r="D1067" s="11">
        <v>1159</v>
      </c>
      <c r="E1067" s="11">
        <v>14681</v>
      </c>
      <c r="F1067" s="11">
        <v>25634</v>
      </c>
      <c r="G1067" s="11">
        <v>15048</v>
      </c>
      <c r="H1067" s="11">
        <v>5124</v>
      </c>
      <c r="I1067" s="11">
        <v>34483</v>
      </c>
      <c r="J1067" s="11">
        <v>18820</v>
      </c>
      <c r="K1067" s="11">
        <v>4701</v>
      </c>
      <c r="L1067" s="11">
        <v>12680</v>
      </c>
      <c r="M1067" s="11">
        <v>3879</v>
      </c>
      <c r="N1067" s="11">
        <v>14555</v>
      </c>
      <c r="O1067" s="11">
        <v>3208</v>
      </c>
      <c r="P1067" s="11">
        <v>33799</v>
      </c>
      <c r="Q1067" s="11">
        <v>28627</v>
      </c>
      <c r="R1067" s="11">
        <v>17945</v>
      </c>
      <c r="S1067" s="11">
        <v>6668</v>
      </c>
      <c r="T1067" s="11">
        <v>2398</v>
      </c>
    </row>
    <row r="1068" spans="3:20">
      <c r="C1068" s="10">
        <v>44895</v>
      </c>
      <c r="D1068" s="11">
        <v>1177</v>
      </c>
      <c r="E1068" s="11">
        <v>14681</v>
      </c>
      <c r="F1068" s="11">
        <v>25634</v>
      </c>
      <c r="G1068" s="11">
        <v>15059</v>
      </c>
      <c r="H1068" s="11">
        <v>5124</v>
      </c>
      <c r="I1068" s="11">
        <v>34491</v>
      </c>
      <c r="J1068" s="11">
        <v>18820</v>
      </c>
      <c r="K1068" s="11">
        <v>4718</v>
      </c>
      <c r="L1068" s="11">
        <v>12698</v>
      </c>
      <c r="M1068" s="11">
        <v>3879</v>
      </c>
      <c r="N1068" s="11">
        <v>14571</v>
      </c>
      <c r="O1068" s="11">
        <v>3218</v>
      </c>
      <c r="P1068" s="11">
        <v>33799</v>
      </c>
      <c r="Q1068" s="11">
        <v>28644</v>
      </c>
      <c r="R1068" s="11">
        <v>17945</v>
      </c>
      <c r="S1068" s="11">
        <v>6680</v>
      </c>
      <c r="T1068" s="11">
        <v>2408</v>
      </c>
    </row>
    <row r="1069" spans="3:20">
      <c r="C1069" s="10">
        <v>44896</v>
      </c>
      <c r="D1069" s="11">
        <v>1192</v>
      </c>
      <c r="E1069" s="11">
        <v>14681</v>
      </c>
      <c r="F1069" s="11">
        <v>25634</v>
      </c>
      <c r="G1069" s="11">
        <v>15068</v>
      </c>
      <c r="H1069" s="11">
        <v>5124</v>
      </c>
      <c r="I1069" s="11">
        <v>34500</v>
      </c>
      <c r="J1069" s="11">
        <v>18820</v>
      </c>
      <c r="K1069" s="11">
        <v>4724</v>
      </c>
      <c r="L1069" s="11">
        <v>12713</v>
      </c>
      <c r="M1069" s="11">
        <v>3900</v>
      </c>
      <c r="N1069" s="11">
        <v>14588</v>
      </c>
      <c r="O1069" s="11">
        <v>3227</v>
      </c>
      <c r="P1069" s="11">
        <v>33799</v>
      </c>
      <c r="Q1069" s="11">
        <v>28644</v>
      </c>
      <c r="R1069" s="11">
        <v>17945</v>
      </c>
      <c r="S1069" s="11">
        <v>6696</v>
      </c>
      <c r="T1069" s="11">
        <v>2408</v>
      </c>
    </row>
    <row r="1070" spans="3:20">
      <c r="C1070" s="10">
        <v>44897</v>
      </c>
      <c r="D1070" s="11">
        <v>1207</v>
      </c>
      <c r="E1070" s="11">
        <v>14681</v>
      </c>
      <c r="F1070" s="11">
        <v>25632</v>
      </c>
      <c r="G1070" s="11">
        <v>15083</v>
      </c>
      <c r="H1070" s="11">
        <v>5124</v>
      </c>
      <c r="I1070" s="11">
        <v>34517</v>
      </c>
      <c r="J1070" s="11">
        <v>18820</v>
      </c>
      <c r="K1070" s="11">
        <v>4739</v>
      </c>
      <c r="L1070" s="11">
        <v>12728</v>
      </c>
      <c r="M1070" s="11">
        <v>3913</v>
      </c>
      <c r="N1070" s="11">
        <v>14597</v>
      </c>
      <c r="O1070" s="11">
        <v>3235</v>
      </c>
      <c r="P1070" s="11">
        <v>33799</v>
      </c>
      <c r="Q1070" s="11">
        <v>28650</v>
      </c>
      <c r="R1070" s="11">
        <v>17955</v>
      </c>
      <c r="S1070" s="11">
        <v>6704</v>
      </c>
      <c r="T1070" s="11">
        <v>2408</v>
      </c>
    </row>
    <row r="1071" spans="3:20">
      <c r="C1071" s="10">
        <v>44898</v>
      </c>
      <c r="D1071" s="11">
        <v>1218</v>
      </c>
      <c r="E1071" s="11">
        <v>14696</v>
      </c>
      <c r="F1071" s="11">
        <v>25649</v>
      </c>
      <c r="G1071" s="11">
        <v>15089</v>
      </c>
      <c r="H1071" s="11">
        <v>5132</v>
      </c>
      <c r="I1071" s="11">
        <v>34517</v>
      </c>
      <c r="J1071" s="11">
        <v>18820</v>
      </c>
      <c r="K1071" s="11">
        <v>4747</v>
      </c>
      <c r="L1071" s="11">
        <v>12740</v>
      </c>
      <c r="M1071" s="11">
        <v>3924</v>
      </c>
      <c r="N1071" s="11">
        <v>14598</v>
      </c>
      <c r="O1071" s="11">
        <v>3244</v>
      </c>
      <c r="P1071" s="11">
        <v>33800</v>
      </c>
      <c r="Q1071" s="11">
        <v>28658</v>
      </c>
      <c r="R1071" s="11">
        <v>17955</v>
      </c>
      <c r="S1071" s="11">
        <v>6711</v>
      </c>
      <c r="T1071" s="11">
        <v>2410</v>
      </c>
    </row>
    <row r="1072" spans="3:20">
      <c r="C1072" s="10">
        <v>44899</v>
      </c>
      <c r="D1072" s="11">
        <v>1237</v>
      </c>
      <c r="E1072" s="11">
        <v>14710</v>
      </c>
      <c r="F1072" s="11">
        <v>25665</v>
      </c>
      <c r="G1072" s="11">
        <v>15101</v>
      </c>
      <c r="H1072" s="11">
        <v>5143</v>
      </c>
      <c r="I1072" s="11">
        <v>34517</v>
      </c>
      <c r="J1072" s="11">
        <v>18820</v>
      </c>
      <c r="K1072" s="11">
        <v>4759</v>
      </c>
      <c r="L1072" s="11">
        <v>12747</v>
      </c>
      <c r="M1072" s="11">
        <v>3930</v>
      </c>
      <c r="N1072" s="11">
        <v>14615</v>
      </c>
      <c r="O1072" s="11">
        <v>3261</v>
      </c>
      <c r="P1072" s="11">
        <v>33808</v>
      </c>
      <c r="Q1072" s="11">
        <v>28673</v>
      </c>
      <c r="R1072" s="11">
        <v>17965</v>
      </c>
      <c r="S1072" s="11">
        <v>6718</v>
      </c>
      <c r="T1072" s="11">
        <v>2410</v>
      </c>
    </row>
    <row r="1073" spans="3:20">
      <c r="C1073" s="10">
        <v>44900</v>
      </c>
      <c r="D1073" s="11">
        <v>1237</v>
      </c>
      <c r="E1073" s="11">
        <v>14710</v>
      </c>
      <c r="F1073" s="11">
        <v>25665</v>
      </c>
      <c r="G1073" s="11">
        <v>15101</v>
      </c>
      <c r="H1073" s="11">
        <v>5143</v>
      </c>
      <c r="I1073" s="11">
        <v>34517</v>
      </c>
      <c r="J1073" s="11">
        <v>18820</v>
      </c>
      <c r="K1073" s="11">
        <v>4769</v>
      </c>
      <c r="L1073" s="11">
        <v>12747</v>
      </c>
      <c r="M1073" s="11">
        <v>3930</v>
      </c>
      <c r="N1073" s="11">
        <v>14615</v>
      </c>
      <c r="O1073" s="11">
        <v>3261</v>
      </c>
      <c r="P1073" s="11">
        <v>33808</v>
      </c>
      <c r="Q1073" s="11">
        <v>28673</v>
      </c>
      <c r="R1073" s="11">
        <v>17965</v>
      </c>
      <c r="S1073" s="11">
        <v>6718</v>
      </c>
      <c r="T1073" s="11">
        <v>2410</v>
      </c>
    </row>
    <row r="1074" spans="3:20">
      <c r="C1074" s="10">
        <v>44901</v>
      </c>
      <c r="D1074" s="11">
        <v>1275</v>
      </c>
      <c r="E1074" s="11">
        <v>14714</v>
      </c>
      <c r="F1074" s="11">
        <v>25696</v>
      </c>
      <c r="G1074" s="11">
        <v>15120</v>
      </c>
      <c r="H1074" s="11">
        <v>5155</v>
      </c>
      <c r="I1074" s="11">
        <v>34517</v>
      </c>
      <c r="J1074" s="11">
        <v>18820</v>
      </c>
      <c r="K1074" s="11">
        <v>4795</v>
      </c>
      <c r="L1074" s="11">
        <v>12767</v>
      </c>
      <c r="M1074" s="11">
        <v>3953</v>
      </c>
      <c r="N1074" s="11">
        <v>14632</v>
      </c>
      <c r="O1074" s="11">
        <v>3282</v>
      </c>
      <c r="P1074" s="11">
        <v>33820</v>
      </c>
      <c r="Q1074" s="11">
        <v>28700</v>
      </c>
      <c r="R1074" s="11">
        <v>17965</v>
      </c>
      <c r="S1074" s="11">
        <v>6739</v>
      </c>
      <c r="T1074" s="11">
        <v>2410</v>
      </c>
    </row>
    <row r="1075" spans="3:20">
      <c r="C1075" s="10">
        <v>44902</v>
      </c>
      <c r="D1075" s="11">
        <v>1279</v>
      </c>
      <c r="E1075" s="11">
        <v>14721</v>
      </c>
      <c r="F1075" s="11">
        <v>25709</v>
      </c>
      <c r="G1075" s="11">
        <v>15123</v>
      </c>
      <c r="H1075" s="11">
        <v>5168</v>
      </c>
      <c r="I1075" s="11">
        <v>34517</v>
      </c>
      <c r="J1075" s="11">
        <v>18820</v>
      </c>
      <c r="K1075" s="11">
        <v>4808</v>
      </c>
      <c r="L1075" s="11">
        <v>12778</v>
      </c>
      <c r="M1075" s="11">
        <v>3969</v>
      </c>
      <c r="N1075" s="11">
        <v>14639</v>
      </c>
      <c r="O1075" s="11">
        <v>3292</v>
      </c>
      <c r="P1075" s="11">
        <v>33823</v>
      </c>
      <c r="Q1075" s="11">
        <v>28700</v>
      </c>
      <c r="R1075" s="11">
        <v>17986</v>
      </c>
      <c r="S1075" s="11">
        <v>6744</v>
      </c>
      <c r="T1075" s="11">
        <v>2411</v>
      </c>
    </row>
    <row r="1076" spans="3:20">
      <c r="C1076" s="10">
        <v>44903</v>
      </c>
      <c r="D1076" s="11">
        <v>1279</v>
      </c>
      <c r="E1076" s="11">
        <v>14721</v>
      </c>
      <c r="F1076" s="11">
        <v>25710</v>
      </c>
      <c r="G1076" s="11">
        <v>15123</v>
      </c>
      <c r="H1076" s="11">
        <v>5169</v>
      </c>
      <c r="I1076" s="11">
        <v>34520</v>
      </c>
      <c r="J1076" s="11">
        <v>18820</v>
      </c>
      <c r="K1076" s="11">
        <v>4814</v>
      </c>
      <c r="L1076" s="11">
        <v>12778</v>
      </c>
      <c r="M1076" s="11">
        <v>3981</v>
      </c>
      <c r="N1076" s="11">
        <v>14639</v>
      </c>
      <c r="O1076" s="11">
        <v>3292</v>
      </c>
      <c r="P1076" s="11">
        <v>33829</v>
      </c>
      <c r="Q1076" s="11">
        <v>28702</v>
      </c>
      <c r="R1076" s="11">
        <v>17987</v>
      </c>
      <c r="S1076" s="11">
        <v>6746</v>
      </c>
      <c r="T1076" s="11">
        <v>2418</v>
      </c>
    </row>
    <row r="1077" spans="3:20">
      <c r="C1077" s="10">
        <v>44904</v>
      </c>
      <c r="D1077" s="11">
        <v>1284</v>
      </c>
      <c r="E1077" s="11">
        <v>14721</v>
      </c>
      <c r="F1077" s="11">
        <v>25710</v>
      </c>
      <c r="G1077" s="11">
        <v>15123</v>
      </c>
      <c r="H1077" s="11">
        <v>5174</v>
      </c>
      <c r="I1077" s="11">
        <v>34526</v>
      </c>
      <c r="J1077" s="11">
        <v>18820</v>
      </c>
      <c r="K1077" s="11">
        <v>4825</v>
      </c>
      <c r="L1077" s="11">
        <v>12778</v>
      </c>
      <c r="M1077" s="11">
        <v>3998</v>
      </c>
      <c r="N1077" s="11">
        <v>14639</v>
      </c>
      <c r="O1077" s="11">
        <v>3292</v>
      </c>
      <c r="P1077" s="11">
        <v>33840</v>
      </c>
      <c r="Q1077" s="11">
        <v>28702</v>
      </c>
      <c r="R1077" s="11">
        <v>17987</v>
      </c>
      <c r="S1077" s="11">
        <v>6758</v>
      </c>
      <c r="T1077" s="11">
        <v>2418</v>
      </c>
    </row>
    <row r="1078" spans="3:20">
      <c r="C1078" s="10">
        <v>44905</v>
      </c>
      <c r="D1078" s="11">
        <v>1298</v>
      </c>
      <c r="E1078" s="11">
        <v>14721</v>
      </c>
      <c r="F1078" s="11">
        <v>25710</v>
      </c>
      <c r="G1078" s="11">
        <v>15123</v>
      </c>
      <c r="H1078" s="11">
        <v>5174</v>
      </c>
      <c r="I1078" s="11">
        <v>34531</v>
      </c>
      <c r="J1078" s="11">
        <v>18820</v>
      </c>
      <c r="K1078" s="11">
        <v>4837</v>
      </c>
      <c r="L1078" s="11">
        <v>12778</v>
      </c>
      <c r="M1078" s="11">
        <v>4006</v>
      </c>
      <c r="N1078" s="11">
        <v>14639</v>
      </c>
      <c r="O1078" s="11">
        <v>3301</v>
      </c>
      <c r="P1078" s="11">
        <v>33849</v>
      </c>
      <c r="Q1078" s="11">
        <v>28704</v>
      </c>
      <c r="R1078" s="11">
        <v>17987</v>
      </c>
      <c r="S1078" s="11">
        <v>6765</v>
      </c>
      <c r="T1078" s="11">
        <v>2424</v>
      </c>
    </row>
    <row r="1079" spans="3:20">
      <c r="C1079" s="10">
        <v>44906</v>
      </c>
      <c r="D1079" s="11">
        <v>1311</v>
      </c>
      <c r="E1079" s="11">
        <v>14723</v>
      </c>
      <c r="F1079" s="11">
        <v>25717</v>
      </c>
      <c r="G1079" s="11">
        <v>15142</v>
      </c>
      <c r="H1079" s="11">
        <v>5176</v>
      </c>
      <c r="I1079" s="11">
        <v>34551</v>
      </c>
      <c r="J1079" s="11">
        <v>18823</v>
      </c>
      <c r="K1079" s="11">
        <v>4856</v>
      </c>
      <c r="L1079" s="11">
        <v>12778</v>
      </c>
      <c r="M1079" s="11">
        <v>4018</v>
      </c>
      <c r="N1079" s="11">
        <v>14639</v>
      </c>
      <c r="O1079" s="11">
        <v>3314</v>
      </c>
      <c r="P1079" s="11">
        <v>33855</v>
      </c>
      <c r="Q1079" s="11">
        <v>28709</v>
      </c>
      <c r="R1079" s="11">
        <v>17993</v>
      </c>
      <c r="S1079" s="11">
        <v>6777</v>
      </c>
      <c r="T1079" s="11">
        <v>2431</v>
      </c>
    </row>
    <row r="1080" spans="3:20">
      <c r="C1080" s="10">
        <v>44907</v>
      </c>
      <c r="D1080" s="11">
        <v>1319</v>
      </c>
      <c r="E1080" s="11">
        <v>14723</v>
      </c>
      <c r="F1080" s="11">
        <v>25723</v>
      </c>
      <c r="G1080" s="11">
        <v>15156</v>
      </c>
      <c r="H1080" s="11">
        <v>5177</v>
      </c>
      <c r="I1080" s="11">
        <v>34565</v>
      </c>
      <c r="J1080" s="11">
        <v>18829</v>
      </c>
      <c r="K1080" s="11">
        <v>4877</v>
      </c>
      <c r="L1080" s="11">
        <v>12778</v>
      </c>
      <c r="M1080" s="11">
        <v>4037</v>
      </c>
      <c r="N1080" s="11">
        <v>14639</v>
      </c>
      <c r="O1080" s="11">
        <v>3327</v>
      </c>
      <c r="P1080" s="11">
        <v>33862</v>
      </c>
      <c r="Q1080" s="11">
        <v>28724</v>
      </c>
      <c r="R1080" s="11">
        <v>17994</v>
      </c>
      <c r="S1080" s="11">
        <v>6784</v>
      </c>
      <c r="T1080" s="11">
        <v>2443</v>
      </c>
    </row>
    <row r="1081" spans="3:20">
      <c r="C1081" s="10">
        <v>44908</v>
      </c>
      <c r="D1081" s="11">
        <v>1330</v>
      </c>
      <c r="E1081" s="11">
        <v>14735</v>
      </c>
      <c r="F1081" s="11">
        <v>25729</v>
      </c>
      <c r="G1081" s="11">
        <v>15163</v>
      </c>
      <c r="H1081" s="11">
        <v>5184</v>
      </c>
      <c r="I1081" s="11">
        <v>34572</v>
      </c>
      <c r="J1081" s="11">
        <v>18837</v>
      </c>
      <c r="K1081" s="11">
        <v>4890</v>
      </c>
      <c r="L1081" s="11">
        <v>12778</v>
      </c>
      <c r="M1081" s="11">
        <v>4050</v>
      </c>
      <c r="N1081" s="11">
        <v>14639</v>
      </c>
      <c r="O1081" s="11">
        <v>3347</v>
      </c>
      <c r="P1081" s="11">
        <v>33881</v>
      </c>
      <c r="Q1081" s="11">
        <v>28741</v>
      </c>
      <c r="R1081" s="11">
        <v>18006</v>
      </c>
      <c r="S1081" s="11">
        <v>6784</v>
      </c>
      <c r="T1081" s="11">
        <v>2462</v>
      </c>
    </row>
    <row r="1082" spans="3:20">
      <c r="C1082" s="10">
        <v>44909</v>
      </c>
      <c r="D1082" s="11">
        <v>1348</v>
      </c>
      <c r="E1082" s="11">
        <v>14749</v>
      </c>
      <c r="F1082" s="11">
        <v>25737</v>
      </c>
      <c r="G1082" s="11">
        <v>15164</v>
      </c>
      <c r="H1082" s="11">
        <v>5184</v>
      </c>
      <c r="I1082" s="11">
        <v>34589</v>
      </c>
      <c r="J1082" s="11">
        <v>18837</v>
      </c>
      <c r="K1082" s="11">
        <v>4890</v>
      </c>
      <c r="L1082" s="11">
        <v>12778</v>
      </c>
      <c r="M1082" s="11">
        <v>4064</v>
      </c>
      <c r="N1082" s="11">
        <v>14639</v>
      </c>
      <c r="O1082" s="11">
        <v>3364</v>
      </c>
      <c r="P1082" s="11">
        <v>33881</v>
      </c>
      <c r="Q1082" s="11">
        <v>28759</v>
      </c>
      <c r="R1082" s="11">
        <v>18006</v>
      </c>
      <c r="S1082" s="11">
        <v>6795</v>
      </c>
      <c r="T1082" s="11">
        <v>2479</v>
      </c>
    </row>
    <row r="1083" spans="3:20">
      <c r="C1083" s="10">
        <v>44910</v>
      </c>
      <c r="D1083" s="11">
        <v>1360</v>
      </c>
      <c r="E1083" s="11">
        <v>14767</v>
      </c>
      <c r="F1083" s="11">
        <v>25748</v>
      </c>
      <c r="G1083" s="11">
        <v>15165</v>
      </c>
      <c r="H1083" s="11">
        <v>5184</v>
      </c>
      <c r="I1083" s="11">
        <v>34599</v>
      </c>
      <c r="J1083" s="11">
        <v>18864</v>
      </c>
      <c r="K1083" s="11">
        <v>4902</v>
      </c>
      <c r="L1083" s="11">
        <v>12778</v>
      </c>
      <c r="M1083" s="11">
        <v>4075</v>
      </c>
      <c r="N1083" s="11">
        <v>14639</v>
      </c>
      <c r="O1083" s="11">
        <v>3369</v>
      </c>
      <c r="P1083" s="11">
        <v>33904</v>
      </c>
      <c r="Q1083" s="11">
        <v>28767</v>
      </c>
      <c r="R1083" s="11">
        <v>18006</v>
      </c>
      <c r="S1083" s="11">
        <v>6799</v>
      </c>
      <c r="T1083" s="11">
        <v>2493</v>
      </c>
    </row>
    <row r="1084" spans="3:20">
      <c r="C1084" s="10">
        <v>44911</v>
      </c>
      <c r="D1084" s="11">
        <v>1368</v>
      </c>
      <c r="E1084" s="11">
        <v>14774</v>
      </c>
      <c r="F1084" s="11">
        <v>25756</v>
      </c>
      <c r="G1084" s="11">
        <v>15165</v>
      </c>
      <c r="H1084" s="11">
        <v>5184</v>
      </c>
      <c r="I1084" s="11">
        <v>34608</v>
      </c>
      <c r="J1084" s="11">
        <v>18864</v>
      </c>
      <c r="K1084" s="11">
        <v>4911</v>
      </c>
      <c r="L1084" s="11">
        <v>12778</v>
      </c>
      <c r="M1084" s="11">
        <v>4083</v>
      </c>
      <c r="N1084" s="11">
        <v>14639</v>
      </c>
      <c r="O1084" s="11">
        <v>3377</v>
      </c>
      <c r="P1084" s="11">
        <v>33911</v>
      </c>
      <c r="Q1084" s="11">
        <v>28773</v>
      </c>
      <c r="R1084" s="11">
        <v>18006</v>
      </c>
      <c r="S1084" s="11">
        <v>6806</v>
      </c>
      <c r="T1084" s="11">
        <v>2501</v>
      </c>
    </row>
    <row r="1085" spans="3:20">
      <c r="C1085" s="10">
        <v>44912</v>
      </c>
      <c r="D1085" s="11">
        <v>1388</v>
      </c>
      <c r="E1085" s="11">
        <v>14788</v>
      </c>
      <c r="F1085" s="11">
        <v>25776</v>
      </c>
      <c r="G1085" s="11">
        <v>15175</v>
      </c>
      <c r="H1085" s="11">
        <v>5184</v>
      </c>
      <c r="I1085" s="11">
        <v>34628</v>
      </c>
      <c r="J1085" s="11">
        <v>18866</v>
      </c>
      <c r="K1085" s="11">
        <v>4926</v>
      </c>
      <c r="L1085" s="11">
        <v>12778</v>
      </c>
      <c r="M1085" s="11">
        <v>4102</v>
      </c>
      <c r="N1085" s="11">
        <v>14639</v>
      </c>
      <c r="O1085" s="11">
        <v>3395</v>
      </c>
      <c r="P1085" s="11">
        <v>33928</v>
      </c>
      <c r="Q1085" s="11">
        <v>28773</v>
      </c>
      <c r="R1085" s="11">
        <v>18006</v>
      </c>
      <c r="S1085" s="11">
        <v>6809</v>
      </c>
      <c r="T1085" s="11">
        <v>2522</v>
      </c>
    </row>
    <row r="1086" spans="3:20">
      <c r="C1086" s="10">
        <v>44913</v>
      </c>
      <c r="D1086" s="11">
        <v>1405</v>
      </c>
      <c r="E1086" s="11">
        <v>14795</v>
      </c>
      <c r="F1086" s="11">
        <v>25795</v>
      </c>
      <c r="G1086" s="11">
        <v>15192</v>
      </c>
      <c r="H1086" s="11">
        <v>5184</v>
      </c>
      <c r="I1086" s="11">
        <v>34638</v>
      </c>
      <c r="J1086" s="11">
        <v>18886</v>
      </c>
      <c r="K1086" s="11">
        <v>4949</v>
      </c>
      <c r="L1086" s="11">
        <v>12781</v>
      </c>
      <c r="M1086" s="11">
        <v>4121</v>
      </c>
      <c r="N1086" s="11">
        <v>14639</v>
      </c>
      <c r="O1086" s="11">
        <v>3412</v>
      </c>
      <c r="P1086" s="11">
        <v>33947</v>
      </c>
      <c r="Q1086" s="11">
        <v>28780</v>
      </c>
      <c r="R1086" s="11">
        <v>18006</v>
      </c>
      <c r="S1086" s="11">
        <v>6830</v>
      </c>
      <c r="T1086" s="11">
        <v>2537</v>
      </c>
    </row>
    <row r="1087" spans="3:20">
      <c r="C1087" s="10">
        <v>44914</v>
      </c>
      <c r="D1087" s="11">
        <v>1405</v>
      </c>
      <c r="E1087" s="11">
        <v>14802</v>
      </c>
      <c r="F1087" s="11">
        <v>25795</v>
      </c>
      <c r="G1087" s="11">
        <v>15192</v>
      </c>
      <c r="H1087" s="11">
        <v>5184</v>
      </c>
      <c r="I1087" s="11">
        <v>34667</v>
      </c>
      <c r="J1087" s="11">
        <v>18899</v>
      </c>
      <c r="K1087" s="11">
        <v>4970</v>
      </c>
      <c r="L1087" s="11">
        <v>12781</v>
      </c>
      <c r="M1087" s="11">
        <v>4139</v>
      </c>
      <c r="N1087" s="11">
        <v>14639</v>
      </c>
      <c r="O1087" s="11">
        <v>3412</v>
      </c>
      <c r="P1087" s="11">
        <v>33967</v>
      </c>
      <c r="Q1087" s="11">
        <v>28780</v>
      </c>
      <c r="R1087" s="11">
        <v>18006</v>
      </c>
      <c r="S1087" s="11">
        <v>6830</v>
      </c>
      <c r="T1087" s="11">
        <v>2537</v>
      </c>
    </row>
    <row r="1088" spans="3:20">
      <c r="C1088" s="10">
        <v>44915</v>
      </c>
      <c r="D1088" s="11">
        <v>1424</v>
      </c>
      <c r="E1088" s="11">
        <v>14802</v>
      </c>
      <c r="F1088" s="11">
        <v>25806</v>
      </c>
      <c r="G1088" s="11">
        <v>15204</v>
      </c>
      <c r="H1088" s="11">
        <v>5184</v>
      </c>
      <c r="I1088" s="11">
        <v>34678</v>
      </c>
      <c r="J1088" s="11">
        <v>18910</v>
      </c>
      <c r="K1088" s="11">
        <v>4983</v>
      </c>
      <c r="L1088" s="11">
        <v>12784</v>
      </c>
      <c r="M1088" s="11">
        <v>4151</v>
      </c>
      <c r="N1088" s="11">
        <v>14639</v>
      </c>
      <c r="O1088" s="11">
        <v>3412</v>
      </c>
      <c r="P1088" s="11">
        <v>33978</v>
      </c>
      <c r="Q1088" s="11">
        <v>28804</v>
      </c>
      <c r="R1088" s="11">
        <v>18006</v>
      </c>
      <c r="S1088" s="11">
        <v>6836</v>
      </c>
      <c r="T1088" s="11">
        <v>2544</v>
      </c>
    </row>
    <row r="1089" spans="3:20">
      <c r="C1089" s="10">
        <v>44916</v>
      </c>
      <c r="D1089" s="11">
        <v>1425</v>
      </c>
      <c r="E1089" s="11">
        <v>14810</v>
      </c>
      <c r="F1089" s="11">
        <v>25806</v>
      </c>
      <c r="G1089" s="11">
        <v>15210</v>
      </c>
      <c r="H1089" s="11">
        <v>5184</v>
      </c>
      <c r="I1089" s="11">
        <v>34695</v>
      </c>
      <c r="J1089" s="11">
        <v>18922</v>
      </c>
      <c r="K1089" s="11">
        <v>4998</v>
      </c>
      <c r="L1089" s="11">
        <v>12784</v>
      </c>
      <c r="M1089" s="11">
        <v>4162</v>
      </c>
      <c r="N1089" s="11">
        <v>14639</v>
      </c>
      <c r="O1089" s="11">
        <v>3412</v>
      </c>
      <c r="P1089" s="11">
        <v>33992</v>
      </c>
      <c r="Q1089" s="11">
        <v>28819</v>
      </c>
      <c r="R1089" s="11">
        <v>18009</v>
      </c>
      <c r="S1089" s="11">
        <v>6840</v>
      </c>
      <c r="T1089" s="11">
        <v>2555</v>
      </c>
    </row>
    <row r="1090" spans="3:20">
      <c r="C1090" s="10">
        <v>44917</v>
      </c>
      <c r="D1090" s="11">
        <v>1436</v>
      </c>
      <c r="E1090" s="11">
        <v>14821</v>
      </c>
      <c r="F1090" s="11">
        <v>25807</v>
      </c>
      <c r="G1090" s="11">
        <v>15213</v>
      </c>
      <c r="H1090" s="11">
        <v>5184</v>
      </c>
      <c r="I1090" s="11">
        <v>34709</v>
      </c>
      <c r="J1090" s="11">
        <v>18931</v>
      </c>
      <c r="K1090" s="11">
        <v>4999</v>
      </c>
      <c r="L1090" s="11">
        <v>12784</v>
      </c>
      <c r="M1090" s="11">
        <v>4162</v>
      </c>
      <c r="N1090" s="11">
        <v>14639</v>
      </c>
      <c r="O1090" s="11">
        <v>3412</v>
      </c>
      <c r="P1090" s="11">
        <v>34000</v>
      </c>
      <c r="Q1090" s="11">
        <v>28832</v>
      </c>
      <c r="R1090" s="11">
        <v>18010</v>
      </c>
      <c r="S1090" s="11">
        <v>6852</v>
      </c>
      <c r="T1090" s="11">
        <v>2570</v>
      </c>
    </row>
    <row r="1091" spans="3:20">
      <c r="C1091" s="10">
        <v>44918</v>
      </c>
      <c r="D1091" s="11">
        <v>1457</v>
      </c>
      <c r="E1091" s="11">
        <v>14836</v>
      </c>
      <c r="F1091" s="11">
        <v>25818</v>
      </c>
      <c r="G1091" s="11">
        <v>15233</v>
      </c>
      <c r="H1091" s="11">
        <v>5184</v>
      </c>
      <c r="I1091" s="11">
        <v>34715</v>
      </c>
      <c r="J1091" s="11">
        <v>18946</v>
      </c>
      <c r="K1091" s="11">
        <v>5019</v>
      </c>
      <c r="L1091" s="11">
        <v>12788</v>
      </c>
      <c r="M1091" s="11">
        <v>4163</v>
      </c>
      <c r="N1091" s="11">
        <v>14639</v>
      </c>
      <c r="O1091" s="11">
        <v>3412</v>
      </c>
      <c r="P1091" s="11">
        <v>34023</v>
      </c>
      <c r="Q1091" s="11">
        <v>28843</v>
      </c>
      <c r="R1091" s="11">
        <v>18027</v>
      </c>
      <c r="S1091" s="11">
        <v>6862</v>
      </c>
      <c r="T1091" s="11">
        <v>2594</v>
      </c>
    </row>
    <row r="1092" spans="3:20">
      <c r="C1092" s="10">
        <v>44919</v>
      </c>
      <c r="D1092" s="11">
        <v>1476</v>
      </c>
      <c r="E1092" s="11">
        <v>14854</v>
      </c>
      <c r="F1092" s="11">
        <v>25823</v>
      </c>
      <c r="G1092" s="11">
        <v>15250</v>
      </c>
      <c r="H1092" s="11">
        <v>5184</v>
      </c>
      <c r="I1092" s="11">
        <v>34735</v>
      </c>
      <c r="J1092" s="11">
        <v>18966</v>
      </c>
      <c r="K1092" s="11">
        <v>5026</v>
      </c>
      <c r="L1092" s="11">
        <v>12799</v>
      </c>
      <c r="M1092" s="11">
        <v>4163</v>
      </c>
      <c r="N1092" s="11">
        <v>14639</v>
      </c>
      <c r="O1092" s="11">
        <v>3412</v>
      </c>
      <c r="P1092" s="11">
        <v>34046</v>
      </c>
      <c r="Q1092" s="11">
        <v>28863</v>
      </c>
      <c r="R1092" s="11">
        <v>18047</v>
      </c>
      <c r="S1092" s="11">
        <v>6862</v>
      </c>
      <c r="T1092" s="11">
        <v>2594</v>
      </c>
    </row>
    <row r="1093" spans="3:20">
      <c r="C1093" s="10">
        <v>44920</v>
      </c>
      <c r="D1093" s="11">
        <v>1488</v>
      </c>
      <c r="E1093" s="11">
        <v>14863</v>
      </c>
      <c r="F1093" s="11">
        <v>25823</v>
      </c>
      <c r="G1093" s="11">
        <v>15258</v>
      </c>
      <c r="H1093" s="11">
        <v>5188</v>
      </c>
      <c r="I1093" s="11">
        <v>34748</v>
      </c>
      <c r="J1093" s="11">
        <v>18977</v>
      </c>
      <c r="K1093" s="11">
        <v>5035</v>
      </c>
      <c r="L1093" s="11">
        <v>12806</v>
      </c>
      <c r="M1093" s="11">
        <v>4180</v>
      </c>
      <c r="N1093" s="11">
        <v>14645</v>
      </c>
      <c r="O1093" s="11">
        <v>3418</v>
      </c>
      <c r="P1093" s="11">
        <v>34055</v>
      </c>
      <c r="Q1093" s="11">
        <v>28863</v>
      </c>
      <c r="R1093" s="11">
        <v>18054</v>
      </c>
      <c r="S1093" s="11">
        <v>6862</v>
      </c>
      <c r="T1093" s="11">
        <v>2594</v>
      </c>
    </row>
    <row r="1094" spans="3:20">
      <c r="C1094" s="10">
        <v>44921</v>
      </c>
      <c r="D1094" s="11">
        <v>1494</v>
      </c>
      <c r="E1094" s="11">
        <v>14863</v>
      </c>
      <c r="F1094" s="11">
        <v>25848</v>
      </c>
      <c r="G1094" s="11">
        <v>15265</v>
      </c>
      <c r="H1094" s="11">
        <v>5194</v>
      </c>
      <c r="I1094" s="11">
        <v>34755</v>
      </c>
      <c r="J1094" s="11">
        <v>18987</v>
      </c>
      <c r="K1094" s="11">
        <v>5049</v>
      </c>
      <c r="L1094" s="11">
        <v>12824</v>
      </c>
      <c r="M1094" s="11">
        <v>4193</v>
      </c>
      <c r="N1094" s="11">
        <v>14645</v>
      </c>
      <c r="O1094" s="11">
        <v>3418</v>
      </c>
      <c r="P1094" s="11">
        <v>34074</v>
      </c>
      <c r="Q1094" s="11">
        <v>28863</v>
      </c>
      <c r="R1094" s="11">
        <v>18073</v>
      </c>
      <c r="S1094" s="11">
        <v>6862</v>
      </c>
      <c r="T1094" s="11">
        <v>2594</v>
      </c>
    </row>
    <row r="1095" spans="3:20">
      <c r="C1095" s="10">
        <v>44922</v>
      </c>
      <c r="D1095" s="11">
        <v>1505</v>
      </c>
      <c r="E1095" s="11">
        <v>14863</v>
      </c>
      <c r="F1095" s="11">
        <v>25855</v>
      </c>
      <c r="G1095" s="11">
        <v>15265</v>
      </c>
      <c r="H1095" s="11">
        <v>5199</v>
      </c>
      <c r="I1095" s="11">
        <v>34756</v>
      </c>
      <c r="J1095" s="11">
        <v>18989</v>
      </c>
      <c r="K1095" s="11">
        <v>5062</v>
      </c>
      <c r="L1095" s="11">
        <v>12831</v>
      </c>
      <c r="M1095" s="11">
        <v>4205</v>
      </c>
      <c r="N1095" s="11">
        <v>14658</v>
      </c>
      <c r="O1095" s="11">
        <v>3429</v>
      </c>
      <c r="P1095" s="11">
        <v>34083</v>
      </c>
      <c r="Q1095" s="11">
        <v>28863</v>
      </c>
      <c r="R1095" s="11">
        <v>18080</v>
      </c>
      <c r="S1095" s="11">
        <v>6862</v>
      </c>
      <c r="T1095" s="11">
        <v>2594</v>
      </c>
    </row>
    <row r="1096" spans="3:20">
      <c r="C1096" s="10">
        <v>44923</v>
      </c>
      <c r="D1096" s="11">
        <v>1523</v>
      </c>
      <c r="E1096" s="11">
        <v>14871</v>
      </c>
      <c r="F1096" s="11">
        <v>25867</v>
      </c>
      <c r="G1096" s="11">
        <v>15265</v>
      </c>
      <c r="H1096" s="11">
        <v>5209</v>
      </c>
      <c r="I1096" s="11">
        <v>34769</v>
      </c>
      <c r="J1096" s="11">
        <v>19008</v>
      </c>
      <c r="K1096" s="11">
        <v>5070</v>
      </c>
      <c r="L1096" s="11">
        <v>12845</v>
      </c>
      <c r="M1096" s="11">
        <v>4212</v>
      </c>
      <c r="N1096" s="11">
        <v>14671</v>
      </c>
      <c r="O1096" s="11">
        <v>3436</v>
      </c>
      <c r="P1096" s="11">
        <v>34090</v>
      </c>
      <c r="Q1096" s="11">
        <v>28863</v>
      </c>
      <c r="R1096" s="11">
        <v>18093</v>
      </c>
      <c r="S1096" s="11">
        <v>6862</v>
      </c>
      <c r="T1096" s="11">
        <v>2602</v>
      </c>
    </row>
    <row r="1097" spans="3:20">
      <c r="C1097" s="10">
        <v>44924</v>
      </c>
      <c r="D1097" s="11">
        <v>1540</v>
      </c>
      <c r="E1097" s="11">
        <v>14871</v>
      </c>
      <c r="F1097" s="11">
        <v>25871</v>
      </c>
      <c r="G1097" s="11">
        <v>15270</v>
      </c>
      <c r="H1097" s="11">
        <v>5214</v>
      </c>
      <c r="I1097" s="11">
        <v>34783</v>
      </c>
      <c r="J1097" s="11">
        <v>19008</v>
      </c>
      <c r="K1097" s="11">
        <v>5083</v>
      </c>
      <c r="L1097" s="11">
        <v>12845</v>
      </c>
      <c r="M1097" s="11">
        <v>4215</v>
      </c>
      <c r="N1097" s="11">
        <v>14671</v>
      </c>
      <c r="O1097" s="11">
        <v>3443</v>
      </c>
      <c r="P1097" s="11">
        <v>34105</v>
      </c>
      <c r="Q1097" s="11">
        <v>28863</v>
      </c>
      <c r="R1097" s="11">
        <v>18108</v>
      </c>
      <c r="S1097" s="11">
        <v>6862</v>
      </c>
      <c r="T1097" s="11">
        <v>2612</v>
      </c>
    </row>
    <row r="1098" spans="3:20">
      <c r="C1098" s="10">
        <v>44925</v>
      </c>
      <c r="D1098" s="11">
        <v>1556</v>
      </c>
      <c r="E1098" s="11">
        <v>14871</v>
      </c>
      <c r="F1098" s="11">
        <v>25880</v>
      </c>
      <c r="G1098" s="11">
        <v>15276</v>
      </c>
      <c r="H1098" s="11">
        <v>5216</v>
      </c>
      <c r="I1098" s="11">
        <v>34786</v>
      </c>
      <c r="J1098" s="11">
        <v>19008</v>
      </c>
      <c r="K1098" s="11">
        <v>5100</v>
      </c>
      <c r="L1098" s="11">
        <v>12864</v>
      </c>
      <c r="M1098" s="11">
        <v>4229</v>
      </c>
      <c r="N1098" s="11">
        <v>14676</v>
      </c>
      <c r="O1098" s="11">
        <v>3443</v>
      </c>
      <c r="P1098" s="11">
        <v>34116</v>
      </c>
      <c r="Q1098" s="11">
        <v>28863</v>
      </c>
      <c r="R1098" s="11">
        <v>18122</v>
      </c>
      <c r="S1098" s="11">
        <v>6862</v>
      </c>
      <c r="T1098" s="11">
        <v>2628</v>
      </c>
    </row>
    <row r="1099" spans="3:20">
      <c r="C1099" s="14">
        <v>44926</v>
      </c>
      <c r="D1099" s="15">
        <v>1575</v>
      </c>
      <c r="E1099" s="15">
        <v>14878</v>
      </c>
      <c r="F1099" s="15">
        <v>25893</v>
      </c>
      <c r="G1099" s="15">
        <v>15290</v>
      </c>
      <c r="H1099" s="15">
        <v>5232</v>
      </c>
      <c r="I1099" s="15">
        <v>34799</v>
      </c>
      <c r="J1099" s="15">
        <v>19008</v>
      </c>
      <c r="K1099" s="15">
        <v>5111</v>
      </c>
      <c r="L1099" s="15">
        <v>12864</v>
      </c>
      <c r="M1099" s="15">
        <v>4240</v>
      </c>
      <c r="N1099" s="15">
        <v>14682</v>
      </c>
      <c r="O1099" s="15">
        <v>3443</v>
      </c>
      <c r="P1099" s="15">
        <v>34134</v>
      </c>
      <c r="Q1099" s="15">
        <v>28863</v>
      </c>
      <c r="R1099" s="15">
        <v>18139</v>
      </c>
      <c r="S1099" s="15">
        <v>6862</v>
      </c>
      <c r="T1099" s="15">
        <v>2629</v>
      </c>
    </row>
    <row r="1100" spans="3:20">
      <c r="C1100" s="10">
        <v>44927</v>
      </c>
      <c r="D1100" s="11">
        <v>1578</v>
      </c>
      <c r="E1100" s="11">
        <v>14878</v>
      </c>
      <c r="F1100" s="11">
        <v>25893</v>
      </c>
      <c r="G1100" s="11">
        <v>15293</v>
      </c>
      <c r="H1100" s="11">
        <v>5237</v>
      </c>
      <c r="I1100" s="11">
        <v>34799</v>
      </c>
      <c r="J1100" s="11">
        <v>19008</v>
      </c>
      <c r="K1100" s="11">
        <v>5114</v>
      </c>
      <c r="L1100" s="11">
        <v>12864</v>
      </c>
      <c r="M1100" s="11">
        <v>4244</v>
      </c>
      <c r="N1100" s="11">
        <v>14686</v>
      </c>
      <c r="O1100" s="11">
        <v>3443</v>
      </c>
      <c r="P1100" s="11">
        <v>34134</v>
      </c>
      <c r="Q1100" s="11">
        <v>28863</v>
      </c>
      <c r="R1100" s="11">
        <v>18140</v>
      </c>
      <c r="S1100" s="11">
        <v>6862</v>
      </c>
      <c r="T1100" s="11">
        <v>2631</v>
      </c>
    </row>
    <row r="1101" spans="3:20">
      <c r="C1101" s="10">
        <v>44928</v>
      </c>
      <c r="D1101" s="11">
        <v>1593</v>
      </c>
      <c r="E1101" s="11">
        <v>14887</v>
      </c>
      <c r="F1101" s="11">
        <v>25893</v>
      </c>
      <c r="G1101" s="11">
        <v>15299</v>
      </c>
      <c r="H1101" s="11">
        <v>5254</v>
      </c>
      <c r="I1101" s="11">
        <v>34801</v>
      </c>
      <c r="J1101" s="11">
        <v>19008</v>
      </c>
      <c r="K1101" s="11">
        <v>5121</v>
      </c>
      <c r="L1101" s="11">
        <v>12864</v>
      </c>
      <c r="M1101" s="11">
        <v>4255</v>
      </c>
      <c r="N1101" s="11">
        <v>14698</v>
      </c>
      <c r="O1101" s="11">
        <v>3443</v>
      </c>
      <c r="P1101" s="11">
        <v>34140</v>
      </c>
      <c r="Q1101" s="11">
        <v>28863</v>
      </c>
      <c r="R1101" s="11">
        <v>18145</v>
      </c>
      <c r="S1101" s="11">
        <v>6862</v>
      </c>
      <c r="T1101" s="11">
        <v>2631</v>
      </c>
    </row>
    <row r="1102" spans="3:20">
      <c r="C1102" s="10">
        <v>44929</v>
      </c>
      <c r="D1102" s="11">
        <v>1606</v>
      </c>
      <c r="E1102" s="11">
        <v>14887</v>
      </c>
      <c r="F1102" s="11">
        <v>25907</v>
      </c>
      <c r="G1102" s="11">
        <v>15307</v>
      </c>
      <c r="H1102" s="11">
        <v>5251</v>
      </c>
      <c r="I1102" s="11">
        <v>34801</v>
      </c>
      <c r="J1102" s="11">
        <v>19008</v>
      </c>
      <c r="K1102" s="11">
        <v>5131</v>
      </c>
      <c r="L1102" s="11">
        <v>12864</v>
      </c>
      <c r="M1102" s="11">
        <v>4268</v>
      </c>
      <c r="N1102" s="11">
        <v>14711</v>
      </c>
      <c r="O1102" s="11">
        <v>3443</v>
      </c>
      <c r="P1102" s="11">
        <v>34140</v>
      </c>
      <c r="Q1102" s="11">
        <v>28863</v>
      </c>
      <c r="R1102" s="11">
        <v>18146</v>
      </c>
      <c r="S1102" s="11">
        <v>6862</v>
      </c>
      <c r="T1102" s="11">
        <v>2631</v>
      </c>
    </row>
    <row r="1103" spans="3:20">
      <c r="C1103" s="10">
        <v>44930</v>
      </c>
      <c r="D1103" s="11">
        <v>1625</v>
      </c>
      <c r="E1103" s="11">
        <v>14894</v>
      </c>
      <c r="F1103" s="11">
        <v>25912</v>
      </c>
      <c r="G1103" s="11">
        <v>15322</v>
      </c>
      <c r="H1103" s="11">
        <v>5259</v>
      </c>
      <c r="I1103" s="11">
        <v>34801</v>
      </c>
      <c r="J1103" s="11">
        <v>19008</v>
      </c>
      <c r="K1103" s="11">
        <v>5151</v>
      </c>
      <c r="L1103" s="11">
        <v>12882</v>
      </c>
      <c r="M1103" s="11">
        <v>4286</v>
      </c>
      <c r="N1103" s="11">
        <v>14722</v>
      </c>
      <c r="O1103" s="11">
        <v>3443</v>
      </c>
      <c r="P1103" s="11">
        <v>34152</v>
      </c>
      <c r="Q1103" s="11">
        <v>28863</v>
      </c>
      <c r="R1103" s="11">
        <v>18146</v>
      </c>
      <c r="S1103" s="11">
        <v>6862</v>
      </c>
      <c r="T1103" s="11">
        <v>2631</v>
      </c>
    </row>
    <row r="1104" spans="3:20">
      <c r="C1104" s="10">
        <v>44931</v>
      </c>
      <c r="D1104" s="11">
        <v>1641</v>
      </c>
      <c r="E1104" s="11">
        <v>14907</v>
      </c>
      <c r="F1104" s="11">
        <v>25932</v>
      </c>
      <c r="G1104" s="11">
        <v>15343</v>
      </c>
      <c r="H1104" s="11">
        <v>5281</v>
      </c>
      <c r="I1104" s="11">
        <v>34818</v>
      </c>
      <c r="J1104" s="11">
        <v>19008</v>
      </c>
      <c r="K1104" s="11">
        <v>5151</v>
      </c>
      <c r="L1104" s="11">
        <v>12902</v>
      </c>
      <c r="M1104" s="11">
        <v>4306</v>
      </c>
      <c r="N1104" s="11">
        <v>14743</v>
      </c>
      <c r="O1104" s="11">
        <v>3443</v>
      </c>
      <c r="P1104" s="11">
        <v>34152</v>
      </c>
      <c r="Q1104" s="11">
        <v>28863</v>
      </c>
      <c r="R1104" s="11">
        <v>18146</v>
      </c>
      <c r="S1104" s="11">
        <v>6862</v>
      </c>
      <c r="T1104" s="11">
        <v>2631</v>
      </c>
    </row>
    <row r="1105" spans="3:20">
      <c r="C1105" s="10">
        <v>44932</v>
      </c>
      <c r="D1105" s="11">
        <v>1660</v>
      </c>
      <c r="E1105" s="11">
        <v>14936</v>
      </c>
      <c r="F1105" s="11">
        <v>25951</v>
      </c>
      <c r="G1105" s="11">
        <v>15343</v>
      </c>
      <c r="H1105" s="11">
        <v>5300</v>
      </c>
      <c r="I1105" s="11">
        <v>34818</v>
      </c>
      <c r="J1105" s="11">
        <v>19008</v>
      </c>
      <c r="K1105" s="11">
        <v>5151</v>
      </c>
      <c r="L1105" s="11">
        <v>12918</v>
      </c>
      <c r="M1105" s="11">
        <v>4318</v>
      </c>
      <c r="N1105" s="11">
        <v>14764</v>
      </c>
      <c r="O1105" s="11">
        <v>3443</v>
      </c>
      <c r="P1105" s="11">
        <v>34152</v>
      </c>
      <c r="Q1105" s="11">
        <v>28863</v>
      </c>
      <c r="R1105" s="11">
        <v>18146</v>
      </c>
      <c r="S1105" s="11">
        <v>6862</v>
      </c>
      <c r="T1105" s="11">
        <v>2631</v>
      </c>
    </row>
    <row r="1106" spans="3:20">
      <c r="C1106" s="10">
        <v>44933</v>
      </c>
      <c r="D1106" s="11">
        <v>1680</v>
      </c>
      <c r="E1106" s="11">
        <v>14955</v>
      </c>
      <c r="F1106" s="11">
        <v>25960</v>
      </c>
      <c r="G1106" s="11">
        <v>15343</v>
      </c>
      <c r="H1106" s="11">
        <v>5319</v>
      </c>
      <c r="I1106" s="11">
        <v>34818</v>
      </c>
      <c r="J1106" s="11">
        <v>19027</v>
      </c>
      <c r="K1106" s="11">
        <v>5178</v>
      </c>
      <c r="L1106" s="11">
        <v>12930</v>
      </c>
      <c r="M1106" s="11">
        <v>4337</v>
      </c>
      <c r="N1106" s="11">
        <v>14780</v>
      </c>
      <c r="O1106" s="11">
        <v>3443</v>
      </c>
      <c r="P1106" s="11">
        <v>34166</v>
      </c>
      <c r="Q1106" s="11">
        <v>28863</v>
      </c>
      <c r="R1106" s="11">
        <v>18146</v>
      </c>
      <c r="S1106" s="11">
        <v>6862</v>
      </c>
      <c r="T1106" s="11">
        <v>2631</v>
      </c>
    </row>
    <row r="1107" spans="3:20">
      <c r="C1107" s="10">
        <v>44934</v>
      </c>
      <c r="D1107" s="11">
        <v>1697</v>
      </c>
      <c r="E1107" s="11">
        <v>14970</v>
      </c>
      <c r="F1107" s="11">
        <v>25991</v>
      </c>
      <c r="G1107" s="11">
        <v>15343</v>
      </c>
      <c r="H1107" s="11">
        <v>5319</v>
      </c>
      <c r="I1107" s="11">
        <v>34818</v>
      </c>
      <c r="J1107" s="11">
        <v>19045</v>
      </c>
      <c r="K1107" s="11">
        <v>5178</v>
      </c>
      <c r="L1107" s="11">
        <v>12937</v>
      </c>
      <c r="M1107" s="11">
        <v>4357</v>
      </c>
      <c r="N1107" s="11">
        <v>14797</v>
      </c>
      <c r="O1107" s="11">
        <v>3443</v>
      </c>
      <c r="P1107" s="11">
        <v>34182</v>
      </c>
      <c r="Q1107" s="11">
        <v>28886</v>
      </c>
      <c r="R1107" s="11">
        <v>18146</v>
      </c>
      <c r="S1107" s="11">
        <v>6862</v>
      </c>
      <c r="T1107" s="11">
        <v>2631</v>
      </c>
    </row>
    <row r="1108" spans="3:20">
      <c r="C1108" s="10">
        <v>44935</v>
      </c>
      <c r="D1108" s="11">
        <v>1706</v>
      </c>
      <c r="E1108" s="11">
        <v>14970</v>
      </c>
      <c r="F1108" s="11">
        <v>25998</v>
      </c>
      <c r="G1108" s="11">
        <v>15343</v>
      </c>
      <c r="H1108" s="11">
        <v>5319</v>
      </c>
      <c r="I1108" s="11">
        <v>34818</v>
      </c>
      <c r="J1108" s="11">
        <v>19058</v>
      </c>
      <c r="K1108" s="11">
        <v>5178</v>
      </c>
      <c r="L1108" s="11">
        <v>12937</v>
      </c>
      <c r="M1108" s="11">
        <v>4372</v>
      </c>
      <c r="N1108" s="11">
        <v>14811</v>
      </c>
      <c r="O1108" s="11">
        <v>3443</v>
      </c>
      <c r="P1108" s="11">
        <v>34189</v>
      </c>
      <c r="Q1108" s="11">
        <v>28886</v>
      </c>
      <c r="R1108" s="11">
        <v>18146</v>
      </c>
      <c r="S1108" s="11">
        <v>6862</v>
      </c>
      <c r="T1108" s="11">
        <v>2631</v>
      </c>
    </row>
    <row r="1109" spans="3:20">
      <c r="C1109" s="10">
        <v>44936</v>
      </c>
      <c r="D1109" s="11">
        <v>1706</v>
      </c>
      <c r="E1109" s="11">
        <v>14983</v>
      </c>
      <c r="F1109" s="11">
        <v>26009</v>
      </c>
      <c r="G1109" s="11">
        <v>15343</v>
      </c>
      <c r="H1109" s="11">
        <v>5319</v>
      </c>
      <c r="I1109" s="11">
        <v>34818</v>
      </c>
      <c r="J1109" s="11">
        <v>19066</v>
      </c>
      <c r="K1109" s="11">
        <v>5183</v>
      </c>
      <c r="L1109" s="11">
        <v>12977</v>
      </c>
      <c r="M1109" s="11">
        <v>4384</v>
      </c>
      <c r="N1109" s="11">
        <v>14847</v>
      </c>
      <c r="O1109" s="11">
        <v>3443</v>
      </c>
      <c r="P1109" s="11">
        <v>34197</v>
      </c>
      <c r="Q1109" s="11">
        <v>28886</v>
      </c>
      <c r="R1109" s="11">
        <v>18149</v>
      </c>
      <c r="S1109" s="11">
        <v>6862</v>
      </c>
      <c r="T1109" s="11">
        <v>2631</v>
      </c>
    </row>
    <row r="1110" spans="3:20">
      <c r="C1110" s="10">
        <v>44937</v>
      </c>
      <c r="D1110" s="11">
        <v>1717</v>
      </c>
      <c r="E1110" s="11">
        <v>14993</v>
      </c>
      <c r="F1110" s="11">
        <v>26021</v>
      </c>
      <c r="G1110" s="11">
        <v>15343</v>
      </c>
      <c r="H1110" s="11">
        <v>5327</v>
      </c>
      <c r="I1110" s="11">
        <v>34818</v>
      </c>
      <c r="J1110" s="11">
        <v>19083</v>
      </c>
      <c r="K1110" s="11">
        <v>5189</v>
      </c>
      <c r="L1110" s="11">
        <v>12996</v>
      </c>
      <c r="M1110" s="11">
        <v>4401</v>
      </c>
      <c r="N1110" s="11">
        <v>14835</v>
      </c>
      <c r="O1110" s="11">
        <v>3443</v>
      </c>
      <c r="P1110" s="11">
        <v>34209</v>
      </c>
      <c r="Q1110" s="11">
        <v>28886</v>
      </c>
      <c r="R1110" s="11">
        <v>18158</v>
      </c>
      <c r="S1110" s="11">
        <v>6862</v>
      </c>
      <c r="T1110" s="11">
        <v>2643</v>
      </c>
    </row>
    <row r="1111" spans="3:20">
      <c r="C1111" s="10">
        <v>44938</v>
      </c>
      <c r="D1111" s="11">
        <v>1717</v>
      </c>
      <c r="E1111" s="11">
        <v>15007</v>
      </c>
      <c r="F1111" s="11">
        <v>26033</v>
      </c>
      <c r="G1111" s="11">
        <v>15343</v>
      </c>
      <c r="H1111" s="11">
        <v>5345</v>
      </c>
      <c r="I1111" s="11">
        <v>34835</v>
      </c>
      <c r="J1111" s="11">
        <v>19094</v>
      </c>
      <c r="K1111" s="11">
        <v>5202</v>
      </c>
      <c r="L1111" s="11">
        <v>13002</v>
      </c>
      <c r="M1111" s="11">
        <v>4415</v>
      </c>
      <c r="N1111" s="11">
        <v>14840</v>
      </c>
      <c r="O1111" s="11">
        <v>3443</v>
      </c>
      <c r="P1111" s="11">
        <v>34226</v>
      </c>
      <c r="Q1111" s="11">
        <v>28886</v>
      </c>
      <c r="R1111" s="11">
        <v>18173</v>
      </c>
      <c r="S1111" s="11">
        <v>6862</v>
      </c>
      <c r="T1111" s="11">
        <v>2660</v>
      </c>
    </row>
    <row r="1112" spans="3:20">
      <c r="C1112" s="10">
        <v>44939</v>
      </c>
      <c r="D1112" s="11">
        <v>1717</v>
      </c>
      <c r="E1112" s="11">
        <v>15019</v>
      </c>
      <c r="F1112" s="11">
        <v>26053</v>
      </c>
      <c r="G1112" s="11">
        <v>15343</v>
      </c>
      <c r="H1112" s="11">
        <v>5357</v>
      </c>
      <c r="I1112" s="11">
        <v>34847</v>
      </c>
      <c r="J1112" s="11">
        <v>19094</v>
      </c>
      <c r="K1112" s="11">
        <v>5218</v>
      </c>
      <c r="L1112" s="11">
        <v>13015</v>
      </c>
      <c r="M1112" s="11">
        <v>4430</v>
      </c>
      <c r="N1112" s="11">
        <v>14846</v>
      </c>
      <c r="O1112" s="11">
        <v>3443</v>
      </c>
      <c r="P1112" s="11">
        <v>34243</v>
      </c>
      <c r="Q1112" s="11">
        <v>28900</v>
      </c>
      <c r="R1112" s="11">
        <v>18193</v>
      </c>
      <c r="S1112" s="11">
        <v>6862</v>
      </c>
      <c r="T1112" s="11">
        <v>2676</v>
      </c>
    </row>
    <row r="1113" spans="3:20">
      <c r="C1113" s="10">
        <v>44940</v>
      </c>
      <c r="D1113" s="11">
        <v>1717</v>
      </c>
      <c r="E1113" s="11">
        <v>15019</v>
      </c>
      <c r="F1113" s="11">
        <v>26069</v>
      </c>
      <c r="G1113" s="11">
        <v>15343</v>
      </c>
      <c r="H1113" s="11">
        <v>5373</v>
      </c>
      <c r="I1113" s="11">
        <v>34860</v>
      </c>
      <c r="J1113" s="11">
        <v>19094</v>
      </c>
      <c r="K1113" s="11">
        <v>5234</v>
      </c>
      <c r="L1113" s="11">
        <v>13032</v>
      </c>
      <c r="M1113" s="11">
        <v>4447</v>
      </c>
      <c r="N1113" s="11">
        <v>14862</v>
      </c>
      <c r="O1113" s="11">
        <v>3443</v>
      </c>
      <c r="P1113" s="11">
        <v>34256</v>
      </c>
      <c r="Q1113" s="11">
        <v>28917</v>
      </c>
      <c r="R1113" s="11">
        <v>18207</v>
      </c>
      <c r="S1113" s="11">
        <v>6862</v>
      </c>
      <c r="T1113" s="11">
        <v>2692</v>
      </c>
    </row>
    <row r="1114" spans="3:20">
      <c r="C1114" s="10">
        <v>44941</v>
      </c>
      <c r="D1114" s="11">
        <v>1717</v>
      </c>
      <c r="E1114" s="11">
        <v>15019</v>
      </c>
      <c r="F1114" s="11">
        <v>26086</v>
      </c>
      <c r="G1114" s="11">
        <v>15343</v>
      </c>
      <c r="H1114" s="11">
        <v>5391</v>
      </c>
      <c r="I1114" s="11">
        <v>34866</v>
      </c>
      <c r="J1114" s="11">
        <v>19107</v>
      </c>
      <c r="K1114" s="11">
        <v>5250</v>
      </c>
      <c r="L1114" s="11">
        <v>13047</v>
      </c>
      <c r="M1114" s="11">
        <v>4463</v>
      </c>
      <c r="N1114" s="11">
        <v>14875</v>
      </c>
      <c r="O1114" s="11">
        <v>3443</v>
      </c>
      <c r="P1114" s="11">
        <v>34270</v>
      </c>
      <c r="Q1114" s="11">
        <v>28929</v>
      </c>
      <c r="R1114" s="11">
        <v>18212</v>
      </c>
      <c r="S1114" s="11">
        <v>6862</v>
      </c>
      <c r="T1114" s="11">
        <v>2709</v>
      </c>
    </row>
    <row r="1115" spans="3:20">
      <c r="C1115" s="10">
        <v>44942</v>
      </c>
      <c r="D1115" s="11">
        <v>1717</v>
      </c>
      <c r="E1115" s="11">
        <v>15019</v>
      </c>
      <c r="F1115" s="11">
        <v>26104</v>
      </c>
      <c r="G1115" s="11">
        <v>15343</v>
      </c>
      <c r="H1115" s="11">
        <v>5410</v>
      </c>
      <c r="I1115" s="11">
        <v>34881</v>
      </c>
      <c r="J1115" s="11">
        <v>19107</v>
      </c>
      <c r="K1115" s="11">
        <v>5262</v>
      </c>
      <c r="L1115" s="11">
        <v>13064</v>
      </c>
      <c r="M1115" s="11">
        <v>4478</v>
      </c>
      <c r="N1115" s="11">
        <v>14886</v>
      </c>
      <c r="O1115" s="11">
        <v>3443</v>
      </c>
      <c r="P1115" s="11">
        <v>34290</v>
      </c>
      <c r="Q1115" s="11">
        <v>28942</v>
      </c>
      <c r="R1115" s="11">
        <v>18230</v>
      </c>
      <c r="S1115" s="11">
        <v>6862</v>
      </c>
      <c r="T1115" s="11">
        <v>2728</v>
      </c>
    </row>
    <row r="1116" spans="3:20">
      <c r="C1116" s="10">
        <v>44943</v>
      </c>
      <c r="D1116" s="11">
        <v>1717</v>
      </c>
      <c r="E1116" s="11">
        <v>15019</v>
      </c>
      <c r="F1116" s="11">
        <v>26123</v>
      </c>
      <c r="G1116" s="11">
        <v>15343</v>
      </c>
      <c r="H1116" s="11">
        <v>5417</v>
      </c>
      <c r="I1116" s="11">
        <v>34895</v>
      </c>
      <c r="J1116" s="11">
        <v>19113</v>
      </c>
      <c r="K1116" s="11">
        <v>5274</v>
      </c>
      <c r="L1116" s="11">
        <v>13083</v>
      </c>
      <c r="M1116" s="11">
        <v>4491</v>
      </c>
      <c r="N1116" s="11">
        <v>14886</v>
      </c>
      <c r="O1116" s="11">
        <v>3443</v>
      </c>
      <c r="P1116" s="11">
        <v>34302</v>
      </c>
      <c r="Q1116" s="11">
        <v>28954</v>
      </c>
      <c r="R1116" s="11">
        <v>18236</v>
      </c>
      <c r="S1116" s="11">
        <v>6862</v>
      </c>
      <c r="T1116" s="11">
        <v>2733</v>
      </c>
    </row>
    <row r="1117" spans="3:20">
      <c r="C1117" s="10">
        <v>44944</v>
      </c>
      <c r="D1117" s="11">
        <v>1717</v>
      </c>
      <c r="E1117" s="11">
        <v>15019</v>
      </c>
      <c r="F1117" s="11">
        <v>26137</v>
      </c>
      <c r="G1117" s="11">
        <v>15343</v>
      </c>
      <c r="H1117" s="11">
        <v>5434</v>
      </c>
      <c r="I1117" s="11">
        <v>34915</v>
      </c>
      <c r="J1117" s="11">
        <v>19128</v>
      </c>
      <c r="K1117" s="11">
        <v>5287</v>
      </c>
      <c r="L1117" s="11">
        <v>13091</v>
      </c>
      <c r="M1117" s="11">
        <v>4502</v>
      </c>
      <c r="N1117" s="11">
        <v>14888</v>
      </c>
      <c r="O1117" s="11">
        <v>3443</v>
      </c>
      <c r="P1117" s="11">
        <v>34311</v>
      </c>
      <c r="Q1117" s="11">
        <v>28962</v>
      </c>
      <c r="R1117" s="11">
        <v>18246</v>
      </c>
      <c r="S1117" s="11">
        <v>6862</v>
      </c>
      <c r="T1117" s="11">
        <v>2740</v>
      </c>
    </row>
    <row r="1118" spans="3:20">
      <c r="C1118" s="10">
        <v>44945</v>
      </c>
      <c r="D1118" s="11">
        <v>1734</v>
      </c>
      <c r="E1118" s="11">
        <v>15019</v>
      </c>
      <c r="F1118" s="11">
        <v>26140</v>
      </c>
      <c r="G1118" s="11">
        <v>15343</v>
      </c>
      <c r="H1118" s="11">
        <v>5446</v>
      </c>
      <c r="I1118" s="11">
        <v>34921</v>
      </c>
      <c r="J1118" s="11">
        <v>19129</v>
      </c>
      <c r="K1118" s="11">
        <v>5297</v>
      </c>
      <c r="L1118" s="11">
        <v>13100</v>
      </c>
      <c r="M1118" s="11">
        <v>4515</v>
      </c>
      <c r="N1118" s="11">
        <v>14891</v>
      </c>
      <c r="O1118" s="11">
        <v>3443</v>
      </c>
      <c r="P1118" s="11">
        <v>34319</v>
      </c>
      <c r="Q1118" s="11">
        <v>28962</v>
      </c>
      <c r="R1118" s="11">
        <v>18252</v>
      </c>
      <c r="S1118" s="11">
        <v>6862</v>
      </c>
      <c r="T1118" s="11">
        <v>2756</v>
      </c>
    </row>
    <row r="1119" spans="3:20">
      <c r="C1119" s="10">
        <v>44946</v>
      </c>
      <c r="D1119" s="11">
        <v>1747</v>
      </c>
      <c r="E1119" s="11">
        <v>15019</v>
      </c>
      <c r="F1119" s="11">
        <v>26153</v>
      </c>
      <c r="G1119" s="11">
        <v>15343</v>
      </c>
      <c r="H1119" s="11">
        <v>5466</v>
      </c>
      <c r="I1119" s="11">
        <v>34941</v>
      </c>
      <c r="J1119" s="11">
        <v>19129</v>
      </c>
      <c r="K1119" s="11">
        <v>5312</v>
      </c>
      <c r="L1119" s="11">
        <v>13111</v>
      </c>
      <c r="M1119" s="11">
        <v>4525</v>
      </c>
      <c r="N1119" s="11">
        <v>14911</v>
      </c>
      <c r="O1119" s="11">
        <v>3443</v>
      </c>
      <c r="P1119" s="11">
        <v>34331</v>
      </c>
      <c r="Q1119" s="11">
        <v>28968</v>
      </c>
      <c r="R1119" s="11">
        <v>18263</v>
      </c>
      <c r="S1119" s="11">
        <v>6862</v>
      </c>
      <c r="T1119" s="11">
        <v>2777</v>
      </c>
    </row>
    <row r="1120" spans="3:20">
      <c r="C1120" s="10">
        <v>44947</v>
      </c>
      <c r="D1120" s="11">
        <v>1747</v>
      </c>
      <c r="E1120" s="11">
        <v>15019</v>
      </c>
      <c r="F1120" s="11">
        <v>26153</v>
      </c>
      <c r="G1120" s="11">
        <v>15357</v>
      </c>
      <c r="H1120" s="11">
        <v>5474</v>
      </c>
      <c r="I1120" s="11">
        <v>34955</v>
      </c>
      <c r="J1120" s="11">
        <v>19129</v>
      </c>
      <c r="K1120" s="11">
        <v>5318</v>
      </c>
      <c r="L1120" s="11">
        <v>13119</v>
      </c>
      <c r="M1120" s="11">
        <v>4532</v>
      </c>
      <c r="N1120" s="11">
        <v>14931</v>
      </c>
      <c r="O1120" s="11">
        <v>3443</v>
      </c>
      <c r="P1120" s="11">
        <v>34343</v>
      </c>
      <c r="Q1120" s="11">
        <v>28975</v>
      </c>
      <c r="R1120" s="11">
        <v>18271</v>
      </c>
      <c r="S1120" s="11">
        <v>6862</v>
      </c>
      <c r="T1120" s="11">
        <v>2798</v>
      </c>
    </row>
    <row r="1121" spans="3:20">
      <c r="C1121" s="10">
        <v>44948</v>
      </c>
      <c r="D1121" s="11">
        <v>1763</v>
      </c>
      <c r="E1121" s="11">
        <v>15026</v>
      </c>
      <c r="F1121" s="11">
        <v>26153</v>
      </c>
      <c r="G1121" s="11">
        <v>15357</v>
      </c>
      <c r="H1121" s="11">
        <v>5495</v>
      </c>
      <c r="I1121" s="11">
        <v>34965</v>
      </c>
      <c r="J1121" s="11">
        <v>19135</v>
      </c>
      <c r="K1121" s="11">
        <v>5335</v>
      </c>
      <c r="L1121" s="11">
        <v>13138</v>
      </c>
      <c r="M1121" s="11">
        <v>4551</v>
      </c>
      <c r="N1121" s="11">
        <v>14941</v>
      </c>
      <c r="O1121" s="11">
        <v>3462</v>
      </c>
      <c r="P1121" s="11">
        <v>34352</v>
      </c>
      <c r="Q1121" s="11">
        <v>28978</v>
      </c>
      <c r="R1121" s="11">
        <v>18284</v>
      </c>
      <c r="S1121" s="11">
        <v>6866</v>
      </c>
      <c r="T1121" s="11">
        <v>2818</v>
      </c>
    </row>
    <row r="1122" spans="3:20">
      <c r="C1122" s="10">
        <v>44949</v>
      </c>
      <c r="D1122" s="11">
        <v>1774</v>
      </c>
      <c r="E1122" s="11">
        <v>15026</v>
      </c>
      <c r="F1122" s="11">
        <v>26153</v>
      </c>
      <c r="G1122" s="11">
        <v>15357</v>
      </c>
      <c r="H1122" s="11">
        <v>5506</v>
      </c>
      <c r="I1122" s="11">
        <v>34965</v>
      </c>
      <c r="J1122" s="11">
        <v>19135</v>
      </c>
      <c r="K1122" s="11">
        <v>5350</v>
      </c>
      <c r="L1122" s="11">
        <v>13459</v>
      </c>
      <c r="M1122" s="11">
        <v>4560</v>
      </c>
      <c r="N1122" s="11">
        <v>14959</v>
      </c>
      <c r="O1122" s="11">
        <v>3481</v>
      </c>
      <c r="P1122" s="11">
        <v>34368</v>
      </c>
      <c r="Q1122" s="11">
        <v>28995</v>
      </c>
      <c r="R1122" s="11">
        <v>18299</v>
      </c>
      <c r="S1122" s="11">
        <v>6870</v>
      </c>
      <c r="T1122" s="11">
        <v>2828</v>
      </c>
    </row>
    <row r="1123" spans="3:20">
      <c r="C1123" s="10">
        <v>44950</v>
      </c>
      <c r="D1123" s="11">
        <v>1786</v>
      </c>
      <c r="E1123" s="11">
        <v>15026</v>
      </c>
      <c r="F1123" s="11">
        <v>26153</v>
      </c>
      <c r="G1123" s="11">
        <v>15374</v>
      </c>
      <c r="H1123" s="11">
        <v>5519</v>
      </c>
      <c r="I1123" s="11">
        <v>34965</v>
      </c>
      <c r="J1123" s="11">
        <v>19135</v>
      </c>
      <c r="K1123" s="11">
        <v>5363</v>
      </c>
      <c r="L1123" s="11">
        <v>13176</v>
      </c>
      <c r="M1123" s="11">
        <v>4573</v>
      </c>
      <c r="N1123" s="11">
        <v>14974</v>
      </c>
      <c r="O1123" s="11">
        <v>3481</v>
      </c>
      <c r="P1123" s="11">
        <v>34386</v>
      </c>
      <c r="Q1123" s="11">
        <v>29007</v>
      </c>
      <c r="R1123" s="11">
        <v>18314</v>
      </c>
      <c r="S1123" s="11">
        <v>6882</v>
      </c>
      <c r="T1123" s="11">
        <v>2840</v>
      </c>
    </row>
    <row r="1124" spans="3:20">
      <c r="C1124" s="10">
        <v>44951</v>
      </c>
      <c r="D1124" s="11">
        <v>1806</v>
      </c>
      <c r="E1124" s="11">
        <v>15045</v>
      </c>
      <c r="F1124" s="11">
        <v>26153</v>
      </c>
      <c r="G1124" s="11">
        <v>15383</v>
      </c>
      <c r="H1124" s="11">
        <v>5519</v>
      </c>
      <c r="I1124" s="11">
        <v>34965</v>
      </c>
      <c r="J1124" s="11">
        <v>19150</v>
      </c>
      <c r="K1124" s="11">
        <v>5377</v>
      </c>
      <c r="L1124" s="11">
        <v>13180</v>
      </c>
      <c r="M1124" s="11">
        <v>4594</v>
      </c>
      <c r="N1124" s="11">
        <v>14994</v>
      </c>
      <c r="O1124" s="11">
        <v>3481</v>
      </c>
      <c r="P1124" s="11">
        <v>34390</v>
      </c>
      <c r="Q1124" s="11">
        <v>29025</v>
      </c>
      <c r="R1124" s="11">
        <v>18322</v>
      </c>
      <c r="S1124" s="11">
        <v>6890</v>
      </c>
      <c r="T1124" s="11">
        <v>2859</v>
      </c>
    </row>
    <row r="1125" spans="3:20">
      <c r="C1125" s="10">
        <v>44952</v>
      </c>
      <c r="D1125" s="11">
        <v>1822</v>
      </c>
      <c r="E1125" s="11">
        <v>15062</v>
      </c>
      <c r="F1125" s="11">
        <v>26153</v>
      </c>
      <c r="G1125" s="11">
        <v>15390</v>
      </c>
      <c r="H1125" s="11">
        <v>5519</v>
      </c>
      <c r="I1125" s="11">
        <v>34965</v>
      </c>
      <c r="J1125" s="11">
        <v>19161</v>
      </c>
      <c r="K1125" s="11">
        <v>5393</v>
      </c>
      <c r="L1125" s="11">
        <v>13180</v>
      </c>
      <c r="M1125" s="11">
        <v>4609</v>
      </c>
      <c r="N1125" s="11">
        <v>15006</v>
      </c>
      <c r="O1125" s="11">
        <v>3481</v>
      </c>
      <c r="P1125" s="11">
        <v>34429</v>
      </c>
      <c r="Q1125" s="11">
        <v>29031</v>
      </c>
      <c r="R1125" s="11">
        <v>18335</v>
      </c>
      <c r="S1125" s="11">
        <v>6912</v>
      </c>
      <c r="T1125" s="11">
        <v>2871</v>
      </c>
    </row>
    <row r="1126" spans="3:20">
      <c r="C1126" s="10">
        <v>44953</v>
      </c>
      <c r="D1126" s="11">
        <v>1838</v>
      </c>
      <c r="E1126" s="11">
        <v>15062</v>
      </c>
      <c r="F1126" s="11">
        <v>26161</v>
      </c>
      <c r="G1126" s="11">
        <v>15390</v>
      </c>
      <c r="H1126" s="11">
        <v>5519</v>
      </c>
      <c r="I1126" s="11">
        <v>34965</v>
      </c>
      <c r="J1126" s="11">
        <v>19161</v>
      </c>
      <c r="K1126" s="11">
        <v>5397</v>
      </c>
      <c r="L1126" s="11">
        <v>13180</v>
      </c>
      <c r="M1126" s="11">
        <v>4624</v>
      </c>
      <c r="N1126" s="11">
        <v>15006</v>
      </c>
      <c r="O1126" s="11">
        <v>3481</v>
      </c>
      <c r="P1126" s="11">
        <v>34440</v>
      </c>
      <c r="Q1126" s="11">
        <v>29043</v>
      </c>
      <c r="R1126" s="11">
        <v>18335</v>
      </c>
      <c r="S1126" s="11">
        <v>6918</v>
      </c>
      <c r="T1126" s="11">
        <v>2887</v>
      </c>
    </row>
    <row r="1127" spans="3:20">
      <c r="C1127" s="10">
        <v>44954</v>
      </c>
      <c r="D1127" s="11">
        <v>1851</v>
      </c>
      <c r="E1127" s="11">
        <v>15062</v>
      </c>
      <c r="F1127" s="11">
        <v>26161</v>
      </c>
      <c r="G1127" s="11">
        <v>15390</v>
      </c>
      <c r="H1127" s="11">
        <v>5519</v>
      </c>
      <c r="I1127" s="11">
        <v>34965</v>
      </c>
      <c r="J1127" s="11">
        <v>19175</v>
      </c>
      <c r="K1127" s="11">
        <v>5411</v>
      </c>
      <c r="L1127" s="11">
        <v>13180</v>
      </c>
      <c r="M1127" s="11">
        <v>4624</v>
      </c>
      <c r="N1127" s="11">
        <v>15006</v>
      </c>
      <c r="O1127" s="11">
        <v>3490</v>
      </c>
      <c r="P1127" s="11">
        <v>34459</v>
      </c>
      <c r="Q1127" s="11">
        <v>29056</v>
      </c>
      <c r="R1127" s="11">
        <v>18360</v>
      </c>
      <c r="S1127" s="11">
        <v>6925</v>
      </c>
      <c r="T1127" s="11">
        <v>2901</v>
      </c>
    </row>
    <row r="1128" spans="3:20">
      <c r="C1128" s="10">
        <v>44955</v>
      </c>
      <c r="D1128" s="11">
        <v>1866</v>
      </c>
      <c r="E1128" s="11">
        <v>15062</v>
      </c>
      <c r="F1128" s="11">
        <v>26172</v>
      </c>
      <c r="G1128" s="11">
        <v>15390</v>
      </c>
      <c r="H1128" s="11">
        <v>5519</v>
      </c>
      <c r="I1128" s="11">
        <v>34965</v>
      </c>
      <c r="J1128" s="11">
        <v>19194</v>
      </c>
      <c r="K1128" s="11">
        <v>5431</v>
      </c>
      <c r="L1128" s="11">
        <v>13196</v>
      </c>
      <c r="M1128" s="11">
        <v>4624</v>
      </c>
      <c r="N1128" s="11">
        <v>15006</v>
      </c>
      <c r="O1128" s="11">
        <v>3497</v>
      </c>
      <c r="P1128" s="11">
        <v>34477</v>
      </c>
      <c r="Q1128" s="11">
        <v>29075</v>
      </c>
      <c r="R1128" s="11">
        <v>18379</v>
      </c>
      <c r="S1128" s="11">
        <v>6941</v>
      </c>
      <c r="T1128" s="11">
        <v>2901</v>
      </c>
    </row>
    <row r="1129" spans="3:20">
      <c r="C1129" s="10">
        <v>44956</v>
      </c>
      <c r="D1129" s="11">
        <v>1880</v>
      </c>
      <c r="E1129" s="11">
        <v>15062</v>
      </c>
      <c r="F1129" s="11">
        <v>26177</v>
      </c>
      <c r="G1129" s="11">
        <v>15401</v>
      </c>
      <c r="H1129" s="11">
        <v>5519</v>
      </c>
      <c r="I1129" s="11">
        <v>34965</v>
      </c>
      <c r="J1129" s="11">
        <v>19217</v>
      </c>
      <c r="K1129" s="11">
        <v>5437</v>
      </c>
      <c r="L1129" s="11">
        <v>13213</v>
      </c>
      <c r="M1129" s="11">
        <v>4624</v>
      </c>
      <c r="N1129" s="11">
        <v>15006</v>
      </c>
      <c r="O1129" s="11">
        <v>3514</v>
      </c>
      <c r="P1129" s="11">
        <v>34495</v>
      </c>
      <c r="Q1129" s="11">
        <v>29090</v>
      </c>
      <c r="R1129" s="11">
        <v>18394</v>
      </c>
      <c r="S1129" s="11">
        <v>6953</v>
      </c>
      <c r="T1129" s="11">
        <v>2901</v>
      </c>
    </row>
    <row r="1130" spans="3:20">
      <c r="C1130" s="10">
        <v>44957</v>
      </c>
      <c r="D1130" s="11">
        <v>1892</v>
      </c>
      <c r="E1130" s="11">
        <v>15062</v>
      </c>
      <c r="F1130" s="11">
        <v>26177</v>
      </c>
      <c r="G1130" s="11">
        <v>15411</v>
      </c>
      <c r="H1130" s="11">
        <v>5519</v>
      </c>
      <c r="I1130" s="11">
        <v>34965</v>
      </c>
      <c r="J1130" s="11">
        <v>19223</v>
      </c>
      <c r="K1130" s="11">
        <v>5449</v>
      </c>
      <c r="L1130" s="11">
        <v>13229</v>
      </c>
      <c r="M1130" s="11">
        <v>4624</v>
      </c>
      <c r="N1130" s="11">
        <v>15006</v>
      </c>
      <c r="O1130" s="11">
        <v>3529</v>
      </c>
      <c r="P1130" s="11">
        <v>34505</v>
      </c>
      <c r="Q1130" s="11">
        <v>29105</v>
      </c>
      <c r="R1130" s="11">
        <v>18409</v>
      </c>
      <c r="S1130" s="11">
        <v>6962</v>
      </c>
      <c r="T1130" s="11">
        <v>2901</v>
      </c>
    </row>
    <row r="1131" spans="3:20">
      <c r="C1131" s="10">
        <v>44958</v>
      </c>
      <c r="D1131" s="11">
        <v>1904</v>
      </c>
      <c r="E1131" s="11">
        <v>15062</v>
      </c>
      <c r="F1131" s="11">
        <v>26177</v>
      </c>
      <c r="G1131" s="11">
        <v>15411</v>
      </c>
      <c r="H1131" s="11">
        <v>5519</v>
      </c>
      <c r="I1131" s="11">
        <v>34965</v>
      </c>
      <c r="J1131" s="11">
        <v>19223</v>
      </c>
      <c r="K1131" s="11">
        <v>5449</v>
      </c>
      <c r="L1131" s="11">
        <v>13229</v>
      </c>
      <c r="M1131" s="11">
        <v>4624</v>
      </c>
      <c r="N1131" s="11">
        <v>15006</v>
      </c>
      <c r="O1131" s="11">
        <v>3529</v>
      </c>
      <c r="P1131" s="11">
        <v>34505</v>
      </c>
      <c r="Q1131" s="11">
        <v>29105</v>
      </c>
      <c r="R1131" s="11">
        <v>18409</v>
      </c>
      <c r="S1131" s="11">
        <v>6962</v>
      </c>
      <c r="T1131" s="11">
        <v>2901</v>
      </c>
    </row>
    <row r="1132" spans="3:20">
      <c r="C1132" s="10">
        <v>44959</v>
      </c>
      <c r="D1132" s="11">
        <v>1928</v>
      </c>
      <c r="E1132" s="11">
        <v>15062</v>
      </c>
      <c r="F1132" s="11">
        <v>26202</v>
      </c>
      <c r="G1132" s="11">
        <v>15438</v>
      </c>
      <c r="H1132" s="11">
        <v>5519</v>
      </c>
      <c r="I1132" s="11">
        <v>34965</v>
      </c>
      <c r="J1132" s="11">
        <v>19223</v>
      </c>
      <c r="K1132" s="11">
        <v>5479</v>
      </c>
      <c r="L1132" s="11">
        <v>13265</v>
      </c>
      <c r="M1132" s="11">
        <v>4624</v>
      </c>
      <c r="N1132" s="11">
        <v>15006</v>
      </c>
      <c r="O1132" s="11">
        <v>3555</v>
      </c>
      <c r="P1132" s="11">
        <v>34535</v>
      </c>
      <c r="Q1132" s="11">
        <v>29137</v>
      </c>
      <c r="R1132" s="11">
        <v>18431</v>
      </c>
      <c r="S1132" s="11">
        <v>6974</v>
      </c>
      <c r="T1132" s="11">
        <v>2901</v>
      </c>
    </row>
    <row r="1133" spans="3:20">
      <c r="C1133" s="10">
        <v>44960</v>
      </c>
      <c r="D1133" s="11">
        <v>1941</v>
      </c>
      <c r="E1133" s="11">
        <v>15076</v>
      </c>
      <c r="F1133" s="11">
        <v>26214</v>
      </c>
      <c r="G1133" s="11">
        <v>15449</v>
      </c>
      <c r="H1133" s="11">
        <v>5519</v>
      </c>
      <c r="I1133" s="11">
        <v>34979</v>
      </c>
      <c r="J1133" s="11">
        <v>19223</v>
      </c>
      <c r="K1133" s="11">
        <v>5496</v>
      </c>
      <c r="L1133" s="11">
        <v>13283</v>
      </c>
      <c r="M1133" s="11">
        <v>4624</v>
      </c>
      <c r="N1133" s="11">
        <v>15006</v>
      </c>
      <c r="O1133" s="11">
        <v>3569</v>
      </c>
      <c r="P1133" s="11">
        <v>34543</v>
      </c>
      <c r="Q1133" s="11">
        <v>29154</v>
      </c>
      <c r="R1133" s="11">
        <v>18441</v>
      </c>
      <c r="S1133" s="11">
        <v>6978</v>
      </c>
      <c r="T1133" s="11">
        <v>2920</v>
      </c>
    </row>
    <row r="1134" spans="3:20">
      <c r="C1134" s="10">
        <v>44961</v>
      </c>
      <c r="D1134" s="11">
        <v>1947</v>
      </c>
      <c r="E1134" s="11">
        <v>15076</v>
      </c>
      <c r="F1134" s="11">
        <v>26214</v>
      </c>
      <c r="G1134" s="11">
        <v>15449</v>
      </c>
      <c r="H1134" s="11">
        <v>5519</v>
      </c>
      <c r="I1134" s="11">
        <v>34980</v>
      </c>
      <c r="J1134" s="11">
        <v>19237</v>
      </c>
      <c r="K1134" s="11">
        <v>5504</v>
      </c>
      <c r="L1134" s="11">
        <v>13289</v>
      </c>
      <c r="M1134" s="11">
        <v>4624</v>
      </c>
      <c r="N1134" s="11">
        <v>15006</v>
      </c>
      <c r="O1134" s="11">
        <v>3569</v>
      </c>
      <c r="P1134" s="11">
        <v>34544</v>
      </c>
      <c r="Q1134" s="11">
        <v>29155</v>
      </c>
      <c r="R1134" s="11">
        <v>18448</v>
      </c>
      <c r="S1134" s="11">
        <v>6978</v>
      </c>
      <c r="T1134" s="11">
        <v>2926</v>
      </c>
    </row>
    <row r="1135" spans="3:20">
      <c r="C1135" s="10">
        <v>44962</v>
      </c>
      <c r="D1135" s="11">
        <v>1957</v>
      </c>
      <c r="E1135" s="11">
        <v>15079</v>
      </c>
      <c r="F1135" s="11">
        <v>26224</v>
      </c>
      <c r="G1135" s="11">
        <v>15456</v>
      </c>
      <c r="H1135" s="11">
        <v>5519</v>
      </c>
      <c r="I1135" s="11">
        <v>34987</v>
      </c>
      <c r="J1135" s="11">
        <v>19243</v>
      </c>
      <c r="K1135" s="11">
        <v>5518</v>
      </c>
      <c r="L1135" s="11">
        <v>13307</v>
      </c>
      <c r="M1135" s="11">
        <v>4624</v>
      </c>
      <c r="N1135" s="11">
        <v>15006</v>
      </c>
      <c r="O1135" s="11">
        <v>3570</v>
      </c>
      <c r="P1135" s="11">
        <v>34544</v>
      </c>
      <c r="Q1135" s="11">
        <v>29164</v>
      </c>
      <c r="R1135" s="11">
        <v>18451</v>
      </c>
      <c r="S1135" s="11">
        <v>6978</v>
      </c>
      <c r="T1135" s="11">
        <v>2926</v>
      </c>
    </row>
    <row r="1136" spans="3:20">
      <c r="C1136" s="10">
        <v>44963</v>
      </c>
      <c r="D1136" s="11">
        <v>1980</v>
      </c>
      <c r="E1136" s="11">
        <v>15083</v>
      </c>
      <c r="F1136" s="11">
        <v>26227</v>
      </c>
      <c r="G1136" s="11">
        <v>15456</v>
      </c>
      <c r="H1136" s="11">
        <v>5519</v>
      </c>
      <c r="I1136" s="11">
        <v>34990</v>
      </c>
      <c r="J1136" s="11">
        <v>19250</v>
      </c>
      <c r="K1136" s="11">
        <v>5532</v>
      </c>
      <c r="L1136" s="11">
        <v>13318</v>
      </c>
      <c r="M1136" s="11">
        <v>4624</v>
      </c>
      <c r="N1136" s="11">
        <v>15006</v>
      </c>
      <c r="O1136" s="11">
        <v>3570</v>
      </c>
      <c r="P1136" s="11">
        <v>34549</v>
      </c>
      <c r="Q1136" s="11">
        <v>29173</v>
      </c>
      <c r="R1136" s="11">
        <v>18461</v>
      </c>
      <c r="S1136" s="11">
        <v>6978</v>
      </c>
      <c r="T1136" s="11">
        <v>2931</v>
      </c>
    </row>
    <row r="1137" spans="3:20">
      <c r="C1137" s="10">
        <v>44964</v>
      </c>
      <c r="D1137" s="11">
        <v>1980</v>
      </c>
      <c r="E1137" s="11">
        <v>15089</v>
      </c>
      <c r="F1137" s="11">
        <v>26238</v>
      </c>
      <c r="G1137" s="11">
        <v>15460</v>
      </c>
      <c r="H1137" s="11">
        <v>5542</v>
      </c>
      <c r="I1137" s="11">
        <v>34990</v>
      </c>
      <c r="J1137" s="11">
        <v>19260</v>
      </c>
      <c r="K1137" s="11">
        <v>5544</v>
      </c>
      <c r="L1137" s="11">
        <v>13318</v>
      </c>
      <c r="M1137" s="11">
        <v>4624</v>
      </c>
      <c r="N1137" s="11">
        <v>15006</v>
      </c>
      <c r="O1137" s="11">
        <v>3580</v>
      </c>
      <c r="P1137" s="11">
        <v>34559</v>
      </c>
      <c r="Q1137" s="11">
        <v>29184</v>
      </c>
      <c r="R1137" s="11">
        <v>18468</v>
      </c>
      <c r="S1137" s="11">
        <v>6978</v>
      </c>
      <c r="T1137" s="11">
        <v>2931</v>
      </c>
    </row>
    <row r="1138" spans="3:20">
      <c r="C1138" s="10">
        <v>44965</v>
      </c>
      <c r="D1138" s="11">
        <v>1980</v>
      </c>
      <c r="E1138" s="11">
        <v>15098</v>
      </c>
      <c r="F1138" s="11">
        <v>26244</v>
      </c>
      <c r="G1138" s="11">
        <v>15465</v>
      </c>
      <c r="H1138" s="11">
        <v>5547</v>
      </c>
      <c r="I1138" s="11">
        <v>35008</v>
      </c>
      <c r="J1138" s="11">
        <v>19270</v>
      </c>
      <c r="K1138" s="11">
        <v>5552</v>
      </c>
      <c r="L1138" s="11">
        <v>13318</v>
      </c>
      <c r="M1138" s="11">
        <v>4624</v>
      </c>
      <c r="N1138" s="11">
        <v>15006</v>
      </c>
      <c r="O1138" s="11">
        <v>3593</v>
      </c>
      <c r="P1138" s="11">
        <v>34572</v>
      </c>
      <c r="Q1138" s="11">
        <v>29203</v>
      </c>
      <c r="R1138" s="11">
        <v>18468</v>
      </c>
      <c r="S1138" s="11">
        <v>6981</v>
      </c>
      <c r="T1138" s="11">
        <v>2931</v>
      </c>
    </row>
    <row r="1139" spans="3:20">
      <c r="C1139" s="10">
        <v>44966</v>
      </c>
      <c r="D1139" s="11">
        <v>1980</v>
      </c>
      <c r="E1139" s="11">
        <v>15098</v>
      </c>
      <c r="F1139" s="11">
        <v>26263</v>
      </c>
      <c r="G1139" s="11">
        <v>15470</v>
      </c>
      <c r="H1139" s="11">
        <v>5561</v>
      </c>
      <c r="I1139" s="11">
        <v>35020</v>
      </c>
      <c r="J1139" s="11">
        <v>19288</v>
      </c>
      <c r="K1139" s="11">
        <v>5560</v>
      </c>
      <c r="L1139" s="11">
        <v>13318</v>
      </c>
      <c r="M1139" s="11">
        <v>4624</v>
      </c>
      <c r="N1139" s="11">
        <v>15020</v>
      </c>
      <c r="O1139" s="11">
        <v>3606</v>
      </c>
      <c r="P1139" s="11">
        <v>34590</v>
      </c>
      <c r="Q1139" s="11">
        <v>29221</v>
      </c>
      <c r="R1139" s="11">
        <v>18469</v>
      </c>
      <c r="S1139" s="11">
        <v>6991</v>
      </c>
      <c r="T1139" s="11">
        <v>2931</v>
      </c>
    </row>
    <row r="1140" spans="3:20">
      <c r="C1140" s="10">
        <v>44967</v>
      </c>
      <c r="D1140" s="11">
        <v>1980</v>
      </c>
      <c r="E1140" s="11">
        <v>15114</v>
      </c>
      <c r="F1140" s="11">
        <v>26281</v>
      </c>
      <c r="G1140" s="11">
        <v>15488</v>
      </c>
      <c r="H1140" s="11">
        <v>5578</v>
      </c>
      <c r="I1140" s="11">
        <v>35036</v>
      </c>
      <c r="J1140" s="11">
        <v>19309</v>
      </c>
      <c r="K1140" s="11">
        <v>5560</v>
      </c>
      <c r="L1140" s="11">
        <v>13318</v>
      </c>
      <c r="M1140" s="11">
        <v>4624</v>
      </c>
      <c r="N1140" s="11">
        <v>15020</v>
      </c>
      <c r="O1140" s="11">
        <v>3606</v>
      </c>
      <c r="P1140" s="11">
        <v>34606</v>
      </c>
      <c r="Q1140" s="11">
        <v>29236</v>
      </c>
      <c r="R1140" s="11">
        <v>18469</v>
      </c>
      <c r="S1140" s="11">
        <v>7006</v>
      </c>
      <c r="T1140" s="11">
        <v>2931</v>
      </c>
    </row>
    <row r="1141" spans="3:20">
      <c r="C1141" s="10">
        <v>44968</v>
      </c>
      <c r="D1141" s="11">
        <v>1980</v>
      </c>
      <c r="E1141" s="11">
        <v>15131</v>
      </c>
      <c r="F1141" s="11">
        <v>26291</v>
      </c>
      <c r="G1141" s="11">
        <v>15508</v>
      </c>
      <c r="H1141" s="11">
        <v>5595</v>
      </c>
      <c r="I1141" s="11">
        <v>35044</v>
      </c>
      <c r="J1141" s="11">
        <v>19330</v>
      </c>
      <c r="K1141" s="11">
        <v>5576</v>
      </c>
      <c r="L1141" s="11">
        <v>13318</v>
      </c>
      <c r="M1141" s="11">
        <v>4638</v>
      </c>
      <c r="N1141" s="11">
        <v>15020</v>
      </c>
      <c r="O1141" s="11">
        <v>3616</v>
      </c>
      <c r="P1141" s="11">
        <v>34628</v>
      </c>
      <c r="Q1141" s="11">
        <v>29245</v>
      </c>
      <c r="R1141" s="11">
        <v>18469</v>
      </c>
      <c r="S1141" s="11">
        <v>7021</v>
      </c>
      <c r="T1141" s="11">
        <v>2931</v>
      </c>
    </row>
    <row r="1142" spans="3:20">
      <c r="C1142" s="10">
        <v>44969</v>
      </c>
      <c r="D1142" s="11">
        <v>1980</v>
      </c>
      <c r="E1142" s="11">
        <v>15131</v>
      </c>
      <c r="F1142" s="11">
        <v>26310</v>
      </c>
      <c r="G1142" s="11">
        <v>15526</v>
      </c>
      <c r="H1142" s="11">
        <v>5613</v>
      </c>
      <c r="I1142" s="11">
        <v>35058</v>
      </c>
      <c r="J1142" s="11">
        <v>19343</v>
      </c>
      <c r="K1142" s="11">
        <v>5595</v>
      </c>
      <c r="L1142" s="11">
        <v>13318</v>
      </c>
      <c r="M1142" s="11">
        <v>4639</v>
      </c>
      <c r="N1142" s="11">
        <v>15020</v>
      </c>
      <c r="O1142" s="11">
        <v>3616</v>
      </c>
      <c r="P1142" s="11">
        <v>34635</v>
      </c>
      <c r="Q1142" s="11">
        <v>29260</v>
      </c>
      <c r="R1142" s="11">
        <v>18469</v>
      </c>
      <c r="S1142" s="11">
        <v>7040</v>
      </c>
      <c r="T1142" s="11">
        <v>2933</v>
      </c>
    </row>
    <row r="1143" spans="3:20">
      <c r="C1143" s="10">
        <v>44970</v>
      </c>
      <c r="D1143" s="11">
        <v>1980</v>
      </c>
      <c r="E1143" s="11">
        <v>15131</v>
      </c>
      <c r="F1143" s="11">
        <v>26323</v>
      </c>
      <c r="G1143" s="11">
        <v>15534</v>
      </c>
      <c r="H1143" s="11">
        <v>5629</v>
      </c>
      <c r="I1143" s="11">
        <v>35077</v>
      </c>
      <c r="J1143" s="11">
        <v>19363</v>
      </c>
      <c r="K1143" s="11">
        <v>5610</v>
      </c>
      <c r="L1143" s="11">
        <v>13318</v>
      </c>
      <c r="M1143" s="11">
        <v>4639</v>
      </c>
      <c r="N1143" s="11">
        <v>15046</v>
      </c>
      <c r="O1143" s="11">
        <v>3616</v>
      </c>
      <c r="P1143" s="11">
        <v>34651</v>
      </c>
      <c r="Q1143" s="11">
        <v>29266</v>
      </c>
      <c r="R1143" s="11">
        <v>18469</v>
      </c>
      <c r="S1143" s="11">
        <v>7049</v>
      </c>
      <c r="T1143" s="11">
        <v>2944</v>
      </c>
    </row>
    <row r="1144" spans="3:20">
      <c r="C1144" s="10">
        <v>44971</v>
      </c>
      <c r="D1144" s="11">
        <v>1980</v>
      </c>
      <c r="E1144" s="11">
        <v>15138</v>
      </c>
      <c r="F1144" s="11">
        <v>26344</v>
      </c>
      <c r="G1144" s="11">
        <v>15557</v>
      </c>
      <c r="H1144" s="11">
        <v>5649</v>
      </c>
      <c r="I1144" s="11">
        <v>35099</v>
      </c>
      <c r="J1144" s="11">
        <v>19379</v>
      </c>
      <c r="K1144" s="11">
        <v>5629</v>
      </c>
      <c r="L1144" s="11">
        <v>13318</v>
      </c>
      <c r="M1144" s="11">
        <v>4639</v>
      </c>
      <c r="N1144" s="11">
        <v>15052</v>
      </c>
      <c r="O1144" s="11">
        <v>3644</v>
      </c>
      <c r="P1144" s="11">
        <v>34671</v>
      </c>
      <c r="Q1144" s="11">
        <v>29274</v>
      </c>
      <c r="R1144" s="11">
        <v>18469</v>
      </c>
      <c r="S1144" s="11">
        <v>7067</v>
      </c>
      <c r="T1144" s="11">
        <v>2964</v>
      </c>
    </row>
    <row r="1145" spans="3:20">
      <c r="C1145" s="10">
        <v>44972</v>
      </c>
      <c r="D1145" s="11">
        <v>1980</v>
      </c>
      <c r="E1145" s="11">
        <v>15144</v>
      </c>
      <c r="F1145" s="11">
        <v>26344</v>
      </c>
      <c r="G1145" s="11">
        <v>15557</v>
      </c>
      <c r="H1145" s="11">
        <v>5659</v>
      </c>
      <c r="I1145" s="11">
        <v>35096</v>
      </c>
      <c r="J1145" s="11">
        <v>19396</v>
      </c>
      <c r="K1145" s="11">
        <v>5629</v>
      </c>
      <c r="L1145" s="11">
        <v>13341</v>
      </c>
      <c r="M1145" s="11">
        <v>4651</v>
      </c>
      <c r="N1145" s="11">
        <v>15071</v>
      </c>
      <c r="O1145" s="11">
        <v>3661</v>
      </c>
      <c r="P1145" s="11">
        <v>34681</v>
      </c>
      <c r="Q1145" s="11">
        <v>29294</v>
      </c>
      <c r="R1145" s="11">
        <v>18469</v>
      </c>
      <c r="S1145" s="11">
        <v>7067</v>
      </c>
      <c r="T1145" s="11">
        <v>2984</v>
      </c>
    </row>
    <row r="1146" spans="3:20">
      <c r="C1146" s="10">
        <v>44973</v>
      </c>
      <c r="D1146" s="11">
        <v>1980</v>
      </c>
      <c r="E1146" s="11">
        <v>15153</v>
      </c>
      <c r="F1146" s="11">
        <v>26344</v>
      </c>
      <c r="G1146" s="11">
        <v>15557</v>
      </c>
      <c r="H1146" s="11">
        <v>5679</v>
      </c>
      <c r="I1146" s="11">
        <v>35116</v>
      </c>
      <c r="J1146" s="11">
        <v>19396</v>
      </c>
      <c r="K1146" s="11">
        <v>5629</v>
      </c>
      <c r="L1146" s="11">
        <v>13360</v>
      </c>
      <c r="M1146" s="11">
        <v>4659</v>
      </c>
      <c r="N1146" s="11">
        <v>15089</v>
      </c>
      <c r="O1146" s="11">
        <v>3680</v>
      </c>
      <c r="P1146" s="11">
        <v>34681</v>
      </c>
      <c r="Q1146" s="11">
        <v>29312</v>
      </c>
      <c r="R1146" s="11">
        <v>18469</v>
      </c>
      <c r="S1146" s="11">
        <v>7067</v>
      </c>
      <c r="T1146" s="11">
        <v>2997</v>
      </c>
    </row>
    <row r="1147" spans="3:20">
      <c r="C1147" s="10">
        <v>44974</v>
      </c>
      <c r="D1147" s="11">
        <v>1980</v>
      </c>
      <c r="E1147" s="11">
        <v>15169</v>
      </c>
      <c r="F1147" s="11">
        <v>26344</v>
      </c>
      <c r="G1147" s="11">
        <v>15557</v>
      </c>
      <c r="H1147" s="11">
        <v>5679</v>
      </c>
      <c r="I1147" s="11">
        <v>35125</v>
      </c>
      <c r="J1147" s="11">
        <v>19403</v>
      </c>
      <c r="K1147" s="11">
        <v>5629</v>
      </c>
      <c r="L1147" s="11">
        <v>13370</v>
      </c>
      <c r="M1147" s="11">
        <v>4668</v>
      </c>
      <c r="N1147" s="11">
        <v>15102</v>
      </c>
      <c r="O1147" s="11">
        <v>3688</v>
      </c>
      <c r="P1147" s="11">
        <v>34681</v>
      </c>
      <c r="Q1147" s="11">
        <v>29312</v>
      </c>
      <c r="R1147" s="11">
        <v>18469</v>
      </c>
      <c r="S1147" s="11">
        <v>7085</v>
      </c>
      <c r="T1147" s="11">
        <v>3009</v>
      </c>
    </row>
    <row r="1148" spans="3:20">
      <c r="C1148" s="10">
        <v>44975</v>
      </c>
      <c r="D1148" s="11">
        <v>1994</v>
      </c>
      <c r="E1148" s="11">
        <v>15181</v>
      </c>
      <c r="F1148" s="11">
        <v>26344</v>
      </c>
      <c r="G1148" s="11">
        <v>15557</v>
      </c>
      <c r="H1148" s="11">
        <v>5692</v>
      </c>
      <c r="I1148" s="11">
        <v>35145</v>
      </c>
      <c r="J1148" s="11">
        <v>19403</v>
      </c>
      <c r="K1148" s="11">
        <v>5629</v>
      </c>
      <c r="L1148" s="11">
        <v>13387</v>
      </c>
      <c r="M1148" s="11">
        <v>4677</v>
      </c>
      <c r="N1148" s="11">
        <v>15114</v>
      </c>
      <c r="O1148" s="11">
        <v>3709</v>
      </c>
      <c r="P1148" s="11">
        <v>34681</v>
      </c>
      <c r="Q1148" s="11">
        <v>29312</v>
      </c>
      <c r="R1148" s="11">
        <v>18469</v>
      </c>
      <c r="S1148" s="11">
        <v>7085</v>
      </c>
      <c r="T1148" s="11">
        <v>3026</v>
      </c>
    </row>
    <row r="1149" spans="3:20">
      <c r="C1149" s="10">
        <v>44976</v>
      </c>
      <c r="D1149" s="11">
        <v>2010</v>
      </c>
      <c r="E1149" s="11">
        <v>15198</v>
      </c>
      <c r="F1149" s="11">
        <v>26344</v>
      </c>
      <c r="G1149" s="11">
        <v>15565</v>
      </c>
      <c r="H1149" s="11">
        <v>5702</v>
      </c>
      <c r="I1149" s="11">
        <v>35165</v>
      </c>
      <c r="J1149" s="11">
        <v>19414</v>
      </c>
      <c r="K1149" s="11">
        <v>5629</v>
      </c>
      <c r="L1149" s="11">
        <v>13460</v>
      </c>
      <c r="M1149" s="11">
        <v>4692</v>
      </c>
      <c r="N1149" s="11">
        <v>15114</v>
      </c>
      <c r="O1149" s="11">
        <v>3720</v>
      </c>
      <c r="P1149" s="11">
        <v>34681</v>
      </c>
      <c r="Q1149" s="11">
        <v>29312</v>
      </c>
      <c r="R1149" s="11">
        <v>18469</v>
      </c>
      <c r="S1149" s="11">
        <v>7085</v>
      </c>
      <c r="T1149" s="11">
        <v>3042</v>
      </c>
    </row>
    <row r="1150" spans="3:20">
      <c r="C1150" s="10">
        <v>44977</v>
      </c>
      <c r="D1150" s="11">
        <v>2027</v>
      </c>
      <c r="E1150" s="11">
        <v>15198</v>
      </c>
      <c r="F1150" s="11">
        <v>26344</v>
      </c>
      <c r="G1150" s="11">
        <v>15578</v>
      </c>
      <c r="H1150" s="11">
        <v>5712</v>
      </c>
      <c r="I1150" s="11">
        <v>35178</v>
      </c>
      <c r="J1150" s="11">
        <v>19414</v>
      </c>
      <c r="K1150" s="11">
        <v>5629</v>
      </c>
      <c r="L1150" s="11">
        <v>13421</v>
      </c>
      <c r="M1150" s="11">
        <v>4709</v>
      </c>
      <c r="N1150" s="11">
        <v>15114</v>
      </c>
      <c r="O1150" s="11">
        <v>3735</v>
      </c>
      <c r="P1150" s="11">
        <v>34681</v>
      </c>
      <c r="Q1150" s="11">
        <v>29312</v>
      </c>
      <c r="R1150" s="11">
        <v>18469</v>
      </c>
      <c r="S1150" s="11">
        <v>7085</v>
      </c>
      <c r="T1150" s="11">
        <v>3042</v>
      </c>
    </row>
    <row r="1151" spans="3:20">
      <c r="C1151" s="10">
        <v>44978</v>
      </c>
      <c r="D1151" s="11">
        <v>2041</v>
      </c>
      <c r="E1151" s="11">
        <v>15206</v>
      </c>
      <c r="F1151" s="11">
        <v>26344</v>
      </c>
      <c r="G1151" s="11">
        <v>15578</v>
      </c>
      <c r="H1151" s="11">
        <v>5712</v>
      </c>
      <c r="I1151" s="11">
        <v>35178</v>
      </c>
      <c r="J1151" s="11">
        <v>19421</v>
      </c>
      <c r="K1151" s="11">
        <v>5629</v>
      </c>
      <c r="L1151" s="11">
        <v>13433</v>
      </c>
      <c r="M1151" s="11">
        <v>4716</v>
      </c>
      <c r="N1151" s="11">
        <v>15115</v>
      </c>
      <c r="O1151" s="11">
        <v>3748</v>
      </c>
      <c r="P1151" s="11">
        <v>34681</v>
      </c>
      <c r="Q1151" s="11">
        <v>29329</v>
      </c>
      <c r="R1151" s="11">
        <v>18469</v>
      </c>
      <c r="S1151" s="11">
        <v>7092</v>
      </c>
      <c r="T1151" s="11">
        <v>3056</v>
      </c>
    </row>
    <row r="1152" spans="3:20">
      <c r="C1152" s="10">
        <v>44979</v>
      </c>
      <c r="D1152" s="11">
        <v>2046</v>
      </c>
      <c r="E1152" s="11">
        <v>15212</v>
      </c>
      <c r="F1152" s="11">
        <v>26344</v>
      </c>
      <c r="G1152" s="11">
        <v>15578</v>
      </c>
      <c r="H1152" s="11">
        <v>5718</v>
      </c>
      <c r="I1152" s="11">
        <v>35184</v>
      </c>
      <c r="J1152" s="11">
        <v>19428</v>
      </c>
      <c r="K1152" s="11">
        <v>5629</v>
      </c>
      <c r="L1152" s="11">
        <v>13433</v>
      </c>
      <c r="M1152" s="11">
        <v>4728</v>
      </c>
      <c r="N1152" s="11">
        <v>15115</v>
      </c>
      <c r="O1152" s="11">
        <v>3748</v>
      </c>
      <c r="P1152" s="11">
        <v>34681</v>
      </c>
      <c r="Q1152" s="11">
        <v>29329</v>
      </c>
      <c r="R1152" s="11">
        <v>18469</v>
      </c>
      <c r="S1152" s="11">
        <v>7099</v>
      </c>
      <c r="T1152" s="11">
        <v>3056</v>
      </c>
    </row>
    <row r="1153" spans="3:20">
      <c r="C1153" s="10">
        <v>44980</v>
      </c>
      <c r="D1153" s="11">
        <v>2063</v>
      </c>
      <c r="E1153" s="11">
        <v>15224</v>
      </c>
      <c r="F1153" s="11">
        <v>26344</v>
      </c>
      <c r="G1153" s="11">
        <v>15590</v>
      </c>
      <c r="H1153" s="11">
        <v>9724</v>
      </c>
      <c r="I1153" s="11">
        <v>35184</v>
      </c>
      <c r="J1153" s="11">
        <v>19428</v>
      </c>
      <c r="K1153" s="11">
        <v>5629</v>
      </c>
      <c r="L1153" s="11">
        <v>13433</v>
      </c>
      <c r="M1153" s="11">
        <v>4731</v>
      </c>
      <c r="N1153" s="11">
        <v>15121</v>
      </c>
      <c r="O1153" s="11">
        <v>3759</v>
      </c>
      <c r="P1153" s="11">
        <v>34690</v>
      </c>
      <c r="Q1153" s="11">
        <v>29336</v>
      </c>
      <c r="R1153" s="11">
        <v>18469</v>
      </c>
      <c r="S1153" s="11">
        <v>7099</v>
      </c>
      <c r="T1153" s="11">
        <v>3056</v>
      </c>
    </row>
    <row r="1154" spans="3:20">
      <c r="C1154" s="10">
        <v>44981</v>
      </c>
      <c r="D1154" s="11">
        <v>2077</v>
      </c>
      <c r="E1154" s="11">
        <v>15233</v>
      </c>
      <c r="F1154" s="11">
        <v>26344</v>
      </c>
      <c r="G1154" s="11">
        <v>15599</v>
      </c>
      <c r="H1154" s="11">
        <v>5739</v>
      </c>
      <c r="I1154" s="11">
        <v>35184</v>
      </c>
      <c r="J1154" s="11">
        <v>19428</v>
      </c>
      <c r="K1154" s="11">
        <v>5629</v>
      </c>
      <c r="L1154" s="11">
        <v>13433</v>
      </c>
      <c r="M1154" s="11">
        <v>4746</v>
      </c>
      <c r="N1154" s="11">
        <v>15136</v>
      </c>
      <c r="O1154" s="11">
        <v>3774</v>
      </c>
      <c r="P1154" s="11">
        <v>34706</v>
      </c>
      <c r="Q1154" s="11">
        <v>29352</v>
      </c>
      <c r="R1154" s="11">
        <v>18469</v>
      </c>
      <c r="S1154" s="11">
        <v>7099</v>
      </c>
      <c r="T1154" s="11">
        <v>3056</v>
      </c>
    </row>
    <row r="1155" spans="3:20">
      <c r="C1155" s="10">
        <v>44982</v>
      </c>
      <c r="D1155" s="11">
        <v>2090</v>
      </c>
      <c r="E1155" s="11">
        <v>15247</v>
      </c>
      <c r="F1155" s="11">
        <v>26344</v>
      </c>
      <c r="G1155" s="11">
        <v>15602</v>
      </c>
      <c r="H1155" s="11">
        <v>5745</v>
      </c>
      <c r="I1155" s="11">
        <v>35184</v>
      </c>
      <c r="J1155" s="11">
        <v>19428</v>
      </c>
      <c r="K1155" s="11">
        <v>5629</v>
      </c>
      <c r="L1155" s="11">
        <v>13433</v>
      </c>
      <c r="M1155" s="11">
        <v>4757</v>
      </c>
      <c r="N1155" s="11">
        <v>15146</v>
      </c>
      <c r="O1155" s="11">
        <v>3780</v>
      </c>
      <c r="P1155" s="11">
        <v>34725</v>
      </c>
      <c r="Q1155" s="11">
        <v>29367</v>
      </c>
      <c r="R1155" s="11">
        <v>18469</v>
      </c>
      <c r="S1155" s="11">
        <v>7099</v>
      </c>
      <c r="T1155" s="11">
        <v>3067</v>
      </c>
    </row>
    <row r="1156" spans="3:20">
      <c r="C1156" s="10">
        <v>44983</v>
      </c>
      <c r="D1156" s="11">
        <v>2098</v>
      </c>
      <c r="E1156" s="11">
        <v>15257</v>
      </c>
      <c r="F1156" s="11">
        <v>26344</v>
      </c>
      <c r="G1156" s="11">
        <v>15614</v>
      </c>
      <c r="H1156" s="11">
        <v>5756</v>
      </c>
      <c r="I1156" s="11">
        <v>35184</v>
      </c>
      <c r="J1156" s="11">
        <v>19428</v>
      </c>
      <c r="K1156" s="11">
        <v>5629</v>
      </c>
      <c r="L1156" s="11">
        <v>13433</v>
      </c>
      <c r="M1156" s="11">
        <v>4757</v>
      </c>
      <c r="N1156" s="11">
        <v>15160</v>
      </c>
      <c r="O1156" s="11">
        <v>3780</v>
      </c>
      <c r="P1156" s="11">
        <v>34738</v>
      </c>
      <c r="Q1156" s="11">
        <v>29378</v>
      </c>
      <c r="R1156" s="11">
        <v>18469</v>
      </c>
      <c r="S1156" s="11">
        <v>7099</v>
      </c>
      <c r="T1156" s="11">
        <v>3082</v>
      </c>
    </row>
    <row r="1157" spans="3:20">
      <c r="C1157" s="10">
        <v>44984</v>
      </c>
      <c r="D1157" s="11">
        <v>2116</v>
      </c>
      <c r="E1157" s="11">
        <v>15276</v>
      </c>
      <c r="F1157" s="11">
        <v>26360</v>
      </c>
      <c r="G1157" s="11">
        <v>15634</v>
      </c>
      <c r="H1157" s="11">
        <v>5776</v>
      </c>
      <c r="I1157" s="11">
        <v>35184</v>
      </c>
      <c r="J1157" s="11">
        <v>19428</v>
      </c>
      <c r="K1157" s="11">
        <v>5629</v>
      </c>
      <c r="L1157" s="11">
        <v>13440</v>
      </c>
      <c r="M1157" s="11">
        <v>4757</v>
      </c>
      <c r="N1157" s="11">
        <v>15179</v>
      </c>
      <c r="O1157" s="11">
        <v>3780</v>
      </c>
      <c r="P1157" s="11">
        <v>34751</v>
      </c>
      <c r="Q1157" s="11">
        <v>29389</v>
      </c>
      <c r="R1157" s="11">
        <v>18469</v>
      </c>
      <c r="S1157" s="11">
        <v>7099</v>
      </c>
      <c r="T1157" s="11">
        <v>3102</v>
      </c>
    </row>
    <row r="1158" spans="3:20">
      <c r="C1158" s="10">
        <v>44985</v>
      </c>
      <c r="D1158" s="11">
        <v>2154</v>
      </c>
      <c r="E1158" s="11">
        <v>15293</v>
      </c>
      <c r="F1158" s="11">
        <v>26381</v>
      </c>
      <c r="G1158" s="11">
        <v>15648</v>
      </c>
      <c r="H1158" s="11">
        <v>5801</v>
      </c>
      <c r="I1158" s="11">
        <v>35184</v>
      </c>
      <c r="J1158" s="11">
        <v>19428</v>
      </c>
      <c r="K1158" s="11">
        <v>5629</v>
      </c>
      <c r="L1158" s="11">
        <v>13461</v>
      </c>
      <c r="M1158" s="11">
        <v>4757</v>
      </c>
      <c r="N1158" s="11">
        <v>15216</v>
      </c>
      <c r="O1158" s="11">
        <v>3780</v>
      </c>
      <c r="P1158" s="11">
        <v>34776</v>
      </c>
      <c r="Q1158" s="11">
        <v>29403</v>
      </c>
      <c r="R1158" s="11">
        <v>18469</v>
      </c>
      <c r="S1158" s="11">
        <v>7099</v>
      </c>
      <c r="T1158" s="11">
        <v>3133</v>
      </c>
    </row>
    <row r="1159" spans="3:20">
      <c r="C1159" s="10">
        <v>44986</v>
      </c>
      <c r="D1159" s="11">
        <v>2154</v>
      </c>
      <c r="E1159" s="11">
        <v>15293</v>
      </c>
      <c r="F1159" s="11">
        <v>26381</v>
      </c>
      <c r="G1159" s="11">
        <v>15648</v>
      </c>
      <c r="H1159" s="11">
        <v>5801</v>
      </c>
      <c r="I1159" s="11">
        <v>35184</v>
      </c>
      <c r="J1159" s="11">
        <v>19428</v>
      </c>
      <c r="K1159" s="11">
        <v>5629</v>
      </c>
      <c r="L1159" s="11">
        <v>13461</v>
      </c>
      <c r="M1159" s="11">
        <v>4757</v>
      </c>
      <c r="N1159" s="11">
        <v>15216</v>
      </c>
      <c r="O1159" s="11">
        <v>3780</v>
      </c>
      <c r="P1159" s="11">
        <v>34776</v>
      </c>
      <c r="Q1159" s="11">
        <v>29403</v>
      </c>
      <c r="R1159" s="11">
        <v>18469</v>
      </c>
      <c r="S1159" s="11">
        <v>7099</v>
      </c>
      <c r="T1159" s="11">
        <v>3133</v>
      </c>
    </row>
    <row r="1160" spans="3:20">
      <c r="C1160" s="10">
        <v>44987</v>
      </c>
      <c r="D1160" s="11">
        <v>2156</v>
      </c>
      <c r="E1160" s="11">
        <v>15294</v>
      </c>
      <c r="F1160" s="11">
        <v>26384</v>
      </c>
      <c r="G1160" s="11">
        <v>15648</v>
      </c>
      <c r="H1160" s="11">
        <v>5802</v>
      </c>
      <c r="I1160" s="11">
        <v>35184</v>
      </c>
      <c r="J1160" s="11">
        <v>19428</v>
      </c>
      <c r="K1160" s="11">
        <v>5629</v>
      </c>
      <c r="L1160" s="11">
        <v>13461</v>
      </c>
      <c r="M1160" s="11">
        <v>4757</v>
      </c>
      <c r="N1160" s="11">
        <v>15217</v>
      </c>
      <c r="O1160" s="11">
        <v>3780</v>
      </c>
      <c r="P1160" s="11">
        <v>34778</v>
      </c>
      <c r="Q1160" s="11">
        <v>29405</v>
      </c>
      <c r="R1160" s="11">
        <v>18469</v>
      </c>
      <c r="S1160" s="11">
        <v>7105</v>
      </c>
      <c r="T1160" s="11">
        <v>3136</v>
      </c>
    </row>
    <row r="1161" spans="3:20">
      <c r="C1161" s="10">
        <v>44988</v>
      </c>
      <c r="D1161" s="11">
        <v>2161</v>
      </c>
      <c r="E1161" s="11">
        <v>15297</v>
      </c>
      <c r="F1161" s="11">
        <v>26390</v>
      </c>
      <c r="G1161" s="11">
        <v>15655</v>
      </c>
      <c r="H1161" s="11">
        <v>5808</v>
      </c>
      <c r="I1161" s="11">
        <v>35184</v>
      </c>
      <c r="J1161" s="11">
        <v>19428</v>
      </c>
      <c r="K1161" s="11">
        <v>5629</v>
      </c>
      <c r="L1161" s="11">
        <v>13468</v>
      </c>
      <c r="M1161" s="11">
        <v>4757</v>
      </c>
      <c r="N1161" s="11">
        <v>15217</v>
      </c>
      <c r="O1161" s="11">
        <v>3780</v>
      </c>
      <c r="P1161" s="11">
        <v>34784</v>
      </c>
      <c r="Q1161" s="11">
        <v>29405</v>
      </c>
      <c r="R1161" s="11">
        <v>18469</v>
      </c>
      <c r="S1161" s="11">
        <v>7105</v>
      </c>
      <c r="T1161" s="11">
        <v>3136</v>
      </c>
    </row>
    <row r="1162" spans="3:20">
      <c r="C1162" s="10">
        <v>44989</v>
      </c>
      <c r="D1162" s="11">
        <v>2174</v>
      </c>
      <c r="E1162" s="11">
        <v>15298</v>
      </c>
      <c r="F1162" s="11">
        <v>26404</v>
      </c>
      <c r="G1162" s="11">
        <v>15672</v>
      </c>
      <c r="H1162" s="11">
        <v>5827</v>
      </c>
      <c r="I1162" s="11">
        <v>35184</v>
      </c>
      <c r="J1162" s="11">
        <v>19428</v>
      </c>
      <c r="K1162" s="11">
        <v>5629</v>
      </c>
      <c r="L1162" s="11">
        <v>13484</v>
      </c>
      <c r="M1162" s="11">
        <v>4761</v>
      </c>
      <c r="N1162" s="11">
        <v>15235</v>
      </c>
      <c r="O1162" s="11">
        <v>3780</v>
      </c>
      <c r="P1162" s="11">
        <v>34799</v>
      </c>
      <c r="Q1162" s="11">
        <v>29415</v>
      </c>
      <c r="R1162" s="11">
        <v>18478</v>
      </c>
      <c r="S1162" s="11">
        <v>7105</v>
      </c>
      <c r="T1162" s="11">
        <v>3149</v>
      </c>
    </row>
    <row r="1163" spans="3:20">
      <c r="C1163" s="10">
        <v>44990</v>
      </c>
      <c r="D1163" s="11">
        <v>2183</v>
      </c>
      <c r="E1163" s="11">
        <v>15301</v>
      </c>
      <c r="F1163" s="11">
        <v>26409</v>
      </c>
      <c r="G1163" s="11">
        <v>15672</v>
      </c>
      <c r="H1163" s="11">
        <v>5837</v>
      </c>
      <c r="I1163" s="11">
        <v>35184</v>
      </c>
      <c r="J1163" s="11">
        <v>19434</v>
      </c>
      <c r="K1163" s="11">
        <v>5633</v>
      </c>
      <c r="L1163" s="11">
        <v>13494</v>
      </c>
      <c r="M1163" s="11">
        <v>4761</v>
      </c>
      <c r="N1163" s="11">
        <v>15241</v>
      </c>
      <c r="O1163" s="11">
        <v>3780</v>
      </c>
      <c r="P1163" s="11">
        <v>34809</v>
      </c>
      <c r="Q1163" s="11">
        <v>29424</v>
      </c>
      <c r="R1163" s="11">
        <v>18478</v>
      </c>
      <c r="S1163" s="11">
        <v>7105</v>
      </c>
      <c r="T1163" s="11">
        <v>3158</v>
      </c>
    </row>
    <row r="1164" spans="3:20">
      <c r="C1164" s="10">
        <v>44991</v>
      </c>
      <c r="D1164" s="11">
        <v>2183</v>
      </c>
      <c r="E1164" s="11">
        <v>15301</v>
      </c>
      <c r="F1164" s="11">
        <v>26415</v>
      </c>
      <c r="G1164" s="11">
        <v>15672</v>
      </c>
      <c r="H1164" s="11">
        <v>5843</v>
      </c>
      <c r="I1164" s="11">
        <v>35184</v>
      </c>
      <c r="J1164" s="11">
        <v>19434</v>
      </c>
      <c r="K1164" s="11">
        <v>5633</v>
      </c>
      <c r="L1164" s="11">
        <v>13500</v>
      </c>
      <c r="M1164" s="11">
        <v>4761</v>
      </c>
      <c r="N1164" s="11">
        <v>15247</v>
      </c>
      <c r="O1164" s="11">
        <v>3780</v>
      </c>
      <c r="P1164" s="11">
        <v>34815</v>
      </c>
      <c r="Q1164" s="11">
        <v>29424</v>
      </c>
      <c r="R1164" s="11">
        <v>18478</v>
      </c>
      <c r="S1164" s="11">
        <v>7105</v>
      </c>
      <c r="T1164" s="11">
        <v>3165</v>
      </c>
    </row>
    <row r="1165" spans="3:20">
      <c r="C1165" s="10">
        <v>44992</v>
      </c>
      <c r="D1165" s="11">
        <v>2202</v>
      </c>
      <c r="E1165" s="11">
        <v>15321</v>
      </c>
      <c r="F1165" s="11">
        <v>26432</v>
      </c>
      <c r="G1165" s="11">
        <v>15672</v>
      </c>
      <c r="H1165" s="11">
        <v>5850</v>
      </c>
      <c r="I1165" s="11">
        <v>35184</v>
      </c>
      <c r="J1165" s="11">
        <v>19441</v>
      </c>
      <c r="K1165" s="11">
        <v>5633</v>
      </c>
      <c r="L1165" s="11">
        <v>13500</v>
      </c>
      <c r="M1165" s="11">
        <v>4761</v>
      </c>
      <c r="N1165" s="11">
        <v>15247</v>
      </c>
      <c r="O1165" s="11">
        <v>3780</v>
      </c>
      <c r="P1165" s="11">
        <v>34832</v>
      </c>
      <c r="Q1165" s="11">
        <v>29424</v>
      </c>
      <c r="R1165" s="11">
        <v>18488</v>
      </c>
      <c r="S1165" s="11">
        <v>7116</v>
      </c>
      <c r="T1165" s="11">
        <v>3181</v>
      </c>
    </row>
    <row r="1166" spans="3:20">
      <c r="C1166" s="10">
        <v>44993</v>
      </c>
      <c r="D1166" s="11">
        <v>2210</v>
      </c>
      <c r="E1166" s="11">
        <v>15324</v>
      </c>
      <c r="F1166" s="11">
        <v>26432</v>
      </c>
      <c r="G1166" s="11">
        <v>15672</v>
      </c>
      <c r="H1166" s="11">
        <v>5853</v>
      </c>
      <c r="I1166" s="11">
        <v>35184</v>
      </c>
      <c r="J1166" s="11">
        <v>19460</v>
      </c>
      <c r="K1166" s="11">
        <v>5633</v>
      </c>
      <c r="L1166" s="11">
        <v>13500</v>
      </c>
      <c r="M1166" s="11">
        <v>4761</v>
      </c>
      <c r="N1166" s="11">
        <v>15254</v>
      </c>
      <c r="O1166" s="11">
        <v>3780</v>
      </c>
      <c r="P1166" s="11">
        <v>34841</v>
      </c>
      <c r="Q1166" s="11">
        <v>29435</v>
      </c>
      <c r="R1166" s="11">
        <v>18496</v>
      </c>
      <c r="S1166" s="11">
        <v>7129</v>
      </c>
      <c r="T1166" s="11">
        <v>3184</v>
      </c>
    </row>
    <row r="1167" spans="3:20">
      <c r="C1167" s="10">
        <v>44994</v>
      </c>
      <c r="D1167" s="11">
        <v>2226</v>
      </c>
      <c r="E1167" s="11">
        <v>15320</v>
      </c>
      <c r="F1167" s="11">
        <v>26432</v>
      </c>
      <c r="G1167" s="11">
        <v>15672</v>
      </c>
      <c r="H1167" s="11">
        <v>5867</v>
      </c>
      <c r="I1167" s="11">
        <v>35184</v>
      </c>
      <c r="J1167" s="11">
        <v>19474</v>
      </c>
      <c r="K1167" s="11">
        <v>5633</v>
      </c>
      <c r="L1167" s="11">
        <v>13500</v>
      </c>
      <c r="M1167" s="11">
        <v>4761</v>
      </c>
      <c r="N1167" s="11">
        <v>15267</v>
      </c>
      <c r="O1167" s="11">
        <v>3780</v>
      </c>
      <c r="P1167" s="11">
        <v>34841</v>
      </c>
      <c r="Q1167" s="11">
        <v>29442</v>
      </c>
      <c r="R1167" s="11">
        <v>18495</v>
      </c>
      <c r="S1167" s="11">
        <v>7129</v>
      </c>
      <c r="T1167" s="11">
        <v>3190</v>
      </c>
    </row>
    <row r="1168" spans="3:20">
      <c r="C1168" s="10">
        <v>44995</v>
      </c>
      <c r="D1168" s="11">
        <v>2226</v>
      </c>
      <c r="E1168" s="11">
        <v>15330</v>
      </c>
      <c r="F1168" s="11">
        <v>26436</v>
      </c>
      <c r="G1168" s="11">
        <v>15672</v>
      </c>
      <c r="H1168" s="11">
        <v>5867</v>
      </c>
      <c r="I1168" s="11">
        <v>35184</v>
      </c>
      <c r="J1168" s="11">
        <v>19484</v>
      </c>
      <c r="K1168" s="11">
        <v>5633</v>
      </c>
      <c r="L1168" s="11">
        <v>13500</v>
      </c>
      <c r="M1168" s="11">
        <v>4766</v>
      </c>
      <c r="N1168" s="11">
        <v>15267</v>
      </c>
      <c r="O1168" s="11">
        <v>3780</v>
      </c>
      <c r="P1168" s="11">
        <v>34844</v>
      </c>
      <c r="Q1168" s="11">
        <v>29442</v>
      </c>
      <c r="R1168" s="11">
        <v>18507</v>
      </c>
      <c r="S1168" s="11">
        <v>7129</v>
      </c>
      <c r="T1168" s="11">
        <v>3203</v>
      </c>
    </row>
    <row r="1169" spans="3:20">
      <c r="C1169" s="10">
        <v>44996</v>
      </c>
      <c r="D1169" s="11">
        <v>2232</v>
      </c>
      <c r="E1169" s="11">
        <v>15335</v>
      </c>
      <c r="F1169" s="11">
        <v>26441</v>
      </c>
      <c r="G1169" s="11">
        <v>15672</v>
      </c>
      <c r="H1169" s="11">
        <v>5867</v>
      </c>
      <c r="I1169" s="11">
        <v>35184</v>
      </c>
      <c r="J1169" s="11">
        <v>19504</v>
      </c>
      <c r="K1169" s="11">
        <v>5641</v>
      </c>
      <c r="L1169" s="11">
        <v>13505</v>
      </c>
      <c r="M1169" s="11">
        <v>4766</v>
      </c>
      <c r="N1169" s="11">
        <v>15267</v>
      </c>
      <c r="O1169" s="11">
        <v>3780</v>
      </c>
      <c r="P1169" s="11">
        <v>34846</v>
      </c>
      <c r="Q1169" s="11">
        <v>29453</v>
      </c>
      <c r="R1169" s="11">
        <v>18513</v>
      </c>
      <c r="S1169" s="11">
        <v>7134</v>
      </c>
      <c r="T1169" s="11">
        <v>3203</v>
      </c>
    </row>
    <row r="1170" spans="3:20">
      <c r="C1170" s="10">
        <v>44997</v>
      </c>
      <c r="D1170" s="11">
        <v>2240</v>
      </c>
      <c r="E1170" s="11">
        <v>15342</v>
      </c>
      <c r="F1170" s="11">
        <v>26442</v>
      </c>
      <c r="G1170" s="11">
        <v>15677</v>
      </c>
      <c r="H1170" s="11">
        <v>5869</v>
      </c>
      <c r="I1170" s="11">
        <v>35184</v>
      </c>
      <c r="J1170" s="11">
        <v>19510</v>
      </c>
      <c r="K1170" s="11">
        <v>5644</v>
      </c>
      <c r="L1170" s="11">
        <v>13513</v>
      </c>
      <c r="M1170" s="11">
        <v>4766</v>
      </c>
      <c r="N1170" s="11">
        <v>15284</v>
      </c>
      <c r="O1170" s="11">
        <v>3780</v>
      </c>
      <c r="P1170" s="11">
        <v>34855</v>
      </c>
      <c r="Q1170" s="11">
        <v>29460</v>
      </c>
      <c r="R1170" s="11">
        <v>18532</v>
      </c>
      <c r="S1170" s="11">
        <v>7140</v>
      </c>
      <c r="T1170" s="11">
        <v>3203</v>
      </c>
    </row>
    <row r="1171" spans="3:20">
      <c r="C1171" s="10">
        <v>44998</v>
      </c>
      <c r="D1171" s="11">
        <v>2258</v>
      </c>
      <c r="E1171" s="11">
        <v>15343</v>
      </c>
      <c r="F1171" s="11">
        <v>26442</v>
      </c>
      <c r="G1171" s="11">
        <v>15677</v>
      </c>
      <c r="H1171" s="11">
        <v>5869</v>
      </c>
      <c r="I1171" s="11">
        <v>35184</v>
      </c>
      <c r="J1171" s="11">
        <v>19510</v>
      </c>
      <c r="K1171" s="11">
        <v>5644</v>
      </c>
      <c r="L1171" s="11">
        <v>13518</v>
      </c>
      <c r="M1171" s="11">
        <v>4778</v>
      </c>
      <c r="N1171" s="11">
        <v>15284</v>
      </c>
      <c r="O1171" s="11">
        <v>3780</v>
      </c>
      <c r="P1171" s="11">
        <v>34855</v>
      </c>
      <c r="Q1171" s="11">
        <v>29460</v>
      </c>
      <c r="R1171" s="11">
        <v>18544</v>
      </c>
      <c r="S1171" s="11">
        <v>7141</v>
      </c>
      <c r="T1171" s="11">
        <v>3209</v>
      </c>
    </row>
    <row r="1172" spans="3:20">
      <c r="C1172" s="10">
        <v>44999</v>
      </c>
      <c r="D1172" s="11">
        <v>2278</v>
      </c>
      <c r="E1172" s="11">
        <v>15343</v>
      </c>
      <c r="F1172" s="11">
        <v>26446</v>
      </c>
      <c r="G1172" s="11">
        <v>15677</v>
      </c>
      <c r="H1172" s="11">
        <v>5876</v>
      </c>
      <c r="I1172" s="11">
        <v>35184</v>
      </c>
      <c r="J1172" s="11">
        <v>19522</v>
      </c>
      <c r="K1172" s="11">
        <v>5644</v>
      </c>
      <c r="L1172" s="11">
        <v>13526</v>
      </c>
      <c r="M1172" s="11">
        <v>4785</v>
      </c>
      <c r="N1172" s="11">
        <v>15284</v>
      </c>
      <c r="O1172" s="11">
        <v>3780</v>
      </c>
      <c r="P1172" s="11">
        <v>34855</v>
      </c>
      <c r="Q1172" s="11">
        <v>29477</v>
      </c>
      <c r="R1172" s="11">
        <v>18547</v>
      </c>
      <c r="S1172" s="11">
        <v>7147</v>
      </c>
      <c r="T1172" s="11">
        <v>3209</v>
      </c>
    </row>
    <row r="1173" spans="3:20">
      <c r="C1173" s="10">
        <v>45000</v>
      </c>
      <c r="D1173" s="11">
        <v>2286</v>
      </c>
      <c r="E1173" s="11">
        <v>15350</v>
      </c>
      <c r="F1173" s="11">
        <v>26449</v>
      </c>
      <c r="G1173" s="11">
        <v>15678</v>
      </c>
      <c r="H1173" s="11">
        <v>5884</v>
      </c>
      <c r="I1173" s="11">
        <v>35184</v>
      </c>
      <c r="J1173" s="11">
        <v>19522</v>
      </c>
      <c r="K1173" s="11">
        <v>5651</v>
      </c>
      <c r="L1173" s="11">
        <v>13537</v>
      </c>
      <c r="M1173" s="11">
        <v>4792</v>
      </c>
      <c r="N1173" s="11">
        <v>15292</v>
      </c>
      <c r="O1173" s="11">
        <v>3780</v>
      </c>
      <c r="P1173" s="11">
        <v>34855</v>
      </c>
      <c r="Q1173" s="11">
        <v>29477</v>
      </c>
      <c r="R1173" s="11">
        <v>18553</v>
      </c>
      <c r="S1173" s="11">
        <v>7158</v>
      </c>
      <c r="T1173" s="11">
        <v>3215</v>
      </c>
    </row>
    <row r="1174" spans="3:20">
      <c r="C1174" s="10">
        <v>45001</v>
      </c>
      <c r="D1174" s="11">
        <v>2286</v>
      </c>
      <c r="E1174" s="11">
        <v>15363</v>
      </c>
      <c r="F1174" s="11">
        <v>26464</v>
      </c>
      <c r="G1174" s="11">
        <v>15678</v>
      </c>
      <c r="H1174" s="11">
        <v>5894</v>
      </c>
      <c r="I1174" s="11">
        <v>35184</v>
      </c>
      <c r="J1174" s="11">
        <v>19522</v>
      </c>
      <c r="K1174" s="11">
        <v>5651</v>
      </c>
      <c r="L1174" s="11">
        <v>13546</v>
      </c>
      <c r="M1174" s="11">
        <v>4792</v>
      </c>
      <c r="N1174" s="11">
        <v>15292</v>
      </c>
      <c r="O1174" s="11">
        <v>3780</v>
      </c>
      <c r="P1174" s="11">
        <v>34869</v>
      </c>
      <c r="Q1174" s="11">
        <v>29477</v>
      </c>
      <c r="R1174" s="11">
        <v>18559</v>
      </c>
      <c r="S1174" s="11">
        <v>7164</v>
      </c>
      <c r="T1174" s="11">
        <v>3231</v>
      </c>
    </row>
    <row r="1175" spans="3:20">
      <c r="C1175" s="10">
        <v>45002</v>
      </c>
      <c r="D1175" s="11">
        <v>2303</v>
      </c>
      <c r="E1175" s="11">
        <v>15369</v>
      </c>
      <c r="F1175" s="11">
        <v>26481</v>
      </c>
      <c r="G1175" s="11">
        <v>15678</v>
      </c>
      <c r="H1175" s="11">
        <v>5911</v>
      </c>
      <c r="I1175" s="11">
        <v>35184</v>
      </c>
      <c r="J1175" s="11">
        <v>19522</v>
      </c>
      <c r="K1175" s="11">
        <v>5651</v>
      </c>
      <c r="L1175" s="11">
        <v>13564</v>
      </c>
      <c r="M1175" s="11">
        <v>4801</v>
      </c>
      <c r="N1175" s="11">
        <v>15292</v>
      </c>
      <c r="O1175" s="11">
        <v>3780</v>
      </c>
      <c r="P1175" s="11">
        <v>34888</v>
      </c>
      <c r="Q1175" s="11">
        <v>29477</v>
      </c>
      <c r="R1175" s="11">
        <v>18576</v>
      </c>
      <c r="S1175" s="11">
        <v>7182</v>
      </c>
      <c r="T1175" s="11">
        <v>3246</v>
      </c>
    </row>
    <row r="1176" spans="3:20">
      <c r="C1176" s="10">
        <v>45003</v>
      </c>
      <c r="D1176" s="11">
        <v>2317</v>
      </c>
      <c r="E1176" s="11">
        <v>15383</v>
      </c>
      <c r="F1176" s="11">
        <v>26491</v>
      </c>
      <c r="G1176" s="11">
        <v>15691</v>
      </c>
      <c r="H1176" s="11">
        <v>5928</v>
      </c>
      <c r="I1176" s="11">
        <v>35184</v>
      </c>
      <c r="J1176" s="11">
        <v>19522</v>
      </c>
      <c r="K1176" s="11">
        <v>5651</v>
      </c>
      <c r="L1176" s="11">
        <v>13564</v>
      </c>
      <c r="M1176" s="11">
        <v>4813</v>
      </c>
      <c r="N1176" s="11">
        <v>15325</v>
      </c>
      <c r="O1176" s="11">
        <v>3780</v>
      </c>
      <c r="P1176" s="11">
        <v>34908</v>
      </c>
      <c r="Q1176" s="11">
        <v>29477</v>
      </c>
      <c r="R1176" s="11">
        <v>18593</v>
      </c>
      <c r="S1176" s="11">
        <v>7182</v>
      </c>
      <c r="T1176" s="11">
        <v>3247</v>
      </c>
    </row>
    <row r="1177" spans="3:20">
      <c r="C1177" s="10">
        <v>45004</v>
      </c>
      <c r="D1177" s="11">
        <v>2326</v>
      </c>
      <c r="E1177" s="11">
        <v>15389</v>
      </c>
      <c r="F1177" s="11">
        <v>26501</v>
      </c>
      <c r="G1177" s="11">
        <v>15701</v>
      </c>
      <c r="H1177" s="11">
        <v>5942</v>
      </c>
      <c r="I1177" s="11">
        <v>35184</v>
      </c>
      <c r="J1177" s="11">
        <v>19522</v>
      </c>
      <c r="K1177" s="11">
        <v>5651</v>
      </c>
      <c r="L1177" s="11">
        <v>13580</v>
      </c>
      <c r="M1177" s="11">
        <v>4822</v>
      </c>
      <c r="N1177" s="11">
        <v>15336</v>
      </c>
      <c r="O1177" s="11">
        <v>3780</v>
      </c>
      <c r="P1177" s="11">
        <v>34922</v>
      </c>
      <c r="Q1177" s="11">
        <v>29479</v>
      </c>
      <c r="R1177" s="11">
        <v>18597</v>
      </c>
      <c r="S1177" s="11">
        <v>7182</v>
      </c>
      <c r="T1177" s="11">
        <v>3253</v>
      </c>
    </row>
    <row r="1178" spans="3:20">
      <c r="C1178" s="10">
        <v>45005</v>
      </c>
      <c r="D1178" s="11">
        <v>2336</v>
      </c>
      <c r="E1178" s="11">
        <v>15399</v>
      </c>
      <c r="F1178" s="11">
        <v>26501</v>
      </c>
      <c r="G1178" s="11">
        <v>15707</v>
      </c>
      <c r="H1178" s="11">
        <v>5942</v>
      </c>
      <c r="I1178" s="11">
        <v>35184</v>
      </c>
      <c r="J1178" s="11">
        <v>19522</v>
      </c>
      <c r="K1178" s="11">
        <v>5651</v>
      </c>
      <c r="L1178" s="11">
        <v>13582</v>
      </c>
      <c r="M1178" s="11">
        <v>4834</v>
      </c>
      <c r="N1178" s="11">
        <v>15345</v>
      </c>
      <c r="O1178" s="11">
        <v>3780</v>
      </c>
      <c r="P1178" s="11">
        <v>34935</v>
      </c>
      <c r="Q1178" s="11">
        <v>29479</v>
      </c>
      <c r="R1178" s="11">
        <v>18608</v>
      </c>
      <c r="S1178" s="11">
        <v>7182</v>
      </c>
      <c r="T1178" s="11">
        <v>3264</v>
      </c>
    </row>
    <row r="1179" spans="3:20">
      <c r="C1179" s="10">
        <v>45006</v>
      </c>
      <c r="D1179" s="11">
        <v>2345</v>
      </c>
      <c r="E1179" s="11">
        <v>15403</v>
      </c>
      <c r="F1179" s="11">
        <v>26505</v>
      </c>
      <c r="G1179" s="11">
        <v>15711</v>
      </c>
      <c r="H1179" s="11">
        <v>5942</v>
      </c>
      <c r="I1179" s="11">
        <v>35188</v>
      </c>
      <c r="J1179" s="11">
        <v>19522</v>
      </c>
      <c r="K1179" s="11">
        <v>5651</v>
      </c>
      <c r="L1179" s="11">
        <v>13596</v>
      </c>
      <c r="M1179" s="11">
        <v>4839</v>
      </c>
      <c r="N1179" s="11">
        <v>15358</v>
      </c>
      <c r="O1179" s="11">
        <v>3780</v>
      </c>
      <c r="P1179" s="11">
        <v>34949</v>
      </c>
      <c r="Q1179" s="11">
        <v>29479</v>
      </c>
      <c r="R1179" s="11">
        <v>18608</v>
      </c>
      <c r="S1179" s="11">
        <v>7181</v>
      </c>
      <c r="T1179" s="11">
        <v>3284</v>
      </c>
    </row>
    <row r="1180" spans="3:20">
      <c r="C1180" s="10">
        <v>45007</v>
      </c>
      <c r="D1180" s="11">
        <v>2345</v>
      </c>
      <c r="E1180" s="11">
        <v>15403</v>
      </c>
      <c r="F1180" s="11">
        <v>26512</v>
      </c>
      <c r="G1180" s="11">
        <v>15711</v>
      </c>
      <c r="H1180" s="11">
        <v>5945</v>
      </c>
      <c r="I1180" s="11">
        <v>35188</v>
      </c>
      <c r="J1180" s="11">
        <v>19522</v>
      </c>
      <c r="K1180" s="11">
        <v>5651</v>
      </c>
      <c r="L1180" s="11">
        <v>13596</v>
      </c>
      <c r="M1180" s="11">
        <v>4839</v>
      </c>
      <c r="N1180" s="11">
        <v>15358</v>
      </c>
      <c r="O1180" s="11">
        <v>3780</v>
      </c>
      <c r="P1180" s="11">
        <v>34957</v>
      </c>
      <c r="Q1180" s="11">
        <v>29479</v>
      </c>
      <c r="R1180" s="11">
        <v>18608</v>
      </c>
      <c r="S1180" s="11">
        <v>7181</v>
      </c>
      <c r="T1180" s="11">
        <v>3298</v>
      </c>
    </row>
    <row r="1181" spans="3:20">
      <c r="C1181" s="10">
        <v>45008</v>
      </c>
      <c r="D1181" s="11">
        <v>2348</v>
      </c>
      <c r="E1181" s="11">
        <v>15403</v>
      </c>
      <c r="F1181" s="11">
        <v>26512</v>
      </c>
      <c r="G1181" s="11">
        <v>15713</v>
      </c>
      <c r="H1181" s="11">
        <v>5945</v>
      </c>
      <c r="I1181" s="11">
        <v>35188</v>
      </c>
      <c r="J1181" s="11">
        <v>19522</v>
      </c>
      <c r="K1181" s="11">
        <v>5651</v>
      </c>
      <c r="L1181" s="11">
        <v>13596</v>
      </c>
      <c r="M1181" s="11">
        <v>4839</v>
      </c>
      <c r="N1181" s="11">
        <v>15360</v>
      </c>
      <c r="O1181" s="11">
        <v>3789</v>
      </c>
      <c r="P1181" s="11">
        <v>34957</v>
      </c>
      <c r="Q1181" s="11">
        <v>29479</v>
      </c>
      <c r="R1181" s="11">
        <v>18610</v>
      </c>
      <c r="S1181" s="11">
        <v>7181</v>
      </c>
      <c r="T1181" s="11">
        <v>3286</v>
      </c>
    </row>
    <row r="1182" spans="3:20">
      <c r="C1182" s="10">
        <v>45009</v>
      </c>
      <c r="D1182" s="11">
        <v>2364</v>
      </c>
      <c r="E1182" s="11">
        <v>15403</v>
      </c>
      <c r="F1182" s="11">
        <v>26530</v>
      </c>
      <c r="G1182" s="11">
        <v>15719</v>
      </c>
      <c r="H1182" s="11">
        <v>5959</v>
      </c>
      <c r="I1182" s="11">
        <v>35194</v>
      </c>
      <c r="J1182" s="11">
        <v>19522</v>
      </c>
      <c r="K1182" s="11">
        <v>5651</v>
      </c>
      <c r="L1182" s="11">
        <v>13596</v>
      </c>
      <c r="M1182" s="11">
        <v>4851</v>
      </c>
      <c r="N1182" s="11">
        <v>15374</v>
      </c>
      <c r="O1182" s="11">
        <v>3789</v>
      </c>
      <c r="P1182" s="11">
        <v>34965</v>
      </c>
      <c r="Q1182" s="11">
        <v>29479</v>
      </c>
      <c r="R1182" s="11">
        <v>18610</v>
      </c>
      <c r="S1182" s="11">
        <v>7181</v>
      </c>
      <c r="T1182" s="11">
        <v>3300</v>
      </c>
    </row>
    <row r="1183" spans="3:20">
      <c r="C1183" s="10">
        <v>45010</v>
      </c>
      <c r="D1183" s="11">
        <v>2377</v>
      </c>
      <c r="E1183" s="11">
        <v>15403</v>
      </c>
      <c r="F1183" s="11">
        <v>26539</v>
      </c>
      <c r="G1183" s="11">
        <v>15721</v>
      </c>
      <c r="H1183" s="11">
        <v>5963</v>
      </c>
      <c r="I1183" s="11">
        <v>35196</v>
      </c>
      <c r="J1183" s="11">
        <v>19522</v>
      </c>
      <c r="K1183" s="11">
        <v>5661</v>
      </c>
      <c r="L1183" s="11">
        <v>13596</v>
      </c>
      <c r="M1183" s="11">
        <v>4853</v>
      </c>
      <c r="N1183" s="11">
        <v>15384</v>
      </c>
      <c r="O1183" s="11">
        <v>3796</v>
      </c>
      <c r="P1183" s="11">
        <v>34976</v>
      </c>
      <c r="Q1183" s="11">
        <v>29479</v>
      </c>
      <c r="R1183" s="11">
        <v>18610</v>
      </c>
      <c r="S1183" s="11">
        <v>7181</v>
      </c>
      <c r="T1183" s="11">
        <v>3313</v>
      </c>
    </row>
    <row r="1184" spans="3:20">
      <c r="C1184" s="10">
        <v>45011</v>
      </c>
      <c r="D1184" s="11">
        <v>2381</v>
      </c>
      <c r="E1184" s="11">
        <v>15403</v>
      </c>
      <c r="F1184" s="11">
        <v>26551</v>
      </c>
      <c r="G1184" s="11">
        <v>15726</v>
      </c>
      <c r="H1184" s="11">
        <v>5975</v>
      </c>
      <c r="I1184" s="11">
        <v>35208</v>
      </c>
      <c r="J1184" s="11">
        <v>19522</v>
      </c>
      <c r="K1184" s="11">
        <v>5661</v>
      </c>
      <c r="L1184" s="11">
        <v>13594</v>
      </c>
      <c r="M1184" s="11">
        <v>4865</v>
      </c>
      <c r="N1184" s="11">
        <v>15390</v>
      </c>
      <c r="O1184" s="11">
        <v>3805</v>
      </c>
      <c r="P1184" s="11">
        <v>34989</v>
      </c>
      <c r="Q1184" s="11">
        <v>29482</v>
      </c>
      <c r="R1184" s="11">
        <v>18612</v>
      </c>
      <c r="S1184" s="11">
        <v>7181</v>
      </c>
      <c r="T1184" s="11">
        <v>3321</v>
      </c>
    </row>
    <row r="1185" spans="3:20">
      <c r="C1185" s="10">
        <v>45012</v>
      </c>
      <c r="D1185" s="11">
        <v>2388</v>
      </c>
      <c r="E1185" s="11">
        <v>15403</v>
      </c>
      <c r="F1185" s="11">
        <v>26561</v>
      </c>
      <c r="G1185" s="11">
        <v>15726</v>
      </c>
      <c r="H1185" s="11">
        <v>5982</v>
      </c>
      <c r="I1185" s="11">
        <v>35225</v>
      </c>
      <c r="J1185" s="11">
        <v>19522</v>
      </c>
      <c r="K1185" s="11">
        <v>5661</v>
      </c>
      <c r="L1185" s="11">
        <v>13594</v>
      </c>
      <c r="M1185" s="11">
        <v>4878</v>
      </c>
      <c r="N1185" s="11">
        <v>15402</v>
      </c>
      <c r="O1185" s="11">
        <v>3822</v>
      </c>
      <c r="P1185" s="11">
        <v>35000</v>
      </c>
      <c r="Q1185" s="11">
        <v>29482</v>
      </c>
      <c r="R1185" s="11">
        <v>18612</v>
      </c>
      <c r="S1185" s="11">
        <v>7100</v>
      </c>
      <c r="T1185" s="11">
        <v>3334</v>
      </c>
    </row>
    <row r="1186" spans="3:20">
      <c r="C1186" s="10">
        <v>45013</v>
      </c>
      <c r="D1186" s="11">
        <v>2388</v>
      </c>
      <c r="E1186" s="11">
        <v>15403</v>
      </c>
      <c r="F1186" s="11">
        <v>26561</v>
      </c>
      <c r="G1186" s="11">
        <v>15726</v>
      </c>
      <c r="H1186" s="11">
        <v>5982</v>
      </c>
      <c r="I1186" s="11">
        <v>35225</v>
      </c>
      <c r="J1186" s="11">
        <v>19522</v>
      </c>
      <c r="K1186" s="11">
        <v>5661</v>
      </c>
      <c r="L1186" s="11">
        <v>13594</v>
      </c>
      <c r="M1186" s="11">
        <v>4878</v>
      </c>
      <c r="N1186" s="11">
        <v>15402</v>
      </c>
      <c r="O1186" s="11">
        <v>3822</v>
      </c>
      <c r="P1186" s="11">
        <v>35000</v>
      </c>
      <c r="Q1186" s="11">
        <v>29482</v>
      </c>
      <c r="R1186" s="11">
        <v>18612</v>
      </c>
      <c r="S1186" s="11">
        <v>7100</v>
      </c>
      <c r="T1186" s="11">
        <v>3334</v>
      </c>
    </row>
    <row r="1187" spans="3:20">
      <c r="C1187" s="10">
        <v>45014</v>
      </c>
      <c r="D1187" s="11">
        <v>2393</v>
      </c>
      <c r="E1187" s="11">
        <v>15403</v>
      </c>
      <c r="F1187" s="11">
        <v>26561</v>
      </c>
      <c r="G1187" s="11">
        <v>15726</v>
      </c>
      <c r="H1187" s="11">
        <v>5982</v>
      </c>
      <c r="I1187" s="11">
        <v>35225</v>
      </c>
      <c r="J1187" s="11">
        <v>19522</v>
      </c>
      <c r="K1187" s="11">
        <v>5661</v>
      </c>
      <c r="L1187" s="11">
        <v>13594</v>
      </c>
      <c r="M1187" s="11">
        <v>4882</v>
      </c>
      <c r="N1187" s="11">
        <v>15402</v>
      </c>
      <c r="O1187" s="11">
        <v>3822</v>
      </c>
      <c r="P1187" s="11">
        <v>35000</v>
      </c>
      <c r="Q1187" s="11">
        <v>29482</v>
      </c>
      <c r="R1187" s="11">
        <v>18612</v>
      </c>
      <c r="S1187" s="11">
        <v>7190</v>
      </c>
      <c r="T1187" s="11">
        <v>3334</v>
      </c>
    </row>
    <row r="1188" spans="3:20">
      <c r="C1188" s="10">
        <v>45015</v>
      </c>
      <c r="D1188" s="11">
        <v>2405</v>
      </c>
      <c r="E1188" s="11">
        <v>15403</v>
      </c>
      <c r="F1188" s="11">
        <v>26566</v>
      </c>
      <c r="G1188" s="11">
        <v>15726</v>
      </c>
      <c r="H1188" s="11">
        <v>5994</v>
      </c>
      <c r="I1188" s="11">
        <v>35225</v>
      </c>
      <c r="J1188" s="11">
        <v>19522</v>
      </c>
      <c r="K1188" s="11">
        <v>5661</v>
      </c>
      <c r="L1188" s="11">
        <v>13594</v>
      </c>
      <c r="M1188" s="11">
        <v>4890</v>
      </c>
      <c r="N1188" s="11">
        <v>15402</v>
      </c>
      <c r="O1188" s="11">
        <v>3831</v>
      </c>
      <c r="P1188" s="11">
        <v>35009</v>
      </c>
      <c r="Q1188" s="11">
        <v>29482</v>
      </c>
      <c r="R1188" s="11">
        <v>18612</v>
      </c>
      <c r="S1188" s="11">
        <v>7206</v>
      </c>
      <c r="T1188" s="11">
        <v>3346</v>
      </c>
    </row>
    <row r="1189" spans="3:20">
      <c r="C1189" s="10">
        <v>45016</v>
      </c>
      <c r="D1189" s="11">
        <v>2423</v>
      </c>
      <c r="E1189" s="11">
        <v>15403</v>
      </c>
      <c r="F1189" s="11">
        <v>26585</v>
      </c>
      <c r="G1189" s="11">
        <v>15726</v>
      </c>
      <c r="H1189" s="11">
        <v>6011</v>
      </c>
      <c r="I1189" s="11">
        <v>35225</v>
      </c>
      <c r="J1189" s="11">
        <v>19522</v>
      </c>
      <c r="K1189" s="11">
        <v>5661</v>
      </c>
      <c r="L1189" s="11">
        <v>13594</v>
      </c>
      <c r="M1189" s="11">
        <v>4907</v>
      </c>
      <c r="N1189" s="11">
        <v>15402</v>
      </c>
      <c r="O1189" s="11">
        <v>3839</v>
      </c>
      <c r="P1189" s="11">
        <v>35021</v>
      </c>
      <c r="Q1189" s="11">
        <v>29499</v>
      </c>
      <c r="R1189" s="11">
        <v>18619</v>
      </c>
      <c r="S1189" s="11">
        <v>7206</v>
      </c>
      <c r="T1189" s="11">
        <v>3352</v>
      </c>
    </row>
    <row r="1190" spans="3:20">
      <c r="C1190" s="10">
        <v>45017</v>
      </c>
      <c r="D1190" s="11">
        <v>2441</v>
      </c>
      <c r="E1190" s="11">
        <v>15403</v>
      </c>
      <c r="F1190" s="11">
        <v>26604</v>
      </c>
      <c r="G1190" s="11">
        <v>15726</v>
      </c>
      <c r="H1190" s="11">
        <v>6011</v>
      </c>
      <c r="I1190" s="11">
        <v>35225</v>
      </c>
      <c r="J1190" s="11">
        <v>19522</v>
      </c>
      <c r="K1190" s="11">
        <v>5661</v>
      </c>
      <c r="L1190" s="11">
        <v>13594</v>
      </c>
      <c r="M1190" s="11">
        <v>4924</v>
      </c>
      <c r="N1190" s="11">
        <v>15402</v>
      </c>
      <c r="O1190" s="11">
        <v>3839</v>
      </c>
      <c r="P1190" s="11">
        <v>35034</v>
      </c>
      <c r="Q1190" s="11">
        <v>29507</v>
      </c>
      <c r="R1190" s="11">
        <v>18631</v>
      </c>
      <c r="S1190" s="11">
        <v>7206</v>
      </c>
      <c r="T1190" s="11">
        <v>3370</v>
      </c>
    </row>
    <row r="1191" spans="3:20">
      <c r="C1191" s="10">
        <v>45018</v>
      </c>
      <c r="D1191" s="11">
        <v>2447</v>
      </c>
      <c r="E1191" s="11">
        <v>15403</v>
      </c>
      <c r="F1191" s="11">
        <v>26610</v>
      </c>
      <c r="G1191" s="11">
        <v>15726</v>
      </c>
      <c r="H1191" s="11">
        <v>6028</v>
      </c>
      <c r="I1191" s="11">
        <v>35225</v>
      </c>
      <c r="J1191" s="11">
        <v>19522</v>
      </c>
      <c r="K1191" s="11">
        <v>5664</v>
      </c>
      <c r="L1191" s="11">
        <v>13594</v>
      </c>
      <c r="M1191" s="11">
        <v>4933</v>
      </c>
      <c r="N1191" s="11">
        <v>15405</v>
      </c>
      <c r="O1191" s="11">
        <v>3841</v>
      </c>
      <c r="P1191" s="11">
        <v>35043</v>
      </c>
      <c r="Q1191" s="11">
        <v>29522</v>
      </c>
      <c r="R1191" s="11">
        <v>18641</v>
      </c>
      <c r="S1191" s="11">
        <v>7206</v>
      </c>
      <c r="T1191" s="11">
        <v>3380</v>
      </c>
    </row>
    <row r="1192" spans="3:20">
      <c r="C1192" s="10">
        <v>45019</v>
      </c>
      <c r="D1192" s="11">
        <v>2458</v>
      </c>
      <c r="E1192" s="11">
        <v>15403</v>
      </c>
      <c r="F1192" s="11">
        <v>26614</v>
      </c>
      <c r="G1192" s="11">
        <v>15726</v>
      </c>
      <c r="H1192" s="11">
        <v>6036</v>
      </c>
      <c r="I1192" s="11">
        <v>35225</v>
      </c>
      <c r="J1192" s="11">
        <v>19522</v>
      </c>
      <c r="K1192" s="11">
        <v>5672</v>
      </c>
      <c r="L1192" s="11">
        <v>13596</v>
      </c>
      <c r="M1192" s="11">
        <v>4941</v>
      </c>
      <c r="N1192" s="11">
        <v>15414</v>
      </c>
      <c r="O1192" s="11">
        <v>3849</v>
      </c>
      <c r="P1192" s="11">
        <v>35058</v>
      </c>
      <c r="Q1192" s="11">
        <v>29530</v>
      </c>
      <c r="R1192" s="11">
        <v>18641</v>
      </c>
      <c r="S1192" s="11">
        <v>7206</v>
      </c>
      <c r="T1192" s="11">
        <v>3385</v>
      </c>
    </row>
    <row r="1193" spans="3:20">
      <c r="C1193" s="10">
        <v>45020</v>
      </c>
      <c r="D1193" s="11">
        <v>2479</v>
      </c>
      <c r="E1193" s="11">
        <v>15403</v>
      </c>
      <c r="F1193" s="11">
        <v>26627</v>
      </c>
      <c r="G1193" s="11">
        <v>15726</v>
      </c>
      <c r="H1193" s="11">
        <v>6041</v>
      </c>
      <c r="I1193" s="11">
        <v>35225</v>
      </c>
      <c r="J1193" s="11">
        <v>19522</v>
      </c>
      <c r="K1193" s="11">
        <v>5688</v>
      </c>
      <c r="L1193" s="11">
        <v>13596</v>
      </c>
      <c r="M1193" s="11">
        <v>4960</v>
      </c>
      <c r="N1193" s="11">
        <v>15428</v>
      </c>
      <c r="O1193" s="11">
        <v>3856</v>
      </c>
      <c r="P1193" s="11">
        <v>35067</v>
      </c>
      <c r="Q1193" s="11">
        <v>29540</v>
      </c>
      <c r="R1193" s="11">
        <v>18641</v>
      </c>
      <c r="S1193" s="11">
        <v>7206</v>
      </c>
      <c r="T1193" s="11">
        <v>3405</v>
      </c>
    </row>
    <row r="1194" spans="3:20">
      <c r="C1194" s="10">
        <v>45021</v>
      </c>
      <c r="D1194" s="11">
        <v>2494</v>
      </c>
      <c r="E1194" s="11">
        <v>15403</v>
      </c>
      <c r="F1194" s="11">
        <v>26628</v>
      </c>
      <c r="G1194" s="11">
        <v>15732</v>
      </c>
      <c r="H1194" s="11">
        <v>6042</v>
      </c>
      <c r="I1194" s="11">
        <v>35225</v>
      </c>
      <c r="J1194" s="11">
        <v>19522</v>
      </c>
      <c r="K1194" s="11">
        <v>5689</v>
      </c>
      <c r="L1194" s="11">
        <v>13600</v>
      </c>
      <c r="M1194" s="11">
        <v>4966</v>
      </c>
      <c r="N1194" s="11">
        <v>15429</v>
      </c>
      <c r="O1194" s="11">
        <v>3859</v>
      </c>
      <c r="P1194" s="11">
        <v>35071</v>
      </c>
      <c r="Q1194" s="11">
        <v>29546</v>
      </c>
      <c r="R1194" s="11">
        <v>18641</v>
      </c>
      <c r="S1194" s="11">
        <v>7206</v>
      </c>
      <c r="T1194" s="11">
        <v>3406</v>
      </c>
    </row>
    <row r="1195" spans="3:20">
      <c r="C1195" s="10">
        <v>45022</v>
      </c>
      <c r="D1195" s="11">
        <v>2504</v>
      </c>
      <c r="E1195" s="11">
        <v>15403</v>
      </c>
      <c r="F1195" s="11">
        <v>26633</v>
      </c>
      <c r="G1195" s="11">
        <v>15741</v>
      </c>
      <c r="H1195" s="11">
        <v>6042</v>
      </c>
      <c r="I1195" s="11">
        <v>35225</v>
      </c>
      <c r="J1195" s="11">
        <v>19522</v>
      </c>
      <c r="K1195" s="11">
        <v>5698</v>
      </c>
      <c r="L1195" s="11">
        <v>13618</v>
      </c>
      <c r="M1195" s="11">
        <v>4982</v>
      </c>
      <c r="N1195" s="11">
        <v>15444</v>
      </c>
      <c r="O1195" s="11">
        <v>3871</v>
      </c>
      <c r="P1195" s="11">
        <v>35081</v>
      </c>
      <c r="Q1195" s="11">
        <v>29557</v>
      </c>
      <c r="R1195" s="11">
        <v>18641</v>
      </c>
      <c r="S1195" s="11">
        <v>7206</v>
      </c>
      <c r="T1195" s="11">
        <v>3412</v>
      </c>
    </row>
    <row r="1196" spans="3:20">
      <c r="C1196" s="10">
        <v>45023</v>
      </c>
      <c r="D1196" s="11">
        <v>2518</v>
      </c>
      <c r="E1196" s="11">
        <v>15403</v>
      </c>
      <c r="F1196" s="11">
        <v>26646</v>
      </c>
      <c r="G1196" s="11">
        <v>15747</v>
      </c>
      <c r="H1196" s="11">
        <v>6042</v>
      </c>
      <c r="I1196" s="11">
        <v>35225</v>
      </c>
      <c r="J1196" s="11">
        <v>19532</v>
      </c>
      <c r="K1196" s="11">
        <v>5710</v>
      </c>
      <c r="L1196" s="11">
        <v>13618</v>
      </c>
      <c r="M1196" s="11">
        <v>4982</v>
      </c>
      <c r="N1196" s="11">
        <v>15463</v>
      </c>
      <c r="O1196" s="11">
        <v>3889</v>
      </c>
      <c r="P1196" s="11">
        <v>35089</v>
      </c>
      <c r="Q1196" s="11">
        <v>29575</v>
      </c>
      <c r="R1196" s="11">
        <v>18641</v>
      </c>
      <c r="S1196" s="11">
        <v>7206</v>
      </c>
      <c r="T1196" s="11">
        <v>3426</v>
      </c>
    </row>
    <row r="1197" spans="3:20">
      <c r="C1197" s="10">
        <v>45024</v>
      </c>
      <c r="D1197" s="11">
        <v>2528</v>
      </c>
      <c r="E1197" s="11">
        <v>15403</v>
      </c>
      <c r="F1197" s="11">
        <v>26658</v>
      </c>
      <c r="G1197" s="11">
        <v>15754</v>
      </c>
      <c r="H1197" s="11">
        <v>6042</v>
      </c>
      <c r="I1197" s="11">
        <v>35225</v>
      </c>
      <c r="J1197" s="11">
        <v>19532</v>
      </c>
      <c r="K1197" s="11">
        <v>5716</v>
      </c>
      <c r="L1197" s="11">
        <v>13637</v>
      </c>
      <c r="M1197" s="11">
        <v>4990</v>
      </c>
      <c r="N1197" s="11">
        <v>15463</v>
      </c>
      <c r="O1197" s="11">
        <v>3898</v>
      </c>
      <c r="P1197" s="11">
        <v>35092</v>
      </c>
      <c r="Q1197" s="11">
        <v>29579</v>
      </c>
      <c r="R1197" s="11">
        <v>18641</v>
      </c>
      <c r="S1197" s="11">
        <v>7206</v>
      </c>
      <c r="T1197" s="11">
        <v>3436</v>
      </c>
    </row>
    <row r="1198" spans="3:20">
      <c r="C1198" s="10">
        <v>45025</v>
      </c>
      <c r="D1198" s="11">
        <v>2532</v>
      </c>
      <c r="E1198" s="11">
        <v>15403</v>
      </c>
      <c r="F1198" s="11">
        <v>26659</v>
      </c>
      <c r="G1198" s="11">
        <v>15761</v>
      </c>
      <c r="H1198" s="11">
        <v>6043</v>
      </c>
      <c r="I1198" s="11">
        <v>35225</v>
      </c>
      <c r="J1198" s="11">
        <v>19533</v>
      </c>
      <c r="K1198" s="11">
        <v>5721</v>
      </c>
      <c r="L1198" s="11">
        <v>13648</v>
      </c>
      <c r="M1198" s="11">
        <v>4990</v>
      </c>
      <c r="N1198" s="11">
        <v>15463</v>
      </c>
      <c r="O1198" s="11">
        <v>3904</v>
      </c>
      <c r="P1198" s="11">
        <v>35092</v>
      </c>
      <c r="Q1198" s="11">
        <v>29582</v>
      </c>
      <c r="R1198" s="11">
        <v>18641</v>
      </c>
      <c r="S1198" s="11">
        <v>7206</v>
      </c>
      <c r="T1198" s="11">
        <v>3436</v>
      </c>
    </row>
    <row r="1199" spans="3:20">
      <c r="C1199" s="10">
        <v>45026</v>
      </c>
      <c r="D1199" s="11">
        <v>2541</v>
      </c>
      <c r="E1199" s="11">
        <v>15403</v>
      </c>
      <c r="F1199" s="11">
        <v>26673</v>
      </c>
      <c r="G1199" s="11">
        <v>15773</v>
      </c>
      <c r="H1199" s="11">
        <v>6043</v>
      </c>
      <c r="I1199" s="11">
        <v>35225</v>
      </c>
      <c r="J1199" s="11">
        <v>19542</v>
      </c>
      <c r="K1199" s="11">
        <v>5733</v>
      </c>
      <c r="L1199" s="11">
        <v>13670</v>
      </c>
      <c r="M1199" s="11">
        <v>5001</v>
      </c>
      <c r="N1199" s="11">
        <v>15463</v>
      </c>
      <c r="O1199" s="11">
        <v>3918</v>
      </c>
      <c r="P1199" s="11">
        <v>35096</v>
      </c>
      <c r="Q1199" s="11">
        <v>29582</v>
      </c>
      <c r="R1199" s="11">
        <v>18641</v>
      </c>
      <c r="S1199" s="11">
        <v>7206</v>
      </c>
      <c r="T1199" s="11">
        <v>3436</v>
      </c>
    </row>
    <row r="1200" spans="3:20">
      <c r="C1200" s="10">
        <v>45027</v>
      </c>
      <c r="D1200" s="11">
        <v>2555</v>
      </c>
      <c r="E1200" s="11">
        <v>15427</v>
      </c>
      <c r="F1200" s="11">
        <v>26692</v>
      </c>
      <c r="G1200" s="11">
        <v>15785</v>
      </c>
      <c r="H1200" s="11">
        <v>6049</v>
      </c>
      <c r="I1200" s="11">
        <v>35225</v>
      </c>
      <c r="J1200" s="11">
        <v>19553</v>
      </c>
      <c r="K1200" s="11">
        <v>5748</v>
      </c>
      <c r="L1200" s="11">
        <v>13690</v>
      </c>
      <c r="M1200" s="11">
        <v>5016</v>
      </c>
      <c r="N1200" s="11">
        <v>15463</v>
      </c>
      <c r="O1200" s="11">
        <v>3936</v>
      </c>
      <c r="P1200" s="11">
        <v>35106</v>
      </c>
      <c r="Q1200" s="11">
        <v>29582</v>
      </c>
      <c r="R1200" s="11">
        <v>18641</v>
      </c>
      <c r="S1200" s="11">
        <v>7206</v>
      </c>
      <c r="T1200" s="11">
        <v>3436</v>
      </c>
    </row>
    <row r="1201" spans="3:20">
      <c r="C1201" s="10">
        <v>45028</v>
      </c>
      <c r="D1201" s="11">
        <v>2560</v>
      </c>
      <c r="E1201" s="11">
        <v>15440</v>
      </c>
      <c r="F1201" s="11">
        <v>26692</v>
      </c>
      <c r="G1201" s="11">
        <v>15791</v>
      </c>
      <c r="H1201" s="11">
        <v>6054</v>
      </c>
      <c r="I1201" s="11">
        <v>35225</v>
      </c>
      <c r="J1201" s="11">
        <v>19559</v>
      </c>
      <c r="K1201" s="11">
        <v>5748</v>
      </c>
      <c r="L1201" s="11">
        <v>13705</v>
      </c>
      <c r="M1201" s="11">
        <v>5016</v>
      </c>
      <c r="N1201" s="11">
        <v>15463</v>
      </c>
      <c r="O1201" s="11">
        <v>3947</v>
      </c>
      <c r="P1201" s="11">
        <v>35120</v>
      </c>
      <c r="Q1201" s="11">
        <v>29582</v>
      </c>
      <c r="R1201" s="11">
        <v>18641</v>
      </c>
      <c r="S1201" s="11">
        <v>7206</v>
      </c>
      <c r="T1201" s="11">
        <v>3436</v>
      </c>
    </row>
    <row r="1202" spans="3:20">
      <c r="C1202" s="10">
        <v>45029</v>
      </c>
      <c r="D1202" s="11">
        <v>2579</v>
      </c>
      <c r="E1202" s="11">
        <v>15440</v>
      </c>
      <c r="F1202" s="11">
        <v>26714</v>
      </c>
      <c r="G1202" s="11">
        <v>15810</v>
      </c>
      <c r="H1202" s="11">
        <v>6074</v>
      </c>
      <c r="I1202" s="11">
        <v>35237</v>
      </c>
      <c r="J1202" s="11">
        <v>19571</v>
      </c>
      <c r="K1202" s="11">
        <v>5765</v>
      </c>
      <c r="L1202" s="11">
        <v>13723</v>
      </c>
      <c r="M1202" s="11">
        <v>5016</v>
      </c>
      <c r="N1202" s="11">
        <v>15463</v>
      </c>
      <c r="O1202" s="11">
        <v>3966</v>
      </c>
      <c r="P1202" s="11">
        <v>35120</v>
      </c>
      <c r="Q1202" s="11">
        <v>29582</v>
      </c>
      <c r="R1202" s="11">
        <v>18641</v>
      </c>
      <c r="S1202" s="11">
        <v>7206</v>
      </c>
      <c r="T1202" s="11">
        <v>3436</v>
      </c>
    </row>
    <row r="1203" spans="3:20">
      <c r="C1203" s="10">
        <v>45030</v>
      </c>
      <c r="D1203" s="11">
        <v>2580</v>
      </c>
      <c r="E1203" s="11">
        <v>15440</v>
      </c>
      <c r="F1203" s="11">
        <v>26721</v>
      </c>
      <c r="G1203" s="11">
        <v>15825</v>
      </c>
      <c r="H1203" s="11">
        <v>6085</v>
      </c>
      <c r="I1203" s="11">
        <v>35237</v>
      </c>
      <c r="J1203" s="11">
        <v>19578</v>
      </c>
      <c r="K1203" s="11">
        <v>5772</v>
      </c>
      <c r="L1203" s="11">
        <v>13730</v>
      </c>
      <c r="M1203" s="11">
        <v>5016</v>
      </c>
      <c r="N1203" s="11">
        <v>15463</v>
      </c>
      <c r="O1203" s="11">
        <v>3973</v>
      </c>
      <c r="P1203" s="11">
        <v>35132</v>
      </c>
      <c r="Q1203" s="11">
        <v>29582</v>
      </c>
      <c r="R1203" s="11">
        <v>18641</v>
      </c>
      <c r="S1203" s="11">
        <v>7206</v>
      </c>
      <c r="T1203" s="11">
        <v>3436</v>
      </c>
    </row>
    <row r="1204" spans="3:20">
      <c r="C1204" s="10">
        <v>45031</v>
      </c>
      <c r="D1204" s="11">
        <v>2580</v>
      </c>
      <c r="E1204" s="11">
        <v>15440</v>
      </c>
      <c r="F1204" s="11">
        <v>26734</v>
      </c>
      <c r="G1204" s="11">
        <v>15838</v>
      </c>
      <c r="H1204" s="11">
        <v>6091</v>
      </c>
      <c r="I1204" s="11">
        <v>35237</v>
      </c>
      <c r="J1204" s="11">
        <v>19586</v>
      </c>
      <c r="K1204" s="11">
        <v>5781</v>
      </c>
      <c r="L1204" s="11">
        <v>13731</v>
      </c>
      <c r="M1204" s="11">
        <v>5016</v>
      </c>
      <c r="N1204" s="11">
        <v>15463</v>
      </c>
      <c r="O1204" s="11">
        <v>3978</v>
      </c>
      <c r="P1204" s="11">
        <v>35132</v>
      </c>
      <c r="Q1204" s="11">
        <v>29583</v>
      </c>
      <c r="R1204" s="11">
        <v>18641</v>
      </c>
      <c r="S1204" s="11">
        <v>7206</v>
      </c>
      <c r="T1204" s="11">
        <v>3436</v>
      </c>
    </row>
    <row r="1205" spans="3:20">
      <c r="C1205" s="10">
        <v>45032</v>
      </c>
      <c r="D1205" s="11">
        <v>2580</v>
      </c>
      <c r="E1205" s="11">
        <v>15440</v>
      </c>
      <c r="F1205" s="11">
        <v>26754</v>
      </c>
      <c r="G1205" s="11">
        <v>15845</v>
      </c>
      <c r="H1205" s="11">
        <v>6097</v>
      </c>
      <c r="I1205" s="11">
        <v>35244</v>
      </c>
      <c r="J1205" s="11">
        <v>19593</v>
      </c>
      <c r="K1205" s="11">
        <v>5794</v>
      </c>
      <c r="L1205" s="11">
        <v>13738</v>
      </c>
      <c r="M1205" s="11">
        <v>5016</v>
      </c>
      <c r="N1205" s="11">
        <v>15463</v>
      </c>
      <c r="O1205" s="11">
        <v>3998</v>
      </c>
      <c r="P1205" s="11">
        <v>35132</v>
      </c>
      <c r="Q1205" s="11">
        <v>29583</v>
      </c>
      <c r="R1205" s="11">
        <v>18641</v>
      </c>
      <c r="S1205" s="11">
        <v>7206</v>
      </c>
      <c r="T1205" s="11">
        <v>3436</v>
      </c>
    </row>
    <row r="1206" spans="3:20">
      <c r="C1206" s="10">
        <v>45033</v>
      </c>
      <c r="D1206" s="11">
        <v>2593</v>
      </c>
      <c r="E1206" s="11">
        <v>15440</v>
      </c>
      <c r="F1206" s="11">
        <v>26769</v>
      </c>
      <c r="G1206" s="11">
        <v>15851</v>
      </c>
      <c r="H1206" s="11">
        <v>6111</v>
      </c>
      <c r="I1206" s="11">
        <v>35258</v>
      </c>
      <c r="J1206" s="11">
        <v>19600</v>
      </c>
      <c r="K1206" s="11">
        <v>5802</v>
      </c>
      <c r="L1206" s="11">
        <v>13743</v>
      </c>
      <c r="M1206" s="11">
        <v>5016</v>
      </c>
      <c r="N1206" s="11">
        <v>15463</v>
      </c>
      <c r="O1206" s="11">
        <v>4018</v>
      </c>
      <c r="P1206" s="11">
        <v>35132</v>
      </c>
      <c r="Q1206" s="11">
        <v>29592</v>
      </c>
      <c r="R1206" s="11">
        <v>18641</v>
      </c>
      <c r="S1206" s="11">
        <v>7206</v>
      </c>
      <c r="T1206" s="11">
        <v>3436</v>
      </c>
    </row>
    <row r="1207" spans="3:20">
      <c r="C1207" s="10">
        <v>45034</v>
      </c>
      <c r="D1207" s="11">
        <v>2593</v>
      </c>
      <c r="E1207" s="11">
        <v>15440</v>
      </c>
      <c r="F1207" s="11">
        <v>26782</v>
      </c>
      <c r="G1207" s="11">
        <v>15870</v>
      </c>
      <c r="H1207" s="11">
        <v>6123</v>
      </c>
      <c r="I1207" s="11">
        <v>35267</v>
      </c>
      <c r="J1207" s="11">
        <v>19609</v>
      </c>
      <c r="K1207" s="11">
        <v>5811</v>
      </c>
      <c r="L1207" s="11">
        <v>13743</v>
      </c>
      <c r="M1207" s="11">
        <v>5016</v>
      </c>
      <c r="N1207" s="11">
        <v>15463</v>
      </c>
      <c r="O1207" s="11">
        <v>4030</v>
      </c>
      <c r="P1207" s="11">
        <v>35132</v>
      </c>
      <c r="Q1207" s="11">
        <v>29599</v>
      </c>
      <c r="R1207" s="11">
        <v>18641</v>
      </c>
      <c r="S1207" s="11">
        <v>7206</v>
      </c>
      <c r="T1207" s="11">
        <v>3436</v>
      </c>
    </row>
    <row r="1208" spans="3:20">
      <c r="C1208" s="10">
        <v>45035</v>
      </c>
      <c r="D1208" s="11">
        <v>2593</v>
      </c>
      <c r="E1208" s="11">
        <v>15440</v>
      </c>
      <c r="F1208" s="11">
        <v>26788</v>
      </c>
      <c r="G1208" s="11">
        <v>15882</v>
      </c>
      <c r="H1208" s="11">
        <v>6138</v>
      </c>
      <c r="I1208" s="11">
        <v>35267</v>
      </c>
      <c r="J1208" s="11">
        <v>19616</v>
      </c>
      <c r="K1208" s="11">
        <v>5831</v>
      </c>
      <c r="L1208" s="11">
        <v>13743</v>
      </c>
      <c r="M1208" s="11">
        <v>5016</v>
      </c>
      <c r="N1208" s="11">
        <v>15463</v>
      </c>
      <c r="O1208" s="11">
        <v>4043</v>
      </c>
      <c r="P1208" s="11">
        <v>35132</v>
      </c>
      <c r="Q1208" s="11">
        <v>29605</v>
      </c>
      <c r="R1208" s="11">
        <v>18641</v>
      </c>
      <c r="S1208" s="11">
        <v>7206</v>
      </c>
      <c r="T1208" s="11">
        <v>3436</v>
      </c>
    </row>
    <row r="1209" spans="3:20">
      <c r="C1209" s="10">
        <v>45036</v>
      </c>
      <c r="D1209" s="11">
        <v>2593</v>
      </c>
      <c r="E1209" s="11">
        <v>15440</v>
      </c>
      <c r="F1209" s="11">
        <v>26804</v>
      </c>
      <c r="G1209" s="11">
        <v>15898</v>
      </c>
      <c r="H1209" s="11">
        <v>6143</v>
      </c>
      <c r="I1209" s="11">
        <v>35267</v>
      </c>
      <c r="J1209" s="11">
        <v>19628</v>
      </c>
      <c r="K1209" s="11">
        <v>5847</v>
      </c>
      <c r="L1209" s="11">
        <v>13743</v>
      </c>
      <c r="M1209" s="11">
        <v>5016</v>
      </c>
      <c r="N1209" s="11">
        <v>15463</v>
      </c>
      <c r="O1209" s="11">
        <v>4061</v>
      </c>
      <c r="P1209" s="11">
        <v>35150</v>
      </c>
      <c r="Q1209" s="11">
        <v>29618</v>
      </c>
      <c r="R1209" s="11">
        <v>18641</v>
      </c>
      <c r="S1209" s="11">
        <v>7206</v>
      </c>
      <c r="T1209" s="11">
        <v>3436</v>
      </c>
    </row>
    <row r="1210" spans="3:20">
      <c r="C1210" s="10">
        <v>45037</v>
      </c>
      <c r="D1210" s="11">
        <v>2599</v>
      </c>
      <c r="E1210" s="11">
        <v>15440</v>
      </c>
      <c r="F1210" s="11">
        <v>26812</v>
      </c>
      <c r="G1210" s="11">
        <v>15904</v>
      </c>
      <c r="H1210" s="11">
        <v>6155</v>
      </c>
      <c r="I1210" s="11">
        <v>35267</v>
      </c>
      <c r="J1210" s="11">
        <v>19643</v>
      </c>
      <c r="K1210" s="11">
        <v>5855</v>
      </c>
      <c r="L1210" s="11">
        <v>13764</v>
      </c>
      <c r="M1210" s="11">
        <v>5016</v>
      </c>
      <c r="N1210" s="11">
        <v>15463</v>
      </c>
      <c r="O1210" s="11">
        <v>4070</v>
      </c>
      <c r="P1210" s="11">
        <v>35165</v>
      </c>
      <c r="Q1210" s="11">
        <v>29626</v>
      </c>
      <c r="R1210" s="11">
        <v>18641</v>
      </c>
      <c r="S1210" s="11">
        <v>7206</v>
      </c>
      <c r="T1210" s="11">
        <v>3436</v>
      </c>
    </row>
    <row r="1211" spans="3:20">
      <c r="C1211" s="10">
        <v>45038</v>
      </c>
      <c r="D1211" s="11">
        <v>2619</v>
      </c>
      <c r="E1211" s="11">
        <v>15440</v>
      </c>
      <c r="F1211" s="11">
        <v>26831</v>
      </c>
      <c r="G1211" s="11">
        <v>15912</v>
      </c>
      <c r="H1211" s="11">
        <v>6175</v>
      </c>
      <c r="I1211" s="11">
        <v>35267</v>
      </c>
      <c r="J1211" s="11">
        <v>19660</v>
      </c>
      <c r="K1211" s="11">
        <v>5867</v>
      </c>
      <c r="L1211" s="11">
        <v>13776</v>
      </c>
      <c r="M1211" s="11">
        <v>5016</v>
      </c>
      <c r="N1211" s="11">
        <v>15463</v>
      </c>
      <c r="O1211" s="11">
        <v>4090</v>
      </c>
      <c r="P1211" s="11">
        <v>35175</v>
      </c>
      <c r="Q1211" s="11">
        <v>29640</v>
      </c>
      <c r="R1211" s="11">
        <v>18641</v>
      </c>
      <c r="S1211" s="11">
        <v>7206</v>
      </c>
      <c r="T1211" s="11">
        <v>3436</v>
      </c>
    </row>
    <row r="1212" spans="3:20">
      <c r="C1212" s="10">
        <v>45039</v>
      </c>
      <c r="D1212" s="11">
        <v>2637</v>
      </c>
      <c r="E1212" s="11">
        <v>15440</v>
      </c>
      <c r="F1212" s="11">
        <v>26835</v>
      </c>
      <c r="G1212" s="11">
        <v>15925</v>
      </c>
      <c r="H1212" s="11">
        <v>6186</v>
      </c>
      <c r="I1212" s="11">
        <v>35276</v>
      </c>
      <c r="J1212" s="11">
        <v>19664</v>
      </c>
      <c r="K1212" s="11">
        <v>5872</v>
      </c>
      <c r="L1212" s="11">
        <v>13782</v>
      </c>
      <c r="M1212" s="11">
        <v>5032</v>
      </c>
      <c r="N1212" s="11">
        <v>15463</v>
      </c>
      <c r="O1212" s="11">
        <v>4102</v>
      </c>
      <c r="P1212" s="11">
        <v>35191</v>
      </c>
      <c r="Q1212" s="11">
        <v>29658</v>
      </c>
      <c r="R1212" s="11">
        <v>18641</v>
      </c>
      <c r="S1212" s="11">
        <v>7217</v>
      </c>
      <c r="T1212" s="11">
        <v>3436</v>
      </c>
    </row>
    <row r="1213" spans="3:20">
      <c r="C1213" s="10">
        <v>45040</v>
      </c>
      <c r="D1213" s="11">
        <v>2648</v>
      </c>
      <c r="E1213" s="11">
        <v>15440</v>
      </c>
      <c r="F1213" s="11">
        <v>26835</v>
      </c>
      <c r="G1213" s="11">
        <v>15932</v>
      </c>
      <c r="H1213" s="11">
        <v>6199</v>
      </c>
      <c r="I1213" s="11">
        <v>35289</v>
      </c>
      <c r="J1213" s="11">
        <v>19667</v>
      </c>
      <c r="K1213" s="11">
        <v>5885</v>
      </c>
      <c r="L1213" s="11">
        <v>13798</v>
      </c>
      <c r="M1213" s="11">
        <v>5038</v>
      </c>
      <c r="N1213" s="11">
        <v>15463</v>
      </c>
      <c r="O1213" s="11">
        <v>4113</v>
      </c>
      <c r="P1213" s="11">
        <v>35195</v>
      </c>
      <c r="Q1213" s="11">
        <v>29667</v>
      </c>
      <c r="R1213" s="11">
        <v>18641</v>
      </c>
      <c r="S1213" s="11">
        <v>7217</v>
      </c>
      <c r="T1213" s="11">
        <v>3436</v>
      </c>
    </row>
    <row r="1214" spans="3:20">
      <c r="C1214" s="10">
        <v>45041</v>
      </c>
      <c r="D1214" s="11">
        <v>2660</v>
      </c>
      <c r="E1214" s="11">
        <v>15440</v>
      </c>
      <c r="F1214" s="11">
        <v>26843</v>
      </c>
      <c r="G1214" s="11">
        <v>15932</v>
      </c>
      <c r="H1214" s="11">
        <v>6212</v>
      </c>
      <c r="I1214" s="11">
        <v>35289</v>
      </c>
      <c r="J1214" s="11">
        <v>19677</v>
      </c>
      <c r="K1214" s="11">
        <v>5894</v>
      </c>
      <c r="L1214" s="11">
        <v>13809</v>
      </c>
      <c r="M1214" s="11">
        <v>5047</v>
      </c>
      <c r="N1214" s="11">
        <v>15463</v>
      </c>
      <c r="O1214" s="11">
        <v>4131</v>
      </c>
      <c r="P1214" s="11">
        <v>35195</v>
      </c>
      <c r="Q1214" s="11">
        <v>29682</v>
      </c>
      <c r="R1214" s="11">
        <v>18641</v>
      </c>
      <c r="S1214" s="11">
        <v>7224</v>
      </c>
      <c r="T1214" s="11">
        <v>3436</v>
      </c>
    </row>
    <row r="1215" spans="3:20">
      <c r="C1215" s="10">
        <v>45042</v>
      </c>
      <c r="D1215" s="11">
        <v>2674</v>
      </c>
      <c r="E1215" s="11">
        <v>15445</v>
      </c>
      <c r="F1215" s="11">
        <v>26860</v>
      </c>
      <c r="G1215" s="11">
        <v>15951</v>
      </c>
      <c r="H1215" s="11">
        <v>6223</v>
      </c>
      <c r="I1215" s="11">
        <v>35289</v>
      </c>
      <c r="J1215" s="11">
        <v>19698</v>
      </c>
      <c r="K1215" s="11">
        <v>5907</v>
      </c>
      <c r="L1215" s="11">
        <v>13822</v>
      </c>
      <c r="M1215" s="11">
        <v>5065</v>
      </c>
      <c r="N1215" s="11">
        <v>15463</v>
      </c>
      <c r="O1215" s="11">
        <v>4144</v>
      </c>
      <c r="P1215" s="11">
        <v>35195</v>
      </c>
      <c r="Q1215" s="11">
        <v>29691</v>
      </c>
      <c r="R1215" s="11">
        <v>18641</v>
      </c>
      <c r="S1215" s="11">
        <v>7236</v>
      </c>
      <c r="T1215" s="11">
        <v>3436</v>
      </c>
    </row>
    <row r="1216" spans="3:20">
      <c r="C1216" s="10">
        <v>45043</v>
      </c>
      <c r="D1216" s="11">
        <v>2694</v>
      </c>
      <c r="E1216" s="11">
        <v>15456</v>
      </c>
      <c r="F1216" s="11">
        <v>26869</v>
      </c>
      <c r="G1216" s="11">
        <v>15960</v>
      </c>
      <c r="H1216" s="11">
        <v>6236</v>
      </c>
      <c r="I1216" s="11">
        <v>35289</v>
      </c>
      <c r="J1216" s="11">
        <v>19714</v>
      </c>
      <c r="K1216" s="11">
        <v>5924</v>
      </c>
      <c r="L1216" s="11">
        <v>13828</v>
      </c>
      <c r="M1216" s="11">
        <v>5080</v>
      </c>
      <c r="N1216" s="11">
        <v>15463</v>
      </c>
      <c r="O1216" s="11">
        <v>4144</v>
      </c>
      <c r="P1216" s="11">
        <v>35195</v>
      </c>
      <c r="Q1216" s="11">
        <v>29706</v>
      </c>
      <c r="R1216" s="11">
        <v>18655</v>
      </c>
      <c r="S1216" s="11">
        <v>7250</v>
      </c>
      <c r="T1216" s="11">
        <v>3436</v>
      </c>
    </row>
    <row r="1217" spans="3:20">
      <c r="C1217" s="10">
        <v>45044</v>
      </c>
      <c r="D1217" s="11">
        <v>2714</v>
      </c>
      <c r="E1217" s="11">
        <v>15469</v>
      </c>
      <c r="F1217" s="11">
        <v>26887</v>
      </c>
      <c r="G1217" s="11">
        <v>15978</v>
      </c>
      <c r="H1217" s="11">
        <v>6236</v>
      </c>
      <c r="I1217" s="11">
        <v>35289</v>
      </c>
      <c r="J1217" s="11">
        <v>19735</v>
      </c>
      <c r="K1217" s="11">
        <v>5924</v>
      </c>
      <c r="L1217" s="11">
        <v>13833</v>
      </c>
      <c r="M1217" s="11">
        <v>5098</v>
      </c>
      <c r="N1217" s="11">
        <v>15463</v>
      </c>
      <c r="O1217" s="11">
        <v>4156</v>
      </c>
      <c r="P1217" s="11">
        <v>35195</v>
      </c>
      <c r="Q1217" s="11">
        <v>29726</v>
      </c>
      <c r="R1217" s="11">
        <v>18655</v>
      </c>
      <c r="S1217" s="11">
        <v>7250</v>
      </c>
      <c r="T1217" s="11">
        <v>3436</v>
      </c>
    </row>
    <row r="1218" spans="3:20">
      <c r="C1218" s="10">
        <v>45045</v>
      </c>
      <c r="D1218" s="11">
        <v>2731</v>
      </c>
      <c r="E1218" s="11">
        <v>15469</v>
      </c>
      <c r="F1218" s="11">
        <v>26900</v>
      </c>
      <c r="G1218" s="11">
        <v>15990</v>
      </c>
      <c r="H1218" s="11">
        <v>6236</v>
      </c>
      <c r="I1218" s="11">
        <v>35309</v>
      </c>
      <c r="J1218" s="11">
        <v>19746</v>
      </c>
      <c r="K1218" s="11">
        <v>5924</v>
      </c>
      <c r="L1218" s="11">
        <v>13840</v>
      </c>
      <c r="M1218" s="11">
        <v>5113</v>
      </c>
      <c r="N1218" s="11">
        <v>15463</v>
      </c>
      <c r="O1218" s="11">
        <v>4169</v>
      </c>
      <c r="P1218" s="11">
        <v>35195</v>
      </c>
      <c r="Q1218" s="11">
        <v>29739</v>
      </c>
      <c r="R1218" s="11">
        <v>18655</v>
      </c>
      <c r="S1218" s="11">
        <v>7263</v>
      </c>
      <c r="T1218" s="11">
        <v>3436</v>
      </c>
    </row>
    <row r="1219" spans="3:20">
      <c r="C1219" s="10">
        <v>45046</v>
      </c>
      <c r="D1219" s="11">
        <v>2745</v>
      </c>
      <c r="E1219" s="11">
        <v>15469</v>
      </c>
      <c r="F1219" s="11">
        <v>26915</v>
      </c>
      <c r="G1219" s="11">
        <v>16008</v>
      </c>
      <c r="H1219" s="11">
        <v>6236</v>
      </c>
      <c r="I1219" s="11">
        <v>35309</v>
      </c>
      <c r="J1219" s="11">
        <v>19764</v>
      </c>
      <c r="K1219" s="11">
        <v>5924</v>
      </c>
      <c r="L1219" s="11">
        <v>13854</v>
      </c>
      <c r="M1219" s="11">
        <v>5130</v>
      </c>
      <c r="N1219" s="11">
        <v>15463</v>
      </c>
      <c r="O1219" s="11">
        <v>4169</v>
      </c>
      <c r="P1219" s="11">
        <v>35195</v>
      </c>
      <c r="Q1219" s="11">
        <v>29758</v>
      </c>
      <c r="R1219" s="11">
        <v>18655</v>
      </c>
      <c r="S1219" s="11">
        <v>7273</v>
      </c>
      <c r="T1219" s="11">
        <v>3436</v>
      </c>
    </row>
    <row r="1220" spans="3:20">
      <c r="C1220" s="10">
        <v>45047</v>
      </c>
      <c r="D1220" s="11">
        <v>2761</v>
      </c>
      <c r="E1220" s="11">
        <v>15469</v>
      </c>
      <c r="F1220" s="11">
        <v>26931</v>
      </c>
      <c r="G1220" s="11">
        <v>16039</v>
      </c>
      <c r="H1220" s="11">
        <v>6236</v>
      </c>
      <c r="I1220" s="11">
        <v>35309</v>
      </c>
      <c r="J1220" s="11">
        <v>19783</v>
      </c>
      <c r="K1220" s="11">
        <v>5924</v>
      </c>
      <c r="L1220" s="11">
        <v>13866</v>
      </c>
      <c r="M1220" s="11">
        <v>5148</v>
      </c>
      <c r="N1220" s="11">
        <v>15463</v>
      </c>
      <c r="O1220" s="11">
        <v>4169</v>
      </c>
      <c r="P1220" s="11">
        <v>35195</v>
      </c>
      <c r="Q1220" s="11">
        <v>29773</v>
      </c>
      <c r="R1220" s="11">
        <v>18655</v>
      </c>
      <c r="S1220" s="11">
        <v>7286</v>
      </c>
      <c r="T1220" s="11">
        <v>3436</v>
      </c>
    </row>
    <row r="1221" spans="3:20">
      <c r="C1221" s="10">
        <v>45048</v>
      </c>
      <c r="D1221" s="11">
        <v>2788</v>
      </c>
      <c r="E1221" s="11">
        <v>15469</v>
      </c>
      <c r="F1221" s="11">
        <v>26950</v>
      </c>
      <c r="G1221" s="11">
        <v>16041</v>
      </c>
      <c r="H1221" s="11">
        <v>6236</v>
      </c>
      <c r="I1221" s="11">
        <v>35309</v>
      </c>
      <c r="J1221" s="11">
        <v>19808</v>
      </c>
      <c r="K1221" s="11">
        <v>5924</v>
      </c>
      <c r="L1221" s="11">
        <v>13884</v>
      </c>
      <c r="M1221" s="11">
        <v>5148</v>
      </c>
      <c r="N1221" s="11">
        <v>15463</v>
      </c>
      <c r="O1221" s="11">
        <v>4169</v>
      </c>
      <c r="P1221" s="11">
        <v>35195</v>
      </c>
      <c r="Q1221" s="11">
        <v>29794</v>
      </c>
      <c r="R1221" s="11">
        <v>18655</v>
      </c>
      <c r="S1221" s="11">
        <v>7299</v>
      </c>
      <c r="T1221" s="11">
        <v>3436</v>
      </c>
    </row>
    <row r="1222" spans="3:20">
      <c r="C1222" s="10">
        <v>45049</v>
      </c>
      <c r="D1222" s="11">
        <v>2790</v>
      </c>
      <c r="E1222" s="11">
        <v>15469</v>
      </c>
      <c r="F1222" s="11">
        <v>26953</v>
      </c>
      <c r="G1222" s="11">
        <v>16054</v>
      </c>
      <c r="H1222" s="11">
        <v>6236</v>
      </c>
      <c r="I1222" s="11">
        <v>35309</v>
      </c>
      <c r="J1222" s="11">
        <v>19808</v>
      </c>
      <c r="K1222" s="11">
        <v>5924</v>
      </c>
      <c r="L1222" s="11">
        <v>13890</v>
      </c>
      <c r="M1222" s="11">
        <v>5148</v>
      </c>
      <c r="N1222" s="11">
        <v>15463</v>
      </c>
      <c r="O1222" s="11">
        <v>4187</v>
      </c>
      <c r="P1222" s="11">
        <v>35206</v>
      </c>
      <c r="Q1222" s="11">
        <v>29794</v>
      </c>
      <c r="R1222" s="11">
        <v>18655</v>
      </c>
      <c r="S1222" s="11">
        <v>7307</v>
      </c>
      <c r="T1222" s="11">
        <v>3436</v>
      </c>
    </row>
    <row r="1223" spans="3:20">
      <c r="C1223" s="10">
        <v>45050</v>
      </c>
      <c r="D1223" s="11">
        <v>2798</v>
      </c>
      <c r="E1223" s="11">
        <v>15469</v>
      </c>
      <c r="F1223" s="11">
        <v>26953</v>
      </c>
      <c r="G1223" s="11">
        <v>16073</v>
      </c>
      <c r="H1223" s="11">
        <v>6236</v>
      </c>
      <c r="I1223" s="11">
        <v>35309</v>
      </c>
      <c r="J1223" s="11">
        <v>19814</v>
      </c>
      <c r="K1223" s="11">
        <v>5924</v>
      </c>
      <c r="L1223" s="11">
        <v>13891</v>
      </c>
      <c r="M1223" s="11">
        <v>5154</v>
      </c>
      <c r="N1223" s="11">
        <v>15463</v>
      </c>
      <c r="O1223" s="11">
        <v>4197</v>
      </c>
      <c r="P1223" s="11">
        <v>35215</v>
      </c>
      <c r="Q1223" s="11">
        <v>29807</v>
      </c>
      <c r="R1223" s="11">
        <v>18663</v>
      </c>
      <c r="S1223" s="11">
        <v>7324</v>
      </c>
      <c r="T1223" s="11">
        <v>3436</v>
      </c>
    </row>
    <row r="1224" spans="3:20">
      <c r="C1224" s="10">
        <v>45051</v>
      </c>
      <c r="D1224" s="11">
        <v>2798</v>
      </c>
      <c r="E1224" s="11">
        <v>15469</v>
      </c>
      <c r="F1224" s="11">
        <v>26954</v>
      </c>
      <c r="G1224" s="11">
        <v>16085</v>
      </c>
      <c r="H1224" s="11">
        <v>6245</v>
      </c>
      <c r="I1224" s="11">
        <v>35309</v>
      </c>
      <c r="J1224" s="11">
        <v>19827</v>
      </c>
      <c r="K1224" s="11">
        <v>5934</v>
      </c>
      <c r="L1224" s="11">
        <v>13901</v>
      </c>
      <c r="M1224" s="11">
        <v>5154</v>
      </c>
      <c r="N1224" s="11">
        <v>15463</v>
      </c>
      <c r="O1224" s="11">
        <v>4201</v>
      </c>
      <c r="P1224" s="11">
        <v>35222</v>
      </c>
      <c r="Q1224" s="11">
        <v>29816</v>
      </c>
      <c r="R1224" s="11">
        <v>18663</v>
      </c>
      <c r="S1224" s="11">
        <v>7330</v>
      </c>
      <c r="T1224" s="11">
        <v>3436</v>
      </c>
    </row>
    <row r="1225" spans="3:20">
      <c r="C1225" s="10">
        <v>45052</v>
      </c>
      <c r="D1225" s="11">
        <v>2798</v>
      </c>
      <c r="E1225" s="11">
        <v>15469</v>
      </c>
      <c r="F1225" s="11">
        <v>26960</v>
      </c>
      <c r="G1225" s="11">
        <v>16130</v>
      </c>
      <c r="H1225" s="11">
        <v>6247</v>
      </c>
      <c r="I1225" s="11">
        <v>35309</v>
      </c>
      <c r="J1225" s="11">
        <v>19843</v>
      </c>
      <c r="K1225" s="11">
        <v>5954</v>
      </c>
      <c r="L1225" s="11">
        <v>13910</v>
      </c>
      <c r="M1225" s="11">
        <v>5154</v>
      </c>
      <c r="N1225" s="11">
        <v>15463</v>
      </c>
      <c r="O1225" s="11">
        <v>4218</v>
      </c>
      <c r="P1225" s="11">
        <v>35234</v>
      </c>
      <c r="Q1225" s="11">
        <v>29835</v>
      </c>
      <c r="R1225" s="11">
        <v>18663</v>
      </c>
      <c r="S1225" s="11">
        <v>7343</v>
      </c>
      <c r="T1225" s="11">
        <v>3436</v>
      </c>
    </row>
    <row r="1226" spans="3:20">
      <c r="C1226" s="10">
        <v>45053</v>
      </c>
      <c r="D1226" s="11">
        <v>2798</v>
      </c>
      <c r="E1226" s="11">
        <v>15469</v>
      </c>
      <c r="F1226" s="11">
        <v>26960</v>
      </c>
      <c r="G1226" s="11">
        <v>16110</v>
      </c>
      <c r="H1226" s="11">
        <v>6248</v>
      </c>
      <c r="I1226" s="11">
        <v>35309</v>
      </c>
      <c r="J1226" s="11">
        <v>19863</v>
      </c>
      <c r="K1226" s="11">
        <v>5954</v>
      </c>
      <c r="L1226" s="11">
        <v>13910</v>
      </c>
      <c r="M1226" s="11">
        <v>5154</v>
      </c>
      <c r="N1226" s="11">
        <v>15463</v>
      </c>
      <c r="O1226" s="11">
        <v>4218</v>
      </c>
      <c r="P1226" s="11">
        <v>35244</v>
      </c>
      <c r="Q1226" s="11">
        <v>29848</v>
      </c>
      <c r="R1226" s="11">
        <v>18673</v>
      </c>
      <c r="S1226" s="11">
        <v>7349</v>
      </c>
      <c r="T1226" s="11">
        <v>3436</v>
      </c>
    </row>
    <row r="1227" spans="3:20">
      <c r="C1227" s="10">
        <v>45054</v>
      </c>
      <c r="D1227" s="11">
        <v>2798</v>
      </c>
      <c r="E1227" s="11">
        <v>15469</v>
      </c>
      <c r="F1227" s="11">
        <v>26967</v>
      </c>
      <c r="G1227" s="11">
        <v>16120</v>
      </c>
      <c r="H1227" s="11">
        <v>6248</v>
      </c>
      <c r="I1227" s="11">
        <v>35309</v>
      </c>
      <c r="J1227" s="11">
        <v>19863</v>
      </c>
      <c r="K1227" s="11">
        <v>5954</v>
      </c>
      <c r="L1227" s="11">
        <v>13910</v>
      </c>
      <c r="M1227" s="11">
        <v>5154</v>
      </c>
      <c r="N1227" s="11">
        <v>15463</v>
      </c>
      <c r="O1227" s="11">
        <v>4218</v>
      </c>
      <c r="P1227" s="11">
        <v>35258</v>
      </c>
      <c r="Q1227" s="11">
        <v>29858</v>
      </c>
      <c r="R1227" s="11">
        <v>18673</v>
      </c>
      <c r="S1227" s="11">
        <v>7356</v>
      </c>
      <c r="T1227" s="11">
        <v>3436</v>
      </c>
    </row>
    <row r="1228" spans="3:20">
      <c r="C1228" s="10">
        <v>45055</v>
      </c>
      <c r="D1228" s="11">
        <v>2798</v>
      </c>
      <c r="E1228" s="11">
        <v>15469</v>
      </c>
      <c r="F1228" s="11">
        <v>26972</v>
      </c>
      <c r="G1228" s="11">
        <v>16125</v>
      </c>
      <c r="H1228" s="11">
        <v>6248</v>
      </c>
      <c r="I1228" s="11">
        <v>35309</v>
      </c>
      <c r="J1228" s="11">
        <v>19871</v>
      </c>
      <c r="K1228" s="11">
        <v>5955</v>
      </c>
      <c r="L1228" s="11">
        <v>13910</v>
      </c>
      <c r="M1228" s="11">
        <v>5154</v>
      </c>
      <c r="N1228" s="11">
        <v>15463</v>
      </c>
      <c r="O1228" s="11">
        <v>4231</v>
      </c>
      <c r="P1228" s="11">
        <v>35258</v>
      </c>
      <c r="Q1228" s="11">
        <v>29864</v>
      </c>
      <c r="R1228" s="11">
        <v>18676</v>
      </c>
      <c r="S1228" s="11">
        <v>7356</v>
      </c>
      <c r="T1228" s="11">
        <v>3436</v>
      </c>
    </row>
    <row r="1229" spans="3:20">
      <c r="C1229" s="10">
        <v>45056</v>
      </c>
      <c r="D1229" s="11">
        <v>2799</v>
      </c>
      <c r="E1229" s="11">
        <v>15469</v>
      </c>
      <c r="F1229" s="11">
        <v>26978</v>
      </c>
      <c r="G1229" s="11">
        <v>16125</v>
      </c>
      <c r="H1229" s="11">
        <v>6257</v>
      </c>
      <c r="I1229" s="11">
        <v>35309</v>
      </c>
      <c r="J1229" s="11">
        <v>19881</v>
      </c>
      <c r="K1229" s="11">
        <v>5968</v>
      </c>
      <c r="L1229" s="11">
        <v>13910</v>
      </c>
      <c r="M1229" s="11">
        <v>5154</v>
      </c>
      <c r="N1229" s="11">
        <v>15463</v>
      </c>
      <c r="O1229" s="11">
        <v>4231</v>
      </c>
      <c r="P1229" s="11">
        <v>35268</v>
      </c>
      <c r="Q1229" s="11">
        <v>29876</v>
      </c>
      <c r="R1229" s="11">
        <v>18679</v>
      </c>
      <c r="S1229" s="11">
        <v>7356</v>
      </c>
      <c r="T1229" s="11">
        <v>3436</v>
      </c>
    </row>
    <row r="1230" spans="3:20">
      <c r="C1230" s="10">
        <v>45057</v>
      </c>
      <c r="D1230" s="11">
        <v>2810</v>
      </c>
      <c r="E1230" s="11">
        <v>15469</v>
      </c>
      <c r="F1230" s="11">
        <v>26984</v>
      </c>
      <c r="G1230" s="11">
        <v>16138</v>
      </c>
      <c r="H1230" s="11">
        <v>6270</v>
      </c>
      <c r="I1230" s="11">
        <v>35309</v>
      </c>
      <c r="J1230" s="11">
        <v>19883</v>
      </c>
      <c r="K1230" s="11">
        <v>5978</v>
      </c>
      <c r="L1230" s="11">
        <v>13910</v>
      </c>
      <c r="M1230" s="11">
        <v>5154</v>
      </c>
      <c r="N1230" s="11">
        <v>15463</v>
      </c>
      <c r="O1230" s="11">
        <v>4243</v>
      </c>
      <c r="P1230" s="11">
        <v>35287</v>
      </c>
      <c r="Q1230" s="11">
        <v>29893</v>
      </c>
      <c r="R1230" s="11">
        <v>18679</v>
      </c>
      <c r="S1230" s="11">
        <v>7369</v>
      </c>
      <c r="T1230" s="11">
        <v>3436</v>
      </c>
    </row>
    <row r="1231" spans="3:20">
      <c r="C1231" s="10">
        <v>45058</v>
      </c>
      <c r="D1231" s="11">
        <v>2842</v>
      </c>
      <c r="E1231" s="11">
        <v>15469</v>
      </c>
      <c r="F1231" s="11">
        <v>26984</v>
      </c>
      <c r="G1231" s="11">
        <v>16159</v>
      </c>
      <c r="H1231" s="11">
        <v>6300</v>
      </c>
      <c r="I1231" s="11">
        <v>35309</v>
      </c>
      <c r="J1231" s="11">
        <v>19916</v>
      </c>
      <c r="K1231" s="11">
        <v>6007</v>
      </c>
      <c r="L1231" s="11">
        <v>13910</v>
      </c>
      <c r="M1231" s="11">
        <v>5157</v>
      </c>
      <c r="N1231" s="11">
        <v>15487</v>
      </c>
      <c r="O1231" s="11">
        <v>4275</v>
      </c>
      <c r="P1231" s="11">
        <v>35512</v>
      </c>
      <c r="Q1231" s="11">
        <v>29923</v>
      </c>
      <c r="R1231" s="11">
        <v>18679</v>
      </c>
      <c r="S1231" s="11">
        <v>7396</v>
      </c>
      <c r="T1231" s="11">
        <v>3436</v>
      </c>
    </row>
    <row r="1232" spans="3:20">
      <c r="C1232" s="10">
        <v>45059</v>
      </c>
      <c r="D1232" s="11">
        <v>2842</v>
      </c>
      <c r="E1232" s="11">
        <v>15469</v>
      </c>
      <c r="F1232" s="11">
        <v>26984</v>
      </c>
      <c r="G1232" s="11">
        <v>16159</v>
      </c>
      <c r="H1232" s="11">
        <v>6300</v>
      </c>
      <c r="I1232" s="11">
        <v>35309</v>
      </c>
      <c r="J1232" s="11">
        <v>19916</v>
      </c>
      <c r="K1232" s="11">
        <v>6007</v>
      </c>
      <c r="L1232" s="11">
        <v>13910</v>
      </c>
      <c r="M1232" s="11">
        <v>5157</v>
      </c>
      <c r="N1232" s="11">
        <v>15487</v>
      </c>
      <c r="O1232" s="11">
        <v>4275</v>
      </c>
      <c r="P1232" s="11">
        <v>35512</v>
      </c>
      <c r="Q1232" s="11">
        <v>29923</v>
      </c>
      <c r="R1232" s="11">
        <v>18679</v>
      </c>
      <c r="S1232" s="11">
        <v>7396</v>
      </c>
      <c r="T1232" s="11">
        <v>3436</v>
      </c>
    </row>
    <row r="1233" spans="3:20">
      <c r="C1233" s="10">
        <v>45060</v>
      </c>
      <c r="D1233" s="11">
        <v>2847</v>
      </c>
      <c r="E1233" s="11">
        <v>15469</v>
      </c>
      <c r="F1233" s="11">
        <v>26984</v>
      </c>
      <c r="G1233" s="11">
        <v>16159</v>
      </c>
      <c r="H1233" s="11">
        <v>6303</v>
      </c>
      <c r="I1233" s="11">
        <v>35309</v>
      </c>
      <c r="J1233" s="11">
        <v>19927</v>
      </c>
      <c r="K1233" s="11">
        <v>6020</v>
      </c>
      <c r="L1233" s="11">
        <v>13910</v>
      </c>
      <c r="M1233" s="11">
        <v>5162</v>
      </c>
      <c r="N1233" s="11">
        <v>15491</v>
      </c>
      <c r="O1233" s="11">
        <v>4275</v>
      </c>
      <c r="P1233" s="11">
        <v>35520</v>
      </c>
      <c r="Q1233" s="11">
        <v>29932</v>
      </c>
      <c r="R1233" s="11">
        <v>18679</v>
      </c>
      <c r="S1233" s="11">
        <v>7396</v>
      </c>
      <c r="T1233" s="11">
        <v>3436</v>
      </c>
    </row>
    <row r="1234" spans="3:20">
      <c r="C1234" s="10">
        <v>45061</v>
      </c>
      <c r="D1234" s="11">
        <v>2853</v>
      </c>
      <c r="E1234" s="11">
        <v>15469</v>
      </c>
      <c r="F1234" s="11">
        <v>26990</v>
      </c>
      <c r="G1234" s="11">
        <v>16169</v>
      </c>
      <c r="H1234" s="11">
        <v>6303</v>
      </c>
      <c r="I1234" s="11">
        <v>35309</v>
      </c>
      <c r="J1234" s="11">
        <v>19944</v>
      </c>
      <c r="K1234" s="11">
        <v>6035</v>
      </c>
      <c r="L1234" s="11">
        <v>13910</v>
      </c>
      <c r="M1234" s="11">
        <v>5170</v>
      </c>
      <c r="N1234" s="11">
        <v>15491</v>
      </c>
      <c r="O1234" s="11">
        <v>4282</v>
      </c>
      <c r="P1234" s="11">
        <v>35329</v>
      </c>
      <c r="Q1234" s="11">
        <v>29938</v>
      </c>
      <c r="R1234" s="11">
        <v>18679</v>
      </c>
      <c r="S1234" s="11">
        <v>7404</v>
      </c>
      <c r="T1234" s="11">
        <v>3436</v>
      </c>
    </row>
    <row r="1235" spans="3:20">
      <c r="C1235" s="10">
        <v>45062</v>
      </c>
      <c r="D1235" s="11">
        <v>2862</v>
      </c>
      <c r="E1235" s="11">
        <v>15469</v>
      </c>
      <c r="F1235" s="11">
        <v>26993</v>
      </c>
      <c r="G1235" s="11">
        <v>16169</v>
      </c>
      <c r="H1235" s="11">
        <v>6303</v>
      </c>
      <c r="I1235" s="11">
        <v>35309</v>
      </c>
      <c r="J1235" s="11">
        <v>19958</v>
      </c>
      <c r="K1235" s="11">
        <v>6048</v>
      </c>
      <c r="L1235" s="11">
        <v>13910</v>
      </c>
      <c r="M1235" s="11">
        <v>5182</v>
      </c>
      <c r="N1235" s="11">
        <v>15491</v>
      </c>
      <c r="O1235" s="11">
        <v>4282</v>
      </c>
      <c r="P1235" s="11">
        <v>35335</v>
      </c>
      <c r="Q1235" s="11">
        <v>29956</v>
      </c>
      <c r="R1235" s="11">
        <v>18679</v>
      </c>
      <c r="S1235" s="11">
        <v>7412</v>
      </c>
      <c r="T1235" s="11">
        <v>3436</v>
      </c>
    </row>
    <row r="1236" spans="3:20">
      <c r="C1236" s="10">
        <v>45063</v>
      </c>
      <c r="D1236" s="11">
        <v>2878</v>
      </c>
      <c r="E1236" s="11">
        <v>15469</v>
      </c>
      <c r="F1236" s="11">
        <v>27002</v>
      </c>
      <c r="G1236" s="11">
        <v>16169</v>
      </c>
      <c r="H1236" s="11">
        <v>6305</v>
      </c>
      <c r="I1236" s="11">
        <v>35309</v>
      </c>
      <c r="J1236" s="11">
        <v>19978</v>
      </c>
      <c r="K1236" s="11">
        <v>6067</v>
      </c>
      <c r="L1236" s="11">
        <v>13910</v>
      </c>
      <c r="M1236" s="11">
        <v>5198</v>
      </c>
      <c r="N1236" s="11">
        <v>15491</v>
      </c>
      <c r="O1236" s="11">
        <v>4308</v>
      </c>
      <c r="P1236" s="11">
        <v>35342</v>
      </c>
      <c r="Q1236" s="11">
        <v>39973</v>
      </c>
      <c r="R1236" s="11">
        <v>18679</v>
      </c>
      <c r="S1236" s="11">
        <v>7427</v>
      </c>
      <c r="T1236" s="11">
        <v>3436</v>
      </c>
    </row>
    <row r="1237" spans="3:20">
      <c r="C1237" s="10">
        <v>45064</v>
      </c>
      <c r="D1237" s="11">
        <v>2894</v>
      </c>
      <c r="E1237" s="11">
        <v>15469</v>
      </c>
      <c r="F1237" s="11">
        <v>27006</v>
      </c>
      <c r="G1237" s="11">
        <v>16189</v>
      </c>
      <c r="H1237" s="11">
        <v>6306</v>
      </c>
      <c r="I1237" s="11">
        <v>35309</v>
      </c>
      <c r="J1237" s="11">
        <v>19992</v>
      </c>
      <c r="K1237" s="11">
        <v>6079</v>
      </c>
      <c r="L1237" s="11">
        <v>13910</v>
      </c>
      <c r="M1237" s="11">
        <v>5198</v>
      </c>
      <c r="N1237" s="11">
        <v>15491</v>
      </c>
      <c r="O1237" s="11">
        <v>4323</v>
      </c>
      <c r="P1237" s="11">
        <v>35362</v>
      </c>
      <c r="Q1237" s="11">
        <v>29984</v>
      </c>
      <c r="R1237" s="11">
        <v>18679</v>
      </c>
      <c r="S1237" s="11">
        <v>7432</v>
      </c>
      <c r="T1237" s="11">
        <v>3436</v>
      </c>
    </row>
    <row r="1238" spans="3:20">
      <c r="C1238" s="10">
        <v>45065</v>
      </c>
      <c r="D1238" s="11">
        <v>2911</v>
      </c>
      <c r="E1238" s="11">
        <v>15469</v>
      </c>
      <c r="F1238" s="11">
        <v>27006</v>
      </c>
      <c r="G1238" s="11">
        <v>16189</v>
      </c>
      <c r="H1238" s="11">
        <v>6317</v>
      </c>
      <c r="I1238" s="11">
        <v>35309</v>
      </c>
      <c r="J1238" s="11">
        <v>20000</v>
      </c>
      <c r="K1238" s="11">
        <v>6099</v>
      </c>
      <c r="L1238" s="11">
        <v>13910</v>
      </c>
      <c r="M1238" s="11">
        <v>5201</v>
      </c>
      <c r="N1238" s="11">
        <v>15491</v>
      </c>
      <c r="O1238" s="11">
        <v>4323</v>
      </c>
      <c r="P1238" s="11">
        <v>35370</v>
      </c>
      <c r="Q1238" s="11">
        <v>29994</v>
      </c>
      <c r="R1238" s="11">
        <v>18679</v>
      </c>
      <c r="S1238" s="11">
        <v>7440</v>
      </c>
      <c r="T1238" s="11">
        <v>3436</v>
      </c>
    </row>
    <row r="1239" spans="3:20">
      <c r="C1239" s="10">
        <v>45066</v>
      </c>
      <c r="D1239" s="11">
        <v>2919</v>
      </c>
      <c r="E1239" s="11">
        <v>15477</v>
      </c>
      <c r="F1239" s="11">
        <v>27009</v>
      </c>
      <c r="G1239" s="11">
        <v>16189</v>
      </c>
      <c r="H1239" s="11">
        <v>6325</v>
      </c>
      <c r="I1239" s="11">
        <v>35309</v>
      </c>
      <c r="J1239" s="11">
        <v>20021</v>
      </c>
      <c r="K1239" s="11">
        <v>6121</v>
      </c>
      <c r="L1239" s="11">
        <v>13910</v>
      </c>
      <c r="M1239" s="11">
        <v>5213</v>
      </c>
      <c r="N1239" s="11">
        <v>15491</v>
      </c>
      <c r="O1239" s="11">
        <v>4323</v>
      </c>
      <c r="P1239" s="11">
        <v>35385</v>
      </c>
      <c r="Q1239" s="11">
        <v>30014</v>
      </c>
      <c r="R1239" s="11">
        <v>18682</v>
      </c>
      <c r="S1239" s="11">
        <v>7448</v>
      </c>
      <c r="T1239" s="11">
        <v>3436</v>
      </c>
    </row>
    <row r="1240" spans="3:20">
      <c r="C1240" s="10">
        <v>45067</v>
      </c>
      <c r="D1240" s="11">
        <v>2932</v>
      </c>
      <c r="E1240" s="11">
        <v>15485</v>
      </c>
      <c r="F1240" s="11">
        <v>27009</v>
      </c>
      <c r="G1240" s="11">
        <v>16189</v>
      </c>
      <c r="H1240" s="11">
        <v>6334</v>
      </c>
      <c r="I1240" s="11">
        <v>35309</v>
      </c>
      <c r="J1240" s="11">
        <v>20037</v>
      </c>
      <c r="K1240" s="11">
        <v>6135</v>
      </c>
      <c r="L1240" s="11">
        <v>13910</v>
      </c>
      <c r="M1240" s="11">
        <v>5229</v>
      </c>
      <c r="N1240" s="11">
        <v>15491</v>
      </c>
      <c r="O1240" s="11">
        <v>4323</v>
      </c>
      <c r="P1240" s="11">
        <v>35397</v>
      </c>
      <c r="Q1240" s="11">
        <v>30031</v>
      </c>
      <c r="R1240" s="11">
        <v>18682</v>
      </c>
      <c r="S1240" s="11">
        <v>7448</v>
      </c>
      <c r="T1240" s="11">
        <v>3436</v>
      </c>
    </row>
    <row r="1241" spans="3:20">
      <c r="C1241" s="10">
        <v>45068</v>
      </c>
      <c r="D1241" s="11">
        <v>2951</v>
      </c>
      <c r="E1241" s="11">
        <v>15503</v>
      </c>
      <c r="F1241" s="11">
        <v>27009</v>
      </c>
      <c r="G1241" s="11">
        <v>16189</v>
      </c>
      <c r="H1241" s="11">
        <v>6355</v>
      </c>
      <c r="I1241" s="11">
        <v>35309</v>
      </c>
      <c r="J1241" s="11">
        <v>20037</v>
      </c>
      <c r="K1241" s="11">
        <v>6135</v>
      </c>
      <c r="L1241" s="11">
        <v>13910</v>
      </c>
      <c r="M1241" s="11">
        <v>5246</v>
      </c>
      <c r="N1241" s="11">
        <v>15491</v>
      </c>
      <c r="O1241" s="11">
        <v>4323</v>
      </c>
      <c r="P1241" s="11">
        <v>35414</v>
      </c>
      <c r="Q1241" s="11">
        <v>30051</v>
      </c>
      <c r="R1241" s="11">
        <v>18682</v>
      </c>
      <c r="S1241" s="11">
        <v>7459</v>
      </c>
      <c r="T1241" s="11">
        <v>3436</v>
      </c>
    </row>
    <row r="1242" spans="3:20">
      <c r="C1242" s="10">
        <v>45069</v>
      </c>
      <c r="D1242" s="11">
        <v>2954</v>
      </c>
      <c r="E1242" s="11">
        <v>15511</v>
      </c>
      <c r="F1242" s="11">
        <v>27012</v>
      </c>
      <c r="G1242" s="11">
        <v>16189</v>
      </c>
      <c r="H1242" s="11">
        <v>6264</v>
      </c>
      <c r="I1242" s="11">
        <v>35309</v>
      </c>
      <c r="J1242" s="11">
        <v>20050</v>
      </c>
      <c r="K1242" s="11">
        <v>6154</v>
      </c>
      <c r="L1242" s="11">
        <v>13910</v>
      </c>
      <c r="M1242" s="11">
        <v>5253</v>
      </c>
      <c r="N1242" s="11">
        <v>15491</v>
      </c>
      <c r="O1242" s="11">
        <v>4323</v>
      </c>
      <c r="P1242" s="11">
        <v>35415</v>
      </c>
      <c r="Q1242" s="11">
        <v>30069</v>
      </c>
      <c r="R1242" s="11">
        <v>18682</v>
      </c>
      <c r="S1242" s="11">
        <v>7471</v>
      </c>
      <c r="T1242" s="11">
        <v>3436</v>
      </c>
    </row>
    <row r="1243" spans="3:20">
      <c r="C1243" s="10">
        <v>45070</v>
      </c>
      <c r="D1243" s="11">
        <v>2958</v>
      </c>
      <c r="E1243" s="11">
        <v>15511</v>
      </c>
      <c r="F1243" s="11">
        <v>27012</v>
      </c>
      <c r="G1243" s="11">
        <v>16189</v>
      </c>
      <c r="H1243" s="11">
        <v>6366</v>
      </c>
      <c r="I1243" s="11">
        <v>35309</v>
      </c>
      <c r="J1243" s="11">
        <v>20059</v>
      </c>
      <c r="K1243" s="11">
        <v>6160</v>
      </c>
      <c r="L1243" s="11">
        <v>13910</v>
      </c>
      <c r="M1243" s="11">
        <v>5262</v>
      </c>
      <c r="N1243" s="11">
        <v>15491</v>
      </c>
      <c r="O1243" s="11">
        <v>4323</v>
      </c>
      <c r="P1243" s="11">
        <v>35415</v>
      </c>
      <c r="Q1243" s="11">
        <v>30077</v>
      </c>
      <c r="R1243" s="11">
        <v>18682</v>
      </c>
      <c r="S1243" s="11">
        <v>7471</v>
      </c>
      <c r="T1243" s="11">
        <v>3436</v>
      </c>
    </row>
    <row r="1244" spans="3:20">
      <c r="C1244" s="10">
        <v>45071</v>
      </c>
      <c r="D1244" s="11">
        <v>2975</v>
      </c>
      <c r="E1244" s="11">
        <v>15511</v>
      </c>
      <c r="F1244" s="11">
        <v>27023</v>
      </c>
      <c r="G1244" s="11">
        <v>16189</v>
      </c>
      <c r="H1244" s="11">
        <v>6380</v>
      </c>
      <c r="I1244" s="11">
        <v>35309</v>
      </c>
      <c r="J1244" s="11">
        <v>20073</v>
      </c>
      <c r="K1244" s="11">
        <v>6160</v>
      </c>
      <c r="L1244" s="11">
        <v>13910</v>
      </c>
      <c r="M1244" s="11">
        <v>5277</v>
      </c>
      <c r="N1244" s="11">
        <v>15491</v>
      </c>
      <c r="O1244" s="11">
        <v>4323</v>
      </c>
      <c r="P1244" s="11">
        <v>35415</v>
      </c>
      <c r="Q1244" s="11">
        <v>30085</v>
      </c>
      <c r="R1244" s="11">
        <v>18682</v>
      </c>
      <c r="S1244" s="11">
        <v>7483</v>
      </c>
      <c r="T1244" s="11">
        <v>3436</v>
      </c>
    </row>
    <row r="1245" spans="3:20">
      <c r="C1245" s="10">
        <v>45072</v>
      </c>
      <c r="D1245" s="11">
        <v>2983</v>
      </c>
      <c r="E1245" s="11">
        <v>15511</v>
      </c>
      <c r="F1245" s="11">
        <v>27038</v>
      </c>
      <c r="G1245" s="11">
        <v>16189</v>
      </c>
      <c r="H1245" s="11">
        <v>6399</v>
      </c>
      <c r="I1245" s="11">
        <v>35309</v>
      </c>
      <c r="J1245" s="11">
        <v>20091</v>
      </c>
      <c r="K1245" s="11">
        <v>6160</v>
      </c>
      <c r="L1245" s="11">
        <v>13910</v>
      </c>
      <c r="M1245" s="11">
        <v>5293</v>
      </c>
      <c r="N1245" s="11">
        <v>15491</v>
      </c>
      <c r="O1245" s="11">
        <v>4323</v>
      </c>
      <c r="P1245" s="11">
        <v>35424</v>
      </c>
      <c r="Q1245" s="11">
        <v>30085</v>
      </c>
      <c r="R1245" s="11">
        <v>18682</v>
      </c>
      <c r="S1245" s="11">
        <v>7491</v>
      </c>
      <c r="T1245" s="11">
        <v>3436</v>
      </c>
    </row>
    <row r="1246" spans="3:20">
      <c r="C1246" s="10">
        <v>45073</v>
      </c>
      <c r="D1246" s="11">
        <v>2989</v>
      </c>
      <c r="E1246" s="11">
        <v>15516</v>
      </c>
      <c r="F1246" s="11">
        <v>27043</v>
      </c>
      <c r="G1246" s="11">
        <v>16189</v>
      </c>
      <c r="H1246" s="11">
        <v>6413</v>
      </c>
      <c r="I1246" s="11">
        <v>35309</v>
      </c>
      <c r="J1246" s="11">
        <v>20103</v>
      </c>
      <c r="K1246" s="11">
        <v>6169</v>
      </c>
      <c r="L1246" s="11">
        <v>13910</v>
      </c>
      <c r="M1246" s="11">
        <v>5305</v>
      </c>
      <c r="N1246" s="11">
        <v>15491</v>
      </c>
      <c r="O1246" s="11">
        <v>4323</v>
      </c>
      <c r="P1246" s="11">
        <v>35426</v>
      </c>
      <c r="Q1246" s="11">
        <v>30085</v>
      </c>
      <c r="R1246" s="11">
        <v>18682</v>
      </c>
      <c r="S1246" s="11">
        <v>7491</v>
      </c>
      <c r="T1246" s="11">
        <v>3436</v>
      </c>
    </row>
    <row r="1247" spans="3:20">
      <c r="C1247" s="10">
        <v>45074</v>
      </c>
      <c r="D1247" s="11">
        <v>3004</v>
      </c>
      <c r="E1247" s="11">
        <v>15532</v>
      </c>
      <c r="F1247" s="11">
        <v>27043</v>
      </c>
      <c r="G1247" s="11">
        <v>16189</v>
      </c>
      <c r="H1247" s="11">
        <v>6433</v>
      </c>
      <c r="I1247" s="11">
        <v>35309</v>
      </c>
      <c r="J1247" s="11">
        <v>20123</v>
      </c>
      <c r="K1247" s="11">
        <v>6178</v>
      </c>
      <c r="L1247" s="11">
        <v>13910</v>
      </c>
      <c r="M1247" s="11">
        <v>5320</v>
      </c>
      <c r="N1247" s="11">
        <v>15491</v>
      </c>
      <c r="O1247" s="11">
        <v>4323</v>
      </c>
      <c r="P1247" s="11">
        <v>35446</v>
      </c>
      <c r="Q1247" s="11">
        <v>30085</v>
      </c>
      <c r="R1247" s="11">
        <v>18682</v>
      </c>
      <c r="S1247" s="11">
        <v>7507</v>
      </c>
      <c r="T1247" s="11">
        <v>3436</v>
      </c>
    </row>
    <row r="1248" spans="3:20">
      <c r="C1248" s="10">
        <v>45075</v>
      </c>
      <c r="D1248" s="11">
        <v>3015</v>
      </c>
      <c r="E1248" s="11">
        <v>15532</v>
      </c>
      <c r="F1248" s="11">
        <v>27043</v>
      </c>
      <c r="G1248" s="11">
        <v>16189</v>
      </c>
      <c r="H1248" s="11">
        <v>6443</v>
      </c>
      <c r="I1248" s="11">
        <v>35309</v>
      </c>
      <c r="J1248" s="11">
        <v>20139</v>
      </c>
      <c r="K1248" s="11">
        <v>6189</v>
      </c>
      <c r="L1248" s="11">
        <v>13910</v>
      </c>
      <c r="M1248" s="11">
        <v>5338</v>
      </c>
      <c r="N1248" s="11">
        <v>15491</v>
      </c>
      <c r="O1248" s="11">
        <v>4323</v>
      </c>
      <c r="P1248" s="11">
        <v>35462</v>
      </c>
      <c r="Q1248" s="11">
        <v>30085</v>
      </c>
      <c r="R1248" s="11">
        <v>18682</v>
      </c>
      <c r="S1248" s="11">
        <v>7517</v>
      </c>
      <c r="T1248" s="11">
        <v>3436</v>
      </c>
    </row>
    <row r="1249" spans="3:20">
      <c r="C1249" s="10">
        <v>45076</v>
      </c>
      <c r="D1249" s="11">
        <v>3026</v>
      </c>
      <c r="E1249" s="11">
        <v>15532</v>
      </c>
      <c r="F1249" s="11">
        <v>27043</v>
      </c>
      <c r="G1249" s="11">
        <v>16210</v>
      </c>
      <c r="H1249" s="11">
        <v>6460</v>
      </c>
      <c r="I1249" s="11">
        <v>35309</v>
      </c>
      <c r="J1249" s="11">
        <v>20145</v>
      </c>
      <c r="K1249" s="11">
        <v>6201</v>
      </c>
      <c r="L1249" s="11">
        <v>13910</v>
      </c>
      <c r="M1249" s="11">
        <v>5348</v>
      </c>
      <c r="N1249" s="11">
        <v>15491</v>
      </c>
      <c r="O1249" s="11">
        <v>4323</v>
      </c>
      <c r="P1249" s="11">
        <v>35466</v>
      </c>
      <c r="Q1249" s="11">
        <v>30085</v>
      </c>
      <c r="R1249" s="11">
        <v>18682</v>
      </c>
      <c r="S1249" s="11">
        <v>7522</v>
      </c>
      <c r="T1249" s="11">
        <v>3436</v>
      </c>
    </row>
    <row r="1250" spans="3:20">
      <c r="C1250" s="10">
        <v>45077</v>
      </c>
      <c r="D1250" s="11">
        <v>3045</v>
      </c>
      <c r="E1250" s="11">
        <v>15532</v>
      </c>
      <c r="F1250" s="11">
        <v>27047</v>
      </c>
      <c r="G1250" s="11">
        <v>16224</v>
      </c>
      <c r="H1250" s="11">
        <v>6476</v>
      </c>
      <c r="I1250" s="11">
        <v>35309</v>
      </c>
      <c r="J1250" s="11">
        <v>20161</v>
      </c>
      <c r="K1250" s="11">
        <v>6215</v>
      </c>
      <c r="L1250" s="11">
        <v>13910</v>
      </c>
      <c r="M1250" s="11">
        <v>5361</v>
      </c>
      <c r="N1250" s="11">
        <v>15491</v>
      </c>
      <c r="O1250" s="11">
        <v>4323</v>
      </c>
      <c r="P1250" s="11">
        <v>35481</v>
      </c>
      <c r="Q1250" s="11">
        <v>30085</v>
      </c>
      <c r="R1250" s="11">
        <v>18682</v>
      </c>
      <c r="S1250" s="11">
        <v>7539</v>
      </c>
      <c r="T1250" s="11">
        <v>3436</v>
      </c>
    </row>
    <row r="1251" spans="3:20">
      <c r="C1251" s="10">
        <v>45078</v>
      </c>
      <c r="D1251" s="11">
        <v>3045</v>
      </c>
      <c r="E1251" s="11">
        <v>15532</v>
      </c>
      <c r="F1251" s="11">
        <v>27047</v>
      </c>
      <c r="G1251" s="11">
        <v>16224</v>
      </c>
      <c r="H1251" s="11">
        <v>6476</v>
      </c>
      <c r="I1251" s="11">
        <v>35309</v>
      </c>
      <c r="J1251" s="11">
        <v>20161</v>
      </c>
      <c r="K1251" s="11">
        <v>6215</v>
      </c>
      <c r="L1251" s="11">
        <v>13910</v>
      </c>
      <c r="M1251" s="11">
        <v>5361</v>
      </c>
      <c r="N1251" s="11">
        <v>15491</v>
      </c>
      <c r="O1251" s="11">
        <v>4323</v>
      </c>
      <c r="P1251" s="11">
        <v>35481</v>
      </c>
      <c r="Q1251" s="11">
        <v>30085</v>
      </c>
      <c r="R1251" s="11">
        <v>18682</v>
      </c>
      <c r="S1251" s="11">
        <v>7539</v>
      </c>
      <c r="T1251" s="11">
        <v>3436</v>
      </c>
    </row>
    <row r="1252" spans="3:20">
      <c r="C1252" s="10">
        <v>45079</v>
      </c>
      <c r="D1252" s="11">
        <v>3045</v>
      </c>
      <c r="E1252" s="11">
        <v>15532</v>
      </c>
      <c r="F1252" s="11">
        <v>27060</v>
      </c>
      <c r="G1252" s="11">
        <v>16244</v>
      </c>
      <c r="H1252" s="11">
        <v>6508</v>
      </c>
      <c r="I1252" s="11">
        <v>35309</v>
      </c>
      <c r="J1252" s="11">
        <v>20187</v>
      </c>
      <c r="K1252" s="11">
        <v>6241</v>
      </c>
      <c r="L1252" s="11">
        <v>13910</v>
      </c>
      <c r="M1252" s="11">
        <v>5384</v>
      </c>
      <c r="N1252" s="11">
        <v>15511</v>
      </c>
      <c r="O1252" s="11">
        <v>4323</v>
      </c>
      <c r="P1252" s="11">
        <v>35506</v>
      </c>
      <c r="Q1252" s="11">
        <v>30113</v>
      </c>
      <c r="R1252" s="11">
        <v>18682</v>
      </c>
      <c r="S1252" s="11">
        <v>7539</v>
      </c>
      <c r="T1252" s="11">
        <v>3436</v>
      </c>
    </row>
    <row r="1253" spans="3:20">
      <c r="C1253" s="10">
        <v>45080</v>
      </c>
      <c r="D1253" s="11">
        <v>3065</v>
      </c>
      <c r="E1253" s="11">
        <v>15532</v>
      </c>
      <c r="F1253" s="11">
        <v>27067</v>
      </c>
      <c r="G1253" s="11">
        <v>16248</v>
      </c>
      <c r="H1253" s="11">
        <v>6522</v>
      </c>
      <c r="I1253" s="11">
        <v>35309</v>
      </c>
      <c r="J1253" s="11">
        <v>20205</v>
      </c>
      <c r="K1253" s="11">
        <v>6258</v>
      </c>
      <c r="L1253" s="11">
        <v>13910</v>
      </c>
      <c r="M1253" s="11">
        <v>5400</v>
      </c>
      <c r="N1253" s="11">
        <v>15525</v>
      </c>
      <c r="O1253" s="11">
        <v>4323</v>
      </c>
      <c r="P1253" s="11">
        <v>35506</v>
      </c>
      <c r="Q1253" s="11">
        <v>30115</v>
      </c>
      <c r="R1253" s="11">
        <v>18682</v>
      </c>
      <c r="S1253" s="11">
        <v>7539</v>
      </c>
      <c r="T1253" s="11">
        <v>3436</v>
      </c>
    </row>
    <row r="1254" spans="3:20">
      <c r="C1254" s="10">
        <v>45081</v>
      </c>
      <c r="D1254" s="11">
        <v>3071</v>
      </c>
      <c r="E1254" s="11">
        <v>15532</v>
      </c>
      <c r="F1254" s="11">
        <v>27067</v>
      </c>
      <c r="G1254" s="11">
        <v>16251</v>
      </c>
      <c r="H1254" s="11">
        <v>6530</v>
      </c>
      <c r="I1254" s="11">
        <v>35309</v>
      </c>
      <c r="J1254" s="11">
        <v>20215</v>
      </c>
      <c r="K1254" s="11">
        <v>6273</v>
      </c>
      <c r="L1254" s="11">
        <v>13910</v>
      </c>
      <c r="M1254" s="11">
        <v>5414</v>
      </c>
      <c r="N1254" s="11">
        <v>15525</v>
      </c>
      <c r="O1254" s="11">
        <v>4323</v>
      </c>
      <c r="P1254" s="11">
        <v>35517</v>
      </c>
      <c r="Q1254" s="11">
        <v>30115</v>
      </c>
      <c r="R1254" s="11">
        <v>18687</v>
      </c>
      <c r="S1254" s="11">
        <v>7539</v>
      </c>
      <c r="T1254" s="11">
        <v>3436</v>
      </c>
    </row>
    <row r="1255" spans="3:20">
      <c r="C1255" s="10">
        <v>45082</v>
      </c>
      <c r="D1255" s="11">
        <v>3084</v>
      </c>
      <c r="E1255" s="11">
        <v>15532</v>
      </c>
      <c r="F1255" s="11">
        <v>27084</v>
      </c>
      <c r="G1255" s="11">
        <v>16251</v>
      </c>
      <c r="H1255" s="11">
        <v>6543</v>
      </c>
      <c r="I1255" s="11">
        <v>35309</v>
      </c>
      <c r="J1255" s="11">
        <v>20231</v>
      </c>
      <c r="K1255" s="11">
        <v>6286</v>
      </c>
      <c r="L1255" s="11">
        <v>13910</v>
      </c>
      <c r="M1255" s="11">
        <v>5432</v>
      </c>
      <c r="N1255" s="11">
        <v>15544</v>
      </c>
      <c r="O1255" s="11">
        <v>4323</v>
      </c>
      <c r="P1255" s="11">
        <v>35529</v>
      </c>
      <c r="Q1255" s="11">
        <v>30115</v>
      </c>
      <c r="R1255" s="11">
        <v>18698</v>
      </c>
      <c r="S1255" s="11">
        <v>7539</v>
      </c>
      <c r="T1255" s="11">
        <v>3436</v>
      </c>
    </row>
    <row r="1256" spans="3:20">
      <c r="C1256" s="10">
        <v>45083</v>
      </c>
      <c r="D1256" s="11">
        <v>3086</v>
      </c>
      <c r="E1256" s="11">
        <v>15532</v>
      </c>
      <c r="F1256" s="11">
        <v>27084</v>
      </c>
      <c r="G1256" s="11">
        <v>16261</v>
      </c>
      <c r="H1256" s="11">
        <v>6552</v>
      </c>
      <c r="I1256" s="11">
        <v>35309</v>
      </c>
      <c r="J1256" s="11">
        <v>20248</v>
      </c>
      <c r="K1256" s="11">
        <v>6297</v>
      </c>
      <c r="L1256" s="11">
        <v>13910</v>
      </c>
      <c r="M1256" s="11">
        <v>5448</v>
      </c>
      <c r="N1256" s="11">
        <v>15561</v>
      </c>
      <c r="O1256" s="11">
        <v>4323</v>
      </c>
      <c r="P1256" s="11">
        <v>35529</v>
      </c>
      <c r="Q1256" s="11">
        <v>30115</v>
      </c>
      <c r="R1256" s="11">
        <v>18700</v>
      </c>
      <c r="S1256" s="11">
        <v>7539</v>
      </c>
      <c r="T1256" s="11">
        <v>3436</v>
      </c>
    </row>
    <row r="1257" spans="3:20">
      <c r="C1257" s="10">
        <v>45084</v>
      </c>
      <c r="D1257" s="11">
        <v>3086</v>
      </c>
      <c r="E1257" s="11">
        <v>15532</v>
      </c>
      <c r="F1257" s="11">
        <v>27089</v>
      </c>
      <c r="G1257" s="11">
        <v>16264</v>
      </c>
      <c r="H1257" s="11">
        <v>6568</v>
      </c>
      <c r="I1257" s="11">
        <v>35309</v>
      </c>
      <c r="J1257" s="11">
        <v>20264</v>
      </c>
      <c r="K1257" s="11">
        <v>6304</v>
      </c>
      <c r="L1257" s="11">
        <v>13910</v>
      </c>
      <c r="M1257" s="11">
        <v>5462</v>
      </c>
      <c r="N1257" s="11">
        <v>15577</v>
      </c>
      <c r="O1257" s="11">
        <v>4323</v>
      </c>
      <c r="P1257" s="11">
        <v>35544</v>
      </c>
      <c r="Q1257" s="11">
        <v>30115</v>
      </c>
      <c r="R1257" s="11">
        <v>18711</v>
      </c>
      <c r="S1257" s="11">
        <v>7539</v>
      </c>
      <c r="T1257" s="11">
        <v>3436</v>
      </c>
    </row>
    <row r="1258" spans="3:20">
      <c r="C1258" s="10">
        <v>45085</v>
      </c>
      <c r="D1258" s="11">
        <v>3086</v>
      </c>
      <c r="E1258" s="11">
        <v>15532</v>
      </c>
      <c r="F1258" s="11">
        <v>27089</v>
      </c>
      <c r="G1258" s="11">
        <v>16279</v>
      </c>
      <c r="H1258" s="11">
        <v>6586</v>
      </c>
      <c r="I1258" s="11">
        <v>35309</v>
      </c>
      <c r="J1258" s="11">
        <v>20278</v>
      </c>
      <c r="K1258" s="11">
        <v>6313</v>
      </c>
      <c r="L1258" s="11">
        <v>13910</v>
      </c>
      <c r="M1258" s="11">
        <v>5480</v>
      </c>
      <c r="N1258" s="11">
        <v>15590</v>
      </c>
      <c r="O1258" s="11">
        <v>4323</v>
      </c>
      <c r="P1258" s="11">
        <v>35573</v>
      </c>
      <c r="Q1258" s="11">
        <v>30139</v>
      </c>
      <c r="R1258" s="11">
        <v>18722</v>
      </c>
      <c r="S1258" s="11">
        <v>7539</v>
      </c>
      <c r="T1258" s="11">
        <v>3436</v>
      </c>
    </row>
    <row r="1259" spans="3:20">
      <c r="C1259" s="10">
        <v>45086</v>
      </c>
      <c r="D1259" s="11">
        <v>3086</v>
      </c>
      <c r="E1259" s="11">
        <v>15532</v>
      </c>
      <c r="F1259" s="11">
        <v>27098</v>
      </c>
      <c r="G1259" s="11">
        <v>16279</v>
      </c>
      <c r="H1259" s="11">
        <v>6607</v>
      </c>
      <c r="I1259" s="11">
        <v>35309</v>
      </c>
      <c r="J1259" s="11">
        <v>20278</v>
      </c>
      <c r="K1259" s="11">
        <v>6328</v>
      </c>
      <c r="L1259" s="11">
        <v>13910</v>
      </c>
      <c r="M1259" s="11">
        <v>5498</v>
      </c>
      <c r="N1259" s="11">
        <v>15611</v>
      </c>
      <c r="O1259" s="11">
        <v>4323</v>
      </c>
      <c r="P1259" s="11">
        <v>35578</v>
      </c>
      <c r="Q1259" s="11">
        <v>30152</v>
      </c>
      <c r="R1259" s="11">
        <v>18736</v>
      </c>
      <c r="S1259" s="11">
        <v>7539</v>
      </c>
      <c r="T1259" s="11">
        <v>3436</v>
      </c>
    </row>
    <row r="1260" spans="3:20">
      <c r="C1260" s="10">
        <v>45087</v>
      </c>
      <c r="D1260" s="11">
        <v>3088</v>
      </c>
      <c r="E1260" s="11">
        <v>15532</v>
      </c>
      <c r="F1260" s="11">
        <v>27107</v>
      </c>
      <c r="G1260" s="11">
        <v>16279</v>
      </c>
      <c r="H1260" s="11">
        <v>6626</v>
      </c>
      <c r="I1260" s="11">
        <v>35309</v>
      </c>
      <c r="J1260" s="11">
        <v>20292</v>
      </c>
      <c r="K1260" s="11">
        <v>6345</v>
      </c>
      <c r="L1260" s="11">
        <v>13910</v>
      </c>
      <c r="M1260" s="11">
        <v>5516</v>
      </c>
      <c r="N1260" s="11">
        <v>15621</v>
      </c>
      <c r="O1260" s="11">
        <v>4323</v>
      </c>
      <c r="P1260" s="11">
        <v>35584</v>
      </c>
      <c r="Q1260" s="11">
        <v>30157</v>
      </c>
      <c r="R1260" s="11">
        <v>18749</v>
      </c>
      <c r="S1260" s="11">
        <v>7539</v>
      </c>
      <c r="T1260" s="11">
        <v>3436</v>
      </c>
    </row>
    <row r="1261" spans="3:20">
      <c r="C1261" s="10">
        <v>45088</v>
      </c>
      <c r="D1261" s="11">
        <v>3088</v>
      </c>
      <c r="E1261" s="11">
        <v>15554</v>
      </c>
      <c r="F1261" s="11">
        <v>27118</v>
      </c>
      <c r="G1261" s="11">
        <v>16281</v>
      </c>
      <c r="H1261" s="11">
        <v>6640</v>
      </c>
      <c r="I1261" s="11">
        <v>35309</v>
      </c>
      <c r="J1261" s="11">
        <v>20304</v>
      </c>
      <c r="K1261" s="11">
        <v>6358</v>
      </c>
      <c r="L1261" s="11">
        <v>13910</v>
      </c>
      <c r="M1261" s="11">
        <v>5529</v>
      </c>
      <c r="N1261" s="11">
        <v>15638</v>
      </c>
      <c r="O1261" s="11">
        <v>4345</v>
      </c>
      <c r="P1261" s="11">
        <v>35596</v>
      </c>
      <c r="Q1261" s="11">
        <v>30169</v>
      </c>
      <c r="R1261" s="11">
        <v>18763</v>
      </c>
      <c r="S1261" s="11">
        <v>7539</v>
      </c>
      <c r="T1261" s="11">
        <v>3436</v>
      </c>
    </row>
    <row r="1262" spans="3:20">
      <c r="C1262" s="10">
        <v>45089</v>
      </c>
      <c r="D1262" s="11">
        <v>3092</v>
      </c>
      <c r="E1262" s="11">
        <v>15554</v>
      </c>
      <c r="F1262" s="11">
        <v>27118</v>
      </c>
      <c r="G1262" s="11">
        <v>16297</v>
      </c>
      <c r="H1262" s="11">
        <v>6652</v>
      </c>
      <c r="I1262" s="11">
        <v>35309</v>
      </c>
      <c r="J1262" s="11">
        <v>20309</v>
      </c>
      <c r="K1262" s="11">
        <v>6370</v>
      </c>
      <c r="L1262" s="11">
        <v>13910</v>
      </c>
      <c r="M1262" s="11">
        <v>5533</v>
      </c>
      <c r="N1262" s="11">
        <v>15656</v>
      </c>
      <c r="O1262" s="11">
        <v>4363</v>
      </c>
      <c r="P1262" s="11">
        <v>35616</v>
      </c>
      <c r="Q1262" s="11">
        <v>30177</v>
      </c>
      <c r="R1262" s="11">
        <v>18770</v>
      </c>
      <c r="S1262" s="11">
        <v>7539</v>
      </c>
      <c r="T1262" s="11">
        <v>3436</v>
      </c>
    </row>
    <row r="1263" spans="3:20">
      <c r="C1263" s="10">
        <v>45090</v>
      </c>
      <c r="D1263" s="11">
        <v>3104</v>
      </c>
      <c r="E1263" s="11">
        <v>15563</v>
      </c>
      <c r="F1263" s="11">
        <v>27118</v>
      </c>
      <c r="G1263" s="11">
        <v>16304</v>
      </c>
      <c r="H1263" s="11">
        <v>6676</v>
      </c>
      <c r="I1263" s="11">
        <v>35309</v>
      </c>
      <c r="J1263" s="11">
        <v>20309</v>
      </c>
      <c r="K1263" s="11">
        <v>6378</v>
      </c>
      <c r="L1263" s="11">
        <v>13910</v>
      </c>
      <c r="M1263" s="11">
        <v>5544</v>
      </c>
      <c r="N1263" s="11">
        <v>15666</v>
      </c>
      <c r="O1263" s="11">
        <v>4371</v>
      </c>
      <c r="P1263" s="11">
        <v>35637</v>
      </c>
      <c r="Q1263" s="11">
        <v>30183</v>
      </c>
      <c r="R1263" s="11">
        <v>18771</v>
      </c>
      <c r="S1263" s="11">
        <v>7539</v>
      </c>
      <c r="T1263" s="11">
        <v>3436</v>
      </c>
    </row>
    <row r="1264" spans="3:20">
      <c r="C1264" s="10">
        <v>45091</v>
      </c>
      <c r="D1264" s="11">
        <v>3105</v>
      </c>
      <c r="E1264" s="11">
        <v>15563</v>
      </c>
      <c r="F1264" s="11">
        <v>27118</v>
      </c>
      <c r="G1264" s="11">
        <v>16205</v>
      </c>
      <c r="H1264" s="11">
        <v>6696</v>
      </c>
      <c r="I1264" s="11">
        <v>35309</v>
      </c>
      <c r="J1264" s="11">
        <v>20309</v>
      </c>
      <c r="K1264" s="11">
        <v>6378</v>
      </c>
      <c r="L1264" s="11">
        <v>13910</v>
      </c>
      <c r="M1264" s="11">
        <v>5564</v>
      </c>
      <c r="N1264" s="11">
        <v>15678</v>
      </c>
      <c r="O1264" s="11">
        <v>4380</v>
      </c>
      <c r="P1264" s="11">
        <v>35654</v>
      </c>
      <c r="Q1264" s="11">
        <v>30185</v>
      </c>
      <c r="R1264" s="11">
        <v>18771</v>
      </c>
      <c r="S1264" s="11">
        <v>7539</v>
      </c>
      <c r="T1264" s="11">
        <v>3436</v>
      </c>
    </row>
    <row r="1265" spans="3:20">
      <c r="C1265" s="10">
        <v>45092</v>
      </c>
      <c r="D1265" s="11">
        <v>3114</v>
      </c>
      <c r="E1265" s="11">
        <v>15563</v>
      </c>
      <c r="F1265" s="11">
        <v>27131</v>
      </c>
      <c r="G1265" s="11">
        <v>16322</v>
      </c>
      <c r="H1265" s="11">
        <v>6696</v>
      </c>
      <c r="I1265" s="11">
        <v>35309</v>
      </c>
      <c r="J1265" s="11">
        <v>20311</v>
      </c>
      <c r="K1265" s="11">
        <v>6378</v>
      </c>
      <c r="L1265" s="11">
        <v>13910</v>
      </c>
      <c r="M1265" s="11">
        <v>5574</v>
      </c>
      <c r="N1265" s="11">
        <v>15688</v>
      </c>
      <c r="O1265" s="11">
        <v>4389</v>
      </c>
      <c r="P1265" s="11">
        <v>35654</v>
      </c>
      <c r="Q1265" s="11">
        <v>30203</v>
      </c>
      <c r="R1265" s="11">
        <v>18772</v>
      </c>
      <c r="S1265" s="11">
        <v>7539</v>
      </c>
      <c r="T1265" s="11">
        <v>3436</v>
      </c>
    </row>
    <row r="1266" spans="3:20">
      <c r="C1266" s="10">
        <v>45093</v>
      </c>
      <c r="D1266" s="11">
        <v>3131</v>
      </c>
      <c r="E1266" s="11">
        <v>15577</v>
      </c>
      <c r="F1266" s="11">
        <v>27131</v>
      </c>
      <c r="G1266" s="11">
        <v>16334</v>
      </c>
      <c r="H1266" s="11">
        <v>6698</v>
      </c>
      <c r="I1266" s="11">
        <v>35309</v>
      </c>
      <c r="J1266" s="11">
        <v>20316</v>
      </c>
      <c r="K1266" s="11">
        <v>6378</v>
      </c>
      <c r="L1266" s="11">
        <v>13910</v>
      </c>
      <c r="M1266" s="11">
        <v>5587</v>
      </c>
      <c r="N1266" s="11">
        <v>15708</v>
      </c>
      <c r="O1266" s="11">
        <v>4407</v>
      </c>
      <c r="P1266" s="11">
        <v>35654</v>
      </c>
      <c r="Q1266" s="11">
        <v>30203</v>
      </c>
      <c r="R1266" s="11">
        <v>18779</v>
      </c>
      <c r="S1266" s="11">
        <v>7539</v>
      </c>
      <c r="T1266" s="11">
        <v>3436</v>
      </c>
    </row>
    <row r="1267" spans="3:20">
      <c r="C1267" s="10">
        <v>45094</v>
      </c>
      <c r="D1267" s="11">
        <v>3140</v>
      </c>
      <c r="E1267" s="11">
        <v>15577</v>
      </c>
      <c r="F1267" s="11">
        <v>27131</v>
      </c>
      <c r="G1267" s="11">
        <v>16351</v>
      </c>
      <c r="H1267" s="11">
        <v>6698</v>
      </c>
      <c r="I1267" s="11">
        <v>35309</v>
      </c>
      <c r="J1267" s="11">
        <v>20329</v>
      </c>
      <c r="K1267" s="11">
        <v>6378</v>
      </c>
      <c r="L1267" s="11">
        <v>13910</v>
      </c>
      <c r="M1267" s="11">
        <v>5602</v>
      </c>
      <c r="N1267" s="11">
        <v>15708</v>
      </c>
      <c r="O1267" s="11">
        <v>4421</v>
      </c>
      <c r="P1267" s="11">
        <v>35654</v>
      </c>
      <c r="Q1267" s="11">
        <v>30203</v>
      </c>
      <c r="R1267" s="11">
        <v>18793</v>
      </c>
      <c r="S1267" s="11">
        <v>7539</v>
      </c>
      <c r="T1267" s="11">
        <v>3436</v>
      </c>
    </row>
    <row r="1268" spans="3:20">
      <c r="C1268" s="10">
        <v>45095</v>
      </c>
      <c r="D1268" s="11">
        <v>3148</v>
      </c>
      <c r="E1268" s="11">
        <v>15584</v>
      </c>
      <c r="F1268" s="11">
        <v>27138</v>
      </c>
      <c r="G1268" s="11">
        <v>16367</v>
      </c>
      <c r="H1268" s="11">
        <v>6715</v>
      </c>
      <c r="I1268" s="11">
        <v>35309</v>
      </c>
      <c r="J1268" s="11">
        <v>20349</v>
      </c>
      <c r="K1268" s="11">
        <v>6378</v>
      </c>
      <c r="L1268" s="11">
        <v>13910</v>
      </c>
      <c r="M1268" s="11">
        <v>5615</v>
      </c>
      <c r="N1268" s="11">
        <v>15722</v>
      </c>
      <c r="O1268" s="11">
        <v>4440</v>
      </c>
      <c r="P1268" s="11">
        <v>35663</v>
      </c>
      <c r="Q1268" s="11">
        <v>30213</v>
      </c>
      <c r="R1268" s="11">
        <v>18814</v>
      </c>
      <c r="S1268" s="11">
        <v>7539</v>
      </c>
      <c r="T1268" s="11">
        <v>3436</v>
      </c>
    </row>
    <row r="1269" spans="3:20">
      <c r="C1269" s="10">
        <v>45096</v>
      </c>
      <c r="D1269" s="11">
        <v>3155</v>
      </c>
      <c r="E1269" s="11">
        <v>15587</v>
      </c>
      <c r="F1269" s="11">
        <v>27153</v>
      </c>
      <c r="G1269" s="11">
        <v>16377</v>
      </c>
      <c r="H1269" s="11">
        <v>6721</v>
      </c>
      <c r="I1269" s="11">
        <v>35309</v>
      </c>
      <c r="J1269" s="11">
        <v>20364</v>
      </c>
      <c r="K1269" s="11">
        <v>6386</v>
      </c>
      <c r="L1269" s="11">
        <v>13910</v>
      </c>
      <c r="M1269" s="11">
        <v>5631</v>
      </c>
      <c r="N1269" s="11">
        <v>15722</v>
      </c>
      <c r="O1269" s="11">
        <v>4450</v>
      </c>
      <c r="P1269" s="11">
        <v>35671</v>
      </c>
      <c r="Q1269" s="11">
        <v>30213</v>
      </c>
      <c r="R1269" s="11">
        <v>18823</v>
      </c>
      <c r="S1269" s="11">
        <v>7539</v>
      </c>
      <c r="T1269" s="11">
        <v>3436</v>
      </c>
    </row>
    <row r="1270" spans="3:20">
      <c r="C1270" s="10">
        <v>45097</v>
      </c>
      <c r="D1270" s="11">
        <v>3165</v>
      </c>
      <c r="E1270" s="11">
        <v>15597</v>
      </c>
      <c r="F1270" s="11">
        <v>27156</v>
      </c>
      <c r="G1270" s="11">
        <v>16396</v>
      </c>
      <c r="H1270" s="11">
        <v>6731</v>
      </c>
      <c r="I1270" s="11">
        <v>35309</v>
      </c>
      <c r="J1270" s="11">
        <v>20380</v>
      </c>
      <c r="K1270" s="11">
        <v>6386</v>
      </c>
      <c r="L1270" s="11">
        <v>13910</v>
      </c>
      <c r="M1270" s="11">
        <v>5647</v>
      </c>
      <c r="N1270" s="11">
        <v>15733</v>
      </c>
      <c r="O1270" s="11">
        <v>4461</v>
      </c>
      <c r="P1270" s="11">
        <v>35690</v>
      </c>
      <c r="Q1270" s="11">
        <v>30213</v>
      </c>
      <c r="R1270" s="11">
        <v>18824</v>
      </c>
      <c r="S1270" s="11">
        <v>7539</v>
      </c>
      <c r="T1270" s="11">
        <v>3436</v>
      </c>
    </row>
    <row r="1271" spans="3:20">
      <c r="C1271" s="10">
        <v>45098</v>
      </c>
      <c r="D1271" s="11">
        <v>3185</v>
      </c>
      <c r="E1271" s="11">
        <v>15603</v>
      </c>
      <c r="F1271" s="11">
        <v>27172</v>
      </c>
      <c r="G1271" s="11">
        <v>16411</v>
      </c>
      <c r="H1271" s="11">
        <v>6745</v>
      </c>
      <c r="I1271" s="11">
        <v>35309</v>
      </c>
      <c r="J1271" s="11">
        <v>20400</v>
      </c>
      <c r="K1271" s="11">
        <v>6386</v>
      </c>
      <c r="L1271" s="11">
        <v>13910</v>
      </c>
      <c r="M1271" s="11">
        <v>5647</v>
      </c>
      <c r="N1271" s="11">
        <v>15746</v>
      </c>
      <c r="O1271" s="11">
        <v>4478</v>
      </c>
      <c r="P1271" s="11">
        <v>35709</v>
      </c>
      <c r="Q1271" s="11">
        <v>30228</v>
      </c>
      <c r="R1271" s="11">
        <v>18835</v>
      </c>
      <c r="S1271" s="11">
        <v>7539</v>
      </c>
      <c r="T1271" s="11">
        <v>3436</v>
      </c>
    </row>
    <row r="1272" spans="3:20">
      <c r="C1272" s="10">
        <v>45099</v>
      </c>
      <c r="D1272" s="11">
        <v>3199</v>
      </c>
      <c r="E1272" s="11">
        <v>15615</v>
      </c>
      <c r="F1272" s="11">
        <v>27185</v>
      </c>
      <c r="G1272" s="11">
        <v>16424</v>
      </c>
      <c r="H1272" s="11">
        <v>6758</v>
      </c>
      <c r="I1272" s="11">
        <v>35309</v>
      </c>
      <c r="J1272" s="11">
        <v>20400</v>
      </c>
      <c r="K1272" s="11">
        <v>6386</v>
      </c>
      <c r="L1272" s="11">
        <v>13910</v>
      </c>
      <c r="M1272" s="11">
        <v>5648</v>
      </c>
      <c r="N1272" s="11">
        <v>15753</v>
      </c>
      <c r="O1272" s="11">
        <v>4479</v>
      </c>
      <c r="P1272" s="11">
        <v>35723</v>
      </c>
      <c r="Q1272" s="11">
        <v>30236</v>
      </c>
      <c r="R1272" s="11">
        <v>18843</v>
      </c>
      <c r="S1272" s="11">
        <v>7539</v>
      </c>
      <c r="T1272" s="11">
        <v>3458</v>
      </c>
    </row>
    <row r="1273" spans="3:20">
      <c r="C1273" s="10">
        <v>45100</v>
      </c>
      <c r="D1273" s="11">
        <v>3204</v>
      </c>
      <c r="E1273" s="11">
        <v>15624</v>
      </c>
      <c r="F1273" s="11">
        <v>27195</v>
      </c>
      <c r="G1273" s="11">
        <v>16429</v>
      </c>
      <c r="H1273" s="11">
        <v>6766</v>
      </c>
      <c r="I1273" s="11">
        <v>35309</v>
      </c>
      <c r="J1273" s="11">
        <v>20400</v>
      </c>
      <c r="K1273" s="11">
        <v>6386</v>
      </c>
      <c r="L1273" s="11">
        <v>13910</v>
      </c>
      <c r="M1273" s="11">
        <v>5662</v>
      </c>
      <c r="N1273" s="11">
        <v>15753</v>
      </c>
      <c r="O1273" s="11">
        <v>4492</v>
      </c>
      <c r="P1273" s="11">
        <v>35723</v>
      </c>
      <c r="Q1273" s="11">
        <v>30236</v>
      </c>
      <c r="R1273" s="11">
        <v>18854</v>
      </c>
      <c r="S1273" s="11">
        <v>7539</v>
      </c>
      <c r="T1273" s="11">
        <v>3469</v>
      </c>
    </row>
    <row r="1274" spans="3:20">
      <c r="C1274" s="10">
        <v>45101</v>
      </c>
      <c r="D1274" s="11">
        <v>3211</v>
      </c>
      <c r="E1274" s="11">
        <v>15626</v>
      </c>
      <c r="F1274" s="11">
        <v>27203</v>
      </c>
      <c r="G1274" s="11">
        <v>16431</v>
      </c>
      <c r="H1274" s="11">
        <v>6768</v>
      </c>
      <c r="I1274" s="11">
        <v>35309</v>
      </c>
      <c r="J1274" s="11">
        <v>20412</v>
      </c>
      <c r="K1274" s="11">
        <v>6387</v>
      </c>
      <c r="L1274" s="11">
        <v>13910</v>
      </c>
      <c r="M1274" s="11">
        <v>5675</v>
      </c>
      <c r="N1274" s="11">
        <v>15755</v>
      </c>
      <c r="O1274" s="11">
        <v>4494</v>
      </c>
      <c r="P1274" s="11">
        <v>35723</v>
      </c>
      <c r="Q1274" s="11">
        <v>30236</v>
      </c>
      <c r="R1274" s="11">
        <v>18861</v>
      </c>
      <c r="S1274" s="11">
        <v>7539</v>
      </c>
      <c r="T1274" s="11">
        <v>3477</v>
      </c>
    </row>
    <row r="1275" spans="3:20">
      <c r="C1275" s="10">
        <v>45102</v>
      </c>
      <c r="D1275" s="11">
        <v>3217</v>
      </c>
      <c r="E1275" s="11">
        <v>15626</v>
      </c>
      <c r="F1275" s="11">
        <v>27209</v>
      </c>
      <c r="G1275" s="11">
        <v>16431</v>
      </c>
      <c r="H1275" s="11">
        <v>6768</v>
      </c>
      <c r="I1275" s="11">
        <v>35328</v>
      </c>
      <c r="J1275" s="11">
        <v>20418</v>
      </c>
      <c r="K1275" s="11">
        <v>6387</v>
      </c>
      <c r="L1275" s="11">
        <v>13910</v>
      </c>
      <c r="M1275" s="11">
        <v>5691</v>
      </c>
      <c r="N1275" s="11">
        <v>15755</v>
      </c>
      <c r="O1275" s="11">
        <v>4506</v>
      </c>
      <c r="P1275" s="11">
        <v>35725</v>
      </c>
      <c r="Q1275" s="11">
        <v>30249</v>
      </c>
      <c r="R1275" s="11">
        <v>18867</v>
      </c>
      <c r="S1275" s="11">
        <v>7539</v>
      </c>
      <c r="T1275" s="11">
        <v>3484</v>
      </c>
    </row>
    <row r="1276" spans="3:20">
      <c r="C1276" s="10">
        <v>45103</v>
      </c>
      <c r="D1276" s="11">
        <v>3224</v>
      </c>
      <c r="E1276" s="11">
        <v>15636</v>
      </c>
      <c r="F1276" s="11">
        <v>27215</v>
      </c>
      <c r="G1276" s="11">
        <v>16442</v>
      </c>
      <c r="H1276" s="11">
        <v>6768</v>
      </c>
      <c r="I1276" s="11">
        <v>35328</v>
      </c>
      <c r="J1276" s="11">
        <v>20434</v>
      </c>
      <c r="K1276" s="11">
        <v>6387</v>
      </c>
      <c r="L1276" s="11">
        <v>13910</v>
      </c>
      <c r="M1276" s="11">
        <v>5708</v>
      </c>
      <c r="N1276" s="11">
        <v>15755</v>
      </c>
      <c r="O1276" s="11">
        <v>4518</v>
      </c>
      <c r="P1276" s="11">
        <v>35725</v>
      </c>
      <c r="Q1276" s="11">
        <v>30249</v>
      </c>
      <c r="R1276" s="11">
        <v>18879</v>
      </c>
      <c r="S1276" s="11">
        <v>7539</v>
      </c>
      <c r="T1276" s="11">
        <v>3484</v>
      </c>
    </row>
    <row r="1277" spans="3:20">
      <c r="C1277" s="10">
        <v>45104</v>
      </c>
      <c r="D1277" s="11">
        <v>3235</v>
      </c>
      <c r="E1277" s="11">
        <v>15647</v>
      </c>
      <c r="F1277" s="11">
        <v>27218</v>
      </c>
      <c r="G1277" s="11">
        <v>16452</v>
      </c>
      <c r="H1277" s="11">
        <v>6768</v>
      </c>
      <c r="I1277" s="11">
        <v>35328</v>
      </c>
      <c r="J1277" s="11">
        <v>20444</v>
      </c>
      <c r="K1277" s="11">
        <v>6387</v>
      </c>
      <c r="L1277" s="11">
        <v>13910</v>
      </c>
      <c r="M1277" s="11">
        <v>5717</v>
      </c>
      <c r="N1277" s="11">
        <v>15755</v>
      </c>
      <c r="O1277" s="11">
        <v>4525</v>
      </c>
      <c r="P1277" s="11">
        <v>35725</v>
      </c>
      <c r="Q1277" s="11">
        <v>30249</v>
      </c>
      <c r="R1277" s="11">
        <v>18884</v>
      </c>
      <c r="S1277" s="11">
        <v>7539</v>
      </c>
      <c r="T1277" s="11">
        <v>3484</v>
      </c>
    </row>
    <row r="1278" spans="3:20">
      <c r="C1278" s="10">
        <v>45105</v>
      </c>
      <c r="D1278" s="11">
        <v>3241</v>
      </c>
      <c r="E1278" s="11">
        <v>15657</v>
      </c>
      <c r="F1278" s="11">
        <v>27218</v>
      </c>
      <c r="G1278" s="11">
        <v>16469</v>
      </c>
      <c r="H1278" s="11">
        <v>6768</v>
      </c>
      <c r="I1278" s="11">
        <v>35328</v>
      </c>
      <c r="J1278" s="11">
        <v>20457</v>
      </c>
      <c r="K1278" s="11">
        <v>6387</v>
      </c>
      <c r="L1278" s="11">
        <v>13910</v>
      </c>
      <c r="M1278" s="11">
        <v>5717</v>
      </c>
      <c r="N1278" s="11">
        <v>15774</v>
      </c>
      <c r="O1278" s="11">
        <v>4543</v>
      </c>
      <c r="P1278" s="11">
        <v>35739</v>
      </c>
      <c r="Q1278" s="11">
        <v>30249</v>
      </c>
      <c r="R1278" s="11">
        <v>18900</v>
      </c>
      <c r="S1278" s="11">
        <v>7539</v>
      </c>
      <c r="T1278" s="11">
        <v>3484</v>
      </c>
    </row>
    <row r="1279" spans="3:20">
      <c r="C1279" s="10">
        <v>45106</v>
      </c>
      <c r="D1279" s="11">
        <v>3249</v>
      </c>
      <c r="E1279" s="11">
        <v>15657</v>
      </c>
      <c r="F1279" s="11">
        <v>27218</v>
      </c>
      <c r="G1279" s="11">
        <v>16485</v>
      </c>
      <c r="H1279" s="11">
        <v>6768</v>
      </c>
      <c r="I1279" s="11">
        <v>35328</v>
      </c>
      <c r="J1279" s="11">
        <v>20457</v>
      </c>
      <c r="K1279" s="11">
        <v>6387</v>
      </c>
      <c r="L1279" s="11">
        <v>13910</v>
      </c>
      <c r="M1279" s="11">
        <v>5717</v>
      </c>
      <c r="N1279" s="11">
        <v>15786</v>
      </c>
      <c r="O1279" s="11">
        <v>4554</v>
      </c>
      <c r="P1279" s="11">
        <v>35739</v>
      </c>
      <c r="Q1279" s="11">
        <v>30249</v>
      </c>
      <c r="R1279" s="11">
        <v>18910</v>
      </c>
      <c r="S1279" s="11">
        <v>7539</v>
      </c>
      <c r="T1279" s="11">
        <v>3493</v>
      </c>
    </row>
    <row r="1280" spans="3:20">
      <c r="C1280" s="10">
        <v>45107</v>
      </c>
      <c r="D1280" s="11">
        <v>3249</v>
      </c>
      <c r="E1280" s="11">
        <v>15680</v>
      </c>
      <c r="F1280" s="11">
        <v>27224</v>
      </c>
      <c r="G1280" s="11">
        <v>16499</v>
      </c>
      <c r="H1280" s="11">
        <v>6768</v>
      </c>
      <c r="I1280" s="11">
        <v>35334</v>
      </c>
      <c r="J1280" s="11">
        <v>20472</v>
      </c>
      <c r="K1280" s="11">
        <v>6401</v>
      </c>
      <c r="L1280" s="11">
        <v>13910</v>
      </c>
      <c r="M1280" s="11">
        <v>5728</v>
      </c>
      <c r="N1280" s="11">
        <v>15800</v>
      </c>
      <c r="O1280" s="11">
        <v>4567</v>
      </c>
      <c r="P1280" s="11">
        <v>35739</v>
      </c>
      <c r="Q1280" s="11">
        <v>30249</v>
      </c>
      <c r="R1280" s="11">
        <v>18922</v>
      </c>
      <c r="S1280" s="11">
        <v>7562</v>
      </c>
      <c r="T1280" s="11">
        <v>3506</v>
      </c>
    </row>
    <row r="1281" spans="3:20">
      <c r="C1281" s="10">
        <v>45108</v>
      </c>
      <c r="D1281" s="11">
        <v>3249</v>
      </c>
      <c r="E1281" s="11">
        <v>15691</v>
      </c>
      <c r="F1281" s="11">
        <v>27224</v>
      </c>
      <c r="G1281" s="11">
        <v>16499</v>
      </c>
      <c r="H1281" s="11">
        <v>6768</v>
      </c>
      <c r="I1281" s="11">
        <v>35338</v>
      </c>
      <c r="J1281" s="11">
        <v>20472</v>
      </c>
      <c r="K1281" s="11">
        <v>6405</v>
      </c>
      <c r="L1281" s="11">
        <v>13910</v>
      </c>
      <c r="M1281" s="11">
        <v>5739</v>
      </c>
      <c r="N1281" s="11">
        <v>15813</v>
      </c>
      <c r="O1281" s="11">
        <v>4573</v>
      </c>
      <c r="P1281" s="11">
        <v>35758</v>
      </c>
      <c r="Q1281" s="11">
        <v>30249</v>
      </c>
      <c r="R1281" s="11">
        <v>18925</v>
      </c>
      <c r="S1281" s="11">
        <v>7564</v>
      </c>
      <c r="T1281" s="11">
        <v>3510</v>
      </c>
    </row>
    <row r="1282" spans="3:20">
      <c r="C1282" s="10">
        <v>45109</v>
      </c>
      <c r="D1282" s="11">
        <v>3258</v>
      </c>
      <c r="E1282" s="11">
        <v>15692</v>
      </c>
      <c r="F1282" s="11">
        <v>27224</v>
      </c>
      <c r="G1282" s="11">
        <v>16499</v>
      </c>
      <c r="H1282" s="11">
        <v>6768</v>
      </c>
      <c r="I1282" s="11">
        <v>35340</v>
      </c>
      <c r="J1282" s="11">
        <v>20472</v>
      </c>
      <c r="K1282" s="11">
        <v>6410</v>
      </c>
      <c r="L1282" s="11">
        <v>13910</v>
      </c>
      <c r="M1282" s="11">
        <v>5752</v>
      </c>
      <c r="N1282" s="11">
        <v>15822</v>
      </c>
      <c r="O1282" s="11">
        <v>4584</v>
      </c>
      <c r="P1282" s="11">
        <v>35758</v>
      </c>
      <c r="Q1282" s="11">
        <v>30249</v>
      </c>
      <c r="R1282" s="11">
        <v>18936</v>
      </c>
      <c r="S1282" s="11">
        <v>7564</v>
      </c>
      <c r="T1282" s="11">
        <v>3521</v>
      </c>
    </row>
    <row r="1283" spans="3:20">
      <c r="C1283" s="10">
        <v>45110</v>
      </c>
      <c r="D1283" s="11">
        <v>3258</v>
      </c>
      <c r="E1283" s="11">
        <v>15702</v>
      </c>
      <c r="F1283" s="11">
        <v>27234</v>
      </c>
      <c r="G1283" s="11">
        <v>16512</v>
      </c>
      <c r="H1283" s="11">
        <v>6768</v>
      </c>
      <c r="I1283" s="11">
        <v>35343</v>
      </c>
      <c r="J1283" s="11">
        <v>20472</v>
      </c>
      <c r="K1283" s="11">
        <v>6419</v>
      </c>
      <c r="L1283" s="11">
        <v>13910</v>
      </c>
      <c r="M1283" s="11">
        <v>5765</v>
      </c>
      <c r="N1283" s="11">
        <v>15826</v>
      </c>
      <c r="O1283" s="11">
        <v>4592</v>
      </c>
      <c r="P1283" s="11">
        <v>35758</v>
      </c>
      <c r="Q1283" s="11">
        <v>30249</v>
      </c>
      <c r="R1283" s="11">
        <v>18936</v>
      </c>
      <c r="S1283" s="11">
        <v>7575</v>
      </c>
      <c r="T1283" s="11">
        <v>3521</v>
      </c>
    </row>
    <row r="1284" spans="3:20">
      <c r="C1284" s="10">
        <v>45111</v>
      </c>
      <c r="D1284" s="11">
        <v>3259</v>
      </c>
      <c r="E1284" s="11">
        <v>15707</v>
      </c>
      <c r="F1284" s="11">
        <v>27246</v>
      </c>
      <c r="G1284" s="11">
        <v>16530</v>
      </c>
      <c r="H1284" s="11">
        <v>6768</v>
      </c>
      <c r="I1284" s="11">
        <v>35354</v>
      </c>
      <c r="J1284" s="11">
        <v>20473</v>
      </c>
      <c r="K1284" s="11">
        <v>6437</v>
      </c>
      <c r="L1284" s="11">
        <v>13910</v>
      </c>
      <c r="M1284" s="11">
        <v>5783</v>
      </c>
      <c r="N1284" s="11">
        <v>15841</v>
      </c>
      <c r="O1284" s="11">
        <v>4613</v>
      </c>
      <c r="P1284" s="11">
        <v>35758</v>
      </c>
      <c r="Q1284" s="11">
        <v>30249</v>
      </c>
      <c r="R1284" s="11">
        <v>18938</v>
      </c>
      <c r="S1284" s="11">
        <v>7588</v>
      </c>
      <c r="T1284" s="11">
        <v>3521</v>
      </c>
    </row>
    <row r="1285" spans="3:20">
      <c r="C1285" s="10">
        <v>45112</v>
      </c>
      <c r="D1285" s="11">
        <v>3259</v>
      </c>
      <c r="E1285" s="11">
        <v>15707</v>
      </c>
      <c r="F1285" s="11">
        <v>27247</v>
      </c>
      <c r="G1285" s="11">
        <v>16542</v>
      </c>
      <c r="H1285" s="11">
        <v>6768</v>
      </c>
      <c r="I1285" s="11">
        <v>35363</v>
      </c>
      <c r="J1285" s="11">
        <v>20493</v>
      </c>
      <c r="K1285" s="11">
        <v>6439</v>
      </c>
      <c r="L1285" s="11">
        <v>13910</v>
      </c>
      <c r="M1285" s="11">
        <v>5785</v>
      </c>
      <c r="N1285" s="11">
        <v>15841</v>
      </c>
      <c r="O1285" s="11">
        <v>4637</v>
      </c>
      <c r="P1285" s="11">
        <v>35772</v>
      </c>
      <c r="Q1285" s="11">
        <v>30249</v>
      </c>
      <c r="R1285" s="11">
        <v>18947</v>
      </c>
      <c r="S1285" s="11">
        <v>7597</v>
      </c>
      <c r="T1285" s="11">
        <v>3521</v>
      </c>
    </row>
    <row r="1286" spans="3:20">
      <c r="C1286" s="10">
        <v>45113</v>
      </c>
      <c r="D1286" s="11">
        <v>3259</v>
      </c>
      <c r="E1286" s="11">
        <v>15708</v>
      </c>
      <c r="F1286" s="11">
        <v>27258</v>
      </c>
      <c r="G1286" s="11">
        <v>16548</v>
      </c>
      <c r="H1286" s="11">
        <v>6768</v>
      </c>
      <c r="I1286" s="11">
        <v>35370</v>
      </c>
      <c r="J1286" s="11">
        <v>20504</v>
      </c>
      <c r="K1286" s="11">
        <v>6452</v>
      </c>
      <c r="L1286" s="11">
        <v>13910</v>
      </c>
      <c r="M1286" s="11">
        <v>5802</v>
      </c>
      <c r="N1286" s="11">
        <v>15859</v>
      </c>
      <c r="O1286" s="11">
        <v>4637</v>
      </c>
      <c r="P1286" s="11">
        <v>35772</v>
      </c>
      <c r="Q1286" s="11">
        <v>30249</v>
      </c>
      <c r="R1286" s="11">
        <v>18956</v>
      </c>
      <c r="S1286" s="11">
        <v>7616</v>
      </c>
      <c r="T1286" s="11">
        <v>3521</v>
      </c>
    </row>
    <row r="1287" spans="3:20">
      <c r="C1287" s="10">
        <v>45114</v>
      </c>
      <c r="D1287" s="11">
        <v>3259</v>
      </c>
      <c r="E1287" s="11">
        <v>15708</v>
      </c>
      <c r="F1287" s="11">
        <v>27258</v>
      </c>
      <c r="G1287" s="11">
        <v>16554</v>
      </c>
      <c r="H1287" s="11">
        <v>6768</v>
      </c>
      <c r="I1287" s="11">
        <v>35377</v>
      </c>
      <c r="J1287" s="11">
        <v>20514</v>
      </c>
      <c r="K1287" s="11">
        <v>6457</v>
      </c>
      <c r="L1287" s="11">
        <v>13910</v>
      </c>
      <c r="M1287" s="11">
        <v>5817</v>
      </c>
      <c r="N1287" s="11">
        <v>15875</v>
      </c>
      <c r="O1287" s="11">
        <v>4640</v>
      </c>
      <c r="P1287" s="11">
        <v>35772</v>
      </c>
      <c r="Q1287" s="11">
        <v>30249</v>
      </c>
      <c r="R1287" s="11">
        <v>18969</v>
      </c>
      <c r="S1287" s="11">
        <v>7632</v>
      </c>
      <c r="T1287" s="11">
        <v>3533</v>
      </c>
    </row>
    <row r="1288" spans="3:20">
      <c r="C1288" s="10">
        <v>45115</v>
      </c>
      <c r="D1288" s="11">
        <v>3259</v>
      </c>
      <c r="E1288" s="11">
        <v>15708</v>
      </c>
      <c r="F1288" s="11">
        <v>27259</v>
      </c>
      <c r="G1288" s="11">
        <v>16554</v>
      </c>
      <c r="H1288" s="11">
        <v>6768</v>
      </c>
      <c r="I1288" s="11">
        <v>35383</v>
      </c>
      <c r="J1288" s="11">
        <v>20514</v>
      </c>
      <c r="K1288" s="11">
        <v>6464</v>
      </c>
      <c r="L1288" s="11">
        <v>13910</v>
      </c>
      <c r="M1288" s="11">
        <v>5829</v>
      </c>
      <c r="N1288" s="11">
        <v>15886</v>
      </c>
      <c r="O1288" s="11">
        <v>4640</v>
      </c>
      <c r="P1288" s="11">
        <v>35772</v>
      </c>
      <c r="Q1288" s="11">
        <v>30249</v>
      </c>
      <c r="R1288" s="11">
        <v>18975</v>
      </c>
      <c r="S1288" s="11">
        <v>7636</v>
      </c>
      <c r="T1288" s="11">
        <v>3533</v>
      </c>
    </row>
    <row r="1289" spans="3:20">
      <c r="C1289" s="10">
        <v>45116</v>
      </c>
      <c r="D1289" s="11">
        <v>3259</v>
      </c>
      <c r="E1289" s="11">
        <v>15709</v>
      </c>
      <c r="F1289" s="11">
        <v>26274</v>
      </c>
      <c r="G1289" s="11">
        <v>16563</v>
      </c>
      <c r="H1289" s="11">
        <v>6768</v>
      </c>
      <c r="I1289" s="11">
        <v>35393</v>
      </c>
      <c r="J1289" s="11">
        <v>20524</v>
      </c>
      <c r="K1289" s="11">
        <v>6473</v>
      </c>
      <c r="L1289" s="11">
        <v>13934</v>
      </c>
      <c r="M1289" s="11">
        <v>5844</v>
      </c>
      <c r="N1289" s="11">
        <v>15895</v>
      </c>
      <c r="O1289" s="11">
        <v>4650</v>
      </c>
      <c r="P1289" s="11">
        <v>35772</v>
      </c>
      <c r="Q1289" s="11">
        <v>30249</v>
      </c>
      <c r="R1289" s="11">
        <v>19894</v>
      </c>
      <c r="S1289" s="11">
        <v>7642</v>
      </c>
      <c r="T1289" s="11">
        <v>3533</v>
      </c>
    </row>
    <row r="1290" spans="3:20">
      <c r="C1290" s="10">
        <v>45117</v>
      </c>
      <c r="D1290" s="11">
        <v>3259</v>
      </c>
      <c r="E1290" s="11">
        <v>15722</v>
      </c>
      <c r="F1290" s="11">
        <v>27277</v>
      </c>
      <c r="G1290" s="11">
        <v>16590</v>
      </c>
      <c r="H1290" s="11">
        <v>6768</v>
      </c>
      <c r="I1290" s="11">
        <v>35409</v>
      </c>
      <c r="J1290" s="11">
        <v>20524</v>
      </c>
      <c r="K1290" s="11">
        <v>6486</v>
      </c>
      <c r="L1290" s="11">
        <v>13944</v>
      </c>
      <c r="M1290" s="11">
        <v>5863</v>
      </c>
      <c r="N1290" s="11">
        <v>15895</v>
      </c>
      <c r="O1290" s="11">
        <v>4658</v>
      </c>
      <c r="P1290" s="11">
        <v>35772</v>
      </c>
      <c r="Q1290" s="11">
        <v>30249</v>
      </c>
      <c r="R1290" s="11">
        <v>18992</v>
      </c>
      <c r="S1290" s="11">
        <v>7643</v>
      </c>
      <c r="T1290" s="11">
        <v>3533</v>
      </c>
    </row>
    <row r="1291" spans="3:20">
      <c r="C1291" s="10">
        <v>45118</v>
      </c>
      <c r="D1291" s="11">
        <v>3267</v>
      </c>
      <c r="E1291" s="11">
        <v>15731</v>
      </c>
      <c r="F1291" s="11">
        <v>27294</v>
      </c>
      <c r="G1291" s="11">
        <v>16590</v>
      </c>
      <c r="H1291" s="11">
        <v>6768</v>
      </c>
      <c r="I1291" s="11">
        <v>35421</v>
      </c>
      <c r="J1291" s="11">
        <v>20545</v>
      </c>
      <c r="K1291" s="11">
        <v>6496</v>
      </c>
      <c r="L1291" s="11">
        <v>13937</v>
      </c>
      <c r="M1291" s="11">
        <v>5863</v>
      </c>
      <c r="N1291" s="11">
        <v>15913</v>
      </c>
      <c r="O1291" s="11">
        <v>4675</v>
      </c>
      <c r="P1291" s="11">
        <v>35777</v>
      </c>
      <c r="Q1291" s="11">
        <v>30249</v>
      </c>
      <c r="R1291" s="11">
        <v>19000</v>
      </c>
      <c r="S1291" s="11">
        <v>7652</v>
      </c>
      <c r="T1291" s="11">
        <v>3533</v>
      </c>
    </row>
    <row r="1292" spans="3:20">
      <c r="C1292" s="10">
        <v>45119</v>
      </c>
      <c r="D1292" s="11">
        <v>3277</v>
      </c>
      <c r="E1292" s="11">
        <v>15734</v>
      </c>
      <c r="F1292" s="11">
        <v>27303</v>
      </c>
      <c r="G1292" s="11">
        <v>16590</v>
      </c>
      <c r="H1292" s="11">
        <v>6777</v>
      </c>
      <c r="I1292" s="11">
        <v>35421</v>
      </c>
      <c r="J1292" s="11">
        <v>20559</v>
      </c>
      <c r="K1292" s="11">
        <v>6506</v>
      </c>
      <c r="L1292" s="11">
        <v>13937</v>
      </c>
      <c r="M1292" s="11">
        <v>5863</v>
      </c>
      <c r="N1292" s="11">
        <v>15913</v>
      </c>
      <c r="O1292" s="11">
        <v>4685</v>
      </c>
      <c r="P1292" s="11">
        <v>35777</v>
      </c>
      <c r="Q1292" s="11">
        <v>30249</v>
      </c>
      <c r="R1292" s="11">
        <v>19000</v>
      </c>
      <c r="S1292" s="11">
        <v>7667</v>
      </c>
      <c r="T1292" s="11">
        <v>3533</v>
      </c>
    </row>
    <row r="1293" spans="3:20">
      <c r="C1293" s="10">
        <v>45120</v>
      </c>
      <c r="D1293" s="11">
        <v>3297</v>
      </c>
      <c r="E1293" s="11">
        <v>15736</v>
      </c>
      <c r="F1293" s="11">
        <v>27318</v>
      </c>
      <c r="G1293" s="11">
        <v>16590</v>
      </c>
      <c r="H1293" s="11">
        <v>6777</v>
      </c>
      <c r="I1293" s="11">
        <v>35421</v>
      </c>
      <c r="J1293" s="11">
        <v>20577</v>
      </c>
      <c r="K1293" s="11">
        <v>6519</v>
      </c>
      <c r="L1293" s="11">
        <v>13937</v>
      </c>
      <c r="M1293" s="11">
        <v>5865</v>
      </c>
      <c r="N1293" s="11">
        <v>15913</v>
      </c>
      <c r="O1293" s="11">
        <v>4696</v>
      </c>
      <c r="P1293" s="11">
        <v>35786</v>
      </c>
      <c r="Q1293" s="11">
        <v>30249</v>
      </c>
      <c r="R1293" s="11">
        <v>19010</v>
      </c>
      <c r="S1293" s="11">
        <v>7667</v>
      </c>
      <c r="T1293" s="11">
        <v>3542</v>
      </c>
    </row>
    <row r="1294" spans="3:20">
      <c r="C1294" s="10">
        <v>45121</v>
      </c>
      <c r="D1294" s="11">
        <v>3299</v>
      </c>
      <c r="E1294" s="11">
        <v>15746</v>
      </c>
      <c r="F1294" s="11">
        <v>27334</v>
      </c>
      <c r="G1294" s="11">
        <v>16572</v>
      </c>
      <c r="H1294" s="11">
        <v>6777</v>
      </c>
      <c r="I1294" s="11">
        <v>35425</v>
      </c>
      <c r="J1294" s="11">
        <v>20588</v>
      </c>
      <c r="K1294" s="11">
        <v>6534</v>
      </c>
      <c r="L1294" s="11">
        <v>13937</v>
      </c>
      <c r="M1294" s="11">
        <v>5880</v>
      </c>
      <c r="N1294" s="11">
        <v>15913</v>
      </c>
      <c r="O1294" s="11">
        <v>4696</v>
      </c>
      <c r="P1294" s="11">
        <v>35790</v>
      </c>
      <c r="Q1294" s="11">
        <v>30249</v>
      </c>
      <c r="R1294" s="11">
        <v>19021</v>
      </c>
      <c r="S1294" s="11">
        <v>7668</v>
      </c>
      <c r="T1294" s="11">
        <v>3542</v>
      </c>
    </row>
    <row r="1295" spans="3:20">
      <c r="C1295" s="10">
        <v>45122</v>
      </c>
      <c r="D1295" s="11">
        <v>3305</v>
      </c>
      <c r="E1295" s="11">
        <v>15746</v>
      </c>
      <c r="F1295" s="11">
        <v>27340</v>
      </c>
      <c r="G1295" s="11">
        <v>16573</v>
      </c>
      <c r="H1295" s="11">
        <v>6781</v>
      </c>
      <c r="I1295" s="11">
        <v>35431</v>
      </c>
      <c r="J1295" s="11">
        <v>20600</v>
      </c>
      <c r="K1295" s="11">
        <v>6546</v>
      </c>
      <c r="L1295" s="11">
        <v>13937</v>
      </c>
      <c r="M1295" s="11">
        <v>5892</v>
      </c>
      <c r="N1295" s="11">
        <v>15913</v>
      </c>
      <c r="O1295" s="11">
        <v>4714</v>
      </c>
      <c r="P1295" s="11">
        <v>35790</v>
      </c>
      <c r="Q1295" s="11">
        <v>30249</v>
      </c>
      <c r="R1295" s="11">
        <v>19027</v>
      </c>
      <c r="S1295" s="11">
        <v>7668</v>
      </c>
      <c r="T1295" s="11">
        <v>3549</v>
      </c>
    </row>
    <row r="1296" spans="3:20">
      <c r="C1296" s="10">
        <v>45123</v>
      </c>
      <c r="D1296" s="11">
        <v>3316</v>
      </c>
      <c r="E1296" s="11">
        <v>15746</v>
      </c>
      <c r="F1296" s="11">
        <v>27353</v>
      </c>
      <c r="G1296" s="11">
        <v>16587</v>
      </c>
      <c r="H1296" s="11">
        <v>6781</v>
      </c>
      <c r="I1296" s="11">
        <v>35436</v>
      </c>
      <c r="J1296" s="11">
        <v>20608</v>
      </c>
      <c r="K1296" s="11">
        <v>6564</v>
      </c>
      <c r="L1296" s="11">
        <v>13937</v>
      </c>
      <c r="M1296" s="11">
        <v>5908</v>
      </c>
      <c r="N1296" s="11">
        <v>15913</v>
      </c>
      <c r="O1296" s="11">
        <v>4726</v>
      </c>
      <c r="P1296" s="11">
        <v>35804</v>
      </c>
      <c r="Q1296" s="11">
        <v>30249</v>
      </c>
      <c r="R1296" s="11">
        <v>19027</v>
      </c>
      <c r="S1296" s="11">
        <v>7681</v>
      </c>
      <c r="T1296" s="11">
        <v>3549</v>
      </c>
    </row>
    <row r="1297" spans="3:20">
      <c r="C1297" s="10">
        <v>45124</v>
      </c>
      <c r="D1297" s="11">
        <v>3324</v>
      </c>
      <c r="E1297" s="11">
        <v>15746</v>
      </c>
      <c r="F1297" s="11">
        <v>27363</v>
      </c>
      <c r="G1297" s="11">
        <v>16600</v>
      </c>
      <c r="H1297" s="11">
        <v>6781</v>
      </c>
      <c r="I1297" s="11">
        <v>35438</v>
      </c>
      <c r="J1297" s="11">
        <v>20608</v>
      </c>
      <c r="K1297" s="11">
        <v>6578</v>
      </c>
      <c r="L1297" s="11">
        <v>13937</v>
      </c>
      <c r="M1297" s="11">
        <v>5922</v>
      </c>
      <c r="N1297" s="11">
        <v>15913</v>
      </c>
      <c r="O1297" s="11">
        <v>4741</v>
      </c>
      <c r="P1297" s="11">
        <v>35804</v>
      </c>
      <c r="Q1297" s="11">
        <v>30249</v>
      </c>
      <c r="R1297" s="11">
        <v>19057</v>
      </c>
      <c r="S1297" s="11">
        <v>7694</v>
      </c>
      <c r="T1297" s="11">
        <v>3557</v>
      </c>
    </row>
    <row r="1298" spans="3:20">
      <c r="C1298" s="10">
        <v>45125</v>
      </c>
      <c r="D1298" s="11">
        <v>3334</v>
      </c>
      <c r="E1298" s="11">
        <v>15746</v>
      </c>
      <c r="F1298" s="11">
        <v>27373</v>
      </c>
      <c r="G1298" s="11">
        <v>16606</v>
      </c>
      <c r="H1298" s="11">
        <v>6781</v>
      </c>
      <c r="I1298" s="11">
        <v>35438</v>
      </c>
      <c r="J1298" s="11">
        <v>20618</v>
      </c>
      <c r="K1298" s="11">
        <v>6587</v>
      </c>
      <c r="L1298" s="11">
        <v>13937</v>
      </c>
      <c r="M1298" s="11">
        <v>5930</v>
      </c>
      <c r="N1298" s="11">
        <v>15913</v>
      </c>
      <c r="O1298" s="11">
        <v>4742</v>
      </c>
      <c r="P1298" s="11">
        <v>35804</v>
      </c>
      <c r="Q1298" s="11">
        <v>30249</v>
      </c>
      <c r="R1298" s="11">
        <v>19046</v>
      </c>
      <c r="S1298" s="11">
        <v>7703</v>
      </c>
      <c r="T1298" s="11">
        <v>3561</v>
      </c>
    </row>
    <row r="1299" spans="3:20">
      <c r="C1299" s="10">
        <v>45126</v>
      </c>
      <c r="D1299" s="11">
        <v>3350</v>
      </c>
      <c r="E1299" s="11">
        <v>15746</v>
      </c>
      <c r="F1299" s="11">
        <v>27387</v>
      </c>
      <c r="G1299" s="11">
        <v>16620</v>
      </c>
      <c r="H1299" s="11">
        <v>6784</v>
      </c>
      <c r="I1299" s="11">
        <v>35439</v>
      </c>
      <c r="J1299" s="11">
        <v>20632</v>
      </c>
      <c r="K1299" s="11">
        <v>6606</v>
      </c>
      <c r="L1299" s="11">
        <v>13937</v>
      </c>
      <c r="M1299" s="11">
        <v>5945</v>
      </c>
      <c r="N1299" s="11">
        <v>15913</v>
      </c>
      <c r="O1299" s="11">
        <v>4754</v>
      </c>
      <c r="P1299" s="11">
        <v>35804</v>
      </c>
      <c r="Q1299" s="11">
        <v>30249</v>
      </c>
      <c r="R1299" s="11">
        <v>19061</v>
      </c>
      <c r="S1299" s="11">
        <v>7713</v>
      </c>
      <c r="T1299" s="11">
        <v>3576</v>
      </c>
    </row>
    <row r="1300" spans="3:20">
      <c r="C1300" s="10">
        <v>45127</v>
      </c>
      <c r="D1300" s="11">
        <v>3363</v>
      </c>
      <c r="E1300" s="11">
        <v>15746</v>
      </c>
      <c r="F1300" s="11">
        <v>27387</v>
      </c>
      <c r="G1300" s="11">
        <v>16638</v>
      </c>
      <c r="H1300" s="11">
        <v>6795</v>
      </c>
      <c r="I1300" s="11">
        <v>35443</v>
      </c>
      <c r="J1300" s="11">
        <v>20633</v>
      </c>
      <c r="K1300" s="11">
        <v>6606</v>
      </c>
      <c r="L1300" s="11">
        <v>13937</v>
      </c>
      <c r="M1300" s="11">
        <v>5961</v>
      </c>
      <c r="N1300" s="11">
        <v>15913</v>
      </c>
      <c r="O1300" s="11">
        <v>4759</v>
      </c>
      <c r="P1300" s="11">
        <v>35804</v>
      </c>
      <c r="Q1300" s="11">
        <v>30249</v>
      </c>
      <c r="R1300" s="11">
        <v>19061</v>
      </c>
      <c r="S1300" s="11">
        <v>7719</v>
      </c>
      <c r="T1300" s="11">
        <v>3576</v>
      </c>
    </row>
    <row r="1301" spans="3:20">
      <c r="C1301" s="10">
        <v>45128</v>
      </c>
      <c r="D1301" s="11">
        <v>3364</v>
      </c>
      <c r="E1301" s="11">
        <v>15746</v>
      </c>
      <c r="F1301" s="11">
        <v>27387</v>
      </c>
      <c r="G1301" s="11">
        <v>16649</v>
      </c>
      <c r="H1301" s="11">
        <v>6809</v>
      </c>
      <c r="I1301" s="11">
        <v>35443</v>
      </c>
      <c r="J1301" s="11">
        <v>20636</v>
      </c>
      <c r="K1301" s="11">
        <v>6606</v>
      </c>
      <c r="L1301" s="11">
        <v>13937</v>
      </c>
      <c r="M1301" s="11">
        <v>5974</v>
      </c>
      <c r="N1301" s="11">
        <v>15913</v>
      </c>
      <c r="O1301" s="11">
        <v>4759</v>
      </c>
      <c r="P1301" s="11">
        <v>35804</v>
      </c>
      <c r="Q1301" s="11">
        <v>30266</v>
      </c>
      <c r="R1301" s="11">
        <v>19083</v>
      </c>
      <c r="S1301" s="11">
        <v>7719</v>
      </c>
      <c r="T1301" s="11">
        <v>3589</v>
      </c>
    </row>
    <row r="1302" spans="3:20">
      <c r="C1302" s="10">
        <v>45129</v>
      </c>
      <c r="D1302" s="11">
        <v>3383</v>
      </c>
      <c r="E1302" s="11">
        <v>15746</v>
      </c>
      <c r="F1302" s="11">
        <v>27387</v>
      </c>
      <c r="G1302" s="11">
        <v>16659</v>
      </c>
      <c r="H1302" s="11">
        <v>6821</v>
      </c>
      <c r="I1302" s="11">
        <v>35461</v>
      </c>
      <c r="J1302" s="11">
        <v>20650</v>
      </c>
      <c r="K1302" s="11">
        <v>6625</v>
      </c>
      <c r="L1302" s="11">
        <v>13937</v>
      </c>
      <c r="M1302" s="11">
        <v>5989</v>
      </c>
      <c r="N1302" s="11">
        <v>15913</v>
      </c>
      <c r="O1302" s="11">
        <v>4759</v>
      </c>
      <c r="P1302" s="11">
        <v>35804</v>
      </c>
      <c r="Q1302" s="11">
        <v>30275</v>
      </c>
      <c r="R1302" s="11">
        <v>19095</v>
      </c>
      <c r="S1302" s="11">
        <v>7719</v>
      </c>
      <c r="T1302" s="11">
        <v>3606</v>
      </c>
    </row>
    <row r="1303" spans="3:20">
      <c r="C1303" s="10">
        <v>45130</v>
      </c>
      <c r="D1303" s="11">
        <v>3387</v>
      </c>
      <c r="E1303" s="11">
        <v>15753</v>
      </c>
      <c r="F1303" s="11">
        <v>27398</v>
      </c>
      <c r="G1303" s="11">
        <v>16663</v>
      </c>
      <c r="H1303" s="11">
        <v>6827</v>
      </c>
      <c r="I1303" s="11">
        <v>35467</v>
      </c>
      <c r="J1303" s="11">
        <v>20656</v>
      </c>
      <c r="K1303" s="11">
        <v>6630</v>
      </c>
      <c r="L1303" s="11">
        <v>13942</v>
      </c>
      <c r="M1303" s="11">
        <v>5994</v>
      </c>
      <c r="N1303" s="11">
        <v>15921</v>
      </c>
      <c r="O1303" s="11">
        <v>4761</v>
      </c>
      <c r="P1303" s="11">
        <v>35804</v>
      </c>
      <c r="Q1303" s="11">
        <v>30281</v>
      </c>
      <c r="R1303" s="11">
        <v>19095</v>
      </c>
      <c r="S1303" s="11">
        <v>7723</v>
      </c>
      <c r="T1303" s="11">
        <v>3621</v>
      </c>
    </row>
    <row r="1304" spans="3:20">
      <c r="C1304" s="10">
        <v>45131</v>
      </c>
      <c r="D1304" s="11">
        <v>3398</v>
      </c>
      <c r="E1304" s="11">
        <v>15760</v>
      </c>
      <c r="F1304" s="11">
        <v>27398</v>
      </c>
      <c r="G1304" s="11">
        <v>16671</v>
      </c>
      <c r="H1304" s="11">
        <v>6827</v>
      </c>
      <c r="I1304" s="11">
        <v>35467</v>
      </c>
      <c r="J1304" s="11">
        <v>20664</v>
      </c>
      <c r="K1304" s="11">
        <v>6647</v>
      </c>
      <c r="L1304" s="11">
        <v>13955</v>
      </c>
      <c r="M1304" s="11">
        <v>6009</v>
      </c>
      <c r="N1304" s="11">
        <v>15927</v>
      </c>
      <c r="O1304" s="11">
        <v>4768</v>
      </c>
      <c r="P1304" s="11">
        <v>35804</v>
      </c>
      <c r="Q1304" s="11">
        <v>30297</v>
      </c>
      <c r="R1304" s="11">
        <v>19105</v>
      </c>
      <c r="S1304" s="11">
        <v>7739</v>
      </c>
      <c r="T1304" s="11">
        <v>3635</v>
      </c>
    </row>
    <row r="1305" spans="3:20">
      <c r="C1305" s="10">
        <v>45132</v>
      </c>
      <c r="D1305" s="11">
        <v>3414</v>
      </c>
      <c r="E1305" s="11">
        <v>15764</v>
      </c>
      <c r="F1305" s="11">
        <v>27398</v>
      </c>
      <c r="G1305" s="11">
        <v>16671</v>
      </c>
      <c r="H1305" s="11">
        <v>6827</v>
      </c>
      <c r="I1305" s="11">
        <v>35467</v>
      </c>
      <c r="J1305" s="11">
        <v>20664</v>
      </c>
      <c r="K1305" s="11">
        <v>6664</v>
      </c>
      <c r="L1305" s="11">
        <v>13962</v>
      </c>
      <c r="M1305" s="11">
        <v>6027</v>
      </c>
      <c r="N1305" s="11">
        <v>15935</v>
      </c>
      <c r="O1305" s="11">
        <v>4783</v>
      </c>
      <c r="P1305" s="11">
        <v>35804</v>
      </c>
      <c r="Q1305" s="11">
        <v>30314</v>
      </c>
      <c r="R1305" s="11">
        <v>19105</v>
      </c>
      <c r="S1305" s="11">
        <v>7748</v>
      </c>
      <c r="T1305" s="11">
        <v>3649</v>
      </c>
    </row>
    <row r="1306" spans="3:20">
      <c r="C1306" s="10">
        <v>45133</v>
      </c>
      <c r="D1306" s="11">
        <v>3423</v>
      </c>
      <c r="E1306" s="11">
        <v>15771</v>
      </c>
      <c r="F1306" s="11">
        <v>27398</v>
      </c>
      <c r="G1306" s="11">
        <v>16671</v>
      </c>
      <c r="H1306" s="11">
        <v>6827</v>
      </c>
      <c r="I1306" s="11">
        <v>35468</v>
      </c>
      <c r="J1306" s="11">
        <v>20664</v>
      </c>
      <c r="K1306" s="11">
        <v>6676</v>
      </c>
      <c r="L1306" s="11">
        <v>13962</v>
      </c>
      <c r="M1306" s="11">
        <v>6034</v>
      </c>
      <c r="N1306" s="11">
        <v>15943</v>
      </c>
      <c r="O1306" s="11">
        <v>4798</v>
      </c>
      <c r="P1306" s="11">
        <v>35804</v>
      </c>
      <c r="Q1306" s="11">
        <v>30322</v>
      </c>
      <c r="R1306" s="11">
        <v>19116</v>
      </c>
      <c r="S1306" s="11">
        <v>7760</v>
      </c>
      <c r="T1306" s="11">
        <v>3662</v>
      </c>
    </row>
    <row r="1307" spans="3:20">
      <c r="C1307" s="10">
        <v>45134</v>
      </c>
      <c r="D1307" s="11">
        <v>3440</v>
      </c>
      <c r="E1307" s="11">
        <v>15777</v>
      </c>
      <c r="F1307" s="11">
        <v>27404</v>
      </c>
      <c r="G1307" s="11">
        <v>16671</v>
      </c>
      <c r="H1307" s="11">
        <v>6838</v>
      </c>
      <c r="I1307" s="11">
        <v>35478</v>
      </c>
      <c r="J1307" s="11">
        <v>20664</v>
      </c>
      <c r="K1307" s="11">
        <v>6681</v>
      </c>
      <c r="L1307" s="11">
        <v>13962</v>
      </c>
      <c r="M1307" s="11">
        <v>6050</v>
      </c>
      <c r="N1307" s="11">
        <v>15960</v>
      </c>
      <c r="O1307" s="11">
        <v>4815</v>
      </c>
      <c r="P1307" s="11">
        <v>35804</v>
      </c>
      <c r="Q1307" s="11">
        <v>30328</v>
      </c>
      <c r="R1307" s="11">
        <v>19123</v>
      </c>
      <c r="S1307" s="11">
        <v>7762</v>
      </c>
      <c r="T1307" s="11">
        <v>3674</v>
      </c>
    </row>
    <row r="1308" spans="3:20">
      <c r="C1308" s="10">
        <v>45135</v>
      </c>
      <c r="D1308" s="11">
        <v>3452</v>
      </c>
      <c r="E1308" s="11">
        <v>15794</v>
      </c>
      <c r="F1308" s="11">
        <v>27404</v>
      </c>
      <c r="G1308" s="11">
        <v>16671</v>
      </c>
      <c r="H1308" s="11">
        <v>6839</v>
      </c>
      <c r="I1308" s="11">
        <v>35493</v>
      </c>
      <c r="J1308" s="11">
        <v>20664</v>
      </c>
      <c r="K1308" s="11">
        <v>6690</v>
      </c>
      <c r="L1308" s="11">
        <v>13962</v>
      </c>
      <c r="M1308" s="11">
        <v>6063</v>
      </c>
      <c r="N1308" s="11">
        <v>15976</v>
      </c>
      <c r="O1308" s="11">
        <v>4831</v>
      </c>
      <c r="P1308" s="11">
        <v>35816</v>
      </c>
      <c r="Q1308" s="11">
        <v>30343</v>
      </c>
      <c r="R1308" s="11">
        <v>19134</v>
      </c>
      <c r="S1308" s="11">
        <v>7768</v>
      </c>
      <c r="T1308" s="11">
        <v>3684</v>
      </c>
    </row>
    <row r="1309" spans="3:20">
      <c r="C1309" s="10">
        <v>45136</v>
      </c>
      <c r="D1309" s="11">
        <v>3461</v>
      </c>
      <c r="E1309" s="11">
        <v>15797</v>
      </c>
      <c r="F1309" s="11">
        <v>27404</v>
      </c>
      <c r="G1309" s="11">
        <v>16681</v>
      </c>
      <c r="H1309" s="11">
        <v>6839</v>
      </c>
      <c r="I1309" s="11">
        <v>35506</v>
      </c>
      <c r="J1309" s="11">
        <v>20664</v>
      </c>
      <c r="K1309" s="11">
        <v>6695</v>
      </c>
      <c r="L1309" s="11">
        <v>13962</v>
      </c>
      <c r="M1309" s="11">
        <v>6075</v>
      </c>
      <c r="N1309" s="11">
        <v>15989</v>
      </c>
      <c r="O1309" s="11">
        <v>4844</v>
      </c>
      <c r="P1309" s="11">
        <v>35816</v>
      </c>
      <c r="Q1309" s="11">
        <v>30353</v>
      </c>
      <c r="R1309" s="11">
        <v>19139</v>
      </c>
      <c r="S1309" s="11">
        <v>7768</v>
      </c>
      <c r="T1309" s="11">
        <v>3696</v>
      </c>
    </row>
    <row r="1310" spans="3:20">
      <c r="C1310" s="10">
        <v>45137</v>
      </c>
      <c r="D1310" s="11">
        <v>3461</v>
      </c>
      <c r="E1310" s="11">
        <v>15803</v>
      </c>
      <c r="F1310" s="11">
        <v>27404</v>
      </c>
      <c r="G1310" s="11">
        <v>16686</v>
      </c>
      <c r="H1310" s="11">
        <v>6839</v>
      </c>
      <c r="I1310" s="11">
        <v>35509</v>
      </c>
      <c r="J1310" s="11">
        <v>20664</v>
      </c>
      <c r="K1310" s="11">
        <v>6702</v>
      </c>
      <c r="L1310" s="11">
        <v>13962</v>
      </c>
      <c r="M1310" s="11">
        <v>6080</v>
      </c>
      <c r="N1310" s="11">
        <v>15993</v>
      </c>
      <c r="O1310" s="11">
        <v>4851</v>
      </c>
      <c r="P1310" s="11">
        <v>35816</v>
      </c>
      <c r="Q1310" s="11">
        <v>30360</v>
      </c>
      <c r="R1310" s="11">
        <v>19139</v>
      </c>
      <c r="S1310" s="11">
        <v>7774</v>
      </c>
      <c r="T1310" s="11">
        <v>3699</v>
      </c>
    </row>
    <row r="1311" spans="3:20">
      <c r="C1311" s="10">
        <v>45138</v>
      </c>
      <c r="D1311" s="11">
        <v>3461</v>
      </c>
      <c r="E1311" s="11">
        <v>15816</v>
      </c>
      <c r="F1311" s="11">
        <v>27404</v>
      </c>
      <c r="G1311" s="11">
        <v>16686</v>
      </c>
      <c r="H1311" s="11">
        <v>6839</v>
      </c>
      <c r="I1311" s="11">
        <v>35524</v>
      </c>
      <c r="J1311" s="11">
        <v>20664</v>
      </c>
      <c r="K1311" s="11">
        <v>6707</v>
      </c>
      <c r="L1311" s="11">
        <v>13962</v>
      </c>
      <c r="M1311" s="11">
        <v>6095</v>
      </c>
      <c r="N1311" s="11">
        <v>16007</v>
      </c>
      <c r="O1311" s="11">
        <v>4870</v>
      </c>
      <c r="P1311" s="11">
        <v>35816</v>
      </c>
      <c r="Q1311" s="11">
        <v>30373</v>
      </c>
      <c r="R1311" s="11">
        <v>19151</v>
      </c>
      <c r="S1311" s="11">
        <v>7784</v>
      </c>
      <c r="T1311" s="11">
        <v>3709</v>
      </c>
    </row>
    <row r="1312" spans="3:20">
      <c r="C1312" s="10">
        <v>45139</v>
      </c>
      <c r="D1312" s="11">
        <v>3461</v>
      </c>
      <c r="E1312" s="11">
        <v>15825</v>
      </c>
      <c r="F1312" s="11">
        <v>27416</v>
      </c>
      <c r="G1312" s="11">
        <v>16686</v>
      </c>
      <c r="H1312" s="11">
        <v>6839</v>
      </c>
      <c r="I1312" s="11">
        <v>35533</v>
      </c>
      <c r="J1312" s="11">
        <v>20664</v>
      </c>
      <c r="K1312" s="11">
        <v>6708</v>
      </c>
      <c r="L1312" s="11">
        <v>13962</v>
      </c>
      <c r="M1312" s="11">
        <v>6110</v>
      </c>
      <c r="N1312" s="11">
        <v>16016</v>
      </c>
      <c r="O1312" s="11">
        <v>4878</v>
      </c>
      <c r="P1312" s="11">
        <v>35816</v>
      </c>
      <c r="Q1312" s="11">
        <v>30382</v>
      </c>
      <c r="R1312" s="11">
        <v>19151</v>
      </c>
      <c r="S1312" s="11">
        <v>7793</v>
      </c>
      <c r="T1312" s="11">
        <v>3718</v>
      </c>
    </row>
    <row r="1313" spans="3:20">
      <c r="C1313" s="10">
        <v>45140</v>
      </c>
      <c r="D1313" s="11">
        <v>3462</v>
      </c>
      <c r="E1313" s="11">
        <v>15826</v>
      </c>
      <c r="F1313" s="11">
        <v>27428</v>
      </c>
      <c r="G1313" s="11">
        <v>16696</v>
      </c>
      <c r="H1313" s="11">
        <v>6839</v>
      </c>
      <c r="I1313" s="11">
        <v>35546</v>
      </c>
      <c r="J1313" s="11">
        <v>20670</v>
      </c>
      <c r="K1313" s="11">
        <v>6717</v>
      </c>
      <c r="L1313" s="11">
        <v>13962</v>
      </c>
      <c r="M1313" s="11">
        <v>6123</v>
      </c>
      <c r="N1313" s="11">
        <v>16016</v>
      </c>
      <c r="O1313" s="11">
        <v>4890</v>
      </c>
      <c r="P1313" s="11">
        <v>35816</v>
      </c>
      <c r="Q1313" s="11">
        <v>30399</v>
      </c>
      <c r="R1313" s="11">
        <v>19160</v>
      </c>
      <c r="S1313" s="11">
        <v>7800</v>
      </c>
      <c r="T1313" s="11">
        <v>3725</v>
      </c>
    </row>
    <row r="1314" spans="3:20">
      <c r="C1314" s="10">
        <v>45141</v>
      </c>
      <c r="D1314" s="11">
        <v>3462</v>
      </c>
      <c r="E1314" s="11">
        <v>15839</v>
      </c>
      <c r="F1314" s="11">
        <v>27428</v>
      </c>
      <c r="G1314" s="11">
        <v>16696</v>
      </c>
      <c r="H1314" s="11">
        <v>6839</v>
      </c>
      <c r="I1314" s="11">
        <v>35546</v>
      </c>
      <c r="J1314" s="11">
        <v>20670</v>
      </c>
      <c r="K1314" s="11">
        <v>6723</v>
      </c>
      <c r="L1314" s="11">
        <v>13962</v>
      </c>
      <c r="M1314" s="11">
        <v>6123</v>
      </c>
      <c r="N1314" s="11">
        <v>16022</v>
      </c>
      <c r="O1314" s="11">
        <v>4895</v>
      </c>
      <c r="P1314" s="11">
        <v>35822</v>
      </c>
      <c r="Q1314" s="11">
        <v>30406</v>
      </c>
      <c r="R1314" s="11">
        <v>19173</v>
      </c>
      <c r="S1314" s="11">
        <v>7804</v>
      </c>
      <c r="T1314" s="11">
        <v>3725</v>
      </c>
    </row>
    <row r="1315" spans="3:20">
      <c r="C1315" s="10">
        <v>45142</v>
      </c>
      <c r="D1315" s="11">
        <v>3462</v>
      </c>
      <c r="E1315" s="11">
        <v>15839</v>
      </c>
      <c r="F1315" s="11">
        <v>27428</v>
      </c>
      <c r="G1315" s="11">
        <v>16702</v>
      </c>
      <c r="H1315" s="11">
        <v>6839</v>
      </c>
      <c r="I1315" s="11">
        <v>35546</v>
      </c>
      <c r="J1315" s="11">
        <v>20670</v>
      </c>
      <c r="K1315" s="11">
        <v>6728</v>
      </c>
      <c r="L1315" s="11">
        <v>13962</v>
      </c>
      <c r="M1315" s="11">
        <v>6123</v>
      </c>
      <c r="N1315" s="11">
        <v>16029</v>
      </c>
      <c r="O1315" s="11">
        <v>4908</v>
      </c>
      <c r="P1315" s="11">
        <v>35822</v>
      </c>
      <c r="Q1315" s="11">
        <v>30412</v>
      </c>
      <c r="R1315" s="11">
        <v>19179</v>
      </c>
      <c r="S1315" s="11">
        <v>7804</v>
      </c>
      <c r="T1315" s="11">
        <v>3725</v>
      </c>
    </row>
    <row r="1316" spans="3:20">
      <c r="C1316" s="10">
        <v>45143</v>
      </c>
      <c r="D1316" s="11">
        <v>3462</v>
      </c>
      <c r="E1316" s="11">
        <v>15839</v>
      </c>
      <c r="F1316" s="11">
        <v>27435</v>
      </c>
      <c r="G1316" s="11">
        <v>16702</v>
      </c>
      <c r="H1316" s="11">
        <v>6839</v>
      </c>
      <c r="I1316" s="11">
        <v>35554</v>
      </c>
      <c r="J1316" s="11">
        <v>20670</v>
      </c>
      <c r="K1316" s="11">
        <v>6733</v>
      </c>
      <c r="L1316" s="11">
        <v>13962</v>
      </c>
      <c r="M1316" s="11">
        <v>6123</v>
      </c>
      <c r="N1316" s="11">
        <v>16029</v>
      </c>
      <c r="O1316" s="11">
        <v>4927</v>
      </c>
      <c r="P1316" s="11">
        <v>35822</v>
      </c>
      <c r="Q1316" s="11">
        <v>30420</v>
      </c>
      <c r="R1316" s="11">
        <v>19188</v>
      </c>
      <c r="S1316" s="11">
        <v>7815</v>
      </c>
      <c r="T1316" s="11">
        <v>3733</v>
      </c>
    </row>
    <row r="1317" spans="3:20">
      <c r="C1317" s="10">
        <v>45144</v>
      </c>
      <c r="D1317" s="11">
        <v>3469</v>
      </c>
      <c r="E1317" s="11">
        <v>15839</v>
      </c>
      <c r="F1317" s="11">
        <v>27438</v>
      </c>
      <c r="G1317" s="11">
        <v>16723</v>
      </c>
      <c r="H1317" s="11">
        <v>6850</v>
      </c>
      <c r="I1317" s="11">
        <v>35567</v>
      </c>
      <c r="J1317" s="11">
        <v>20670</v>
      </c>
      <c r="K1317" s="11">
        <v>6743</v>
      </c>
      <c r="L1317" s="11">
        <v>13965</v>
      </c>
      <c r="M1317" s="11">
        <v>6123</v>
      </c>
      <c r="N1317" s="11">
        <v>16033</v>
      </c>
      <c r="O1317" s="11">
        <v>4937</v>
      </c>
      <c r="P1317" s="11">
        <v>35832</v>
      </c>
      <c r="Q1317" s="11">
        <v>30433</v>
      </c>
      <c r="R1317" s="11">
        <v>19188</v>
      </c>
      <c r="S1317" s="11">
        <v>7825</v>
      </c>
      <c r="T1317" s="11">
        <v>3746</v>
      </c>
    </row>
    <row r="1318" spans="3:20">
      <c r="C1318" s="10">
        <v>45145</v>
      </c>
      <c r="D1318" s="11">
        <v>3469</v>
      </c>
      <c r="E1318" s="11">
        <v>15839</v>
      </c>
      <c r="F1318" s="11">
        <v>27447</v>
      </c>
      <c r="G1318" s="11">
        <v>16732</v>
      </c>
      <c r="H1318" s="11">
        <v>6858</v>
      </c>
      <c r="I1318" s="11">
        <v>35567</v>
      </c>
      <c r="J1318" s="11">
        <v>20670</v>
      </c>
      <c r="K1318" s="11">
        <v>6752</v>
      </c>
      <c r="L1318" s="11">
        <v>13971</v>
      </c>
      <c r="M1318" s="11">
        <v>6123</v>
      </c>
      <c r="N1318" s="11">
        <v>16033</v>
      </c>
      <c r="O1318" s="11">
        <v>4937</v>
      </c>
      <c r="P1318" s="11">
        <v>35841</v>
      </c>
      <c r="Q1318" s="11">
        <v>30443</v>
      </c>
      <c r="R1318" s="11">
        <v>19188</v>
      </c>
      <c r="S1318" s="11">
        <v>7835</v>
      </c>
      <c r="T1318" s="11">
        <v>3758</v>
      </c>
    </row>
    <row r="1319" spans="3:20">
      <c r="C1319" s="10">
        <v>45146</v>
      </c>
      <c r="D1319" s="11">
        <v>3469</v>
      </c>
      <c r="E1319" s="11">
        <v>15853</v>
      </c>
      <c r="F1319" s="11">
        <v>27461</v>
      </c>
      <c r="G1319" s="11">
        <v>16744</v>
      </c>
      <c r="H1319" s="11">
        <v>6877</v>
      </c>
      <c r="I1319" s="11">
        <v>35567</v>
      </c>
      <c r="J1319" s="11">
        <v>20671</v>
      </c>
      <c r="K1319" s="11">
        <v>6763</v>
      </c>
      <c r="L1319" s="11">
        <v>13971</v>
      </c>
      <c r="M1319" s="11">
        <v>6123</v>
      </c>
      <c r="N1319" s="11">
        <v>16033</v>
      </c>
      <c r="O1319" s="11">
        <v>4937</v>
      </c>
      <c r="P1319" s="11">
        <v>35853</v>
      </c>
      <c r="Q1319" s="11">
        <v>30454</v>
      </c>
      <c r="R1319" s="11">
        <v>19188</v>
      </c>
      <c r="S1319" s="11">
        <v>7848</v>
      </c>
      <c r="T1319" s="11">
        <v>3770</v>
      </c>
    </row>
    <row r="1320" spans="3:20">
      <c r="C1320" s="10">
        <v>45147</v>
      </c>
      <c r="D1320" s="11">
        <v>3469</v>
      </c>
      <c r="E1320" s="11">
        <v>15857</v>
      </c>
      <c r="F1320" s="11">
        <v>27461</v>
      </c>
      <c r="G1320" s="11">
        <v>16744</v>
      </c>
      <c r="H1320" s="11">
        <v>6880</v>
      </c>
      <c r="I1320" s="11">
        <v>35567</v>
      </c>
      <c r="J1320" s="11">
        <v>20671</v>
      </c>
      <c r="K1320" s="11">
        <v>6765</v>
      </c>
      <c r="L1320" s="11">
        <v>13971</v>
      </c>
      <c r="M1320" s="11">
        <v>6123</v>
      </c>
      <c r="N1320" s="11">
        <v>16033</v>
      </c>
      <c r="O1320" s="11">
        <v>4942</v>
      </c>
      <c r="P1320" s="11">
        <v>35856</v>
      </c>
      <c r="Q1320" s="11">
        <v>30456</v>
      </c>
      <c r="R1320" s="11">
        <v>19199</v>
      </c>
      <c r="S1320" s="11">
        <v>7848</v>
      </c>
      <c r="T1320" s="11">
        <v>3776</v>
      </c>
    </row>
    <row r="1321" spans="3:20">
      <c r="C1321" s="10">
        <v>45148</v>
      </c>
      <c r="D1321" s="11">
        <v>3469</v>
      </c>
      <c r="E1321" s="11">
        <v>15857</v>
      </c>
      <c r="F1321" s="11">
        <v>27470</v>
      </c>
      <c r="G1321" s="11">
        <v>16753</v>
      </c>
      <c r="H1321" s="11">
        <v>6894</v>
      </c>
      <c r="I1321" s="11">
        <v>35567</v>
      </c>
      <c r="J1321" s="11">
        <v>20671</v>
      </c>
      <c r="K1321" s="11">
        <v>6765</v>
      </c>
      <c r="L1321" s="11">
        <v>13971</v>
      </c>
      <c r="M1321" s="11">
        <v>6134</v>
      </c>
      <c r="N1321" s="11">
        <v>16033</v>
      </c>
      <c r="O1321" s="11">
        <v>4951</v>
      </c>
      <c r="P1321" s="11">
        <v>35872</v>
      </c>
      <c r="Q1321" s="11">
        <v>30456</v>
      </c>
      <c r="R1321" s="11">
        <v>19220</v>
      </c>
      <c r="S1321" s="11">
        <v>7848</v>
      </c>
      <c r="T1321" s="11">
        <v>3794</v>
      </c>
    </row>
    <row r="1322" spans="3:20">
      <c r="C1322" s="10">
        <v>45149</v>
      </c>
      <c r="D1322" s="11">
        <v>3469</v>
      </c>
      <c r="E1322" s="11">
        <v>15865</v>
      </c>
      <c r="F1322" s="11">
        <v>27474</v>
      </c>
      <c r="G1322" s="11">
        <v>16766</v>
      </c>
      <c r="H1322" s="11">
        <v>6905</v>
      </c>
      <c r="I1322" s="11">
        <v>35581</v>
      </c>
      <c r="J1322" s="11">
        <v>20674</v>
      </c>
      <c r="K1322" s="11">
        <v>6765</v>
      </c>
      <c r="L1322" s="11">
        <v>13971</v>
      </c>
      <c r="M1322" s="11">
        <v>6134</v>
      </c>
      <c r="N1322" s="11">
        <v>16038</v>
      </c>
      <c r="O1322" s="11">
        <v>4965</v>
      </c>
      <c r="P1322" s="11">
        <v>35872</v>
      </c>
      <c r="Q1322" s="11">
        <v>30456</v>
      </c>
      <c r="R1322" s="11">
        <v>19229</v>
      </c>
      <c r="S1322" s="11">
        <v>7848</v>
      </c>
      <c r="T1322" s="11">
        <v>3812</v>
      </c>
    </row>
    <row r="1323" spans="3:20">
      <c r="C1323" s="10">
        <v>45150</v>
      </c>
      <c r="D1323" s="11">
        <v>3469</v>
      </c>
      <c r="E1323" s="11">
        <v>15881</v>
      </c>
      <c r="F1323" s="11">
        <v>27474</v>
      </c>
      <c r="G1323" s="11">
        <v>16766</v>
      </c>
      <c r="H1323" s="11">
        <v>6913</v>
      </c>
      <c r="I1323" s="11">
        <v>35588</v>
      </c>
      <c r="J1323" s="11">
        <v>20674</v>
      </c>
      <c r="K1323" s="11">
        <v>6765</v>
      </c>
      <c r="L1323" s="11">
        <v>13971</v>
      </c>
      <c r="M1323" s="11">
        <v>6148</v>
      </c>
      <c r="N1323" s="11">
        <v>16040</v>
      </c>
      <c r="O1323" s="11">
        <v>4965</v>
      </c>
      <c r="P1323" s="11">
        <v>35873</v>
      </c>
      <c r="Q1323" s="11">
        <v>30464</v>
      </c>
      <c r="R1323" s="11">
        <v>19234</v>
      </c>
      <c r="S1323" s="11">
        <v>7852</v>
      </c>
      <c r="T1323" s="11">
        <v>3822</v>
      </c>
    </row>
    <row r="1324" spans="3:20">
      <c r="C1324" s="10">
        <v>45151</v>
      </c>
      <c r="D1324" s="11">
        <v>3469</v>
      </c>
      <c r="E1324" s="11">
        <v>15886</v>
      </c>
      <c r="F1324" s="11">
        <v>27484</v>
      </c>
      <c r="G1324" s="11">
        <v>16775</v>
      </c>
      <c r="H1324" s="11">
        <v>6913</v>
      </c>
      <c r="I1324" s="11">
        <v>35603</v>
      </c>
      <c r="J1324" s="11">
        <v>20683</v>
      </c>
      <c r="K1324" s="11">
        <v>6767</v>
      </c>
      <c r="L1324" s="11">
        <v>13971</v>
      </c>
      <c r="M1324" s="11">
        <v>6166</v>
      </c>
      <c r="N1324" s="11">
        <v>16040</v>
      </c>
      <c r="O1324" s="11">
        <v>4975</v>
      </c>
      <c r="P1324" s="11">
        <v>35880</v>
      </c>
      <c r="Q1324" s="11">
        <v>30464</v>
      </c>
      <c r="R1324" s="11">
        <v>19243</v>
      </c>
      <c r="S1324" s="11">
        <v>7852</v>
      </c>
      <c r="T1324" s="11">
        <v>3737</v>
      </c>
    </row>
    <row r="1325" spans="3:20">
      <c r="C1325" s="10">
        <v>45152</v>
      </c>
      <c r="D1325" s="11">
        <v>3469</v>
      </c>
      <c r="E1325" s="11">
        <v>15903</v>
      </c>
      <c r="F1325" s="11">
        <v>27503</v>
      </c>
      <c r="G1325" s="11">
        <v>16786</v>
      </c>
      <c r="H1325" s="11">
        <v>6913</v>
      </c>
      <c r="I1325" s="11">
        <v>35603</v>
      </c>
      <c r="J1325" s="11">
        <v>20704</v>
      </c>
      <c r="K1325" s="11">
        <v>6774</v>
      </c>
      <c r="L1325" s="11">
        <v>13971</v>
      </c>
      <c r="M1325" s="11">
        <v>6185</v>
      </c>
      <c r="N1325" s="11">
        <v>16040</v>
      </c>
      <c r="O1325" s="11">
        <v>4984</v>
      </c>
      <c r="P1325" s="11">
        <v>35894</v>
      </c>
      <c r="Q1325" s="11">
        <v>30472</v>
      </c>
      <c r="R1325" s="11">
        <v>19259</v>
      </c>
      <c r="S1325" s="11">
        <v>7859</v>
      </c>
      <c r="T1325" s="11">
        <v>3856</v>
      </c>
    </row>
    <row r="1326" spans="3:20">
      <c r="C1326" s="10">
        <v>45153</v>
      </c>
      <c r="D1326" s="11">
        <v>3469</v>
      </c>
      <c r="E1326" s="11">
        <v>15920</v>
      </c>
      <c r="F1326" s="11">
        <v>27519</v>
      </c>
      <c r="G1326" s="11">
        <v>16799</v>
      </c>
      <c r="H1326" s="11">
        <v>6913</v>
      </c>
      <c r="I1326" s="11">
        <v>35603</v>
      </c>
      <c r="J1326" s="11">
        <v>20715</v>
      </c>
      <c r="K1326" s="11">
        <v>6774</v>
      </c>
      <c r="L1326" s="11">
        <v>13971</v>
      </c>
      <c r="M1326" s="11">
        <v>6201</v>
      </c>
      <c r="N1326" s="11">
        <v>16040</v>
      </c>
      <c r="O1326" s="11">
        <v>4984</v>
      </c>
      <c r="P1326" s="11">
        <v>35913</v>
      </c>
      <c r="Q1326" s="11">
        <v>30484</v>
      </c>
      <c r="R1326" s="11">
        <v>19273</v>
      </c>
      <c r="S1326" s="11">
        <v>7878</v>
      </c>
      <c r="T1326" s="11">
        <v>3856</v>
      </c>
    </row>
    <row r="1327" spans="3:20">
      <c r="C1327" s="10">
        <v>45154</v>
      </c>
      <c r="D1327" s="11">
        <v>3469</v>
      </c>
      <c r="E1327" s="11">
        <v>15932</v>
      </c>
      <c r="F1327" s="11">
        <v>27528</v>
      </c>
      <c r="G1327" s="11">
        <v>16799</v>
      </c>
      <c r="H1327" s="11">
        <v>6920</v>
      </c>
      <c r="I1327" s="11">
        <v>35613</v>
      </c>
      <c r="J1327" s="11">
        <v>20715</v>
      </c>
      <c r="K1327" s="11">
        <v>6797</v>
      </c>
      <c r="L1327" s="11">
        <v>13971</v>
      </c>
      <c r="M1327" s="11">
        <v>6211</v>
      </c>
      <c r="N1327" s="11">
        <v>16040</v>
      </c>
      <c r="O1327" s="11">
        <v>4988</v>
      </c>
      <c r="P1327" s="11">
        <v>35927</v>
      </c>
      <c r="Q1327" s="11">
        <v>30484</v>
      </c>
      <c r="R1327" s="11">
        <v>19287</v>
      </c>
      <c r="S1327" s="11">
        <v>7889</v>
      </c>
      <c r="T1327" s="11">
        <v>3861</v>
      </c>
    </row>
    <row r="1328" spans="3:20">
      <c r="C1328" s="10">
        <v>45155</v>
      </c>
      <c r="D1328" s="11">
        <v>3469</v>
      </c>
      <c r="E1328" s="11">
        <v>15943</v>
      </c>
      <c r="F1328" s="11">
        <v>27538</v>
      </c>
      <c r="G1328" s="11">
        <v>16799</v>
      </c>
      <c r="H1328" s="11">
        <v>6927</v>
      </c>
      <c r="I1328" s="11">
        <v>35618</v>
      </c>
      <c r="J1328" s="11">
        <v>20733</v>
      </c>
      <c r="K1328" s="11">
        <v>6806</v>
      </c>
      <c r="L1328" s="11">
        <v>13971</v>
      </c>
      <c r="M1328" s="11">
        <v>6222</v>
      </c>
      <c r="N1328" s="11">
        <v>16044</v>
      </c>
      <c r="O1328" s="11">
        <v>4988</v>
      </c>
      <c r="P1328" s="11">
        <v>35934</v>
      </c>
      <c r="Q1328" s="11">
        <v>30484</v>
      </c>
      <c r="R1328" s="11">
        <v>19273</v>
      </c>
      <c r="S1328" s="11">
        <v>7889</v>
      </c>
      <c r="T1328" s="11">
        <v>3861</v>
      </c>
    </row>
    <row r="1329" spans="3:20">
      <c r="C1329" s="10">
        <v>45156</v>
      </c>
      <c r="D1329" s="11">
        <v>3469</v>
      </c>
      <c r="E1329" s="11">
        <v>15955</v>
      </c>
      <c r="F1329" s="11">
        <v>27541</v>
      </c>
      <c r="G1329" s="11">
        <v>16799</v>
      </c>
      <c r="H1329" s="11">
        <v>6927</v>
      </c>
      <c r="I1329" s="11">
        <v>35618</v>
      </c>
      <c r="J1329" s="11">
        <v>20751</v>
      </c>
      <c r="K1329" s="11">
        <v>6823</v>
      </c>
      <c r="L1329" s="11">
        <v>13971</v>
      </c>
      <c r="M1329" s="11">
        <v>6239</v>
      </c>
      <c r="N1329" s="11">
        <v>16061</v>
      </c>
      <c r="O1329" s="11">
        <v>4988</v>
      </c>
      <c r="P1329" s="11">
        <v>35950</v>
      </c>
      <c r="Q1329" s="11">
        <v>30484</v>
      </c>
      <c r="R1329" s="11">
        <v>19305</v>
      </c>
      <c r="S1329" s="11">
        <v>7889</v>
      </c>
      <c r="T1329" s="11">
        <v>3874</v>
      </c>
    </row>
    <row r="1330" spans="3:20">
      <c r="C1330" s="10">
        <v>45157</v>
      </c>
      <c r="D1330" s="11">
        <v>3469</v>
      </c>
      <c r="E1330" s="11">
        <v>15971</v>
      </c>
      <c r="F1330" s="11">
        <v>27552</v>
      </c>
      <c r="G1330" s="11">
        <v>16799</v>
      </c>
      <c r="H1330" s="11">
        <v>6927</v>
      </c>
      <c r="I1330" s="11">
        <v>35618</v>
      </c>
      <c r="J1330" s="11">
        <v>20766</v>
      </c>
      <c r="K1330" s="11">
        <v>6839</v>
      </c>
      <c r="L1330" s="11">
        <v>13971</v>
      </c>
      <c r="M1330" s="11">
        <v>6254</v>
      </c>
      <c r="N1330" s="11">
        <v>16071</v>
      </c>
      <c r="O1330" s="11">
        <v>4988</v>
      </c>
      <c r="P1330" s="11">
        <v>35950</v>
      </c>
      <c r="Q1330" s="11">
        <v>30484</v>
      </c>
      <c r="R1330" s="11">
        <v>19318</v>
      </c>
      <c r="S1330" s="11">
        <v>7889</v>
      </c>
      <c r="T1330" s="11">
        <v>3888</v>
      </c>
    </row>
    <row r="1331" spans="3:20">
      <c r="C1331" s="10">
        <v>45158</v>
      </c>
      <c r="D1331" s="11">
        <v>3469</v>
      </c>
      <c r="E1331" s="11">
        <v>15972</v>
      </c>
      <c r="F1331" s="11">
        <v>27553</v>
      </c>
      <c r="G1331" s="11">
        <v>16799</v>
      </c>
      <c r="H1331" s="11">
        <v>6927</v>
      </c>
      <c r="I1331" s="11">
        <v>35618</v>
      </c>
      <c r="J1331" s="11">
        <v>20767</v>
      </c>
      <c r="K1331" s="11">
        <v>6840</v>
      </c>
      <c r="L1331" s="11">
        <v>13971</v>
      </c>
      <c r="M1331" s="11">
        <v>6261</v>
      </c>
      <c r="N1331" s="11">
        <v>16072</v>
      </c>
      <c r="O1331" s="11">
        <v>4988</v>
      </c>
      <c r="P1331" s="11">
        <v>35950</v>
      </c>
      <c r="Q1331" s="11">
        <v>30484</v>
      </c>
      <c r="R1331" s="11">
        <v>19326</v>
      </c>
      <c r="S1331" s="11">
        <v>7889</v>
      </c>
      <c r="T1331" s="11">
        <v>3888</v>
      </c>
    </row>
    <row r="1332" spans="3:20">
      <c r="C1332" s="10">
        <v>45159</v>
      </c>
      <c r="D1332" s="11">
        <v>3483</v>
      </c>
      <c r="E1332" s="11">
        <v>15983</v>
      </c>
      <c r="F1332" s="11">
        <v>27562</v>
      </c>
      <c r="G1332" s="11">
        <v>16799</v>
      </c>
      <c r="H1332" s="11">
        <v>6942</v>
      </c>
      <c r="I1332" s="11">
        <v>35618</v>
      </c>
      <c r="J1332" s="11">
        <v>20782</v>
      </c>
      <c r="K1332" s="11">
        <v>6855</v>
      </c>
      <c r="L1332" s="11">
        <v>13971</v>
      </c>
      <c r="M1332" s="11">
        <v>6272</v>
      </c>
      <c r="N1332" s="11">
        <v>16085</v>
      </c>
      <c r="O1332" s="11">
        <v>4988</v>
      </c>
      <c r="P1332" s="11">
        <v>35950</v>
      </c>
      <c r="Q1332" s="11">
        <v>30484</v>
      </c>
      <c r="R1332" s="11">
        <v>19332</v>
      </c>
      <c r="S1332" s="11">
        <v>7889</v>
      </c>
      <c r="T1332" s="11">
        <v>3905</v>
      </c>
    </row>
    <row r="1333" spans="3:20">
      <c r="C1333" s="10">
        <v>45160</v>
      </c>
      <c r="D1333" s="11">
        <v>3492</v>
      </c>
      <c r="E1333" s="11">
        <v>15994</v>
      </c>
      <c r="F1333" s="11">
        <v>27573</v>
      </c>
      <c r="G1333" s="11">
        <v>16799</v>
      </c>
      <c r="H1333" s="11">
        <v>6947</v>
      </c>
      <c r="I1333" s="11">
        <v>35618</v>
      </c>
      <c r="J1333" s="11">
        <v>20785</v>
      </c>
      <c r="K1333" s="11">
        <v>6865</v>
      </c>
      <c r="L1333" s="11">
        <v>13971</v>
      </c>
      <c r="M1333" s="11">
        <v>6286</v>
      </c>
      <c r="N1333" s="11">
        <v>16100</v>
      </c>
      <c r="O1333" s="11">
        <v>4988</v>
      </c>
      <c r="P1333" s="11">
        <v>35957</v>
      </c>
      <c r="Q1333" s="11">
        <v>30484</v>
      </c>
      <c r="R1333" s="11">
        <v>19345</v>
      </c>
      <c r="S1333" s="11">
        <v>7889</v>
      </c>
      <c r="T1333" s="11">
        <v>3920</v>
      </c>
    </row>
    <row r="1334" spans="3:20">
      <c r="C1334" s="10">
        <v>45161</v>
      </c>
      <c r="D1334" s="11">
        <v>3504</v>
      </c>
      <c r="E1334" s="11">
        <v>16008</v>
      </c>
      <c r="F1334" s="11">
        <v>27575</v>
      </c>
      <c r="G1334" s="11">
        <v>16799</v>
      </c>
      <c r="H1334" s="11">
        <v>6947</v>
      </c>
      <c r="I1334" s="11">
        <v>35629</v>
      </c>
      <c r="J1334" s="11">
        <v>20792</v>
      </c>
      <c r="K1334" s="11">
        <v>6873</v>
      </c>
      <c r="L1334" s="11">
        <v>13971</v>
      </c>
      <c r="M1334" s="11">
        <v>6295</v>
      </c>
      <c r="N1334" s="11">
        <v>16111</v>
      </c>
      <c r="O1334" s="11">
        <v>4988</v>
      </c>
      <c r="P1334" s="11">
        <v>35961</v>
      </c>
      <c r="Q1334" s="11">
        <v>30484</v>
      </c>
      <c r="R1334" s="11">
        <v>19345</v>
      </c>
      <c r="S1334" s="11">
        <v>7893</v>
      </c>
      <c r="T1334" s="11">
        <v>3930</v>
      </c>
    </row>
    <row r="1335" spans="3:20">
      <c r="C1335" s="10">
        <v>45162</v>
      </c>
      <c r="D1335" s="11">
        <v>3513</v>
      </c>
      <c r="E1335" s="11">
        <v>16019</v>
      </c>
      <c r="F1335" s="11">
        <v>27586</v>
      </c>
      <c r="G1335" s="11">
        <v>16799</v>
      </c>
      <c r="H1335" s="11">
        <v>6947</v>
      </c>
      <c r="I1335" s="11">
        <v>35643</v>
      </c>
      <c r="J1335" s="11">
        <v>20799</v>
      </c>
      <c r="K1335" s="11">
        <v>6877</v>
      </c>
      <c r="L1335" s="11">
        <v>13977</v>
      </c>
      <c r="M1335" s="11">
        <v>6295</v>
      </c>
      <c r="N1335" s="11">
        <v>16121</v>
      </c>
      <c r="O1335" s="11">
        <v>4988</v>
      </c>
      <c r="P1335" s="11">
        <v>35966</v>
      </c>
      <c r="Q1335" s="11">
        <v>30484</v>
      </c>
      <c r="R1335" s="11">
        <v>19345</v>
      </c>
      <c r="S1335" s="11">
        <v>7903</v>
      </c>
      <c r="T1335" s="11">
        <v>3942</v>
      </c>
    </row>
    <row r="1336" spans="3:20">
      <c r="C1336" s="10">
        <v>45163</v>
      </c>
      <c r="D1336" s="11">
        <v>3523</v>
      </c>
      <c r="E1336" s="11">
        <v>16033</v>
      </c>
      <c r="F1336" s="11">
        <v>27586</v>
      </c>
      <c r="G1336" s="11">
        <v>16799</v>
      </c>
      <c r="H1336" s="11">
        <v>6947</v>
      </c>
      <c r="I1336" s="11">
        <v>35656</v>
      </c>
      <c r="J1336" s="11">
        <v>20807</v>
      </c>
      <c r="K1336" s="11">
        <v>6889</v>
      </c>
      <c r="L1336" s="11">
        <v>13977</v>
      </c>
      <c r="M1336" s="11">
        <v>6295</v>
      </c>
      <c r="N1336" s="11">
        <v>16134</v>
      </c>
      <c r="O1336" s="11">
        <v>5008</v>
      </c>
      <c r="P1336" s="11">
        <v>35973</v>
      </c>
      <c r="Q1336" s="11">
        <v>30502</v>
      </c>
      <c r="R1336" s="11">
        <v>19345</v>
      </c>
      <c r="S1336" s="11">
        <v>7916</v>
      </c>
      <c r="T1336" s="11">
        <v>3956</v>
      </c>
    </row>
    <row r="1337" spans="3:20">
      <c r="C1337" s="10">
        <v>45164</v>
      </c>
      <c r="D1337" s="11">
        <v>3530</v>
      </c>
      <c r="E1337" s="11">
        <v>16033</v>
      </c>
      <c r="F1337" s="11">
        <v>27590</v>
      </c>
      <c r="G1337" s="11">
        <v>16799</v>
      </c>
      <c r="H1337" s="11">
        <v>6947</v>
      </c>
      <c r="I1337" s="11">
        <v>35656</v>
      </c>
      <c r="J1337" s="11">
        <v>20816</v>
      </c>
      <c r="K1337" s="11">
        <v>6898</v>
      </c>
      <c r="L1337" s="11">
        <v>13978</v>
      </c>
      <c r="M1337" s="11">
        <v>6295</v>
      </c>
      <c r="N1337" s="11">
        <v>16141</v>
      </c>
      <c r="O1337" s="11">
        <v>5008</v>
      </c>
      <c r="P1337" s="11">
        <v>35962</v>
      </c>
      <c r="Q1337" s="11">
        <v>30518</v>
      </c>
      <c r="R1337" s="11">
        <v>19345</v>
      </c>
      <c r="S1337" s="11">
        <v>7919</v>
      </c>
      <c r="T1337" s="11">
        <v>3963</v>
      </c>
    </row>
    <row r="1338" spans="3:20">
      <c r="C1338" s="10">
        <v>45165</v>
      </c>
      <c r="D1338" s="11">
        <v>3535</v>
      </c>
      <c r="E1338" s="11">
        <v>16059</v>
      </c>
      <c r="F1338" s="11">
        <v>27591</v>
      </c>
      <c r="G1338" s="11">
        <v>16801</v>
      </c>
      <c r="H1338" s="11">
        <v>6950</v>
      </c>
      <c r="I1338" s="11">
        <v>35656</v>
      </c>
      <c r="J1338" s="11">
        <v>20822</v>
      </c>
      <c r="K1338" s="11">
        <v>6905</v>
      </c>
      <c r="L1338" s="11">
        <v>13978</v>
      </c>
      <c r="M1338" s="11">
        <v>6303</v>
      </c>
      <c r="N1338" s="11">
        <v>16153</v>
      </c>
      <c r="O1338" s="11">
        <v>5008</v>
      </c>
      <c r="P1338" s="11">
        <v>35987</v>
      </c>
      <c r="Q1338" s="11">
        <v>30580</v>
      </c>
      <c r="R1338" s="11">
        <v>19347</v>
      </c>
      <c r="S1338" s="11">
        <v>7926</v>
      </c>
      <c r="T1338" s="11">
        <v>3963</v>
      </c>
    </row>
    <row r="1339" spans="3:20">
      <c r="C1339" s="10">
        <v>45166</v>
      </c>
      <c r="D1339" s="11">
        <v>3536</v>
      </c>
      <c r="E1339" s="11">
        <v>16060</v>
      </c>
      <c r="F1339" s="11">
        <v>27591</v>
      </c>
      <c r="G1339" s="11">
        <v>16801</v>
      </c>
      <c r="H1339" s="11">
        <v>6950</v>
      </c>
      <c r="I1339" s="11">
        <v>35667</v>
      </c>
      <c r="J1339" s="11">
        <v>20823</v>
      </c>
      <c r="K1339" s="11">
        <v>6906</v>
      </c>
      <c r="L1339" s="11">
        <v>13978</v>
      </c>
      <c r="M1339" s="11">
        <v>6304</v>
      </c>
      <c r="N1339" s="11">
        <v>16162</v>
      </c>
      <c r="O1339" s="11">
        <v>5008</v>
      </c>
      <c r="P1339" s="11">
        <v>35993</v>
      </c>
      <c r="Q1339" s="11">
        <v>30536</v>
      </c>
      <c r="R1339" s="11">
        <v>19347</v>
      </c>
      <c r="S1339" s="11">
        <v>7931</v>
      </c>
      <c r="T1339" s="11">
        <v>3963</v>
      </c>
    </row>
    <row r="1340" spans="3:20">
      <c r="C1340" s="10">
        <v>45167</v>
      </c>
      <c r="D1340" s="11">
        <v>3536</v>
      </c>
      <c r="E1340" s="11">
        <v>16068</v>
      </c>
      <c r="F1340" s="11">
        <v>27597</v>
      </c>
      <c r="G1340" s="11">
        <v>16804</v>
      </c>
      <c r="H1340" s="11">
        <v>6956</v>
      </c>
      <c r="I1340" s="11">
        <v>35667</v>
      </c>
      <c r="J1340" s="11">
        <v>20831</v>
      </c>
      <c r="K1340" s="11">
        <v>6915</v>
      </c>
      <c r="L1340" s="11">
        <v>13978</v>
      </c>
      <c r="M1340" s="11">
        <v>6313</v>
      </c>
      <c r="N1340" s="11">
        <v>16168</v>
      </c>
      <c r="O1340" s="11">
        <v>5008</v>
      </c>
      <c r="P1340" s="11">
        <v>35993</v>
      </c>
      <c r="Q1340" s="11">
        <v>30546</v>
      </c>
      <c r="R1340" s="11">
        <v>19352</v>
      </c>
      <c r="S1340" s="11">
        <v>7931</v>
      </c>
      <c r="T1340" s="11">
        <v>3877</v>
      </c>
    </row>
    <row r="1341" spans="3:20">
      <c r="C1341" s="10">
        <v>45168</v>
      </c>
      <c r="D1341" s="11">
        <v>3541</v>
      </c>
      <c r="E1341" s="11">
        <v>16078</v>
      </c>
      <c r="F1341" s="11">
        <v>27603</v>
      </c>
      <c r="G1341" s="11">
        <v>16809</v>
      </c>
      <c r="H1341" s="11">
        <v>6960</v>
      </c>
      <c r="I1341" s="11">
        <v>35667</v>
      </c>
      <c r="J1341" s="11">
        <v>20846</v>
      </c>
      <c r="K1341" s="11">
        <v>6919</v>
      </c>
      <c r="L1341" s="11">
        <v>13978</v>
      </c>
      <c r="M1341" s="11">
        <v>6322</v>
      </c>
      <c r="N1341" s="11">
        <v>16175</v>
      </c>
      <c r="O1341" s="11">
        <v>5008</v>
      </c>
      <c r="P1341" s="11">
        <v>35989</v>
      </c>
      <c r="Q1341" s="11">
        <v>30552</v>
      </c>
      <c r="R1341" s="11">
        <v>19364</v>
      </c>
      <c r="S1341" s="11">
        <v>7940</v>
      </c>
      <c r="T1341" s="11">
        <v>3988</v>
      </c>
    </row>
    <row r="1342" spans="3:20">
      <c r="C1342" s="10">
        <v>45169</v>
      </c>
      <c r="D1342" s="11">
        <v>3547</v>
      </c>
      <c r="E1342" s="11">
        <v>16087</v>
      </c>
      <c r="F1342" s="11">
        <v>27608</v>
      </c>
      <c r="G1342" s="11">
        <v>16810</v>
      </c>
      <c r="H1342" s="11">
        <v>6962</v>
      </c>
      <c r="I1342" s="11">
        <v>35667</v>
      </c>
      <c r="J1342" s="11">
        <v>20852</v>
      </c>
      <c r="K1342" s="11">
        <v>6924</v>
      </c>
      <c r="L1342" s="11">
        <v>13978</v>
      </c>
      <c r="M1342" s="11">
        <v>6330</v>
      </c>
      <c r="N1342" s="11">
        <v>16181</v>
      </c>
      <c r="O1342" s="11">
        <v>5016</v>
      </c>
      <c r="P1342" s="11">
        <v>35995</v>
      </c>
      <c r="Q1342" s="11">
        <v>30558</v>
      </c>
      <c r="R1342" s="11">
        <v>19371</v>
      </c>
      <c r="S1342" s="11">
        <v>7946</v>
      </c>
      <c r="T1342" s="11">
        <v>4000</v>
      </c>
    </row>
    <row r="1343" spans="3:20">
      <c r="C1343" s="10">
        <v>45170</v>
      </c>
      <c r="D1343" s="11">
        <v>3553</v>
      </c>
      <c r="E1343" s="11">
        <v>16099</v>
      </c>
      <c r="F1343" s="11">
        <v>27621</v>
      </c>
      <c r="G1343" s="11">
        <v>16810</v>
      </c>
      <c r="H1343" s="11">
        <v>6970</v>
      </c>
      <c r="I1343" s="11">
        <v>35667</v>
      </c>
      <c r="J1343" s="11">
        <v>20866</v>
      </c>
      <c r="K1343" s="11">
        <v>6925</v>
      </c>
      <c r="L1343" s="11">
        <v>13978</v>
      </c>
      <c r="M1343" s="11">
        <v>6330</v>
      </c>
      <c r="N1343" s="11">
        <v>16189</v>
      </c>
      <c r="O1343" s="11">
        <v>5032</v>
      </c>
      <c r="P1343" s="11">
        <v>35998</v>
      </c>
      <c r="Q1343" s="11">
        <v>30571</v>
      </c>
      <c r="R1343" s="11">
        <v>19377</v>
      </c>
      <c r="S1343" s="11">
        <v>7952</v>
      </c>
      <c r="T1343" s="11">
        <v>4015</v>
      </c>
    </row>
    <row r="1344" spans="3:20">
      <c r="C1344" s="10">
        <v>45171</v>
      </c>
      <c r="D1344" s="11">
        <v>3558</v>
      </c>
      <c r="E1344" s="11">
        <v>16099</v>
      </c>
      <c r="F1344" s="11">
        <v>27622</v>
      </c>
      <c r="G1344" s="11">
        <v>16823</v>
      </c>
      <c r="H1344" s="11">
        <v>6970</v>
      </c>
      <c r="I1344" s="11">
        <v>35667</v>
      </c>
      <c r="J1344" s="11">
        <v>20872</v>
      </c>
      <c r="K1344" s="11">
        <v>6926</v>
      </c>
      <c r="L1344" s="11">
        <v>13978</v>
      </c>
      <c r="M1344" s="11">
        <v>6335</v>
      </c>
      <c r="N1344" s="11">
        <v>16195</v>
      </c>
      <c r="O1344" s="11">
        <v>5039</v>
      </c>
      <c r="P1344" s="11">
        <v>35003</v>
      </c>
      <c r="Q1344" s="11">
        <v>30577</v>
      </c>
      <c r="R1344" s="11">
        <v>19385</v>
      </c>
      <c r="S1344" s="11">
        <v>7959</v>
      </c>
      <c r="T1344" s="11">
        <v>4022</v>
      </c>
    </row>
    <row r="1345" spans="3:20">
      <c r="C1345" s="10">
        <v>45172</v>
      </c>
      <c r="D1345" s="11">
        <v>3558</v>
      </c>
      <c r="E1345" s="11">
        <v>16099</v>
      </c>
      <c r="F1345" s="11">
        <v>27622</v>
      </c>
      <c r="G1345" s="11">
        <v>16823</v>
      </c>
      <c r="H1345" s="11">
        <v>6970</v>
      </c>
      <c r="I1345" s="11">
        <v>35669</v>
      </c>
      <c r="J1345" s="11">
        <v>20872</v>
      </c>
      <c r="K1345" s="11">
        <v>6926</v>
      </c>
      <c r="L1345" s="11">
        <v>13978</v>
      </c>
      <c r="M1345" s="11">
        <v>6347</v>
      </c>
      <c r="N1345" s="11">
        <v>16195</v>
      </c>
      <c r="O1345" s="11">
        <v>5039</v>
      </c>
      <c r="P1345" s="11">
        <v>35003</v>
      </c>
      <c r="Q1345" s="11">
        <v>30577</v>
      </c>
      <c r="R1345" s="11">
        <v>19385</v>
      </c>
      <c r="S1345" s="11">
        <v>7959</v>
      </c>
      <c r="T1345" s="11">
        <v>4022</v>
      </c>
    </row>
    <row r="1346" spans="3:20">
      <c r="C1346" s="10">
        <v>45173</v>
      </c>
      <c r="D1346" s="11">
        <v>3558</v>
      </c>
      <c r="E1346" s="11">
        <v>16099</v>
      </c>
      <c r="F1346" s="11">
        <v>27622</v>
      </c>
      <c r="G1346" s="11">
        <v>16823</v>
      </c>
      <c r="H1346" s="11">
        <v>6970</v>
      </c>
      <c r="I1346" s="11">
        <v>35669</v>
      </c>
      <c r="J1346" s="11">
        <v>20872</v>
      </c>
      <c r="K1346" s="11">
        <v>6926</v>
      </c>
      <c r="L1346" s="11">
        <v>13978</v>
      </c>
      <c r="M1346" s="11">
        <v>6354</v>
      </c>
      <c r="N1346" s="11">
        <v>16195</v>
      </c>
      <c r="O1346" s="11">
        <v>5039</v>
      </c>
      <c r="P1346" s="11">
        <v>36010</v>
      </c>
      <c r="Q1346" s="11">
        <v>30577</v>
      </c>
      <c r="R1346" s="11">
        <v>19385</v>
      </c>
      <c r="S1346" s="11">
        <v>7966</v>
      </c>
      <c r="T1346" s="11">
        <v>4022</v>
      </c>
    </row>
    <row r="1347" spans="3:20">
      <c r="C1347" s="10">
        <v>45174</v>
      </c>
      <c r="D1347" s="11">
        <v>3558</v>
      </c>
      <c r="E1347" s="11">
        <v>16099</v>
      </c>
      <c r="F1347" s="11">
        <v>27622</v>
      </c>
      <c r="G1347" s="11">
        <v>16828</v>
      </c>
      <c r="H1347" s="11">
        <v>6970</v>
      </c>
      <c r="I1347" s="11">
        <v>35669</v>
      </c>
      <c r="J1347" s="11">
        <v>20875</v>
      </c>
      <c r="K1347" s="11">
        <v>6926</v>
      </c>
      <c r="L1347" s="11">
        <v>13978</v>
      </c>
      <c r="M1347" s="11">
        <v>6358</v>
      </c>
      <c r="N1347" s="11">
        <v>16195</v>
      </c>
      <c r="O1347" s="11">
        <v>5046</v>
      </c>
      <c r="P1347" s="11">
        <v>36015</v>
      </c>
      <c r="Q1347" s="11">
        <v>30582</v>
      </c>
      <c r="R1347" s="11">
        <v>19385</v>
      </c>
      <c r="S1347" s="11">
        <v>7966</v>
      </c>
      <c r="T1347" s="11">
        <v>4029</v>
      </c>
    </row>
    <row r="1348" spans="3:20">
      <c r="C1348" s="10">
        <v>45175</v>
      </c>
      <c r="D1348" s="11">
        <v>3563</v>
      </c>
      <c r="E1348" s="11">
        <v>16099</v>
      </c>
      <c r="F1348" s="11">
        <v>27629</v>
      </c>
      <c r="G1348" s="11">
        <v>16828</v>
      </c>
      <c r="H1348" s="11">
        <v>6970</v>
      </c>
      <c r="I1348" s="11">
        <v>35669</v>
      </c>
      <c r="J1348" s="11">
        <v>20878</v>
      </c>
      <c r="K1348" s="11">
        <v>6926</v>
      </c>
      <c r="L1348" s="11">
        <v>13978</v>
      </c>
      <c r="M1348" s="11">
        <v>6363</v>
      </c>
      <c r="N1348" s="11">
        <v>16195</v>
      </c>
      <c r="O1348" s="11">
        <v>5046</v>
      </c>
      <c r="P1348" s="11">
        <v>36015</v>
      </c>
      <c r="Q1348" s="11">
        <v>30586</v>
      </c>
      <c r="R1348" s="11">
        <v>19385</v>
      </c>
      <c r="S1348" s="11">
        <v>7966</v>
      </c>
      <c r="T1348" s="11">
        <v>4029</v>
      </c>
    </row>
    <row r="1349" spans="3:20">
      <c r="C1349" s="10">
        <v>45176</v>
      </c>
      <c r="D1349" s="11">
        <v>3563</v>
      </c>
      <c r="E1349" s="11">
        <v>16099</v>
      </c>
      <c r="F1349" s="11">
        <v>27629</v>
      </c>
      <c r="G1349" s="11">
        <v>16828</v>
      </c>
      <c r="H1349" s="11">
        <v>6970</v>
      </c>
      <c r="I1349" s="11">
        <v>35669</v>
      </c>
      <c r="J1349" s="11">
        <v>20878</v>
      </c>
      <c r="K1349" s="11">
        <v>6926</v>
      </c>
      <c r="L1349" s="11">
        <v>13978</v>
      </c>
      <c r="M1349" s="11">
        <v>6363</v>
      </c>
      <c r="N1349" s="11">
        <v>16195</v>
      </c>
      <c r="O1349" s="11">
        <v>5046</v>
      </c>
      <c r="P1349" s="11">
        <v>36015</v>
      </c>
      <c r="Q1349" s="11">
        <v>30586</v>
      </c>
      <c r="R1349" s="11">
        <v>19385</v>
      </c>
      <c r="S1349" s="11">
        <v>7966</v>
      </c>
      <c r="T1349" s="11">
        <v>4029</v>
      </c>
    </row>
    <row r="1350" spans="3:20">
      <c r="C1350" s="10">
        <v>45177</v>
      </c>
      <c r="D1350" s="11">
        <v>3563</v>
      </c>
      <c r="E1350" s="11">
        <v>16099</v>
      </c>
      <c r="F1350" s="11">
        <v>27635</v>
      </c>
      <c r="G1350" s="11">
        <v>16828</v>
      </c>
      <c r="H1350" s="11">
        <v>6978</v>
      </c>
      <c r="I1350" s="11">
        <v>35669</v>
      </c>
      <c r="J1350" s="11">
        <v>20878</v>
      </c>
      <c r="K1350" s="11">
        <v>6926</v>
      </c>
      <c r="L1350" s="11">
        <v>13978</v>
      </c>
      <c r="M1350" s="11">
        <v>6363</v>
      </c>
      <c r="N1350" s="11">
        <v>16195</v>
      </c>
      <c r="O1350" s="11">
        <v>5046</v>
      </c>
      <c r="P1350" s="11">
        <v>36018</v>
      </c>
      <c r="Q1350" s="11">
        <v>30596</v>
      </c>
      <c r="R1350" s="11">
        <v>19385</v>
      </c>
      <c r="S1350" s="11">
        <v>7966</v>
      </c>
      <c r="T1350" s="11">
        <v>4034</v>
      </c>
    </row>
    <row r="1351" spans="3:20">
      <c r="C1351" s="10">
        <v>45178</v>
      </c>
      <c r="D1351" s="11">
        <v>3563</v>
      </c>
      <c r="E1351" s="11">
        <v>16102</v>
      </c>
      <c r="F1351" s="11">
        <v>27641</v>
      </c>
      <c r="G1351" s="11">
        <v>16828</v>
      </c>
      <c r="H1351" s="11">
        <v>6978</v>
      </c>
      <c r="I1351" s="11">
        <v>35670</v>
      </c>
      <c r="J1351" s="11">
        <v>20878</v>
      </c>
      <c r="K1351" s="11">
        <v>6926</v>
      </c>
      <c r="L1351" s="11">
        <v>13978</v>
      </c>
      <c r="M1351" s="11">
        <v>6365</v>
      </c>
      <c r="N1351" s="11">
        <v>16195</v>
      </c>
      <c r="O1351" s="11">
        <v>5053</v>
      </c>
      <c r="P1351" s="11">
        <v>36021</v>
      </c>
      <c r="Q1351" s="11">
        <v>30596</v>
      </c>
      <c r="R1351" s="11">
        <v>19385</v>
      </c>
      <c r="S1351" s="11">
        <v>7966</v>
      </c>
      <c r="T1351" s="11">
        <v>4035</v>
      </c>
    </row>
    <row r="1352" spans="3:20">
      <c r="C1352" s="10">
        <v>45179</v>
      </c>
      <c r="D1352" s="11">
        <v>3573</v>
      </c>
      <c r="E1352" s="11">
        <v>16102</v>
      </c>
      <c r="F1352" s="11">
        <v>27641</v>
      </c>
      <c r="G1352" s="11">
        <v>16830</v>
      </c>
      <c r="H1352" s="11">
        <v>6978</v>
      </c>
      <c r="I1352" s="11">
        <v>35677</v>
      </c>
      <c r="J1352" s="11">
        <v>20882</v>
      </c>
      <c r="K1352" s="11">
        <v>6926</v>
      </c>
      <c r="L1352" s="11">
        <v>13978</v>
      </c>
      <c r="M1352" s="11">
        <v>6378</v>
      </c>
      <c r="N1352" s="11">
        <v>16195</v>
      </c>
      <c r="O1352" s="11">
        <v>5065</v>
      </c>
      <c r="P1352" s="11">
        <v>36021</v>
      </c>
      <c r="Q1352" s="11">
        <v>30597</v>
      </c>
      <c r="R1352" s="11">
        <v>19385</v>
      </c>
      <c r="S1352" s="11">
        <v>7966</v>
      </c>
      <c r="T1352" s="11">
        <v>4038</v>
      </c>
    </row>
    <row r="1353" spans="3:20">
      <c r="C1353" s="10">
        <v>45180</v>
      </c>
      <c r="D1353" s="11">
        <v>3578</v>
      </c>
      <c r="E1353" s="11">
        <v>16102</v>
      </c>
      <c r="F1353" s="11">
        <v>27646</v>
      </c>
      <c r="G1353" s="11">
        <v>16830</v>
      </c>
      <c r="H1353" s="11">
        <v>6978</v>
      </c>
      <c r="I1353" s="11">
        <v>35687</v>
      </c>
      <c r="J1353" s="11">
        <v>20882</v>
      </c>
      <c r="K1353" s="11">
        <v>6928</v>
      </c>
      <c r="L1353" s="11">
        <v>13978</v>
      </c>
      <c r="M1353" s="11">
        <v>6382</v>
      </c>
      <c r="N1353" s="11">
        <v>16195</v>
      </c>
      <c r="O1353" s="11">
        <v>5071</v>
      </c>
      <c r="P1353" s="11">
        <v>36031</v>
      </c>
      <c r="Q1353" s="11">
        <v>30597</v>
      </c>
      <c r="R1353" s="11">
        <v>19385</v>
      </c>
      <c r="S1353" s="11">
        <v>7968</v>
      </c>
      <c r="T1353" s="11">
        <v>4040</v>
      </c>
    </row>
    <row r="1354" spans="3:20">
      <c r="C1354" s="10">
        <v>45181</v>
      </c>
      <c r="D1354" s="11">
        <v>3578</v>
      </c>
      <c r="E1354" s="11">
        <v>16102</v>
      </c>
      <c r="F1354" s="11">
        <v>27647</v>
      </c>
      <c r="G1354" s="11">
        <v>16838</v>
      </c>
      <c r="H1354" s="11">
        <v>6979</v>
      </c>
      <c r="I1354" s="11">
        <v>35695</v>
      </c>
      <c r="J1354" s="11">
        <v>20888</v>
      </c>
      <c r="K1354" s="11">
        <v>6928</v>
      </c>
      <c r="L1354" s="11">
        <v>13978</v>
      </c>
      <c r="M1354" s="11">
        <v>6400</v>
      </c>
      <c r="N1354" s="11">
        <v>16195</v>
      </c>
      <c r="O1354" s="11">
        <v>5071</v>
      </c>
      <c r="P1354" s="11">
        <v>36045</v>
      </c>
      <c r="Q1354" s="11">
        <v>30604</v>
      </c>
      <c r="R1354" s="11">
        <v>19385</v>
      </c>
      <c r="S1354" s="11">
        <v>7974</v>
      </c>
      <c r="T1354" s="11">
        <v>4045</v>
      </c>
    </row>
    <row r="1355" spans="3:20">
      <c r="C1355" s="10">
        <v>45182</v>
      </c>
      <c r="D1355" s="11">
        <v>3578</v>
      </c>
      <c r="E1355" s="11">
        <v>16102</v>
      </c>
      <c r="F1355" s="11">
        <v>27647</v>
      </c>
      <c r="G1355" s="11">
        <v>16838</v>
      </c>
      <c r="H1355" s="11">
        <v>6979</v>
      </c>
      <c r="I1355" s="11">
        <v>35709</v>
      </c>
      <c r="J1355" s="11">
        <v>20906</v>
      </c>
      <c r="K1355" s="11">
        <v>6928</v>
      </c>
      <c r="L1355" s="11">
        <v>13978</v>
      </c>
      <c r="M1355" s="11">
        <v>6414</v>
      </c>
      <c r="N1355" s="11">
        <v>16203</v>
      </c>
      <c r="O1355" s="11">
        <v>5071</v>
      </c>
      <c r="P1355" s="11">
        <v>36045</v>
      </c>
      <c r="Q1355" s="11">
        <v>30604</v>
      </c>
      <c r="R1355" s="11">
        <v>19385</v>
      </c>
      <c r="S1355" s="11">
        <v>7980</v>
      </c>
      <c r="T1355" s="11">
        <v>4052</v>
      </c>
    </row>
    <row r="1356" spans="3:20">
      <c r="C1356" s="10">
        <v>45183</v>
      </c>
      <c r="D1356" s="11">
        <v>3578</v>
      </c>
      <c r="E1356" s="11">
        <v>16102</v>
      </c>
      <c r="F1356" s="11">
        <v>27647</v>
      </c>
      <c r="G1356" s="11">
        <v>16838</v>
      </c>
      <c r="H1356" s="11">
        <v>6979</v>
      </c>
      <c r="I1356" s="11">
        <v>35713</v>
      </c>
      <c r="J1356" s="11">
        <v>20906</v>
      </c>
      <c r="K1356" s="11">
        <v>6928</v>
      </c>
      <c r="L1356" s="11">
        <v>13978</v>
      </c>
      <c r="M1356" s="11">
        <v>6414</v>
      </c>
      <c r="N1356" s="11">
        <v>16204</v>
      </c>
      <c r="O1356" s="11">
        <v>5071</v>
      </c>
      <c r="P1356" s="11">
        <v>36060</v>
      </c>
      <c r="Q1356" s="11">
        <v>30608</v>
      </c>
      <c r="R1356" s="11">
        <v>19385</v>
      </c>
      <c r="S1356" s="11">
        <v>7981</v>
      </c>
      <c r="T1356" s="11">
        <v>4065</v>
      </c>
    </row>
    <row r="1357" spans="3:20">
      <c r="C1357" s="10">
        <v>45184</v>
      </c>
      <c r="D1357" s="11">
        <v>3578</v>
      </c>
      <c r="E1357" s="11">
        <v>16102</v>
      </c>
      <c r="F1357" s="11">
        <v>27647</v>
      </c>
      <c r="G1357" s="11">
        <v>16838</v>
      </c>
      <c r="H1357" s="11">
        <v>6979</v>
      </c>
      <c r="I1357" s="11">
        <v>35719</v>
      </c>
      <c r="J1357" s="11">
        <v>20926</v>
      </c>
      <c r="K1357" s="11">
        <v>6928</v>
      </c>
      <c r="L1357" s="11">
        <v>13978</v>
      </c>
      <c r="M1357" s="11">
        <v>6432</v>
      </c>
      <c r="N1357" s="11">
        <v>16206</v>
      </c>
      <c r="O1357" s="11">
        <v>5071</v>
      </c>
      <c r="P1357" s="11">
        <v>36060</v>
      </c>
      <c r="Q1357" s="11">
        <v>30618</v>
      </c>
      <c r="R1357" s="11">
        <v>19385</v>
      </c>
      <c r="S1357" s="11">
        <v>7981</v>
      </c>
      <c r="T1357" s="11">
        <v>4072</v>
      </c>
    </row>
    <row r="1358" spans="3:20">
      <c r="C1358" s="10">
        <v>45185</v>
      </c>
      <c r="D1358" s="11">
        <v>3580</v>
      </c>
      <c r="E1358" s="11">
        <v>16102</v>
      </c>
      <c r="F1358" s="11">
        <v>27647</v>
      </c>
      <c r="G1358" s="11">
        <v>16843</v>
      </c>
      <c r="H1358" s="11">
        <v>6979</v>
      </c>
      <c r="I1358" s="11">
        <v>35731</v>
      </c>
      <c r="J1358" s="11">
        <v>20928</v>
      </c>
      <c r="K1358" s="11">
        <v>6928</v>
      </c>
      <c r="L1358" s="11">
        <v>13978</v>
      </c>
      <c r="M1358" s="11">
        <v>6436</v>
      </c>
      <c r="N1358" s="11">
        <v>16206</v>
      </c>
      <c r="O1358" s="11">
        <v>5071</v>
      </c>
      <c r="P1358" s="11">
        <v>36060</v>
      </c>
      <c r="Q1358" s="11">
        <v>30625</v>
      </c>
      <c r="R1358" s="11">
        <v>19385</v>
      </c>
      <c r="S1358" s="11">
        <v>7982</v>
      </c>
      <c r="T1358" s="11">
        <v>4083</v>
      </c>
    </row>
    <row r="1359" spans="3:20">
      <c r="C1359" s="10">
        <v>45186</v>
      </c>
      <c r="D1359" s="11">
        <v>3580</v>
      </c>
      <c r="E1359" s="11">
        <v>16102</v>
      </c>
      <c r="F1359" s="11">
        <v>27652</v>
      </c>
      <c r="G1359" s="11">
        <v>16845</v>
      </c>
      <c r="H1359" s="11">
        <v>6979</v>
      </c>
      <c r="I1359" s="11">
        <v>35741</v>
      </c>
      <c r="J1359" s="11">
        <v>20929</v>
      </c>
      <c r="K1359" s="11">
        <v>6928</v>
      </c>
      <c r="L1359" s="11">
        <v>13986</v>
      </c>
      <c r="M1359" s="11">
        <v>6436</v>
      </c>
      <c r="N1359" s="11">
        <v>16206</v>
      </c>
      <c r="O1359" s="11">
        <v>5071</v>
      </c>
      <c r="P1359" s="11">
        <v>36069</v>
      </c>
      <c r="Q1359" s="11">
        <v>30634</v>
      </c>
      <c r="R1359" s="11">
        <v>19385</v>
      </c>
      <c r="S1359" s="11">
        <v>7982</v>
      </c>
      <c r="T1359" s="11">
        <v>4094</v>
      </c>
    </row>
    <row r="1360" spans="3:20">
      <c r="C1360" s="10">
        <v>45187</v>
      </c>
      <c r="D1360" s="11">
        <v>3580</v>
      </c>
      <c r="E1360" s="11">
        <v>16102</v>
      </c>
      <c r="F1360" s="11">
        <v>27652</v>
      </c>
      <c r="G1360" s="11">
        <v>16845</v>
      </c>
      <c r="H1360" s="11">
        <v>6979</v>
      </c>
      <c r="I1360" s="11">
        <v>35742</v>
      </c>
      <c r="J1360" s="11">
        <v>20929</v>
      </c>
      <c r="K1360" s="11">
        <v>6928</v>
      </c>
      <c r="L1360" s="11">
        <v>13986</v>
      </c>
      <c r="M1360" s="11">
        <v>6436</v>
      </c>
      <c r="N1360" s="11">
        <v>16206</v>
      </c>
      <c r="O1360" s="11">
        <v>5071</v>
      </c>
      <c r="P1360" s="11">
        <v>36069</v>
      </c>
      <c r="Q1360" s="11">
        <v>30634</v>
      </c>
      <c r="R1360" s="11">
        <v>19385</v>
      </c>
      <c r="S1360" s="11">
        <v>7982</v>
      </c>
      <c r="T1360" s="11">
        <v>4095</v>
      </c>
    </row>
    <row r="1361" spans="3:20">
      <c r="C1361" s="10">
        <v>45188</v>
      </c>
      <c r="D1361" s="11">
        <v>3580</v>
      </c>
      <c r="E1361" s="11">
        <v>16106</v>
      </c>
      <c r="F1361" s="11">
        <v>27652</v>
      </c>
      <c r="G1361" s="11">
        <v>16845</v>
      </c>
      <c r="H1361" s="11">
        <v>6979</v>
      </c>
      <c r="I1361" s="11">
        <v>35742</v>
      </c>
      <c r="J1361" s="11">
        <v>20929</v>
      </c>
      <c r="K1361" s="11">
        <v>6928</v>
      </c>
      <c r="L1361" s="11">
        <v>13986</v>
      </c>
      <c r="M1361" s="11">
        <v>6444</v>
      </c>
      <c r="N1361" s="11">
        <v>16206</v>
      </c>
      <c r="O1361" s="11">
        <v>5071</v>
      </c>
      <c r="P1361" s="11">
        <v>36069</v>
      </c>
      <c r="Q1361" s="11">
        <v>30634</v>
      </c>
      <c r="R1361" s="11">
        <v>19385</v>
      </c>
      <c r="S1361" s="11">
        <v>7982</v>
      </c>
      <c r="T1361" s="11">
        <v>4095</v>
      </c>
    </row>
    <row r="1362" spans="3:20">
      <c r="C1362" s="10">
        <v>45189</v>
      </c>
      <c r="D1362" s="11">
        <v>3580</v>
      </c>
      <c r="E1362" s="11">
        <v>16106</v>
      </c>
      <c r="F1362" s="11">
        <v>27652</v>
      </c>
      <c r="G1362" s="11">
        <v>16845</v>
      </c>
      <c r="H1362" s="11">
        <v>6979</v>
      </c>
      <c r="I1362" s="11">
        <v>35742</v>
      </c>
      <c r="J1362" s="11">
        <v>20929</v>
      </c>
      <c r="K1362" s="11">
        <v>6928</v>
      </c>
      <c r="L1362" s="11">
        <v>13986</v>
      </c>
      <c r="M1362" s="11">
        <v>6444</v>
      </c>
      <c r="N1362" s="11">
        <v>16206</v>
      </c>
      <c r="O1362" s="11">
        <v>5071</v>
      </c>
      <c r="P1362" s="11">
        <v>36069</v>
      </c>
      <c r="Q1362" s="11">
        <v>30634</v>
      </c>
      <c r="R1362" s="11">
        <v>19385</v>
      </c>
      <c r="S1362" s="11">
        <v>7982</v>
      </c>
      <c r="T1362" s="11">
        <v>4095</v>
      </c>
    </row>
    <row r="1363" spans="3:20">
      <c r="C1363" s="10">
        <v>45190</v>
      </c>
      <c r="D1363" s="11">
        <v>3580</v>
      </c>
      <c r="E1363" s="11">
        <v>16106</v>
      </c>
      <c r="F1363" s="11">
        <v>27652</v>
      </c>
      <c r="G1363" s="11">
        <v>16845</v>
      </c>
      <c r="H1363" s="11">
        <v>6979</v>
      </c>
      <c r="I1363" s="11">
        <v>35742</v>
      </c>
      <c r="J1363" s="11">
        <v>20929</v>
      </c>
      <c r="K1363" s="11">
        <v>6928</v>
      </c>
      <c r="L1363" s="11">
        <v>13986</v>
      </c>
      <c r="M1363" s="11">
        <v>6444</v>
      </c>
      <c r="N1363" s="11">
        <v>16206</v>
      </c>
      <c r="O1363" s="11">
        <v>5071</v>
      </c>
      <c r="P1363" s="11">
        <v>36069</v>
      </c>
      <c r="Q1363" s="11">
        <v>30634</v>
      </c>
      <c r="R1363" s="11">
        <v>19385</v>
      </c>
      <c r="S1363" s="11">
        <v>7982</v>
      </c>
      <c r="T1363" s="11">
        <v>4095</v>
      </c>
    </row>
    <row r="1364" spans="3:20">
      <c r="C1364" s="10">
        <v>45191</v>
      </c>
      <c r="D1364" s="11">
        <v>3580</v>
      </c>
      <c r="E1364" s="11">
        <v>16106</v>
      </c>
      <c r="F1364" s="11">
        <v>27652</v>
      </c>
      <c r="G1364" s="11">
        <v>16845</v>
      </c>
      <c r="H1364" s="11">
        <v>6986</v>
      </c>
      <c r="I1364" s="11">
        <v>35742</v>
      </c>
      <c r="J1364" s="11">
        <v>20929</v>
      </c>
      <c r="K1364" s="11">
        <v>6928</v>
      </c>
      <c r="L1364" s="11">
        <v>13986</v>
      </c>
      <c r="M1364" s="11">
        <v>6448</v>
      </c>
      <c r="N1364" s="11">
        <v>16206</v>
      </c>
      <c r="O1364" s="11">
        <v>5071</v>
      </c>
      <c r="P1364" s="11">
        <v>36072</v>
      </c>
      <c r="Q1364" s="11">
        <v>30634</v>
      </c>
      <c r="R1364" s="11">
        <v>19385</v>
      </c>
      <c r="S1364" s="11">
        <v>7982</v>
      </c>
      <c r="T1364" s="11">
        <v>4095</v>
      </c>
    </row>
    <row r="1365" spans="3:20">
      <c r="C1365" s="10">
        <v>45192</v>
      </c>
      <c r="D1365" s="11">
        <v>3580</v>
      </c>
      <c r="E1365" s="11">
        <v>16106</v>
      </c>
      <c r="F1365" s="11">
        <v>27655</v>
      </c>
      <c r="G1365" s="11">
        <v>16845</v>
      </c>
      <c r="H1365" s="11">
        <v>6987</v>
      </c>
      <c r="I1365" s="11">
        <v>35750</v>
      </c>
      <c r="J1365" s="11">
        <v>20929</v>
      </c>
      <c r="K1365" s="11">
        <v>6937</v>
      </c>
      <c r="L1365" s="11">
        <v>13986</v>
      </c>
      <c r="M1365" s="11">
        <v>6451</v>
      </c>
      <c r="N1365" s="11">
        <v>16206</v>
      </c>
      <c r="O1365" s="11">
        <v>5071</v>
      </c>
      <c r="P1365" s="11">
        <v>36077</v>
      </c>
      <c r="Q1365" s="11">
        <v>30634</v>
      </c>
      <c r="R1365" s="11">
        <v>19385</v>
      </c>
      <c r="S1365" s="11">
        <v>7982</v>
      </c>
      <c r="T1365" s="11">
        <v>4095</v>
      </c>
    </row>
    <row r="1366" spans="3:20">
      <c r="C1366" s="10">
        <v>45193</v>
      </c>
      <c r="D1366" s="11">
        <v>3580</v>
      </c>
      <c r="E1366" s="11">
        <v>16113</v>
      </c>
      <c r="F1366" s="11">
        <v>27660</v>
      </c>
      <c r="G1366" s="11">
        <v>16850</v>
      </c>
      <c r="H1366" s="11">
        <v>6988</v>
      </c>
      <c r="I1366" s="11">
        <v>35750</v>
      </c>
      <c r="J1366" s="11">
        <v>20943</v>
      </c>
      <c r="K1366" s="11">
        <v>6942</v>
      </c>
      <c r="L1366" s="11">
        <v>13988</v>
      </c>
      <c r="M1366" s="11">
        <v>6453</v>
      </c>
      <c r="N1366" s="11">
        <v>16206</v>
      </c>
      <c r="O1366" s="11">
        <v>5071</v>
      </c>
      <c r="P1366" s="11">
        <v>36077</v>
      </c>
      <c r="Q1366" s="11">
        <v>30645</v>
      </c>
      <c r="R1366" s="11">
        <v>19385</v>
      </c>
      <c r="S1366" s="11">
        <v>7982</v>
      </c>
      <c r="T1366" s="11">
        <v>4106</v>
      </c>
    </row>
    <row r="1367" spans="3:20">
      <c r="C1367" s="10">
        <v>45194</v>
      </c>
      <c r="D1367" s="11">
        <v>3580</v>
      </c>
      <c r="E1367" s="11">
        <v>16123</v>
      </c>
      <c r="F1367" s="11">
        <v>27674</v>
      </c>
      <c r="G1367" s="11">
        <v>16878</v>
      </c>
      <c r="H1367" s="11">
        <v>6988</v>
      </c>
      <c r="I1367" s="11">
        <v>35750</v>
      </c>
      <c r="J1367" s="11">
        <v>20962</v>
      </c>
      <c r="K1367" s="11">
        <v>6942</v>
      </c>
      <c r="L1367" s="11">
        <v>13994</v>
      </c>
      <c r="M1367" s="11">
        <v>6453</v>
      </c>
      <c r="N1367" s="11">
        <v>16206</v>
      </c>
      <c r="O1367" s="11">
        <v>5071</v>
      </c>
      <c r="P1367" s="11">
        <v>36087</v>
      </c>
      <c r="Q1367" s="11">
        <v>30645</v>
      </c>
      <c r="R1367" s="11">
        <v>19385</v>
      </c>
      <c r="S1367" s="11">
        <v>7988</v>
      </c>
      <c r="T1367" s="11">
        <v>4115</v>
      </c>
    </row>
    <row r="1368" spans="3:20">
      <c r="C1368" s="10">
        <v>45195</v>
      </c>
      <c r="D1368" s="11">
        <v>3580</v>
      </c>
      <c r="E1368" s="11">
        <v>16134</v>
      </c>
      <c r="F1368" s="11">
        <v>27688</v>
      </c>
      <c r="G1368" s="11">
        <v>16890</v>
      </c>
      <c r="H1368" s="11">
        <v>6988</v>
      </c>
      <c r="I1368" s="11">
        <v>35750</v>
      </c>
      <c r="J1368" s="11">
        <v>20974</v>
      </c>
      <c r="K1368" s="11">
        <v>6942</v>
      </c>
      <c r="L1368" s="11">
        <v>13994</v>
      </c>
      <c r="M1368" s="11">
        <v>6453</v>
      </c>
      <c r="N1368" s="11">
        <v>16206</v>
      </c>
      <c r="O1368" s="11">
        <v>5071</v>
      </c>
      <c r="P1368" s="11">
        <v>36091</v>
      </c>
      <c r="Q1368" s="11">
        <v>30645</v>
      </c>
      <c r="R1368" s="11">
        <v>19385</v>
      </c>
      <c r="S1368" s="11">
        <v>7993</v>
      </c>
      <c r="T1368" s="11">
        <v>4115</v>
      </c>
    </row>
    <row r="1369" spans="3:20">
      <c r="C1369" s="10">
        <v>45196</v>
      </c>
      <c r="D1369" s="11">
        <v>3586</v>
      </c>
      <c r="E1369" s="11">
        <v>16143</v>
      </c>
      <c r="F1369" s="11">
        <v>27704</v>
      </c>
      <c r="G1369" s="11">
        <v>16890</v>
      </c>
      <c r="H1369" s="11">
        <v>6988</v>
      </c>
      <c r="I1369" s="11">
        <v>35760</v>
      </c>
      <c r="J1369" s="11">
        <v>20974</v>
      </c>
      <c r="K1369" s="11">
        <v>6955</v>
      </c>
      <c r="L1369" s="11">
        <v>13998</v>
      </c>
      <c r="M1369" s="11">
        <v>6461</v>
      </c>
      <c r="N1369" s="11">
        <v>16206</v>
      </c>
      <c r="O1369" s="11">
        <v>5071</v>
      </c>
      <c r="P1369" s="11">
        <v>36102</v>
      </c>
      <c r="Q1369" s="11">
        <v>30645</v>
      </c>
      <c r="R1369" s="11">
        <v>19385</v>
      </c>
      <c r="S1369" s="11">
        <v>7993</v>
      </c>
      <c r="T1369" s="11">
        <v>4125</v>
      </c>
    </row>
    <row r="1370" spans="3:20">
      <c r="C1370" s="10">
        <v>45197</v>
      </c>
      <c r="D1370" s="11">
        <v>3589</v>
      </c>
      <c r="E1370" s="11">
        <v>16156</v>
      </c>
      <c r="F1370" s="11">
        <v>27712</v>
      </c>
      <c r="G1370" s="11">
        <v>16890</v>
      </c>
      <c r="H1370" s="11">
        <v>6990</v>
      </c>
      <c r="I1370" s="11">
        <v>35767</v>
      </c>
      <c r="J1370" s="11">
        <v>20974</v>
      </c>
      <c r="K1370" s="11">
        <v>6967</v>
      </c>
      <c r="L1370" s="11">
        <v>13998</v>
      </c>
      <c r="M1370" s="11">
        <v>6469</v>
      </c>
      <c r="N1370" s="11">
        <v>16206</v>
      </c>
      <c r="O1370" s="11">
        <v>5071</v>
      </c>
      <c r="P1370" s="11">
        <v>36112</v>
      </c>
      <c r="Q1370" s="11">
        <v>30645</v>
      </c>
      <c r="R1370" s="11">
        <v>19385</v>
      </c>
      <c r="S1370" s="11">
        <v>7993</v>
      </c>
      <c r="T1370" s="11">
        <v>4135</v>
      </c>
    </row>
    <row r="1371" spans="3:20">
      <c r="C1371" s="10">
        <v>45198</v>
      </c>
      <c r="D1371" s="11">
        <v>3589</v>
      </c>
      <c r="E1371" s="11">
        <v>16168</v>
      </c>
      <c r="F1371" s="11">
        <v>27718</v>
      </c>
      <c r="G1371" s="11">
        <v>16890</v>
      </c>
      <c r="H1371" s="11">
        <v>6990</v>
      </c>
      <c r="I1371" s="11">
        <v>35773</v>
      </c>
      <c r="J1371" s="11">
        <v>20974</v>
      </c>
      <c r="K1371" s="11">
        <v>6976</v>
      </c>
      <c r="L1371" s="11">
        <v>14004</v>
      </c>
      <c r="M1371" s="11">
        <v>6482</v>
      </c>
      <c r="N1371" s="11">
        <v>16214</v>
      </c>
      <c r="O1371" s="11">
        <v>5071</v>
      </c>
      <c r="P1371" s="11">
        <v>36121</v>
      </c>
      <c r="Q1371" s="11">
        <v>30645</v>
      </c>
      <c r="R1371" s="11">
        <v>19394</v>
      </c>
      <c r="S1371" s="11">
        <v>7993</v>
      </c>
      <c r="T1371" s="11">
        <v>4151</v>
      </c>
    </row>
    <row r="1372" spans="3:20">
      <c r="C1372" s="10">
        <v>45199</v>
      </c>
      <c r="D1372" s="11">
        <v>3589</v>
      </c>
      <c r="E1372" s="11">
        <v>16168</v>
      </c>
      <c r="F1372" s="11">
        <v>27718</v>
      </c>
      <c r="G1372" s="11">
        <v>16890</v>
      </c>
      <c r="H1372" s="11">
        <v>6990</v>
      </c>
      <c r="I1372" s="11">
        <v>35773</v>
      </c>
      <c r="J1372" s="11">
        <v>20974</v>
      </c>
      <c r="K1372" s="11">
        <v>6976</v>
      </c>
      <c r="L1372" s="11">
        <v>14004</v>
      </c>
      <c r="M1372" s="11">
        <v>6482</v>
      </c>
      <c r="N1372" s="11">
        <v>16214</v>
      </c>
      <c r="O1372" s="11">
        <v>5071</v>
      </c>
      <c r="P1372" s="11">
        <v>36121</v>
      </c>
      <c r="Q1372" s="11">
        <v>30645</v>
      </c>
      <c r="R1372" s="11">
        <v>19394</v>
      </c>
      <c r="S1372" s="11">
        <v>7993</v>
      </c>
      <c r="T1372" s="11">
        <v>4151</v>
      </c>
    </row>
    <row r="1373" spans="3:20">
      <c r="C1373" s="10">
        <v>45200</v>
      </c>
      <c r="D1373" s="13">
        <v>3589</v>
      </c>
      <c r="E1373" s="13">
        <v>16179</v>
      </c>
      <c r="F1373" s="13">
        <v>27729</v>
      </c>
      <c r="G1373" s="13">
        <v>16890</v>
      </c>
      <c r="H1373" s="13">
        <v>6990</v>
      </c>
      <c r="I1373" s="13">
        <v>35774</v>
      </c>
      <c r="J1373" s="13">
        <v>20974</v>
      </c>
      <c r="K1373" s="13">
        <v>6995</v>
      </c>
      <c r="L1373" s="13">
        <v>14021</v>
      </c>
      <c r="M1373" s="13">
        <v>6498</v>
      </c>
      <c r="N1373" s="13">
        <v>16214</v>
      </c>
      <c r="O1373" s="13">
        <v>5071</v>
      </c>
      <c r="P1373" s="13">
        <v>36136</v>
      </c>
      <c r="Q1373" s="13">
        <v>30645</v>
      </c>
      <c r="R1373" s="13">
        <v>19394</v>
      </c>
      <c r="S1373" s="13">
        <v>7993</v>
      </c>
      <c r="T1373" s="13">
        <v>4167</v>
      </c>
    </row>
    <row r="1374" spans="3:20">
      <c r="C1374" s="10">
        <v>45201</v>
      </c>
      <c r="D1374" s="13">
        <v>3589</v>
      </c>
      <c r="E1374" s="13">
        <v>16189</v>
      </c>
      <c r="F1374" s="13">
        <v>27729</v>
      </c>
      <c r="G1374" s="13">
        <v>16890</v>
      </c>
      <c r="H1374" s="13">
        <v>6990</v>
      </c>
      <c r="I1374" s="13">
        <v>35775</v>
      </c>
      <c r="J1374" s="13">
        <v>20974</v>
      </c>
      <c r="K1374" s="13">
        <v>6998</v>
      </c>
      <c r="L1374" s="13">
        <v>14028</v>
      </c>
      <c r="M1374" s="13">
        <v>6498</v>
      </c>
      <c r="N1374" s="13">
        <v>16214</v>
      </c>
      <c r="O1374" s="13">
        <v>5071</v>
      </c>
      <c r="P1374" s="13">
        <v>36136</v>
      </c>
      <c r="Q1374" s="13">
        <v>30645</v>
      </c>
      <c r="R1374" s="13">
        <v>19398</v>
      </c>
      <c r="S1374" s="13">
        <v>7993</v>
      </c>
      <c r="T1374" s="13">
        <v>4168</v>
      </c>
    </row>
    <row r="1375" spans="3:20">
      <c r="C1375" s="10">
        <v>45202</v>
      </c>
      <c r="D1375" s="13">
        <v>3593</v>
      </c>
      <c r="E1375" s="13">
        <v>16193</v>
      </c>
      <c r="F1375" s="13">
        <v>27729</v>
      </c>
      <c r="G1375" s="13">
        <v>16890</v>
      </c>
      <c r="H1375" s="13">
        <v>6996</v>
      </c>
      <c r="I1375" s="13">
        <v>35775</v>
      </c>
      <c r="J1375" s="13">
        <v>20974</v>
      </c>
      <c r="K1375" s="13">
        <v>7008</v>
      </c>
      <c r="L1375" s="13">
        <v>14045</v>
      </c>
      <c r="M1375" s="13">
        <v>6498</v>
      </c>
      <c r="N1375" s="13">
        <v>16214</v>
      </c>
      <c r="O1375" s="13">
        <v>5071</v>
      </c>
      <c r="P1375" s="13">
        <v>36148</v>
      </c>
      <c r="Q1375" s="13">
        <v>30645</v>
      </c>
      <c r="R1375" s="13">
        <v>19404</v>
      </c>
      <c r="S1375" s="13">
        <v>7993</v>
      </c>
      <c r="T1375" s="13">
        <v>4178</v>
      </c>
    </row>
    <row r="1376" spans="3:20">
      <c r="C1376" s="10">
        <v>45203</v>
      </c>
      <c r="D1376" s="13">
        <v>3602</v>
      </c>
      <c r="E1376" s="13">
        <v>16213</v>
      </c>
      <c r="F1376" s="13">
        <v>27729</v>
      </c>
      <c r="G1376" s="13">
        <v>16890</v>
      </c>
      <c r="H1376" s="13">
        <v>7007</v>
      </c>
      <c r="I1376" s="13">
        <v>35775</v>
      </c>
      <c r="J1376" s="13">
        <v>20974</v>
      </c>
      <c r="K1376" s="13">
        <v>7030</v>
      </c>
      <c r="L1376" s="13">
        <v>14060</v>
      </c>
      <c r="M1376" s="13">
        <v>6498</v>
      </c>
      <c r="N1376" s="13">
        <v>16214</v>
      </c>
      <c r="O1376" s="13">
        <v>5071</v>
      </c>
      <c r="P1376" s="13">
        <v>36155</v>
      </c>
      <c r="Q1376" s="13">
        <v>30645</v>
      </c>
      <c r="R1376" s="13">
        <v>19421</v>
      </c>
      <c r="S1376" s="13">
        <v>7993</v>
      </c>
      <c r="T1376" s="13">
        <v>4198</v>
      </c>
    </row>
    <row r="1377" spans="3:20">
      <c r="C1377" s="10">
        <v>45204</v>
      </c>
      <c r="D1377" s="13">
        <v>3609</v>
      </c>
      <c r="E1377" s="13">
        <v>16232</v>
      </c>
      <c r="F1377" s="13">
        <v>27729</v>
      </c>
      <c r="G1377" s="13">
        <v>16890</v>
      </c>
      <c r="H1377" s="13">
        <v>7007</v>
      </c>
      <c r="I1377" s="13">
        <v>35782</v>
      </c>
      <c r="J1377" s="13">
        <v>20980</v>
      </c>
      <c r="K1377" s="13">
        <v>7046</v>
      </c>
      <c r="L1377" s="13">
        <v>14078</v>
      </c>
      <c r="M1377" s="13">
        <v>6498</v>
      </c>
      <c r="N1377" s="13">
        <v>16229</v>
      </c>
      <c r="O1377" s="13">
        <v>5071</v>
      </c>
      <c r="P1377" s="13">
        <v>36161</v>
      </c>
      <c r="Q1377" s="13">
        <v>30645</v>
      </c>
      <c r="R1377" s="13">
        <v>19434</v>
      </c>
      <c r="S1377" s="13">
        <v>7993</v>
      </c>
      <c r="T1377" s="13">
        <v>4214</v>
      </c>
    </row>
    <row r="1378" spans="3:20">
      <c r="C1378" s="10">
        <v>45205</v>
      </c>
      <c r="D1378" s="13">
        <v>3627</v>
      </c>
      <c r="E1378" s="13">
        <v>16236</v>
      </c>
      <c r="F1378" s="13">
        <v>27729</v>
      </c>
      <c r="G1378" s="13">
        <v>16893</v>
      </c>
      <c r="H1378" s="13">
        <v>7012</v>
      </c>
      <c r="I1378" s="13">
        <v>35788</v>
      </c>
      <c r="J1378" s="13">
        <v>20988</v>
      </c>
      <c r="K1378" s="13">
        <v>7057</v>
      </c>
      <c r="L1378" s="13">
        <v>14082</v>
      </c>
      <c r="M1378" s="13">
        <v>6498</v>
      </c>
      <c r="N1378" s="13">
        <v>16235</v>
      </c>
      <c r="O1378" s="13">
        <v>5071</v>
      </c>
      <c r="P1378" s="13">
        <v>36167</v>
      </c>
      <c r="Q1378" s="13">
        <v>30645</v>
      </c>
      <c r="R1378" s="13">
        <v>19440</v>
      </c>
      <c r="S1378" s="13">
        <v>7993</v>
      </c>
      <c r="T1378" s="13">
        <v>4225</v>
      </c>
    </row>
    <row r="1379" spans="3:20">
      <c r="C1379" s="10">
        <v>45206</v>
      </c>
      <c r="D1379" s="13">
        <v>3633</v>
      </c>
      <c r="E1379" s="13">
        <v>16240</v>
      </c>
      <c r="F1379" s="13">
        <v>27729</v>
      </c>
      <c r="G1379" s="13">
        <v>16893</v>
      </c>
      <c r="H1379" s="13">
        <v>7012</v>
      </c>
      <c r="I1379" s="13">
        <v>35798</v>
      </c>
      <c r="J1379" s="13">
        <v>20998</v>
      </c>
      <c r="K1379" s="13">
        <v>7066</v>
      </c>
      <c r="L1379" s="13">
        <v>14086</v>
      </c>
      <c r="M1379" s="13">
        <v>6508</v>
      </c>
      <c r="N1379" s="13">
        <v>16241</v>
      </c>
      <c r="O1379" s="13">
        <v>5071</v>
      </c>
      <c r="P1379" s="13">
        <v>36174</v>
      </c>
      <c r="Q1379" s="13">
        <v>30645</v>
      </c>
      <c r="R1379" s="13">
        <v>19444</v>
      </c>
      <c r="S1379" s="13">
        <v>7993</v>
      </c>
      <c r="T1379" s="13">
        <v>4237</v>
      </c>
    </row>
    <row r="1380" spans="3:20">
      <c r="C1380" s="10">
        <v>45207</v>
      </c>
      <c r="D1380" s="13">
        <v>3633</v>
      </c>
      <c r="E1380" s="13">
        <v>16240</v>
      </c>
      <c r="F1380" s="13">
        <v>27740</v>
      </c>
      <c r="G1380" s="13">
        <v>16893</v>
      </c>
      <c r="H1380" s="13">
        <v>7012</v>
      </c>
      <c r="I1380" s="13">
        <v>35807</v>
      </c>
      <c r="J1380" s="13">
        <v>21010</v>
      </c>
      <c r="K1380" s="13">
        <v>7080</v>
      </c>
      <c r="L1380" s="13">
        <v>14098</v>
      </c>
      <c r="M1380" s="13">
        <v>6508</v>
      </c>
      <c r="N1380" s="13">
        <v>16255</v>
      </c>
      <c r="O1380" s="13">
        <v>5071</v>
      </c>
      <c r="P1380" s="13">
        <v>36188</v>
      </c>
      <c r="Q1380" s="13">
        <v>30655</v>
      </c>
      <c r="R1380" s="13">
        <v>19444</v>
      </c>
      <c r="S1380" s="13">
        <v>8010</v>
      </c>
      <c r="T1380" s="13">
        <v>4250</v>
      </c>
    </row>
    <row r="1381" spans="3:20">
      <c r="C1381" s="10">
        <v>45208</v>
      </c>
      <c r="D1381" s="13">
        <v>3633</v>
      </c>
      <c r="E1381" s="13">
        <v>16240</v>
      </c>
      <c r="F1381" s="13">
        <v>27740</v>
      </c>
      <c r="G1381" s="13">
        <v>16893</v>
      </c>
      <c r="H1381" s="13">
        <v>7012</v>
      </c>
      <c r="I1381" s="13">
        <v>35809</v>
      </c>
      <c r="J1381" s="13">
        <v>21021</v>
      </c>
      <c r="K1381" s="13">
        <v>7086</v>
      </c>
      <c r="L1381" s="13">
        <v>14102</v>
      </c>
      <c r="M1381" s="13">
        <v>6512</v>
      </c>
      <c r="N1381" s="13">
        <v>16255</v>
      </c>
      <c r="O1381" s="13">
        <v>5071</v>
      </c>
      <c r="P1381" s="13">
        <v>36191</v>
      </c>
      <c r="Q1381" s="13">
        <v>30655</v>
      </c>
      <c r="R1381" s="13">
        <v>19455</v>
      </c>
      <c r="S1381" s="13">
        <v>8017</v>
      </c>
      <c r="T1381" s="13">
        <v>4256</v>
      </c>
    </row>
    <row r="1382" spans="3:20">
      <c r="C1382" s="10">
        <v>45209</v>
      </c>
      <c r="D1382" s="13">
        <v>3633</v>
      </c>
      <c r="E1382" s="13">
        <v>16242</v>
      </c>
      <c r="F1382" s="13">
        <v>27740</v>
      </c>
      <c r="G1382" s="13">
        <v>16893</v>
      </c>
      <c r="H1382" s="13">
        <v>7012</v>
      </c>
      <c r="I1382" s="13">
        <v>35809</v>
      </c>
      <c r="J1382" s="13">
        <v>21022</v>
      </c>
      <c r="K1382" s="13">
        <v>7086</v>
      </c>
      <c r="L1382" s="13">
        <v>14102</v>
      </c>
      <c r="M1382" s="13">
        <v>6512</v>
      </c>
      <c r="N1382" s="13">
        <v>16255</v>
      </c>
      <c r="O1382" s="13">
        <v>5071</v>
      </c>
      <c r="P1382" s="13">
        <v>36191</v>
      </c>
      <c r="Q1382" s="13">
        <v>30655</v>
      </c>
      <c r="R1382" s="13">
        <v>19455</v>
      </c>
      <c r="S1382" s="13">
        <v>8018</v>
      </c>
      <c r="T1382" s="13">
        <v>4257</v>
      </c>
    </row>
    <row r="1383" spans="3:20">
      <c r="C1383" s="10">
        <v>45210</v>
      </c>
      <c r="D1383" s="13">
        <v>3633</v>
      </c>
      <c r="E1383" s="13">
        <v>16242</v>
      </c>
      <c r="F1383" s="13">
        <v>27746</v>
      </c>
      <c r="G1383" s="13">
        <v>16893</v>
      </c>
      <c r="H1383" s="13">
        <v>7012</v>
      </c>
      <c r="I1383" s="13">
        <v>35815</v>
      </c>
      <c r="J1383" s="13">
        <v>21022</v>
      </c>
      <c r="K1383" s="13">
        <v>7086</v>
      </c>
      <c r="L1383" s="13">
        <v>14102</v>
      </c>
      <c r="M1383" s="13">
        <v>6520</v>
      </c>
      <c r="N1383" s="13">
        <v>16267</v>
      </c>
      <c r="O1383" s="13">
        <v>5071</v>
      </c>
      <c r="P1383" s="13">
        <v>36197</v>
      </c>
      <c r="Q1383" s="13">
        <v>30655</v>
      </c>
      <c r="R1383" s="13">
        <v>19459</v>
      </c>
      <c r="S1383" s="13">
        <v>8027</v>
      </c>
      <c r="T1383" s="13">
        <v>4261</v>
      </c>
    </row>
    <row r="1384" spans="3:20">
      <c r="C1384" s="10">
        <v>45211</v>
      </c>
      <c r="D1384" s="13">
        <v>3633</v>
      </c>
      <c r="E1384" s="13">
        <v>16242</v>
      </c>
      <c r="F1384" s="13">
        <v>27746</v>
      </c>
      <c r="G1384" s="13">
        <v>16893</v>
      </c>
      <c r="H1384" s="13">
        <v>7012</v>
      </c>
      <c r="I1384" s="13">
        <v>35816</v>
      </c>
      <c r="J1384" s="13">
        <v>21022</v>
      </c>
      <c r="K1384" s="13">
        <v>7100</v>
      </c>
      <c r="L1384" s="13">
        <v>14115</v>
      </c>
      <c r="M1384" s="13">
        <v>6520</v>
      </c>
      <c r="N1384" s="13">
        <v>16276</v>
      </c>
      <c r="O1384" s="13">
        <v>5071</v>
      </c>
      <c r="P1384" s="13">
        <v>36197</v>
      </c>
      <c r="Q1384" s="13">
        <v>30655</v>
      </c>
      <c r="R1384" s="13">
        <v>19460</v>
      </c>
      <c r="S1384" s="13">
        <v>8033</v>
      </c>
      <c r="T1384" s="13">
        <v>4267</v>
      </c>
    </row>
    <row r="1385" spans="3:20">
      <c r="C1385" s="10">
        <v>45212</v>
      </c>
      <c r="D1385" s="13">
        <v>3641</v>
      </c>
      <c r="E1385" s="13">
        <v>16242</v>
      </c>
      <c r="F1385" s="13">
        <v>27746</v>
      </c>
      <c r="G1385" s="13">
        <v>16897</v>
      </c>
      <c r="H1385" s="13">
        <v>7012</v>
      </c>
      <c r="I1385" s="13">
        <v>35824</v>
      </c>
      <c r="J1385" s="13">
        <v>21027</v>
      </c>
      <c r="K1385" s="13">
        <v>7100</v>
      </c>
      <c r="L1385" s="13">
        <v>14124</v>
      </c>
      <c r="M1385" s="13">
        <v>6520</v>
      </c>
      <c r="N1385" s="13">
        <v>16281</v>
      </c>
      <c r="O1385" s="13">
        <v>5071</v>
      </c>
      <c r="P1385" s="13">
        <v>36198</v>
      </c>
      <c r="Q1385" s="13">
        <v>30655</v>
      </c>
      <c r="R1385" s="13">
        <v>19463</v>
      </c>
      <c r="S1385" s="13">
        <v>8041</v>
      </c>
      <c r="T1385" s="13">
        <v>4279</v>
      </c>
    </row>
    <row r="1386" spans="3:20">
      <c r="C1386" s="10">
        <v>45213</v>
      </c>
      <c r="D1386" s="13">
        <v>3656</v>
      </c>
      <c r="E1386" s="13">
        <v>16252</v>
      </c>
      <c r="F1386" s="13">
        <v>27749</v>
      </c>
      <c r="G1386" s="13">
        <v>16897</v>
      </c>
      <c r="H1386" s="13">
        <v>7012</v>
      </c>
      <c r="I1386" s="13">
        <v>35833</v>
      </c>
      <c r="J1386" s="13">
        <v>21035</v>
      </c>
      <c r="K1386" s="13">
        <v>7105</v>
      </c>
      <c r="L1386" s="13">
        <v>14144</v>
      </c>
      <c r="M1386" s="13">
        <v>6529</v>
      </c>
      <c r="N1386" s="13">
        <v>16295</v>
      </c>
      <c r="O1386" s="13">
        <v>5071</v>
      </c>
      <c r="P1386" s="13">
        <v>36198</v>
      </c>
      <c r="Q1386" s="13">
        <v>30658</v>
      </c>
      <c r="R1386" s="13">
        <v>19466</v>
      </c>
      <c r="S1386" s="13">
        <v>8057</v>
      </c>
      <c r="T1386" s="13">
        <v>4293</v>
      </c>
    </row>
    <row r="1387" spans="3:20">
      <c r="C1387" s="10">
        <v>45214</v>
      </c>
      <c r="D1387" s="13">
        <v>3656</v>
      </c>
      <c r="E1387" s="13">
        <v>16252</v>
      </c>
      <c r="F1387" s="13">
        <v>27751</v>
      </c>
      <c r="G1387" s="13">
        <v>16903</v>
      </c>
      <c r="H1387" s="13">
        <v>7012</v>
      </c>
      <c r="I1387" s="13">
        <v>35833</v>
      </c>
      <c r="J1387" s="13">
        <v>21035</v>
      </c>
      <c r="K1387" s="13">
        <v>7114</v>
      </c>
      <c r="L1387" s="13">
        <v>14157</v>
      </c>
      <c r="M1387" s="13">
        <v>6544</v>
      </c>
      <c r="N1387" s="13">
        <v>16309</v>
      </c>
      <c r="O1387" s="13">
        <v>5071</v>
      </c>
      <c r="P1387" s="13">
        <v>36198</v>
      </c>
      <c r="Q1387" s="13">
        <v>30658</v>
      </c>
      <c r="R1387" s="13">
        <v>19477</v>
      </c>
      <c r="S1387" s="13">
        <v>8057</v>
      </c>
      <c r="T1387" s="13">
        <v>4309</v>
      </c>
    </row>
    <row r="1388" spans="3:20">
      <c r="C1388" s="10">
        <v>45215</v>
      </c>
      <c r="D1388" s="13">
        <v>3679</v>
      </c>
      <c r="E1388" s="13">
        <v>16255</v>
      </c>
      <c r="F1388" s="13">
        <v>27757</v>
      </c>
      <c r="G1388" s="13">
        <v>16906</v>
      </c>
      <c r="H1388" s="13">
        <v>7012</v>
      </c>
      <c r="I1388" s="13">
        <v>35833</v>
      </c>
      <c r="J1388" s="13">
        <v>21035</v>
      </c>
      <c r="K1388" s="13">
        <v>7132</v>
      </c>
      <c r="L1388" s="13">
        <v>14173</v>
      </c>
      <c r="M1388" s="13">
        <v>6544</v>
      </c>
      <c r="N1388" s="13">
        <v>16309</v>
      </c>
      <c r="O1388" s="13">
        <v>5071</v>
      </c>
      <c r="P1388" s="13">
        <v>36198</v>
      </c>
      <c r="Q1388" s="13">
        <v>30658</v>
      </c>
      <c r="R1388" s="13">
        <v>19493</v>
      </c>
      <c r="S1388" s="13">
        <v>8062</v>
      </c>
      <c r="T1388" s="13">
        <v>4322</v>
      </c>
    </row>
    <row r="1389" spans="3:20">
      <c r="C1389" s="10">
        <v>45216</v>
      </c>
      <c r="D1389" s="13">
        <v>3690</v>
      </c>
      <c r="E1389" s="13">
        <v>16266</v>
      </c>
      <c r="F1389" s="13">
        <v>27764</v>
      </c>
      <c r="G1389" s="13">
        <v>16906</v>
      </c>
      <c r="H1389" s="13">
        <v>7012</v>
      </c>
      <c r="I1389" s="13">
        <v>35833</v>
      </c>
      <c r="J1389" s="13">
        <v>21037</v>
      </c>
      <c r="K1389" s="13">
        <v>7148</v>
      </c>
      <c r="L1389" s="13">
        <v>14185</v>
      </c>
      <c r="M1389" s="13">
        <v>6544</v>
      </c>
      <c r="N1389" s="13">
        <v>16317</v>
      </c>
      <c r="O1389" s="13">
        <v>5071</v>
      </c>
      <c r="P1389" s="13">
        <v>36208</v>
      </c>
      <c r="Q1389" s="13">
        <v>30674</v>
      </c>
      <c r="R1389" s="13">
        <v>19503</v>
      </c>
      <c r="S1389" s="13">
        <v>8080</v>
      </c>
      <c r="T1389" s="13">
        <v>4337</v>
      </c>
    </row>
    <row r="1390" spans="3:20">
      <c r="C1390" s="10">
        <v>45217</v>
      </c>
      <c r="D1390" s="13">
        <v>3690</v>
      </c>
      <c r="E1390" s="13">
        <v>16267</v>
      </c>
      <c r="F1390" s="13">
        <v>27781</v>
      </c>
      <c r="G1390" s="13">
        <v>16906</v>
      </c>
      <c r="H1390" s="13">
        <v>7020</v>
      </c>
      <c r="I1390" s="13">
        <v>35833</v>
      </c>
      <c r="J1390" s="13">
        <v>21057</v>
      </c>
      <c r="K1390" s="13">
        <v>7170</v>
      </c>
      <c r="L1390" s="13">
        <v>14185</v>
      </c>
      <c r="M1390" s="13">
        <v>6548</v>
      </c>
      <c r="N1390" s="13">
        <v>16334</v>
      </c>
      <c r="O1390" s="13">
        <v>5071</v>
      </c>
      <c r="P1390" s="13">
        <v>36208</v>
      </c>
      <c r="Q1390" s="13">
        <v>30676</v>
      </c>
      <c r="R1390" s="13">
        <v>19523</v>
      </c>
      <c r="S1390" s="13">
        <v>8084</v>
      </c>
      <c r="T1390" s="13">
        <v>4358</v>
      </c>
    </row>
    <row r="1391" spans="3:20">
      <c r="C1391" s="10">
        <v>45218</v>
      </c>
      <c r="D1391" s="13">
        <v>3690</v>
      </c>
      <c r="E1391" s="13">
        <v>16267</v>
      </c>
      <c r="F1391" s="13">
        <v>27799</v>
      </c>
      <c r="G1391" s="13">
        <v>16909</v>
      </c>
      <c r="H1391" s="13">
        <v>7020</v>
      </c>
      <c r="I1391" s="13">
        <v>35833</v>
      </c>
      <c r="J1391" s="13">
        <v>21070</v>
      </c>
      <c r="K1391" s="13">
        <v>7190</v>
      </c>
      <c r="L1391" s="13">
        <v>14185</v>
      </c>
      <c r="M1391" s="13">
        <v>6548</v>
      </c>
      <c r="N1391" s="13">
        <v>16354</v>
      </c>
      <c r="O1391" s="13">
        <v>5071</v>
      </c>
      <c r="P1391" s="13">
        <v>36209</v>
      </c>
      <c r="Q1391" s="13">
        <v>30687</v>
      </c>
      <c r="R1391" s="13">
        <v>19523</v>
      </c>
      <c r="S1391" s="13">
        <v>8096</v>
      </c>
      <c r="T1391" s="13">
        <v>4377</v>
      </c>
    </row>
    <row r="1392" spans="3:20">
      <c r="C1392" s="10">
        <v>45219</v>
      </c>
      <c r="D1392" s="13">
        <v>3690</v>
      </c>
      <c r="E1392" s="13">
        <v>16275</v>
      </c>
      <c r="F1392" s="13">
        <v>27799</v>
      </c>
      <c r="G1392" s="13">
        <v>16919</v>
      </c>
      <c r="H1392" s="13">
        <v>7020</v>
      </c>
      <c r="I1392" s="13">
        <v>35833</v>
      </c>
      <c r="J1392" s="13">
        <v>21091</v>
      </c>
      <c r="K1392" s="13">
        <v>7190</v>
      </c>
      <c r="L1392" s="13">
        <v>14185</v>
      </c>
      <c r="M1392" s="13">
        <v>6548</v>
      </c>
      <c r="N1392" s="13">
        <v>16377</v>
      </c>
      <c r="O1392" s="13">
        <v>5071</v>
      </c>
      <c r="P1392" s="13">
        <v>36219</v>
      </c>
      <c r="Q1392" s="13">
        <v>30708</v>
      </c>
      <c r="R1392" s="13">
        <v>19523</v>
      </c>
      <c r="S1392" s="13">
        <v>8115</v>
      </c>
      <c r="T1392" s="13">
        <v>4393</v>
      </c>
    </row>
    <row r="1393" spans="3:20">
      <c r="C1393" s="10">
        <v>45220</v>
      </c>
      <c r="D1393" s="13">
        <v>3690</v>
      </c>
      <c r="E1393" s="13">
        <v>16289</v>
      </c>
      <c r="F1393" s="13">
        <v>27819</v>
      </c>
      <c r="G1393" s="13">
        <v>16920</v>
      </c>
      <c r="H1393" s="13">
        <v>7020</v>
      </c>
      <c r="I1393" s="13">
        <v>35833</v>
      </c>
      <c r="J1393" s="13">
        <v>21106</v>
      </c>
      <c r="K1393" s="13">
        <v>7190</v>
      </c>
      <c r="L1393" s="13">
        <v>14185</v>
      </c>
      <c r="M1393" s="13">
        <v>6548</v>
      </c>
      <c r="N1393" s="13">
        <v>16390</v>
      </c>
      <c r="O1393" s="13">
        <v>5071</v>
      </c>
      <c r="P1393" s="13">
        <v>36236</v>
      </c>
      <c r="Q1393" s="13">
        <v>30713</v>
      </c>
      <c r="R1393" s="13">
        <v>19529</v>
      </c>
      <c r="S1393" s="13">
        <v>8134</v>
      </c>
      <c r="T1393" s="13">
        <v>4401</v>
      </c>
    </row>
    <row r="1394" spans="3:20">
      <c r="C1394" s="10">
        <v>45221</v>
      </c>
      <c r="D1394" s="13">
        <v>3708</v>
      </c>
      <c r="E1394" s="13">
        <v>16302</v>
      </c>
      <c r="F1394" s="13">
        <v>27819</v>
      </c>
      <c r="G1394" s="13">
        <v>16933</v>
      </c>
      <c r="H1394" s="13">
        <v>7030</v>
      </c>
      <c r="I1394" s="13">
        <v>35833</v>
      </c>
      <c r="J1394" s="13">
        <v>21125</v>
      </c>
      <c r="K1394" s="13">
        <v>7190</v>
      </c>
      <c r="L1394" s="13">
        <v>14185</v>
      </c>
      <c r="M1394" s="13">
        <v>6548</v>
      </c>
      <c r="N1394" s="13">
        <v>16410</v>
      </c>
      <c r="O1394" s="13">
        <v>5071</v>
      </c>
      <c r="P1394" s="13">
        <v>36250</v>
      </c>
      <c r="Q1394" s="13">
        <v>30735</v>
      </c>
      <c r="R1394" s="13">
        <v>19541</v>
      </c>
      <c r="S1394" s="13">
        <v>8149</v>
      </c>
      <c r="T1394" s="13">
        <v>4410</v>
      </c>
    </row>
    <row r="1395" spans="3:20">
      <c r="C1395" s="10">
        <v>45222</v>
      </c>
      <c r="D1395" s="13">
        <v>3720</v>
      </c>
      <c r="E1395" s="13">
        <v>16314</v>
      </c>
      <c r="F1395" s="13">
        <v>27819</v>
      </c>
      <c r="G1395" s="13">
        <v>16941</v>
      </c>
      <c r="H1395" s="13">
        <v>7040</v>
      </c>
      <c r="I1395" s="13">
        <v>35833</v>
      </c>
      <c r="J1395" s="13">
        <v>21137</v>
      </c>
      <c r="K1395" s="13">
        <v>7190</v>
      </c>
      <c r="L1395" s="13">
        <v>14185</v>
      </c>
      <c r="M1395" s="13">
        <v>6548</v>
      </c>
      <c r="N1395" s="13">
        <v>16423</v>
      </c>
      <c r="O1395" s="13">
        <v>5071</v>
      </c>
      <c r="P1395" s="13">
        <v>36255</v>
      </c>
      <c r="Q1395" s="13">
        <v>30735</v>
      </c>
      <c r="R1395" s="13">
        <v>19549</v>
      </c>
      <c r="S1395" s="13">
        <v>8162</v>
      </c>
      <c r="T1395" s="13">
        <v>4423</v>
      </c>
    </row>
    <row r="1396" spans="3:20">
      <c r="C1396" s="10">
        <v>45223</v>
      </c>
      <c r="D1396" s="13">
        <v>3728</v>
      </c>
      <c r="E1396" s="13">
        <v>16320</v>
      </c>
      <c r="F1396" s="13">
        <v>27819</v>
      </c>
      <c r="G1396" s="13">
        <v>16941</v>
      </c>
      <c r="H1396" s="13">
        <v>7044</v>
      </c>
      <c r="I1396" s="13">
        <v>35833</v>
      </c>
      <c r="J1396" s="13">
        <v>21143</v>
      </c>
      <c r="K1396" s="13">
        <v>7190</v>
      </c>
      <c r="L1396" s="13">
        <v>14185</v>
      </c>
      <c r="M1396" s="13">
        <v>6548</v>
      </c>
      <c r="N1396" s="13">
        <v>16441</v>
      </c>
      <c r="O1396" s="13">
        <v>5071</v>
      </c>
      <c r="P1396" s="13">
        <v>36260</v>
      </c>
      <c r="Q1396" s="13">
        <v>30735</v>
      </c>
      <c r="R1396" s="13">
        <v>19552</v>
      </c>
      <c r="S1396" s="13">
        <v>8175</v>
      </c>
      <c r="T1396" s="13">
        <v>4435</v>
      </c>
    </row>
    <row r="1397" spans="3:20">
      <c r="C1397" s="10">
        <v>45224</v>
      </c>
      <c r="D1397" s="13">
        <v>3740</v>
      </c>
      <c r="E1397" s="13">
        <v>16334</v>
      </c>
      <c r="F1397" s="13">
        <v>27843</v>
      </c>
      <c r="G1397" s="13">
        <v>16947</v>
      </c>
      <c r="H1397" s="13">
        <v>7055</v>
      </c>
      <c r="I1397" s="13">
        <v>35833</v>
      </c>
      <c r="J1397" s="13">
        <v>21161</v>
      </c>
      <c r="K1397" s="13">
        <v>7190</v>
      </c>
      <c r="L1397" s="13">
        <v>14185</v>
      </c>
      <c r="M1397" s="13">
        <v>6548</v>
      </c>
      <c r="N1397" s="13">
        <v>16461</v>
      </c>
      <c r="O1397" s="13">
        <v>5084</v>
      </c>
      <c r="P1397" s="13">
        <v>36272</v>
      </c>
      <c r="Q1397" s="13">
        <v>30737</v>
      </c>
      <c r="R1397" s="13">
        <v>19563</v>
      </c>
      <c r="S1397" s="13">
        <v>8192</v>
      </c>
      <c r="T1397" s="13">
        <v>4435</v>
      </c>
    </row>
    <row r="1398" spans="3:20">
      <c r="C1398" s="10">
        <v>45225</v>
      </c>
      <c r="D1398" s="13">
        <v>3753</v>
      </c>
      <c r="E1398" s="13">
        <v>16334</v>
      </c>
      <c r="F1398" s="13">
        <v>27843</v>
      </c>
      <c r="G1398" s="13">
        <v>16948</v>
      </c>
      <c r="H1398" s="13">
        <v>7055</v>
      </c>
      <c r="I1398" s="13">
        <v>35833</v>
      </c>
      <c r="J1398" s="13">
        <v>21165</v>
      </c>
      <c r="K1398" s="13">
        <v>7190</v>
      </c>
      <c r="L1398" s="13">
        <v>14185</v>
      </c>
      <c r="M1398" s="13">
        <v>6548</v>
      </c>
      <c r="N1398" s="13">
        <v>16477</v>
      </c>
      <c r="O1398" s="13">
        <v>5084</v>
      </c>
      <c r="P1398" s="13">
        <v>36279</v>
      </c>
      <c r="Q1398" s="13">
        <v>30741</v>
      </c>
      <c r="R1398" s="13">
        <v>19575</v>
      </c>
      <c r="S1398" s="13">
        <v>8199</v>
      </c>
      <c r="T1398" s="13">
        <v>4435</v>
      </c>
    </row>
    <row r="1399" spans="3:20">
      <c r="C1399" s="10">
        <v>45226</v>
      </c>
      <c r="D1399" s="13">
        <v>3756</v>
      </c>
      <c r="E1399" s="13">
        <v>16334</v>
      </c>
      <c r="F1399" s="13">
        <v>27858</v>
      </c>
      <c r="G1399" s="13">
        <v>16953</v>
      </c>
      <c r="H1399" s="13">
        <v>7060</v>
      </c>
      <c r="I1399" s="13">
        <v>35833</v>
      </c>
      <c r="J1399" s="13">
        <v>21172</v>
      </c>
      <c r="K1399" s="13">
        <v>7190</v>
      </c>
      <c r="L1399" s="13">
        <v>14185</v>
      </c>
      <c r="M1399" s="13">
        <v>6548</v>
      </c>
      <c r="N1399" s="13">
        <v>16489</v>
      </c>
      <c r="O1399" s="13">
        <v>5084</v>
      </c>
      <c r="P1399" s="13">
        <v>36279</v>
      </c>
      <c r="Q1399" s="13">
        <v>30741</v>
      </c>
      <c r="R1399" s="13">
        <v>19584</v>
      </c>
      <c r="S1399" s="13">
        <v>8205</v>
      </c>
      <c r="T1399" s="13">
        <v>4435</v>
      </c>
    </row>
    <row r="1400" spans="3:20">
      <c r="C1400" s="10">
        <v>45227</v>
      </c>
      <c r="D1400" s="13">
        <v>3756</v>
      </c>
      <c r="E1400" s="13">
        <v>16336</v>
      </c>
      <c r="F1400" s="13">
        <v>27871</v>
      </c>
      <c r="G1400" s="13">
        <v>16960</v>
      </c>
      <c r="H1400" s="13">
        <v>7073</v>
      </c>
      <c r="I1400" s="13">
        <v>35833</v>
      </c>
      <c r="J1400" s="13">
        <v>21185</v>
      </c>
      <c r="K1400" s="13">
        <v>7201</v>
      </c>
      <c r="L1400" s="13">
        <v>14185</v>
      </c>
      <c r="M1400" s="13">
        <v>6548</v>
      </c>
      <c r="N1400" s="13">
        <v>16498</v>
      </c>
      <c r="O1400" s="13">
        <v>5084</v>
      </c>
      <c r="P1400" s="13">
        <v>36288</v>
      </c>
      <c r="Q1400" s="13">
        <v>30753</v>
      </c>
      <c r="R1400" s="13">
        <v>19591</v>
      </c>
      <c r="S1400" s="13">
        <v>8218</v>
      </c>
      <c r="T1400" s="13">
        <v>4435</v>
      </c>
    </row>
    <row r="1401" spans="3:20">
      <c r="C1401" s="10">
        <v>45228</v>
      </c>
      <c r="D1401" s="13">
        <v>3756</v>
      </c>
      <c r="E1401" s="13">
        <v>16336</v>
      </c>
      <c r="F1401" s="13">
        <v>27888</v>
      </c>
      <c r="G1401" s="13">
        <v>16966</v>
      </c>
      <c r="H1401" s="13">
        <v>7074</v>
      </c>
      <c r="I1401" s="13">
        <v>35833</v>
      </c>
      <c r="J1401" s="13">
        <v>21193</v>
      </c>
      <c r="K1401" s="13">
        <v>7201</v>
      </c>
      <c r="L1401" s="13">
        <v>14185</v>
      </c>
      <c r="M1401" s="13">
        <v>6548</v>
      </c>
      <c r="N1401" s="13">
        <v>16515</v>
      </c>
      <c r="O1401" s="13">
        <v>5091</v>
      </c>
      <c r="P1401" s="13">
        <v>36297</v>
      </c>
      <c r="Q1401" s="13">
        <v>30753</v>
      </c>
      <c r="R1401" s="13">
        <v>19591</v>
      </c>
      <c r="S1401" s="13">
        <v>8234</v>
      </c>
      <c r="T1401" s="13">
        <v>4435</v>
      </c>
    </row>
    <row r="1402" spans="3:20">
      <c r="C1402" s="10">
        <v>45229</v>
      </c>
      <c r="D1402" s="13">
        <v>3767</v>
      </c>
      <c r="E1402" s="13">
        <v>16336</v>
      </c>
      <c r="F1402" s="13">
        <v>27908</v>
      </c>
      <c r="G1402" s="13">
        <v>16966</v>
      </c>
      <c r="H1402" s="13">
        <v>7081</v>
      </c>
      <c r="I1402" s="13">
        <v>35833</v>
      </c>
      <c r="J1402" s="13">
        <v>21209</v>
      </c>
      <c r="K1402" s="13">
        <v>7201</v>
      </c>
      <c r="L1402" s="13">
        <v>14185</v>
      </c>
      <c r="M1402" s="13">
        <v>6548</v>
      </c>
      <c r="N1402" s="13">
        <v>16520</v>
      </c>
      <c r="O1402" s="13">
        <v>5091</v>
      </c>
      <c r="P1402" s="13">
        <v>36310</v>
      </c>
      <c r="Q1402" s="13">
        <v>30760</v>
      </c>
      <c r="R1402" s="13">
        <v>19595</v>
      </c>
      <c r="S1402" s="13">
        <v>8248</v>
      </c>
      <c r="T1402" s="13">
        <v>4435</v>
      </c>
    </row>
    <row r="1403" spans="3:20">
      <c r="C1403" s="10">
        <v>45230</v>
      </c>
      <c r="D1403" s="13">
        <v>3776</v>
      </c>
      <c r="E1403" s="13">
        <v>16336</v>
      </c>
      <c r="F1403" s="13">
        <v>27910</v>
      </c>
      <c r="G1403" s="13">
        <v>16973</v>
      </c>
      <c r="H1403" s="13">
        <v>7082</v>
      </c>
      <c r="I1403" s="13">
        <v>35833</v>
      </c>
      <c r="J1403" s="13">
        <v>21213</v>
      </c>
      <c r="K1403" s="13">
        <v>7201</v>
      </c>
      <c r="L1403" s="13">
        <v>14185</v>
      </c>
      <c r="M1403" s="13">
        <v>6548</v>
      </c>
      <c r="N1403" s="13">
        <v>16520</v>
      </c>
      <c r="O1403" s="13">
        <v>5103</v>
      </c>
      <c r="P1403" s="13">
        <v>36319</v>
      </c>
      <c r="Q1403" s="13">
        <v>30767</v>
      </c>
      <c r="R1403" s="13">
        <v>19596</v>
      </c>
      <c r="S1403" s="13">
        <v>8252</v>
      </c>
      <c r="T1403" s="13">
        <v>4435</v>
      </c>
    </row>
    <row r="1404" spans="3:20">
      <c r="C1404" s="10">
        <v>45231</v>
      </c>
      <c r="D1404" s="13">
        <v>3785</v>
      </c>
      <c r="E1404" s="13">
        <v>16350</v>
      </c>
      <c r="F1404" s="13">
        <v>27924</v>
      </c>
      <c r="G1404" s="13">
        <v>16966</v>
      </c>
      <c r="H1404" s="13">
        <v>7095</v>
      </c>
      <c r="I1404" s="13">
        <v>35833</v>
      </c>
      <c r="J1404" s="13">
        <v>21231</v>
      </c>
      <c r="K1404" s="13">
        <v>7201</v>
      </c>
      <c r="L1404" s="13">
        <v>14186</v>
      </c>
      <c r="M1404" s="13">
        <v>6549</v>
      </c>
      <c r="N1404" s="13">
        <v>16549</v>
      </c>
      <c r="O1404" s="13">
        <v>5109</v>
      </c>
      <c r="P1404" s="13">
        <v>36332</v>
      </c>
      <c r="Q1404" s="13">
        <v>30767</v>
      </c>
      <c r="R1404" s="13">
        <v>19608</v>
      </c>
      <c r="S1404" s="13">
        <v>8260</v>
      </c>
      <c r="T1404" s="13">
        <v>4436</v>
      </c>
    </row>
    <row r="1405" spans="3:20">
      <c r="C1405" s="10">
        <v>45232</v>
      </c>
      <c r="D1405" s="13">
        <v>3793</v>
      </c>
      <c r="E1405" s="13">
        <v>16370</v>
      </c>
      <c r="F1405" s="13">
        <v>27935</v>
      </c>
      <c r="G1405" s="13">
        <v>16966</v>
      </c>
      <c r="H1405" s="13">
        <v>7095</v>
      </c>
      <c r="I1405" s="13">
        <v>35833</v>
      </c>
      <c r="J1405" s="13">
        <v>21231</v>
      </c>
      <c r="K1405" s="13">
        <v>7215</v>
      </c>
      <c r="L1405" s="13">
        <v>14186</v>
      </c>
      <c r="M1405" s="13">
        <v>6549</v>
      </c>
      <c r="N1405" s="13">
        <v>16549</v>
      </c>
      <c r="O1405" s="13">
        <v>5129</v>
      </c>
      <c r="P1405" s="13">
        <v>36351</v>
      </c>
      <c r="Q1405" s="13">
        <v>30767</v>
      </c>
      <c r="R1405" s="13">
        <v>19608</v>
      </c>
      <c r="S1405" s="13">
        <v>8273</v>
      </c>
      <c r="T1405" s="13">
        <v>4436</v>
      </c>
    </row>
    <row r="1406" spans="3:20">
      <c r="C1406" s="10">
        <v>45233</v>
      </c>
      <c r="D1406" s="13">
        <v>3812</v>
      </c>
      <c r="E1406" s="13">
        <v>16385</v>
      </c>
      <c r="F1406" s="13">
        <v>27955</v>
      </c>
      <c r="G1406" s="13">
        <v>16992</v>
      </c>
      <c r="H1406" s="13">
        <v>7095</v>
      </c>
      <c r="I1406" s="13">
        <v>35833</v>
      </c>
      <c r="J1406" s="13">
        <v>21231</v>
      </c>
      <c r="K1406" s="13">
        <v>7216</v>
      </c>
      <c r="L1406" s="13">
        <v>14186</v>
      </c>
      <c r="M1406" s="13">
        <v>6549</v>
      </c>
      <c r="N1406" s="13">
        <v>16549</v>
      </c>
      <c r="O1406" s="13">
        <v>5146</v>
      </c>
      <c r="P1406" s="13">
        <v>36369</v>
      </c>
      <c r="Q1406" s="13">
        <v>30778</v>
      </c>
      <c r="R1406" s="13">
        <v>19625</v>
      </c>
      <c r="S1406" s="13">
        <v>8292</v>
      </c>
      <c r="T1406" s="13">
        <v>4436</v>
      </c>
    </row>
    <row r="1407" spans="3:20">
      <c r="C1407" s="10">
        <v>45234</v>
      </c>
      <c r="D1407" s="13">
        <v>3812</v>
      </c>
      <c r="E1407" s="13">
        <v>16396</v>
      </c>
      <c r="F1407" s="13">
        <v>27970</v>
      </c>
      <c r="G1407" s="13">
        <v>17012</v>
      </c>
      <c r="H1407" s="13">
        <v>7095</v>
      </c>
      <c r="I1407" s="13">
        <v>35833</v>
      </c>
      <c r="J1407" s="13">
        <v>21231</v>
      </c>
      <c r="K1407" s="13">
        <v>7229</v>
      </c>
      <c r="L1407" s="13">
        <v>14186</v>
      </c>
      <c r="M1407" s="13">
        <v>6549</v>
      </c>
      <c r="N1407" s="13">
        <v>16554</v>
      </c>
      <c r="O1407" s="13">
        <v>5160</v>
      </c>
      <c r="P1407" s="13">
        <v>36379</v>
      </c>
      <c r="Q1407" s="13">
        <v>30789</v>
      </c>
      <c r="R1407" s="13">
        <v>19635</v>
      </c>
      <c r="S1407" s="13">
        <v>8305</v>
      </c>
      <c r="T1407" s="13">
        <v>4436</v>
      </c>
    </row>
    <row r="1408" spans="3:20">
      <c r="C1408" s="10">
        <v>45235</v>
      </c>
      <c r="D1408" s="13">
        <v>3812</v>
      </c>
      <c r="E1408" s="13">
        <v>16413</v>
      </c>
      <c r="F1408" s="13">
        <v>27990</v>
      </c>
      <c r="G1408" s="13">
        <v>17019</v>
      </c>
      <c r="H1408" s="13">
        <v>7105</v>
      </c>
      <c r="I1408" s="13">
        <v>35833</v>
      </c>
      <c r="J1408" s="13">
        <v>21231</v>
      </c>
      <c r="K1408" s="13">
        <v>7247</v>
      </c>
      <c r="L1408" s="13">
        <v>14186</v>
      </c>
      <c r="M1408" s="13">
        <v>6549</v>
      </c>
      <c r="N1408" s="13">
        <v>16567</v>
      </c>
      <c r="O1408" s="13">
        <v>5160</v>
      </c>
      <c r="P1408" s="13">
        <v>36399</v>
      </c>
      <c r="Q1408" s="13">
        <v>30789</v>
      </c>
      <c r="R1408" s="13">
        <v>19649</v>
      </c>
      <c r="S1408" s="13">
        <v>8326</v>
      </c>
      <c r="T1408" s="13">
        <v>4436</v>
      </c>
    </row>
    <row r="1409" spans="3:20">
      <c r="C1409" s="10">
        <v>45236</v>
      </c>
      <c r="D1409" s="13">
        <v>3812</v>
      </c>
      <c r="E1409" s="13">
        <v>16413</v>
      </c>
      <c r="F1409" s="13">
        <v>28007</v>
      </c>
      <c r="G1409" s="13">
        <v>17034</v>
      </c>
      <c r="H1409" s="13">
        <v>7123</v>
      </c>
      <c r="I1409" s="13">
        <v>35833</v>
      </c>
      <c r="J1409" s="13">
        <v>21231</v>
      </c>
      <c r="K1409" s="13">
        <v>7247</v>
      </c>
      <c r="L1409" s="13">
        <v>14186</v>
      </c>
      <c r="M1409" s="13">
        <v>6549</v>
      </c>
      <c r="N1409" s="13">
        <v>16579</v>
      </c>
      <c r="O1409" s="13">
        <v>5160</v>
      </c>
      <c r="P1409" s="13">
        <v>36417</v>
      </c>
      <c r="Q1409" s="13">
        <v>30789</v>
      </c>
      <c r="R1409" s="13">
        <v>19658</v>
      </c>
      <c r="S1409" s="13">
        <v>8338</v>
      </c>
      <c r="T1409" s="13">
        <v>4436</v>
      </c>
    </row>
    <row r="1410" spans="3:20">
      <c r="C1410" s="10">
        <v>45237</v>
      </c>
      <c r="D1410" s="13">
        <v>3812</v>
      </c>
      <c r="E1410" s="13">
        <v>16418</v>
      </c>
      <c r="F1410" s="13">
        <v>28020</v>
      </c>
      <c r="G1410" s="13">
        <v>17050</v>
      </c>
      <c r="H1410" s="13">
        <v>7138</v>
      </c>
      <c r="I1410" s="13">
        <v>35833</v>
      </c>
      <c r="J1410" s="13">
        <v>21240</v>
      </c>
      <c r="K1410" s="13">
        <v>7257</v>
      </c>
      <c r="L1410" s="13">
        <v>14186</v>
      </c>
      <c r="M1410" s="13">
        <v>6549</v>
      </c>
      <c r="N1410" s="13">
        <v>16585</v>
      </c>
      <c r="O1410" s="13">
        <v>5160</v>
      </c>
      <c r="P1410" s="13">
        <v>36434</v>
      </c>
      <c r="Q1410" s="13">
        <v>30803</v>
      </c>
      <c r="R1410" s="13">
        <v>19673</v>
      </c>
      <c r="S1410" s="13">
        <v>8341</v>
      </c>
      <c r="T1410" s="13">
        <v>4436</v>
      </c>
    </row>
    <row r="1411" spans="3:20">
      <c r="C1411" s="10">
        <v>45238</v>
      </c>
      <c r="D1411" s="13">
        <v>3812</v>
      </c>
      <c r="E1411" s="13">
        <v>16418</v>
      </c>
      <c r="F1411" s="13">
        <v>28040</v>
      </c>
      <c r="G1411" s="13">
        <v>17064</v>
      </c>
      <c r="H1411" s="13">
        <v>7152</v>
      </c>
      <c r="I1411" s="13">
        <v>35833</v>
      </c>
      <c r="J1411" s="13">
        <v>21254</v>
      </c>
      <c r="K1411" s="13">
        <v>7257</v>
      </c>
      <c r="L1411" s="13">
        <v>14186</v>
      </c>
      <c r="M1411" s="13">
        <v>6549</v>
      </c>
      <c r="N1411" s="13">
        <v>16599</v>
      </c>
      <c r="O1411" s="13">
        <v>5160</v>
      </c>
      <c r="P1411" s="13">
        <v>36437</v>
      </c>
      <c r="Q1411" s="13">
        <v>30812</v>
      </c>
      <c r="R1411" s="13">
        <v>19693</v>
      </c>
      <c r="S1411" s="13">
        <v>8341</v>
      </c>
      <c r="T1411" s="13">
        <v>4436</v>
      </c>
    </row>
    <row r="1412" spans="3:20">
      <c r="C1412" s="10">
        <v>45239</v>
      </c>
      <c r="D1412" s="13">
        <v>3812</v>
      </c>
      <c r="E1412" s="13">
        <v>16423</v>
      </c>
      <c r="F1412" s="13">
        <v>28049</v>
      </c>
      <c r="G1412" s="13">
        <v>17082</v>
      </c>
      <c r="H1412" s="13">
        <v>7152</v>
      </c>
      <c r="I1412" s="13">
        <v>35833</v>
      </c>
      <c r="J1412" s="13">
        <v>21273</v>
      </c>
      <c r="K1412" s="13">
        <v>7257</v>
      </c>
      <c r="L1412" s="13">
        <v>14186</v>
      </c>
      <c r="M1412" s="13">
        <v>6549</v>
      </c>
      <c r="N1412" s="13">
        <v>16618</v>
      </c>
      <c r="O1412" s="13">
        <v>5160</v>
      </c>
      <c r="P1412" s="13">
        <v>36455</v>
      </c>
      <c r="Q1412" s="13">
        <v>30815</v>
      </c>
      <c r="R1412" s="13">
        <v>19711</v>
      </c>
      <c r="S1412" s="13">
        <v>8341</v>
      </c>
      <c r="T1412" s="13">
        <v>4436</v>
      </c>
    </row>
    <row r="1413" spans="3:20">
      <c r="C1413" s="10">
        <v>45240</v>
      </c>
      <c r="D1413" s="13">
        <v>3812</v>
      </c>
      <c r="E1413" s="13">
        <v>16423</v>
      </c>
      <c r="F1413" s="13">
        <v>28049</v>
      </c>
      <c r="G1413" s="13">
        <v>17102</v>
      </c>
      <c r="H1413" s="13">
        <v>7152</v>
      </c>
      <c r="I1413" s="13">
        <v>35833</v>
      </c>
      <c r="J1413" s="13">
        <v>21295</v>
      </c>
      <c r="K1413" s="13">
        <v>7257</v>
      </c>
      <c r="L1413" s="13">
        <v>14186</v>
      </c>
      <c r="M1413" s="13">
        <v>6549</v>
      </c>
      <c r="N1413" s="13">
        <v>16640</v>
      </c>
      <c r="O1413" s="13">
        <v>5160</v>
      </c>
      <c r="P1413" s="13">
        <v>36475</v>
      </c>
      <c r="Q1413" s="13">
        <v>30837</v>
      </c>
      <c r="R1413" s="13">
        <v>19733</v>
      </c>
      <c r="S1413" s="13">
        <v>8341</v>
      </c>
      <c r="T1413" s="13">
        <v>4436</v>
      </c>
    </row>
    <row r="1414" spans="3:20">
      <c r="C1414" s="10">
        <v>45241</v>
      </c>
      <c r="D1414" s="13">
        <v>3812</v>
      </c>
      <c r="E1414" s="13">
        <v>16423</v>
      </c>
      <c r="F1414" s="13">
        <v>28049</v>
      </c>
      <c r="G1414" s="13">
        <v>17117</v>
      </c>
      <c r="H1414" s="13">
        <v>7152</v>
      </c>
      <c r="I1414" s="13">
        <v>35853</v>
      </c>
      <c r="J1414" s="13">
        <v>21309</v>
      </c>
      <c r="K1414" s="13">
        <v>7257</v>
      </c>
      <c r="L1414" s="13">
        <v>14186</v>
      </c>
      <c r="M1414" s="13">
        <v>6549</v>
      </c>
      <c r="N1414" s="13">
        <v>16659</v>
      </c>
      <c r="O1414" s="13">
        <v>5183</v>
      </c>
      <c r="P1414" s="13">
        <v>36492</v>
      </c>
      <c r="Q1414" s="13">
        <v>30847</v>
      </c>
      <c r="R1414" s="13">
        <v>19743</v>
      </c>
      <c r="S1414" s="13">
        <v>8341</v>
      </c>
      <c r="T1414" s="13">
        <v>4436</v>
      </c>
    </row>
    <row r="1415" spans="3:20">
      <c r="C1415" s="10">
        <v>45242</v>
      </c>
      <c r="D1415" s="13">
        <v>3825</v>
      </c>
      <c r="E1415" s="13">
        <v>16435</v>
      </c>
      <c r="F1415" s="13">
        <v>28069</v>
      </c>
      <c r="G1415" s="13">
        <v>17120</v>
      </c>
      <c r="H1415" s="13">
        <v>7152</v>
      </c>
      <c r="I1415" s="13">
        <v>35853</v>
      </c>
      <c r="J1415" s="13">
        <v>21320</v>
      </c>
      <c r="K1415" s="13">
        <v>7257</v>
      </c>
      <c r="L1415" s="13">
        <v>14186</v>
      </c>
      <c r="M1415" s="13">
        <v>6549</v>
      </c>
      <c r="N1415" s="13">
        <v>16671</v>
      </c>
      <c r="O1415" s="13">
        <v>5183</v>
      </c>
      <c r="P1415" s="13">
        <v>36509</v>
      </c>
      <c r="Q1415" s="13">
        <v>30862</v>
      </c>
      <c r="R1415" s="13">
        <v>19758</v>
      </c>
      <c r="S1415" s="13">
        <v>8341</v>
      </c>
      <c r="T1415" s="13">
        <v>4436</v>
      </c>
    </row>
    <row r="1416" spans="3:20">
      <c r="C1416" s="10">
        <v>45243</v>
      </c>
      <c r="D1416" s="13">
        <v>3834</v>
      </c>
      <c r="E1416" s="13">
        <v>16438</v>
      </c>
      <c r="F1416" s="13">
        <v>28078</v>
      </c>
      <c r="G1416" s="13">
        <v>17129</v>
      </c>
      <c r="H1416" s="13">
        <v>7152</v>
      </c>
      <c r="I1416" s="13">
        <v>35853</v>
      </c>
      <c r="J1416" s="13">
        <v>21324</v>
      </c>
      <c r="K1416" s="13">
        <v>7257</v>
      </c>
      <c r="L1416" s="13">
        <v>14186</v>
      </c>
      <c r="M1416" s="13">
        <v>6549</v>
      </c>
      <c r="N1416" s="13">
        <v>16687</v>
      </c>
      <c r="O1416" s="13">
        <v>5183</v>
      </c>
      <c r="P1416" s="13">
        <v>36513</v>
      </c>
      <c r="Q1416" s="13">
        <v>30869</v>
      </c>
      <c r="R1416" s="13">
        <v>19769</v>
      </c>
      <c r="S1416" s="13">
        <v>8341</v>
      </c>
      <c r="T1416" s="13">
        <v>4436</v>
      </c>
    </row>
    <row r="1417" spans="3:20">
      <c r="C1417" s="10">
        <v>45244</v>
      </c>
      <c r="D1417" s="13">
        <v>3847</v>
      </c>
      <c r="E1417" s="13">
        <v>16454</v>
      </c>
      <c r="F1417" s="13">
        <v>28094</v>
      </c>
      <c r="G1417" s="13">
        <v>17146</v>
      </c>
      <c r="H1417" s="13">
        <v>7152</v>
      </c>
      <c r="I1417" s="13">
        <v>35853</v>
      </c>
      <c r="J1417" s="13">
        <v>21335</v>
      </c>
      <c r="K1417" s="13">
        <v>7257</v>
      </c>
      <c r="L1417" s="13">
        <v>14186</v>
      </c>
      <c r="M1417" s="13">
        <v>6549</v>
      </c>
      <c r="N1417" s="13">
        <v>16700</v>
      </c>
      <c r="O1417" s="13">
        <v>5189</v>
      </c>
      <c r="P1417" s="13">
        <v>36531</v>
      </c>
      <c r="Q1417" s="13">
        <v>30879</v>
      </c>
      <c r="R1417" s="13">
        <v>19776</v>
      </c>
      <c r="S1417" s="13">
        <v>8341</v>
      </c>
      <c r="T1417" s="13">
        <v>4436</v>
      </c>
    </row>
    <row r="1418" spans="3:20">
      <c r="C1418" s="10">
        <v>45245</v>
      </c>
      <c r="D1418" s="13">
        <v>3847</v>
      </c>
      <c r="E1418" s="13">
        <v>16472</v>
      </c>
      <c r="F1418" s="13">
        <v>28094</v>
      </c>
      <c r="G1418" s="13">
        <v>17156</v>
      </c>
      <c r="H1418" s="13">
        <v>7185</v>
      </c>
      <c r="I1418" s="13">
        <v>35853</v>
      </c>
      <c r="J1418" s="13">
        <v>21352</v>
      </c>
      <c r="K1418" s="13">
        <v>7257</v>
      </c>
      <c r="L1418" s="13">
        <v>14186</v>
      </c>
      <c r="M1418" s="13">
        <v>6549</v>
      </c>
      <c r="N1418" s="13">
        <v>16700</v>
      </c>
      <c r="O1418" s="13">
        <v>5189</v>
      </c>
      <c r="P1418" s="13">
        <v>36549</v>
      </c>
      <c r="Q1418" s="13">
        <v>30896</v>
      </c>
      <c r="R1418" s="13">
        <v>19794</v>
      </c>
      <c r="S1418" s="13">
        <v>8341</v>
      </c>
      <c r="T1418" s="13">
        <v>4436</v>
      </c>
    </row>
    <row r="1419" spans="3:20">
      <c r="C1419" s="10">
        <v>45246</v>
      </c>
      <c r="D1419" s="13">
        <v>3847</v>
      </c>
      <c r="E1419" s="13">
        <v>16485</v>
      </c>
      <c r="F1419" s="13">
        <v>28094</v>
      </c>
      <c r="G1419" s="13">
        <v>17169</v>
      </c>
      <c r="H1419" s="13">
        <v>7204</v>
      </c>
      <c r="I1419" s="13">
        <v>35853</v>
      </c>
      <c r="J1419" s="13">
        <v>21366</v>
      </c>
      <c r="K1419" s="13">
        <v>7257</v>
      </c>
      <c r="L1419" s="13">
        <v>14186</v>
      </c>
      <c r="M1419" s="13">
        <v>6549</v>
      </c>
      <c r="N1419" s="13">
        <v>16700</v>
      </c>
      <c r="O1419" s="13">
        <v>5189</v>
      </c>
      <c r="P1419" s="13">
        <v>36569</v>
      </c>
      <c r="Q1419" s="13">
        <v>30908</v>
      </c>
      <c r="R1419" s="13">
        <v>19794</v>
      </c>
      <c r="S1419" s="13">
        <v>8341</v>
      </c>
      <c r="T1419" s="13">
        <v>4436</v>
      </c>
    </row>
    <row r="1420" spans="3:20">
      <c r="C1420" s="10">
        <v>45247</v>
      </c>
      <c r="D1420" s="13">
        <v>3872</v>
      </c>
      <c r="E1420" s="13">
        <v>16498</v>
      </c>
      <c r="F1420" s="13">
        <v>28094</v>
      </c>
      <c r="G1420" s="13">
        <v>17186</v>
      </c>
      <c r="H1420" s="13">
        <v>7219</v>
      </c>
      <c r="I1420" s="13">
        <v>35853</v>
      </c>
      <c r="J1420" s="13">
        <v>21385</v>
      </c>
      <c r="K1420" s="13">
        <v>7257</v>
      </c>
      <c r="L1420" s="13">
        <v>14186</v>
      </c>
      <c r="M1420" s="13">
        <v>6549</v>
      </c>
      <c r="N1420" s="13">
        <v>16707</v>
      </c>
      <c r="O1420" s="13">
        <v>5205</v>
      </c>
      <c r="P1420" s="13">
        <v>36569</v>
      </c>
      <c r="Q1420" s="13">
        <v>30921</v>
      </c>
      <c r="R1420" s="13">
        <v>19794</v>
      </c>
      <c r="S1420" s="13">
        <v>8352</v>
      </c>
      <c r="T1420" s="13">
        <v>4436</v>
      </c>
    </row>
    <row r="1421" spans="3:20">
      <c r="C1421" s="10">
        <v>45248</v>
      </c>
      <c r="D1421" s="13">
        <v>3884</v>
      </c>
      <c r="E1421" s="13">
        <v>16517</v>
      </c>
      <c r="F1421" s="13">
        <v>28094</v>
      </c>
      <c r="G1421" s="13">
        <v>17199</v>
      </c>
      <c r="H1421" s="13">
        <v>7219</v>
      </c>
      <c r="I1421" s="13">
        <v>35853</v>
      </c>
      <c r="J1421" s="13">
        <v>21398</v>
      </c>
      <c r="K1421" s="13">
        <v>7261</v>
      </c>
      <c r="L1421" s="13">
        <v>14186</v>
      </c>
      <c r="M1421" s="13">
        <v>6549</v>
      </c>
      <c r="N1421" s="13">
        <v>16724</v>
      </c>
      <c r="O1421" s="13">
        <v>5218</v>
      </c>
      <c r="P1421" s="13">
        <v>36590</v>
      </c>
      <c r="Q1421" s="13">
        <v>30933</v>
      </c>
      <c r="R1421" s="13">
        <v>19819</v>
      </c>
      <c r="S1421" s="13">
        <v>8361</v>
      </c>
      <c r="T1421" s="13">
        <v>4436</v>
      </c>
    </row>
    <row r="1422" spans="3:20">
      <c r="C1422" s="10">
        <v>45249</v>
      </c>
      <c r="D1422" s="13">
        <v>3897</v>
      </c>
      <c r="E1422" s="13">
        <v>16525</v>
      </c>
      <c r="F1422" s="13">
        <v>28094</v>
      </c>
      <c r="G1422" s="13">
        <v>17204</v>
      </c>
      <c r="H1422" s="13">
        <v>7235</v>
      </c>
      <c r="I1422" s="13">
        <v>35853</v>
      </c>
      <c r="J1422" s="13">
        <v>21410</v>
      </c>
      <c r="K1422" s="13">
        <v>7263</v>
      </c>
      <c r="L1422" s="13">
        <v>14186</v>
      </c>
      <c r="M1422" s="13">
        <v>6549</v>
      </c>
      <c r="N1422" s="13">
        <v>16731</v>
      </c>
      <c r="O1422" s="13">
        <v>5229</v>
      </c>
      <c r="P1422" s="13">
        <v>36596</v>
      </c>
      <c r="Q1422" s="13">
        <v>30933</v>
      </c>
      <c r="R1422" s="13">
        <v>19819</v>
      </c>
      <c r="S1422" s="13">
        <v>8363</v>
      </c>
      <c r="T1422" s="13">
        <v>4436</v>
      </c>
    </row>
    <row r="1423" spans="3:20">
      <c r="C1423" s="10">
        <v>45250</v>
      </c>
      <c r="D1423" s="13">
        <v>3917</v>
      </c>
      <c r="E1423" s="13">
        <v>16540</v>
      </c>
      <c r="F1423" s="13">
        <v>28094</v>
      </c>
      <c r="G1423" s="13">
        <v>17217</v>
      </c>
      <c r="H1423" s="13">
        <v>7254</v>
      </c>
      <c r="I1423" s="13">
        <v>35853</v>
      </c>
      <c r="J1423" s="13">
        <v>21418</v>
      </c>
      <c r="K1423" s="13">
        <v>7263</v>
      </c>
      <c r="L1423" s="13">
        <v>14186</v>
      </c>
      <c r="M1423" s="13">
        <v>6549</v>
      </c>
      <c r="N1423" s="13">
        <v>16731</v>
      </c>
      <c r="O1423" s="13">
        <v>5243</v>
      </c>
      <c r="P1423" s="13">
        <v>36605</v>
      </c>
      <c r="Q1423" s="13">
        <v>30933</v>
      </c>
      <c r="R1423" s="13">
        <v>19828</v>
      </c>
      <c r="S1423" s="13">
        <v>8372</v>
      </c>
      <c r="T1423" s="13">
        <v>4436</v>
      </c>
    </row>
    <row r="1424" spans="3:20">
      <c r="C1424" s="10">
        <v>45251</v>
      </c>
      <c r="D1424" s="13">
        <v>3936</v>
      </c>
      <c r="E1424" s="13">
        <v>16559</v>
      </c>
      <c r="F1424" s="13">
        <v>28094</v>
      </c>
      <c r="G1424" s="13">
        <v>17224</v>
      </c>
      <c r="H1424" s="13">
        <v>7274</v>
      </c>
      <c r="I1424" s="13">
        <v>35853</v>
      </c>
      <c r="J1424" s="13">
        <v>21435</v>
      </c>
      <c r="K1424" s="13">
        <v>7263</v>
      </c>
      <c r="L1424" s="13">
        <v>14186</v>
      </c>
      <c r="M1424" s="13">
        <v>6549</v>
      </c>
      <c r="N1424" s="13">
        <v>16731</v>
      </c>
      <c r="O1424" s="13">
        <v>5243</v>
      </c>
      <c r="P1424" s="13">
        <v>36624</v>
      </c>
      <c r="Q1424" s="13">
        <v>30933</v>
      </c>
      <c r="R1424" s="13">
        <v>19844</v>
      </c>
      <c r="S1424" s="13">
        <v>8385</v>
      </c>
      <c r="T1424" s="13">
        <v>4436</v>
      </c>
    </row>
    <row r="1425" spans="3:20">
      <c r="C1425" s="10">
        <v>45252</v>
      </c>
      <c r="D1425" s="13">
        <v>3958</v>
      </c>
      <c r="E1425" s="13">
        <v>16580</v>
      </c>
      <c r="F1425" s="13">
        <v>28094</v>
      </c>
      <c r="G1425" s="13">
        <v>17244</v>
      </c>
      <c r="H1425" s="13">
        <v>7299</v>
      </c>
      <c r="I1425" s="13">
        <v>35853</v>
      </c>
      <c r="J1425" s="13">
        <v>21455</v>
      </c>
      <c r="K1425" s="13">
        <v>7263</v>
      </c>
      <c r="L1425" s="13">
        <v>14186</v>
      </c>
      <c r="M1425" s="13">
        <v>6549</v>
      </c>
      <c r="N1425" s="13">
        <v>16751</v>
      </c>
      <c r="O1425" s="13">
        <v>5243</v>
      </c>
      <c r="P1425" s="13">
        <v>36640</v>
      </c>
      <c r="Q1425" s="13">
        <v>30955</v>
      </c>
      <c r="R1425" s="13">
        <v>19861</v>
      </c>
      <c r="S1425" s="13">
        <v>8403</v>
      </c>
      <c r="T1425" s="13">
        <v>4436</v>
      </c>
    </row>
    <row r="1426" spans="3:20">
      <c r="C1426" s="10">
        <v>45253</v>
      </c>
      <c r="D1426" s="13">
        <v>3958</v>
      </c>
      <c r="E1426" s="13">
        <v>16580</v>
      </c>
      <c r="F1426" s="13">
        <v>28094</v>
      </c>
      <c r="G1426" s="13">
        <v>17244</v>
      </c>
      <c r="H1426" s="13">
        <v>7312</v>
      </c>
      <c r="I1426" s="13">
        <v>35870</v>
      </c>
      <c r="J1426" s="13">
        <v>21475</v>
      </c>
      <c r="K1426" s="13">
        <v>7263</v>
      </c>
      <c r="L1426" s="13">
        <v>14186</v>
      </c>
      <c r="M1426" s="13">
        <v>6549</v>
      </c>
      <c r="N1426" s="13">
        <v>16771</v>
      </c>
      <c r="O1426" s="13">
        <v>5243</v>
      </c>
      <c r="P1426" s="13">
        <v>36662</v>
      </c>
      <c r="Q1426" s="13">
        <v>30955</v>
      </c>
      <c r="R1426" s="13">
        <v>19881</v>
      </c>
      <c r="S1426" s="13">
        <v>8422</v>
      </c>
      <c r="T1426" s="13">
        <v>4436</v>
      </c>
    </row>
    <row r="1427" spans="3:20">
      <c r="C1427" s="10">
        <v>45254</v>
      </c>
      <c r="D1427" s="13">
        <v>3964</v>
      </c>
      <c r="E1427" s="13">
        <v>16607</v>
      </c>
      <c r="F1427" s="13">
        <v>28094</v>
      </c>
      <c r="G1427" s="13">
        <v>17253</v>
      </c>
      <c r="H1427" s="13">
        <v>7332</v>
      </c>
      <c r="I1427" s="13">
        <v>35889</v>
      </c>
      <c r="J1427" s="13">
        <v>21475</v>
      </c>
      <c r="K1427" s="13">
        <v>7263</v>
      </c>
      <c r="L1427" s="13">
        <v>14186</v>
      </c>
      <c r="M1427" s="13">
        <v>6549</v>
      </c>
      <c r="N1427" s="13">
        <v>16791</v>
      </c>
      <c r="O1427" s="13">
        <v>5243</v>
      </c>
      <c r="P1427" s="13">
        <v>36667</v>
      </c>
      <c r="Q1427" s="13">
        <v>30972</v>
      </c>
      <c r="R1427" s="13">
        <v>19897</v>
      </c>
      <c r="S1427" s="13">
        <v>8442</v>
      </c>
      <c r="T1427" s="13">
        <v>4436</v>
      </c>
    </row>
    <row r="1428" spans="3:20">
      <c r="C1428" s="10">
        <v>45255</v>
      </c>
      <c r="D1428" s="13">
        <v>3964</v>
      </c>
      <c r="E1428" s="13">
        <v>16622</v>
      </c>
      <c r="F1428" s="13">
        <v>28094</v>
      </c>
      <c r="G1428" s="13">
        <v>17272</v>
      </c>
      <c r="H1428" s="13">
        <v>7350</v>
      </c>
      <c r="I1428" s="13">
        <v>35905</v>
      </c>
      <c r="J1428" s="13">
        <v>21475</v>
      </c>
      <c r="K1428" s="13">
        <v>7263</v>
      </c>
      <c r="L1428" s="13">
        <v>14186</v>
      </c>
      <c r="M1428" s="13">
        <v>6549</v>
      </c>
      <c r="N1428" s="13">
        <v>16798</v>
      </c>
      <c r="O1428" s="13">
        <v>5243</v>
      </c>
      <c r="P1428" s="13">
        <v>36697</v>
      </c>
      <c r="Q1428" s="13">
        <v>30972</v>
      </c>
      <c r="R1428" s="13">
        <v>19897</v>
      </c>
      <c r="S1428" s="13">
        <v>8442</v>
      </c>
      <c r="T1428" s="13">
        <v>4436</v>
      </c>
    </row>
    <row r="1429" spans="3:20">
      <c r="C1429" s="10">
        <v>45256</v>
      </c>
      <c r="D1429" s="13">
        <v>3964</v>
      </c>
      <c r="E1429" s="13">
        <v>16622</v>
      </c>
      <c r="F1429" s="13">
        <v>28094</v>
      </c>
      <c r="G1429" s="13">
        <v>17282</v>
      </c>
      <c r="H1429" s="13">
        <v>7367</v>
      </c>
      <c r="I1429" s="13">
        <v>35918</v>
      </c>
      <c r="J1429" s="13">
        <v>21475</v>
      </c>
      <c r="K1429" s="13">
        <v>7263</v>
      </c>
      <c r="L1429" s="13">
        <v>14186</v>
      </c>
      <c r="M1429" s="13">
        <v>6549</v>
      </c>
      <c r="N1429" s="13">
        <v>16815</v>
      </c>
      <c r="O1429" s="13">
        <v>5243</v>
      </c>
      <c r="P1429" s="13">
        <v>36710</v>
      </c>
      <c r="Q1429" s="13">
        <v>30990</v>
      </c>
      <c r="R1429" s="13">
        <v>19897</v>
      </c>
      <c r="S1429" s="13">
        <v>8461</v>
      </c>
      <c r="T1429" s="13">
        <v>4453</v>
      </c>
    </row>
    <row r="1430" spans="3:20">
      <c r="C1430" s="10">
        <v>45257</v>
      </c>
      <c r="D1430" s="13">
        <v>3964</v>
      </c>
      <c r="E1430" s="13">
        <v>16622</v>
      </c>
      <c r="F1430" s="13">
        <v>28094</v>
      </c>
      <c r="G1430" s="13">
        <v>17304</v>
      </c>
      <c r="H1430" s="13">
        <v>7387</v>
      </c>
      <c r="I1430" s="13">
        <v>35939</v>
      </c>
      <c r="J1430" s="13">
        <v>21475</v>
      </c>
      <c r="K1430" s="13">
        <v>7263</v>
      </c>
      <c r="L1430" s="13">
        <v>14186</v>
      </c>
      <c r="M1430" s="13">
        <v>6549</v>
      </c>
      <c r="N1430" s="13">
        <v>16815</v>
      </c>
      <c r="O1430" s="13">
        <v>5243</v>
      </c>
      <c r="P1430" s="13">
        <v>36732</v>
      </c>
      <c r="Q1430" s="13">
        <v>31009</v>
      </c>
      <c r="R1430" s="13">
        <v>19897</v>
      </c>
      <c r="S1430" s="13">
        <v>8478</v>
      </c>
      <c r="T1430" s="13">
        <v>4472</v>
      </c>
    </row>
    <row r="1431" spans="3:20">
      <c r="C1431" s="10">
        <v>45258</v>
      </c>
      <c r="D1431" s="13">
        <v>3964</v>
      </c>
      <c r="E1431" s="13">
        <v>16622</v>
      </c>
      <c r="F1431" s="13">
        <v>28094</v>
      </c>
      <c r="G1431" s="13">
        <v>17322</v>
      </c>
      <c r="H1431" s="13">
        <v>7396</v>
      </c>
      <c r="I1431" s="13">
        <v>35958</v>
      </c>
      <c r="J1431" s="13">
        <v>21475</v>
      </c>
      <c r="K1431" s="13">
        <v>7263</v>
      </c>
      <c r="L1431" s="13">
        <v>14186</v>
      </c>
      <c r="M1431" s="13">
        <v>6549</v>
      </c>
      <c r="N1431" s="13">
        <v>16825</v>
      </c>
      <c r="O1431" s="13">
        <v>5243</v>
      </c>
      <c r="P1431" s="13">
        <v>36751</v>
      </c>
      <c r="Q1431" s="13">
        <v>31010</v>
      </c>
      <c r="R1431" s="13">
        <v>19897</v>
      </c>
      <c r="S1431" s="13">
        <v>8490</v>
      </c>
      <c r="T1431" s="13">
        <v>4475</v>
      </c>
    </row>
    <row r="1432" spans="3:20">
      <c r="C1432" s="10">
        <v>45259</v>
      </c>
      <c r="D1432" s="13">
        <v>3964</v>
      </c>
      <c r="E1432" s="13">
        <v>16635</v>
      </c>
      <c r="F1432" s="13">
        <v>28094</v>
      </c>
      <c r="G1432" s="13">
        <v>17342</v>
      </c>
      <c r="H1432" s="13">
        <v>7417</v>
      </c>
      <c r="I1432" s="13">
        <v>35958</v>
      </c>
      <c r="J1432" s="13">
        <v>21475</v>
      </c>
      <c r="K1432" s="13">
        <v>7263</v>
      </c>
      <c r="L1432" s="13">
        <v>14186</v>
      </c>
      <c r="M1432" s="13">
        <v>6549</v>
      </c>
      <c r="N1432" s="13">
        <v>16846</v>
      </c>
      <c r="O1432" s="13">
        <v>5243</v>
      </c>
      <c r="P1432" s="13">
        <v>36770</v>
      </c>
      <c r="Q1432" s="13">
        <v>31010</v>
      </c>
      <c r="R1432" s="13">
        <v>19922</v>
      </c>
      <c r="S1432" s="13">
        <v>8503</v>
      </c>
      <c r="T1432" s="13">
        <v>4475</v>
      </c>
    </row>
    <row r="1433" spans="3:20">
      <c r="C1433" s="10">
        <v>45260</v>
      </c>
      <c r="D1433" s="13">
        <v>3978</v>
      </c>
      <c r="E1433" s="13">
        <v>16650</v>
      </c>
      <c r="F1433" s="13">
        <v>28094</v>
      </c>
      <c r="G1433" s="13">
        <v>17355</v>
      </c>
      <c r="H1433" s="13">
        <v>7433</v>
      </c>
      <c r="I1433" s="13">
        <v>35958</v>
      </c>
      <c r="J1433" s="13">
        <v>21485</v>
      </c>
      <c r="K1433" s="13">
        <v>7263</v>
      </c>
      <c r="L1433" s="13">
        <v>14186</v>
      </c>
      <c r="M1433" s="13">
        <v>6549</v>
      </c>
      <c r="N1433" s="13">
        <v>16859</v>
      </c>
      <c r="O1433" s="13">
        <v>5243</v>
      </c>
      <c r="P1433" s="13">
        <v>36783</v>
      </c>
      <c r="Q1433" s="13">
        <v>31010</v>
      </c>
      <c r="R1433" s="13">
        <v>19936</v>
      </c>
      <c r="S1433" s="13">
        <v>8519</v>
      </c>
      <c r="T1433" s="13">
        <v>4489</v>
      </c>
    </row>
    <row r="1434" spans="3:20">
      <c r="C1434" s="10">
        <v>45261</v>
      </c>
      <c r="D1434" s="13">
        <v>3993</v>
      </c>
      <c r="E1434" s="13">
        <v>16669</v>
      </c>
      <c r="F1434" s="13">
        <v>28094</v>
      </c>
      <c r="G1434" s="13">
        <v>17374</v>
      </c>
      <c r="H1434" s="13">
        <v>7433</v>
      </c>
      <c r="I1434" s="13">
        <v>35958</v>
      </c>
      <c r="J1434" s="13">
        <v>21499</v>
      </c>
      <c r="K1434" s="13">
        <v>7263</v>
      </c>
      <c r="L1434" s="13">
        <v>14186</v>
      </c>
      <c r="M1434" s="13">
        <v>6549</v>
      </c>
      <c r="N1434" s="13">
        <v>16882</v>
      </c>
      <c r="O1434" s="13">
        <v>5243</v>
      </c>
      <c r="P1434" s="13">
        <v>36804</v>
      </c>
      <c r="Q1434" s="13">
        <v>31010</v>
      </c>
      <c r="R1434" s="13">
        <v>19955</v>
      </c>
      <c r="S1434" s="13">
        <v>8519</v>
      </c>
      <c r="T1434" s="13">
        <v>4510</v>
      </c>
    </row>
    <row r="1435" spans="3:20">
      <c r="C1435" s="10">
        <v>45262</v>
      </c>
      <c r="D1435" s="13">
        <v>4006</v>
      </c>
      <c r="E1435" s="13">
        <v>16678</v>
      </c>
      <c r="F1435" s="13">
        <v>28094</v>
      </c>
      <c r="G1435" s="13">
        <v>17387</v>
      </c>
      <c r="H1435" s="13">
        <v>7437</v>
      </c>
      <c r="I1435" s="13">
        <v>35958</v>
      </c>
      <c r="J1435" s="13">
        <v>21501</v>
      </c>
      <c r="K1435" s="13">
        <v>7263</v>
      </c>
      <c r="L1435" s="13">
        <v>14186</v>
      </c>
      <c r="M1435" s="13">
        <v>6549</v>
      </c>
      <c r="N1435" s="13">
        <v>16893</v>
      </c>
      <c r="O1435" s="13">
        <v>5243</v>
      </c>
      <c r="P1435" s="13">
        <v>36814</v>
      </c>
      <c r="Q1435" s="13">
        <v>31010</v>
      </c>
      <c r="R1435" s="13">
        <v>19969</v>
      </c>
      <c r="S1435" s="13">
        <v>8532</v>
      </c>
      <c r="T1435" s="13">
        <v>4520</v>
      </c>
    </row>
    <row r="1436" spans="3:20">
      <c r="C1436" s="10">
        <v>45263</v>
      </c>
      <c r="D1436" s="13">
        <v>4006</v>
      </c>
      <c r="E1436" s="13">
        <v>16694</v>
      </c>
      <c r="F1436" s="13">
        <v>28094</v>
      </c>
      <c r="G1436" s="13">
        <v>17388</v>
      </c>
      <c r="H1436" s="13">
        <v>7446</v>
      </c>
      <c r="I1436" s="13">
        <v>35958</v>
      </c>
      <c r="J1436" s="13">
        <v>21508</v>
      </c>
      <c r="K1436" s="13">
        <v>7263</v>
      </c>
      <c r="L1436" s="13">
        <v>14186</v>
      </c>
      <c r="M1436" s="13">
        <v>6549</v>
      </c>
      <c r="N1436" s="13">
        <v>16893</v>
      </c>
      <c r="O1436" s="13">
        <v>5243</v>
      </c>
      <c r="P1436" s="13">
        <v>36833</v>
      </c>
      <c r="Q1436" s="13">
        <v>31017</v>
      </c>
      <c r="R1436" s="13">
        <v>19988</v>
      </c>
      <c r="S1436" s="13">
        <v>8539</v>
      </c>
      <c r="T1436" s="13">
        <v>4540</v>
      </c>
    </row>
    <row r="1437" spans="3:20">
      <c r="C1437" s="10">
        <v>45264</v>
      </c>
      <c r="D1437" s="13">
        <v>4006</v>
      </c>
      <c r="E1437" s="13">
        <v>16694</v>
      </c>
      <c r="F1437" s="13">
        <v>28094</v>
      </c>
      <c r="G1437" s="13">
        <v>17395</v>
      </c>
      <c r="H1437" s="13">
        <v>7447</v>
      </c>
      <c r="I1437" s="13">
        <v>35964</v>
      </c>
      <c r="J1437" s="13">
        <v>21519</v>
      </c>
      <c r="K1437" s="13">
        <v>7263</v>
      </c>
      <c r="L1437" s="13">
        <v>14186</v>
      </c>
      <c r="M1437" s="13">
        <v>6549</v>
      </c>
      <c r="N1437" s="13">
        <v>16893</v>
      </c>
      <c r="O1437" s="13">
        <v>5243</v>
      </c>
      <c r="P1437" s="13">
        <v>36854</v>
      </c>
      <c r="Q1437" s="13">
        <v>31023</v>
      </c>
      <c r="R1437" s="13">
        <v>20002</v>
      </c>
      <c r="S1437" s="13">
        <v>8542</v>
      </c>
      <c r="T1437" s="13">
        <v>4560</v>
      </c>
    </row>
    <row r="1438" spans="3:20">
      <c r="C1438" s="10">
        <v>45265</v>
      </c>
      <c r="D1438" s="13">
        <v>4006</v>
      </c>
      <c r="E1438" s="13">
        <v>16712</v>
      </c>
      <c r="F1438" s="13">
        <v>28094</v>
      </c>
      <c r="G1438" s="13">
        <v>17405</v>
      </c>
      <c r="H1438" s="13">
        <v>7447</v>
      </c>
      <c r="I1438" s="13">
        <v>35966</v>
      </c>
      <c r="J1438" s="13">
        <v>21529</v>
      </c>
      <c r="K1438" s="13">
        <v>7263</v>
      </c>
      <c r="L1438" s="13">
        <v>14186</v>
      </c>
      <c r="M1438" s="13">
        <v>6549</v>
      </c>
      <c r="N1438" s="13">
        <v>16893</v>
      </c>
      <c r="O1438" s="13">
        <v>5243</v>
      </c>
      <c r="P1438" s="13">
        <v>36854</v>
      </c>
      <c r="Q1438" s="13">
        <v>31023</v>
      </c>
      <c r="R1438" s="13">
        <v>20019</v>
      </c>
      <c r="S1438" s="13">
        <v>8553</v>
      </c>
      <c r="T1438" s="13">
        <v>4578</v>
      </c>
    </row>
    <row r="1439" spans="3:20">
      <c r="C1439" s="10">
        <v>45266</v>
      </c>
      <c r="D1439" s="13">
        <v>4025</v>
      </c>
      <c r="E1439" s="13">
        <v>16729</v>
      </c>
      <c r="F1439" s="13">
        <v>28094</v>
      </c>
      <c r="G1439" s="13">
        <v>17426</v>
      </c>
      <c r="H1439" s="13">
        <v>7457</v>
      </c>
      <c r="I1439" s="13">
        <v>35987</v>
      </c>
      <c r="J1439" s="13">
        <v>21545</v>
      </c>
      <c r="K1439" s="13">
        <v>7263</v>
      </c>
      <c r="L1439" s="13">
        <v>14186</v>
      </c>
      <c r="M1439" s="13">
        <v>6549</v>
      </c>
      <c r="N1439" s="13">
        <v>16893</v>
      </c>
      <c r="O1439" s="13">
        <v>5243</v>
      </c>
      <c r="P1439" s="13">
        <v>36862</v>
      </c>
      <c r="Q1439" s="13">
        <v>31034</v>
      </c>
      <c r="R1439" s="13">
        <v>20028</v>
      </c>
      <c r="S1439" s="13">
        <v>8570</v>
      </c>
      <c r="T1439" s="13">
        <v>4597</v>
      </c>
    </row>
    <row r="1440" spans="3:20">
      <c r="C1440" s="10">
        <v>45267</v>
      </c>
      <c r="D1440" s="13">
        <v>4042</v>
      </c>
      <c r="E1440" s="13">
        <v>16749</v>
      </c>
      <c r="F1440" s="13">
        <v>28094</v>
      </c>
      <c r="G1440" s="13">
        <v>17426</v>
      </c>
      <c r="H1440" s="13">
        <v>7477</v>
      </c>
      <c r="I1440" s="13">
        <v>35999</v>
      </c>
      <c r="J1440" s="13">
        <v>21559</v>
      </c>
      <c r="K1440" s="13">
        <v>7263</v>
      </c>
      <c r="L1440" s="13">
        <v>14186</v>
      </c>
      <c r="M1440" s="13">
        <v>6549</v>
      </c>
      <c r="N1440" s="13">
        <v>16893</v>
      </c>
      <c r="O1440" s="13">
        <v>5243</v>
      </c>
      <c r="P1440" s="13">
        <v>36882</v>
      </c>
      <c r="Q1440" s="13">
        <v>31041</v>
      </c>
      <c r="R1440" s="13">
        <v>20028</v>
      </c>
      <c r="S1440" s="13">
        <v>8583</v>
      </c>
      <c r="T1440" s="13">
        <v>4610</v>
      </c>
    </row>
    <row r="1441" spans="3:20">
      <c r="C1441" s="10">
        <v>45268</v>
      </c>
      <c r="D1441" s="13">
        <v>4042</v>
      </c>
      <c r="E1441" s="13">
        <v>16761</v>
      </c>
      <c r="F1441" s="13">
        <v>28094</v>
      </c>
      <c r="G1441" s="13">
        <v>17428</v>
      </c>
      <c r="H1441" s="13">
        <v>7489</v>
      </c>
      <c r="I1441" s="13">
        <v>35999</v>
      </c>
      <c r="J1441" s="13">
        <v>21569</v>
      </c>
      <c r="K1441" s="13">
        <v>7263</v>
      </c>
      <c r="L1441" s="13">
        <v>14186</v>
      </c>
      <c r="M1441" s="13">
        <v>6549</v>
      </c>
      <c r="N1441" s="13">
        <v>16893</v>
      </c>
      <c r="O1441" s="13">
        <v>5243</v>
      </c>
      <c r="P1441" s="13">
        <v>36888</v>
      </c>
      <c r="Q1441" s="13">
        <v>31041</v>
      </c>
      <c r="R1441" s="13">
        <v>20028</v>
      </c>
      <c r="S1441" s="13">
        <v>8602</v>
      </c>
      <c r="T1441" s="13">
        <v>4610</v>
      </c>
    </row>
    <row r="1442" spans="3:20">
      <c r="C1442" s="10">
        <v>45269</v>
      </c>
      <c r="D1442" s="13">
        <v>4060</v>
      </c>
      <c r="E1442" s="13">
        <v>16780</v>
      </c>
      <c r="F1442" s="13">
        <v>28094</v>
      </c>
      <c r="G1442" s="13">
        <v>17428</v>
      </c>
      <c r="H1442" s="13">
        <v>7508</v>
      </c>
      <c r="I1442" s="13">
        <v>36016</v>
      </c>
      <c r="J1442" s="13">
        <v>21576</v>
      </c>
      <c r="K1442" s="13">
        <v>7263</v>
      </c>
      <c r="L1442" s="13">
        <v>14186</v>
      </c>
      <c r="M1442" s="13">
        <v>6549</v>
      </c>
      <c r="N1442" s="13">
        <v>16893</v>
      </c>
      <c r="O1442" s="13">
        <v>5243</v>
      </c>
      <c r="P1442" s="13">
        <v>36901</v>
      </c>
      <c r="Q1442" s="13">
        <v>31046</v>
      </c>
      <c r="R1442" s="13">
        <v>20040</v>
      </c>
      <c r="S1442" s="13">
        <v>8621</v>
      </c>
      <c r="T1442" s="13">
        <v>4610</v>
      </c>
    </row>
    <row r="1443" spans="3:20">
      <c r="C1443" s="10">
        <v>45270</v>
      </c>
      <c r="D1443" s="13">
        <v>4079</v>
      </c>
      <c r="E1443" s="13">
        <v>16800</v>
      </c>
      <c r="F1443" s="13">
        <v>28094</v>
      </c>
      <c r="G1443" s="13">
        <v>17457</v>
      </c>
      <c r="H1443" s="13">
        <v>7519</v>
      </c>
      <c r="I1443" s="13">
        <v>36036</v>
      </c>
      <c r="J1443" s="13">
        <v>21584</v>
      </c>
      <c r="K1443" s="13">
        <v>7263</v>
      </c>
      <c r="L1443" s="13">
        <v>14186</v>
      </c>
      <c r="M1443" s="13">
        <v>6549</v>
      </c>
      <c r="N1443" s="13">
        <v>16893</v>
      </c>
      <c r="O1443" s="13">
        <v>5243</v>
      </c>
      <c r="P1443" s="13">
        <v>36921</v>
      </c>
      <c r="Q1443" s="13">
        <v>31059</v>
      </c>
      <c r="R1443" s="13">
        <v>20056</v>
      </c>
      <c r="S1443" s="13">
        <v>8636</v>
      </c>
      <c r="T1443" s="13">
        <v>4610</v>
      </c>
    </row>
    <row r="1444" spans="3:20">
      <c r="C1444" s="10">
        <v>45271</v>
      </c>
      <c r="D1444" s="13">
        <v>4096</v>
      </c>
      <c r="E1444" s="13">
        <v>16822</v>
      </c>
      <c r="F1444" s="13">
        <v>28094</v>
      </c>
      <c r="G1444" s="13">
        <v>17457</v>
      </c>
      <c r="H1444" s="13">
        <v>7537</v>
      </c>
      <c r="I1444" s="13">
        <v>36051</v>
      </c>
      <c r="J1444" s="13">
        <v>21603</v>
      </c>
      <c r="K1444" s="13">
        <v>7263</v>
      </c>
      <c r="L1444" s="13">
        <v>14186</v>
      </c>
      <c r="M1444" s="13">
        <v>6549</v>
      </c>
      <c r="N1444" s="13">
        <v>16893</v>
      </c>
      <c r="O1444" s="13">
        <v>5243</v>
      </c>
      <c r="P1444" s="13">
        <v>36936</v>
      </c>
      <c r="Q1444" s="13">
        <v>31073</v>
      </c>
      <c r="R1444" s="13">
        <v>20072</v>
      </c>
      <c r="S1444" s="13">
        <v>8651</v>
      </c>
      <c r="T1444" s="13">
        <v>4610</v>
      </c>
    </row>
    <row r="1445" spans="3:20">
      <c r="C1445" s="10">
        <v>45272</v>
      </c>
      <c r="D1445" s="13">
        <v>4114</v>
      </c>
      <c r="E1445" s="13">
        <v>16826</v>
      </c>
      <c r="F1445" s="13">
        <v>28094</v>
      </c>
      <c r="G1445" s="13">
        <v>17472</v>
      </c>
      <c r="H1445" s="13">
        <v>7537</v>
      </c>
      <c r="I1445" s="13">
        <v>36059</v>
      </c>
      <c r="J1445" s="13">
        <v>21622</v>
      </c>
      <c r="K1445" s="13">
        <v>7280</v>
      </c>
      <c r="L1445" s="13">
        <v>14186</v>
      </c>
      <c r="M1445" s="13">
        <v>6549</v>
      </c>
      <c r="N1445" s="13">
        <v>16893</v>
      </c>
      <c r="O1445" s="13">
        <v>5243</v>
      </c>
      <c r="P1445" s="13">
        <v>36936</v>
      </c>
      <c r="Q1445" s="13">
        <v>31088</v>
      </c>
      <c r="R1445" s="13">
        <v>20072</v>
      </c>
      <c r="S1445" s="13">
        <v>8664</v>
      </c>
      <c r="T1445" s="13">
        <v>4610</v>
      </c>
    </row>
    <row r="1446" spans="3:20">
      <c r="C1446" s="10">
        <v>45273</v>
      </c>
      <c r="D1446" s="13">
        <v>4129</v>
      </c>
      <c r="E1446" s="13">
        <v>16851</v>
      </c>
      <c r="F1446" s="13">
        <v>28094</v>
      </c>
      <c r="G1446" s="13">
        <v>17491</v>
      </c>
      <c r="H1446" s="13">
        <v>7537</v>
      </c>
      <c r="I1446" s="13">
        <v>36075</v>
      </c>
      <c r="J1446" s="13">
        <v>21639</v>
      </c>
      <c r="K1446" s="13">
        <v>7287</v>
      </c>
      <c r="L1446" s="13">
        <v>14186</v>
      </c>
      <c r="M1446" s="13">
        <v>6549</v>
      </c>
      <c r="N1446" s="13">
        <v>16893</v>
      </c>
      <c r="O1446" s="13">
        <v>5243</v>
      </c>
      <c r="P1446" s="13">
        <v>36951</v>
      </c>
      <c r="Q1446" s="13">
        <v>31097</v>
      </c>
      <c r="R1446" s="13">
        <v>20072</v>
      </c>
      <c r="S1446" s="13">
        <v>8673</v>
      </c>
      <c r="T1446" s="13">
        <v>4610</v>
      </c>
    </row>
    <row r="1447" spans="3:20">
      <c r="C1447" s="10">
        <v>45274</v>
      </c>
      <c r="D1447" s="13">
        <v>4147</v>
      </c>
      <c r="E1447" s="13">
        <v>16865</v>
      </c>
      <c r="F1447" s="13">
        <v>28094</v>
      </c>
      <c r="G1447" s="13">
        <v>17511</v>
      </c>
      <c r="H1447" s="13">
        <v>7537</v>
      </c>
      <c r="I1447" s="13">
        <v>36075</v>
      </c>
      <c r="J1447" s="13">
        <v>21655</v>
      </c>
      <c r="K1447" s="13">
        <v>7298</v>
      </c>
      <c r="L1447" s="13">
        <v>14186</v>
      </c>
      <c r="M1447" s="13">
        <v>6549</v>
      </c>
      <c r="N1447" s="13">
        <v>16893</v>
      </c>
      <c r="O1447" s="13">
        <v>5243</v>
      </c>
      <c r="P1447" s="13">
        <v>36962</v>
      </c>
      <c r="Q1447" s="13">
        <v>31097</v>
      </c>
      <c r="R1447" s="13">
        <v>20072</v>
      </c>
      <c r="S1447" s="13">
        <v>8686</v>
      </c>
      <c r="T1447" s="13">
        <v>4610</v>
      </c>
    </row>
    <row r="1448" spans="3:20">
      <c r="C1448" s="10">
        <v>45275</v>
      </c>
      <c r="D1448" s="13">
        <v>4162</v>
      </c>
      <c r="E1448" s="13">
        <v>16879</v>
      </c>
      <c r="F1448" s="13">
        <v>28094</v>
      </c>
      <c r="G1448" s="13">
        <v>17537</v>
      </c>
      <c r="H1448" s="13">
        <v>7537</v>
      </c>
      <c r="I1448" s="13">
        <v>36087</v>
      </c>
      <c r="J1448" s="13">
        <v>21676</v>
      </c>
      <c r="K1448" s="13">
        <v>7314</v>
      </c>
      <c r="L1448" s="13">
        <v>14186</v>
      </c>
      <c r="M1448" s="13">
        <v>6549</v>
      </c>
      <c r="N1448" s="13">
        <v>16893</v>
      </c>
      <c r="O1448" s="13">
        <v>5243</v>
      </c>
      <c r="P1448" s="13">
        <v>36978</v>
      </c>
      <c r="Q1448" s="13">
        <v>31111</v>
      </c>
      <c r="R1448" s="13">
        <v>20072</v>
      </c>
      <c r="S1448" s="13">
        <v>8706</v>
      </c>
      <c r="T1448" s="13">
        <v>4610</v>
      </c>
    </row>
    <row r="1449" spans="3:20">
      <c r="C1449" s="10">
        <v>45276</v>
      </c>
      <c r="D1449" s="13">
        <v>4175</v>
      </c>
      <c r="E1449" s="13">
        <v>16891</v>
      </c>
      <c r="F1449" s="13">
        <v>28094</v>
      </c>
      <c r="G1449" s="13">
        <v>17544</v>
      </c>
      <c r="H1449" s="13">
        <v>7537</v>
      </c>
      <c r="I1449" s="13">
        <v>36087</v>
      </c>
      <c r="J1449" s="13">
        <v>21694</v>
      </c>
      <c r="K1449" s="13">
        <v>7320</v>
      </c>
      <c r="L1449" s="13">
        <v>14186</v>
      </c>
      <c r="M1449" s="13">
        <v>6549</v>
      </c>
      <c r="N1449" s="13">
        <v>16893</v>
      </c>
      <c r="O1449" s="13">
        <v>5243</v>
      </c>
      <c r="P1449" s="13">
        <v>36990</v>
      </c>
      <c r="Q1449" s="13">
        <v>31115</v>
      </c>
      <c r="R1449" s="13">
        <v>20094</v>
      </c>
      <c r="S1449" s="13">
        <v>8724</v>
      </c>
      <c r="T1449" s="7">
        <v>4610</v>
      </c>
    </row>
    <row r="1450" spans="3:20">
      <c r="C1450" s="10">
        <v>45277</v>
      </c>
      <c r="D1450" s="13">
        <v>4187</v>
      </c>
      <c r="E1450" s="13">
        <v>16901</v>
      </c>
      <c r="F1450" s="13">
        <v>28094</v>
      </c>
      <c r="G1450" s="13">
        <v>17550</v>
      </c>
      <c r="H1450" s="13">
        <v>7537</v>
      </c>
      <c r="I1450" s="13">
        <v>36088</v>
      </c>
      <c r="J1450" s="13">
        <v>21699</v>
      </c>
      <c r="K1450" s="13">
        <v>7333</v>
      </c>
      <c r="L1450" s="13">
        <v>14186</v>
      </c>
      <c r="M1450" s="13">
        <v>6559</v>
      </c>
      <c r="N1450" s="13">
        <v>16893</v>
      </c>
      <c r="O1450" s="13">
        <v>5243</v>
      </c>
      <c r="P1450" s="13">
        <v>37000</v>
      </c>
      <c r="Q1450" s="13">
        <v>31125</v>
      </c>
      <c r="R1450" s="13">
        <v>20094</v>
      </c>
      <c r="S1450" s="13">
        <v>8737</v>
      </c>
      <c r="T1450" s="7">
        <v>1629</v>
      </c>
    </row>
    <row r="1451" spans="3:20">
      <c r="C1451" s="10">
        <v>45278</v>
      </c>
      <c r="D1451" s="13">
        <v>4205</v>
      </c>
      <c r="E1451" s="13">
        <v>16912</v>
      </c>
      <c r="F1451" s="13">
        <v>28094</v>
      </c>
      <c r="G1451" s="13">
        <v>17556</v>
      </c>
      <c r="H1451" s="13">
        <v>7537</v>
      </c>
      <c r="I1451" s="13">
        <v>36094</v>
      </c>
      <c r="J1451" s="13">
        <v>21712</v>
      </c>
      <c r="K1451" s="13">
        <v>7351</v>
      </c>
      <c r="L1451" s="13">
        <v>14186</v>
      </c>
      <c r="M1451" s="13">
        <v>6574</v>
      </c>
      <c r="N1451" s="13">
        <v>16893</v>
      </c>
      <c r="O1451" s="13">
        <v>5243</v>
      </c>
      <c r="P1451" s="13">
        <v>37006</v>
      </c>
      <c r="Q1451" s="13">
        <v>31134</v>
      </c>
      <c r="R1451" s="13">
        <v>20100</v>
      </c>
      <c r="S1451" s="13">
        <v>8746</v>
      </c>
      <c r="T1451" s="13">
        <v>1639</v>
      </c>
    </row>
    <row r="1452" spans="3:20">
      <c r="C1452" s="10">
        <v>45279</v>
      </c>
      <c r="D1452" s="13">
        <v>4205</v>
      </c>
      <c r="E1452" s="13">
        <v>16912</v>
      </c>
      <c r="F1452" s="13">
        <v>28094</v>
      </c>
      <c r="G1452" s="13">
        <v>17570</v>
      </c>
      <c r="H1452" s="13">
        <v>7537</v>
      </c>
      <c r="I1452" s="13">
        <v>36105</v>
      </c>
      <c r="J1452" s="13">
        <v>21725</v>
      </c>
      <c r="K1452" s="13">
        <v>7368</v>
      </c>
      <c r="L1452" s="13">
        <v>14186</v>
      </c>
      <c r="M1452" s="13">
        <v>6590</v>
      </c>
      <c r="N1452" s="13">
        <v>16893</v>
      </c>
      <c r="O1452" s="13">
        <v>5262</v>
      </c>
      <c r="P1452" s="13">
        <v>37018</v>
      </c>
      <c r="Q1452" s="13">
        <v>31143</v>
      </c>
      <c r="R1452" s="13">
        <v>20107</v>
      </c>
      <c r="S1452" s="13">
        <v>8764</v>
      </c>
      <c r="T1452" s="13">
        <v>1649</v>
      </c>
    </row>
    <row r="1453" spans="3:20">
      <c r="C1453" s="10">
        <v>45280</v>
      </c>
      <c r="D1453" s="13">
        <v>4205</v>
      </c>
      <c r="E1453" s="13">
        <v>16912</v>
      </c>
      <c r="F1453" s="13">
        <v>28094</v>
      </c>
      <c r="G1453" s="13">
        <v>17579</v>
      </c>
      <c r="H1453" s="13">
        <v>7537</v>
      </c>
      <c r="I1453" s="13">
        <v>36109</v>
      </c>
      <c r="J1453" s="13">
        <v>21732</v>
      </c>
      <c r="K1453" s="13">
        <v>7368</v>
      </c>
      <c r="L1453" s="13">
        <v>14186</v>
      </c>
      <c r="M1453" s="13">
        <v>6602</v>
      </c>
      <c r="N1453" s="13">
        <v>16893</v>
      </c>
      <c r="O1453" s="13">
        <v>5269</v>
      </c>
      <c r="P1453" s="13">
        <v>37020</v>
      </c>
      <c r="Q1453" s="13">
        <v>31156</v>
      </c>
      <c r="R1453" s="13">
        <v>20119</v>
      </c>
      <c r="S1453" s="13">
        <v>8776</v>
      </c>
      <c r="T1453" s="13">
        <v>1656</v>
      </c>
    </row>
    <row r="1454" spans="3:20">
      <c r="C1454" s="10">
        <v>45281</v>
      </c>
      <c r="D1454" s="13">
        <v>4205</v>
      </c>
      <c r="E1454" s="13">
        <v>16914</v>
      </c>
      <c r="F1454" s="13">
        <v>28094</v>
      </c>
      <c r="G1454" s="13">
        <v>17582</v>
      </c>
      <c r="H1454" s="13">
        <v>7537</v>
      </c>
      <c r="I1454" s="13">
        <v>36126</v>
      </c>
      <c r="J1454" s="13">
        <v>21744</v>
      </c>
      <c r="K1454" s="13">
        <v>7368</v>
      </c>
      <c r="L1454" s="13">
        <v>14186</v>
      </c>
      <c r="M1454" s="13">
        <v>6613</v>
      </c>
      <c r="N1454" s="13">
        <v>16893</v>
      </c>
      <c r="O1454" s="13">
        <v>5275</v>
      </c>
      <c r="P1454" s="13">
        <v>37028</v>
      </c>
      <c r="Q1454" s="13">
        <v>31156</v>
      </c>
      <c r="R1454" s="13">
        <v>20126</v>
      </c>
      <c r="S1454" s="13">
        <v>8792</v>
      </c>
      <c r="T1454" s="13">
        <v>1669</v>
      </c>
    </row>
    <row r="1455" spans="3:20">
      <c r="C1455" s="10">
        <v>45282</v>
      </c>
      <c r="D1455" s="13">
        <v>4205</v>
      </c>
      <c r="E1455" s="13">
        <v>16914</v>
      </c>
      <c r="F1455" s="13">
        <v>28094</v>
      </c>
      <c r="G1455" s="13">
        <v>17582</v>
      </c>
      <c r="H1455" s="13">
        <v>7537</v>
      </c>
      <c r="I1455" s="13">
        <v>36145</v>
      </c>
      <c r="J1455" s="13">
        <v>21750</v>
      </c>
      <c r="K1455" s="13">
        <v>7370</v>
      </c>
      <c r="L1455" s="13">
        <v>14186</v>
      </c>
      <c r="M1455" s="13">
        <v>6630</v>
      </c>
      <c r="N1455" s="13">
        <v>16893</v>
      </c>
      <c r="O1455" s="13">
        <v>5281</v>
      </c>
      <c r="P1455" s="13">
        <v>37037</v>
      </c>
      <c r="Q1455" s="13">
        <v>31156</v>
      </c>
      <c r="R1455" s="13">
        <v>20133</v>
      </c>
      <c r="S1455" s="13">
        <v>8811</v>
      </c>
      <c r="T1455" s="13">
        <v>1684</v>
      </c>
    </row>
    <row r="1456" spans="3:20">
      <c r="C1456" s="10">
        <v>45283</v>
      </c>
      <c r="D1456" s="13">
        <v>4205</v>
      </c>
      <c r="E1456" s="13">
        <v>16914</v>
      </c>
      <c r="F1456" s="13">
        <v>28094</v>
      </c>
      <c r="G1456" s="13">
        <v>17582</v>
      </c>
      <c r="H1456" s="13">
        <v>7537</v>
      </c>
      <c r="I1456" s="13">
        <v>36145</v>
      </c>
      <c r="J1456" s="13">
        <v>21755</v>
      </c>
      <c r="K1456" s="13">
        <v>7370</v>
      </c>
      <c r="L1456" s="13">
        <v>14186</v>
      </c>
      <c r="M1456" s="13">
        <v>6632</v>
      </c>
      <c r="N1456" s="13">
        <v>16893</v>
      </c>
      <c r="O1456" s="13">
        <v>5287</v>
      </c>
      <c r="P1456" s="13">
        <v>37043</v>
      </c>
      <c r="Q1456" s="13">
        <v>31156</v>
      </c>
      <c r="R1456" s="13">
        <v>20138</v>
      </c>
      <c r="S1456" s="13">
        <v>8818</v>
      </c>
      <c r="T1456" s="13">
        <v>1690</v>
      </c>
    </row>
    <row r="1457" spans="3:20">
      <c r="C1457" s="10">
        <v>45284</v>
      </c>
      <c r="D1457" s="13">
        <v>4205</v>
      </c>
      <c r="E1457" s="13">
        <v>16921</v>
      </c>
      <c r="F1457" s="13">
        <v>28094</v>
      </c>
      <c r="G1457" s="13">
        <v>17582</v>
      </c>
      <c r="H1457" s="13">
        <v>7537</v>
      </c>
      <c r="I1457" s="13">
        <v>36148</v>
      </c>
      <c r="J1457" s="13">
        <v>21756</v>
      </c>
      <c r="K1457" s="13">
        <v>7370</v>
      </c>
      <c r="L1457" s="13">
        <v>14186</v>
      </c>
      <c r="M1457" s="13">
        <v>6632</v>
      </c>
      <c r="N1457" s="13">
        <v>16893</v>
      </c>
      <c r="O1457" s="13">
        <v>5292</v>
      </c>
      <c r="P1457" s="13">
        <v>37063</v>
      </c>
      <c r="Q1457" s="13">
        <v>31156</v>
      </c>
      <c r="R1457" s="13">
        <v>20150</v>
      </c>
      <c r="S1457" s="13">
        <v>8837</v>
      </c>
      <c r="T1457" s="13">
        <v>1710</v>
      </c>
    </row>
    <row r="1458" spans="3:20">
      <c r="C1458" s="10">
        <v>45285</v>
      </c>
      <c r="D1458" s="13">
        <v>4205</v>
      </c>
      <c r="E1458" s="13">
        <v>16921</v>
      </c>
      <c r="F1458" s="13">
        <v>28094</v>
      </c>
      <c r="G1458" s="13">
        <v>17582</v>
      </c>
      <c r="H1458" s="13">
        <v>7540</v>
      </c>
      <c r="I1458" s="13">
        <v>36156</v>
      </c>
      <c r="J1458" s="13">
        <v>21762</v>
      </c>
      <c r="K1458" s="13">
        <v>7379</v>
      </c>
      <c r="L1458" s="13">
        <v>14186</v>
      </c>
      <c r="M1458" s="13">
        <v>6632</v>
      </c>
      <c r="N1458" s="13">
        <v>16893</v>
      </c>
      <c r="O1458" s="13">
        <v>5293</v>
      </c>
      <c r="P1458" s="13">
        <v>37073</v>
      </c>
      <c r="Q1458" s="13">
        <v>31156</v>
      </c>
      <c r="R1458" s="13">
        <v>20150</v>
      </c>
      <c r="S1458" s="13">
        <v>8853</v>
      </c>
      <c r="T1458" s="13">
        <v>1723</v>
      </c>
    </row>
    <row r="1459" spans="3:20">
      <c r="C1459" s="10">
        <v>45286</v>
      </c>
      <c r="D1459" s="13">
        <v>4205</v>
      </c>
      <c r="E1459" s="13">
        <v>16935</v>
      </c>
      <c r="F1459" s="13">
        <v>28094</v>
      </c>
      <c r="G1459" s="13">
        <v>17602</v>
      </c>
      <c r="H1459" s="13">
        <v>7541</v>
      </c>
      <c r="I1459" s="13">
        <v>36164</v>
      </c>
      <c r="J1459" s="13">
        <v>21776</v>
      </c>
      <c r="K1459" s="13">
        <v>7400</v>
      </c>
      <c r="L1459" s="13">
        <v>14186</v>
      </c>
      <c r="M1459" s="13">
        <v>6632</v>
      </c>
      <c r="N1459" s="13">
        <v>16893</v>
      </c>
      <c r="O1459" s="13">
        <v>5312</v>
      </c>
      <c r="P1459" s="13">
        <v>37085</v>
      </c>
      <c r="Q1459" s="13">
        <v>31156</v>
      </c>
      <c r="R1459" s="13">
        <v>20162</v>
      </c>
      <c r="S1459" s="13">
        <v>8872</v>
      </c>
      <c r="T1459" s="13">
        <v>1743</v>
      </c>
    </row>
    <row r="1460" spans="3:20">
      <c r="C1460" s="10">
        <v>45287</v>
      </c>
      <c r="D1460" s="13">
        <v>4205</v>
      </c>
      <c r="E1460" s="13">
        <v>16952</v>
      </c>
      <c r="F1460" s="13">
        <v>28094</v>
      </c>
      <c r="G1460" s="13">
        <v>17617</v>
      </c>
      <c r="H1460" s="13">
        <v>7541</v>
      </c>
      <c r="I1460" s="13">
        <v>36186</v>
      </c>
      <c r="J1460" s="13">
        <v>21786</v>
      </c>
      <c r="K1460" s="13">
        <v>7400</v>
      </c>
      <c r="L1460" s="13">
        <v>14186</v>
      </c>
      <c r="M1460" s="13">
        <v>6632</v>
      </c>
      <c r="N1460" s="13">
        <v>16893</v>
      </c>
      <c r="O1460" s="13">
        <v>5332</v>
      </c>
      <c r="P1460" s="13">
        <v>37100</v>
      </c>
      <c r="Q1460" s="13">
        <v>31156</v>
      </c>
      <c r="R1460" s="13">
        <v>20189</v>
      </c>
      <c r="S1460" s="13">
        <v>8891</v>
      </c>
      <c r="T1460" s="13">
        <v>1761</v>
      </c>
    </row>
    <row r="1461" spans="3:20">
      <c r="C1461" s="10">
        <v>45288</v>
      </c>
      <c r="D1461" s="13">
        <v>4205</v>
      </c>
      <c r="E1461" s="13">
        <v>16960</v>
      </c>
      <c r="F1461" s="13">
        <v>28094</v>
      </c>
      <c r="G1461" s="13">
        <v>17620</v>
      </c>
      <c r="H1461" s="13">
        <v>7548</v>
      </c>
      <c r="I1461" s="13">
        <v>36186</v>
      </c>
      <c r="J1461" s="13">
        <v>21794</v>
      </c>
      <c r="K1461" s="13">
        <v>7400</v>
      </c>
      <c r="L1461" s="13">
        <v>14186</v>
      </c>
      <c r="M1461" s="13">
        <v>6632</v>
      </c>
      <c r="N1461" s="13">
        <v>16893</v>
      </c>
      <c r="O1461" s="13">
        <v>5343</v>
      </c>
      <c r="P1461" s="13">
        <v>37106</v>
      </c>
      <c r="Q1461" s="13">
        <v>31158</v>
      </c>
      <c r="R1461" s="13">
        <v>20189</v>
      </c>
      <c r="S1461" s="13">
        <v>8899</v>
      </c>
      <c r="T1461" s="13">
        <v>1761</v>
      </c>
    </row>
    <row r="1462" spans="3:20">
      <c r="C1462" s="10">
        <v>45289</v>
      </c>
      <c r="D1462" s="13">
        <v>4208</v>
      </c>
      <c r="E1462" s="13">
        <v>16974</v>
      </c>
      <c r="F1462" s="13">
        <v>28094</v>
      </c>
      <c r="G1462" s="13">
        <v>17627</v>
      </c>
      <c r="H1462" s="13">
        <v>7554</v>
      </c>
      <c r="I1462" s="13">
        <v>36193</v>
      </c>
      <c r="J1462" s="13">
        <v>21807</v>
      </c>
      <c r="K1462" s="13">
        <v>7408</v>
      </c>
      <c r="L1462" s="13">
        <v>14186</v>
      </c>
      <c r="M1462" s="13">
        <v>6632</v>
      </c>
      <c r="N1462" s="13">
        <v>16896</v>
      </c>
      <c r="O1462" s="13">
        <v>5351</v>
      </c>
      <c r="P1462" s="13">
        <v>37115</v>
      </c>
      <c r="Q1462" s="13">
        <v>31158</v>
      </c>
      <c r="R1462" s="13">
        <v>20198</v>
      </c>
      <c r="S1462" s="13">
        <v>8911</v>
      </c>
      <c r="T1462" s="13">
        <v>1777</v>
      </c>
    </row>
    <row r="1463" spans="3:20">
      <c r="C1463" s="10">
        <v>45290</v>
      </c>
      <c r="D1463" s="13">
        <v>4208</v>
      </c>
      <c r="E1463" s="13">
        <v>16988</v>
      </c>
      <c r="F1463" s="13">
        <v>28094</v>
      </c>
      <c r="G1463" s="13">
        <v>17638</v>
      </c>
      <c r="H1463" s="13">
        <v>7565</v>
      </c>
      <c r="I1463" s="13">
        <v>36204</v>
      </c>
      <c r="J1463" s="13">
        <v>21813</v>
      </c>
      <c r="K1463" s="13">
        <v>7408</v>
      </c>
      <c r="L1463" s="13">
        <v>14186</v>
      </c>
      <c r="M1463" s="13">
        <v>6632</v>
      </c>
      <c r="N1463" s="13">
        <v>16896</v>
      </c>
      <c r="O1463" s="13">
        <v>5358</v>
      </c>
      <c r="P1463" s="13">
        <v>37117</v>
      </c>
      <c r="Q1463" s="13">
        <v>31158</v>
      </c>
      <c r="R1463" s="13">
        <v>20204</v>
      </c>
      <c r="S1463" s="13">
        <v>8918</v>
      </c>
      <c r="T1463" s="13">
        <v>1789</v>
      </c>
    </row>
    <row r="1464" spans="3:20">
      <c r="C1464" s="14">
        <v>45291</v>
      </c>
      <c r="D1464" s="16">
        <v>4208</v>
      </c>
      <c r="E1464" s="16">
        <v>17009</v>
      </c>
      <c r="F1464" s="16">
        <v>28094</v>
      </c>
      <c r="G1464" s="16">
        <v>17659</v>
      </c>
      <c r="H1464" s="16">
        <v>7575</v>
      </c>
      <c r="I1464" s="16">
        <v>36204</v>
      </c>
      <c r="J1464" s="16">
        <v>21832</v>
      </c>
      <c r="K1464" s="16">
        <v>7408</v>
      </c>
      <c r="L1464" s="16">
        <v>14186</v>
      </c>
      <c r="M1464" s="16">
        <v>6632</v>
      </c>
      <c r="N1464" s="16">
        <v>16896</v>
      </c>
      <c r="O1464" s="16">
        <v>5361</v>
      </c>
      <c r="P1464" s="16">
        <v>37123</v>
      </c>
      <c r="Q1464" s="16">
        <v>31158</v>
      </c>
      <c r="R1464" s="16">
        <v>20222</v>
      </c>
      <c r="S1464" s="16">
        <v>8918</v>
      </c>
      <c r="T1464" s="16">
        <v>1809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AA24823"/>
  <sheetViews>
    <sheetView topLeftCell="A3" zoomScale="58" workbookViewId="0">
      <selection activeCell="AA24" sqref="AA3:AA24"/>
    </sheetView>
  </sheetViews>
  <sheetFormatPr defaultRowHeight="14.45"/>
  <cols>
    <col min="3" max="3" width="14.375" bestFit="1" customWidth="1"/>
    <col min="4" max="4" width="13.5" bestFit="1" customWidth="1"/>
    <col min="5" max="21" width="11.5" bestFit="1" customWidth="1"/>
    <col min="25" max="25" width="14.375" customWidth="1"/>
    <col min="26" max="26" width="12" bestFit="1" customWidth="1"/>
  </cols>
  <sheetData>
    <row r="3" spans="3:27">
      <c r="C3" s="19" t="s">
        <v>23</v>
      </c>
      <c r="D3" s="19" t="s">
        <v>41</v>
      </c>
      <c r="E3" s="19" t="s">
        <v>24</v>
      </c>
      <c r="F3" s="19" t="s">
        <v>25</v>
      </c>
      <c r="G3" s="19" t="s">
        <v>26</v>
      </c>
      <c r="H3" s="19" t="s">
        <v>27</v>
      </c>
      <c r="I3" s="19" t="s">
        <v>28</v>
      </c>
      <c r="J3" s="19" t="s">
        <v>29</v>
      </c>
      <c r="K3" s="19" t="s">
        <v>30</v>
      </c>
      <c r="L3" s="19" t="s">
        <v>31</v>
      </c>
      <c r="M3" s="19" t="s">
        <v>32</v>
      </c>
      <c r="N3" s="19" t="s">
        <v>33</v>
      </c>
      <c r="O3" s="19" t="s">
        <v>34</v>
      </c>
      <c r="P3" s="19" t="s">
        <v>35</v>
      </c>
      <c r="Q3" s="19" t="s">
        <v>36</v>
      </c>
      <c r="R3" s="19" t="s">
        <v>37</v>
      </c>
      <c r="S3" s="19" t="s">
        <v>38</v>
      </c>
      <c r="T3" s="19" t="s">
        <v>39</v>
      </c>
      <c r="U3" s="19" t="s">
        <v>40</v>
      </c>
      <c r="Y3" t="s">
        <v>42</v>
      </c>
      <c r="Z3" t="s">
        <v>43</v>
      </c>
      <c r="AA3" t="s">
        <v>44</v>
      </c>
    </row>
    <row r="4" spans="3:27">
      <c r="C4" s="17">
        <v>43832</v>
      </c>
      <c r="D4" t="str">
        <f>TEXT(Mete_cal[[#This Row],[Egat Code]], "[$-409]mmm yyyy")</f>
        <v>Jan 2020</v>
      </c>
      <c r="E4">
        <f>IF(AND(ALL!D5-METEALL[[#This Row],[620104]] &gt;= 0, ALL!D5-METEALL[[#This Row],[620104]] &lt;= 24), ALL!D5-METEALL[[#This Row],[620104]], 0)</f>
        <v>0</v>
      </c>
      <c r="F4">
        <f>IF(AND(ALL!E5-METEALL[[#This Row],[620105]] &gt;= 0, ALL!E5-METEALL[[#This Row],[620105]] &lt;= 24), ALL!E5-METEALL[[#This Row],[620105]], 0)</f>
        <v>0</v>
      </c>
      <c r="G4">
        <f>IF(AND(ALL!F5-METEALL[[#This Row],[620106]] &gt;= 0, ALL!F5-METEALL[[#This Row],[620106]] &lt;= 24), ALL!F5-METEALL[[#This Row],[620106]], 0)</f>
        <v>0</v>
      </c>
      <c r="H4">
        <f>IF(AND(ALL!G5-METEALL[[#This Row],[620107]] &gt;= 0, ALL!G5-METEALL[[#This Row],[620107]] &lt;= 24), ALL!G5-METEALL[[#This Row],[620107]], 0)</f>
        <v>0</v>
      </c>
      <c r="I4">
        <f>IF(AND(ALL!H5-METEALL[[#This Row],[620109]] &gt;= 0, ALL!H5-METEALL[[#This Row],[620109]] &lt;= 24), ALL!H5-METEALL[[#This Row],[620109]], 0)</f>
        <v>0</v>
      </c>
      <c r="J4">
        <f>IF(AND(ALL!I5-METEALL[[#This Row],[620111]] &gt;= 0, ALL!I5-METEALL[[#This Row],[620111]] &lt;= 24), ALL!I5-METEALL[[#This Row],[620111]], 0)</f>
        <v>0</v>
      </c>
      <c r="K4">
        <f>IF(AND(ALL!J5-METEALL[[#This Row],[620112]] &gt;= 0, ALL!J5-METEALL[[#This Row],[620112]] &lt;= 24), ALL!J5-METEALL[[#This Row],[620112]], 0)</f>
        <v>13</v>
      </c>
      <c r="L4">
        <f>IF(AND(ALL!K5-METEALL[[#This Row],[620113]] &gt;= 0, ALL!K5-METEALL[[#This Row],[620113]] &lt;= 24), ALL!K5-METEALL[[#This Row],[620113]], 0)</f>
        <v>0</v>
      </c>
      <c r="M4">
        <f>IF(AND(ALL!L5-METEALL[[#This Row],[620114]] &gt;= 0, ALL!L5-METEALL[[#This Row],[620114]] &lt;= 24), ALL!L5-METEALL[[#This Row],[620114]], 0)</f>
        <v>0</v>
      </c>
      <c r="N4">
        <f>IF(AND(ALL!M5-METEALL[[#This Row],[620116]] &gt;= 0, ALL!M5-METEALL[[#This Row],[620116]] &lt;= 24), ALL!M5-METEALL[[#This Row],[620116]], 0)</f>
        <v>0</v>
      </c>
      <c r="O4">
        <f>IF(AND(ALL!N5-METEALL[[#This Row],[620117]] &gt;= 0, ALL!N5-METEALL[[#This Row],[620117]] &lt;= 24), ALL!N5-METEALL[[#This Row],[620117]], 0)</f>
        <v>0</v>
      </c>
      <c r="P4">
        <f>IF(AND(ALL!O5-METEALL[[#This Row],[620118]] &gt;= 0, ALL!O5-METEALL[[#This Row],[620118]] &lt;= 24), ALL!O5-METEALL[[#This Row],[620118]], 0)</f>
        <v>0</v>
      </c>
      <c r="Q4">
        <f>IF(AND(ALL!P5-METEALL[[#This Row],[620119]] &gt;= 0, ALL!P5-METEALL[[#This Row],[620119]] &lt;= 24), ALL!P5-METEALL[[#This Row],[620119]], 0)</f>
        <v>0</v>
      </c>
      <c r="R4">
        <f>IF(AND(ALL!Q5-METEALL[[#This Row],[620120]] &gt;= 0, ALL!Q5-METEALL[[#This Row],[620120]] &lt;= 24), ALL!Q5-METEALL[[#This Row],[620120]], 0)</f>
        <v>0</v>
      </c>
      <c r="S4">
        <f>IF(AND(ALL!R5-METEALL[[#This Row],[620122]] &gt;= 0, ALL!R5-METEALL[[#This Row],[620122]] &lt;= 24), ALL!R5-METEALL[[#This Row],[620122]], 0)</f>
        <v>0</v>
      </c>
      <c r="T4">
        <f>IF(AND(ALL!S5-METEALL[[#This Row],[620123]] &gt;= 0, ALL!S5-METEALL[[#This Row],[620123]] &lt;= 24), ALL!S5-METEALL[[#This Row],[620123]], 0)</f>
        <v>1</v>
      </c>
      <c r="U4">
        <f>IF(AND(ALL!T5-METEALL[[#This Row],[620124]] &gt;= 0, ALL!T5-METEALL[[#This Row],[620124]] &lt;= 24), ALL!T5-METEALL[[#This Row],[620124]], 0)</f>
        <v>0</v>
      </c>
      <c r="Y4">
        <v>620104</v>
      </c>
      <c r="Z4" s="31">
        <v>43832</v>
      </c>
      <c r="AA4">
        <v>0</v>
      </c>
    </row>
    <row r="5" spans="3:27">
      <c r="C5" s="17">
        <v>43833</v>
      </c>
      <c r="D5" t="str">
        <f>TEXT(Mete_cal[[#This Row],[Egat Code]], "[$-409]mmm yyyy")</f>
        <v>Jan 2020</v>
      </c>
      <c r="E5">
        <f>IF(AND(ALL!D6-METEALL[[#This Row],[620104]] &gt;= 0, ALL!D6-METEALL[[#This Row],[620104]] &lt;= 24), ALL!D6-METEALL[[#This Row],[620104]], 0)</f>
        <v>0</v>
      </c>
      <c r="F5">
        <f>IF(AND(ALL!E6-METEALL[[#This Row],[620105]] &gt;= 0, ALL!E6-METEALL[[#This Row],[620105]] &lt;= 24), ALL!E6-METEALL[[#This Row],[620105]], 0)</f>
        <v>0</v>
      </c>
      <c r="G5">
        <f>IF(AND(ALL!F6-METEALL[[#This Row],[620106]] &gt;= 0, ALL!F6-METEALL[[#This Row],[620106]] &lt;= 24), ALL!F6-METEALL[[#This Row],[620106]], 0)</f>
        <v>0</v>
      </c>
      <c r="H5">
        <f>IF(AND(ALL!G6-METEALL[[#This Row],[620107]] &gt;= 0, ALL!G6-METEALL[[#This Row],[620107]] &lt;= 24), ALL!G6-METEALL[[#This Row],[620107]], 0)</f>
        <v>23</v>
      </c>
      <c r="I5">
        <f>IF(AND(ALL!H6-METEALL[[#This Row],[620109]] &gt;= 0, ALL!H6-METEALL[[#This Row],[620109]] &lt;= 24), ALL!H6-METEALL[[#This Row],[620109]], 0)</f>
        <v>0</v>
      </c>
      <c r="J5">
        <f>IF(AND(ALL!I6-METEALL[[#This Row],[620111]] &gt;= 0, ALL!I6-METEALL[[#This Row],[620111]] &lt;= 24), ALL!I6-METEALL[[#This Row],[620111]], 0)</f>
        <v>0</v>
      </c>
      <c r="K5">
        <f>IF(AND(ALL!J6-METEALL[[#This Row],[620112]] &gt;= 0, ALL!J6-METEALL[[#This Row],[620112]] &lt;= 24), ALL!J6-METEALL[[#This Row],[620112]], 0)</f>
        <v>19</v>
      </c>
      <c r="L5">
        <f>IF(AND(ALL!K6-METEALL[[#This Row],[620113]] &gt;= 0, ALL!K6-METEALL[[#This Row],[620113]] &lt;= 24), ALL!K6-METEALL[[#This Row],[620113]], 0)</f>
        <v>0</v>
      </c>
      <c r="M5">
        <f>IF(AND(ALL!L6-METEALL[[#This Row],[620114]] &gt;= 0, ALL!L6-METEALL[[#This Row],[620114]] &lt;= 24), ALL!L6-METEALL[[#This Row],[620114]], 0)</f>
        <v>0</v>
      </c>
      <c r="N5">
        <f>IF(AND(ALL!M6-METEALL[[#This Row],[620116]] &gt;= 0, ALL!M6-METEALL[[#This Row],[620116]] &lt;= 24), ALL!M6-METEALL[[#This Row],[620116]], 0)</f>
        <v>20</v>
      </c>
      <c r="O5">
        <f>IF(AND(ALL!N6-METEALL[[#This Row],[620117]] &gt;= 0, ALL!N6-METEALL[[#This Row],[620117]] &lt;= 24), ALL!N6-METEALL[[#This Row],[620117]], 0)</f>
        <v>0</v>
      </c>
      <c r="P5">
        <f>IF(AND(ALL!O6-METEALL[[#This Row],[620118]] &gt;= 0, ALL!O6-METEALL[[#This Row],[620118]] &lt;= 24), ALL!O6-METEALL[[#This Row],[620118]], 0)</f>
        <v>0</v>
      </c>
      <c r="Q5">
        <f>IF(AND(ALL!P6-METEALL[[#This Row],[620119]] &gt;= 0, ALL!P6-METEALL[[#This Row],[620119]] &lt;= 24), ALL!P6-METEALL[[#This Row],[620119]], 0)</f>
        <v>0</v>
      </c>
      <c r="R5">
        <f>IF(AND(ALL!Q6-METEALL[[#This Row],[620120]] &gt;= 0, ALL!Q6-METEALL[[#This Row],[620120]] &lt;= 24), ALL!Q6-METEALL[[#This Row],[620120]], 0)</f>
        <v>0</v>
      </c>
      <c r="S5">
        <f>IF(AND(ALL!R6-METEALL[[#This Row],[620122]] &gt;= 0, ALL!R6-METEALL[[#This Row],[620122]] &lt;= 24), ALL!R6-METEALL[[#This Row],[620122]], 0)</f>
        <v>0</v>
      </c>
      <c r="T5">
        <f>IF(AND(ALL!S6-METEALL[[#This Row],[620123]] &gt;= 0, ALL!S6-METEALL[[#This Row],[620123]] &lt;= 24), ALL!S6-METEALL[[#This Row],[620123]], 0)</f>
        <v>19</v>
      </c>
      <c r="U5">
        <f>IF(AND(ALL!T6-METEALL[[#This Row],[620124]] &gt;= 0, ALL!T6-METEALL[[#This Row],[620124]] &lt;= 24), ALL!T6-METEALL[[#This Row],[620124]], 0)</f>
        <v>0</v>
      </c>
      <c r="Y5">
        <v>620104</v>
      </c>
      <c r="Z5" s="31">
        <v>43833</v>
      </c>
      <c r="AA5">
        <v>0</v>
      </c>
    </row>
    <row r="6" spans="3:27">
      <c r="C6" s="17">
        <v>43834</v>
      </c>
      <c r="D6" t="str">
        <f>TEXT(Mete_cal[[#This Row],[Egat Code]], "[$-409]mmm yyyy")</f>
        <v>Jan 2020</v>
      </c>
      <c r="E6">
        <f>IF(AND(ALL!D7-METEALL[[#This Row],[620104]] &gt;= 0, ALL!D7-METEALL[[#This Row],[620104]] &lt;= 24), ALL!D7-METEALL[[#This Row],[620104]], 0)</f>
        <v>0</v>
      </c>
      <c r="F6">
        <f>IF(AND(ALL!E7-METEALL[[#This Row],[620105]] &gt;= 0, ALL!E7-METEALL[[#This Row],[620105]] &lt;= 24), ALL!E7-METEALL[[#This Row],[620105]], 0)</f>
        <v>0</v>
      </c>
      <c r="G6">
        <f>IF(AND(ALL!F7-METEALL[[#This Row],[620106]] &gt;= 0, ALL!F7-METEALL[[#This Row],[620106]] &lt;= 24), ALL!F7-METEALL[[#This Row],[620106]], 0)</f>
        <v>0</v>
      </c>
      <c r="H6">
        <f>IF(AND(ALL!G7-METEALL[[#This Row],[620107]] &gt;= 0, ALL!G7-METEALL[[#This Row],[620107]] &lt;= 24), ALL!G7-METEALL[[#This Row],[620107]], 0)</f>
        <v>20</v>
      </c>
      <c r="I6">
        <f>IF(AND(ALL!H7-METEALL[[#This Row],[620109]] &gt;= 0, ALL!H7-METEALL[[#This Row],[620109]] &lt;= 24), ALL!H7-METEALL[[#This Row],[620109]], 0)</f>
        <v>0</v>
      </c>
      <c r="J6">
        <f>IF(AND(ALL!I7-METEALL[[#This Row],[620111]] &gt;= 0, ALL!I7-METEALL[[#This Row],[620111]] &lt;= 24), ALL!I7-METEALL[[#This Row],[620111]], 0)</f>
        <v>0</v>
      </c>
      <c r="K6">
        <f>IF(AND(ALL!J7-METEALL[[#This Row],[620112]] &gt;= 0, ALL!J7-METEALL[[#This Row],[620112]] &lt;= 24), ALL!J7-METEALL[[#This Row],[620112]], 0)</f>
        <v>19</v>
      </c>
      <c r="L6">
        <f>IF(AND(ALL!K7-METEALL[[#This Row],[620113]] &gt;= 0, ALL!K7-METEALL[[#This Row],[620113]] &lt;= 24), ALL!K7-METEALL[[#This Row],[620113]], 0)</f>
        <v>0</v>
      </c>
      <c r="M6">
        <f>IF(AND(ALL!L7-METEALL[[#This Row],[620114]] &gt;= 0, ALL!L7-METEALL[[#This Row],[620114]] &lt;= 24), ALL!L7-METEALL[[#This Row],[620114]], 0)</f>
        <v>0</v>
      </c>
      <c r="N6">
        <f>IF(AND(ALL!M7-METEALL[[#This Row],[620116]] &gt;= 0, ALL!M7-METEALL[[#This Row],[620116]] &lt;= 24), ALL!M7-METEALL[[#This Row],[620116]], 0)</f>
        <v>13</v>
      </c>
      <c r="O6">
        <f>IF(AND(ALL!N7-METEALL[[#This Row],[620117]] &gt;= 0, ALL!N7-METEALL[[#This Row],[620117]] &lt;= 24), ALL!N7-METEALL[[#This Row],[620117]], 0)</f>
        <v>0</v>
      </c>
      <c r="P6">
        <f>IF(AND(ALL!O7-METEALL[[#This Row],[620118]] &gt;= 0, ALL!O7-METEALL[[#This Row],[620118]] &lt;= 24), ALL!O7-METEALL[[#This Row],[620118]], 0)</f>
        <v>0</v>
      </c>
      <c r="Q6">
        <f>IF(AND(ALL!P7-METEALL[[#This Row],[620119]] &gt;= 0, ALL!P7-METEALL[[#This Row],[620119]] &lt;= 24), ALL!P7-METEALL[[#This Row],[620119]], 0)</f>
        <v>0</v>
      </c>
      <c r="R6">
        <f>IF(AND(ALL!Q7-METEALL[[#This Row],[620120]] &gt;= 0, ALL!Q7-METEALL[[#This Row],[620120]] &lt;= 24), ALL!Q7-METEALL[[#This Row],[620120]], 0)</f>
        <v>0</v>
      </c>
      <c r="S6">
        <f>IF(AND(ALL!R7-METEALL[[#This Row],[620122]] &gt;= 0, ALL!R7-METEALL[[#This Row],[620122]] &lt;= 24), ALL!R7-METEALL[[#This Row],[620122]], 0)</f>
        <v>0</v>
      </c>
      <c r="T6">
        <f>IF(AND(ALL!S7-METEALL[[#This Row],[620123]] &gt;= 0, ALL!S7-METEALL[[#This Row],[620123]] &lt;= 24), ALL!S7-METEALL[[#This Row],[620123]], 0)</f>
        <v>0</v>
      </c>
      <c r="U6">
        <f>IF(AND(ALL!T7-METEALL[[#This Row],[620124]] &gt;= 0, ALL!T7-METEALL[[#This Row],[620124]] &lt;= 24), ALL!T7-METEALL[[#This Row],[620124]], 0)</f>
        <v>0</v>
      </c>
      <c r="Y6">
        <v>620104</v>
      </c>
      <c r="Z6" s="31">
        <v>43834</v>
      </c>
      <c r="AA6">
        <v>0</v>
      </c>
    </row>
    <row r="7" spans="3:27">
      <c r="C7" s="17">
        <v>43835</v>
      </c>
      <c r="D7" t="str">
        <f>TEXT(Mete_cal[[#This Row],[Egat Code]], "[$-409]mmm yyyy")</f>
        <v>Jan 2020</v>
      </c>
      <c r="E7">
        <f>IF(AND(ALL!D8-METEALL[[#This Row],[620104]] &gt;= 0, ALL!D8-METEALL[[#This Row],[620104]] &lt;= 24), ALL!D8-METEALL[[#This Row],[620104]], 0)</f>
        <v>0</v>
      </c>
      <c r="F7">
        <f>IF(AND(ALL!E8-METEALL[[#This Row],[620105]] &gt;= 0, ALL!E8-METEALL[[#This Row],[620105]] &lt;= 24), ALL!E8-METEALL[[#This Row],[620105]], 0)</f>
        <v>19</v>
      </c>
      <c r="G7">
        <f>IF(AND(ALL!F8-METEALL[[#This Row],[620106]] &gt;= 0, ALL!F8-METEALL[[#This Row],[620106]] &lt;= 24), ALL!F8-METEALL[[#This Row],[620106]], 0)</f>
        <v>0</v>
      </c>
      <c r="H7">
        <f>IF(AND(ALL!G8-METEALL[[#This Row],[620107]] &gt;= 0, ALL!G8-METEALL[[#This Row],[620107]] &lt;= 24), ALL!G8-METEALL[[#This Row],[620107]], 0)</f>
        <v>18</v>
      </c>
      <c r="I7">
        <f>IF(AND(ALL!H8-METEALL[[#This Row],[620109]] &gt;= 0, ALL!H8-METEALL[[#This Row],[620109]] &lt;= 24), ALL!H8-METEALL[[#This Row],[620109]], 0)</f>
        <v>0</v>
      </c>
      <c r="J7">
        <f>IF(AND(ALL!I8-METEALL[[#This Row],[620111]] &gt;= 0, ALL!I8-METEALL[[#This Row],[620111]] &lt;= 24), ALL!I8-METEALL[[#This Row],[620111]], 0)</f>
        <v>0</v>
      </c>
      <c r="K7">
        <f>IF(AND(ALL!J8-METEALL[[#This Row],[620112]] &gt;= 0, ALL!J8-METEALL[[#This Row],[620112]] &lt;= 24), ALL!J8-METEALL[[#This Row],[620112]], 0)</f>
        <v>13</v>
      </c>
      <c r="L7">
        <f>IF(AND(ALL!K8-METEALL[[#This Row],[620113]] &gt;= 0, ALL!K8-METEALL[[#This Row],[620113]] &lt;= 24), ALL!K8-METEALL[[#This Row],[620113]], 0)</f>
        <v>0</v>
      </c>
      <c r="M7">
        <f>IF(AND(ALL!L8-METEALL[[#This Row],[620114]] &gt;= 0, ALL!L8-METEALL[[#This Row],[620114]] &lt;= 24), ALL!L8-METEALL[[#This Row],[620114]], 0)</f>
        <v>0</v>
      </c>
      <c r="N7">
        <f>IF(AND(ALL!M8-METEALL[[#This Row],[620116]] &gt;= 0, ALL!M8-METEALL[[#This Row],[620116]] &lt;= 24), ALL!M8-METEALL[[#This Row],[620116]], 0)</f>
        <v>19</v>
      </c>
      <c r="O7">
        <f>IF(AND(ALL!N8-METEALL[[#This Row],[620117]] &gt;= 0, ALL!N8-METEALL[[#This Row],[620117]] &lt;= 24), ALL!N8-METEALL[[#This Row],[620117]], 0)</f>
        <v>0</v>
      </c>
      <c r="P7">
        <f>IF(AND(ALL!O8-METEALL[[#This Row],[620118]] &gt;= 0, ALL!O8-METEALL[[#This Row],[620118]] &lt;= 24), ALL!O8-METEALL[[#This Row],[620118]], 0)</f>
        <v>0</v>
      </c>
      <c r="Q7">
        <f>IF(AND(ALL!P8-METEALL[[#This Row],[620119]] &gt;= 0, ALL!P8-METEALL[[#This Row],[620119]] &lt;= 24), ALL!P8-METEALL[[#This Row],[620119]], 0)</f>
        <v>0</v>
      </c>
      <c r="R7">
        <f>IF(AND(ALL!Q8-METEALL[[#This Row],[620120]] &gt;= 0, ALL!Q8-METEALL[[#This Row],[620120]] &lt;= 24), ALL!Q8-METEALL[[#This Row],[620120]], 0)</f>
        <v>0</v>
      </c>
      <c r="S7">
        <f>IF(AND(ALL!R8-METEALL[[#This Row],[620122]] &gt;= 0, ALL!R8-METEALL[[#This Row],[620122]] &lt;= 24), ALL!R8-METEALL[[#This Row],[620122]], 0)</f>
        <v>0</v>
      </c>
      <c r="T7">
        <f>IF(AND(ALL!S8-METEALL[[#This Row],[620123]] &gt;= 0, ALL!S8-METEALL[[#This Row],[620123]] &lt;= 24), ALL!S8-METEALL[[#This Row],[620123]], 0)</f>
        <v>20</v>
      </c>
      <c r="U7">
        <f>IF(AND(ALL!T8-METEALL[[#This Row],[620124]] &gt;= 0, ALL!T8-METEALL[[#This Row],[620124]] &lt;= 24), ALL!T8-METEALL[[#This Row],[620124]], 0)</f>
        <v>0</v>
      </c>
      <c r="Y7">
        <v>620104</v>
      </c>
      <c r="Z7" s="31">
        <v>43835</v>
      </c>
      <c r="AA7">
        <v>0</v>
      </c>
    </row>
    <row r="8" spans="3:27">
      <c r="C8" s="17">
        <v>43836</v>
      </c>
      <c r="D8" t="str">
        <f>TEXT(Mete_cal[[#This Row],[Egat Code]], "[$-409]mmm yyyy")</f>
        <v>Jan 2020</v>
      </c>
      <c r="E8">
        <f>IF(AND(ALL!D9-METEALL[[#This Row],[620104]] &gt;= 0, ALL!D9-METEALL[[#This Row],[620104]] &lt;= 24), ALL!D9-METEALL[[#This Row],[620104]], 0)</f>
        <v>0</v>
      </c>
      <c r="F8">
        <f>IF(AND(ALL!E9-METEALL[[#This Row],[620105]] &gt;= 0, ALL!E9-METEALL[[#This Row],[620105]] &lt;= 24), ALL!E9-METEALL[[#This Row],[620105]], 0)</f>
        <v>0</v>
      </c>
      <c r="G8">
        <f>IF(AND(ALL!F9-METEALL[[#This Row],[620106]] &gt;= 0, ALL!F9-METEALL[[#This Row],[620106]] &lt;= 24), ALL!F9-METEALL[[#This Row],[620106]], 0)</f>
        <v>0</v>
      </c>
      <c r="H8">
        <f>IF(AND(ALL!G9-METEALL[[#This Row],[620107]] &gt;= 0, ALL!G9-METEALL[[#This Row],[620107]] &lt;= 24), ALL!G9-METEALL[[#This Row],[620107]], 0)</f>
        <v>20</v>
      </c>
      <c r="I8">
        <f>IF(AND(ALL!H9-METEALL[[#This Row],[620109]] &gt;= 0, ALL!H9-METEALL[[#This Row],[620109]] &lt;= 24), ALL!H9-METEALL[[#This Row],[620109]], 0)</f>
        <v>0</v>
      </c>
      <c r="J8">
        <f>IF(AND(ALL!I9-METEALL[[#This Row],[620111]] &gt;= 0, ALL!I9-METEALL[[#This Row],[620111]] &lt;= 24), ALL!I9-METEALL[[#This Row],[620111]], 0)</f>
        <v>0</v>
      </c>
      <c r="K8">
        <f>IF(AND(ALL!J9-METEALL[[#This Row],[620112]] &gt;= 0, ALL!J9-METEALL[[#This Row],[620112]] &lt;= 24), ALL!J9-METEALL[[#This Row],[620112]], 0)</f>
        <v>19</v>
      </c>
      <c r="L8">
        <f>IF(AND(ALL!K9-METEALL[[#This Row],[620113]] &gt;= 0, ALL!K9-METEALL[[#This Row],[620113]] &lt;= 24), ALL!K9-METEALL[[#This Row],[620113]], 0)</f>
        <v>0</v>
      </c>
      <c r="M8">
        <f>IF(AND(ALL!L9-METEALL[[#This Row],[620114]] &gt;= 0, ALL!L9-METEALL[[#This Row],[620114]] &lt;= 24), ALL!L9-METEALL[[#This Row],[620114]], 0)</f>
        <v>0</v>
      </c>
      <c r="N8">
        <f>IF(AND(ALL!M9-METEALL[[#This Row],[620116]] &gt;= 0, ALL!M9-METEALL[[#This Row],[620116]] &lt;= 24), ALL!M9-METEALL[[#This Row],[620116]], 0)</f>
        <v>17</v>
      </c>
      <c r="O8">
        <f>IF(AND(ALL!N9-METEALL[[#This Row],[620117]] &gt;= 0, ALL!N9-METEALL[[#This Row],[620117]] &lt;= 24), ALL!N9-METEALL[[#This Row],[620117]], 0)</f>
        <v>0</v>
      </c>
      <c r="P8">
        <f>IF(AND(ALL!O9-METEALL[[#This Row],[620118]] &gt;= 0, ALL!O9-METEALL[[#This Row],[620118]] &lt;= 24), ALL!O9-METEALL[[#This Row],[620118]], 0)</f>
        <v>0</v>
      </c>
      <c r="Q8">
        <f>IF(AND(ALL!P9-METEALL[[#This Row],[620119]] &gt;= 0, ALL!P9-METEALL[[#This Row],[620119]] &lt;= 24), ALL!P9-METEALL[[#This Row],[620119]], 0)</f>
        <v>0</v>
      </c>
      <c r="R8">
        <f>IF(AND(ALL!Q9-METEALL[[#This Row],[620120]] &gt;= 0, ALL!Q9-METEALL[[#This Row],[620120]] &lt;= 24), ALL!Q9-METEALL[[#This Row],[620120]], 0)</f>
        <v>0</v>
      </c>
      <c r="S8">
        <f>IF(AND(ALL!R9-METEALL[[#This Row],[620122]] &gt;= 0, ALL!R9-METEALL[[#This Row],[620122]] &lt;= 24), ALL!R9-METEALL[[#This Row],[620122]], 0)</f>
        <v>0</v>
      </c>
      <c r="T8">
        <f>IF(AND(ALL!S9-METEALL[[#This Row],[620123]] &gt;= 0, ALL!S9-METEALL[[#This Row],[620123]] &lt;= 24), ALL!S9-METEALL[[#This Row],[620123]], 0)</f>
        <v>16</v>
      </c>
      <c r="U8">
        <f>IF(AND(ALL!T9-METEALL[[#This Row],[620124]] &gt;= 0, ALL!T9-METEALL[[#This Row],[620124]] &lt;= 24), ALL!T9-METEALL[[#This Row],[620124]], 0)</f>
        <v>0</v>
      </c>
      <c r="Y8">
        <v>620104</v>
      </c>
      <c r="Z8" s="31">
        <v>43836</v>
      </c>
      <c r="AA8">
        <v>0</v>
      </c>
    </row>
    <row r="9" spans="3:27">
      <c r="C9" s="17">
        <v>43837</v>
      </c>
      <c r="D9" t="str">
        <f>TEXT(Mete_cal[[#This Row],[Egat Code]], "[$-409]mmm yyyy")</f>
        <v>Jan 2020</v>
      </c>
      <c r="E9">
        <f>IF(AND(ALL!D10-METEALL[[#This Row],[620104]] &gt;= 0, ALL!D10-METEALL[[#This Row],[620104]] &lt;= 24), ALL!D10-METEALL[[#This Row],[620104]], 0)</f>
        <v>0</v>
      </c>
      <c r="F9">
        <f>IF(AND(ALL!E10-METEALL[[#This Row],[620105]] &gt;= 0, ALL!E10-METEALL[[#This Row],[620105]] &lt;= 24), ALL!E10-METEALL[[#This Row],[620105]], 0)</f>
        <v>0</v>
      </c>
      <c r="G9">
        <f>IF(AND(ALL!F10-METEALL[[#This Row],[620106]] &gt;= 0, ALL!F10-METEALL[[#This Row],[620106]] &lt;= 24), ALL!F10-METEALL[[#This Row],[620106]], 0)</f>
        <v>0</v>
      </c>
      <c r="H9">
        <f>IF(AND(ALL!G10-METEALL[[#This Row],[620107]] &gt;= 0, ALL!G10-METEALL[[#This Row],[620107]] &lt;= 24), ALL!G10-METEALL[[#This Row],[620107]], 0)</f>
        <v>0</v>
      </c>
      <c r="I9">
        <f>IF(AND(ALL!H10-METEALL[[#This Row],[620109]] &gt;= 0, ALL!H10-METEALL[[#This Row],[620109]] &lt;= 24), ALL!H10-METEALL[[#This Row],[620109]], 0)</f>
        <v>0</v>
      </c>
      <c r="J9">
        <f>IF(AND(ALL!I10-METEALL[[#This Row],[620111]] &gt;= 0, ALL!I10-METEALL[[#This Row],[620111]] &lt;= 24), ALL!I10-METEALL[[#This Row],[620111]], 0)</f>
        <v>0</v>
      </c>
      <c r="K9">
        <f>IF(AND(ALL!J10-METEALL[[#This Row],[620112]] &gt;= 0, ALL!J10-METEALL[[#This Row],[620112]] &lt;= 24), ALL!J10-METEALL[[#This Row],[620112]], 0)</f>
        <v>10</v>
      </c>
      <c r="L9">
        <f>IF(AND(ALL!K10-METEALL[[#This Row],[620113]] &gt;= 0, ALL!K10-METEALL[[#This Row],[620113]] &lt;= 24), ALL!K10-METEALL[[#This Row],[620113]], 0)</f>
        <v>0</v>
      </c>
      <c r="M9">
        <f>IF(AND(ALL!L10-METEALL[[#This Row],[620114]] &gt;= 0, ALL!L10-METEALL[[#This Row],[620114]] &lt;= 24), ALL!L10-METEALL[[#This Row],[620114]], 0)</f>
        <v>0</v>
      </c>
      <c r="N9">
        <f>IF(AND(ALL!M10-METEALL[[#This Row],[620116]] &gt;= 0, ALL!M10-METEALL[[#This Row],[620116]] &lt;= 24), ALL!M10-METEALL[[#This Row],[620116]], 0)</f>
        <v>5</v>
      </c>
      <c r="O9">
        <f>IF(AND(ALL!N10-METEALL[[#This Row],[620117]] &gt;= 0, ALL!N10-METEALL[[#This Row],[620117]] &lt;= 24), ALL!N10-METEALL[[#This Row],[620117]], 0)</f>
        <v>0</v>
      </c>
      <c r="P9">
        <f>IF(AND(ALL!O10-METEALL[[#This Row],[620118]] &gt;= 0, ALL!O10-METEALL[[#This Row],[620118]] &lt;= 24), ALL!O10-METEALL[[#This Row],[620118]], 0)</f>
        <v>0</v>
      </c>
      <c r="Q9">
        <f>IF(AND(ALL!P10-METEALL[[#This Row],[620119]] &gt;= 0, ALL!P10-METEALL[[#This Row],[620119]] &lt;= 24), ALL!P10-METEALL[[#This Row],[620119]], 0)</f>
        <v>0</v>
      </c>
      <c r="R9">
        <f>IF(AND(ALL!Q10-METEALL[[#This Row],[620120]] &gt;= 0, ALL!Q10-METEALL[[#This Row],[620120]] &lt;= 24), ALL!Q10-METEALL[[#This Row],[620120]], 0)</f>
        <v>0</v>
      </c>
      <c r="S9">
        <f>IF(AND(ALL!R10-METEALL[[#This Row],[620122]] &gt;= 0, ALL!R10-METEALL[[#This Row],[620122]] &lt;= 24), ALL!R10-METEALL[[#This Row],[620122]], 0)</f>
        <v>0</v>
      </c>
      <c r="T9">
        <f>IF(AND(ALL!S10-METEALL[[#This Row],[620123]] &gt;= 0, ALL!S10-METEALL[[#This Row],[620123]] &lt;= 24), ALL!S10-METEALL[[#This Row],[620123]], 0)</f>
        <v>12</v>
      </c>
      <c r="U9">
        <f>IF(AND(ALL!T10-METEALL[[#This Row],[620124]] &gt;= 0, ALL!T10-METEALL[[#This Row],[620124]] &lt;= 24), ALL!T10-METEALL[[#This Row],[620124]], 0)</f>
        <v>0</v>
      </c>
      <c r="Y9">
        <v>620104</v>
      </c>
      <c r="Z9" s="31">
        <v>43837</v>
      </c>
      <c r="AA9">
        <v>0</v>
      </c>
    </row>
    <row r="10" spans="3:27">
      <c r="C10" s="17">
        <v>43838</v>
      </c>
      <c r="D10" t="str">
        <f>TEXT(Mete_cal[[#This Row],[Egat Code]], "[$-409]mmm yyyy")</f>
        <v>Jan 2020</v>
      </c>
      <c r="E10">
        <f>IF(AND(ALL!D11-METEALL[[#This Row],[620104]] &gt;= 0, ALL!D11-METEALL[[#This Row],[620104]] &lt;= 24), ALL!D11-METEALL[[#This Row],[620104]], 0)</f>
        <v>0</v>
      </c>
      <c r="F10">
        <f>IF(AND(ALL!E11-METEALL[[#This Row],[620105]] &gt;= 0, ALL!E11-METEALL[[#This Row],[620105]] &lt;= 24), ALL!E11-METEALL[[#This Row],[620105]], 0)</f>
        <v>0</v>
      </c>
      <c r="G10">
        <f>IF(AND(ALL!F11-METEALL[[#This Row],[620106]] &gt;= 0, ALL!F11-METEALL[[#This Row],[620106]] &lt;= 24), ALL!F11-METEALL[[#This Row],[620106]], 0)</f>
        <v>0</v>
      </c>
      <c r="H10">
        <f>IF(AND(ALL!G11-METEALL[[#This Row],[620107]] &gt;= 0, ALL!G11-METEALL[[#This Row],[620107]] &lt;= 24), ALL!G11-METEALL[[#This Row],[620107]], 0)</f>
        <v>0</v>
      </c>
      <c r="I10">
        <f>IF(AND(ALL!H11-METEALL[[#This Row],[620109]] &gt;= 0, ALL!H11-METEALL[[#This Row],[620109]] &lt;= 24), ALL!H11-METEALL[[#This Row],[620109]], 0)</f>
        <v>0</v>
      </c>
      <c r="J10">
        <f>IF(AND(ALL!I11-METEALL[[#This Row],[620111]] &gt;= 0, ALL!I11-METEALL[[#This Row],[620111]] &lt;= 24), ALL!I11-METEALL[[#This Row],[620111]], 0)</f>
        <v>0</v>
      </c>
      <c r="K10">
        <f>IF(AND(ALL!J11-METEALL[[#This Row],[620112]] &gt;= 0, ALL!J11-METEALL[[#This Row],[620112]] &lt;= 24), ALL!J11-METEALL[[#This Row],[620112]], 0)</f>
        <v>12</v>
      </c>
      <c r="L10">
        <f>IF(AND(ALL!K11-METEALL[[#This Row],[620113]] &gt;= 0, ALL!K11-METEALL[[#This Row],[620113]] &lt;= 24), ALL!K11-METEALL[[#This Row],[620113]], 0)</f>
        <v>0</v>
      </c>
      <c r="M10">
        <f>IF(AND(ALL!L11-METEALL[[#This Row],[620114]] &gt;= 0, ALL!L11-METEALL[[#This Row],[620114]] &lt;= 24), ALL!L11-METEALL[[#This Row],[620114]], 0)</f>
        <v>0</v>
      </c>
      <c r="N10">
        <f>IF(AND(ALL!M11-METEALL[[#This Row],[620116]] &gt;= 0, ALL!M11-METEALL[[#This Row],[620116]] &lt;= 24), ALL!M11-METEALL[[#This Row],[620116]], 0)</f>
        <v>22</v>
      </c>
      <c r="O10">
        <f>IF(AND(ALL!N11-METEALL[[#This Row],[620117]] &gt;= 0, ALL!N11-METEALL[[#This Row],[620117]] &lt;= 24), ALL!N11-METEALL[[#This Row],[620117]], 0)</f>
        <v>0</v>
      </c>
      <c r="P10">
        <f>IF(AND(ALL!O11-METEALL[[#This Row],[620118]] &gt;= 0, ALL!O11-METEALL[[#This Row],[620118]] &lt;= 24), ALL!O11-METEALL[[#This Row],[620118]], 0)</f>
        <v>0</v>
      </c>
      <c r="Q10">
        <f>IF(AND(ALL!P11-METEALL[[#This Row],[620119]] &gt;= 0, ALL!P11-METEALL[[#This Row],[620119]] &lt;= 24), ALL!P11-METEALL[[#This Row],[620119]], 0)</f>
        <v>0</v>
      </c>
      <c r="R10">
        <f>IF(AND(ALL!Q11-METEALL[[#This Row],[620120]] &gt;= 0, ALL!Q11-METEALL[[#This Row],[620120]] &lt;= 24), ALL!Q11-METEALL[[#This Row],[620120]], 0)</f>
        <v>0</v>
      </c>
      <c r="S10">
        <f>IF(AND(ALL!R11-METEALL[[#This Row],[620122]] &gt;= 0, ALL!R11-METEALL[[#This Row],[620122]] &lt;= 24), ALL!R11-METEALL[[#This Row],[620122]], 0)</f>
        <v>0</v>
      </c>
      <c r="T10">
        <f>IF(AND(ALL!S11-METEALL[[#This Row],[620123]] &gt;= 0, ALL!S11-METEALL[[#This Row],[620123]] &lt;= 24), ALL!S11-METEALL[[#This Row],[620123]], 0)</f>
        <v>0</v>
      </c>
      <c r="U10">
        <f>IF(AND(ALL!T11-METEALL[[#This Row],[620124]] &gt;= 0, ALL!T11-METEALL[[#This Row],[620124]] &lt;= 24), ALL!T11-METEALL[[#This Row],[620124]], 0)</f>
        <v>0</v>
      </c>
      <c r="Y10">
        <v>620104</v>
      </c>
      <c r="Z10" s="31">
        <v>43838</v>
      </c>
      <c r="AA10">
        <v>0</v>
      </c>
    </row>
    <row r="11" spans="3:27">
      <c r="C11" s="17">
        <v>43839</v>
      </c>
      <c r="D11" t="str">
        <f>TEXT(Mete_cal[[#This Row],[Egat Code]], "[$-409]mmm yyyy")</f>
        <v>Jan 2020</v>
      </c>
      <c r="E11">
        <f>IF(AND(ALL!D12-METEALL[[#This Row],[620104]] &gt;= 0, ALL!D12-METEALL[[#This Row],[620104]] &lt;= 24), ALL!D12-METEALL[[#This Row],[620104]], 0)</f>
        <v>0</v>
      </c>
      <c r="F11">
        <f>IF(AND(ALL!E12-METEALL[[#This Row],[620105]] &gt;= 0, ALL!E12-METEALL[[#This Row],[620105]] &lt;= 24), ALL!E12-METEALL[[#This Row],[620105]], 0)</f>
        <v>15</v>
      </c>
      <c r="G11">
        <f>IF(AND(ALL!F12-METEALL[[#This Row],[620106]] &gt;= 0, ALL!F12-METEALL[[#This Row],[620106]] &lt;= 24), ALL!F12-METEALL[[#This Row],[620106]], 0)</f>
        <v>0</v>
      </c>
      <c r="H11">
        <f>IF(AND(ALL!G12-METEALL[[#This Row],[620107]] &gt;= 0, ALL!G12-METEALL[[#This Row],[620107]] &lt;= 24), ALL!G12-METEALL[[#This Row],[620107]], 0)</f>
        <v>17</v>
      </c>
      <c r="I11">
        <f>IF(AND(ALL!H12-METEALL[[#This Row],[620109]] &gt;= 0, ALL!H12-METEALL[[#This Row],[620109]] &lt;= 24), ALL!H12-METEALL[[#This Row],[620109]], 0)</f>
        <v>0</v>
      </c>
      <c r="J11">
        <f>IF(AND(ALL!I12-METEALL[[#This Row],[620111]] &gt;= 0, ALL!I12-METEALL[[#This Row],[620111]] &lt;= 24), ALL!I12-METEALL[[#This Row],[620111]], 0)</f>
        <v>0</v>
      </c>
      <c r="K11">
        <f>IF(AND(ALL!J12-METEALL[[#This Row],[620112]] &gt;= 0, ALL!J12-METEALL[[#This Row],[620112]] &lt;= 24), ALL!J12-METEALL[[#This Row],[620112]], 0)</f>
        <v>17</v>
      </c>
      <c r="L11">
        <f>IF(AND(ALL!K12-METEALL[[#This Row],[620113]] &gt;= 0, ALL!K12-METEALL[[#This Row],[620113]] &lt;= 24), ALL!K12-METEALL[[#This Row],[620113]], 0)</f>
        <v>0</v>
      </c>
      <c r="M11">
        <f>IF(AND(ALL!L12-METEALL[[#This Row],[620114]] &gt;= 0, ALL!L12-METEALL[[#This Row],[620114]] &lt;= 24), ALL!L12-METEALL[[#This Row],[620114]], 0)</f>
        <v>0</v>
      </c>
      <c r="N11">
        <f>IF(AND(ALL!M12-METEALL[[#This Row],[620116]] &gt;= 0, ALL!M12-METEALL[[#This Row],[620116]] &lt;= 24), ALL!M12-METEALL[[#This Row],[620116]], 0)</f>
        <v>2</v>
      </c>
      <c r="O11">
        <f>IF(AND(ALL!N12-METEALL[[#This Row],[620117]] &gt;= 0, ALL!N12-METEALL[[#This Row],[620117]] &lt;= 24), ALL!N12-METEALL[[#This Row],[620117]], 0)</f>
        <v>0</v>
      </c>
      <c r="P11">
        <f>IF(AND(ALL!O12-METEALL[[#This Row],[620118]] &gt;= 0, ALL!O12-METEALL[[#This Row],[620118]] &lt;= 24), ALL!O12-METEALL[[#This Row],[620118]], 0)</f>
        <v>0</v>
      </c>
      <c r="Q11">
        <f>IF(AND(ALL!P12-METEALL[[#This Row],[620119]] &gt;= 0, ALL!P12-METEALL[[#This Row],[620119]] &lt;= 24), ALL!P12-METEALL[[#This Row],[620119]], 0)</f>
        <v>0</v>
      </c>
      <c r="R11">
        <f>IF(AND(ALL!Q12-METEALL[[#This Row],[620120]] &gt;= 0, ALL!Q12-METEALL[[#This Row],[620120]] &lt;= 24), ALL!Q12-METEALL[[#This Row],[620120]], 0)</f>
        <v>0</v>
      </c>
      <c r="S11">
        <f>IF(AND(ALL!R12-METEALL[[#This Row],[620122]] &gt;= 0, ALL!R12-METEALL[[#This Row],[620122]] &lt;= 24), ALL!R12-METEALL[[#This Row],[620122]], 0)</f>
        <v>0</v>
      </c>
      <c r="T11">
        <f>IF(AND(ALL!S12-METEALL[[#This Row],[620123]] &gt;= 0, ALL!S12-METEALL[[#This Row],[620123]] &lt;= 24), ALL!S12-METEALL[[#This Row],[620123]], 0)</f>
        <v>0</v>
      </c>
      <c r="U11">
        <f>IF(AND(ALL!T12-METEALL[[#This Row],[620124]] &gt;= 0, ALL!T12-METEALL[[#This Row],[620124]] &lt;= 24), ALL!T12-METEALL[[#This Row],[620124]], 0)</f>
        <v>0</v>
      </c>
      <c r="Y11">
        <v>620104</v>
      </c>
      <c r="Z11" s="31">
        <v>43839</v>
      </c>
      <c r="AA11">
        <v>0</v>
      </c>
    </row>
    <row r="12" spans="3:27">
      <c r="C12" s="17">
        <v>43840</v>
      </c>
      <c r="D12" t="str">
        <f>TEXT(Mete_cal[[#This Row],[Egat Code]], "[$-409]mmm yyyy")</f>
        <v>Jan 2020</v>
      </c>
      <c r="E12">
        <f>IF(AND(ALL!D13-METEALL[[#This Row],[620104]] &gt;= 0, ALL!D13-METEALL[[#This Row],[620104]] &lt;= 24), ALL!D13-METEALL[[#This Row],[620104]], 0)</f>
        <v>0</v>
      </c>
      <c r="F12">
        <f>IF(AND(ALL!E13-METEALL[[#This Row],[620105]] &gt;= 0, ALL!E13-METEALL[[#This Row],[620105]] &lt;= 24), ALL!E13-METEALL[[#This Row],[620105]], 0)</f>
        <v>6</v>
      </c>
      <c r="G12">
        <f>IF(AND(ALL!F13-METEALL[[#This Row],[620106]] &gt;= 0, ALL!F13-METEALL[[#This Row],[620106]] &lt;= 24), ALL!F13-METEALL[[#This Row],[620106]], 0)</f>
        <v>0</v>
      </c>
      <c r="H12">
        <f>IF(AND(ALL!G13-METEALL[[#This Row],[620107]] &gt;= 0, ALL!G13-METEALL[[#This Row],[620107]] &lt;= 24), ALL!G13-METEALL[[#This Row],[620107]], 0)</f>
        <v>5</v>
      </c>
      <c r="I12">
        <f>IF(AND(ALL!H13-METEALL[[#This Row],[620109]] &gt;= 0, ALL!H13-METEALL[[#This Row],[620109]] &lt;= 24), ALL!H13-METEALL[[#This Row],[620109]], 0)</f>
        <v>0</v>
      </c>
      <c r="J12">
        <f>IF(AND(ALL!I13-METEALL[[#This Row],[620111]] &gt;= 0, ALL!I13-METEALL[[#This Row],[620111]] &lt;= 24), ALL!I13-METEALL[[#This Row],[620111]], 0)</f>
        <v>0</v>
      </c>
      <c r="K12">
        <f>IF(AND(ALL!J13-METEALL[[#This Row],[620112]] &gt;= 0, ALL!J13-METEALL[[#This Row],[620112]] &lt;= 24), ALL!J13-METEALL[[#This Row],[620112]], 0)</f>
        <v>10</v>
      </c>
      <c r="L12">
        <f>IF(AND(ALL!K13-METEALL[[#This Row],[620113]] &gt;= 0, ALL!K13-METEALL[[#This Row],[620113]] &lt;= 24), ALL!K13-METEALL[[#This Row],[620113]], 0)</f>
        <v>0</v>
      </c>
      <c r="M12">
        <f>IF(AND(ALL!L13-METEALL[[#This Row],[620114]] &gt;= 0, ALL!L13-METEALL[[#This Row],[620114]] &lt;= 24), ALL!L13-METEALL[[#This Row],[620114]], 0)</f>
        <v>0</v>
      </c>
      <c r="N12">
        <f>IF(AND(ALL!M13-METEALL[[#This Row],[620116]] &gt;= 0, ALL!M13-METEALL[[#This Row],[620116]] &lt;= 24), ALL!M13-METEALL[[#This Row],[620116]], 0)</f>
        <v>6</v>
      </c>
      <c r="O12">
        <f>IF(AND(ALL!N13-METEALL[[#This Row],[620117]] &gt;= 0, ALL!N13-METEALL[[#This Row],[620117]] &lt;= 24), ALL!N13-METEALL[[#This Row],[620117]], 0)</f>
        <v>0</v>
      </c>
      <c r="P12">
        <f>IF(AND(ALL!O13-METEALL[[#This Row],[620118]] &gt;= 0, ALL!O13-METEALL[[#This Row],[620118]] &lt;= 24), ALL!O13-METEALL[[#This Row],[620118]], 0)</f>
        <v>0</v>
      </c>
      <c r="Q12">
        <f>IF(AND(ALL!P13-METEALL[[#This Row],[620119]] &gt;= 0, ALL!P13-METEALL[[#This Row],[620119]] &lt;= 24), ALL!P13-METEALL[[#This Row],[620119]], 0)</f>
        <v>0</v>
      </c>
      <c r="R12">
        <f>IF(AND(ALL!Q13-METEALL[[#This Row],[620120]] &gt;= 0, ALL!Q13-METEALL[[#This Row],[620120]] &lt;= 24), ALL!Q13-METEALL[[#This Row],[620120]], 0)</f>
        <v>0</v>
      </c>
      <c r="S12">
        <f>IF(AND(ALL!R13-METEALL[[#This Row],[620122]] &gt;= 0, ALL!R13-METEALL[[#This Row],[620122]] &lt;= 24), ALL!R13-METEALL[[#This Row],[620122]], 0)</f>
        <v>0</v>
      </c>
      <c r="T12">
        <f>IF(AND(ALL!S13-METEALL[[#This Row],[620123]] &gt;= 0, ALL!S13-METEALL[[#This Row],[620123]] &lt;= 24), ALL!S13-METEALL[[#This Row],[620123]], 0)</f>
        <v>0</v>
      </c>
      <c r="U12">
        <f>IF(AND(ALL!T13-METEALL[[#This Row],[620124]] &gt;= 0, ALL!T13-METEALL[[#This Row],[620124]] &lt;= 24), ALL!T13-METEALL[[#This Row],[620124]], 0)</f>
        <v>0</v>
      </c>
      <c r="Y12">
        <v>620104</v>
      </c>
      <c r="Z12" s="31">
        <v>43840</v>
      </c>
      <c r="AA12">
        <v>0</v>
      </c>
    </row>
    <row r="13" spans="3:27">
      <c r="C13" s="17">
        <v>43841</v>
      </c>
      <c r="D13" t="str">
        <f>TEXT(Mete_cal[[#This Row],[Egat Code]], "[$-409]mmm yyyy")</f>
        <v>Jan 2020</v>
      </c>
      <c r="E13">
        <f>IF(AND(ALL!D14-METEALL[[#This Row],[620104]] &gt;= 0, ALL!D14-METEALL[[#This Row],[620104]] &lt;= 24), ALL!D14-METEALL[[#This Row],[620104]], 0)</f>
        <v>0</v>
      </c>
      <c r="F13">
        <f>IF(AND(ALL!E14-METEALL[[#This Row],[620105]] &gt;= 0, ALL!E14-METEALL[[#This Row],[620105]] &lt;= 24), ALL!E14-METEALL[[#This Row],[620105]], 0)</f>
        <v>7</v>
      </c>
      <c r="G13">
        <f>IF(AND(ALL!F14-METEALL[[#This Row],[620106]] &gt;= 0, ALL!F14-METEALL[[#This Row],[620106]] &lt;= 24), ALL!F14-METEALL[[#This Row],[620106]], 0)</f>
        <v>0</v>
      </c>
      <c r="H13">
        <f>IF(AND(ALL!G14-METEALL[[#This Row],[620107]] &gt;= 0, ALL!G14-METEALL[[#This Row],[620107]] &lt;= 24), ALL!G14-METEALL[[#This Row],[620107]], 0)</f>
        <v>3</v>
      </c>
      <c r="I13">
        <f>IF(AND(ALL!H14-METEALL[[#This Row],[620109]] &gt;= 0, ALL!H14-METEALL[[#This Row],[620109]] &lt;= 24), ALL!H14-METEALL[[#This Row],[620109]], 0)</f>
        <v>0</v>
      </c>
      <c r="J13">
        <f>IF(AND(ALL!I14-METEALL[[#This Row],[620111]] &gt;= 0, ALL!I14-METEALL[[#This Row],[620111]] &lt;= 24), ALL!I14-METEALL[[#This Row],[620111]], 0)</f>
        <v>0</v>
      </c>
      <c r="K13">
        <f>IF(AND(ALL!J14-METEALL[[#This Row],[620112]] &gt;= 0, ALL!J14-METEALL[[#This Row],[620112]] &lt;= 24), ALL!J14-METEALL[[#This Row],[620112]], 0)</f>
        <v>3</v>
      </c>
      <c r="L13">
        <f>IF(AND(ALL!K14-METEALL[[#This Row],[620113]] &gt;= 0, ALL!K14-METEALL[[#This Row],[620113]] &lt;= 24), ALL!K14-METEALL[[#This Row],[620113]], 0)</f>
        <v>0</v>
      </c>
      <c r="M13">
        <f>IF(AND(ALL!L14-METEALL[[#This Row],[620114]] &gt;= 0, ALL!L14-METEALL[[#This Row],[620114]] &lt;= 24), ALL!L14-METEALL[[#This Row],[620114]], 0)</f>
        <v>0</v>
      </c>
      <c r="N13">
        <f>IF(AND(ALL!M14-METEALL[[#This Row],[620116]] &gt;= 0, ALL!M14-METEALL[[#This Row],[620116]] &lt;= 24), ALL!M14-METEALL[[#This Row],[620116]], 0)</f>
        <v>7</v>
      </c>
      <c r="O13">
        <f>IF(AND(ALL!N14-METEALL[[#This Row],[620117]] &gt;= 0, ALL!N14-METEALL[[#This Row],[620117]] &lt;= 24), ALL!N14-METEALL[[#This Row],[620117]], 0)</f>
        <v>0</v>
      </c>
      <c r="P13">
        <f>IF(AND(ALL!O14-METEALL[[#This Row],[620118]] &gt;= 0, ALL!O14-METEALL[[#This Row],[620118]] &lt;= 24), ALL!O14-METEALL[[#This Row],[620118]], 0)</f>
        <v>0</v>
      </c>
      <c r="Q13">
        <f>IF(AND(ALL!P14-METEALL[[#This Row],[620119]] &gt;= 0, ALL!P14-METEALL[[#This Row],[620119]] &lt;= 24), ALL!P14-METEALL[[#This Row],[620119]], 0)</f>
        <v>0</v>
      </c>
      <c r="R13">
        <f>IF(AND(ALL!Q14-METEALL[[#This Row],[620120]] &gt;= 0, ALL!Q14-METEALL[[#This Row],[620120]] &lt;= 24), ALL!Q14-METEALL[[#This Row],[620120]], 0)</f>
        <v>0</v>
      </c>
      <c r="S13">
        <f>IF(AND(ALL!R14-METEALL[[#This Row],[620122]] &gt;= 0, ALL!R14-METEALL[[#This Row],[620122]] &lt;= 24), ALL!R14-METEALL[[#This Row],[620122]], 0)</f>
        <v>0</v>
      </c>
      <c r="T13">
        <f>IF(AND(ALL!S14-METEALL[[#This Row],[620123]] &gt;= 0, ALL!S14-METEALL[[#This Row],[620123]] &lt;= 24), ALL!S14-METEALL[[#This Row],[620123]], 0)</f>
        <v>0</v>
      </c>
      <c r="U13">
        <f>IF(AND(ALL!T14-METEALL[[#This Row],[620124]] &gt;= 0, ALL!T14-METEALL[[#This Row],[620124]] &lt;= 24), ALL!T14-METEALL[[#This Row],[620124]], 0)</f>
        <v>0</v>
      </c>
      <c r="Y13">
        <v>620104</v>
      </c>
      <c r="Z13" s="31">
        <v>43841</v>
      </c>
      <c r="AA13">
        <v>0</v>
      </c>
    </row>
    <row r="14" spans="3:27">
      <c r="C14" s="17">
        <v>43842</v>
      </c>
      <c r="D14" t="str">
        <f>TEXT(Mete_cal[[#This Row],[Egat Code]], "[$-409]mmm yyyy")</f>
        <v>Jan 2020</v>
      </c>
      <c r="E14">
        <f>IF(AND(ALL!D15-METEALL[[#This Row],[620104]] &gt;= 0, ALL!D15-METEALL[[#This Row],[620104]] &lt;= 24), ALL!D15-METEALL[[#This Row],[620104]], 0)</f>
        <v>0</v>
      </c>
      <c r="F14">
        <f>IF(AND(ALL!E15-METEALL[[#This Row],[620105]] &gt;= 0, ALL!E15-METEALL[[#This Row],[620105]] &lt;= 24), ALL!E15-METEALL[[#This Row],[620105]], 0)</f>
        <v>15</v>
      </c>
      <c r="G14">
        <f>IF(AND(ALL!F15-METEALL[[#This Row],[620106]] &gt;= 0, ALL!F15-METEALL[[#This Row],[620106]] &lt;= 24), ALL!F15-METEALL[[#This Row],[620106]], 0)</f>
        <v>0</v>
      </c>
      <c r="H14">
        <f>IF(AND(ALL!G15-METEALL[[#This Row],[620107]] &gt;= 0, ALL!G15-METEALL[[#This Row],[620107]] &lt;= 24), ALL!G15-METEALL[[#This Row],[620107]], 0)</f>
        <v>6</v>
      </c>
      <c r="I14">
        <f>IF(AND(ALL!H15-METEALL[[#This Row],[620109]] &gt;= 0, ALL!H15-METEALL[[#This Row],[620109]] &lt;= 24), ALL!H15-METEALL[[#This Row],[620109]], 0)</f>
        <v>0</v>
      </c>
      <c r="J14">
        <f>IF(AND(ALL!I15-METEALL[[#This Row],[620111]] &gt;= 0, ALL!I15-METEALL[[#This Row],[620111]] &lt;= 24), ALL!I15-METEALL[[#This Row],[620111]], 0)</f>
        <v>0</v>
      </c>
      <c r="K14">
        <f>IF(AND(ALL!J15-METEALL[[#This Row],[620112]] &gt;= 0, ALL!J15-METEALL[[#This Row],[620112]] &lt;= 24), ALL!J15-METEALL[[#This Row],[620112]], 0)</f>
        <v>2</v>
      </c>
      <c r="L14">
        <f>IF(AND(ALL!K15-METEALL[[#This Row],[620113]] &gt;= 0, ALL!K15-METEALL[[#This Row],[620113]] &lt;= 24), ALL!K15-METEALL[[#This Row],[620113]], 0)</f>
        <v>0</v>
      </c>
      <c r="M14">
        <f>IF(AND(ALL!L15-METEALL[[#This Row],[620114]] &gt;= 0, ALL!L15-METEALL[[#This Row],[620114]] &lt;= 24), ALL!L15-METEALL[[#This Row],[620114]], 0)</f>
        <v>0</v>
      </c>
      <c r="N14">
        <f>IF(AND(ALL!M15-METEALL[[#This Row],[620116]] &gt;= 0, ALL!M15-METEALL[[#This Row],[620116]] &lt;= 24), ALL!M15-METEALL[[#This Row],[620116]], 0)</f>
        <v>10</v>
      </c>
      <c r="O14">
        <f>IF(AND(ALL!N15-METEALL[[#This Row],[620117]] &gt;= 0, ALL!N15-METEALL[[#This Row],[620117]] &lt;= 24), ALL!N15-METEALL[[#This Row],[620117]], 0)</f>
        <v>0</v>
      </c>
      <c r="P14">
        <f>IF(AND(ALL!O15-METEALL[[#This Row],[620118]] &gt;= 0, ALL!O15-METEALL[[#This Row],[620118]] &lt;= 24), ALL!O15-METEALL[[#This Row],[620118]], 0)</f>
        <v>0</v>
      </c>
      <c r="Q14">
        <f>IF(AND(ALL!P15-METEALL[[#This Row],[620119]] &gt;= 0, ALL!P15-METEALL[[#This Row],[620119]] &lt;= 24), ALL!P15-METEALL[[#This Row],[620119]], 0)</f>
        <v>0</v>
      </c>
      <c r="R14">
        <f>IF(AND(ALL!Q15-METEALL[[#This Row],[620120]] &gt;= 0, ALL!Q15-METEALL[[#This Row],[620120]] &lt;= 24), ALL!Q15-METEALL[[#This Row],[620120]], 0)</f>
        <v>0</v>
      </c>
      <c r="S14">
        <f>IF(AND(ALL!R15-METEALL[[#This Row],[620122]] &gt;= 0, ALL!R15-METEALL[[#This Row],[620122]] &lt;= 24), ALL!R15-METEALL[[#This Row],[620122]], 0)</f>
        <v>0</v>
      </c>
      <c r="T14">
        <f>IF(AND(ALL!S15-METEALL[[#This Row],[620123]] &gt;= 0, ALL!S15-METEALL[[#This Row],[620123]] &lt;= 24), ALL!S15-METEALL[[#This Row],[620123]], 0)</f>
        <v>0</v>
      </c>
      <c r="U14">
        <f>IF(AND(ALL!T15-METEALL[[#This Row],[620124]] &gt;= 0, ALL!T15-METEALL[[#This Row],[620124]] &lt;= 24), ALL!T15-METEALL[[#This Row],[620124]], 0)</f>
        <v>0</v>
      </c>
      <c r="Y14">
        <v>620104</v>
      </c>
      <c r="Z14" s="31">
        <v>43842</v>
      </c>
      <c r="AA14">
        <v>0</v>
      </c>
    </row>
    <row r="15" spans="3:27">
      <c r="C15" s="17">
        <v>43843</v>
      </c>
      <c r="D15" t="str">
        <f>TEXT(Mete_cal[[#This Row],[Egat Code]], "[$-409]mmm yyyy")</f>
        <v>Jan 2020</v>
      </c>
      <c r="E15">
        <f>IF(AND(ALL!D16-METEALL[[#This Row],[620104]] &gt;= 0, ALL!D16-METEALL[[#This Row],[620104]] &lt;= 24), ALL!D16-METEALL[[#This Row],[620104]], 0)</f>
        <v>0</v>
      </c>
      <c r="F15">
        <f>IF(AND(ALL!E16-METEALL[[#This Row],[620105]] &gt;= 0, ALL!E16-METEALL[[#This Row],[620105]] &lt;= 24), ALL!E16-METEALL[[#This Row],[620105]], 0)</f>
        <v>17</v>
      </c>
      <c r="G15">
        <f>IF(AND(ALL!F16-METEALL[[#This Row],[620106]] &gt;= 0, ALL!F16-METEALL[[#This Row],[620106]] &lt;= 24), ALL!F16-METEALL[[#This Row],[620106]], 0)</f>
        <v>0</v>
      </c>
      <c r="H15">
        <f>IF(AND(ALL!G16-METEALL[[#This Row],[620107]] &gt;= 0, ALL!G16-METEALL[[#This Row],[620107]] &lt;= 24), ALL!G16-METEALL[[#This Row],[620107]], 0)</f>
        <v>4</v>
      </c>
      <c r="I15">
        <f>IF(AND(ALL!H16-METEALL[[#This Row],[620109]] &gt;= 0, ALL!H16-METEALL[[#This Row],[620109]] &lt;= 24), ALL!H16-METEALL[[#This Row],[620109]], 0)</f>
        <v>0</v>
      </c>
      <c r="J15">
        <f>IF(AND(ALL!I16-METEALL[[#This Row],[620111]] &gt;= 0, ALL!I16-METEALL[[#This Row],[620111]] &lt;= 24), ALL!I16-METEALL[[#This Row],[620111]], 0)</f>
        <v>0</v>
      </c>
      <c r="K15">
        <f>IF(AND(ALL!J16-METEALL[[#This Row],[620112]] &gt;= 0, ALL!J16-METEALL[[#This Row],[620112]] &lt;= 24), ALL!J16-METEALL[[#This Row],[620112]], 0)</f>
        <v>0</v>
      </c>
      <c r="L15">
        <f>IF(AND(ALL!K16-METEALL[[#This Row],[620113]] &gt;= 0, ALL!K16-METEALL[[#This Row],[620113]] &lt;= 24), ALL!K16-METEALL[[#This Row],[620113]], 0)</f>
        <v>0</v>
      </c>
      <c r="M15">
        <f>IF(AND(ALL!L16-METEALL[[#This Row],[620114]] &gt;= 0, ALL!L16-METEALL[[#This Row],[620114]] &lt;= 24), ALL!L16-METEALL[[#This Row],[620114]], 0)</f>
        <v>0</v>
      </c>
      <c r="N15">
        <f>IF(AND(ALL!M16-METEALL[[#This Row],[620116]] &gt;= 0, ALL!M16-METEALL[[#This Row],[620116]] &lt;= 24), ALL!M16-METEALL[[#This Row],[620116]], 0)</f>
        <v>20</v>
      </c>
      <c r="O15">
        <f>IF(AND(ALL!N16-METEALL[[#This Row],[620117]] &gt;= 0, ALL!N16-METEALL[[#This Row],[620117]] &lt;= 24), ALL!N16-METEALL[[#This Row],[620117]], 0)</f>
        <v>0</v>
      </c>
      <c r="P15">
        <f>IF(AND(ALL!O16-METEALL[[#This Row],[620118]] &gt;= 0, ALL!O16-METEALL[[#This Row],[620118]] &lt;= 24), ALL!O16-METEALL[[#This Row],[620118]], 0)</f>
        <v>0</v>
      </c>
      <c r="Q15">
        <f>IF(AND(ALL!P16-METEALL[[#This Row],[620119]] &gt;= 0, ALL!P16-METEALL[[#This Row],[620119]] &lt;= 24), ALL!P16-METEALL[[#This Row],[620119]], 0)</f>
        <v>0</v>
      </c>
      <c r="R15">
        <f>IF(AND(ALL!Q16-METEALL[[#This Row],[620120]] &gt;= 0, ALL!Q16-METEALL[[#This Row],[620120]] &lt;= 24), ALL!Q16-METEALL[[#This Row],[620120]], 0)</f>
        <v>0</v>
      </c>
      <c r="S15">
        <f>IF(AND(ALL!R16-METEALL[[#This Row],[620122]] &gt;= 0, ALL!R16-METEALL[[#This Row],[620122]] &lt;= 24), ALL!R16-METEALL[[#This Row],[620122]], 0)</f>
        <v>0</v>
      </c>
      <c r="T15">
        <f>IF(AND(ALL!S16-METEALL[[#This Row],[620123]] &gt;= 0, ALL!S16-METEALL[[#This Row],[620123]] &lt;= 24), ALL!S16-METEALL[[#This Row],[620123]], 0)</f>
        <v>0</v>
      </c>
      <c r="U15">
        <f>IF(AND(ALL!T16-METEALL[[#This Row],[620124]] &gt;= 0, ALL!T16-METEALL[[#This Row],[620124]] &lt;= 24), ALL!T16-METEALL[[#This Row],[620124]], 0)</f>
        <v>0</v>
      </c>
      <c r="Y15">
        <v>620104</v>
      </c>
      <c r="Z15" s="31">
        <v>43843</v>
      </c>
      <c r="AA15">
        <v>0</v>
      </c>
    </row>
    <row r="16" spans="3:27">
      <c r="C16" s="17">
        <v>43844</v>
      </c>
      <c r="D16" t="str">
        <f>TEXT(Mete_cal[[#This Row],[Egat Code]], "[$-409]mmm yyyy")</f>
        <v>Jan 2020</v>
      </c>
      <c r="E16">
        <f>IF(AND(ALL!D17-METEALL[[#This Row],[620104]] &gt;= 0, ALL!D17-METEALL[[#This Row],[620104]] &lt;= 24), ALL!D17-METEALL[[#This Row],[620104]], 0)</f>
        <v>0</v>
      </c>
      <c r="F16">
        <f>IF(AND(ALL!E17-METEALL[[#This Row],[620105]] &gt;= 0, ALL!E17-METEALL[[#This Row],[620105]] &lt;= 24), ALL!E17-METEALL[[#This Row],[620105]], 0)</f>
        <v>17</v>
      </c>
      <c r="G16">
        <f>IF(AND(ALL!F17-METEALL[[#This Row],[620106]] &gt;= 0, ALL!F17-METEALL[[#This Row],[620106]] &lt;= 24), ALL!F17-METEALL[[#This Row],[620106]], 0)</f>
        <v>0</v>
      </c>
      <c r="H16">
        <f>IF(AND(ALL!G17-METEALL[[#This Row],[620107]] &gt;= 0, ALL!G17-METEALL[[#This Row],[620107]] &lt;= 24), ALL!G17-METEALL[[#This Row],[620107]], 0)</f>
        <v>18</v>
      </c>
      <c r="I16">
        <f>IF(AND(ALL!H17-METEALL[[#This Row],[620109]] &gt;= 0, ALL!H17-METEALL[[#This Row],[620109]] &lt;= 24), ALL!H17-METEALL[[#This Row],[620109]], 0)</f>
        <v>0</v>
      </c>
      <c r="J16">
        <f>IF(AND(ALL!I17-METEALL[[#This Row],[620111]] &gt;= 0, ALL!I17-METEALL[[#This Row],[620111]] &lt;= 24), ALL!I17-METEALL[[#This Row],[620111]], 0)</f>
        <v>0</v>
      </c>
      <c r="K16">
        <f>IF(AND(ALL!J17-METEALL[[#This Row],[620112]] &gt;= 0, ALL!J17-METEALL[[#This Row],[620112]] &lt;= 24), ALL!J17-METEALL[[#This Row],[620112]], 0)</f>
        <v>0</v>
      </c>
      <c r="L16">
        <f>IF(AND(ALL!K17-METEALL[[#This Row],[620113]] &gt;= 0, ALL!K17-METEALL[[#This Row],[620113]] &lt;= 24), ALL!K17-METEALL[[#This Row],[620113]], 0)</f>
        <v>0</v>
      </c>
      <c r="M16">
        <f>IF(AND(ALL!L17-METEALL[[#This Row],[620114]] &gt;= 0, ALL!L17-METEALL[[#This Row],[620114]] &lt;= 24), ALL!L17-METEALL[[#This Row],[620114]], 0)</f>
        <v>0</v>
      </c>
      <c r="N16">
        <f>IF(AND(ALL!M17-METEALL[[#This Row],[620116]] &gt;= 0, ALL!M17-METEALL[[#This Row],[620116]] &lt;= 24), ALL!M17-METEALL[[#This Row],[620116]], 0)</f>
        <v>16</v>
      </c>
      <c r="O16">
        <f>IF(AND(ALL!N17-METEALL[[#This Row],[620117]] &gt;= 0, ALL!N17-METEALL[[#This Row],[620117]] &lt;= 24), ALL!N17-METEALL[[#This Row],[620117]], 0)</f>
        <v>0</v>
      </c>
      <c r="P16">
        <f>IF(AND(ALL!O17-METEALL[[#This Row],[620118]] &gt;= 0, ALL!O17-METEALL[[#This Row],[620118]] &lt;= 24), ALL!O17-METEALL[[#This Row],[620118]], 0)</f>
        <v>0</v>
      </c>
      <c r="Q16">
        <f>IF(AND(ALL!P17-METEALL[[#This Row],[620119]] &gt;= 0, ALL!P17-METEALL[[#This Row],[620119]] &lt;= 24), ALL!P17-METEALL[[#This Row],[620119]], 0)</f>
        <v>0</v>
      </c>
      <c r="R16">
        <f>IF(AND(ALL!Q17-METEALL[[#This Row],[620120]] &gt;= 0, ALL!Q17-METEALL[[#This Row],[620120]] &lt;= 24), ALL!Q17-METEALL[[#This Row],[620120]], 0)</f>
        <v>0</v>
      </c>
      <c r="S16">
        <f>IF(AND(ALL!R17-METEALL[[#This Row],[620122]] &gt;= 0, ALL!R17-METEALL[[#This Row],[620122]] &lt;= 24), ALL!R17-METEALL[[#This Row],[620122]], 0)</f>
        <v>0</v>
      </c>
      <c r="T16">
        <f>IF(AND(ALL!S17-METEALL[[#This Row],[620123]] &gt;= 0, ALL!S17-METEALL[[#This Row],[620123]] &lt;= 24), ALL!S17-METEALL[[#This Row],[620123]], 0)</f>
        <v>0</v>
      </c>
      <c r="U16">
        <f>IF(AND(ALL!T17-METEALL[[#This Row],[620124]] &gt;= 0, ALL!T17-METEALL[[#This Row],[620124]] &lt;= 24), ALL!T17-METEALL[[#This Row],[620124]], 0)</f>
        <v>0</v>
      </c>
      <c r="Y16">
        <v>620104</v>
      </c>
      <c r="Z16" s="31">
        <v>43844</v>
      </c>
      <c r="AA16">
        <v>0</v>
      </c>
    </row>
    <row r="17" spans="3:27">
      <c r="C17" s="17">
        <v>43845</v>
      </c>
      <c r="D17" t="str">
        <f>TEXT(Mete_cal[[#This Row],[Egat Code]], "[$-409]mmm yyyy")</f>
        <v>Jan 2020</v>
      </c>
      <c r="E17">
        <f>IF(AND(ALL!D18-METEALL[[#This Row],[620104]] &gt;= 0, ALL!D18-METEALL[[#This Row],[620104]] &lt;= 24), ALL!D18-METEALL[[#This Row],[620104]], 0)</f>
        <v>0</v>
      </c>
      <c r="F17">
        <f>IF(AND(ALL!E18-METEALL[[#This Row],[620105]] &gt;= 0, ALL!E18-METEALL[[#This Row],[620105]] &lt;= 24), ALL!E18-METEALL[[#This Row],[620105]], 0)</f>
        <v>16</v>
      </c>
      <c r="G17">
        <f>IF(AND(ALL!F18-METEALL[[#This Row],[620106]] &gt;= 0, ALL!F18-METEALL[[#This Row],[620106]] &lt;= 24), ALL!F18-METEALL[[#This Row],[620106]], 0)</f>
        <v>0</v>
      </c>
      <c r="H17">
        <f>IF(AND(ALL!G18-METEALL[[#This Row],[620107]] &gt;= 0, ALL!G18-METEALL[[#This Row],[620107]] &lt;= 24), ALL!G18-METEALL[[#This Row],[620107]], 0)</f>
        <v>0</v>
      </c>
      <c r="I17">
        <f>IF(AND(ALL!H18-METEALL[[#This Row],[620109]] &gt;= 0, ALL!H18-METEALL[[#This Row],[620109]] &lt;= 24), ALL!H18-METEALL[[#This Row],[620109]], 0)</f>
        <v>0</v>
      </c>
      <c r="J17">
        <f>IF(AND(ALL!I18-METEALL[[#This Row],[620111]] &gt;= 0, ALL!I18-METEALL[[#This Row],[620111]] &lt;= 24), ALL!I18-METEALL[[#This Row],[620111]], 0)</f>
        <v>0</v>
      </c>
      <c r="K17">
        <f>IF(AND(ALL!J18-METEALL[[#This Row],[620112]] &gt;= 0, ALL!J18-METEALL[[#This Row],[620112]] &lt;= 24), ALL!J18-METEALL[[#This Row],[620112]], 0)</f>
        <v>6</v>
      </c>
      <c r="L17">
        <f>IF(AND(ALL!K18-METEALL[[#This Row],[620113]] &gt;= 0, ALL!K18-METEALL[[#This Row],[620113]] &lt;= 24), ALL!K18-METEALL[[#This Row],[620113]], 0)</f>
        <v>0</v>
      </c>
      <c r="M17">
        <f>IF(AND(ALL!L18-METEALL[[#This Row],[620114]] &gt;= 0, ALL!L18-METEALL[[#This Row],[620114]] &lt;= 24), ALL!L18-METEALL[[#This Row],[620114]], 0)</f>
        <v>0</v>
      </c>
      <c r="N17">
        <f>IF(AND(ALL!M18-METEALL[[#This Row],[620116]] &gt;= 0, ALL!M18-METEALL[[#This Row],[620116]] &lt;= 24), ALL!M18-METEALL[[#This Row],[620116]], 0)</f>
        <v>6</v>
      </c>
      <c r="O17">
        <f>IF(AND(ALL!N18-METEALL[[#This Row],[620117]] &gt;= 0, ALL!N18-METEALL[[#This Row],[620117]] &lt;= 24), ALL!N18-METEALL[[#This Row],[620117]], 0)</f>
        <v>0</v>
      </c>
      <c r="P17">
        <f>IF(AND(ALL!O18-METEALL[[#This Row],[620118]] &gt;= 0, ALL!O18-METEALL[[#This Row],[620118]] &lt;= 24), ALL!O18-METEALL[[#This Row],[620118]], 0)</f>
        <v>0</v>
      </c>
      <c r="Q17">
        <f>IF(AND(ALL!P18-METEALL[[#This Row],[620119]] &gt;= 0, ALL!P18-METEALL[[#This Row],[620119]] &lt;= 24), ALL!P18-METEALL[[#This Row],[620119]], 0)</f>
        <v>0</v>
      </c>
      <c r="R17">
        <f>IF(AND(ALL!Q18-METEALL[[#This Row],[620120]] &gt;= 0, ALL!Q18-METEALL[[#This Row],[620120]] &lt;= 24), ALL!Q18-METEALL[[#This Row],[620120]], 0)</f>
        <v>0</v>
      </c>
      <c r="S17">
        <f>IF(AND(ALL!R18-METEALL[[#This Row],[620122]] &gt;= 0, ALL!R18-METEALL[[#This Row],[620122]] &lt;= 24), ALL!R18-METEALL[[#This Row],[620122]], 0)</f>
        <v>0</v>
      </c>
      <c r="T17">
        <f>IF(AND(ALL!S18-METEALL[[#This Row],[620123]] &gt;= 0, ALL!S18-METEALL[[#This Row],[620123]] &lt;= 24), ALL!S18-METEALL[[#This Row],[620123]], 0)</f>
        <v>0</v>
      </c>
      <c r="U17">
        <f>IF(AND(ALL!T18-METEALL[[#This Row],[620124]] &gt;= 0, ALL!T18-METEALL[[#This Row],[620124]] &lt;= 24), ALL!T18-METEALL[[#This Row],[620124]], 0)</f>
        <v>0</v>
      </c>
      <c r="Y17">
        <v>620104</v>
      </c>
      <c r="Z17" s="31">
        <v>43845</v>
      </c>
      <c r="AA17">
        <v>0</v>
      </c>
    </row>
    <row r="18" spans="3:27">
      <c r="C18" s="17">
        <v>43846</v>
      </c>
      <c r="D18" t="str">
        <f>TEXT(Mete_cal[[#This Row],[Egat Code]], "[$-409]mmm yyyy")</f>
        <v>Jan 2020</v>
      </c>
      <c r="E18">
        <f>IF(AND(ALL!D19-METEALL[[#This Row],[620104]] &gt;= 0, ALL!D19-METEALL[[#This Row],[620104]] &lt;= 24), ALL!D19-METEALL[[#This Row],[620104]], 0)</f>
        <v>0</v>
      </c>
      <c r="F18">
        <f>IF(AND(ALL!E19-METEALL[[#This Row],[620105]] &gt;= 0, ALL!E19-METEALL[[#This Row],[620105]] &lt;= 24), ALL!E19-METEALL[[#This Row],[620105]], 0)</f>
        <v>13</v>
      </c>
      <c r="G18">
        <f>IF(AND(ALL!F19-METEALL[[#This Row],[620106]] &gt;= 0, ALL!F19-METEALL[[#This Row],[620106]] &lt;= 24), ALL!F19-METEALL[[#This Row],[620106]], 0)</f>
        <v>0</v>
      </c>
      <c r="H18">
        <f>IF(AND(ALL!G19-METEALL[[#This Row],[620107]] &gt;= 0, ALL!G19-METEALL[[#This Row],[620107]] &lt;= 24), ALL!G19-METEALL[[#This Row],[620107]], 0)</f>
        <v>0</v>
      </c>
      <c r="I18">
        <f>IF(AND(ALL!H19-METEALL[[#This Row],[620109]] &gt;= 0, ALL!H19-METEALL[[#This Row],[620109]] &lt;= 24), ALL!H19-METEALL[[#This Row],[620109]], 0)</f>
        <v>0</v>
      </c>
      <c r="J18">
        <f>IF(AND(ALL!I19-METEALL[[#This Row],[620111]] &gt;= 0, ALL!I19-METEALL[[#This Row],[620111]] &lt;= 24), ALL!I19-METEALL[[#This Row],[620111]], 0)</f>
        <v>0</v>
      </c>
      <c r="K18">
        <f>IF(AND(ALL!J19-METEALL[[#This Row],[620112]] &gt;= 0, ALL!J19-METEALL[[#This Row],[620112]] &lt;= 24), ALL!J19-METEALL[[#This Row],[620112]], 0)</f>
        <v>22</v>
      </c>
      <c r="L18">
        <f>IF(AND(ALL!K19-METEALL[[#This Row],[620113]] &gt;= 0, ALL!K19-METEALL[[#This Row],[620113]] &lt;= 24), ALL!K19-METEALL[[#This Row],[620113]], 0)</f>
        <v>0</v>
      </c>
      <c r="M18">
        <f>IF(AND(ALL!L19-METEALL[[#This Row],[620114]] &gt;= 0, ALL!L19-METEALL[[#This Row],[620114]] &lt;= 24), ALL!L19-METEALL[[#This Row],[620114]], 0)</f>
        <v>0</v>
      </c>
      <c r="N18">
        <f>IF(AND(ALL!M19-METEALL[[#This Row],[620116]] &gt;= 0, ALL!M19-METEALL[[#This Row],[620116]] &lt;= 24), ALL!M19-METEALL[[#This Row],[620116]], 0)</f>
        <v>16</v>
      </c>
      <c r="O18">
        <f>IF(AND(ALL!N19-METEALL[[#This Row],[620117]] &gt;= 0, ALL!N19-METEALL[[#This Row],[620117]] &lt;= 24), ALL!N19-METEALL[[#This Row],[620117]], 0)</f>
        <v>0</v>
      </c>
      <c r="P18">
        <f>IF(AND(ALL!O19-METEALL[[#This Row],[620118]] &gt;= 0, ALL!O19-METEALL[[#This Row],[620118]] &lt;= 24), ALL!O19-METEALL[[#This Row],[620118]], 0)</f>
        <v>0</v>
      </c>
      <c r="Q18">
        <f>IF(AND(ALL!P19-METEALL[[#This Row],[620119]] &gt;= 0, ALL!P19-METEALL[[#This Row],[620119]] &lt;= 24), ALL!P19-METEALL[[#This Row],[620119]], 0)</f>
        <v>10</v>
      </c>
      <c r="R18">
        <f>IF(AND(ALL!Q19-METEALL[[#This Row],[620120]] &gt;= 0, ALL!Q19-METEALL[[#This Row],[620120]] &lt;= 24), ALL!Q19-METEALL[[#This Row],[620120]], 0)</f>
        <v>0</v>
      </c>
      <c r="S18">
        <f>IF(AND(ALL!R19-METEALL[[#This Row],[620122]] &gt;= 0, ALL!R19-METEALL[[#This Row],[620122]] &lt;= 24), ALL!R19-METEALL[[#This Row],[620122]], 0)</f>
        <v>0</v>
      </c>
      <c r="T18">
        <f>IF(AND(ALL!S19-METEALL[[#This Row],[620123]] &gt;= 0, ALL!S19-METEALL[[#This Row],[620123]] &lt;= 24), ALL!S19-METEALL[[#This Row],[620123]], 0)</f>
        <v>4</v>
      </c>
      <c r="U18">
        <f>IF(AND(ALL!T19-METEALL[[#This Row],[620124]] &gt;= 0, ALL!T19-METEALL[[#This Row],[620124]] &lt;= 24), ALL!T19-METEALL[[#This Row],[620124]], 0)</f>
        <v>0</v>
      </c>
      <c r="Y18">
        <v>620104</v>
      </c>
      <c r="Z18" s="31">
        <v>43846</v>
      </c>
      <c r="AA18">
        <v>0</v>
      </c>
    </row>
    <row r="19" spans="3:27">
      <c r="C19" s="17">
        <v>43847</v>
      </c>
      <c r="D19" t="str">
        <f>TEXT(Mete_cal[[#This Row],[Egat Code]], "[$-409]mmm yyyy")</f>
        <v>Jan 2020</v>
      </c>
      <c r="E19">
        <f>IF(AND(ALL!D20-METEALL[[#This Row],[620104]] &gt;= 0, ALL!D20-METEALL[[#This Row],[620104]] &lt;= 24), ALL!D20-METEALL[[#This Row],[620104]], 0)</f>
        <v>0</v>
      </c>
      <c r="F19">
        <f>IF(AND(ALL!E20-METEALL[[#This Row],[620105]] &gt;= 0, ALL!E20-METEALL[[#This Row],[620105]] &lt;= 24), ALL!E20-METEALL[[#This Row],[620105]], 0)</f>
        <v>12</v>
      </c>
      <c r="G19">
        <f>IF(AND(ALL!F20-METEALL[[#This Row],[620106]] &gt;= 0, ALL!F20-METEALL[[#This Row],[620106]] &lt;= 24), ALL!F20-METEALL[[#This Row],[620106]], 0)</f>
        <v>0</v>
      </c>
      <c r="H19">
        <f>IF(AND(ALL!G20-METEALL[[#This Row],[620107]] &gt;= 0, ALL!G20-METEALL[[#This Row],[620107]] &lt;= 24), ALL!G20-METEALL[[#This Row],[620107]], 0)</f>
        <v>0</v>
      </c>
      <c r="I19">
        <f>IF(AND(ALL!H20-METEALL[[#This Row],[620109]] &gt;= 0, ALL!H20-METEALL[[#This Row],[620109]] &lt;= 24), ALL!H20-METEALL[[#This Row],[620109]], 0)</f>
        <v>0</v>
      </c>
      <c r="J19">
        <f>IF(AND(ALL!I20-METEALL[[#This Row],[620111]] &gt;= 0, ALL!I20-METEALL[[#This Row],[620111]] &lt;= 24), ALL!I20-METEALL[[#This Row],[620111]], 0)</f>
        <v>0</v>
      </c>
      <c r="K19">
        <f>IF(AND(ALL!J20-METEALL[[#This Row],[620112]] &gt;= 0, ALL!J20-METEALL[[#This Row],[620112]] &lt;= 24), ALL!J20-METEALL[[#This Row],[620112]], 0)</f>
        <v>7</v>
      </c>
      <c r="L19">
        <f>IF(AND(ALL!K20-METEALL[[#This Row],[620113]] &gt;= 0, ALL!K20-METEALL[[#This Row],[620113]] &lt;= 24), ALL!K20-METEALL[[#This Row],[620113]], 0)</f>
        <v>0</v>
      </c>
      <c r="M19">
        <f>IF(AND(ALL!L20-METEALL[[#This Row],[620114]] &gt;= 0, ALL!L20-METEALL[[#This Row],[620114]] &lt;= 24), ALL!L20-METEALL[[#This Row],[620114]], 0)</f>
        <v>0</v>
      </c>
      <c r="N19">
        <f>IF(AND(ALL!M20-METEALL[[#This Row],[620116]] &gt;= 0, ALL!M20-METEALL[[#This Row],[620116]] &lt;= 24), ALL!M20-METEALL[[#This Row],[620116]], 0)</f>
        <v>7</v>
      </c>
      <c r="O19">
        <f>IF(AND(ALL!N20-METEALL[[#This Row],[620117]] &gt;= 0, ALL!N20-METEALL[[#This Row],[620117]] &lt;= 24), ALL!N20-METEALL[[#This Row],[620117]], 0)</f>
        <v>0</v>
      </c>
      <c r="P19">
        <f>IF(AND(ALL!O20-METEALL[[#This Row],[620118]] &gt;= 0, ALL!O20-METEALL[[#This Row],[620118]] &lt;= 24), ALL!O20-METEALL[[#This Row],[620118]], 0)</f>
        <v>0</v>
      </c>
      <c r="Q19">
        <f>IF(AND(ALL!P20-METEALL[[#This Row],[620119]] &gt;= 0, ALL!P20-METEALL[[#This Row],[620119]] &lt;= 24), ALL!P20-METEALL[[#This Row],[620119]], 0)</f>
        <v>16</v>
      </c>
      <c r="R19">
        <f>IF(AND(ALL!Q20-METEALL[[#This Row],[620120]] &gt;= 0, ALL!Q20-METEALL[[#This Row],[620120]] &lt;= 24), ALL!Q20-METEALL[[#This Row],[620120]], 0)</f>
        <v>0</v>
      </c>
      <c r="S19">
        <f>IF(AND(ALL!R20-METEALL[[#This Row],[620122]] &gt;= 0, ALL!R20-METEALL[[#This Row],[620122]] &lt;= 24), ALL!R20-METEALL[[#This Row],[620122]], 0)</f>
        <v>0</v>
      </c>
      <c r="T19">
        <f>IF(AND(ALL!S20-METEALL[[#This Row],[620123]] &gt;= 0, ALL!S20-METEALL[[#This Row],[620123]] &lt;= 24), ALL!S20-METEALL[[#This Row],[620123]], 0)</f>
        <v>0</v>
      </c>
      <c r="U19">
        <f>IF(AND(ALL!T20-METEALL[[#This Row],[620124]] &gt;= 0, ALL!T20-METEALL[[#This Row],[620124]] &lt;= 24), ALL!T20-METEALL[[#This Row],[620124]], 0)</f>
        <v>0</v>
      </c>
      <c r="Y19">
        <v>620104</v>
      </c>
      <c r="Z19" s="31">
        <v>43847</v>
      </c>
      <c r="AA19">
        <v>0</v>
      </c>
    </row>
    <row r="20" spans="3:27">
      <c r="C20" s="17">
        <v>43848</v>
      </c>
      <c r="D20" t="str">
        <f>TEXT(Mete_cal[[#This Row],[Egat Code]], "[$-409]mmm yyyy")</f>
        <v>Jan 2020</v>
      </c>
      <c r="E20">
        <f>IF(AND(ALL!D21-METEALL[[#This Row],[620104]] &gt;= 0, ALL!D21-METEALL[[#This Row],[620104]] &lt;= 24), ALL!D21-METEALL[[#This Row],[620104]], 0)</f>
        <v>0</v>
      </c>
      <c r="F20">
        <f>IF(AND(ALL!E21-METEALL[[#This Row],[620105]] &gt;= 0, ALL!E21-METEALL[[#This Row],[620105]] &lt;= 24), ALL!E21-METEALL[[#This Row],[620105]], 0)</f>
        <v>11</v>
      </c>
      <c r="G20">
        <f>IF(AND(ALL!F21-METEALL[[#This Row],[620106]] &gt;= 0, ALL!F21-METEALL[[#This Row],[620106]] &lt;= 24), ALL!F21-METEALL[[#This Row],[620106]], 0)</f>
        <v>0</v>
      </c>
      <c r="H20">
        <f>IF(AND(ALL!G21-METEALL[[#This Row],[620107]] &gt;= 0, ALL!G21-METEALL[[#This Row],[620107]] &lt;= 24), ALL!G21-METEALL[[#This Row],[620107]], 0)</f>
        <v>2</v>
      </c>
      <c r="I20">
        <f>IF(AND(ALL!H21-METEALL[[#This Row],[620109]] &gt;= 0, ALL!H21-METEALL[[#This Row],[620109]] &lt;= 24), ALL!H21-METEALL[[#This Row],[620109]], 0)</f>
        <v>0</v>
      </c>
      <c r="J20">
        <f>IF(AND(ALL!I21-METEALL[[#This Row],[620111]] &gt;= 0, ALL!I21-METEALL[[#This Row],[620111]] &lt;= 24), ALL!I21-METEALL[[#This Row],[620111]], 0)</f>
        <v>0</v>
      </c>
      <c r="K20">
        <f>IF(AND(ALL!J21-METEALL[[#This Row],[620112]] &gt;= 0, ALL!J21-METEALL[[#This Row],[620112]] &lt;= 24), ALL!J21-METEALL[[#This Row],[620112]], 0)</f>
        <v>10</v>
      </c>
      <c r="L20">
        <f>IF(AND(ALL!K21-METEALL[[#This Row],[620113]] &gt;= 0, ALL!K21-METEALL[[#This Row],[620113]] &lt;= 24), ALL!K21-METEALL[[#This Row],[620113]], 0)</f>
        <v>0</v>
      </c>
      <c r="M20">
        <f>IF(AND(ALL!L21-METEALL[[#This Row],[620114]] &gt;= 0, ALL!L21-METEALL[[#This Row],[620114]] &lt;= 24), ALL!L21-METEALL[[#This Row],[620114]], 0)</f>
        <v>0</v>
      </c>
      <c r="N20">
        <f>IF(AND(ALL!M21-METEALL[[#This Row],[620116]] &gt;= 0, ALL!M21-METEALL[[#This Row],[620116]] &lt;= 24), ALL!M21-METEALL[[#This Row],[620116]], 0)</f>
        <v>11</v>
      </c>
      <c r="O20">
        <f>IF(AND(ALL!N21-METEALL[[#This Row],[620117]] &gt;= 0, ALL!N21-METEALL[[#This Row],[620117]] &lt;= 24), ALL!N21-METEALL[[#This Row],[620117]], 0)</f>
        <v>0</v>
      </c>
      <c r="P20">
        <f>IF(AND(ALL!O21-METEALL[[#This Row],[620118]] &gt;= 0, ALL!O21-METEALL[[#This Row],[620118]] &lt;= 24), ALL!O21-METEALL[[#This Row],[620118]], 0)</f>
        <v>0</v>
      </c>
      <c r="Q20">
        <f>IF(AND(ALL!P21-METEALL[[#This Row],[620119]] &gt;= 0, ALL!P21-METEALL[[#This Row],[620119]] &lt;= 24), ALL!P21-METEALL[[#This Row],[620119]], 0)</f>
        <v>3</v>
      </c>
      <c r="R20">
        <f>IF(AND(ALL!Q21-METEALL[[#This Row],[620120]] &gt;= 0, ALL!Q21-METEALL[[#This Row],[620120]] &lt;= 24), ALL!Q21-METEALL[[#This Row],[620120]], 0)</f>
        <v>0</v>
      </c>
      <c r="S20">
        <f>IF(AND(ALL!R21-METEALL[[#This Row],[620122]] &gt;= 0, ALL!R21-METEALL[[#This Row],[620122]] &lt;= 24), ALL!R21-METEALL[[#This Row],[620122]], 0)</f>
        <v>0</v>
      </c>
      <c r="T20">
        <f>IF(AND(ALL!S21-METEALL[[#This Row],[620123]] &gt;= 0, ALL!S21-METEALL[[#This Row],[620123]] &lt;= 24), ALL!S21-METEALL[[#This Row],[620123]], 0)</f>
        <v>0</v>
      </c>
      <c r="U20">
        <f>IF(AND(ALL!T21-METEALL[[#This Row],[620124]] &gt;= 0, ALL!T21-METEALL[[#This Row],[620124]] &lt;= 24), ALL!T21-METEALL[[#This Row],[620124]], 0)</f>
        <v>0</v>
      </c>
      <c r="Y20">
        <v>620104</v>
      </c>
      <c r="Z20" s="31">
        <v>43848</v>
      </c>
      <c r="AA20">
        <v>0</v>
      </c>
    </row>
    <row r="21" spans="3:27">
      <c r="C21" s="17">
        <v>43849</v>
      </c>
      <c r="D21" t="str">
        <f>TEXT(Mete_cal[[#This Row],[Egat Code]], "[$-409]mmm yyyy")</f>
        <v>Jan 2020</v>
      </c>
      <c r="E21">
        <f>IF(AND(ALL!D22-METEALL[[#This Row],[620104]] &gt;= 0, ALL!D22-METEALL[[#This Row],[620104]] &lt;= 24), ALL!D22-METEALL[[#This Row],[620104]], 0)</f>
        <v>0</v>
      </c>
      <c r="F21">
        <f>IF(AND(ALL!E22-METEALL[[#This Row],[620105]] &gt;= 0, ALL!E22-METEALL[[#This Row],[620105]] &lt;= 24), ALL!E22-METEALL[[#This Row],[620105]], 0)</f>
        <v>13</v>
      </c>
      <c r="G21">
        <f>IF(AND(ALL!F22-METEALL[[#This Row],[620106]] &gt;= 0, ALL!F22-METEALL[[#This Row],[620106]] &lt;= 24), ALL!F22-METEALL[[#This Row],[620106]], 0)</f>
        <v>0</v>
      </c>
      <c r="H21">
        <f>IF(AND(ALL!G22-METEALL[[#This Row],[620107]] &gt;= 0, ALL!G22-METEALL[[#This Row],[620107]] &lt;= 24), ALL!G22-METEALL[[#This Row],[620107]], 0)</f>
        <v>7</v>
      </c>
      <c r="I21">
        <f>IF(AND(ALL!H22-METEALL[[#This Row],[620109]] &gt;= 0, ALL!H22-METEALL[[#This Row],[620109]] &lt;= 24), ALL!H22-METEALL[[#This Row],[620109]], 0)</f>
        <v>0</v>
      </c>
      <c r="J21">
        <f>IF(AND(ALL!I22-METEALL[[#This Row],[620111]] &gt;= 0, ALL!I22-METEALL[[#This Row],[620111]] &lt;= 24), ALL!I22-METEALL[[#This Row],[620111]], 0)</f>
        <v>0</v>
      </c>
      <c r="K21">
        <f>IF(AND(ALL!J22-METEALL[[#This Row],[620112]] &gt;= 0, ALL!J22-METEALL[[#This Row],[620112]] &lt;= 24), ALL!J22-METEALL[[#This Row],[620112]], 0)</f>
        <v>14</v>
      </c>
      <c r="L21">
        <f>IF(AND(ALL!K22-METEALL[[#This Row],[620113]] &gt;= 0, ALL!K22-METEALL[[#This Row],[620113]] &lt;= 24), ALL!K22-METEALL[[#This Row],[620113]], 0)</f>
        <v>0</v>
      </c>
      <c r="M21">
        <f>IF(AND(ALL!L22-METEALL[[#This Row],[620114]] &gt;= 0, ALL!L22-METEALL[[#This Row],[620114]] &lt;= 24), ALL!L22-METEALL[[#This Row],[620114]], 0)</f>
        <v>0</v>
      </c>
      <c r="N21">
        <f>IF(AND(ALL!M22-METEALL[[#This Row],[620116]] &gt;= 0, ALL!M22-METEALL[[#This Row],[620116]] &lt;= 24), ALL!M22-METEALL[[#This Row],[620116]], 0)</f>
        <v>11</v>
      </c>
      <c r="O21">
        <f>IF(AND(ALL!N22-METEALL[[#This Row],[620117]] &gt;= 0, ALL!N22-METEALL[[#This Row],[620117]] &lt;= 24), ALL!N22-METEALL[[#This Row],[620117]], 0)</f>
        <v>0</v>
      </c>
      <c r="P21">
        <f>IF(AND(ALL!O22-METEALL[[#This Row],[620118]] &gt;= 0, ALL!O22-METEALL[[#This Row],[620118]] &lt;= 24), ALL!O22-METEALL[[#This Row],[620118]], 0)</f>
        <v>0</v>
      </c>
      <c r="Q21">
        <f>IF(AND(ALL!P22-METEALL[[#This Row],[620119]] &gt;= 0, ALL!P22-METEALL[[#This Row],[620119]] &lt;= 24), ALL!P22-METEALL[[#This Row],[620119]], 0)</f>
        <v>7</v>
      </c>
      <c r="R21">
        <f>IF(AND(ALL!Q22-METEALL[[#This Row],[620120]] &gt;= 0, ALL!Q22-METEALL[[#This Row],[620120]] &lt;= 24), ALL!Q22-METEALL[[#This Row],[620120]], 0)</f>
        <v>0</v>
      </c>
      <c r="S21">
        <f>IF(AND(ALL!R22-METEALL[[#This Row],[620122]] &gt;= 0, ALL!R22-METEALL[[#This Row],[620122]] &lt;= 24), ALL!R22-METEALL[[#This Row],[620122]], 0)</f>
        <v>0</v>
      </c>
      <c r="T21">
        <f>IF(AND(ALL!S22-METEALL[[#This Row],[620123]] &gt;= 0, ALL!S22-METEALL[[#This Row],[620123]] &lt;= 24), ALL!S22-METEALL[[#This Row],[620123]], 0)</f>
        <v>0</v>
      </c>
      <c r="U21">
        <f>IF(AND(ALL!T22-METEALL[[#This Row],[620124]] &gt;= 0, ALL!T22-METEALL[[#This Row],[620124]] &lt;= 24), ALL!T22-METEALL[[#This Row],[620124]], 0)</f>
        <v>0</v>
      </c>
      <c r="Y21">
        <v>620104</v>
      </c>
      <c r="Z21" s="31">
        <v>43849</v>
      </c>
      <c r="AA21">
        <v>0</v>
      </c>
    </row>
    <row r="22" spans="3:27">
      <c r="C22" s="17">
        <v>43850</v>
      </c>
      <c r="D22" t="str">
        <f>TEXT(Mete_cal[[#This Row],[Egat Code]], "[$-409]mmm yyyy")</f>
        <v>Jan 2020</v>
      </c>
      <c r="E22">
        <f>IF(AND(ALL!D23-METEALL[[#This Row],[620104]] &gt;= 0, ALL!D23-METEALL[[#This Row],[620104]] &lt;= 24), ALL!D23-METEALL[[#This Row],[620104]], 0)</f>
        <v>0</v>
      </c>
      <c r="F22">
        <f>IF(AND(ALL!E23-METEALL[[#This Row],[620105]] &gt;= 0, ALL!E23-METEALL[[#This Row],[620105]] &lt;= 24), ALL!E23-METEALL[[#This Row],[620105]], 0)</f>
        <v>20</v>
      </c>
      <c r="G22">
        <f>IF(AND(ALL!F23-METEALL[[#This Row],[620106]] &gt;= 0, ALL!F23-METEALL[[#This Row],[620106]] &lt;= 24), ALL!F23-METEALL[[#This Row],[620106]], 0)</f>
        <v>0</v>
      </c>
      <c r="H22">
        <f>IF(AND(ALL!G23-METEALL[[#This Row],[620107]] &gt;= 0, ALL!G23-METEALL[[#This Row],[620107]] &lt;= 24), ALL!G23-METEALL[[#This Row],[620107]], 0)</f>
        <v>0</v>
      </c>
      <c r="I22">
        <f>IF(AND(ALL!H23-METEALL[[#This Row],[620109]] &gt;= 0, ALL!H23-METEALL[[#This Row],[620109]] &lt;= 24), ALL!H23-METEALL[[#This Row],[620109]], 0)</f>
        <v>0</v>
      </c>
      <c r="J22">
        <f>IF(AND(ALL!I23-METEALL[[#This Row],[620111]] &gt;= 0, ALL!I23-METEALL[[#This Row],[620111]] &lt;= 24), ALL!I23-METEALL[[#This Row],[620111]], 0)</f>
        <v>0</v>
      </c>
      <c r="K22">
        <f>IF(AND(ALL!J23-METEALL[[#This Row],[620112]] &gt;= 0, ALL!J23-METEALL[[#This Row],[620112]] &lt;= 24), ALL!J23-METEALL[[#This Row],[620112]], 0)</f>
        <v>17</v>
      </c>
      <c r="L22">
        <f>IF(AND(ALL!K23-METEALL[[#This Row],[620113]] &gt;= 0, ALL!K23-METEALL[[#This Row],[620113]] &lt;= 24), ALL!K23-METEALL[[#This Row],[620113]], 0)</f>
        <v>0</v>
      </c>
      <c r="M22">
        <f>IF(AND(ALL!L23-METEALL[[#This Row],[620114]] &gt;= 0, ALL!L23-METEALL[[#This Row],[620114]] &lt;= 24), ALL!L23-METEALL[[#This Row],[620114]], 0)</f>
        <v>0</v>
      </c>
      <c r="N22">
        <f>IF(AND(ALL!M23-METEALL[[#This Row],[620116]] &gt;= 0, ALL!M23-METEALL[[#This Row],[620116]] &lt;= 24), ALL!M23-METEALL[[#This Row],[620116]], 0)</f>
        <v>15</v>
      </c>
      <c r="O22">
        <f>IF(AND(ALL!N23-METEALL[[#This Row],[620117]] &gt;= 0, ALL!N23-METEALL[[#This Row],[620117]] &lt;= 24), ALL!N23-METEALL[[#This Row],[620117]], 0)</f>
        <v>0</v>
      </c>
      <c r="P22">
        <f>IF(AND(ALL!O23-METEALL[[#This Row],[620118]] &gt;= 0, ALL!O23-METEALL[[#This Row],[620118]] &lt;= 24), ALL!O23-METEALL[[#This Row],[620118]], 0)</f>
        <v>0</v>
      </c>
      <c r="Q22">
        <f>IF(AND(ALL!P23-METEALL[[#This Row],[620119]] &gt;= 0, ALL!P23-METEALL[[#This Row],[620119]] &lt;= 24), ALL!P23-METEALL[[#This Row],[620119]], 0)</f>
        <v>10</v>
      </c>
      <c r="R22">
        <f>IF(AND(ALL!Q23-METEALL[[#This Row],[620120]] &gt;= 0, ALL!Q23-METEALL[[#This Row],[620120]] &lt;= 24), ALL!Q23-METEALL[[#This Row],[620120]], 0)</f>
        <v>0</v>
      </c>
      <c r="S22">
        <f>IF(AND(ALL!R23-METEALL[[#This Row],[620122]] &gt;= 0, ALL!R23-METEALL[[#This Row],[620122]] &lt;= 24), ALL!R23-METEALL[[#This Row],[620122]], 0)</f>
        <v>0</v>
      </c>
      <c r="T22">
        <f>IF(AND(ALL!S23-METEALL[[#This Row],[620123]] &gt;= 0, ALL!S23-METEALL[[#This Row],[620123]] &lt;= 24), ALL!S23-METEALL[[#This Row],[620123]], 0)</f>
        <v>0</v>
      </c>
      <c r="U22">
        <f>IF(AND(ALL!T23-METEALL[[#This Row],[620124]] &gt;= 0, ALL!T23-METEALL[[#This Row],[620124]] &lt;= 24), ALL!T23-METEALL[[#This Row],[620124]], 0)</f>
        <v>0</v>
      </c>
      <c r="Y22">
        <v>620104</v>
      </c>
      <c r="Z22" s="31">
        <v>43850</v>
      </c>
      <c r="AA22">
        <v>0</v>
      </c>
    </row>
    <row r="23" spans="3:27">
      <c r="C23" s="17">
        <v>43851</v>
      </c>
      <c r="D23" t="str">
        <f>TEXT(Mete_cal[[#This Row],[Egat Code]], "[$-409]mmm yyyy")</f>
        <v>Jan 2020</v>
      </c>
      <c r="E23">
        <f>IF(AND(ALL!D24-METEALL[[#This Row],[620104]] &gt;= 0, ALL!D24-METEALL[[#This Row],[620104]] &lt;= 24), ALL!D24-METEALL[[#This Row],[620104]], 0)</f>
        <v>0</v>
      </c>
      <c r="F23">
        <f>IF(AND(ALL!E24-METEALL[[#This Row],[620105]] &gt;= 0, ALL!E24-METEALL[[#This Row],[620105]] &lt;= 24), ALL!E24-METEALL[[#This Row],[620105]], 0)</f>
        <v>14</v>
      </c>
      <c r="G23">
        <f>IF(AND(ALL!F24-METEALL[[#This Row],[620106]] &gt;= 0, ALL!F24-METEALL[[#This Row],[620106]] &lt;= 24), ALL!F24-METEALL[[#This Row],[620106]], 0)</f>
        <v>0</v>
      </c>
      <c r="H23">
        <f>IF(AND(ALL!G24-METEALL[[#This Row],[620107]] &gt;= 0, ALL!G24-METEALL[[#This Row],[620107]] &lt;= 24), ALL!G24-METEALL[[#This Row],[620107]], 0)</f>
        <v>11</v>
      </c>
      <c r="I23">
        <f>IF(AND(ALL!H24-METEALL[[#This Row],[620109]] &gt;= 0, ALL!H24-METEALL[[#This Row],[620109]] &lt;= 24), ALL!H24-METEALL[[#This Row],[620109]], 0)</f>
        <v>0</v>
      </c>
      <c r="J23">
        <f>IF(AND(ALL!I24-METEALL[[#This Row],[620111]] &gt;= 0, ALL!I24-METEALL[[#This Row],[620111]] &lt;= 24), ALL!I24-METEALL[[#This Row],[620111]], 0)</f>
        <v>0</v>
      </c>
      <c r="K23">
        <f>IF(AND(ALL!J24-METEALL[[#This Row],[620112]] &gt;= 0, ALL!J24-METEALL[[#This Row],[620112]] &lt;= 24), ALL!J24-METEALL[[#This Row],[620112]], 0)</f>
        <v>19</v>
      </c>
      <c r="L23">
        <f>IF(AND(ALL!K24-METEALL[[#This Row],[620113]] &gt;= 0, ALL!K24-METEALL[[#This Row],[620113]] &lt;= 24), ALL!K24-METEALL[[#This Row],[620113]], 0)</f>
        <v>0</v>
      </c>
      <c r="M23">
        <f>IF(AND(ALL!L24-METEALL[[#This Row],[620114]] &gt;= 0, ALL!L24-METEALL[[#This Row],[620114]] &lt;= 24), ALL!L24-METEALL[[#This Row],[620114]], 0)</f>
        <v>0</v>
      </c>
      <c r="N23">
        <f>IF(AND(ALL!M24-METEALL[[#This Row],[620116]] &gt;= 0, ALL!M24-METEALL[[#This Row],[620116]] &lt;= 24), ALL!M24-METEALL[[#This Row],[620116]], 0)</f>
        <v>14</v>
      </c>
      <c r="O23">
        <f>IF(AND(ALL!N24-METEALL[[#This Row],[620117]] &gt;= 0, ALL!N24-METEALL[[#This Row],[620117]] &lt;= 24), ALL!N24-METEALL[[#This Row],[620117]], 0)</f>
        <v>0</v>
      </c>
      <c r="P23">
        <f>IF(AND(ALL!O24-METEALL[[#This Row],[620118]] &gt;= 0, ALL!O24-METEALL[[#This Row],[620118]] &lt;= 24), ALL!O24-METEALL[[#This Row],[620118]], 0)</f>
        <v>0</v>
      </c>
      <c r="Q23">
        <f>IF(AND(ALL!P24-METEALL[[#This Row],[620119]] &gt;= 0, ALL!P24-METEALL[[#This Row],[620119]] &lt;= 24), ALL!P24-METEALL[[#This Row],[620119]], 0)</f>
        <v>6</v>
      </c>
      <c r="R23">
        <f>IF(AND(ALL!Q24-METEALL[[#This Row],[620120]] &gt;= 0, ALL!Q24-METEALL[[#This Row],[620120]] &lt;= 24), ALL!Q24-METEALL[[#This Row],[620120]], 0)</f>
        <v>0</v>
      </c>
      <c r="S23">
        <f>IF(AND(ALL!R24-METEALL[[#This Row],[620122]] &gt;= 0, ALL!R24-METEALL[[#This Row],[620122]] &lt;= 24), ALL!R24-METEALL[[#This Row],[620122]], 0)</f>
        <v>0</v>
      </c>
      <c r="T23">
        <f>IF(AND(ALL!S24-METEALL[[#This Row],[620123]] &gt;= 0, ALL!S24-METEALL[[#This Row],[620123]] &lt;= 24), ALL!S24-METEALL[[#This Row],[620123]], 0)</f>
        <v>0</v>
      </c>
      <c r="U23">
        <f>IF(AND(ALL!T24-METEALL[[#This Row],[620124]] &gt;= 0, ALL!T24-METEALL[[#This Row],[620124]] &lt;= 24), ALL!T24-METEALL[[#This Row],[620124]], 0)</f>
        <v>0</v>
      </c>
      <c r="Y23">
        <v>620104</v>
      </c>
      <c r="Z23" s="31">
        <v>43851</v>
      </c>
      <c r="AA23">
        <v>0</v>
      </c>
    </row>
    <row r="24" spans="3:27">
      <c r="C24" s="17">
        <v>43852</v>
      </c>
      <c r="D24" t="str">
        <f>TEXT(Mete_cal[[#This Row],[Egat Code]], "[$-409]mmm yyyy")</f>
        <v>Jan 2020</v>
      </c>
      <c r="E24">
        <f>IF(AND(ALL!D25-METEALL[[#This Row],[620104]] &gt;= 0, ALL!D25-METEALL[[#This Row],[620104]] &lt;= 24), ALL!D25-METEALL[[#This Row],[620104]], 0)</f>
        <v>0</v>
      </c>
      <c r="F24">
        <f>IF(AND(ALL!E25-METEALL[[#This Row],[620105]] &gt;= 0, ALL!E25-METEALL[[#This Row],[620105]] &lt;= 24), ALL!E25-METEALL[[#This Row],[620105]], 0)</f>
        <v>19</v>
      </c>
      <c r="G24">
        <f>IF(AND(ALL!F25-METEALL[[#This Row],[620106]] &gt;= 0, ALL!F25-METEALL[[#This Row],[620106]] &lt;= 24), ALL!F25-METEALL[[#This Row],[620106]], 0)</f>
        <v>0</v>
      </c>
      <c r="H24">
        <f>IF(AND(ALL!G25-METEALL[[#This Row],[620107]] &gt;= 0, ALL!G25-METEALL[[#This Row],[620107]] &lt;= 24), ALL!G25-METEALL[[#This Row],[620107]], 0)</f>
        <v>7</v>
      </c>
      <c r="I24">
        <f>IF(AND(ALL!H25-METEALL[[#This Row],[620109]] &gt;= 0, ALL!H25-METEALL[[#This Row],[620109]] &lt;= 24), ALL!H25-METEALL[[#This Row],[620109]], 0)</f>
        <v>0</v>
      </c>
      <c r="J24">
        <f>IF(AND(ALL!I25-METEALL[[#This Row],[620111]] &gt;= 0, ALL!I25-METEALL[[#This Row],[620111]] &lt;= 24), ALL!I25-METEALL[[#This Row],[620111]], 0)</f>
        <v>0</v>
      </c>
      <c r="K24">
        <f>IF(AND(ALL!J25-METEALL[[#This Row],[620112]] &gt;= 0, ALL!J25-METEALL[[#This Row],[620112]] &lt;= 24), ALL!J25-METEALL[[#This Row],[620112]], 0)</f>
        <v>14</v>
      </c>
      <c r="L24">
        <f>IF(AND(ALL!K25-METEALL[[#This Row],[620113]] &gt;= 0, ALL!K25-METEALL[[#This Row],[620113]] &lt;= 24), ALL!K25-METEALL[[#This Row],[620113]], 0)</f>
        <v>0</v>
      </c>
      <c r="M24">
        <f>IF(AND(ALL!L25-METEALL[[#This Row],[620114]] &gt;= 0, ALL!L25-METEALL[[#This Row],[620114]] &lt;= 24), ALL!L25-METEALL[[#This Row],[620114]], 0)</f>
        <v>0</v>
      </c>
      <c r="N24">
        <f>IF(AND(ALL!M25-METEALL[[#This Row],[620116]] &gt;= 0, ALL!M25-METEALL[[#This Row],[620116]] &lt;= 24), ALL!M25-METEALL[[#This Row],[620116]], 0)</f>
        <v>18</v>
      </c>
      <c r="O24">
        <f>IF(AND(ALL!N25-METEALL[[#This Row],[620117]] &gt;= 0, ALL!N25-METEALL[[#This Row],[620117]] &lt;= 24), ALL!N25-METEALL[[#This Row],[620117]], 0)</f>
        <v>0</v>
      </c>
      <c r="P24">
        <f>IF(AND(ALL!O25-METEALL[[#This Row],[620118]] &gt;= 0, ALL!O25-METEALL[[#This Row],[620118]] &lt;= 24), ALL!O25-METEALL[[#This Row],[620118]], 0)</f>
        <v>0</v>
      </c>
      <c r="Q24">
        <f>IF(AND(ALL!P25-METEALL[[#This Row],[620119]] &gt;= 0, ALL!P25-METEALL[[#This Row],[620119]] &lt;= 24), ALL!P25-METEALL[[#This Row],[620119]], 0)</f>
        <v>11</v>
      </c>
      <c r="R24">
        <f>IF(AND(ALL!Q25-METEALL[[#This Row],[620120]] &gt;= 0, ALL!Q25-METEALL[[#This Row],[620120]] &lt;= 24), ALL!Q25-METEALL[[#This Row],[620120]], 0)</f>
        <v>0</v>
      </c>
      <c r="S24">
        <f>IF(AND(ALL!R25-METEALL[[#This Row],[620122]] &gt;= 0, ALL!R25-METEALL[[#This Row],[620122]] &lt;= 24), ALL!R25-METEALL[[#This Row],[620122]], 0)</f>
        <v>0</v>
      </c>
      <c r="T24">
        <f>IF(AND(ALL!S25-METEALL[[#This Row],[620123]] &gt;= 0, ALL!S25-METEALL[[#This Row],[620123]] &lt;= 24), ALL!S25-METEALL[[#This Row],[620123]], 0)</f>
        <v>0</v>
      </c>
      <c r="U24">
        <f>IF(AND(ALL!T25-METEALL[[#This Row],[620124]] &gt;= 0, ALL!T25-METEALL[[#This Row],[620124]] &lt;= 24), ALL!T25-METEALL[[#This Row],[620124]], 0)</f>
        <v>0</v>
      </c>
      <c r="Y24">
        <v>620104</v>
      </c>
      <c r="Z24" s="31">
        <v>43852</v>
      </c>
      <c r="AA24">
        <v>0</v>
      </c>
    </row>
    <row r="25" spans="3:27">
      <c r="C25" s="17">
        <v>43853</v>
      </c>
      <c r="D25" t="str">
        <f>TEXT(Mete_cal[[#This Row],[Egat Code]], "[$-409]mmm yyyy")</f>
        <v>Jan 2020</v>
      </c>
      <c r="E25">
        <f>IF(AND(ALL!D26-METEALL[[#This Row],[620104]] &gt;= 0, ALL!D26-METEALL[[#This Row],[620104]] &lt;= 24), ALL!D26-METEALL[[#This Row],[620104]], 0)</f>
        <v>0</v>
      </c>
      <c r="F25">
        <f>IF(AND(ALL!E26-METEALL[[#This Row],[620105]] &gt;= 0, ALL!E26-METEALL[[#This Row],[620105]] &lt;= 24), ALL!E26-METEALL[[#This Row],[620105]], 0)</f>
        <v>7</v>
      </c>
      <c r="G25">
        <f>IF(AND(ALL!F26-METEALL[[#This Row],[620106]] &gt;= 0, ALL!F26-METEALL[[#This Row],[620106]] &lt;= 24), ALL!F26-METEALL[[#This Row],[620106]], 0)</f>
        <v>0</v>
      </c>
      <c r="H25">
        <f>IF(AND(ALL!G26-METEALL[[#This Row],[620107]] &gt;= 0, ALL!G26-METEALL[[#This Row],[620107]] &lt;= 24), ALL!G26-METEALL[[#This Row],[620107]], 0)</f>
        <v>0</v>
      </c>
      <c r="I25">
        <f>IF(AND(ALL!H26-METEALL[[#This Row],[620109]] &gt;= 0, ALL!H26-METEALL[[#This Row],[620109]] &lt;= 24), ALL!H26-METEALL[[#This Row],[620109]], 0)</f>
        <v>0</v>
      </c>
      <c r="J25">
        <f>IF(AND(ALL!I26-METEALL[[#This Row],[620111]] &gt;= 0, ALL!I26-METEALL[[#This Row],[620111]] &lt;= 24), ALL!I26-METEALL[[#This Row],[620111]], 0)</f>
        <v>0</v>
      </c>
      <c r="K25">
        <f>IF(AND(ALL!J26-METEALL[[#This Row],[620112]] &gt;= 0, ALL!J26-METEALL[[#This Row],[620112]] &lt;= 24), ALL!J26-METEALL[[#This Row],[620112]], 0)</f>
        <v>20</v>
      </c>
      <c r="L25">
        <f>IF(AND(ALL!K26-METEALL[[#This Row],[620113]] &gt;= 0, ALL!K26-METEALL[[#This Row],[620113]] &lt;= 24), ALL!K26-METEALL[[#This Row],[620113]], 0)</f>
        <v>0</v>
      </c>
      <c r="M25">
        <f>IF(AND(ALL!L26-METEALL[[#This Row],[620114]] &gt;= 0, ALL!L26-METEALL[[#This Row],[620114]] &lt;= 24), ALL!L26-METEALL[[#This Row],[620114]], 0)</f>
        <v>0</v>
      </c>
      <c r="N25">
        <f>IF(AND(ALL!M26-METEALL[[#This Row],[620116]] &gt;= 0, ALL!M26-METEALL[[#This Row],[620116]] &lt;= 24), ALL!M26-METEALL[[#This Row],[620116]], 0)</f>
        <v>1</v>
      </c>
      <c r="O25">
        <f>IF(AND(ALL!N26-METEALL[[#This Row],[620117]] &gt;= 0, ALL!N26-METEALL[[#This Row],[620117]] &lt;= 24), ALL!N26-METEALL[[#This Row],[620117]], 0)</f>
        <v>0</v>
      </c>
      <c r="P25">
        <f>IF(AND(ALL!O26-METEALL[[#This Row],[620118]] &gt;= 0, ALL!O26-METEALL[[#This Row],[620118]] &lt;= 24), ALL!O26-METEALL[[#This Row],[620118]], 0)</f>
        <v>0</v>
      </c>
      <c r="Q25">
        <f>IF(AND(ALL!P26-METEALL[[#This Row],[620119]] &gt;= 0, ALL!P26-METEALL[[#This Row],[620119]] &lt;= 24), ALL!P26-METEALL[[#This Row],[620119]], 0)</f>
        <v>14</v>
      </c>
      <c r="R25">
        <f>IF(AND(ALL!Q26-METEALL[[#This Row],[620120]] &gt;= 0, ALL!Q26-METEALL[[#This Row],[620120]] &lt;= 24), ALL!Q26-METEALL[[#This Row],[620120]], 0)</f>
        <v>0</v>
      </c>
      <c r="S25">
        <f>IF(AND(ALL!R26-METEALL[[#This Row],[620122]] &gt;= 0, ALL!R26-METEALL[[#This Row],[620122]] &lt;= 24), ALL!R26-METEALL[[#This Row],[620122]], 0)</f>
        <v>0</v>
      </c>
      <c r="T25">
        <f>IF(AND(ALL!S26-METEALL[[#This Row],[620123]] &gt;= 0, ALL!S26-METEALL[[#This Row],[620123]] &lt;= 24), ALL!S26-METEALL[[#This Row],[620123]], 0)</f>
        <v>0</v>
      </c>
      <c r="U25">
        <f>IF(AND(ALL!T26-METEALL[[#This Row],[620124]] &gt;= 0, ALL!T26-METEALL[[#This Row],[620124]] &lt;= 24), ALL!T26-METEALL[[#This Row],[620124]], 0)</f>
        <v>0</v>
      </c>
      <c r="Y25">
        <v>620104</v>
      </c>
      <c r="Z25" s="31">
        <v>43853</v>
      </c>
      <c r="AA25">
        <v>0</v>
      </c>
    </row>
    <row r="26" spans="3:27">
      <c r="C26" s="17">
        <v>43854</v>
      </c>
      <c r="D26" t="str">
        <f>TEXT(Mete_cal[[#This Row],[Egat Code]], "[$-409]mmm yyyy")</f>
        <v>Jan 2020</v>
      </c>
      <c r="E26">
        <f>IF(AND(ALL!D27-METEALL[[#This Row],[620104]] &gt;= 0, ALL!D27-METEALL[[#This Row],[620104]] &lt;= 24), ALL!D27-METEALL[[#This Row],[620104]], 0)</f>
        <v>0</v>
      </c>
      <c r="F26">
        <f>IF(AND(ALL!E27-METEALL[[#This Row],[620105]] &gt;= 0, ALL!E27-METEALL[[#This Row],[620105]] &lt;= 24), ALL!E27-METEALL[[#This Row],[620105]], 0)</f>
        <v>16</v>
      </c>
      <c r="G26">
        <f>IF(AND(ALL!F27-METEALL[[#This Row],[620106]] &gt;= 0, ALL!F27-METEALL[[#This Row],[620106]] &lt;= 24), ALL!F27-METEALL[[#This Row],[620106]], 0)</f>
        <v>0</v>
      </c>
      <c r="H26">
        <f>IF(AND(ALL!G27-METEALL[[#This Row],[620107]] &gt;= 0, ALL!G27-METEALL[[#This Row],[620107]] &lt;= 24), ALL!G27-METEALL[[#This Row],[620107]], 0)</f>
        <v>18</v>
      </c>
      <c r="I26">
        <f>IF(AND(ALL!H27-METEALL[[#This Row],[620109]] &gt;= 0, ALL!H27-METEALL[[#This Row],[620109]] &lt;= 24), ALL!H27-METEALL[[#This Row],[620109]], 0)</f>
        <v>0</v>
      </c>
      <c r="J26">
        <f>IF(AND(ALL!I27-METEALL[[#This Row],[620111]] &gt;= 0, ALL!I27-METEALL[[#This Row],[620111]] &lt;= 24), ALL!I27-METEALL[[#This Row],[620111]], 0)</f>
        <v>0</v>
      </c>
      <c r="K26">
        <f>IF(AND(ALL!J27-METEALL[[#This Row],[620112]] &gt;= 0, ALL!J27-METEALL[[#This Row],[620112]] &lt;= 24), ALL!J27-METEALL[[#This Row],[620112]], 0)</f>
        <v>20</v>
      </c>
      <c r="L26">
        <f>IF(AND(ALL!K27-METEALL[[#This Row],[620113]] &gt;= 0, ALL!K27-METEALL[[#This Row],[620113]] &lt;= 24), ALL!K27-METEALL[[#This Row],[620113]], 0)</f>
        <v>0</v>
      </c>
      <c r="M26">
        <f>IF(AND(ALL!L27-METEALL[[#This Row],[620114]] &gt;= 0, ALL!L27-METEALL[[#This Row],[620114]] &lt;= 24), ALL!L27-METEALL[[#This Row],[620114]], 0)</f>
        <v>0</v>
      </c>
      <c r="N26">
        <f>IF(AND(ALL!M27-METEALL[[#This Row],[620116]] &gt;= 0, ALL!M27-METEALL[[#This Row],[620116]] &lt;= 24), ALL!M27-METEALL[[#This Row],[620116]], 0)</f>
        <v>6</v>
      </c>
      <c r="O26">
        <f>IF(AND(ALL!N27-METEALL[[#This Row],[620117]] &gt;= 0, ALL!N27-METEALL[[#This Row],[620117]] &lt;= 24), ALL!N27-METEALL[[#This Row],[620117]], 0)</f>
        <v>0</v>
      </c>
      <c r="P26">
        <f>IF(AND(ALL!O27-METEALL[[#This Row],[620118]] &gt;= 0, ALL!O27-METEALL[[#This Row],[620118]] &lt;= 24), ALL!O27-METEALL[[#This Row],[620118]], 0)</f>
        <v>0</v>
      </c>
      <c r="Q26">
        <f>IF(AND(ALL!P27-METEALL[[#This Row],[620119]] &gt;= 0, ALL!P27-METEALL[[#This Row],[620119]] &lt;= 24), ALL!P27-METEALL[[#This Row],[620119]], 0)</f>
        <v>13</v>
      </c>
      <c r="R26">
        <f>IF(AND(ALL!Q27-METEALL[[#This Row],[620120]] &gt;= 0, ALL!Q27-METEALL[[#This Row],[620120]] &lt;= 24), ALL!Q27-METEALL[[#This Row],[620120]], 0)</f>
        <v>0</v>
      </c>
      <c r="S26">
        <f>IF(AND(ALL!R27-METEALL[[#This Row],[620122]] &gt;= 0, ALL!R27-METEALL[[#This Row],[620122]] &lt;= 24), ALL!R27-METEALL[[#This Row],[620122]], 0)</f>
        <v>0</v>
      </c>
      <c r="T26">
        <f>IF(AND(ALL!S27-METEALL[[#This Row],[620123]] &gt;= 0, ALL!S27-METEALL[[#This Row],[620123]] &lt;= 24), ALL!S27-METEALL[[#This Row],[620123]], 0)</f>
        <v>0</v>
      </c>
      <c r="U26">
        <f>IF(AND(ALL!T27-METEALL[[#This Row],[620124]] &gt;= 0, ALL!T27-METEALL[[#This Row],[620124]] &lt;= 24), ALL!T27-METEALL[[#This Row],[620124]], 0)</f>
        <v>0</v>
      </c>
      <c r="Y26">
        <v>620104</v>
      </c>
      <c r="Z26" s="31">
        <v>43854</v>
      </c>
      <c r="AA26">
        <v>0</v>
      </c>
    </row>
    <row r="27" spans="3:27">
      <c r="C27" s="17">
        <v>43855</v>
      </c>
      <c r="D27" t="str">
        <f>TEXT(Mete_cal[[#This Row],[Egat Code]], "[$-409]mmm yyyy")</f>
        <v>Jan 2020</v>
      </c>
      <c r="E27">
        <f>IF(AND(ALL!D28-METEALL[[#This Row],[620104]] &gt;= 0, ALL!D28-METEALL[[#This Row],[620104]] &lt;= 24), ALL!D28-METEALL[[#This Row],[620104]], 0)</f>
        <v>0</v>
      </c>
      <c r="F27">
        <f>IF(AND(ALL!E28-METEALL[[#This Row],[620105]] &gt;= 0, ALL!E28-METEALL[[#This Row],[620105]] &lt;= 24), ALL!E28-METEALL[[#This Row],[620105]], 0)</f>
        <v>10</v>
      </c>
      <c r="G27">
        <f>IF(AND(ALL!F28-METEALL[[#This Row],[620106]] &gt;= 0, ALL!F28-METEALL[[#This Row],[620106]] &lt;= 24), ALL!F28-METEALL[[#This Row],[620106]], 0)</f>
        <v>0</v>
      </c>
      <c r="H27">
        <f>IF(AND(ALL!G28-METEALL[[#This Row],[620107]] &gt;= 0, ALL!G28-METEALL[[#This Row],[620107]] &lt;= 24), ALL!G28-METEALL[[#This Row],[620107]], 0)</f>
        <v>0</v>
      </c>
      <c r="I27">
        <f>IF(AND(ALL!H28-METEALL[[#This Row],[620109]] &gt;= 0, ALL!H28-METEALL[[#This Row],[620109]] &lt;= 24), ALL!H28-METEALL[[#This Row],[620109]], 0)</f>
        <v>0</v>
      </c>
      <c r="J27">
        <f>IF(AND(ALL!I28-METEALL[[#This Row],[620111]] &gt;= 0, ALL!I28-METEALL[[#This Row],[620111]] &lt;= 24), ALL!I28-METEALL[[#This Row],[620111]], 0)</f>
        <v>0</v>
      </c>
      <c r="K27">
        <f>IF(AND(ALL!J28-METEALL[[#This Row],[620112]] &gt;= 0, ALL!J28-METEALL[[#This Row],[620112]] &lt;= 24), ALL!J28-METEALL[[#This Row],[620112]], 0)</f>
        <v>9</v>
      </c>
      <c r="L27">
        <f>IF(AND(ALL!K28-METEALL[[#This Row],[620113]] &gt;= 0, ALL!K28-METEALL[[#This Row],[620113]] &lt;= 24), ALL!K28-METEALL[[#This Row],[620113]], 0)</f>
        <v>0</v>
      </c>
      <c r="M27">
        <f>IF(AND(ALL!L28-METEALL[[#This Row],[620114]] &gt;= 0, ALL!L28-METEALL[[#This Row],[620114]] &lt;= 24), ALL!L28-METEALL[[#This Row],[620114]], 0)</f>
        <v>0</v>
      </c>
      <c r="N27">
        <f>IF(AND(ALL!M28-METEALL[[#This Row],[620116]] &gt;= 0, ALL!M28-METEALL[[#This Row],[620116]] &lt;= 24), ALL!M28-METEALL[[#This Row],[620116]], 0)</f>
        <v>7</v>
      </c>
      <c r="O27">
        <f>IF(AND(ALL!N28-METEALL[[#This Row],[620117]] &gt;= 0, ALL!N28-METEALL[[#This Row],[620117]] &lt;= 24), ALL!N28-METEALL[[#This Row],[620117]], 0)</f>
        <v>0</v>
      </c>
      <c r="P27">
        <f>IF(AND(ALL!O28-METEALL[[#This Row],[620118]] &gt;= 0, ALL!O28-METEALL[[#This Row],[620118]] &lt;= 24), ALL!O28-METEALL[[#This Row],[620118]], 0)</f>
        <v>0</v>
      </c>
      <c r="Q27">
        <f>IF(AND(ALL!P28-METEALL[[#This Row],[620119]] &gt;= 0, ALL!P28-METEALL[[#This Row],[620119]] &lt;= 24), ALL!P28-METEALL[[#This Row],[620119]], 0)</f>
        <v>10</v>
      </c>
      <c r="R27">
        <f>IF(AND(ALL!Q28-METEALL[[#This Row],[620120]] &gt;= 0, ALL!Q28-METEALL[[#This Row],[620120]] &lt;= 24), ALL!Q28-METEALL[[#This Row],[620120]], 0)</f>
        <v>0</v>
      </c>
      <c r="S27">
        <f>IF(AND(ALL!R28-METEALL[[#This Row],[620122]] &gt;= 0, ALL!R28-METEALL[[#This Row],[620122]] &lt;= 24), ALL!R28-METEALL[[#This Row],[620122]], 0)</f>
        <v>0</v>
      </c>
      <c r="T27">
        <f>IF(AND(ALL!S28-METEALL[[#This Row],[620123]] &gt;= 0, ALL!S28-METEALL[[#This Row],[620123]] &lt;= 24), ALL!S28-METEALL[[#This Row],[620123]], 0)</f>
        <v>0</v>
      </c>
      <c r="U27">
        <f>IF(AND(ALL!T28-METEALL[[#This Row],[620124]] &gt;= 0, ALL!T28-METEALL[[#This Row],[620124]] &lt;= 24), ALL!T28-METEALL[[#This Row],[620124]], 0)</f>
        <v>0</v>
      </c>
      <c r="Y27">
        <v>620104</v>
      </c>
      <c r="Z27" s="31">
        <v>43855</v>
      </c>
      <c r="AA27">
        <v>0</v>
      </c>
    </row>
    <row r="28" spans="3:27">
      <c r="C28" s="17">
        <v>43856</v>
      </c>
      <c r="D28" t="str">
        <f>TEXT(Mete_cal[[#This Row],[Egat Code]], "[$-409]mmm yyyy")</f>
        <v>Jan 2020</v>
      </c>
      <c r="E28">
        <f>IF(AND(ALL!D29-METEALL[[#This Row],[620104]] &gt;= 0, ALL!D29-METEALL[[#This Row],[620104]] &lt;= 24), ALL!D29-METEALL[[#This Row],[620104]], 0)</f>
        <v>0</v>
      </c>
      <c r="F28">
        <f>IF(AND(ALL!E29-METEALL[[#This Row],[620105]] &gt;= 0, ALL!E29-METEALL[[#This Row],[620105]] &lt;= 24), ALL!E29-METEALL[[#This Row],[620105]], 0)</f>
        <v>15</v>
      </c>
      <c r="G28">
        <f>IF(AND(ALL!F29-METEALL[[#This Row],[620106]] &gt;= 0, ALL!F29-METEALL[[#This Row],[620106]] &lt;= 24), ALL!F29-METEALL[[#This Row],[620106]], 0)</f>
        <v>0</v>
      </c>
      <c r="H28">
        <f>IF(AND(ALL!G29-METEALL[[#This Row],[620107]] &gt;= 0, ALL!G29-METEALL[[#This Row],[620107]] &lt;= 24), ALL!G29-METEALL[[#This Row],[620107]], 0)</f>
        <v>8</v>
      </c>
      <c r="I28">
        <f>IF(AND(ALL!H29-METEALL[[#This Row],[620109]] &gt;= 0, ALL!H29-METEALL[[#This Row],[620109]] &lt;= 24), ALL!H29-METEALL[[#This Row],[620109]], 0)</f>
        <v>0</v>
      </c>
      <c r="J28">
        <f>IF(AND(ALL!I29-METEALL[[#This Row],[620111]] &gt;= 0, ALL!I29-METEALL[[#This Row],[620111]] &lt;= 24), ALL!I29-METEALL[[#This Row],[620111]], 0)</f>
        <v>0</v>
      </c>
      <c r="K28">
        <f>IF(AND(ALL!J29-METEALL[[#This Row],[620112]] &gt;= 0, ALL!J29-METEALL[[#This Row],[620112]] &lt;= 24), ALL!J29-METEALL[[#This Row],[620112]], 0)</f>
        <v>10</v>
      </c>
      <c r="L28">
        <f>IF(AND(ALL!K29-METEALL[[#This Row],[620113]] &gt;= 0, ALL!K29-METEALL[[#This Row],[620113]] &lt;= 24), ALL!K29-METEALL[[#This Row],[620113]], 0)</f>
        <v>0</v>
      </c>
      <c r="M28">
        <f>IF(AND(ALL!L29-METEALL[[#This Row],[620114]] &gt;= 0, ALL!L29-METEALL[[#This Row],[620114]] &lt;= 24), ALL!L29-METEALL[[#This Row],[620114]], 0)</f>
        <v>0</v>
      </c>
      <c r="N28">
        <f>IF(AND(ALL!M29-METEALL[[#This Row],[620116]] &gt;= 0, ALL!M29-METEALL[[#This Row],[620116]] &lt;= 24), ALL!M29-METEALL[[#This Row],[620116]], 0)</f>
        <v>8</v>
      </c>
      <c r="O28">
        <f>IF(AND(ALL!N29-METEALL[[#This Row],[620117]] &gt;= 0, ALL!N29-METEALL[[#This Row],[620117]] &lt;= 24), ALL!N29-METEALL[[#This Row],[620117]], 0)</f>
        <v>0</v>
      </c>
      <c r="P28">
        <f>IF(AND(ALL!O29-METEALL[[#This Row],[620118]] &gt;= 0, ALL!O29-METEALL[[#This Row],[620118]] &lt;= 24), ALL!O29-METEALL[[#This Row],[620118]], 0)</f>
        <v>0</v>
      </c>
      <c r="Q28">
        <f>IF(AND(ALL!P29-METEALL[[#This Row],[620119]] &gt;= 0, ALL!P29-METEALL[[#This Row],[620119]] &lt;= 24), ALL!P29-METEALL[[#This Row],[620119]], 0)</f>
        <v>1</v>
      </c>
      <c r="R28">
        <f>IF(AND(ALL!Q29-METEALL[[#This Row],[620120]] &gt;= 0, ALL!Q29-METEALL[[#This Row],[620120]] &lt;= 24), ALL!Q29-METEALL[[#This Row],[620120]], 0)</f>
        <v>0</v>
      </c>
      <c r="S28">
        <f>IF(AND(ALL!R29-METEALL[[#This Row],[620122]] &gt;= 0, ALL!R29-METEALL[[#This Row],[620122]] &lt;= 24), ALL!R29-METEALL[[#This Row],[620122]], 0)</f>
        <v>0</v>
      </c>
      <c r="T28">
        <f>IF(AND(ALL!S29-METEALL[[#This Row],[620123]] &gt;= 0, ALL!S29-METEALL[[#This Row],[620123]] &lt;= 24), ALL!S29-METEALL[[#This Row],[620123]], 0)</f>
        <v>7</v>
      </c>
      <c r="U28">
        <f>IF(AND(ALL!T29-METEALL[[#This Row],[620124]] &gt;= 0, ALL!T29-METEALL[[#This Row],[620124]] &lt;= 24), ALL!T29-METEALL[[#This Row],[620124]], 0)</f>
        <v>0</v>
      </c>
      <c r="Y28">
        <v>620104</v>
      </c>
      <c r="Z28" s="31">
        <v>43856</v>
      </c>
      <c r="AA28">
        <v>0</v>
      </c>
    </row>
    <row r="29" spans="3:27">
      <c r="C29" s="17">
        <v>43857</v>
      </c>
      <c r="D29" t="str">
        <f>TEXT(Mete_cal[[#This Row],[Egat Code]], "[$-409]mmm yyyy")</f>
        <v>Jan 2020</v>
      </c>
      <c r="E29">
        <f>IF(AND(ALL!D30-METEALL[[#This Row],[620104]] &gt;= 0, ALL!D30-METEALL[[#This Row],[620104]] &lt;= 24), ALL!D30-METEALL[[#This Row],[620104]], 0)</f>
        <v>0</v>
      </c>
      <c r="F29">
        <f>IF(AND(ALL!E30-METEALL[[#This Row],[620105]] &gt;= 0, ALL!E30-METEALL[[#This Row],[620105]] &lt;= 24), ALL!E30-METEALL[[#This Row],[620105]], 0)</f>
        <v>13</v>
      </c>
      <c r="G29">
        <f>IF(AND(ALL!F30-METEALL[[#This Row],[620106]] &gt;= 0, ALL!F30-METEALL[[#This Row],[620106]] &lt;= 24), ALL!F30-METEALL[[#This Row],[620106]], 0)</f>
        <v>0</v>
      </c>
      <c r="H29">
        <f>IF(AND(ALL!G30-METEALL[[#This Row],[620107]] &gt;= 0, ALL!G30-METEALL[[#This Row],[620107]] &lt;= 24), ALL!G30-METEALL[[#This Row],[620107]], 0)</f>
        <v>10</v>
      </c>
      <c r="I29">
        <f>IF(AND(ALL!H30-METEALL[[#This Row],[620109]] &gt;= 0, ALL!H30-METEALL[[#This Row],[620109]] &lt;= 24), ALL!H30-METEALL[[#This Row],[620109]], 0)</f>
        <v>0</v>
      </c>
      <c r="J29">
        <f>IF(AND(ALL!I30-METEALL[[#This Row],[620111]] &gt;= 0, ALL!I30-METEALL[[#This Row],[620111]] &lt;= 24), ALL!I30-METEALL[[#This Row],[620111]], 0)</f>
        <v>0</v>
      </c>
      <c r="K29">
        <f>IF(AND(ALL!J30-METEALL[[#This Row],[620112]] &gt;= 0, ALL!J30-METEALL[[#This Row],[620112]] &lt;= 24), ALL!J30-METEALL[[#This Row],[620112]], 0)</f>
        <v>19</v>
      </c>
      <c r="L29">
        <f>IF(AND(ALL!K30-METEALL[[#This Row],[620113]] &gt;= 0, ALL!K30-METEALL[[#This Row],[620113]] &lt;= 24), ALL!K30-METEALL[[#This Row],[620113]], 0)</f>
        <v>0</v>
      </c>
      <c r="M29">
        <f>IF(AND(ALL!L30-METEALL[[#This Row],[620114]] &gt;= 0, ALL!L30-METEALL[[#This Row],[620114]] &lt;= 24), ALL!L30-METEALL[[#This Row],[620114]], 0)</f>
        <v>0</v>
      </c>
      <c r="N29">
        <f>IF(AND(ALL!M30-METEALL[[#This Row],[620116]] &gt;= 0, ALL!M30-METEALL[[#This Row],[620116]] &lt;= 24), ALL!M30-METEALL[[#This Row],[620116]], 0)</f>
        <v>6</v>
      </c>
      <c r="O29">
        <f>IF(AND(ALL!N30-METEALL[[#This Row],[620117]] &gt;= 0, ALL!N30-METEALL[[#This Row],[620117]] &lt;= 24), ALL!N30-METEALL[[#This Row],[620117]], 0)</f>
        <v>0</v>
      </c>
      <c r="P29">
        <f>IF(AND(ALL!O30-METEALL[[#This Row],[620118]] &gt;= 0, ALL!O30-METEALL[[#This Row],[620118]] &lt;= 24), ALL!O30-METEALL[[#This Row],[620118]], 0)</f>
        <v>0</v>
      </c>
      <c r="Q29">
        <f>IF(AND(ALL!P30-METEALL[[#This Row],[620119]] &gt;= 0, ALL!P30-METEALL[[#This Row],[620119]] &lt;= 24), ALL!P30-METEALL[[#This Row],[620119]], 0)</f>
        <v>0</v>
      </c>
      <c r="R29">
        <f>IF(AND(ALL!Q30-METEALL[[#This Row],[620120]] &gt;= 0, ALL!Q30-METEALL[[#This Row],[620120]] &lt;= 24), ALL!Q30-METEALL[[#This Row],[620120]], 0)</f>
        <v>0</v>
      </c>
      <c r="S29">
        <f>IF(AND(ALL!R30-METEALL[[#This Row],[620122]] &gt;= 0, ALL!R30-METEALL[[#This Row],[620122]] &lt;= 24), ALL!R30-METEALL[[#This Row],[620122]], 0)</f>
        <v>0</v>
      </c>
      <c r="T29">
        <f>IF(AND(ALL!S30-METEALL[[#This Row],[620123]] &gt;= 0, ALL!S30-METEALL[[#This Row],[620123]] &lt;= 24), ALL!S30-METEALL[[#This Row],[620123]], 0)</f>
        <v>0</v>
      </c>
      <c r="U29">
        <f>IF(AND(ALL!T30-METEALL[[#This Row],[620124]] &gt;= 0, ALL!T30-METEALL[[#This Row],[620124]] &lt;= 24), ALL!T30-METEALL[[#This Row],[620124]], 0)</f>
        <v>0</v>
      </c>
      <c r="Y29">
        <v>620104</v>
      </c>
      <c r="Z29" s="31">
        <v>43857</v>
      </c>
      <c r="AA29">
        <v>0</v>
      </c>
    </row>
    <row r="30" spans="3:27">
      <c r="C30" s="17">
        <v>43858</v>
      </c>
      <c r="D30" t="str">
        <f>TEXT(Mete_cal[[#This Row],[Egat Code]], "[$-409]mmm yyyy")</f>
        <v>Jan 2020</v>
      </c>
      <c r="E30">
        <f>IF(AND(ALL!D31-METEALL[[#This Row],[620104]] &gt;= 0, ALL!D31-METEALL[[#This Row],[620104]] &lt;= 24), ALL!D31-METEALL[[#This Row],[620104]], 0)</f>
        <v>0</v>
      </c>
      <c r="F30">
        <f>IF(AND(ALL!E31-METEALL[[#This Row],[620105]] &gt;= 0, ALL!E31-METEALL[[#This Row],[620105]] &lt;= 24), ALL!E31-METEALL[[#This Row],[620105]], 0)</f>
        <v>6</v>
      </c>
      <c r="G30">
        <f>IF(AND(ALL!F31-METEALL[[#This Row],[620106]] &gt;= 0, ALL!F31-METEALL[[#This Row],[620106]] &lt;= 24), ALL!F31-METEALL[[#This Row],[620106]], 0)</f>
        <v>0</v>
      </c>
      <c r="H30">
        <f>IF(AND(ALL!G31-METEALL[[#This Row],[620107]] &gt;= 0, ALL!G31-METEALL[[#This Row],[620107]] &lt;= 24), ALL!G31-METEALL[[#This Row],[620107]], 0)</f>
        <v>8</v>
      </c>
      <c r="I30">
        <f>IF(AND(ALL!H31-METEALL[[#This Row],[620109]] &gt;= 0, ALL!H31-METEALL[[#This Row],[620109]] &lt;= 24), ALL!H31-METEALL[[#This Row],[620109]], 0)</f>
        <v>0</v>
      </c>
      <c r="J30">
        <f>IF(AND(ALL!I31-METEALL[[#This Row],[620111]] &gt;= 0, ALL!I31-METEALL[[#This Row],[620111]] &lt;= 24), ALL!I31-METEALL[[#This Row],[620111]], 0)</f>
        <v>0</v>
      </c>
      <c r="K30">
        <f>IF(AND(ALL!J31-METEALL[[#This Row],[620112]] &gt;= 0, ALL!J31-METEALL[[#This Row],[620112]] &lt;= 24), ALL!J31-METEALL[[#This Row],[620112]], 0)</f>
        <v>1</v>
      </c>
      <c r="L30">
        <f>IF(AND(ALL!K31-METEALL[[#This Row],[620113]] &gt;= 0, ALL!K31-METEALL[[#This Row],[620113]] &lt;= 24), ALL!K31-METEALL[[#This Row],[620113]], 0)</f>
        <v>0</v>
      </c>
      <c r="M30">
        <f>IF(AND(ALL!L31-METEALL[[#This Row],[620114]] &gt;= 0, ALL!L31-METEALL[[#This Row],[620114]] &lt;= 24), ALL!L31-METEALL[[#This Row],[620114]], 0)</f>
        <v>0</v>
      </c>
      <c r="N30">
        <f>IF(AND(ALL!M31-METEALL[[#This Row],[620116]] &gt;= 0, ALL!M31-METEALL[[#This Row],[620116]] &lt;= 24), ALL!M31-METEALL[[#This Row],[620116]], 0)</f>
        <v>5</v>
      </c>
      <c r="O30">
        <f>IF(AND(ALL!N31-METEALL[[#This Row],[620117]] &gt;= 0, ALL!N31-METEALL[[#This Row],[620117]] &lt;= 24), ALL!N31-METEALL[[#This Row],[620117]], 0)</f>
        <v>0</v>
      </c>
      <c r="P30">
        <f>IF(AND(ALL!O31-METEALL[[#This Row],[620118]] &gt;= 0, ALL!O31-METEALL[[#This Row],[620118]] &lt;= 24), ALL!O31-METEALL[[#This Row],[620118]], 0)</f>
        <v>0</v>
      </c>
      <c r="Q30">
        <f>IF(AND(ALL!P31-METEALL[[#This Row],[620119]] &gt;= 0, ALL!P31-METEALL[[#This Row],[620119]] &lt;= 24), ALL!P31-METEALL[[#This Row],[620119]], 0)</f>
        <v>14</v>
      </c>
      <c r="R30">
        <f>IF(AND(ALL!Q31-METEALL[[#This Row],[620120]] &gt;= 0, ALL!Q31-METEALL[[#This Row],[620120]] &lt;= 24), ALL!Q31-METEALL[[#This Row],[620120]], 0)</f>
        <v>0</v>
      </c>
      <c r="S30">
        <f>IF(AND(ALL!R31-METEALL[[#This Row],[620122]] &gt;= 0, ALL!R31-METEALL[[#This Row],[620122]] &lt;= 24), ALL!R31-METEALL[[#This Row],[620122]], 0)</f>
        <v>0</v>
      </c>
      <c r="T30">
        <f>IF(AND(ALL!S31-METEALL[[#This Row],[620123]] &gt;= 0, ALL!S31-METEALL[[#This Row],[620123]] &lt;= 24), ALL!S31-METEALL[[#This Row],[620123]], 0)</f>
        <v>0</v>
      </c>
      <c r="U30">
        <f>IF(AND(ALL!T31-METEALL[[#This Row],[620124]] &gt;= 0, ALL!T31-METEALL[[#This Row],[620124]] &lt;= 24), ALL!T31-METEALL[[#This Row],[620124]], 0)</f>
        <v>0</v>
      </c>
      <c r="Y30">
        <v>620104</v>
      </c>
      <c r="Z30" s="31">
        <v>43858</v>
      </c>
      <c r="AA30">
        <v>0</v>
      </c>
    </row>
    <row r="31" spans="3:27">
      <c r="C31" s="17">
        <v>43859</v>
      </c>
      <c r="D31" t="str">
        <f>TEXT(Mete_cal[[#This Row],[Egat Code]], "[$-409]mmm yyyy")</f>
        <v>Jan 2020</v>
      </c>
      <c r="E31">
        <f>IF(AND(ALL!D32-METEALL[[#This Row],[620104]] &gt;= 0, ALL!D32-METEALL[[#This Row],[620104]] &lt;= 24), ALL!D32-METEALL[[#This Row],[620104]], 0)</f>
        <v>0</v>
      </c>
      <c r="F31">
        <f>IF(AND(ALL!E32-METEALL[[#This Row],[620105]] &gt;= 0, ALL!E32-METEALL[[#This Row],[620105]] &lt;= 24), ALL!E32-METEALL[[#This Row],[620105]], 0)</f>
        <v>0</v>
      </c>
      <c r="G31">
        <f>IF(AND(ALL!F32-METEALL[[#This Row],[620106]] &gt;= 0, ALL!F32-METEALL[[#This Row],[620106]] &lt;= 24), ALL!F32-METEALL[[#This Row],[620106]], 0)</f>
        <v>0</v>
      </c>
      <c r="H31">
        <f>IF(AND(ALL!G32-METEALL[[#This Row],[620107]] &gt;= 0, ALL!G32-METEALL[[#This Row],[620107]] &lt;= 24), ALL!G32-METEALL[[#This Row],[620107]], 0)</f>
        <v>10</v>
      </c>
      <c r="I31">
        <f>IF(AND(ALL!H32-METEALL[[#This Row],[620109]] &gt;= 0, ALL!H32-METEALL[[#This Row],[620109]] &lt;= 24), ALL!H32-METEALL[[#This Row],[620109]], 0)</f>
        <v>0</v>
      </c>
      <c r="J31">
        <f>IF(AND(ALL!I32-METEALL[[#This Row],[620111]] &gt;= 0, ALL!I32-METEALL[[#This Row],[620111]] &lt;= 24), ALL!I32-METEALL[[#This Row],[620111]], 0)</f>
        <v>0</v>
      </c>
      <c r="K31">
        <f>IF(AND(ALL!J32-METEALL[[#This Row],[620112]] &gt;= 0, ALL!J32-METEALL[[#This Row],[620112]] &lt;= 24), ALL!J32-METEALL[[#This Row],[620112]], 0)</f>
        <v>2</v>
      </c>
      <c r="L31">
        <f>IF(AND(ALL!K32-METEALL[[#This Row],[620113]] &gt;= 0, ALL!K32-METEALL[[#This Row],[620113]] &lt;= 24), ALL!K32-METEALL[[#This Row],[620113]], 0)</f>
        <v>0</v>
      </c>
      <c r="M31">
        <f>IF(AND(ALL!L32-METEALL[[#This Row],[620114]] &gt;= 0, ALL!L32-METEALL[[#This Row],[620114]] &lt;= 24), ALL!L32-METEALL[[#This Row],[620114]], 0)</f>
        <v>0</v>
      </c>
      <c r="N31">
        <f>IF(AND(ALL!M32-METEALL[[#This Row],[620116]] &gt;= 0, ALL!M32-METEALL[[#This Row],[620116]] &lt;= 24), ALL!M32-METEALL[[#This Row],[620116]], 0)</f>
        <v>0</v>
      </c>
      <c r="O31">
        <f>IF(AND(ALL!N32-METEALL[[#This Row],[620117]] &gt;= 0, ALL!N32-METEALL[[#This Row],[620117]] &lt;= 24), ALL!N32-METEALL[[#This Row],[620117]], 0)</f>
        <v>0</v>
      </c>
      <c r="P31">
        <f>IF(AND(ALL!O32-METEALL[[#This Row],[620118]] &gt;= 0, ALL!O32-METEALL[[#This Row],[620118]] &lt;= 24), ALL!O32-METEALL[[#This Row],[620118]], 0)</f>
        <v>0</v>
      </c>
      <c r="Q31">
        <f>IF(AND(ALL!P32-METEALL[[#This Row],[620119]] &gt;= 0, ALL!P32-METEALL[[#This Row],[620119]] &lt;= 24), ALL!P32-METEALL[[#This Row],[620119]], 0)</f>
        <v>1</v>
      </c>
      <c r="R31">
        <f>IF(AND(ALL!Q32-METEALL[[#This Row],[620120]] &gt;= 0, ALL!Q32-METEALL[[#This Row],[620120]] &lt;= 24), ALL!Q32-METEALL[[#This Row],[620120]], 0)</f>
        <v>0</v>
      </c>
      <c r="S31">
        <f>IF(AND(ALL!R32-METEALL[[#This Row],[620122]] &gt;= 0, ALL!R32-METEALL[[#This Row],[620122]] &lt;= 24), ALL!R32-METEALL[[#This Row],[620122]], 0)</f>
        <v>0</v>
      </c>
      <c r="T31">
        <f>IF(AND(ALL!S32-METEALL[[#This Row],[620123]] &gt;= 0, ALL!S32-METEALL[[#This Row],[620123]] &lt;= 24), ALL!S32-METEALL[[#This Row],[620123]], 0)</f>
        <v>4</v>
      </c>
      <c r="U31">
        <f>IF(AND(ALL!T32-METEALL[[#This Row],[620124]] &gt;= 0, ALL!T32-METEALL[[#This Row],[620124]] &lt;= 24), ALL!T32-METEALL[[#This Row],[620124]], 0)</f>
        <v>0</v>
      </c>
      <c r="Y31">
        <v>620104</v>
      </c>
      <c r="Z31" s="31">
        <v>43859</v>
      </c>
      <c r="AA31">
        <v>0</v>
      </c>
    </row>
    <row r="32" spans="3:27">
      <c r="C32" s="17">
        <v>43860</v>
      </c>
      <c r="D32" t="str">
        <f>TEXT(Mete_cal[[#This Row],[Egat Code]], "[$-409]mmm yyyy")</f>
        <v>Jan 2020</v>
      </c>
      <c r="E32">
        <f>IF(AND(ALL!D33-METEALL[[#This Row],[620104]] &gt;= 0, ALL!D33-METEALL[[#This Row],[620104]] &lt;= 24), ALL!D33-METEALL[[#This Row],[620104]], 0)</f>
        <v>0</v>
      </c>
      <c r="F32">
        <f>IF(AND(ALL!E33-METEALL[[#This Row],[620105]] &gt;= 0, ALL!E33-METEALL[[#This Row],[620105]] &lt;= 24), ALL!E33-METEALL[[#This Row],[620105]], 0)</f>
        <v>11</v>
      </c>
      <c r="G32">
        <f>IF(AND(ALL!F33-METEALL[[#This Row],[620106]] &gt;= 0, ALL!F33-METEALL[[#This Row],[620106]] &lt;= 24), ALL!F33-METEALL[[#This Row],[620106]], 0)</f>
        <v>0</v>
      </c>
      <c r="H32">
        <f>IF(AND(ALL!G33-METEALL[[#This Row],[620107]] &gt;= 0, ALL!G33-METEALL[[#This Row],[620107]] &lt;= 24), ALL!G33-METEALL[[#This Row],[620107]], 0)</f>
        <v>0</v>
      </c>
      <c r="I32">
        <f>IF(AND(ALL!H33-METEALL[[#This Row],[620109]] &gt;= 0, ALL!H33-METEALL[[#This Row],[620109]] &lt;= 24), ALL!H33-METEALL[[#This Row],[620109]], 0)</f>
        <v>0</v>
      </c>
      <c r="J32">
        <f>IF(AND(ALL!I33-METEALL[[#This Row],[620111]] &gt;= 0, ALL!I33-METEALL[[#This Row],[620111]] &lt;= 24), ALL!I33-METEALL[[#This Row],[620111]], 0)</f>
        <v>0</v>
      </c>
      <c r="K32">
        <f>IF(AND(ALL!J33-METEALL[[#This Row],[620112]] &gt;= 0, ALL!J33-METEALL[[#This Row],[620112]] &lt;= 24), ALL!J33-METEALL[[#This Row],[620112]], 0)</f>
        <v>2</v>
      </c>
      <c r="L32">
        <f>IF(AND(ALL!K33-METEALL[[#This Row],[620113]] &gt;= 0, ALL!K33-METEALL[[#This Row],[620113]] &lt;= 24), ALL!K33-METEALL[[#This Row],[620113]], 0)</f>
        <v>0</v>
      </c>
      <c r="M32">
        <f>IF(AND(ALL!L33-METEALL[[#This Row],[620114]] &gt;= 0, ALL!L33-METEALL[[#This Row],[620114]] &lt;= 24), ALL!L33-METEALL[[#This Row],[620114]], 0)</f>
        <v>0</v>
      </c>
      <c r="N32">
        <f>IF(AND(ALL!M33-METEALL[[#This Row],[620116]] &gt;= 0, ALL!M33-METEALL[[#This Row],[620116]] &lt;= 24), ALL!M33-METEALL[[#This Row],[620116]], 0)</f>
        <v>8</v>
      </c>
      <c r="O32">
        <f>IF(AND(ALL!N33-METEALL[[#This Row],[620117]] &gt;= 0, ALL!N33-METEALL[[#This Row],[620117]] &lt;= 24), ALL!N33-METEALL[[#This Row],[620117]], 0)</f>
        <v>0</v>
      </c>
      <c r="P32">
        <f>IF(AND(ALL!O33-METEALL[[#This Row],[620118]] &gt;= 0, ALL!O33-METEALL[[#This Row],[620118]] &lt;= 24), ALL!O33-METEALL[[#This Row],[620118]], 0)</f>
        <v>0</v>
      </c>
      <c r="Q32">
        <f>IF(AND(ALL!P33-METEALL[[#This Row],[620119]] &gt;= 0, ALL!P33-METEALL[[#This Row],[620119]] &lt;= 24), ALL!P33-METEALL[[#This Row],[620119]], 0)</f>
        <v>1</v>
      </c>
      <c r="R32">
        <f>IF(AND(ALL!Q33-METEALL[[#This Row],[620120]] &gt;= 0, ALL!Q33-METEALL[[#This Row],[620120]] &lt;= 24), ALL!Q33-METEALL[[#This Row],[620120]], 0)</f>
        <v>0</v>
      </c>
      <c r="S32">
        <f>IF(AND(ALL!R33-METEALL[[#This Row],[620122]] &gt;= 0, ALL!R33-METEALL[[#This Row],[620122]] &lt;= 24), ALL!R33-METEALL[[#This Row],[620122]], 0)</f>
        <v>0</v>
      </c>
      <c r="T32">
        <f>IF(AND(ALL!S33-METEALL[[#This Row],[620123]] &gt;= 0, ALL!S33-METEALL[[#This Row],[620123]] &lt;= 24), ALL!S33-METEALL[[#This Row],[620123]], 0)</f>
        <v>0</v>
      </c>
      <c r="U32">
        <f>IF(AND(ALL!T33-METEALL[[#This Row],[620124]] &gt;= 0, ALL!T33-METEALL[[#This Row],[620124]] &lt;= 24), ALL!T33-METEALL[[#This Row],[620124]], 0)</f>
        <v>0</v>
      </c>
      <c r="Y32">
        <v>620104</v>
      </c>
      <c r="Z32" s="31">
        <v>43860</v>
      </c>
      <c r="AA32">
        <v>0</v>
      </c>
    </row>
    <row r="33" spans="3:27">
      <c r="C33" s="17">
        <v>43861</v>
      </c>
      <c r="D33" t="str">
        <f>TEXT(Mete_cal[[#This Row],[Egat Code]], "[$-409]mmm yyyy")</f>
        <v>Jan 2020</v>
      </c>
      <c r="E33">
        <f>IF(AND(ALL!D34-METEALL[[#This Row],[620104]] &gt;= 0, ALL!D34-METEALL[[#This Row],[620104]] &lt;= 24), ALL!D34-METEALL[[#This Row],[620104]], 0)</f>
        <v>0</v>
      </c>
      <c r="F33">
        <f>IF(AND(ALL!E34-METEALL[[#This Row],[620105]] &gt;= 0, ALL!E34-METEALL[[#This Row],[620105]] &lt;= 24), ALL!E34-METEALL[[#This Row],[620105]], 0)</f>
        <v>0</v>
      </c>
      <c r="G33">
        <f>IF(AND(ALL!F34-METEALL[[#This Row],[620106]] &gt;= 0, ALL!F34-METEALL[[#This Row],[620106]] &lt;= 24), ALL!F34-METEALL[[#This Row],[620106]], 0)</f>
        <v>0</v>
      </c>
      <c r="H33">
        <f>IF(AND(ALL!G34-METEALL[[#This Row],[620107]] &gt;= 0, ALL!G34-METEALL[[#This Row],[620107]] &lt;= 24), ALL!G34-METEALL[[#This Row],[620107]], 0)</f>
        <v>0</v>
      </c>
      <c r="I33">
        <f>IF(AND(ALL!H34-METEALL[[#This Row],[620109]] &gt;= 0, ALL!H34-METEALL[[#This Row],[620109]] &lt;= 24), ALL!H34-METEALL[[#This Row],[620109]], 0)</f>
        <v>0</v>
      </c>
      <c r="J33">
        <f>IF(AND(ALL!I34-METEALL[[#This Row],[620111]] &gt;= 0, ALL!I34-METEALL[[#This Row],[620111]] &lt;= 24), ALL!I34-METEALL[[#This Row],[620111]], 0)</f>
        <v>0</v>
      </c>
      <c r="K33">
        <f>IF(AND(ALL!J34-METEALL[[#This Row],[620112]] &gt;= 0, ALL!J34-METEALL[[#This Row],[620112]] &lt;= 24), ALL!J34-METEALL[[#This Row],[620112]], 0)</f>
        <v>0</v>
      </c>
      <c r="L33">
        <f>IF(AND(ALL!K34-METEALL[[#This Row],[620113]] &gt;= 0, ALL!K34-METEALL[[#This Row],[620113]] &lt;= 24), ALL!K34-METEALL[[#This Row],[620113]], 0)</f>
        <v>0</v>
      </c>
      <c r="M33">
        <f>IF(AND(ALL!L34-METEALL[[#This Row],[620114]] &gt;= 0, ALL!L34-METEALL[[#This Row],[620114]] &lt;= 24), ALL!L34-METEALL[[#This Row],[620114]], 0)</f>
        <v>0</v>
      </c>
      <c r="N33">
        <f>IF(AND(ALL!M34-METEALL[[#This Row],[620116]] &gt;= 0, ALL!M34-METEALL[[#This Row],[620116]] &lt;= 24), ALL!M34-METEALL[[#This Row],[620116]], 0)</f>
        <v>12</v>
      </c>
      <c r="O33">
        <f>IF(AND(ALL!N34-METEALL[[#This Row],[620117]] &gt;= 0, ALL!N34-METEALL[[#This Row],[620117]] &lt;= 24), ALL!N34-METEALL[[#This Row],[620117]], 0)</f>
        <v>0</v>
      </c>
      <c r="P33">
        <f>IF(AND(ALL!O34-METEALL[[#This Row],[620118]] &gt;= 0, ALL!O34-METEALL[[#This Row],[620118]] &lt;= 24), ALL!O34-METEALL[[#This Row],[620118]], 0)</f>
        <v>0</v>
      </c>
      <c r="Q33">
        <f>IF(AND(ALL!P34-METEALL[[#This Row],[620119]] &gt;= 0, ALL!P34-METEALL[[#This Row],[620119]] &lt;= 24), ALL!P34-METEALL[[#This Row],[620119]], 0)</f>
        <v>4</v>
      </c>
      <c r="R33">
        <f>IF(AND(ALL!Q34-METEALL[[#This Row],[620120]] &gt;= 0, ALL!Q34-METEALL[[#This Row],[620120]] &lt;= 24), ALL!Q34-METEALL[[#This Row],[620120]], 0)</f>
        <v>0</v>
      </c>
      <c r="S33">
        <f>IF(AND(ALL!R34-METEALL[[#This Row],[620122]] &gt;= 0, ALL!R34-METEALL[[#This Row],[620122]] &lt;= 24), ALL!R34-METEALL[[#This Row],[620122]], 0)</f>
        <v>0</v>
      </c>
      <c r="T33">
        <f>IF(AND(ALL!S34-METEALL[[#This Row],[620123]] &gt;= 0, ALL!S34-METEALL[[#This Row],[620123]] &lt;= 24), ALL!S34-METEALL[[#This Row],[620123]], 0)</f>
        <v>9</v>
      </c>
      <c r="U33">
        <f>IF(AND(ALL!T34-METEALL[[#This Row],[620124]] &gt;= 0, ALL!T34-METEALL[[#This Row],[620124]] &lt;= 24), ALL!T34-METEALL[[#This Row],[620124]], 0)</f>
        <v>0</v>
      </c>
      <c r="Y33">
        <v>620104</v>
      </c>
      <c r="Z33" s="31">
        <v>43861</v>
      </c>
      <c r="AA33">
        <v>0</v>
      </c>
    </row>
    <row r="34" spans="3:27">
      <c r="C34" s="17">
        <v>43862</v>
      </c>
      <c r="D34" t="str">
        <f>TEXT(Mete_cal[[#This Row],[Egat Code]], "[$-409]mmm yyyy")</f>
        <v>Feb 2020</v>
      </c>
      <c r="E34">
        <f>IF(AND(ALL!D35-METEALL[[#This Row],[620104]] &gt;= 0, ALL!D35-METEALL[[#This Row],[620104]] &lt;= 24), ALL!D35-METEALL[[#This Row],[620104]], 0)</f>
        <v>0</v>
      </c>
      <c r="F34">
        <f>IF(AND(ALL!E35-METEALL[[#This Row],[620105]] &gt;= 0, ALL!E35-METEALL[[#This Row],[620105]] &lt;= 24), ALL!E35-METEALL[[#This Row],[620105]], 0)</f>
        <v>5</v>
      </c>
      <c r="G34">
        <f>IF(AND(ALL!F35-METEALL[[#This Row],[620106]] &gt;= 0, ALL!F35-METEALL[[#This Row],[620106]] &lt;= 24), ALL!F35-METEALL[[#This Row],[620106]], 0)</f>
        <v>0</v>
      </c>
      <c r="H34">
        <f>IF(AND(ALL!G35-METEALL[[#This Row],[620107]] &gt;= 0, ALL!G35-METEALL[[#This Row],[620107]] &lt;= 24), ALL!G35-METEALL[[#This Row],[620107]], 0)</f>
        <v>1</v>
      </c>
      <c r="I34">
        <f>IF(AND(ALL!H35-METEALL[[#This Row],[620109]] &gt;= 0, ALL!H35-METEALL[[#This Row],[620109]] &lt;= 24), ALL!H35-METEALL[[#This Row],[620109]], 0)</f>
        <v>0</v>
      </c>
      <c r="J34">
        <f>IF(AND(ALL!I35-METEALL[[#This Row],[620111]] &gt;= 0, ALL!I35-METEALL[[#This Row],[620111]] &lt;= 24), ALL!I35-METEALL[[#This Row],[620111]], 0)</f>
        <v>0</v>
      </c>
      <c r="K34">
        <f>IF(AND(ALL!J35-METEALL[[#This Row],[620112]] &gt;= 0, ALL!J35-METEALL[[#This Row],[620112]] &lt;= 24), ALL!J35-METEALL[[#This Row],[620112]], 0)</f>
        <v>0</v>
      </c>
      <c r="L34">
        <f>IF(AND(ALL!K35-METEALL[[#This Row],[620113]] &gt;= 0, ALL!K35-METEALL[[#This Row],[620113]] &lt;= 24), ALL!K35-METEALL[[#This Row],[620113]], 0)</f>
        <v>0</v>
      </c>
      <c r="M34">
        <f>IF(AND(ALL!L35-METEALL[[#This Row],[620114]] &gt;= 0, ALL!L35-METEALL[[#This Row],[620114]] &lt;= 24), ALL!L35-METEALL[[#This Row],[620114]], 0)</f>
        <v>0</v>
      </c>
      <c r="N34">
        <f>IF(AND(ALL!M35-METEALL[[#This Row],[620116]] &gt;= 0, ALL!M35-METEALL[[#This Row],[620116]] &lt;= 24), ALL!M35-METEALL[[#This Row],[620116]], 0)</f>
        <v>3</v>
      </c>
      <c r="O34">
        <f>IF(AND(ALL!N35-METEALL[[#This Row],[620117]] &gt;= 0, ALL!N35-METEALL[[#This Row],[620117]] &lt;= 24), ALL!N35-METEALL[[#This Row],[620117]], 0)</f>
        <v>0</v>
      </c>
      <c r="P34">
        <f>IF(AND(ALL!O35-METEALL[[#This Row],[620118]] &gt;= 0, ALL!O35-METEALL[[#This Row],[620118]] &lt;= 24), ALL!O35-METEALL[[#This Row],[620118]], 0)</f>
        <v>0</v>
      </c>
      <c r="Q34">
        <f>IF(AND(ALL!P35-METEALL[[#This Row],[620119]] &gt;= 0, ALL!P35-METEALL[[#This Row],[620119]] &lt;= 24), ALL!P35-METEALL[[#This Row],[620119]], 0)</f>
        <v>3</v>
      </c>
      <c r="R34">
        <f>IF(AND(ALL!Q35-METEALL[[#This Row],[620120]] &gt;= 0, ALL!Q35-METEALL[[#This Row],[620120]] &lt;= 24), ALL!Q35-METEALL[[#This Row],[620120]], 0)</f>
        <v>0</v>
      </c>
      <c r="S34">
        <f>IF(AND(ALL!R35-METEALL[[#This Row],[620122]] &gt;= 0, ALL!R35-METEALL[[#This Row],[620122]] &lt;= 24), ALL!R35-METEALL[[#This Row],[620122]], 0)</f>
        <v>0</v>
      </c>
      <c r="T34">
        <f>IF(AND(ALL!S35-METEALL[[#This Row],[620123]] &gt;= 0, ALL!S35-METEALL[[#This Row],[620123]] &lt;= 24), ALL!S35-METEALL[[#This Row],[620123]], 0)</f>
        <v>3</v>
      </c>
      <c r="U34">
        <f>IF(AND(ALL!T35-METEALL[[#This Row],[620124]] &gt;= 0, ALL!T35-METEALL[[#This Row],[620124]] &lt;= 24), ALL!T35-METEALL[[#This Row],[620124]], 0)</f>
        <v>0</v>
      </c>
      <c r="Y34">
        <v>620104</v>
      </c>
      <c r="Z34" s="31">
        <v>43862</v>
      </c>
      <c r="AA34">
        <v>0</v>
      </c>
    </row>
    <row r="35" spans="3:27">
      <c r="C35" s="17">
        <v>43863</v>
      </c>
      <c r="D35" t="str">
        <f>TEXT(Mete_cal[[#This Row],[Egat Code]], "[$-409]mmm yyyy")</f>
        <v>Feb 2020</v>
      </c>
      <c r="E35">
        <f>IF(AND(ALL!D36-METEALL[[#This Row],[620104]] &gt;= 0, ALL!D36-METEALL[[#This Row],[620104]] &lt;= 24), ALL!D36-METEALL[[#This Row],[620104]], 0)</f>
        <v>0</v>
      </c>
      <c r="F35">
        <f>IF(AND(ALL!E36-METEALL[[#This Row],[620105]] &gt;= 0, ALL!E36-METEALL[[#This Row],[620105]] &lt;= 24), ALL!E36-METEALL[[#This Row],[620105]], 0)</f>
        <v>11</v>
      </c>
      <c r="G35">
        <f>IF(AND(ALL!F36-METEALL[[#This Row],[620106]] &gt;= 0, ALL!F36-METEALL[[#This Row],[620106]] &lt;= 24), ALL!F36-METEALL[[#This Row],[620106]], 0)</f>
        <v>0</v>
      </c>
      <c r="H35">
        <f>IF(AND(ALL!G36-METEALL[[#This Row],[620107]] &gt;= 0, ALL!G36-METEALL[[#This Row],[620107]] &lt;= 24), ALL!G36-METEALL[[#This Row],[620107]], 0)</f>
        <v>0</v>
      </c>
      <c r="I35">
        <f>IF(AND(ALL!H36-METEALL[[#This Row],[620109]] &gt;= 0, ALL!H36-METEALL[[#This Row],[620109]] &lt;= 24), ALL!H36-METEALL[[#This Row],[620109]], 0)</f>
        <v>0</v>
      </c>
      <c r="J35">
        <f>IF(AND(ALL!I36-METEALL[[#This Row],[620111]] &gt;= 0, ALL!I36-METEALL[[#This Row],[620111]] &lt;= 24), ALL!I36-METEALL[[#This Row],[620111]], 0)</f>
        <v>0</v>
      </c>
      <c r="K35">
        <f>IF(AND(ALL!J36-METEALL[[#This Row],[620112]] &gt;= 0, ALL!J36-METEALL[[#This Row],[620112]] &lt;= 24), ALL!J36-METEALL[[#This Row],[620112]], 0)</f>
        <v>12</v>
      </c>
      <c r="L35">
        <f>IF(AND(ALL!K36-METEALL[[#This Row],[620113]] &gt;= 0, ALL!K36-METEALL[[#This Row],[620113]] &lt;= 24), ALL!K36-METEALL[[#This Row],[620113]], 0)</f>
        <v>0</v>
      </c>
      <c r="M35">
        <f>IF(AND(ALL!L36-METEALL[[#This Row],[620114]] &gt;= 0, ALL!L36-METEALL[[#This Row],[620114]] &lt;= 24), ALL!L36-METEALL[[#This Row],[620114]], 0)</f>
        <v>0</v>
      </c>
      <c r="N35">
        <f>IF(AND(ALL!M36-METEALL[[#This Row],[620116]] &gt;= 0, ALL!M36-METEALL[[#This Row],[620116]] &lt;= 24), ALL!M36-METEALL[[#This Row],[620116]], 0)</f>
        <v>1</v>
      </c>
      <c r="O35">
        <f>IF(AND(ALL!N36-METEALL[[#This Row],[620117]] &gt;= 0, ALL!N36-METEALL[[#This Row],[620117]] &lt;= 24), ALL!N36-METEALL[[#This Row],[620117]], 0)</f>
        <v>0</v>
      </c>
      <c r="P35">
        <f>IF(AND(ALL!O36-METEALL[[#This Row],[620118]] &gt;= 0, ALL!O36-METEALL[[#This Row],[620118]] &lt;= 24), ALL!O36-METEALL[[#This Row],[620118]], 0)</f>
        <v>0</v>
      </c>
      <c r="Q35">
        <f>IF(AND(ALL!P36-METEALL[[#This Row],[620119]] &gt;= 0, ALL!P36-METEALL[[#This Row],[620119]] &lt;= 24), ALL!P36-METEALL[[#This Row],[620119]], 0)</f>
        <v>6</v>
      </c>
      <c r="R35">
        <f>IF(AND(ALL!Q36-METEALL[[#This Row],[620120]] &gt;= 0, ALL!Q36-METEALL[[#This Row],[620120]] &lt;= 24), ALL!Q36-METEALL[[#This Row],[620120]], 0)</f>
        <v>0</v>
      </c>
      <c r="S35">
        <f>IF(AND(ALL!R36-METEALL[[#This Row],[620122]] &gt;= 0, ALL!R36-METEALL[[#This Row],[620122]] &lt;= 24), ALL!R36-METEALL[[#This Row],[620122]], 0)</f>
        <v>0</v>
      </c>
      <c r="T35">
        <f>IF(AND(ALL!S36-METEALL[[#This Row],[620123]] &gt;= 0, ALL!S36-METEALL[[#This Row],[620123]] &lt;= 24), ALL!S36-METEALL[[#This Row],[620123]], 0)</f>
        <v>5</v>
      </c>
      <c r="U35">
        <f>IF(AND(ALL!T36-METEALL[[#This Row],[620124]] &gt;= 0, ALL!T36-METEALL[[#This Row],[620124]] &lt;= 24), ALL!T36-METEALL[[#This Row],[620124]], 0)</f>
        <v>0</v>
      </c>
      <c r="Y35">
        <v>620104</v>
      </c>
      <c r="Z35" s="31">
        <v>43863</v>
      </c>
      <c r="AA35">
        <v>0</v>
      </c>
    </row>
    <row r="36" spans="3:27">
      <c r="C36" s="17">
        <v>43864</v>
      </c>
      <c r="D36" t="str">
        <f>TEXT(Mete_cal[[#This Row],[Egat Code]], "[$-409]mmm yyyy")</f>
        <v>Feb 2020</v>
      </c>
      <c r="E36">
        <f>IF(AND(ALL!D37-METEALL[[#This Row],[620104]] &gt;= 0, ALL!D37-METEALL[[#This Row],[620104]] &lt;= 24), ALL!D37-METEALL[[#This Row],[620104]], 0)</f>
        <v>0</v>
      </c>
      <c r="F36">
        <f>IF(AND(ALL!E37-METEALL[[#This Row],[620105]] &gt;= 0, ALL!E37-METEALL[[#This Row],[620105]] &lt;= 24), ALL!E37-METEALL[[#This Row],[620105]], 0)</f>
        <v>11</v>
      </c>
      <c r="G36">
        <f>IF(AND(ALL!F37-METEALL[[#This Row],[620106]] &gt;= 0, ALL!F37-METEALL[[#This Row],[620106]] &lt;= 24), ALL!F37-METEALL[[#This Row],[620106]], 0)</f>
        <v>0</v>
      </c>
      <c r="H36">
        <f>IF(AND(ALL!G37-METEALL[[#This Row],[620107]] &gt;= 0, ALL!G37-METEALL[[#This Row],[620107]] &lt;= 24), ALL!G37-METEALL[[#This Row],[620107]], 0)</f>
        <v>7</v>
      </c>
      <c r="I36">
        <f>IF(AND(ALL!H37-METEALL[[#This Row],[620109]] &gt;= 0, ALL!H37-METEALL[[#This Row],[620109]] &lt;= 24), ALL!H37-METEALL[[#This Row],[620109]], 0)</f>
        <v>0</v>
      </c>
      <c r="J36">
        <f>IF(AND(ALL!I37-METEALL[[#This Row],[620111]] &gt;= 0, ALL!I37-METEALL[[#This Row],[620111]] &lt;= 24), ALL!I37-METEALL[[#This Row],[620111]], 0)</f>
        <v>0</v>
      </c>
      <c r="K36">
        <f>IF(AND(ALL!J37-METEALL[[#This Row],[620112]] &gt;= 0, ALL!J37-METEALL[[#This Row],[620112]] &lt;= 24), ALL!J37-METEALL[[#This Row],[620112]], 0)</f>
        <v>3</v>
      </c>
      <c r="L36">
        <f>IF(AND(ALL!K37-METEALL[[#This Row],[620113]] &gt;= 0, ALL!K37-METEALL[[#This Row],[620113]] &lt;= 24), ALL!K37-METEALL[[#This Row],[620113]], 0)</f>
        <v>0</v>
      </c>
      <c r="M36">
        <f>IF(AND(ALL!L37-METEALL[[#This Row],[620114]] &gt;= 0, ALL!L37-METEALL[[#This Row],[620114]] &lt;= 24), ALL!L37-METEALL[[#This Row],[620114]], 0)</f>
        <v>0</v>
      </c>
      <c r="N36">
        <f>IF(AND(ALL!M37-METEALL[[#This Row],[620116]] &gt;= 0, ALL!M37-METEALL[[#This Row],[620116]] &lt;= 24), ALL!M37-METEALL[[#This Row],[620116]], 0)</f>
        <v>7</v>
      </c>
      <c r="O36">
        <f>IF(AND(ALL!N37-METEALL[[#This Row],[620117]] &gt;= 0, ALL!N37-METEALL[[#This Row],[620117]] &lt;= 24), ALL!N37-METEALL[[#This Row],[620117]], 0)</f>
        <v>0</v>
      </c>
      <c r="P36">
        <f>IF(AND(ALL!O37-METEALL[[#This Row],[620118]] &gt;= 0, ALL!O37-METEALL[[#This Row],[620118]] &lt;= 24), ALL!O37-METEALL[[#This Row],[620118]], 0)</f>
        <v>0</v>
      </c>
      <c r="Q36">
        <f>IF(AND(ALL!P37-METEALL[[#This Row],[620119]] &gt;= 0, ALL!P37-METEALL[[#This Row],[620119]] &lt;= 24), ALL!P37-METEALL[[#This Row],[620119]], 0)</f>
        <v>0</v>
      </c>
      <c r="R36">
        <f>IF(AND(ALL!Q37-METEALL[[#This Row],[620120]] &gt;= 0, ALL!Q37-METEALL[[#This Row],[620120]] &lt;= 24), ALL!Q37-METEALL[[#This Row],[620120]], 0)</f>
        <v>0</v>
      </c>
      <c r="S36">
        <f>IF(AND(ALL!R37-METEALL[[#This Row],[620122]] &gt;= 0, ALL!R37-METEALL[[#This Row],[620122]] &lt;= 24), ALL!R37-METEALL[[#This Row],[620122]], 0)</f>
        <v>0</v>
      </c>
      <c r="T36">
        <f>IF(AND(ALL!S37-METEALL[[#This Row],[620123]] &gt;= 0, ALL!S37-METEALL[[#This Row],[620123]] &lt;= 24), ALL!S37-METEALL[[#This Row],[620123]], 0)</f>
        <v>0</v>
      </c>
      <c r="U36">
        <f>IF(AND(ALL!T37-METEALL[[#This Row],[620124]] &gt;= 0, ALL!T37-METEALL[[#This Row],[620124]] &lt;= 24), ALL!T37-METEALL[[#This Row],[620124]], 0)</f>
        <v>0</v>
      </c>
      <c r="Y36">
        <v>620104</v>
      </c>
      <c r="Z36" s="31">
        <v>43864</v>
      </c>
      <c r="AA36">
        <v>0</v>
      </c>
    </row>
    <row r="37" spans="3:27">
      <c r="C37" s="17">
        <v>43865</v>
      </c>
      <c r="D37" t="str">
        <f>TEXT(Mete_cal[[#This Row],[Egat Code]], "[$-409]mmm yyyy")</f>
        <v>Feb 2020</v>
      </c>
      <c r="E37">
        <f>IF(AND(ALL!D38-METEALL[[#This Row],[620104]] &gt;= 0, ALL!D38-METEALL[[#This Row],[620104]] &lt;= 24), ALL!D38-METEALL[[#This Row],[620104]], 0)</f>
        <v>0</v>
      </c>
      <c r="F37">
        <f>IF(AND(ALL!E38-METEALL[[#This Row],[620105]] &gt;= 0, ALL!E38-METEALL[[#This Row],[620105]] &lt;= 24), ALL!E38-METEALL[[#This Row],[620105]], 0)</f>
        <v>6</v>
      </c>
      <c r="G37">
        <f>IF(AND(ALL!F38-METEALL[[#This Row],[620106]] &gt;= 0, ALL!F38-METEALL[[#This Row],[620106]] &lt;= 24), ALL!F38-METEALL[[#This Row],[620106]], 0)</f>
        <v>0</v>
      </c>
      <c r="H37">
        <f>IF(AND(ALL!G38-METEALL[[#This Row],[620107]] &gt;= 0, ALL!G38-METEALL[[#This Row],[620107]] &lt;= 24), ALL!G38-METEALL[[#This Row],[620107]], 0)</f>
        <v>8</v>
      </c>
      <c r="I37">
        <f>IF(AND(ALL!H38-METEALL[[#This Row],[620109]] &gt;= 0, ALL!H38-METEALL[[#This Row],[620109]] &lt;= 24), ALL!H38-METEALL[[#This Row],[620109]], 0)</f>
        <v>0</v>
      </c>
      <c r="J37">
        <f>IF(AND(ALL!I38-METEALL[[#This Row],[620111]] &gt;= 0, ALL!I38-METEALL[[#This Row],[620111]] &lt;= 24), ALL!I38-METEALL[[#This Row],[620111]], 0)</f>
        <v>0</v>
      </c>
      <c r="K37">
        <f>IF(AND(ALL!J38-METEALL[[#This Row],[620112]] &gt;= 0, ALL!J38-METEALL[[#This Row],[620112]] &lt;= 24), ALL!J38-METEALL[[#This Row],[620112]], 0)</f>
        <v>8</v>
      </c>
      <c r="L37">
        <f>IF(AND(ALL!K38-METEALL[[#This Row],[620113]] &gt;= 0, ALL!K38-METEALL[[#This Row],[620113]] &lt;= 24), ALL!K38-METEALL[[#This Row],[620113]], 0)</f>
        <v>0</v>
      </c>
      <c r="M37">
        <f>IF(AND(ALL!L38-METEALL[[#This Row],[620114]] &gt;= 0, ALL!L38-METEALL[[#This Row],[620114]] &lt;= 24), ALL!L38-METEALL[[#This Row],[620114]], 0)</f>
        <v>0</v>
      </c>
      <c r="N37">
        <f>IF(AND(ALL!M38-METEALL[[#This Row],[620116]] &gt;= 0, ALL!M38-METEALL[[#This Row],[620116]] &lt;= 24), ALL!M38-METEALL[[#This Row],[620116]], 0)</f>
        <v>4</v>
      </c>
      <c r="O37">
        <f>IF(AND(ALL!N38-METEALL[[#This Row],[620117]] &gt;= 0, ALL!N38-METEALL[[#This Row],[620117]] &lt;= 24), ALL!N38-METEALL[[#This Row],[620117]], 0)</f>
        <v>0</v>
      </c>
      <c r="P37">
        <f>IF(AND(ALL!O38-METEALL[[#This Row],[620118]] &gt;= 0, ALL!O38-METEALL[[#This Row],[620118]] &lt;= 24), ALL!O38-METEALL[[#This Row],[620118]], 0)</f>
        <v>0</v>
      </c>
      <c r="Q37">
        <f>IF(AND(ALL!P38-METEALL[[#This Row],[620119]] &gt;= 0, ALL!P38-METEALL[[#This Row],[620119]] &lt;= 24), ALL!P38-METEALL[[#This Row],[620119]], 0)</f>
        <v>0</v>
      </c>
      <c r="R37">
        <f>IF(AND(ALL!Q38-METEALL[[#This Row],[620120]] &gt;= 0, ALL!Q38-METEALL[[#This Row],[620120]] &lt;= 24), ALL!Q38-METEALL[[#This Row],[620120]], 0)</f>
        <v>0</v>
      </c>
      <c r="S37">
        <f>IF(AND(ALL!R38-METEALL[[#This Row],[620122]] &gt;= 0, ALL!R38-METEALL[[#This Row],[620122]] &lt;= 24), ALL!R38-METEALL[[#This Row],[620122]], 0)</f>
        <v>0</v>
      </c>
      <c r="T37">
        <f>IF(AND(ALL!S38-METEALL[[#This Row],[620123]] &gt;= 0, ALL!S38-METEALL[[#This Row],[620123]] &lt;= 24), ALL!S38-METEALL[[#This Row],[620123]], 0)</f>
        <v>4</v>
      </c>
      <c r="U37">
        <f>IF(AND(ALL!T38-METEALL[[#This Row],[620124]] &gt;= 0, ALL!T38-METEALL[[#This Row],[620124]] &lt;= 24), ALL!T38-METEALL[[#This Row],[620124]], 0)</f>
        <v>0</v>
      </c>
      <c r="Y37">
        <v>620104</v>
      </c>
      <c r="Z37" s="31">
        <v>43865</v>
      </c>
      <c r="AA37">
        <v>0</v>
      </c>
    </row>
    <row r="38" spans="3:27">
      <c r="C38" s="17">
        <v>43866</v>
      </c>
      <c r="D38" t="str">
        <f>TEXT(Mete_cal[[#This Row],[Egat Code]], "[$-409]mmm yyyy")</f>
        <v>Feb 2020</v>
      </c>
      <c r="E38">
        <f>IF(AND(ALL!D39-METEALL[[#This Row],[620104]] &gt;= 0, ALL!D39-METEALL[[#This Row],[620104]] &lt;= 24), ALL!D39-METEALL[[#This Row],[620104]], 0)</f>
        <v>0</v>
      </c>
      <c r="F38">
        <f>IF(AND(ALL!E39-METEALL[[#This Row],[620105]] &gt;= 0, ALL!E39-METEALL[[#This Row],[620105]] &lt;= 24), ALL!E39-METEALL[[#This Row],[620105]], 0)</f>
        <v>4</v>
      </c>
      <c r="G38">
        <f>IF(AND(ALL!F39-METEALL[[#This Row],[620106]] &gt;= 0, ALL!F39-METEALL[[#This Row],[620106]] &lt;= 24), ALL!F39-METEALL[[#This Row],[620106]], 0)</f>
        <v>0</v>
      </c>
      <c r="H38">
        <f>IF(AND(ALL!G39-METEALL[[#This Row],[620107]] &gt;= 0, ALL!G39-METEALL[[#This Row],[620107]] &lt;= 24), ALL!G39-METEALL[[#This Row],[620107]], 0)</f>
        <v>0</v>
      </c>
      <c r="I38">
        <f>IF(AND(ALL!H39-METEALL[[#This Row],[620109]] &gt;= 0, ALL!H39-METEALL[[#This Row],[620109]] &lt;= 24), ALL!H39-METEALL[[#This Row],[620109]], 0)</f>
        <v>0</v>
      </c>
      <c r="J38">
        <f>IF(AND(ALL!I39-METEALL[[#This Row],[620111]] &gt;= 0, ALL!I39-METEALL[[#This Row],[620111]] &lt;= 24), ALL!I39-METEALL[[#This Row],[620111]], 0)</f>
        <v>0</v>
      </c>
      <c r="K38">
        <f>IF(AND(ALL!J39-METEALL[[#This Row],[620112]] &gt;= 0, ALL!J39-METEALL[[#This Row],[620112]] &lt;= 24), ALL!J39-METEALL[[#This Row],[620112]], 0)</f>
        <v>6</v>
      </c>
      <c r="L38">
        <f>IF(AND(ALL!K39-METEALL[[#This Row],[620113]] &gt;= 0, ALL!K39-METEALL[[#This Row],[620113]] &lt;= 24), ALL!K39-METEALL[[#This Row],[620113]], 0)</f>
        <v>0</v>
      </c>
      <c r="M38">
        <f>IF(AND(ALL!L39-METEALL[[#This Row],[620114]] &gt;= 0, ALL!L39-METEALL[[#This Row],[620114]] &lt;= 24), ALL!L39-METEALL[[#This Row],[620114]], 0)</f>
        <v>0</v>
      </c>
      <c r="N38">
        <f>IF(AND(ALL!M39-METEALL[[#This Row],[620116]] &gt;= 0, ALL!M39-METEALL[[#This Row],[620116]] &lt;= 24), ALL!M39-METEALL[[#This Row],[620116]], 0)</f>
        <v>16</v>
      </c>
      <c r="O38">
        <f>IF(AND(ALL!N39-METEALL[[#This Row],[620117]] &gt;= 0, ALL!N39-METEALL[[#This Row],[620117]] &lt;= 24), ALL!N39-METEALL[[#This Row],[620117]], 0)</f>
        <v>0</v>
      </c>
      <c r="P38">
        <f>IF(AND(ALL!O39-METEALL[[#This Row],[620118]] &gt;= 0, ALL!O39-METEALL[[#This Row],[620118]] &lt;= 24), ALL!O39-METEALL[[#This Row],[620118]], 0)</f>
        <v>0</v>
      </c>
      <c r="Q38">
        <f>IF(AND(ALL!P39-METEALL[[#This Row],[620119]] &gt;= 0, ALL!P39-METEALL[[#This Row],[620119]] &lt;= 24), ALL!P39-METEALL[[#This Row],[620119]], 0)</f>
        <v>0</v>
      </c>
      <c r="R38">
        <f>IF(AND(ALL!Q39-METEALL[[#This Row],[620120]] &gt;= 0, ALL!Q39-METEALL[[#This Row],[620120]] &lt;= 24), ALL!Q39-METEALL[[#This Row],[620120]], 0)</f>
        <v>0</v>
      </c>
      <c r="S38">
        <f>IF(AND(ALL!R39-METEALL[[#This Row],[620122]] &gt;= 0, ALL!R39-METEALL[[#This Row],[620122]] &lt;= 24), ALL!R39-METEALL[[#This Row],[620122]], 0)</f>
        <v>0</v>
      </c>
      <c r="T38">
        <f>IF(AND(ALL!S39-METEALL[[#This Row],[620123]] &gt;= 0, ALL!S39-METEALL[[#This Row],[620123]] &lt;= 24), ALL!S39-METEALL[[#This Row],[620123]], 0)</f>
        <v>3</v>
      </c>
      <c r="U38">
        <f>IF(AND(ALL!T39-METEALL[[#This Row],[620124]] &gt;= 0, ALL!T39-METEALL[[#This Row],[620124]] &lt;= 24), ALL!T39-METEALL[[#This Row],[620124]], 0)</f>
        <v>0</v>
      </c>
      <c r="Y38">
        <v>620104</v>
      </c>
      <c r="Z38" s="31">
        <v>43866</v>
      </c>
      <c r="AA38">
        <v>0</v>
      </c>
    </row>
    <row r="39" spans="3:27">
      <c r="C39" s="17">
        <v>43867</v>
      </c>
      <c r="D39" t="str">
        <f>TEXT(Mete_cal[[#This Row],[Egat Code]], "[$-409]mmm yyyy")</f>
        <v>Feb 2020</v>
      </c>
      <c r="E39">
        <f>IF(AND(ALL!D40-METEALL[[#This Row],[620104]] &gt;= 0, ALL!D40-METEALL[[#This Row],[620104]] &lt;= 24), ALL!D40-METEALL[[#This Row],[620104]], 0)</f>
        <v>0</v>
      </c>
      <c r="F39">
        <f>IF(AND(ALL!E40-METEALL[[#This Row],[620105]] &gt;= 0, ALL!E40-METEALL[[#This Row],[620105]] &lt;= 24), ALL!E40-METEALL[[#This Row],[620105]], 0)</f>
        <v>16</v>
      </c>
      <c r="G39">
        <f>IF(AND(ALL!F40-METEALL[[#This Row],[620106]] &gt;= 0, ALL!F40-METEALL[[#This Row],[620106]] &lt;= 24), ALL!F40-METEALL[[#This Row],[620106]], 0)</f>
        <v>0</v>
      </c>
      <c r="H39">
        <f>IF(AND(ALL!G40-METEALL[[#This Row],[620107]] &gt;= 0, ALL!G40-METEALL[[#This Row],[620107]] &lt;= 24), ALL!G40-METEALL[[#This Row],[620107]], 0)</f>
        <v>14</v>
      </c>
      <c r="I39">
        <f>IF(AND(ALL!H40-METEALL[[#This Row],[620109]] &gt;= 0, ALL!H40-METEALL[[#This Row],[620109]] &lt;= 24), ALL!H40-METEALL[[#This Row],[620109]], 0)</f>
        <v>0</v>
      </c>
      <c r="J39">
        <f>IF(AND(ALL!I40-METEALL[[#This Row],[620111]] &gt;= 0, ALL!I40-METEALL[[#This Row],[620111]] &lt;= 24), ALL!I40-METEALL[[#This Row],[620111]], 0)</f>
        <v>0</v>
      </c>
      <c r="K39">
        <f>IF(AND(ALL!J40-METEALL[[#This Row],[620112]] &gt;= 0, ALL!J40-METEALL[[#This Row],[620112]] &lt;= 24), ALL!J40-METEALL[[#This Row],[620112]], 0)</f>
        <v>18</v>
      </c>
      <c r="L39">
        <f>IF(AND(ALL!K40-METEALL[[#This Row],[620113]] &gt;= 0, ALL!K40-METEALL[[#This Row],[620113]] &lt;= 24), ALL!K40-METEALL[[#This Row],[620113]], 0)</f>
        <v>0</v>
      </c>
      <c r="M39">
        <f>IF(AND(ALL!L40-METEALL[[#This Row],[620114]] &gt;= 0, ALL!L40-METEALL[[#This Row],[620114]] &lt;= 24), ALL!L40-METEALL[[#This Row],[620114]], 0)</f>
        <v>0</v>
      </c>
      <c r="N39">
        <f>IF(AND(ALL!M40-METEALL[[#This Row],[620116]] &gt;= 0, ALL!M40-METEALL[[#This Row],[620116]] &lt;= 24), ALL!M40-METEALL[[#This Row],[620116]], 0)</f>
        <v>18</v>
      </c>
      <c r="O39">
        <f>IF(AND(ALL!N40-METEALL[[#This Row],[620117]] &gt;= 0, ALL!N40-METEALL[[#This Row],[620117]] &lt;= 24), ALL!N40-METEALL[[#This Row],[620117]], 0)</f>
        <v>0</v>
      </c>
      <c r="P39">
        <f>IF(AND(ALL!O40-METEALL[[#This Row],[620118]] &gt;= 0, ALL!O40-METEALL[[#This Row],[620118]] &lt;= 24), ALL!O40-METEALL[[#This Row],[620118]], 0)</f>
        <v>0</v>
      </c>
      <c r="Q39">
        <f>IF(AND(ALL!P40-METEALL[[#This Row],[620119]] &gt;= 0, ALL!P40-METEALL[[#This Row],[620119]] &lt;= 24), ALL!P40-METEALL[[#This Row],[620119]], 0)</f>
        <v>0</v>
      </c>
      <c r="R39">
        <f>IF(AND(ALL!Q40-METEALL[[#This Row],[620120]] &gt;= 0, ALL!Q40-METEALL[[#This Row],[620120]] &lt;= 24), ALL!Q40-METEALL[[#This Row],[620120]], 0)</f>
        <v>0</v>
      </c>
      <c r="S39">
        <f>IF(AND(ALL!R40-METEALL[[#This Row],[620122]] &gt;= 0, ALL!R40-METEALL[[#This Row],[620122]] &lt;= 24), ALL!R40-METEALL[[#This Row],[620122]], 0)</f>
        <v>0</v>
      </c>
      <c r="T39">
        <f>IF(AND(ALL!S40-METEALL[[#This Row],[620123]] &gt;= 0, ALL!S40-METEALL[[#This Row],[620123]] &lt;= 24), ALL!S40-METEALL[[#This Row],[620123]], 0)</f>
        <v>10</v>
      </c>
      <c r="U39">
        <f>IF(AND(ALL!T40-METEALL[[#This Row],[620124]] &gt;= 0, ALL!T40-METEALL[[#This Row],[620124]] &lt;= 24), ALL!T40-METEALL[[#This Row],[620124]], 0)</f>
        <v>0</v>
      </c>
      <c r="Y39">
        <v>620104</v>
      </c>
      <c r="Z39" s="31">
        <v>43867</v>
      </c>
      <c r="AA39">
        <v>0</v>
      </c>
    </row>
    <row r="40" spans="3:27">
      <c r="C40" s="17">
        <v>43868</v>
      </c>
      <c r="D40" t="str">
        <f>TEXT(Mete_cal[[#This Row],[Egat Code]], "[$-409]mmm yyyy")</f>
        <v>Feb 2020</v>
      </c>
      <c r="E40">
        <f>IF(AND(ALL!D41-METEALL[[#This Row],[620104]] &gt;= 0, ALL!D41-METEALL[[#This Row],[620104]] &lt;= 24), ALL!D41-METEALL[[#This Row],[620104]], 0)</f>
        <v>0</v>
      </c>
      <c r="F40">
        <f>IF(AND(ALL!E41-METEALL[[#This Row],[620105]] &gt;= 0, ALL!E41-METEALL[[#This Row],[620105]] &lt;= 24), ALL!E41-METEALL[[#This Row],[620105]], 0)</f>
        <v>14</v>
      </c>
      <c r="G40">
        <f>IF(AND(ALL!F41-METEALL[[#This Row],[620106]] &gt;= 0, ALL!F41-METEALL[[#This Row],[620106]] &lt;= 24), ALL!F41-METEALL[[#This Row],[620106]], 0)</f>
        <v>0</v>
      </c>
      <c r="H40">
        <f>IF(AND(ALL!G41-METEALL[[#This Row],[620107]] &gt;= 0, ALL!G41-METEALL[[#This Row],[620107]] &lt;= 24), ALL!G41-METEALL[[#This Row],[620107]], 0)</f>
        <v>13</v>
      </c>
      <c r="I40">
        <f>IF(AND(ALL!H41-METEALL[[#This Row],[620109]] &gt;= 0, ALL!H41-METEALL[[#This Row],[620109]] &lt;= 24), ALL!H41-METEALL[[#This Row],[620109]], 0)</f>
        <v>0</v>
      </c>
      <c r="J40">
        <f>IF(AND(ALL!I41-METEALL[[#This Row],[620111]] &gt;= 0, ALL!I41-METEALL[[#This Row],[620111]] &lt;= 24), ALL!I41-METEALL[[#This Row],[620111]], 0)</f>
        <v>0</v>
      </c>
      <c r="K40">
        <f>IF(AND(ALL!J41-METEALL[[#This Row],[620112]] &gt;= 0, ALL!J41-METEALL[[#This Row],[620112]] &lt;= 24), ALL!J41-METEALL[[#This Row],[620112]], 0)</f>
        <v>15</v>
      </c>
      <c r="L40">
        <f>IF(AND(ALL!K41-METEALL[[#This Row],[620113]] &gt;= 0, ALL!K41-METEALL[[#This Row],[620113]] &lt;= 24), ALL!K41-METEALL[[#This Row],[620113]], 0)</f>
        <v>0</v>
      </c>
      <c r="M40">
        <f>IF(AND(ALL!L41-METEALL[[#This Row],[620114]] &gt;= 0, ALL!L41-METEALL[[#This Row],[620114]] &lt;= 24), ALL!L41-METEALL[[#This Row],[620114]], 0)</f>
        <v>0</v>
      </c>
      <c r="N40">
        <f>IF(AND(ALL!M41-METEALL[[#This Row],[620116]] &gt;= 0, ALL!M41-METEALL[[#This Row],[620116]] &lt;= 24), ALL!M41-METEALL[[#This Row],[620116]], 0)</f>
        <v>15</v>
      </c>
      <c r="O40">
        <f>IF(AND(ALL!N41-METEALL[[#This Row],[620117]] &gt;= 0, ALL!N41-METEALL[[#This Row],[620117]] &lt;= 24), ALL!N41-METEALL[[#This Row],[620117]], 0)</f>
        <v>0</v>
      </c>
      <c r="P40">
        <f>IF(AND(ALL!O41-METEALL[[#This Row],[620118]] &gt;= 0, ALL!O41-METEALL[[#This Row],[620118]] &lt;= 24), ALL!O41-METEALL[[#This Row],[620118]], 0)</f>
        <v>0</v>
      </c>
      <c r="Q40">
        <f>IF(AND(ALL!P41-METEALL[[#This Row],[620119]] &gt;= 0, ALL!P41-METEALL[[#This Row],[620119]] &lt;= 24), ALL!P41-METEALL[[#This Row],[620119]], 0)</f>
        <v>0</v>
      </c>
      <c r="R40">
        <f>IF(AND(ALL!Q41-METEALL[[#This Row],[620120]] &gt;= 0, ALL!Q41-METEALL[[#This Row],[620120]] &lt;= 24), ALL!Q41-METEALL[[#This Row],[620120]], 0)</f>
        <v>0</v>
      </c>
      <c r="S40">
        <f>IF(AND(ALL!R41-METEALL[[#This Row],[620122]] &gt;= 0, ALL!R41-METEALL[[#This Row],[620122]] &lt;= 24), ALL!R41-METEALL[[#This Row],[620122]], 0)</f>
        <v>0</v>
      </c>
      <c r="T40">
        <f>IF(AND(ALL!S41-METEALL[[#This Row],[620123]] &gt;= 0, ALL!S41-METEALL[[#This Row],[620123]] &lt;= 24), ALL!S41-METEALL[[#This Row],[620123]], 0)</f>
        <v>14</v>
      </c>
      <c r="U40">
        <f>IF(AND(ALL!T41-METEALL[[#This Row],[620124]] &gt;= 0, ALL!T41-METEALL[[#This Row],[620124]] &lt;= 24), ALL!T41-METEALL[[#This Row],[620124]], 0)</f>
        <v>0</v>
      </c>
      <c r="Y40">
        <v>620104</v>
      </c>
      <c r="Z40" s="31">
        <v>43868</v>
      </c>
      <c r="AA40">
        <v>0</v>
      </c>
    </row>
    <row r="41" spans="3:27">
      <c r="C41" s="17">
        <v>43869</v>
      </c>
      <c r="D41" t="str">
        <f>TEXT(Mete_cal[[#This Row],[Egat Code]], "[$-409]mmm yyyy")</f>
        <v>Feb 2020</v>
      </c>
      <c r="E41">
        <f>IF(AND(ALL!D42-METEALL[[#This Row],[620104]] &gt;= 0, ALL!D42-METEALL[[#This Row],[620104]] &lt;= 24), ALL!D42-METEALL[[#This Row],[620104]], 0)</f>
        <v>0</v>
      </c>
      <c r="F41">
        <f>IF(AND(ALL!E42-METEALL[[#This Row],[620105]] &gt;= 0, ALL!E42-METEALL[[#This Row],[620105]] &lt;= 24), ALL!E42-METEALL[[#This Row],[620105]], 0)</f>
        <v>14</v>
      </c>
      <c r="G41">
        <f>IF(AND(ALL!F42-METEALL[[#This Row],[620106]] &gt;= 0, ALL!F42-METEALL[[#This Row],[620106]] &lt;= 24), ALL!F42-METEALL[[#This Row],[620106]], 0)</f>
        <v>0</v>
      </c>
      <c r="H41">
        <f>IF(AND(ALL!G42-METEALL[[#This Row],[620107]] &gt;= 0, ALL!G42-METEALL[[#This Row],[620107]] &lt;= 24), ALL!G42-METEALL[[#This Row],[620107]], 0)</f>
        <v>11</v>
      </c>
      <c r="I41">
        <f>IF(AND(ALL!H42-METEALL[[#This Row],[620109]] &gt;= 0, ALL!H42-METEALL[[#This Row],[620109]] &lt;= 24), ALL!H42-METEALL[[#This Row],[620109]], 0)</f>
        <v>0</v>
      </c>
      <c r="J41">
        <f>IF(AND(ALL!I42-METEALL[[#This Row],[620111]] &gt;= 0, ALL!I42-METEALL[[#This Row],[620111]] &lt;= 24), ALL!I42-METEALL[[#This Row],[620111]], 0)</f>
        <v>0</v>
      </c>
      <c r="K41">
        <f>IF(AND(ALL!J42-METEALL[[#This Row],[620112]] &gt;= 0, ALL!J42-METEALL[[#This Row],[620112]] &lt;= 24), ALL!J42-METEALL[[#This Row],[620112]], 0)</f>
        <v>10</v>
      </c>
      <c r="L41">
        <f>IF(AND(ALL!K42-METEALL[[#This Row],[620113]] &gt;= 0, ALL!K42-METEALL[[#This Row],[620113]] &lt;= 24), ALL!K42-METEALL[[#This Row],[620113]], 0)</f>
        <v>0</v>
      </c>
      <c r="M41">
        <f>IF(AND(ALL!L42-METEALL[[#This Row],[620114]] &gt;= 0, ALL!L42-METEALL[[#This Row],[620114]] &lt;= 24), ALL!L42-METEALL[[#This Row],[620114]], 0)</f>
        <v>0</v>
      </c>
      <c r="N41">
        <f>IF(AND(ALL!M42-METEALL[[#This Row],[620116]] &gt;= 0, ALL!M42-METEALL[[#This Row],[620116]] &lt;= 24), ALL!M42-METEALL[[#This Row],[620116]], 0)</f>
        <v>8</v>
      </c>
      <c r="O41">
        <f>IF(AND(ALL!N42-METEALL[[#This Row],[620117]] &gt;= 0, ALL!N42-METEALL[[#This Row],[620117]] &lt;= 24), ALL!N42-METEALL[[#This Row],[620117]], 0)</f>
        <v>0</v>
      </c>
      <c r="P41">
        <f>IF(AND(ALL!O42-METEALL[[#This Row],[620118]] &gt;= 0, ALL!O42-METEALL[[#This Row],[620118]] &lt;= 24), ALL!O42-METEALL[[#This Row],[620118]], 0)</f>
        <v>0</v>
      </c>
      <c r="Q41">
        <f>IF(AND(ALL!P42-METEALL[[#This Row],[620119]] &gt;= 0, ALL!P42-METEALL[[#This Row],[620119]] &lt;= 24), ALL!P42-METEALL[[#This Row],[620119]], 0)</f>
        <v>2</v>
      </c>
      <c r="R41">
        <f>IF(AND(ALL!Q42-METEALL[[#This Row],[620120]] &gt;= 0, ALL!Q42-METEALL[[#This Row],[620120]] &lt;= 24), ALL!Q42-METEALL[[#This Row],[620120]], 0)</f>
        <v>0</v>
      </c>
      <c r="S41">
        <f>IF(AND(ALL!R42-METEALL[[#This Row],[620122]] &gt;= 0, ALL!R42-METEALL[[#This Row],[620122]] &lt;= 24), ALL!R42-METEALL[[#This Row],[620122]], 0)</f>
        <v>0</v>
      </c>
      <c r="T41">
        <f>IF(AND(ALL!S42-METEALL[[#This Row],[620123]] &gt;= 0, ALL!S42-METEALL[[#This Row],[620123]] &lt;= 24), ALL!S42-METEALL[[#This Row],[620123]], 0)</f>
        <v>5</v>
      </c>
      <c r="U41">
        <f>IF(AND(ALL!T42-METEALL[[#This Row],[620124]] &gt;= 0, ALL!T42-METEALL[[#This Row],[620124]] &lt;= 24), ALL!T42-METEALL[[#This Row],[620124]], 0)</f>
        <v>0</v>
      </c>
      <c r="Y41">
        <v>620104</v>
      </c>
      <c r="Z41" s="31">
        <v>43869</v>
      </c>
      <c r="AA41">
        <v>0</v>
      </c>
    </row>
    <row r="42" spans="3:27">
      <c r="C42" s="17">
        <v>43870</v>
      </c>
      <c r="D42" t="str">
        <f>TEXT(Mete_cal[[#This Row],[Egat Code]], "[$-409]mmm yyyy")</f>
        <v>Feb 2020</v>
      </c>
      <c r="E42">
        <f>IF(AND(ALL!D43-METEALL[[#This Row],[620104]] &gt;= 0, ALL!D43-METEALL[[#This Row],[620104]] &lt;= 24), ALL!D43-METEALL[[#This Row],[620104]], 0)</f>
        <v>0</v>
      </c>
      <c r="F42">
        <f>IF(AND(ALL!E43-METEALL[[#This Row],[620105]] &gt;= 0, ALL!E43-METEALL[[#This Row],[620105]] &lt;= 24), ALL!E43-METEALL[[#This Row],[620105]], 0)</f>
        <v>11</v>
      </c>
      <c r="G42">
        <f>IF(AND(ALL!F43-METEALL[[#This Row],[620106]] &gt;= 0, ALL!F43-METEALL[[#This Row],[620106]] &lt;= 24), ALL!F43-METEALL[[#This Row],[620106]], 0)</f>
        <v>0</v>
      </c>
      <c r="H42">
        <f>IF(AND(ALL!G43-METEALL[[#This Row],[620107]] &gt;= 0, ALL!G43-METEALL[[#This Row],[620107]] &lt;= 24), ALL!G43-METEALL[[#This Row],[620107]], 0)</f>
        <v>10</v>
      </c>
      <c r="I42">
        <f>IF(AND(ALL!H43-METEALL[[#This Row],[620109]] &gt;= 0, ALL!H43-METEALL[[#This Row],[620109]] &lt;= 24), ALL!H43-METEALL[[#This Row],[620109]], 0)</f>
        <v>0</v>
      </c>
      <c r="J42">
        <f>IF(AND(ALL!I43-METEALL[[#This Row],[620111]] &gt;= 0, ALL!I43-METEALL[[#This Row],[620111]] &lt;= 24), ALL!I43-METEALL[[#This Row],[620111]], 0)</f>
        <v>0</v>
      </c>
      <c r="K42">
        <f>IF(AND(ALL!J43-METEALL[[#This Row],[620112]] &gt;= 0, ALL!J43-METEALL[[#This Row],[620112]] &lt;= 24), ALL!J43-METEALL[[#This Row],[620112]], 0)</f>
        <v>8</v>
      </c>
      <c r="L42">
        <f>IF(AND(ALL!K43-METEALL[[#This Row],[620113]] &gt;= 0, ALL!K43-METEALL[[#This Row],[620113]] &lt;= 24), ALL!K43-METEALL[[#This Row],[620113]], 0)</f>
        <v>0</v>
      </c>
      <c r="M42">
        <f>IF(AND(ALL!L43-METEALL[[#This Row],[620114]] &gt;= 0, ALL!L43-METEALL[[#This Row],[620114]] &lt;= 24), ALL!L43-METEALL[[#This Row],[620114]], 0)</f>
        <v>0</v>
      </c>
      <c r="N42">
        <f>IF(AND(ALL!M43-METEALL[[#This Row],[620116]] &gt;= 0, ALL!M43-METEALL[[#This Row],[620116]] &lt;= 24), ALL!M43-METEALL[[#This Row],[620116]], 0)</f>
        <v>8</v>
      </c>
      <c r="O42">
        <f>IF(AND(ALL!N43-METEALL[[#This Row],[620117]] &gt;= 0, ALL!N43-METEALL[[#This Row],[620117]] &lt;= 24), ALL!N43-METEALL[[#This Row],[620117]], 0)</f>
        <v>0</v>
      </c>
      <c r="P42">
        <f>IF(AND(ALL!O43-METEALL[[#This Row],[620118]] &gt;= 0, ALL!O43-METEALL[[#This Row],[620118]] &lt;= 24), ALL!O43-METEALL[[#This Row],[620118]], 0)</f>
        <v>0</v>
      </c>
      <c r="Q42">
        <f>IF(AND(ALL!P43-METEALL[[#This Row],[620119]] &gt;= 0, ALL!P43-METEALL[[#This Row],[620119]] &lt;= 24), ALL!P43-METEALL[[#This Row],[620119]], 0)</f>
        <v>2</v>
      </c>
      <c r="R42">
        <f>IF(AND(ALL!Q43-METEALL[[#This Row],[620120]] &gt;= 0, ALL!Q43-METEALL[[#This Row],[620120]] &lt;= 24), ALL!Q43-METEALL[[#This Row],[620120]], 0)</f>
        <v>0</v>
      </c>
      <c r="S42">
        <f>IF(AND(ALL!R43-METEALL[[#This Row],[620122]] &gt;= 0, ALL!R43-METEALL[[#This Row],[620122]] &lt;= 24), ALL!R43-METEALL[[#This Row],[620122]], 0)</f>
        <v>0</v>
      </c>
      <c r="T42">
        <f>IF(AND(ALL!S43-METEALL[[#This Row],[620123]] &gt;= 0, ALL!S43-METEALL[[#This Row],[620123]] &lt;= 24), ALL!S43-METEALL[[#This Row],[620123]], 0)</f>
        <v>10</v>
      </c>
      <c r="U42">
        <f>IF(AND(ALL!T43-METEALL[[#This Row],[620124]] &gt;= 0, ALL!T43-METEALL[[#This Row],[620124]] &lt;= 24), ALL!T43-METEALL[[#This Row],[620124]], 0)</f>
        <v>0</v>
      </c>
      <c r="Y42">
        <v>620104</v>
      </c>
      <c r="Z42" s="31">
        <v>43870</v>
      </c>
      <c r="AA42">
        <v>0</v>
      </c>
    </row>
    <row r="43" spans="3:27">
      <c r="C43" s="17">
        <v>43871</v>
      </c>
      <c r="D43" t="str">
        <f>TEXT(Mete_cal[[#This Row],[Egat Code]], "[$-409]mmm yyyy")</f>
        <v>Feb 2020</v>
      </c>
      <c r="E43">
        <f>IF(AND(ALL!D44-METEALL[[#This Row],[620104]] &gt;= 0, ALL!D44-METEALL[[#This Row],[620104]] &lt;= 24), ALL!D44-METEALL[[#This Row],[620104]], 0)</f>
        <v>0</v>
      </c>
      <c r="F43">
        <f>IF(AND(ALL!E44-METEALL[[#This Row],[620105]] &gt;= 0, ALL!E44-METEALL[[#This Row],[620105]] &lt;= 24), ALL!E44-METEALL[[#This Row],[620105]], 0)</f>
        <v>18</v>
      </c>
      <c r="G43">
        <f>IF(AND(ALL!F44-METEALL[[#This Row],[620106]] &gt;= 0, ALL!F44-METEALL[[#This Row],[620106]] &lt;= 24), ALL!F44-METEALL[[#This Row],[620106]], 0)</f>
        <v>0</v>
      </c>
      <c r="H43">
        <f>IF(AND(ALL!G44-METEALL[[#This Row],[620107]] &gt;= 0, ALL!G44-METEALL[[#This Row],[620107]] &lt;= 24), ALL!G44-METEALL[[#This Row],[620107]], 0)</f>
        <v>20</v>
      </c>
      <c r="I43">
        <f>IF(AND(ALL!H44-METEALL[[#This Row],[620109]] &gt;= 0, ALL!H44-METEALL[[#This Row],[620109]] &lt;= 24), ALL!H44-METEALL[[#This Row],[620109]], 0)</f>
        <v>0</v>
      </c>
      <c r="J43">
        <f>IF(AND(ALL!I44-METEALL[[#This Row],[620111]] &gt;= 0, ALL!I44-METEALL[[#This Row],[620111]] &lt;= 24), ALL!I44-METEALL[[#This Row],[620111]], 0)</f>
        <v>0</v>
      </c>
      <c r="K43">
        <f>IF(AND(ALL!J44-METEALL[[#This Row],[620112]] &gt;= 0, ALL!J44-METEALL[[#This Row],[620112]] &lt;= 24), ALL!J44-METEALL[[#This Row],[620112]], 0)</f>
        <v>0</v>
      </c>
      <c r="L43">
        <f>IF(AND(ALL!K44-METEALL[[#This Row],[620113]] &gt;= 0, ALL!K44-METEALL[[#This Row],[620113]] &lt;= 24), ALL!K44-METEALL[[#This Row],[620113]], 0)</f>
        <v>0</v>
      </c>
      <c r="M43">
        <f>IF(AND(ALL!L44-METEALL[[#This Row],[620114]] &gt;= 0, ALL!L44-METEALL[[#This Row],[620114]] &lt;= 24), ALL!L44-METEALL[[#This Row],[620114]], 0)</f>
        <v>0</v>
      </c>
      <c r="N43">
        <f>IF(AND(ALL!M44-METEALL[[#This Row],[620116]] &gt;= 0, ALL!M44-METEALL[[#This Row],[620116]] &lt;= 24), ALL!M44-METEALL[[#This Row],[620116]], 0)</f>
        <v>17</v>
      </c>
      <c r="O43">
        <f>IF(AND(ALL!N44-METEALL[[#This Row],[620117]] &gt;= 0, ALL!N44-METEALL[[#This Row],[620117]] &lt;= 24), ALL!N44-METEALL[[#This Row],[620117]], 0)</f>
        <v>0</v>
      </c>
      <c r="P43">
        <f>IF(AND(ALL!O44-METEALL[[#This Row],[620118]] &gt;= 0, ALL!O44-METEALL[[#This Row],[620118]] &lt;= 24), ALL!O44-METEALL[[#This Row],[620118]], 0)</f>
        <v>0</v>
      </c>
      <c r="Q43">
        <f>IF(AND(ALL!P44-METEALL[[#This Row],[620119]] &gt;= 0, ALL!P44-METEALL[[#This Row],[620119]] &lt;= 24), ALL!P44-METEALL[[#This Row],[620119]], 0)</f>
        <v>17</v>
      </c>
      <c r="R43">
        <f>IF(AND(ALL!Q44-METEALL[[#This Row],[620120]] &gt;= 0, ALL!Q44-METEALL[[#This Row],[620120]] &lt;= 24), ALL!Q44-METEALL[[#This Row],[620120]], 0)</f>
        <v>0</v>
      </c>
      <c r="S43">
        <f>IF(AND(ALL!R44-METEALL[[#This Row],[620122]] &gt;= 0, ALL!R44-METEALL[[#This Row],[620122]] &lt;= 24), ALL!R44-METEALL[[#This Row],[620122]], 0)</f>
        <v>0</v>
      </c>
      <c r="T43">
        <f>IF(AND(ALL!S44-METEALL[[#This Row],[620123]] &gt;= 0, ALL!S44-METEALL[[#This Row],[620123]] &lt;= 24), ALL!S44-METEALL[[#This Row],[620123]], 0)</f>
        <v>12</v>
      </c>
      <c r="U43">
        <f>IF(AND(ALL!T44-METEALL[[#This Row],[620124]] &gt;= 0, ALL!T44-METEALL[[#This Row],[620124]] &lt;= 24), ALL!T44-METEALL[[#This Row],[620124]], 0)</f>
        <v>0</v>
      </c>
      <c r="Y43">
        <v>620104</v>
      </c>
      <c r="Z43" s="31">
        <v>43871</v>
      </c>
      <c r="AA43">
        <v>0</v>
      </c>
    </row>
    <row r="44" spans="3:27">
      <c r="C44" s="17">
        <v>43872</v>
      </c>
      <c r="D44" t="str">
        <f>TEXT(Mete_cal[[#This Row],[Egat Code]], "[$-409]mmm yyyy")</f>
        <v>Feb 2020</v>
      </c>
      <c r="E44">
        <f>IF(AND(ALL!D45-METEALL[[#This Row],[620104]] &gt;= 0, ALL!D45-METEALL[[#This Row],[620104]] &lt;= 24), ALL!D45-METEALL[[#This Row],[620104]], 0)</f>
        <v>0</v>
      </c>
      <c r="F44">
        <f>IF(AND(ALL!E45-METEALL[[#This Row],[620105]] &gt;= 0, ALL!E45-METEALL[[#This Row],[620105]] &lt;= 24), ALL!E45-METEALL[[#This Row],[620105]], 0)</f>
        <v>14</v>
      </c>
      <c r="G44">
        <f>IF(AND(ALL!F45-METEALL[[#This Row],[620106]] &gt;= 0, ALL!F45-METEALL[[#This Row],[620106]] &lt;= 24), ALL!F45-METEALL[[#This Row],[620106]], 0)</f>
        <v>0</v>
      </c>
      <c r="H44">
        <f>IF(AND(ALL!G45-METEALL[[#This Row],[620107]] &gt;= 0, ALL!G45-METEALL[[#This Row],[620107]] &lt;= 24), ALL!G45-METEALL[[#This Row],[620107]], 0)</f>
        <v>0</v>
      </c>
      <c r="I44">
        <f>IF(AND(ALL!H45-METEALL[[#This Row],[620109]] &gt;= 0, ALL!H45-METEALL[[#This Row],[620109]] &lt;= 24), ALL!H45-METEALL[[#This Row],[620109]], 0)</f>
        <v>0</v>
      </c>
      <c r="J44">
        <f>IF(AND(ALL!I45-METEALL[[#This Row],[620111]] &gt;= 0, ALL!I45-METEALL[[#This Row],[620111]] &lt;= 24), ALL!I45-METEALL[[#This Row],[620111]], 0)</f>
        <v>0</v>
      </c>
      <c r="K44">
        <f>IF(AND(ALL!J45-METEALL[[#This Row],[620112]] &gt;= 0, ALL!J45-METEALL[[#This Row],[620112]] &lt;= 24), ALL!J45-METEALL[[#This Row],[620112]], 0)</f>
        <v>16</v>
      </c>
      <c r="L44">
        <f>IF(AND(ALL!K45-METEALL[[#This Row],[620113]] &gt;= 0, ALL!K45-METEALL[[#This Row],[620113]] &lt;= 24), ALL!K45-METEALL[[#This Row],[620113]], 0)</f>
        <v>0</v>
      </c>
      <c r="M44">
        <f>IF(AND(ALL!L45-METEALL[[#This Row],[620114]] &gt;= 0, ALL!L45-METEALL[[#This Row],[620114]] &lt;= 24), ALL!L45-METEALL[[#This Row],[620114]], 0)</f>
        <v>0</v>
      </c>
      <c r="N44">
        <f>IF(AND(ALL!M45-METEALL[[#This Row],[620116]] &gt;= 0, ALL!M45-METEALL[[#This Row],[620116]] &lt;= 24), ALL!M45-METEALL[[#This Row],[620116]], 0)</f>
        <v>0</v>
      </c>
      <c r="O44">
        <f>IF(AND(ALL!N45-METEALL[[#This Row],[620117]] &gt;= 0, ALL!N45-METEALL[[#This Row],[620117]] &lt;= 24), ALL!N45-METEALL[[#This Row],[620117]], 0)</f>
        <v>0</v>
      </c>
      <c r="P44">
        <f>IF(AND(ALL!O45-METEALL[[#This Row],[620118]] &gt;= 0, ALL!O45-METEALL[[#This Row],[620118]] &lt;= 24), ALL!O45-METEALL[[#This Row],[620118]], 0)</f>
        <v>0</v>
      </c>
      <c r="Q44">
        <f>IF(AND(ALL!P45-METEALL[[#This Row],[620119]] &gt;= 0, ALL!P45-METEALL[[#This Row],[620119]] &lt;= 24), ALL!P45-METEALL[[#This Row],[620119]], 0)</f>
        <v>13</v>
      </c>
      <c r="R44">
        <f>IF(AND(ALL!Q45-METEALL[[#This Row],[620120]] &gt;= 0, ALL!Q45-METEALL[[#This Row],[620120]] &lt;= 24), ALL!Q45-METEALL[[#This Row],[620120]], 0)</f>
        <v>0</v>
      </c>
      <c r="S44">
        <f>IF(AND(ALL!R45-METEALL[[#This Row],[620122]] &gt;= 0, ALL!R45-METEALL[[#This Row],[620122]] &lt;= 24), ALL!R45-METEALL[[#This Row],[620122]], 0)</f>
        <v>0</v>
      </c>
      <c r="T44">
        <f>IF(AND(ALL!S45-METEALL[[#This Row],[620123]] &gt;= 0, ALL!S45-METEALL[[#This Row],[620123]] &lt;= 24), ALL!S45-METEALL[[#This Row],[620123]], 0)</f>
        <v>12</v>
      </c>
      <c r="U44">
        <f>IF(AND(ALL!T45-METEALL[[#This Row],[620124]] &gt;= 0, ALL!T45-METEALL[[#This Row],[620124]] &lt;= 24), ALL!T45-METEALL[[#This Row],[620124]], 0)</f>
        <v>0</v>
      </c>
      <c r="Y44">
        <v>620104</v>
      </c>
      <c r="Z44" s="31">
        <v>43872</v>
      </c>
      <c r="AA44">
        <v>0</v>
      </c>
    </row>
    <row r="45" spans="3:27">
      <c r="C45" s="17">
        <v>43873</v>
      </c>
      <c r="D45" t="str">
        <f>TEXT(Mete_cal[[#This Row],[Egat Code]], "[$-409]mmm yyyy")</f>
        <v>Feb 2020</v>
      </c>
      <c r="E45">
        <f>IF(AND(ALL!D46-METEALL[[#This Row],[620104]] &gt;= 0, ALL!D46-METEALL[[#This Row],[620104]] &lt;= 24), ALL!D46-METEALL[[#This Row],[620104]], 0)</f>
        <v>0</v>
      </c>
      <c r="F45">
        <f>IF(AND(ALL!E46-METEALL[[#This Row],[620105]] &gt;= 0, ALL!E46-METEALL[[#This Row],[620105]] &lt;= 24), ALL!E46-METEALL[[#This Row],[620105]], 0)</f>
        <v>5</v>
      </c>
      <c r="G45">
        <f>IF(AND(ALL!F46-METEALL[[#This Row],[620106]] &gt;= 0, ALL!F46-METEALL[[#This Row],[620106]] &lt;= 24), ALL!F46-METEALL[[#This Row],[620106]], 0)</f>
        <v>0</v>
      </c>
      <c r="H45">
        <f>IF(AND(ALL!G46-METEALL[[#This Row],[620107]] &gt;= 0, ALL!G46-METEALL[[#This Row],[620107]] &lt;= 24), ALL!G46-METEALL[[#This Row],[620107]], 0)</f>
        <v>9</v>
      </c>
      <c r="I45">
        <f>IF(AND(ALL!H46-METEALL[[#This Row],[620109]] &gt;= 0, ALL!H46-METEALL[[#This Row],[620109]] &lt;= 24), ALL!H46-METEALL[[#This Row],[620109]], 0)</f>
        <v>0</v>
      </c>
      <c r="J45">
        <f>IF(AND(ALL!I46-METEALL[[#This Row],[620111]] &gt;= 0, ALL!I46-METEALL[[#This Row],[620111]] &lt;= 24), ALL!I46-METEALL[[#This Row],[620111]], 0)</f>
        <v>0</v>
      </c>
      <c r="K45">
        <f>IF(AND(ALL!J46-METEALL[[#This Row],[620112]] &gt;= 0, ALL!J46-METEALL[[#This Row],[620112]] &lt;= 24), ALL!J46-METEALL[[#This Row],[620112]], 0)</f>
        <v>6</v>
      </c>
      <c r="L45">
        <f>IF(AND(ALL!K46-METEALL[[#This Row],[620113]] &gt;= 0, ALL!K46-METEALL[[#This Row],[620113]] &lt;= 24), ALL!K46-METEALL[[#This Row],[620113]], 0)</f>
        <v>0</v>
      </c>
      <c r="M45">
        <f>IF(AND(ALL!L46-METEALL[[#This Row],[620114]] &gt;= 0, ALL!L46-METEALL[[#This Row],[620114]] &lt;= 24), ALL!L46-METEALL[[#This Row],[620114]], 0)</f>
        <v>16</v>
      </c>
      <c r="N45">
        <f>IF(AND(ALL!M46-METEALL[[#This Row],[620116]] &gt;= 0, ALL!M46-METEALL[[#This Row],[620116]] &lt;= 24), ALL!M46-METEALL[[#This Row],[620116]], 0)</f>
        <v>0</v>
      </c>
      <c r="O45">
        <f>IF(AND(ALL!N46-METEALL[[#This Row],[620117]] &gt;= 0, ALL!N46-METEALL[[#This Row],[620117]] &lt;= 24), ALL!N46-METEALL[[#This Row],[620117]], 0)</f>
        <v>0</v>
      </c>
      <c r="P45">
        <f>IF(AND(ALL!O46-METEALL[[#This Row],[620118]] &gt;= 0, ALL!O46-METEALL[[#This Row],[620118]] &lt;= 24), ALL!O46-METEALL[[#This Row],[620118]], 0)</f>
        <v>0</v>
      </c>
      <c r="Q45">
        <f>IF(AND(ALL!P46-METEALL[[#This Row],[620119]] &gt;= 0, ALL!P46-METEALL[[#This Row],[620119]] &lt;= 24), ALL!P46-METEALL[[#This Row],[620119]], 0)</f>
        <v>16</v>
      </c>
      <c r="R45">
        <f>IF(AND(ALL!Q46-METEALL[[#This Row],[620120]] &gt;= 0, ALL!Q46-METEALL[[#This Row],[620120]] &lt;= 24), ALL!Q46-METEALL[[#This Row],[620120]], 0)</f>
        <v>0</v>
      </c>
      <c r="S45">
        <f>IF(AND(ALL!R46-METEALL[[#This Row],[620122]] &gt;= 0, ALL!R46-METEALL[[#This Row],[620122]] &lt;= 24), ALL!R46-METEALL[[#This Row],[620122]], 0)</f>
        <v>0</v>
      </c>
      <c r="T45">
        <f>IF(AND(ALL!S46-METEALL[[#This Row],[620123]] &gt;= 0, ALL!S46-METEALL[[#This Row],[620123]] &lt;= 24), ALL!S46-METEALL[[#This Row],[620123]], 0)</f>
        <v>2</v>
      </c>
      <c r="U45">
        <f>IF(AND(ALL!T46-METEALL[[#This Row],[620124]] &gt;= 0, ALL!T46-METEALL[[#This Row],[620124]] &lt;= 24), ALL!T46-METEALL[[#This Row],[620124]], 0)</f>
        <v>0</v>
      </c>
      <c r="Y45">
        <v>620104</v>
      </c>
      <c r="Z45" s="31">
        <v>43873</v>
      </c>
      <c r="AA45">
        <v>0</v>
      </c>
    </row>
    <row r="46" spans="3:27">
      <c r="C46" s="17">
        <v>43874</v>
      </c>
      <c r="D46" t="str">
        <f>TEXT(Mete_cal[[#This Row],[Egat Code]], "[$-409]mmm yyyy")</f>
        <v>Feb 2020</v>
      </c>
      <c r="E46">
        <f>IF(AND(ALL!D47-METEALL[[#This Row],[620104]] &gt;= 0, ALL!D47-METEALL[[#This Row],[620104]] &lt;= 24), ALL!D47-METEALL[[#This Row],[620104]], 0)</f>
        <v>0</v>
      </c>
      <c r="F46">
        <f>IF(AND(ALL!E47-METEALL[[#This Row],[620105]] &gt;= 0, ALL!E47-METEALL[[#This Row],[620105]] &lt;= 24), ALL!E47-METEALL[[#This Row],[620105]], 0)</f>
        <v>14</v>
      </c>
      <c r="G46">
        <f>IF(AND(ALL!F47-METEALL[[#This Row],[620106]] &gt;= 0, ALL!F47-METEALL[[#This Row],[620106]] &lt;= 24), ALL!F47-METEALL[[#This Row],[620106]], 0)</f>
        <v>0</v>
      </c>
      <c r="H46">
        <f>IF(AND(ALL!G47-METEALL[[#This Row],[620107]] &gt;= 0, ALL!G47-METEALL[[#This Row],[620107]] &lt;= 24), ALL!G47-METEALL[[#This Row],[620107]], 0)</f>
        <v>15</v>
      </c>
      <c r="I46">
        <f>IF(AND(ALL!H47-METEALL[[#This Row],[620109]] &gt;= 0, ALL!H47-METEALL[[#This Row],[620109]] &lt;= 24), ALL!H47-METEALL[[#This Row],[620109]], 0)</f>
        <v>0</v>
      </c>
      <c r="J46">
        <f>IF(AND(ALL!I47-METEALL[[#This Row],[620111]] &gt;= 0, ALL!I47-METEALL[[#This Row],[620111]] &lt;= 24), ALL!I47-METEALL[[#This Row],[620111]], 0)</f>
        <v>0</v>
      </c>
      <c r="K46">
        <f>IF(AND(ALL!J47-METEALL[[#This Row],[620112]] &gt;= 0, ALL!J47-METEALL[[#This Row],[620112]] &lt;= 24), ALL!J47-METEALL[[#This Row],[620112]], 0)</f>
        <v>16</v>
      </c>
      <c r="L46">
        <f>IF(AND(ALL!K47-METEALL[[#This Row],[620113]] &gt;= 0, ALL!K47-METEALL[[#This Row],[620113]] &lt;= 24), ALL!K47-METEALL[[#This Row],[620113]], 0)</f>
        <v>0</v>
      </c>
      <c r="M46">
        <f>IF(AND(ALL!L47-METEALL[[#This Row],[620114]] &gt;= 0, ALL!L47-METEALL[[#This Row],[620114]] &lt;= 24), ALL!L47-METEALL[[#This Row],[620114]], 0)</f>
        <v>0</v>
      </c>
      <c r="N46">
        <f>IF(AND(ALL!M47-METEALL[[#This Row],[620116]] &gt;= 0, ALL!M47-METEALL[[#This Row],[620116]] &lt;= 24), ALL!M47-METEALL[[#This Row],[620116]], 0)</f>
        <v>0</v>
      </c>
      <c r="O46">
        <f>IF(AND(ALL!N47-METEALL[[#This Row],[620117]] &gt;= 0, ALL!N47-METEALL[[#This Row],[620117]] &lt;= 24), ALL!N47-METEALL[[#This Row],[620117]], 0)</f>
        <v>0</v>
      </c>
      <c r="P46">
        <f>IF(AND(ALL!O47-METEALL[[#This Row],[620118]] &gt;= 0, ALL!O47-METEALL[[#This Row],[620118]] &lt;= 24), ALL!O47-METEALL[[#This Row],[620118]], 0)</f>
        <v>0</v>
      </c>
      <c r="Q46">
        <f>IF(AND(ALL!P47-METEALL[[#This Row],[620119]] &gt;= 0, ALL!P47-METEALL[[#This Row],[620119]] &lt;= 24), ALL!P47-METEALL[[#This Row],[620119]], 0)</f>
        <v>0</v>
      </c>
      <c r="R46">
        <f>IF(AND(ALL!Q47-METEALL[[#This Row],[620120]] &gt;= 0, ALL!Q47-METEALL[[#This Row],[620120]] &lt;= 24), ALL!Q47-METEALL[[#This Row],[620120]], 0)</f>
        <v>0</v>
      </c>
      <c r="S46">
        <f>IF(AND(ALL!R47-METEALL[[#This Row],[620122]] &gt;= 0, ALL!R47-METEALL[[#This Row],[620122]] &lt;= 24), ALL!R47-METEALL[[#This Row],[620122]], 0)</f>
        <v>0</v>
      </c>
      <c r="T46">
        <f>IF(AND(ALL!S47-METEALL[[#This Row],[620123]] &gt;= 0, ALL!S47-METEALL[[#This Row],[620123]] &lt;= 24), ALL!S47-METEALL[[#This Row],[620123]], 0)</f>
        <v>14</v>
      </c>
      <c r="U46">
        <f>IF(AND(ALL!T47-METEALL[[#This Row],[620124]] &gt;= 0, ALL!T47-METEALL[[#This Row],[620124]] &lt;= 24), ALL!T47-METEALL[[#This Row],[620124]], 0)</f>
        <v>0</v>
      </c>
      <c r="Y46">
        <v>620104</v>
      </c>
      <c r="Z46" s="31">
        <v>43874</v>
      </c>
      <c r="AA46">
        <v>0</v>
      </c>
    </row>
    <row r="47" spans="3:27">
      <c r="C47" s="17">
        <v>43875</v>
      </c>
      <c r="D47" t="str">
        <f>TEXT(Mete_cal[[#This Row],[Egat Code]], "[$-409]mmm yyyy")</f>
        <v>Feb 2020</v>
      </c>
      <c r="E47">
        <f>IF(AND(ALL!D48-METEALL[[#This Row],[620104]] &gt;= 0, ALL!D48-METEALL[[#This Row],[620104]] &lt;= 24), ALL!D48-METEALL[[#This Row],[620104]], 0)</f>
        <v>0</v>
      </c>
      <c r="F47">
        <f>IF(AND(ALL!E48-METEALL[[#This Row],[620105]] &gt;= 0, ALL!E48-METEALL[[#This Row],[620105]] &lt;= 24), ALL!E48-METEALL[[#This Row],[620105]], 0)</f>
        <v>15</v>
      </c>
      <c r="G47">
        <f>IF(AND(ALL!F48-METEALL[[#This Row],[620106]] &gt;= 0, ALL!F48-METEALL[[#This Row],[620106]] &lt;= 24), ALL!F48-METEALL[[#This Row],[620106]], 0)</f>
        <v>0</v>
      </c>
      <c r="H47">
        <f>IF(AND(ALL!G48-METEALL[[#This Row],[620107]] &gt;= 0, ALL!G48-METEALL[[#This Row],[620107]] &lt;= 24), ALL!G48-METEALL[[#This Row],[620107]], 0)</f>
        <v>14</v>
      </c>
      <c r="I47">
        <f>IF(AND(ALL!H48-METEALL[[#This Row],[620109]] &gt;= 0, ALL!H48-METEALL[[#This Row],[620109]] &lt;= 24), ALL!H48-METEALL[[#This Row],[620109]], 0)</f>
        <v>0</v>
      </c>
      <c r="J47">
        <f>IF(AND(ALL!I48-METEALL[[#This Row],[620111]] &gt;= 0, ALL!I48-METEALL[[#This Row],[620111]] &lt;= 24), ALL!I48-METEALL[[#This Row],[620111]], 0)</f>
        <v>0</v>
      </c>
      <c r="K47">
        <f>IF(AND(ALL!J48-METEALL[[#This Row],[620112]] &gt;= 0, ALL!J48-METEALL[[#This Row],[620112]] &lt;= 24), ALL!J48-METEALL[[#This Row],[620112]], 0)</f>
        <v>13</v>
      </c>
      <c r="L47">
        <f>IF(AND(ALL!K48-METEALL[[#This Row],[620113]] &gt;= 0, ALL!K48-METEALL[[#This Row],[620113]] &lt;= 24), ALL!K48-METEALL[[#This Row],[620113]], 0)</f>
        <v>0</v>
      </c>
      <c r="M47">
        <f>IF(AND(ALL!L48-METEALL[[#This Row],[620114]] &gt;= 0, ALL!L48-METEALL[[#This Row],[620114]] &lt;= 24), ALL!L48-METEALL[[#This Row],[620114]], 0)</f>
        <v>0</v>
      </c>
      <c r="N47">
        <f>IF(AND(ALL!M48-METEALL[[#This Row],[620116]] &gt;= 0, ALL!M48-METEALL[[#This Row],[620116]] &lt;= 24), ALL!M48-METEALL[[#This Row],[620116]], 0)</f>
        <v>0</v>
      </c>
      <c r="O47">
        <f>IF(AND(ALL!N48-METEALL[[#This Row],[620117]] &gt;= 0, ALL!N48-METEALL[[#This Row],[620117]] &lt;= 24), ALL!N48-METEALL[[#This Row],[620117]], 0)</f>
        <v>0</v>
      </c>
      <c r="P47">
        <f>IF(AND(ALL!O48-METEALL[[#This Row],[620118]] &gt;= 0, ALL!O48-METEALL[[#This Row],[620118]] &lt;= 24), ALL!O48-METEALL[[#This Row],[620118]], 0)</f>
        <v>0</v>
      </c>
      <c r="Q47">
        <f>IF(AND(ALL!P48-METEALL[[#This Row],[620119]] &gt;= 0, ALL!P48-METEALL[[#This Row],[620119]] &lt;= 24), ALL!P48-METEALL[[#This Row],[620119]], 0)</f>
        <v>0</v>
      </c>
      <c r="R47">
        <f>IF(AND(ALL!Q48-METEALL[[#This Row],[620120]] &gt;= 0, ALL!Q48-METEALL[[#This Row],[620120]] &lt;= 24), ALL!Q48-METEALL[[#This Row],[620120]], 0)</f>
        <v>0</v>
      </c>
      <c r="S47">
        <f>IF(AND(ALL!R48-METEALL[[#This Row],[620122]] &gt;= 0, ALL!R48-METEALL[[#This Row],[620122]] &lt;= 24), ALL!R48-METEALL[[#This Row],[620122]], 0)</f>
        <v>0</v>
      </c>
      <c r="T47">
        <f>IF(AND(ALL!S48-METEALL[[#This Row],[620123]] &gt;= 0, ALL!S48-METEALL[[#This Row],[620123]] &lt;= 24), ALL!S48-METEALL[[#This Row],[620123]], 0)</f>
        <v>15</v>
      </c>
      <c r="U47">
        <f>IF(AND(ALL!T48-METEALL[[#This Row],[620124]] &gt;= 0, ALL!T48-METEALL[[#This Row],[620124]] &lt;= 24), ALL!T48-METEALL[[#This Row],[620124]], 0)</f>
        <v>0</v>
      </c>
      <c r="Y47">
        <v>620104</v>
      </c>
      <c r="Z47" s="31">
        <v>43875</v>
      </c>
      <c r="AA47">
        <v>0</v>
      </c>
    </row>
    <row r="48" spans="3:27">
      <c r="C48" s="17">
        <v>43876</v>
      </c>
      <c r="D48" t="str">
        <f>TEXT(Mete_cal[[#This Row],[Egat Code]], "[$-409]mmm yyyy")</f>
        <v>Feb 2020</v>
      </c>
      <c r="E48">
        <f>IF(AND(ALL!D49-METEALL[[#This Row],[620104]] &gt;= 0, ALL!D49-METEALL[[#This Row],[620104]] &lt;= 24), ALL!D49-METEALL[[#This Row],[620104]], 0)</f>
        <v>0</v>
      </c>
      <c r="F48">
        <f>IF(AND(ALL!E49-METEALL[[#This Row],[620105]] &gt;= 0, ALL!E49-METEALL[[#This Row],[620105]] &lt;= 24), ALL!E49-METEALL[[#This Row],[620105]], 0)</f>
        <v>9</v>
      </c>
      <c r="G48">
        <f>IF(AND(ALL!F49-METEALL[[#This Row],[620106]] &gt;= 0, ALL!F49-METEALL[[#This Row],[620106]] &lt;= 24), ALL!F49-METEALL[[#This Row],[620106]], 0)</f>
        <v>0</v>
      </c>
      <c r="H48">
        <f>IF(AND(ALL!G49-METEALL[[#This Row],[620107]] &gt;= 0, ALL!G49-METEALL[[#This Row],[620107]] &lt;= 24), ALL!G49-METEALL[[#This Row],[620107]], 0)</f>
        <v>9</v>
      </c>
      <c r="I48">
        <f>IF(AND(ALL!H49-METEALL[[#This Row],[620109]] &gt;= 0, ALL!H49-METEALL[[#This Row],[620109]] &lt;= 24), ALL!H49-METEALL[[#This Row],[620109]], 0)</f>
        <v>0</v>
      </c>
      <c r="J48">
        <f>IF(AND(ALL!I49-METEALL[[#This Row],[620111]] &gt;= 0, ALL!I49-METEALL[[#This Row],[620111]] &lt;= 24), ALL!I49-METEALL[[#This Row],[620111]], 0)</f>
        <v>0</v>
      </c>
      <c r="K48">
        <f>IF(AND(ALL!J49-METEALL[[#This Row],[620112]] &gt;= 0, ALL!J49-METEALL[[#This Row],[620112]] &lt;= 24), ALL!J49-METEALL[[#This Row],[620112]], 0)</f>
        <v>15</v>
      </c>
      <c r="L48">
        <f>IF(AND(ALL!K49-METEALL[[#This Row],[620113]] &gt;= 0, ALL!K49-METEALL[[#This Row],[620113]] &lt;= 24), ALL!K49-METEALL[[#This Row],[620113]], 0)</f>
        <v>0</v>
      </c>
      <c r="M48">
        <f>IF(AND(ALL!L49-METEALL[[#This Row],[620114]] &gt;= 0, ALL!L49-METEALL[[#This Row],[620114]] &lt;= 24), ALL!L49-METEALL[[#This Row],[620114]], 0)</f>
        <v>0</v>
      </c>
      <c r="N48">
        <f>IF(AND(ALL!M49-METEALL[[#This Row],[620116]] &gt;= 0, ALL!M49-METEALL[[#This Row],[620116]] &lt;= 24), ALL!M49-METEALL[[#This Row],[620116]], 0)</f>
        <v>0</v>
      </c>
      <c r="O48">
        <f>IF(AND(ALL!N49-METEALL[[#This Row],[620117]] &gt;= 0, ALL!N49-METEALL[[#This Row],[620117]] &lt;= 24), ALL!N49-METEALL[[#This Row],[620117]], 0)</f>
        <v>0</v>
      </c>
      <c r="P48">
        <f>IF(AND(ALL!O49-METEALL[[#This Row],[620118]] &gt;= 0, ALL!O49-METEALL[[#This Row],[620118]] &lt;= 24), ALL!O49-METEALL[[#This Row],[620118]], 0)</f>
        <v>0</v>
      </c>
      <c r="Q48">
        <f>IF(AND(ALL!P49-METEALL[[#This Row],[620119]] &gt;= 0, ALL!P49-METEALL[[#This Row],[620119]] &lt;= 24), ALL!P49-METEALL[[#This Row],[620119]], 0)</f>
        <v>0</v>
      </c>
      <c r="R48">
        <f>IF(AND(ALL!Q49-METEALL[[#This Row],[620120]] &gt;= 0, ALL!Q49-METEALL[[#This Row],[620120]] &lt;= 24), ALL!Q49-METEALL[[#This Row],[620120]], 0)</f>
        <v>0</v>
      </c>
      <c r="S48">
        <f>IF(AND(ALL!R49-METEALL[[#This Row],[620122]] &gt;= 0, ALL!R49-METEALL[[#This Row],[620122]] &lt;= 24), ALL!R49-METEALL[[#This Row],[620122]], 0)</f>
        <v>0</v>
      </c>
      <c r="T48">
        <f>IF(AND(ALL!S49-METEALL[[#This Row],[620123]] &gt;= 0, ALL!S49-METEALL[[#This Row],[620123]] &lt;= 24), ALL!S49-METEALL[[#This Row],[620123]], 0)</f>
        <v>0</v>
      </c>
      <c r="U48">
        <f>IF(AND(ALL!T49-METEALL[[#This Row],[620124]] &gt;= 0, ALL!T49-METEALL[[#This Row],[620124]] &lt;= 24), ALL!T49-METEALL[[#This Row],[620124]], 0)</f>
        <v>0</v>
      </c>
      <c r="Y48">
        <v>620104</v>
      </c>
      <c r="Z48" s="31">
        <v>43876</v>
      </c>
      <c r="AA48">
        <v>0</v>
      </c>
    </row>
    <row r="49" spans="3:27">
      <c r="C49" s="17">
        <v>43877</v>
      </c>
      <c r="D49" t="str">
        <f>TEXT(Mete_cal[[#This Row],[Egat Code]], "[$-409]mmm yyyy")</f>
        <v>Feb 2020</v>
      </c>
      <c r="E49">
        <f>IF(AND(ALL!D50-METEALL[[#This Row],[620104]] &gt;= 0, ALL!D50-METEALL[[#This Row],[620104]] &lt;= 24), ALL!D50-METEALL[[#This Row],[620104]], 0)</f>
        <v>0</v>
      </c>
      <c r="F49">
        <f>IF(AND(ALL!E50-METEALL[[#This Row],[620105]] &gt;= 0, ALL!E50-METEALL[[#This Row],[620105]] &lt;= 24), ALL!E50-METEALL[[#This Row],[620105]], 0)</f>
        <v>0</v>
      </c>
      <c r="G49">
        <f>IF(AND(ALL!F50-METEALL[[#This Row],[620106]] &gt;= 0, ALL!F50-METEALL[[#This Row],[620106]] &lt;= 24), ALL!F50-METEALL[[#This Row],[620106]], 0)</f>
        <v>0</v>
      </c>
      <c r="H49">
        <f>IF(AND(ALL!G50-METEALL[[#This Row],[620107]] &gt;= 0, ALL!G50-METEALL[[#This Row],[620107]] &lt;= 24), ALL!G50-METEALL[[#This Row],[620107]], 0)</f>
        <v>1</v>
      </c>
      <c r="I49">
        <f>IF(AND(ALL!H50-METEALL[[#This Row],[620109]] &gt;= 0, ALL!H50-METEALL[[#This Row],[620109]] &lt;= 24), ALL!H50-METEALL[[#This Row],[620109]], 0)</f>
        <v>0</v>
      </c>
      <c r="J49">
        <f>IF(AND(ALL!I50-METEALL[[#This Row],[620111]] &gt;= 0, ALL!I50-METEALL[[#This Row],[620111]] &lt;= 24), ALL!I50-METEALL[[#This Row],[620111]], 0)</f>
        <v>0</v>
      </c>
      <c r="K49">
        <f>IF(AND(ALL!J50-METEALL[[#This Row],[620112]] &gt;= 0, ALL!J50-METEALL[[#This Row],[620112]] &lt;= 24), ALL!J50-METEALL[[#This Row],[620112]], 0)</f>
        <v>14</v>
      </c>
      <c r="L49">
        <f>IF(AND(ALL!K50-METEALL[[#This Row],[620113]] &gt;= 0, ALL!K50-METEALL[[#This Row],[620113]] &lt;= 24), ALL!K50-METEALL[[#This Row],[620113]], 0)</f>
        <v>0</v>
      </c>
      <c r="M49">
        <f>IF(AND(ALL!L50-METEALL[[#This Row],[620114]] &gt;= 0, ALL!L50-METEALL[[#This Row],[620114]] &lt;= 24), ALL!L50-METEALL[[#This Row],[620114]], 0)</f>
        <v>0</v>
      </c>
      <c r="N49">
        <f>IF(AND(ALL!M50-METEALL[[#This Row],[620116]] &gt;= 0, ALL!M50-METEALL[[#This Row],[620116]] &lt;= 24), ALL!M50-METEALL[[#This Row],[620116]], 0)</f>
        <v>14</v>
      </c>
      <c r="O49">
        <f>IF(AND(ALL!N50-METEALL[[#This Row],[620117]] &gt;= 0, ALL!N50-METEALL[[#This Row],[620117]] &lt;= 24), ALL!N50-METEALL[[#This Row],[620117]], 0)</f>
        <v>0</v>
      </c>
      <c r="P49">
        <f>IF(AND(ALL!O50-METEALL[[#This Row],[620118]] &gt;= 0, ALL!O50-METEALL[[#This Row],[620118]] &lt;= 24), ALL!O50-METEALL[[#This Row],[620118]], 0)</f>
        <v>0</v>
      </c>
      <c r="Q49">
        <f>IF(AND(ALL!P50-METEALL[[#This Row],[620119]] &gt;= 0, ALL!P50-METEALL[[#This Row],[620119]] &lt;= 24), ALL!P50-METEALL[[#This Row],[620119]], 0)</f>
        <v>20</v>
      </c>
      <c r="R49">
        <f>IF(AND(ALL!Q50-METEALL[[#This Row],[620120]] &gt;= 0, ALL!Q50-METEALL[[#This Row],[620120]] &lt;= 24), ALL!Q50-METEALL[[#This Row],[620120]], 0)</f>
        <v>0</v>
      </c>
      <c r="S49">
        <f>IF(AND(ALL!R50-METEALL[[#This Row],[620122]] &gt;= 0, ALL!R50-METEALL[[#This Row],[620122]] &lt;= 24), ALL!R50-METEALL[[#This Row],[620122]], 0)</f>
        <v>0</v>
      </c>
      <c r="T49">
        <f>IF(AND(ALL!S50-METEALL[[#This Row],[620123]] &gt;= 0, ALL!S50-METEALL[[#This Row],[620123]] &lt;= 24), ALL!S50-METEALL[[#This Row],[620123]], 0)</f>
        <v>0</v>
      </c>
      <c r="U49">
        <f>IF(AND(ALL!T50-METEALL[[#This Row],[620124]] &gt;= 0, ALL!T50-METEALL[[#This Row],[620124]] &lt;= 24), ALL!T50-METEALL[[#This Row],[620124]], 0)</f>
        <v>0</v>
      </c>
      <c r="Y49">
        <v>620104</v>
      </c>
      <c r="Z49" s="31">
        <v>43877</v>
      </c>
      <c r="AA49">
        <v>0</v>
      </c>
    </row>
    <row r="50" spans="3:27">
      <c r="C50" s="17">
        <v>43878</v>
      </c>
      <c r="D50" t="str">
        <f>TEXT(Mete_cal[[#This Row],[Egat Code]], "[$-409]mmm yyyy")</f>
        <v>Feb 2020</v>
      </c>
      <c r="E50">
        <f>IF(AND(ALL!D51-METEALL[[#This Row],[620104]] &gt;= 0, ALL!D51-METEALL[[#This Row],[620104]] &lt;= 24), ALL!D51-METEALL[[#This Row],[620104]], 0)</f>
        <v>0</v>
      </c>
      <c r="F50">
        <f>IF(AND(ALL!E51-METEALL[[#This Row],[620105]] &gt;= 0, ALL!E51-METEALL[[#This Row],[620105]] &lt;= 24), ALL!E51-METEALL[[#This Row],[620105]], 0)</f>
        <v>14</v>
      </c>
      <c r="G50">
        <f>IF(AND(ALL!F51-METEALL[[#This Row],[620106]] &gt;= 0, ALL!F51-METEALL[[#This Row],[620106]] &lt;= 24), ALL!F51-METEALL[[#This Row],[620106]], 0)</f>
        <v>0</v>
      </c>
      <c r="H50">
        <f>IF(AND(ALL!G51-METEALL[[#This Row],[620107]] &gt;= 0, ALL!G51-METEALL[[#This Row],[620107]] &lt;= 24), ALL!G51-METEALL[[#This Row],[620107]], 0)</f>
        <v>0</v>
      </c>
      <c r="I50">
        <f>IF(AND(ALL!H51-METEALL[[#This Row],[620109]] &gt;= 0, ALL!H51-METEALL[[#This Row],[620109]] &lt;= 24), ALL!H51-METEALL[[#This Row],[620109]], 0)</f>
        <v>0</v>
      </c>
      <c r="J50">
        <f>IF(AND(ALL!I51-METEALL[[#This Row],[620111]] &gt;= 0, ALL!I51-METEALL[[#This Row],[620111]] &lt;= 24), ALL!I51-METEALL[[#This Row],[620111]], 0)</f>
        <v>0</v>
      </c>
      <c r="K50">
        <f>IF(AND(ALL!J51-METEALL[[#This Row],[620112]] &gt;= 0, ALL!J51-METEALL[[#This Row],[620112]] &lt;= 24), ALL!J51-METEALL[[#This Row],[620112]], 0)</f>
        <v>20</v>
      </c>
      <c r="L50">
        <f>IF(AND(ALL!K51-METEALL[[#This Row],[620113]] &gt;= 0, ALL!K51-METEALL[[#This Row],[620113]] &lt;= 24), ALL!K51-METEALL[[#This Row],[620113]], 0)</f>
        <v>0</v>
      </c>
      <c r="M50">
        <f>IF(AND(ALL!L51-METEALL[[#This Row],[620114]] &gt;= 0, ALL!L51-METEALL[[#This Row],[620114]] &lt;= 24), ALL!L51-METEALL[[#This Row],[620114]], 0)</f>
        <v>0</v>
      </c>
      <c r="N50">
        <f>IF(AND(ALL!M51-METEALL[[#This Row],[620116]] &gt;= 0, ALL!M51-METEALL[[#This Row],[620116]] &lt;= 24), ALL!M51-METEALL[[#This Row],[620116]], 0)</f>
        <v>13</v>
      </c>
      <c r="O50">
        <f>IF(AND(ALL!N51-METEALL[[#This Row],[620117]] &gt;= 0, ALL!N51-METEALL[[#This Row],[620117]] &lt;= 24), ALL!N51-METEALL[[#This Row],[620117]], 0)</f>
        <v>0</v>
      </c>
      <c r="P50">
        <f>IF(AND(ALL!O51-METEALL[[#This Row],[620118]] &gt;= 0, ALL!O51-METEALL[[#This Row],[620118]] &lt;= 24), ALL!O51-METEALL[[#This Row],[620118]], 0)</f>
        <v>0</v>
      </c>
      <c r="Q50">
        <f>IF(AND(ALL!P51-METEALL[[#This Row],[620119]] &gt;= 0, ALL!P51-METEALL[[#This Row],[620119]] &lt;= 24), ALL!P51-METEALL[[#This Row],[620119]], 0)</f>
        <v>16</v>
      </c>
      <c r="R50">
        <f>IF(AND(ALL!Q51-METEALL[[#This Row],[620120]] &gt;= 0, ALL!Q51-METEALL[[#This Row],[620120]] &lt;= 24), ALL!Q51-METEALL[[#This Row],[620120]], 0)</f>
        <v>0</v>
      </c>
      <c r="S50">
        <f>IF(AND(ALL!R51-METEALL[[#This Row],[620122]] &gt;= 0, ALL!R51-METEALL[[#This Row],[620122]] &lt;= 24), ALL!R51-METEALL[[#This Row],[620122]], 0)</f>
        <v>0</v>
      </c>
      <c r="T50">
        <f>IF(AND(ALL!S51-METEALL[[#This Row],[620123]] &gt;= 0, ALL!S51-METEALL[[#This Row],[620123]] &lt;= 24), ALL!S51-METEALL[[#This Row],[620123]], 0)</f>
        <v>17</v>
      </c>
      <c r="U50">
        <f>IF(AND(ALL!T51-METEALL[[#This Row],[620124]] &gt;= 0, ALL!T51-METEALL[[#This Row],[620124]] &lt;= 24), ALL!T51-METEALL[[#This Row],[620124]], 0)</f>
        <v>0</v>
      </c>
      <c r="Y50">
        <v>620104</v>
      </c>
      <c r="Z50" s="31">
        <v>43878</v>
      </c>
      <c r="AA50">
        <v>0</v>
      </c>
    </row>
    <row r="51" spans="3:27">
      <c r="C51" s="17">
        <v>43879</v>
      </c>
      <c r="D51" t="str">
        <f>TEXT(Mete_cal[[#This Row],[Egat Code]], "[$-409]mmm yyyy")</f>
        <v>Feb 2020</v>
      </c>
      <c r="E51">
        <f>IF(AND(ALL!D52-METEALL[[#This Row],[620104]] &gt;= 0, ALL!D52-METEALL[[#This Row],[620104]] &lt;= 24), ALL!D52-METEALL[[#This Row],[620104]], 0)</f>
        <v>0</v>
      </c>
      <c r="F51">
        <f>IF(AND(ALL!E52-METEALL[[#This Row],[620105]] &gt;= 0, ALL!E52-METEALL[[#This Row],[620105]] &lt;= 24), ALL!E52-METEALL[[#This Row],[620105]], 0)</f>
        <v>12</v>
      </c>
      <c r="G51">
        <f>IF(AND(ALL!F52-METEALL[[#This Row],[620106]] &gt;= 0, ALL!F52-METEALL[[#This Row],[620106]] &lt;= 24), ALL!F52-METEALL[[#This Row],[620106]], 0)</f>
        <v>0</v>
      </c>
      <c r="H51">
        <f>IF(AND(ALL!G52-METEALL[[#This Row],[620107]] &gt;= 0, ALL!G52-METEALL[[#This Row],[620107]] &lt;= 24), ALL!G52-METEALL[[#This Row],[620107]], 0)</f>
        <v>7</v>
      </c>
      <c r="I51">
        <f>IF(AND(ALL!H52-METEALL[[#This Row],[620109]] &gt;= 0, ALL!H52-METEALL[[#This Row],[620109]] &lt;= 24), ALL!H52-METEALL[[#This Row],[620109]], 0)</f>
        <v>0</v>
      </c>
      <c r="J51">
        <f>IF(AND(ALL!I52-METEALL[[#This Row],[620111]] &gt;= 0, ALL!I52-METEALL[[#This Row],[620111]] &lt;= 24), ALL!I52-METEALL[[#This Row],[620111]], 0)</f>
        <v>0</v>
      </c>
      <c r="K51">
        <f>IF(AND(ALL!J52-METEALL[[#This Row],[620112]] &gt;= 0, ALL!J52-METEALL[[#This Row],[620112]] &lt;= 24), ALL!J52-METEALL[[#This Row],[620112]], 0)</f>
        <v>8</v>
      </c>
      <c r="L51">
        <f>IF(AND(ALL!K52-METEALL[[#This Row],[620113]] &gt;= 0, ALL!K52-METEALL[[#This Row],[620113]] &lt;= 24), ALL!K52-METEALL[[#This Row],[620113]], 0)</f>
        <v>0</v>
      </c>
      <c r="M51">
        <f>IF(AND(ALL!L52-METEALL[[#This Row],[620114]] &gt;= 0, ALL!L52-METEALL[[#This Row],[620114]] &lt;= 24), ALL!L52-METEALL[[#This Row],[620114]], 0)</f>
        <v>0</v>
      </c>
      <c r="N51">
        <f>IF(AND(ALL!M52-METEALL[[#This Row],[620116]] &gt;= 0, ALL!M52-METEALL[[#This Row],[620116]] &lt;= 24), ALL!M52-METEALL[[#This Row],[620116]], 0)</f>
        <v>11</v>
      </c>
      <c r="O51">
        <f>IF(AND(ALL!N52-METEALL[[#This Row],[620117]] &gt;= 0, ALL!N52-METEALL[[#This Row],[620117]] &lt;= 24), ALL!N52-METEALL[[#This Row],[620117]], 0)</f>
        <v>0</v>
      </c>
      <c r="P51">
        <f>IF(AND(ALL!O52-METEALL[[#This Row],[620118]] &gt;= 0, ALL!O52-METEALL[[#This Row],[620118]] &lt;= 24), ALL!O52-METEALL[[#This Row],[620118]], 0)</f>
        <v>0</v>
      </c>
      <c r="Q51">
        <f>IF(AND(ALL!P52-METEALL[[#This Row],[620119]] &gt;= 0, ALL!P52-METEALL[[#This Row],[620119]] &lt;= 24), ALL!P52-METEALL[[#This Row],[620119]], 0)</f>
        <v>2</v>
      </c>
      <c r="R51">
        <f>IF(AND(ALL!Q52-METEALL[[#This Row],[620120]] &gt;= 0, ALL!Q52-METEALL[[#This Row],[620120]] &lt;= 24), ALL!Q52-METEALL[[#This Row],[620120]], 0)</f>
        <v>0</v>
      </c>
      <c r="S51">
        <f>IF(AND(ALL!R52-METEALL[[#This Row],[620122]] &gt;= 0, ALL!R52-METEALL[[#This Row],[620122]] &lt;= 24), ALL!R52-METEALL[[#This Row],[620122]], 0)</f>
        <v>0</v>
      </c>
      <c r="T51">
        <f>IF(AND(ALL!S52-METEALL[[#This Row],[620123]] &gt;= 0, ALL!S52-METEALL[[#This Row],[620123]] &lt;= 24), ALL!S52-METEALL[[#This Row],[620123]], 0)</f>
        <v>6</v>
      </c>
      <c r="U51">
        <f>IF(AND(ALL!T52-METEALL[[#This Row],[620124]] &gt;= 0, ALL!T52-METEALL[[#This Row],[620124]] &lt;= 24), ALL!T52-METEALL[[#This Row],[620124]], 0)</f>
        <v>0</v>
      </c>
      <c r="Y51">
        <v>620104</v>
      </c>
      <c r="Z51" s="31">
        <v>43879</v>
      </c>
      <c r="AA51">
        <v>0</v>
      </c>
    </row>
    <row r="52" spans="3:27">
      <c r="C52" s="17">
        <v>43880</v>
      </c>
      <c r="D52" t="str">
        <f>TEXT(Mete_cal[[#This Row],[Egat Code]], "[$-409]mmm yyyy")</f>
        <v>Feb 2020</v>
      </c>
      <c r="E52">
        <f>IF(AND(ALL!D53-METEALL[[#This Row],[620104]] &gt;= 0, ALL!D53-METEALL[[#This Row],[620104]] &lt;= 24), ALL!D53-METEALL[[#This Row],[620104]], 0)</f>
        <v>0</v>
      </c>
      <c r="F52">
        <f>IF(AND(ALL!E53-METEALL[[#This Row],[620105]] &gt;= 0, ALL!E53-METEALL[[#This Row],[620105]] &lt;= 24), ALL!E53-METEALL[[#This Row],[620105]], 0)</f>
        <v>18</v>
      </c>
      <c r="G52">
        <f>IF(AND(ALL!F53-METEALL[[#This Row],[620106]] &gt;= 0, ALL!F53-METEALL[[#This Row],[620106]] &lt;= 24), ALL!F53-METEALL[[#This Row],[620106]], 0)</f>
        <v>0</v>
      </c>
      <c r="H52">
        <f>IF(AND(ALL!G53-METEALL[[#This Row],[620107]] &gt;= 0, ALL!G53-METEALL[[#This Row],[620107]] &lt;= 24), ALL!G53-METEALL[[#This Row],[620107]], 0)</f>
        <v>8</v>
      </c>
      <c r="I52">
        <f>IF(AND(ALL!H53-METEALL[[#This Row],[620109]] &gt;= 0, ALL!H53-METEALL[[#This Row],[620109]] &lt;= 24), ALL!H53-METEALL[[#This Row],[620109]], 0)</f>
        <v>0</v>
      </c>
      <c r="J52">
        <f>IF(AND(ALL!I53-METEALL[[#This Row],[620111]] &gt;= 0, ALL!I53-METEALL[[#This Row],[620111]] &lt;= 24), ALL!I53-METEALL[[#This Row],[620111]], 0)</f>
        <v>0</v>
      </c>
      <c r="K52">
        <f>IF(AND(ALL!J53-METEALL[[#This Row],[620112]] &gt;= 0, ALL!J53-METEALL[[#This Row],[620112]] &lt;= 24), ALL!J53-METEALL[[#This Row],[620112]], 0)</f>
        <v>23</v>
      </c>
      <c r="L52">
        <f>IF(AND(ALL!K53-METEALL[[#This Row],[620113]] &gt;= 0, ALL!K53-METEALL[[#This Row],[620113]] &lt;= 24), ALL!K53-METEALL[[#This Row],[620113]], 0)</f>
        <v>0</v>
      </c>
      <c r="M52">
        <f>IF(AND(ALL!L53-METEALL[[#This Row],[620114]] &gt;= 0, ALL!L53-METEALL[[#This Row],[620114]] &lt;= 24), ALL!L53-METEALL[[#This Row],[620114]], 0)</f>
        <v>0</v>
      </c>
      <c r="N52">
        <f>IF(AND(ALL!M53-METEALL[[#This Row],[620116]] &gt;= 0, ALL!M53-METEALL[[#This Row],[620116]] &lt;= 24), ALL!M53-METEALL[[#This Row],[620116]], 0)</f>
        <v>20</v>
      </c>
      <c r="O52">
        <f>IF(AND(ALL!N53-METEALL[[#This Row],[620117]] &gt;= 0, ALL!N53-METEALL[[#This Row],[620117]] &lt;= 24), ALL!N53-METEALL[[#This Row],[620117]], 0)</f>
        <v>0</v>
      </c>
      <c r="P52">
        <f>IF(AND(ALL!O53-METEALL[[#This Row],[620118]] &gt;= 0, ALL!O53-METEALL[[#This Row],[620118]] &lt;= 24), ALL!O53-METEALL[[#This Row],[620118]], 0)</f>
        <v>0</v>
      </c>
      <c r="Q52">
        <f>IF(AND(ALL!P53-METEALL[[#This Row],[620119]] &gt;= 0, ALL!P53-METEALL[[#This Row],[620119]] &lt;= 24), ALL!P53-METEALL[[#This Row],[620119]], 0)</f>
        <v>0</v>
      </c>
      <c r="R52">
        <f>IF(AND(ALL!Q53-METEALL[[#This Row],[620120]] &gt;= 0, ALL!Q53-METEALL[[#This Row],[620120]] &lt;= 24), ALL!Q53-METEALL[[#This Row],[620120]], 0)</f>
        <v>0</v>
      </c>
      <c r="S52">
        <f>IF(AND(ALL!R53-METEALL[[#This Row],[620122]] &gt;= 0, ALL!R53-METEALL[[#This Row],[620122]] &lt;= 24), ALL!R53-METEALL[[#This Row],[620122]], 0)</f>
        <v>0</v>
      </c>
      <c r="T52">
        <f>IF(AND(ALL!S53-METEALL[[#This Row],[620123]] &gt;= 0, ALL!S53-METEALL[[#This Row],[620123]] &lt;= 24), ALL!S53-METEALL[[#This Row],[620123]], 0)</f>
        <v>15</v>
      </c>
      <c r="U52">
        <f>IF(AND(ALL!T53-METEALL[[#This Row],[620124]] &gt;= 0, ALL!T53-METEALL[[#This Row],[620124]] &lt;= 24), ALL!T53-METEALL[[#This Row],[620124]], 0)</f>
        <v>0</v>
      </c>
      <c r="Y52">
        <v>620104</v>
      </c>
      <c r="Z52" s="31">
        <v>43880</v>
      </c>
      <c r="AA52">
        <v>0</v>
      </c>
    </row>
    <row r="53" spans="3:27">
      <c r="C53" s="17">
        <v>43881</v>
      </c>
      <c r="D53" t="str">
        <f>TEXT(Mete_cal[[#This Row],[Egat Code]], "[$-409]mmm yyyy")</f>
        <v>Feb 2020</v>
      </c>
      <c r="E53">
        <f>IF(AND(ALL!D54-METEALL[[#This Row],[620104]] &gt;= 0, ALL!D54-METEALL[[#This Row],[620104]] &lt;= 24), ALL!D54-METEALL[[#This Row],[620104]], 0)</f>
        <v>0</v>
      </c>
      <c r="F53">
        <f>IF(AND(ALL!E54-METEALL[[#This Row],[620105]] &gt;= 0, ALL!E54-METEALL[[#This Row],[620105]] &lt;= 24), ALL!E54-METEALL[[#This Row],[620105]], 0)</f>
        <v>12</v>
      </c>
      <c r="G53">
        <f>IF(AND(ALL!F54-METEALL[[#This Row],[620106]] &gt;= 0, ALL!F54-METEALL[[#This Row],[620106]] &lt;= 24), ALL!F54-METEALL[[#This Row],[620106]], 0)</f>
        <v>0</v>
      </c>
      <c r="H53">
        <f>IF(AND(ALL!G54-METEALL[[#This Row],[620107]] &gt;= 0, ALL!G54-METEALL[[#This Row],[620107]] &lt;= 24), ALL!G54-METEALL[[#This Row],[620107]], 0)</f>
        <v>0</v>
      </c>
      <c r="I53">
        <f>IF(AND(ALL!H54-METEALL[[#This Row],[620109]] &gt;= 0, ALL!H54-METEALL[[#This Row],[620109]] &lt;= 24), ALL!H54-METEALL[[#This Row],[620109]], 0)</f>
        <v>0</v>
      </c>
      <c r="J53">
        <f>IF(AND(ALL!I54-METEALL[[#This Row],[620111]] &gt;= 0, ALL!I54-METEALL[[#This Row],[620111]] &lt;= 24), ALL!I54-METEALL[[#This Row],[620111]], 0)</f>
        <v>13</v>
      </c>
      <c r="K53">
        <f>IF(AND(ALL!J54-METEALL[[#This Row],[620112]] &gt;= 0, ALL!J54-METEALL[[#This Row],[620112]] &lt;= 24), ALL!J54-METEALL[[#This Row],[620112]], 0)</f>
        <v>12</v>
      </c>
      <c r="L53">
        <f>IF(AND(ALL!K54-METEALL[[#This Row],[620113]] &gt;= 0, ALL!K54-METEALL[[#This Row],[620113]] &lt;= 24), ALL!K54-METEALL[[#This Row],[620113]], 0)</f>
        <v>0</v>
      </c>
      <c r="M53">
        <f>IF(AND(ALL!L54-METEALL[[#This Row],[620114]] &gt;= 0, ALL!L54-METEALL[[#This Row],[620114]] &lt;= 24), ALL!L54-METEALL[[#This Row],[620114]], 0)</f>
        <v>0</v>
      </c>
      <c r="N53">
        <f>IF(AND(ALL!M54-METEALL[[#This Row],[620116]] &gt;= 0, ALL!M54-METEALL[[#This Row],[620116]] &lt;= 24), ALL!M54-METEALL[[#This Row],[620116]], 0)</f>
        <v>7</v>
      </c>
      <c r="O53">
        <f>IF(AND(ALL!N54-METEALL[[#This Row],[620117]] &gt;= 0, ALL!N54-METEALL[[#This Row],[620117]] &lt;= 24), ALL!N54-METEALL[[#This Row],[620117]], 0)</f>
        <v>0</v>
      </c>
      <c r="P53">
        <f>IF(AND(ALL!O54-METEALL[[#This Row],[620118]] &gt;= 0, ALL!O54-METEALL[[#This Row],[620118]] &lt;= 24), ALL!O54-METEALL[[#This Row],[620118]], 0)</f>
        <v>0</v>
      </c>
      <c r="Q53">
        <f>IF(AND(ALL!P54-METEALL[[#This Row],[620119]] &gt;= 0, ALL!P54-METEALL[[#This Row],[620119]] &lt;= 24), ALL!P54-METEALL[[#This Row],[620119]], 0)</f>
        <v>0</v>
      </c>
      <c r="R53">
        <f>IF(AND(ALL!Q54-METEALL[[#This Row],[620120]] &gt;= 0, ALL!Q54-METEALL[[#This Row],[620120]] &lt;= 24), ALL!Q54-METEALL[[#This Row],[620120]], 0)</f>
        <v>0</v>
      </c>
      <c r="S53">
        <f>IF(AND(ALL!R54-METEALL[[#This Row],[620122]] &gt;= 0, ALL!R54-METEALL[[#This Row],[620122]] &lt;= 24), ALL!R54-METEALL[[#This Row],[620122]], 0)</f>
        <v>0</v>
      </c>
      <c r="T53">
        <f>IF(AND(ALL!S54-METEALL[[#This Row],[620123]] &gt;= 0, ALL!S54-METEALL[[#This Row],[620123]] &lt;= 24), ALL!S54-METEALL[[#This Row],[620123]], 0)</f>
        <v>10</v>
      </c>
      <c r="U53">
        <f>IF(AND(ALL!T54-METEALL[[#This Row],[620124]] &gt;= 0, ALL!T54-METEALL[[#This Row],[620124]] &lt;= 24), ALL!T54-METEALL[[#This Row],[620124]], 0)</f>
        <v>0</v>
      </c>
      <c r="Y53">
        <v>620104</v>
      </c>
      <c r="Z53" s="31">
        <v>43881</v>
      </c>
      <c r="AA53">
        <v>0</v>
      </c>
    </row>
    <row r="54" spans="3:27">
      <c r="C54" s="17">
        <v>43882</v>
      </c>
      <c r="D54" t="str">
        <f>TEXT(Mete_cal[[#This Row],[Egat Code]], "[$-409]mmm yyyy")</f>
        <v>Feb 2020</v>
      </c>
      <c r="E54">
        <f>IF(AND(ALL!D55-METEALL[[#This Row],[620104]] &gt;= 0, ALL!D55-METEALL[[#This Row],[620104]] &lt;= 24), ALL!D55-METEALL[[#This Row],[620104]], 0)</f>
        <v>0</v>
      </c>
      <c r="F54">
        <f>IF(AND(ALL!E55-METEALL[[#This Row],[620105]] &gt;= 0, ALL!E55-METEALL[[#This Row],[620105]] &lt;= 24), ALL!E55-METEALL[[#This Row],[620105]], 0)</f>
        <v>0</v>
      </c>
      <c r="G54">
        <f>IF(AND(ALL!F55-METEALL[[#This Row],[620106]] &gt;= 0, ALL!F55-METEALL[[#This Row],[620106]] &lt;= 24), ALL!F55-METEALL[[#This Row],[620106]], 0)</f>
        <v>0</v>
      </c>
      <c r="H54">
        <f>IF(AND(ALL!G55-METEALL[[#This Row],[620107]] &gt;= 0, ALL!G55-METEALL[[#This Row],[620107]] &lt;= 24), ALL!G55-METEALL[[#This Row],[620107]], 0)</f>
        <v>0</v>
      </c>
      <c r="I54">
        <f>IF(AND(ALL!H55-METEALL[[#This Row],[620109]] &gt;= 0, ALL!H55-METEALL[[#This Row],[620109]] &lt;= 24), ALL!H55-METEALL[[#This Row],[620109]], 0)</f>
        <v>0</v>
      </c>
      <c r="J54">
        <f>IF(AND(ALL!I55-METEALL[[#This Row],[620111]] &gt;= 0, ALL!I55-METEALL[[#This Row],[620111]] &lt;= 24), ALL!I55-METEALL[[#This Row],[620111]], 0)</f>
        <v>11</v>
      </c>
      <c r="K54">
        <f>IF(AND(ALL!J55-METEALL[[#This Row],[620112]] &gt;= 0, ALL!J55-METEALL[[#This Row],[620112]] &lt;= 24), ALL!J55-METEALL[[#This Row],[620112]], 0)</f>
        <v>17</v>
      </c>
      <c r="L54">
        <f>IF(AND(ALL!K55-METEALL[[#This Row],[620113]] &gt;= 0, ALL!K55-METEALL[[#This Row],[620113]] &lt;= 24), ALL!K55-METEALL[[#This Row],[620113]], 0)</f>
        <v>0</v>
      </c>
      <c r="M54">
        <f>IF(AND(ALL!L55-METEALL[[#This Row],[620114]] &gt;= 0, ALL!L55-METEALL[[#This Row],[620114]] &lt;= 24), ALL!L55-METEALL[[#This Row],[620114]], 0)</f>
        <v>0</v>
      </c>
      <c r="N54">
        <f>IF(AND(ALL!M55-METEALL[[#This Row],[620116]] &gt;= 0, ALL!M55-METEALL[[#This Row],[620116]] &lt;= 24), ALL!M55-METEALL[[#This Row],[620116]], 0)</f>
        <v>20</v>
      </c>
      <c r="O54">
        <f>IF(AND(ALL!N55-METEALL[[#This Row],[620117]] &gt;= 0, ALL!N55-METEALL[[#This Row],[620117]] &lt;= 24), ALL!N55-METEALL[[#This Row],[620117]], 0)</f>
        <v>0</v>
      </c>
      <c r="P54">
        <f>IF(AND(ALL!O55-METEALL[[#This Row],[620118]] &gt;= 0, ALL!O55-METEALL[[#This Row],[620118]] &lt;= 24), ALL!O55-METEALL[[#This Row],[620118]], 0)</f>
        <v>0</v>
      </c>
      <c r="Q54">
        <f>IF(AND(ALL!P55-METEALL[[#This Row],[620119]] &gt;= 0, ALL!P55-METEALL[[#This Row],[620119]] &lt;= 24), ALL!P55-METEALL[[#This Row],[620119]], 0)</f>
        <v>0</v>
      </c>
      <c r="R54">
        <f>IF(AND(ALL!Q55-METEALL[[#This Row],[620120]] &gt;= 0, ALL!Q55-METEALL[[#This Row],[620120]] &lt;= 24), ALL!Q55-METEALL[[#This Row],[620120]], 0)</f>
        <v>0</v>
      </c>
      <c r="S54">
        <f>IF(AND(ALL!R55-METEALL[[#This Row],[620122]] &gt;= 0, ALL!R55-METEALL[[#This Row],[620122]] &lt;= 24), ALL!R55-METEALL[[#This Row],[620122]], 0)</f>
        <v>0</v>
      </c>
      <c r="T54">
        <f>IF(AND(ALL!S55-METEALL[[#This Row],[620123]] &gt;= 0, ALL!S55-METEALL[[#This Row],[620123]] &lt;= 24), ALL!S55-METEALL[[#This Row],[620123]], 0)</f>
        <v>15</v>
      </c>
      <c r="U54">
        <f>IF(AND(ALL!T55-METEALL[[#This Row],[620124]] &gt;= 0, ALL!T55-METEALL[[#This Row],[620124]] &lt;= 24), ALL!T55-METEALL[[#This Row],[620124]], 0)</f>
        <v>0</v>
      </c>
      <c r="Y54">
        <v>620104</v>
      </c>
      <c r="Z54" s="31">
        <v>43882</v>
      </c>
      <c r="AA54">
        <v>0</v>
      </c>
    </row>
    <row r="55" spans="3:27">
      <c r="C55" s="17">
        <v>43883</v>
      </c>
      <c r="D55" t="str">
        <f>TEXT(Mete_cal[[#This Row],[Egat Code]], "[$-409]mmm yyyy")</f>
        <v>Feb 2020</v>
      </c>
      <c r="E55">
        <f>IF(AND(ALL!D56-METEALL[[#This Row],[620104]] &gt;= 0, ALL!D56-METEALL[[#This Row],[620104]] &lt;= 24), ALL!D56-METEALL[[#This Row],[620104]], 0)</f>
        <v>0</v>
      </c>
      <c r="F55">
        <f>IF(AND(ALL!E56-METEALL[[#This Row],[620105]] &gt;= 0, ALL!E56-METEALL[[#This Row],[620105]] &lt;= 24), ALL!E56-METEALL[[#This Row],[620105]], 0)</f>
        <v>0</v>
      </c>
      <c r="G55">
        <f>IF(AND(ALL!F56-METEALL[[#This Row],[620106]] &gt;= 0, ALL!F56-METEALL[[#This Row],[620106]] &lt;= 24), ALL!F56-METEALL[[#This Row],[620106]], 0)</f>
        <v>0</v>
      </c>
      <c r="H55">
        <f>IF(AND(ALL!G56-METEALL[[#This Row],[620107]] &gt;= 0, ALL!G56-METEALL[[#This Row],[620107]] &lt;= 24), ALL!G56-METEALL[[#This Row],[620107]], 0)</f>
        <v>4</v>
      </c>
      <c r="I55">
        <f>IF(AND(ALL!H56-METEALL[[#This Row],[620109]] &gt;= 0, ALL!H56-METEALL[[#This Row],[620109]] &lt;= 24), ALL!H56-METEALL[[#This Row],[620109]], 0)</f>
        <v>0</v>
      </c>
      <c r="J55">
        <f>IF(AND(ALL!I56-METEALL[[#This Row],[620111]] &gt;= 0, ALL!I56-METEALL[[#This Row],[620111]] &lt;= 24), ALL!I56-METEALL[[#This Row],[620111]], 0)</f>
        <v>14</v>
      </c>
      <c r="K55">
        <f>IF(AND(ALL!J56-METEALL[[#This Row],[620112]] &gt;= 0, ALL!J56-METEALL[[#This Row],[620112]] &lt;= 24), ALL!J56-METEALL[[#This Row],[620112]], 0)</f>
        <v>15</v>
      </c>
      <c r="L55">
        <f>IF(AND(ALL!K56-METEALL[[#This Row],[620113]] &gt;= 0, ALL!K56-METEALL[[#This Row],[620113]] &lt;= 24), ALL!K56-METEALL[[#This Row],[620113]], 0)</f>
        <v>0</v>
      </c>
      <c r="M55">
        <f>IF(AND(ALL!L56-METEALL[[#This Row],[620114]] &gt;= 0, ALL!L56-METEALL[[#This Row],[620114]] &lt;= 24), ALL!L56-METEALL[[#This Row],[620114]], 0)</f>
        <v>0</v>
      </c>
      <c r="N55">
        <f>IF(AND(ALL!M56-METEALL[[#This Row],[620116]] &gt;= 0, ALL!M56-METEALL[[#This Row],[620116]] &lt;= 24), ALL!M56-METEALL[[#This Row],[620116]], 0)</f>
        <v>9</v>
      </c>
      <c r="O55">
        <f>IF(AND(ALL!N56-METEALL[[#This Row],[620117]] &gt;= 0, ALL!N56-METEALL[[#This Row],[620117]] &lt;= 24), ALL!N56-METEALL[[#This Row],[620117]], 0)</f>
        <v>0</v>
      </c>
      <c r="P55">
        <f>IF(AND(ALL!O56-METEALL[[#This Row],[620118]] &gt;= 0, ALL!O56-METEALL[[#This Row],[620118]] &lt;= 24), ALL!O56-METEALL[[#This Row],[620118]], 0)</f>
        <v>0</v>
      </c>
      <c r="Q55">
        <f>IF(AND(ALL!P56-METEALL[[#This Row],[620119]] &gt;= 0, ALL!P56-METEALL[[#This Row],[620119]] &lt;= 24), ALL!P56-METEALL[[#This Row],[620119]], 0)</f>
        <v>10</v>
      </c>
      <c r="R55">
        <f>IF(AND(ALL!Q56-METEALL[[#This Row],[620120]] &gt;= 0, ALL!Q56-METEALL[[#This Row],[620120]] &lt;= 24), ALL!Q56-METEALL[[#This Row],[620120]], 0)</f>
        <v>0</v>
      </c>
      <c r="S55">
        <f>IF(AND(ALL!R56-METEALL[[#This Row],[620122]] &gt;= 0, ALL!R56-METEALL[[#This Row],[620122]] &lt;= 24), ALL!R56-METEALL[[#This Row],[620122]], 0)</f>
        <v>0</v>
      </c>
      <c r="T55">
        <f>IF(AND(ALL!S56-METEALL[[#This Row],[620123]] &gt;= 0, ALL!S56-METEALL[[#This Row],[620123]] &lt;= 24), ALL!S56-METEALL[[#This Row],[620123]], 0)</f>
        <v>15</v>
      </c>
      <c r="U55">
        <f>IF(AND(ALL!T56-METEALL[[#This Row],[620124]] &gt;= 0, ALL!T56-METEALL[[#This Row],[620124]] &lt;= 24), ALL!T56-METEALL[[#This Row],[620124]], 0)</f>
        <v>0</v>
      </c>
      <c r="Y55">
        <v>620104</v>
      </c>
      <c r="Z55" s="31">
        <v>43883</v>
      </c>
      <c r="AA55">
        <v>0</v>
      </c>
    </row>
    <row r="56" spans="3:27">
      <c r="C56" s="17">
        <v>43884</v>
      </c>
      <c r="D56" t="str">
        <f>TEXT(Mete_cal[[#This Row],[Egat Code]], "[$-409]mmm yyyy")</f>
        <v>Feb 2020</v>
      </c>
      <c r="E56">
        <f>IF(AND(ALL!D57-METEALL[[#This Row],[620104]] &gt;= 0, ALL!D57-METEALL[[#This Row],[620104]] &lt;= 24), ALL!D57-METEALL[[#This Row],[620104]], 0)</f>
        <v>0</v>
      </c>
      <c r="F56">
        <f>IF(AND(ALL!E57-METEALL[[#This Row],[620105]] &gt;= 0, ALL!E57-METEALL[[#This Row],[620105]] &lt;= 24), ALL!E57-METEALL[[#This Row],[620105]], 0)</f>
        <v>0</v>
      </c>
      <c r="G56">
        <f>IF(AND(ALL!F57-METEALL[[#This Row],[620106]] &gt;= 0, ALL!F57-METEALL[[#This Row],[620106]] &lt;= 24), ALL!F57-METEALL[[#This Row],[620106]], 0)</f>
        <v>0</v>
      </c>
      <c r="H56">
        <f>IF(AND(ALL!G57-METEALL[[#This Row],[620107]] &gt;= 0, ALL!G57-METEALL[[#This Row],[620107]] &lt;= 24), ALL!G57-METEALL[[#This Row],[620107]], 0)</f>
        <v>18</v>
      </c>
      <c r="I56">
        <f>IF(AND(ALL!H57-METEALL[[#This Row],[620109]] &gt;= 0, ALL!H57-METEALL[[#This Row],[620109]] &lt;= 24), ALL!H57-METEALL[[#This Row],[620109]], 0)</f>
        <v>0</v>
      </c>
      <c r="J56">
        <f>IF(AND(ALL!I57-METEALL[[#This Row],[620111]] &gt;= 0, ALL!I57-METEALL[[#This Row],[620111]] &lt;= 24), ALL!I57-METEALL[[#This Row],[620111]], 0)</f>
        <v>0</v>
      </c>
      <c r="K56">
        <f>IF(AND(ALL!J57-METEALL[[#This Row],[620112]] &gt;= 0, ALL!J57-METEALL[[#This Row],[620112]] &lt;= 24), ALL!J57-METEALL[[#This Row],[620112]], 0)</f>
        <v>17</v>
      </c>
      <c r="L56">
        <f>IF(AND(ALL!K57-METEALL[[#This Row],[620113]] &gt;= 0, ALL!K57-METEALL[[#This Row],[620113]] &lt;= 24), ALL!K57-METEALL[[#This Row],[620113]], 0)</f>
        <v>0</v>
      </c>
      <c r="M56">
        <f>IF(AND(ALL!L57-METEALL[[#This Row],[620114]] &gt;= 0, ALL!L57-METEALL[[#This Row],[620114]] &lt;= 24), ALL!L57-METEALL[[#This Row],[620114]], 0)</f>
        <v>0</v>
      </c>
      <c r="N56">
        <f>IF(AND(ALL!M57-METEALL[[#This Row],[620116]] &gt;= 0, ALL!M57-METEALL[[#This Row],[620116]] &lt;= 24), ALL!M57-METEALL[[#This Row],[620116]], 0)</f>
        <v>16</v>
      </c>
      <c r="O56">
        <f>IF(AND(ALL!N57-METEALL[[#This Row],[620117]] &gt;= 0, ALL!N57-METEALL[[#This Row],[620117]] &lt;= 24), ALL!N57-METEALL[[#This Row],[620117]], 0)</f>
        <v>0</v>
      </c>
      <c r="P56">
        <f>IF(AND(ALL!O57-METEALL[[#This Row],[620118]] &gt;= 0, ALL!O57-METEALL[[#This Row],[620118]] &lt;= 24), ALL!O57-METEALL[[#This Row],[620118]], 0)</f>
        <v>0</v>
      </c>
      <c r="Q56">
        <f>IF(AND(ALL!P57-METEALL[[#This Row],[620119]] &gt;= 0, ALL!P57-METEALL[[#This Row],[620119]] &lt;= 24), ALL!P57-METEALL[[#This Row],[620119]], 0)</f>
        <v>19</v>
      </c>
      <c r="R56">
        <f>IF(AND(ALL!Q57-METEALL[[#This Row],[620120]] &gt;= 0, ALL!Q57-METEALL[[#This Row],[620120]] &lt;= 24), ALL!Q57-METEALL[[#This Row],[620120]], 0)</f>
        <v>0</v>
      </c>
      <c r="S56">
        <f>IF(AND(ALL!R57-METEALL[[#This Row],[620122]] &gt;= 0, ALL!R57-METEALL[[#This Row],[620122]] &lt;= 24), ALL!R57-METEALL[[#This Row],[620122]], 0)</f>
        <v>0</v>
      </c>
      <c r="T56">
        <f>IF(AND(ALL!S57-METEALL[[#This Row],[620123]] &gt;= 0, ALL!S57-METEALL[[#This Row],[620123]] &lt;= 24), ALL!S57-METEALL[[#This Row],[620123]], 0)</f>
        <v>17</v>
      </c>
      <c r="U56">
        <f>IF(AND(ALL!T57-METEALL[[#This Row],[620124]] &gt;= 0, ALL!T57-METEALL[[#This Row],[620124]] &lt;= 24), ALL!T57-METEALL[[#This Row],[620124]], 0)</f>
        <v>0</v>
      </c>
      <c r="Y56">
        <v>620104</v>
      </c>
      <c r="Z56" s="31">
        <v>43884</v>
      </c>
      <c r="AA56">
        <v>0</v>
      </c>
    </row>
    <row r="57" spans="3:27">
      <c r="C57" s="17">
        <v>43885</v>
      </c>
      <c r="D57" t="str">
        <f>TEXT(Mete_cal[[#This Row],[Egat Code]], "[$-409]mmm yyyy")</f>
        <v>Feb 2020</v>
      </c>
      <c r="E57">
        <f>IF(AND(ALL!D58-METEALL[[#This Row],[620104]] &gt;= 0, ALL!D58-METEALL[[#This Row],[620104]] &lt;= 24), ALL!D58-METEALL[[#This Row],[620104]], 0)</f>
        <v>0</v>
      </c>
      <c r="F57">
        <f>IF(AND(ALL!E58-METEALL[[#This Row],[620105]] &gt;= 0, ALL!E58-METEALL[[#This Row],[620105]] &lt;= 24), ALL!E58-METEALL[[#This Row],[620105]], 0)</f>
        <v>0</v>
      </c>
      <c r="G57">
        <f>IF(AND(ALL!F58-METEALL[[#This Row],[620106]] &gt;= 0, ALL!F58-METEALL[[#This Row],[620106]] &lt;= 24), ALL!F58-METEALL[[#This Row],[620106]], 0)</f>
        <v>0</v>
      </c>
      <c r="H57">
        <f>IF(AND(ALL!G58-METEALL[[#This Row],[620107]] &gt;= 0, ALL!G58-METEALL[[#This Row],[620107]] &lt;= 24), ALL!G58-METEALL[[#This Row],[620107]], 0)</f>
        <v>16</v>
      </c>
      <c r="I57">
        <f>IF(AND(ALL!H58-METEALL[[#This Row],[620109]] &gt;= 0, ALL!H58-METEALL[[#This Row],[620109]] &lt;= 24), ALL!H58-METEALL[[#This Row],[620109]], 0)</f>
        <v>0</v>
      </c>
      <c r="J57">
        <f>IF(AND(ALL!I58-METEALL[[#This Row],[620111]] &gt;= 0, ALL!I58-METEALL[[#This Row],[620111]] &lt;= 24), ALL!I58-METEALL[[#This Row],[620111]], 0)</f>
        <v>0</v>
      </c>
      <c r="K57">
        <f>IF(AND(ALL!J58-METEALL[[#This Row],[620112]] &gt;= 0, ALL!J58-METEALL[[#This Row],[620112]] &lt;= 24), ALL!J58-METEALL[[#This Row],[620112]], 0)</f>
        <v>15</v>
      </c>
      <c r="L57">
        <f>IF(AND(ALL!K58-METEALL[[#This Row],[620113]] &gt;= 0, ALL!K58-METEALL[[#This Row],[620113]] &lt;= 24), ALL!K58-METEALL[[#This Row],[620113]], 0)</f>
        <v>0</v>
      </c>
      <c r="M57">
        <f>IF(AND(ALL!L58-METEALL[[#This Row],[620114]] &gt;= 0, ALL!L58-METEALL[[#This Row],[620114]] &lt;= 24), ALL!L58-METEALL[[#This Row],[620114]], 0)</f>
        <v>0</v>
      </c>
      <c r="N57">
        <f>IF(AND(ALL!M58-METEALL[[#This Row],[620116]] &gt;= 0, ALL!M58-METEALL[[#This Row],[620116]] &lt;= 24), ALL!M58-METEALL[[#This Row],[620116]], 0)</f>
        <v>15</v>
      </c>
      <c r="O57">
        <f>IF(AND(ALL!N58-METEALL[[#This Row],[620117]] &gt;= 0, ALL!N58-METEALL[[#This Row],[620117]] &lt;= 24), ALL!N58-METEALL[[#This Row],[620117]], 0)</f>
        <v>0</v>
      </c>
      <c r="P57">
        <f>IF(AND(ALL!O58-METEALL[[#This Row],[620118]] &gt;= 0, ALL!O58-METEALL[[#This Row],[620118]] &lt;= 24), ALL!O58-METEALL[[#This Row],[620118]], 0)</f>
        <v>0</v>
      </c>
      <c r="Q57">
        <f>IF(AND(ALL!P58-METEALL[[#This Row],[620119]] &gt;= 0, ALL!P58-METEALL[[#This Row],[620119]] &lt;= 24), ALL!P58-METEALL[[#This Row],[620119]], 0)</f>
        <v>13</v>
      </c>
      <c r="R57">
        <f>IF(AND(ALL!Q58-METEALL[[#This Row],[620120]] &gt;= 0, ALL!Q58-METEALL[[#This Row],[620120]] &lt;= 24), ALL!Q58-METEALL[[#This Row],[620120]], 0)</f>
        <v>0</v>
      </c>
      <c r="S57">
        <f>IF(AND(ALL!R58-METEALL[[#This Row],[620122]] &gt;= 0, ALL!R58-METEALL[[#This Row],[620122]] &lt;= 24), ALL!R58-METEALL[[#This Row],[620122]], 0)</f>
        <v>0</v>
      </c>
      <c r="T57">
        <f>IF(AND(ALL!S58-METEALL[[#This Row],[620123]] &gt;= 0, ALL!S58-METEALL[[#This Row],[620123]] &lt;= 24), ALL!S58-METEALL[[#This Row],[620123]], 0)</f>
        <v>0</v>
      </c>
      <c r="U57">
        <f>IF(AND(ALL!T58-METEALL[[#This Row],[620124]] &gt;= 0, ALL!T58-METEALL[[#This Row],[620124]] &lt;= 24), ALL!T58-METEALL[[#This Row],[620124]], 0)</f>
        <v>0</v>
      </c>
      <c r="Y57">
        <v>620104</v>
      </c>
      <c r="Z57" s="31">
        <v>43885</v>
      </c>
      <c r="AA57">
        <v>0</v>
      </c>
    </row>
    <row r="58" spans="3:27">
      <c r="C58" s="17">
        <v>43886</v>
      </c>
      <c r="D58" t="str">
        <f>TEXT(Mete_cal[[#This Row],[Egat Code]], "[$-409]mmm yyyy")</f>
        <v>Feb 2020</v>
      </c>
      <c r="E58">
        <f>IF(AND(ALL!D59-METEALL[[#This Row],[620104]] &gt;= 0, ALL!D59-METEALL[[#This Row],[620104]] &lt;= 24), ALL!D59-METEALL[[#This Row],[620104]], 0)</f>
        <v>0</v>
      </c>
      <c r="F58">
        <f>IF(AND(ALL!E59-METEALL[[#This Row],[620105]] &gt;= 0, ALL!E59-METEALL[[#This Row],[620105]] &lt;= 24), ALL!E59-METEALL[[#This Row],[620105]], 0)</f>
        <v>0</v>
      </c>
      <c r="G58">
        <f>IF(AND(ALL!F59-METEALL[[#This Row],[620106]] &gt;= 0, ALL!F59-METEALL[[#This Row],[620106]] &lt;= 24), ALL!F59-METEALL[[#This Row],[620106]], 0)</f>
        <v>0</v>
      </c>
      <c r="H58">
        <f>IF(AND(ALL!G59-METEALL[[#This Row],[620107]] &gt;= 0, ALL!G59-METEALL[[#This Row],[620107]] &lt;= 24), ALL!G59-METEALL[[#This Row],[620107]], 0)</f>
        <v>9</v>
      </c>
      <c r="I58">
        <f>IF(AND(ALL!H59-METEALL[[#This Row],[620109]] &gt;= 0, ALL!H59-METEALL[[#This Row],[620109]] &lt;= 24), ALL!H59-METEALL[[#This Row],[620109]], 0)</f>
        <v>0</v>
      </c>
      <c r="J58">
        <f>IF(AND(ALL!I59-METEALL[[#This Row],[620111]] &gt;= 0, ALL!I59-METEALL[[#This Row],[620111]] &lt;= 24), ALL!I59-METEALL[[#This Row],[620111]], 0)</f>
        <v>0</v>
      </c>
      <c r="K58">
        <f>IF(AND(ALL!J59-METEALL[[#This Row],[620112]] &gt;= 0, ALL!J59-METEALL[[#This Row],[620112]] &lt;= 24), ALL!J59-METEALL[[#This Row],[620112]], 0)</f>
        <v>20</v>
      </c>
      <c r="L58">
        <f>IF(AND(ALL!K59-METEALL[[#This Row],[620113]] &gt;= 0, ALL!K59-METEALL[[#This Row],[620113]] &lt;= 24), ALL!K59-METEALL[[#This Row],[620113]], 0)</f>
        <v>0</v>
      </c>
      <c r="M58">
        <f>IF(AND(ALL!L59-METEALL[[#This Row],[620114]] &gt;= 0, ALL!L59-METEALL[[#This Row],[620114]] &lt;= 24), ALL!L59-METEALL[[#This Row],[620114]], 0)</f>
        <v>0</v>
      </c>
      <c r="N58">
        <f>IF(AND(ALL!M59-METEALL[[#This Row],[620116]] &gt;= 0, ALL!M59-METEALL[[#This Row],[620116]] &lt;= 24), ALL!M59-METEALL[[#This Row],[620116]], 0)</f>
        <v>19</v>
      </c>
      <c r="O58">
        <f>IF(AND(ALL!N59-METEALL[[#This Row],[620117]] &gt;= 0, ALL!N59-METEALL[[#This Row],[620117]] &lt;= 24), ALL!N59-METEALL[[#This Row],[620117]], 0)</f>
        <v>0</v>
      </c>
      <c r="P58">
        <f>IF(AND(ALL!O59-METEALL[[#This Row],[620118]] &gt;= 0, ALL!O59-METEALL[[#This Row],[620118]] &lt;= 24), ALL!O59-METEALL[[#This Row],[620118]], 0)</f>
        <v>0</v>
      </c>
      <c r="Q58">
        <f>IF(AND(ALL!P59-METEALL[[#This Row],[620119]] &gt;= 0, ALL!P59-METEALL[[#This Row],[620119]] &lt;= 24), ALL!P59-METEALL[[#This Row],[620119]], 0)</f>
        <v>16</v>
      </c>
      <c r="R58">
        <f>IF(AND(ALL!Q59-METEALL[[#This Row],[620120]] &gt;= 0, ALL!Q59-METEALL[[#This Row],[620120]] &lt;= 24), ALL!Q59-METEALL[[#This Row],[620120]], 0)</f>
        <v>0</v>
      </c>
      <c r="S58">
        <f>IF(AND(ALL!R59-METEALL[[#This Row],[620122]] &gt;= 0, ALL!R59-METEALL[[#This Row],[620122]] &lt;= 24), ALL!R59-METEALL[[#This Row],[620122]], 0)</f>
        <v>0</v>
      </c>
      <c r="T58">
        <f>IF(AND(ALL!S59-METEALL[[#This Row],[620123]] &gt;= 0, ALL!S59-METEALL[[#This Row],[620123]] &lt;= 24), ALL!S59-METEALL[[#This Row],[620123]], 0)</f>
        <v>0</v>
      </c>
      <c r="U58">
        <f>IF(AND(ALL!T59-METEALL[[#This Row],[620124]] &gt;= 0, ALL!T59-METEALL[[#This Row],[620124]] &lt;= 24), ALL!T59-METEALL[[#This Row],[620124]], 0)</f>
        <v>0</v>
      </c>
      <c r="Y58">
        <v>620104</v>
      </c>
      <c r="Z58" s="31">
        <v>43886</v>
      </c>
      <c r="AA58">
        <v>0</v>
      </c>
    </row>
    <row r="59" spans="3:27">
      <c r="C59" s="17">
        <v>43887</v>
      </c>
      <c r="D59" t="str">
        <f>TEXT(Mete_cal[[#This Row],[Egat Code]], "[$-409]mmm yyyy")</f>
        <v>Feb 2020</v>
      </c>
      <c r="E59">
        <f>IF(AND(ALL!D60-METEALL[[#This Row],[620104]] &gt;= 0, ALL!D60-METEALL[[#This Row],[620104]] &lt;= 24), ALL!D60-METEALL[[#This Row],[620104]], 0)</f>
        <v>0</v>
      </c>
      <c r="F59">
        <f>IF(AND(ALL!E60-METEALL[[#This Row],[620105]] &gt;= 0, ALL!E60-METEALL[[#This Row],[620105]] &lt;= 24), ALL!E60-METEALL[[#This Row],[620105]], 0)</f>
        <v>0</v>
      </c>
      <c r="G59">
        <f>IF(AND(ALL!F60-METEALL[[#This Row],[620106]] &gt;= 0, ALL!F60-METEALL[[#This Row],[620106]] &lt;= 24), ALL!F60-METEALL[[#This Row],[620106]], 0)</f>
        <v>0</v>
      </c>
      <c r="H59">
        <f>IF(AND(ALL!G60-METEALL[[#This Row],[620107]] &gt;= 0, ALL!G60-METEALL[[#This Row],[620107]] &lt;= 24), ALL!G60-METEALL[[#This Row],[620107]], 0)</f>
        <v>0</v>
      </c>
      <c r="I59">
        <f>IF(AND(ALL!H60-METEALL[[#This Row],[620109]] &gt;= 0, ALL!H60-METEALL[[#This Row],[620109]] &lt;= 24), ALL!H60-METEALL[[#This Row],[620109]], 0)</f>
        <v>0</v>
      </c>
      <c r="J59">
        <f>IF(AND(ALL!I60-METEALL[[#This Row],[620111]] &gt;= 0, ALL!I60-METEALL[[#This Row],[620111]] &lt;= 24), ALL!I60-METEALL[[#This Row],[620111]], 0)</f>
        <v>2</v>
      </c>
      <c r="K59">
        <f>IF(AND(ALL!J60-METEALL[[#This Row],[620112]] &gt;= 0, ALL!J60-METEALL[[#This Row],[620112]] &lt;= 24), ALL!J60-METEALL[[#This Row],[620112]], 0)</f>
        <v>17</v>
      </c>
      <c r="L59">
        <f>IF(AND(ALL!K60-METEALL[[#This Row],[620113]] &gt;= 0, ALL!K60-METEALL[[#This Row],[620113]] &lt;= 24), ALL!K60-METEALL[[#This Row],[620113]], 0)</f>
        <v>0</v>
      </c>
      <c r="M59">
        <f>IF(AND(ALL!L60-METEALL[[#This Row],[620114]] &gt;= 0, ALL!L60-METEALL[[#This Row],[620114]] &lt;= 24), ALL!L60-METEALL[[#This Row],[620114]], 0)</f>
        <v>0</v>
      </c>
      <c r="N59">
        <f>IF(AND(ALL!M60-METEALL[[#This Row],[620116]] &gt;= 0, ALL!M60-METEALL[[#This Row],[620116]] &lt;= 24), ALL!M60-METEALL[[#This Row],[620116]], 0)</f>
        <v>17</v>
      </c>
      <c r="O59">
        <f>IF(AND(ALL!N60-METEALL[[#This Row],[620117]] &gt;= 0, ALL!N60-METEALL[[#This Row],[620117]] &lt;= 24), ALL!N60-METEALL[[#This Row],[620117]], 0)</f>
        <v>0</v>
      </c>
      <c r="P59">
        <f>IF(AND(ALL!O60-METEALL[[#This Row],[620118]] &gt;= 0, ALL!O60-METEALL[[#This Row],[620118]] &lt;= 24), ALL!O60-METEALL[[#This Row],[620118]], 0)</f>
        <v>0</v>
      </c>
      <c r="Q59">
        <f>IF(AND(ALL!P60-METEALL[[#This Row],[620119]] &gt;= 0, ALL!P60-METEALL[[#This Row],[620119]] &lt;= 24), ALL!P60-METEALL[[#This Row],[620119]], 0)</f>
        <v>15</v>
      </c>
      <c r="R59">
        <f>IF(AND(ALL!Q60-METEALL[[#This Row],[620120]] &gt;= 0, ALL!Q60-METEALL[[#This Row],[620120]] &lt;= 24), ALL!Q60-METEALL[[#This Row],[620120]], 0)</f>
        <v>0</v>
      </c>
      <c r="S59">
        <f>IF(AND(ALL!R60-METEALL[[#This Row],[620122]] &gt;= 0, ALL!R60-METEALL[[#This Row],[620122]] &lt;= 24), ALL!R60-METEALL[[#This Row],[620122]], 0)</f>
        <v>0</v>
      </c>
      <c r="T59">
        <f>IF(AND(ALL!S60-METEALL[[#This Row],[620123]] &gt;= 0, ALL!S60-METEALL[[#This Row],[620123]] &lt;= 24), ALL!S60-METEALL[[#This Row],[620123]], 0)</f>
        <v>0</v>
      </c>
      <c r="U59">
        <f>IF(AND(ALL!T60-METEALL[[#This Row],[620124]] &gt;= 0, ALL!T60-METEALL[[#This Row],[620124]] &lt;= 24), ALL!T60-METEALL[[#This Row],[620124]], 0)</f>
        <v>0</v>
      </c>
      <c r="Y59">
        <v>620104</v>
      </c>
      <c r="Z59" s="31">
        <v>43887</v>
      </c>
      <c r="AA59">
        <v>0</v>
      </c>
    </row>
    <row r="60" spans="3:27">
      <c r="C60" s="17">
        <v>43888</v>
      </c>
      <c r="D60" t="str">
        <f>TEXT(Mete_cal[[#This Row],[Egat Code]], "[$-409]mmm yyyy")</f>
        <v>Feb 2020</v>
      </c>
      <c r="E60">
        <f>IF(AND(ALL!D61-METEALL[[#This Row],[620104]] &gt;= 0, ALL!D61-METEALL[[#This Row],[620104]] &lt;= 24), ALL!D61-METEALL[[#This Row],[620104]], 0)</f>
        <v>0</v>
      </c>
      <c r="F60">
        <f>IF(AND(ALL!E61-METEALL[[#This Row],[620105]] &gt;= 0, ALL!E61-METEALL[[#This Row],[620105]] &lt;= 24), ALL!E61-METEALL[[#This Row],[620105]], 0)</f>
        <v>0</v>
      </c>
      <c r="G60">
        <f>IF(AND(ALL!F61-METEALL[[#This Row],[620106]] &gt;= 0, ALL!F61-METEALL[[#This Row],[620106]] &lt;= 24), ALL!F61-METEALL[[#This Row],[620106]], 0)</f>
        <v>0</v>
      </c>
      <c r="H60">
        <f>IF(AND(ALL!G61-METEALL[[#This Row],[620107]] &gt;= 0, ALL!G61-METEALL[[#This Row],[620107]] &lt;= 24), ALL!G61-METEALL[[#This Row],[620107]], 0)</f>
        <v>0</v>
      </c>
      <c r="I60">
        <f>IF(AND(ALL!H61-METEALL[[#This Row],[620109]] &gt;= 0, ALL!H61-METEALL[[#This Row],[620109]] &lt;= 24), ALL!H61-METEALL[[#This Row],[620109]], 0)</f>
        <v>0</v>
      </c>
      <c r="J60">
        <f>IF(AND(ALL!I61-METEALL[[#This Row],[620111]] &gt;= 0, ALL!I61-METEALL[[#This Row],[620111]] &lt;= 24), ALL!I61-METEALL[[#This Row],[620111]], 0)</f>
        <v>0</v>
      </c>
      <c r="K60">
        <f>IF(AND(ALL!J61-METEALL[[#This Row],[620112]] &gt;= 0, ALL!J61-METEALL[[#This Row],[620112]] &lt;= 24), ALL!J61-METEALL[[#This Row],[620112]], 0)</f>
        <v>5</v>
      </c>
      <c r="L60">
        <f>IF(AND(ALL!K61-METEALL[[#This Row],[620113]] &gt;= 0, ALL!K61-METEALL[[#This Row],[620113]] &lt;= 24), ALL!K61-METEALL[[#This Row],[620113]], 0)</f>
        <v>0</v>
      </c>
      <c r="M60">
        <f>IF(AND(ALL!L61-METEALL[[#This Row],[620114]] &gt;= 0, ALL!L61-METEALL[[#This Row],[620114]] &lt;= 24), ALL!L61-METEALL[[#This Row],[620114]], 0)</f>
        <v>0</v>
      </c>
      <c r="N60">
        <f>IF(AND(ALL!M61-METEALL[[#This Row],[620116]] &gt;= 0, ALL!M61-METEALL[[#This Row],[620116]] &lt;= 24), ALL!M61-METEALL[[#This Row],[620116]], 0)</f>
        <v>15</v>
      </c>
      <c r="O60">
        <f>IF(AND(ALL!N61-METEALL[[#This Row],[620117]] &gt;= 0, ALL!N61-METEALL[[#This Row],[620117]] &lt;= 24), ALL!N61-METEALL[[#This Row],[620117]], 0)</f>
        <v>0</v>
      </c>
      <c r="P60">
        <f>IF(AND(ALL!O61-METEALL[[#This Row],[620118]] &gt;= 0, ALL!O61-METEALL[[#This Row],[620118]] &lt;= 24), ALL!O61-METEALL[[#This Row],[620118]], 0)</f>
        <v>0</v>
      </c>
      <c r="Q60">
        <f>IF(AND(ALL!P61-METEALL[[#This Row],[620119]] &gt;= 0, ALL!P61-METEALL[[#This Row],[620119]] &lt;= 24), ALL!P61-METEALL[[#This Row],[620119]], 0)</f>
        <v>10</v>
      </c>
      <c r="R60">
        <f>IF(AND(ALL!Q61-METEALL[[#This Row],[620120]] &gt;= 0, ALL!Q61-METEALL[[#This Row],[620120]] &lt;= 24), ALL!Q61-METEALL[[#This Row],[620120]], 0)</f>
        <v>0</v>
      </c>
      <c r="S60">
        <f>IF(AND(ALL!R61-METEALL[[#This Row],[620122]] &gt;= 0, ALL!R61-METEALL[[#This Row],[620122]] &lt;= 24), ALL!R61-METEALL[[#This Row],[620122]], 0)</f>
        <v>0</v>
      </c>
      <c r="T60">
        <f>IF(AND(ALL!S61-METEALL[[#This Row],[620123]] &gt;= 0, ALL!S61-METEALL[[#This Row],[620123]] &lt;= 24), ALL!S61-METEALL[[#This Row],[620123]], 0)</f>
        <v>19</v>
      </c>
      <c r="U60">
        <f>IF(AND(ALL!T61-METEALL[[#This Row],[620124]] &gt;= 0, ALL!T61-METEALL[[#This Row],[620124]] &lt;= 24), ALL!T61-METEALL[[#This Row],[620124]], 0)</f>
        <v>0</v>
      </c>
      <c r="Y60">
        <v>620104</v>
      </c>
      <c r="Z60" s="31">
        <v>43888</v>
      </c>
      <c r="AA60">
        <v>0</v>
      </c>
    </row>
    <row r="61" spans="3:27">
      <c r="C61" s="17">
        <v>43889</v>
      </c>
      <c r="D61" t="str">
        <f>TEXT(Mete_cal[[#This Row],[Egat Code]], "[$-409]mmm yyyy")</f>
        <v>Feb 2020</v>
      </c>
      <c r="E61">
        <f>IF(AND(ALL!D62-METEALL[[#This Row],[620104]] &gt;= 0, ALL!D62-METEALL[[#This Row],[620104]] &lt;= 24), ALL!D62-METEALL[[#This Row],[620104]], 0)</f>
        <v>0</v>
      </c>
      <c r="F61">
        <f>IF(AND(ALL!E62-METEALL[[#This Row],[620105]] &gt;= 0, ALL!E62-METEALL[[#This Row],[620105]] &lt;= 24), ALL!E62-METEALL[[#This Row],[620105]], 0)</f>
        <v>0</v>
      </c>
      <c r="G61">
        <f>IF(AND(ALL!F62-METEALL[[#This Row],[620106]] &gt;= 0, ALL!F62-METEALL[[#This Row],[620106]] &lt;= 24), ALL!F62-METEALL[[#This Row],[620106]], 0)</f>
        <v>0</v>
      </c>
      <c r="H61">
        <f>IF(AND(ALL!G62-METEALL[[#This Row],[620107]] &gt;= 0, ALL!G62-METEALL[[#This Row],[620107]] &lt;= 24), ALL!G62-METEALL[[#This Row],[620107]], 0)</f>
        <v>11</v>
      </c>
      <c r="I61">
        <f>IF(AND(ALL!H62-METEALL[[#This Row],[620109]] &gt;= 0, ALL!H62-METEALL[[#This Row],[620109]] &lt;= 24), ALL!H62-METEALL[[#This Row],[620109]], 0)</f>
        <v>0</v>
      </c>
      <c r="J61">
        <f>IF(AND(ALL!I62-METEALL[[#This Row],[620111]] &gt;= 0, ALL!I62-METEALL[[#This Row],[620111]] &lt;= 24), ALL!I62-METEALL[[#This Row],[620111]], 0)</f>
        <v>0</v>
      </c>
      <c r="K61">
        <f>IF(AND(ALL!J62-METEALL[[#This Row],[620112]] &gt;= 0, ALL!J62-METEALL[[#This Row],[620112]] &lt;= 24), ALL!J62-METEALL[[#This Row],[620112]], 0)</f>
        <v>5</v>
      </c>
      <c r="L61">
        <f>IF(AND(ALL!K62-METEALL[[#This Row],[620113]] &gt;= 0, ALL!K62-METEALL[[#This Row],[620113]] &lt;= 24), ALL!K62-METEALL[[#This Row],[620113]], 0)</f>
        <v>0</v>
      </c>
      <c r="M61">
        <f>IF(AND(ALL!L62-METEALL[[#This Row],[620114]] &gt;= 0, ALL!L62-METEALL[[#This Row],[620114]] &lt;= 24), ALL!L62-METEALL[[#This Row],[620114]], 0)</f>
        <v>0</v>
      </c>
      <c r="N61">
        <f>IF(AND(ALL!M62-METEALL[[#This Row],[620116]] &gt;= 0, ALL!M62-METEALL[[#This Row],[620116]] &lt;= 24), ALL!M62-METEALL[[#This Row],[620116]], 0)</f>
        <v>14</v>
      </c>
      <c r="O61">
        <f>IF(AND(ALL!N62-METEALL[[#This Row],[620117]] &gt;= 0, ALL!N62-METEALL[[#This Row],[620117]] &lt;= 24), ALL!N62-METEALL[[#This Row],[620117]], 0)</f>
        <v>0</v>
      </c>
      <c r="P61">
        <f>IF(AND(ALL!O62-METEALL[[#This Row],[620118]] &gt;= 0, ALL!O62-METEALL[[#This Row],[620118]] &lt;= 24), ALL!O62-METEALL[[#This Row],[620118]], 0)</f>
        <v>0</v>
      </c>
      <c r="Q61">
        <f>IF(AND(ALL!P62-METEALL[[#This Row],[620119]] &gt;= 0, ALL!P62-METEALL[[#This Row],[620119]] &lt;= 24), ALL!P62-METEALL[[#This Row],[620119]], 0)</f>
        <v>10</v>
      </c>
      <c r="R61">
        <f>IF(AND(ALL!Q62-METEALL[[#This Row],[620120]] &gt;= 0, ALL!Q62-METEALL[[#This Row],[620120]] &lt;= 24), ALL!Q62-METEALL[[#This Row],[620120]], 0)</f>
        <v>0</v>
      </c>
      <c r="S61">
        <f>IF(AND(ALL!R62-METEALL[[#This Row],[620122]] &gt;= 0, ALL!R62-METEALL[[#This Row],[620122]] &lt;= 24), ALL!R62-METEALL[[#This Row],[620122]], 0)</f>
        <v>0</v>
      </c>
      <c r="T61">
        <f>IF(AND(ALL!S62-METEALL[[#This Row],[620123]] &gt;= 0, ALL!S62-METEALL[[#This Row],[620123]] &lt;= 24), ALL!S62-METEALL[[#This Row],[620123]], 0)</f>
        <v>5</v>
      </c>
      <c r="U61">
        <f>IF(AND(ALL!T62-METEALL[[#This Row],[620124]] &gt;= 0, ALL!T62-METEALL[[#This Row],[620124]] &lt;= 24), ALL!T62-METEALL[[#This Row],[620124]], 0)</f>
        <v>0</v>
      </c>
      <c r="Y61">
        <v>620104</v>
      </c>
      <c r="Z61" s="31">
        <v>43889</v>
      </c>
      <c r="AA61">
        <v>0</v>
      </c>
    </row>
    <row r="62" spans="3:27">
      <c r="C62" s="17">
        <v>43890</v>
      </c>
      <c r="D62" t="str">
        <f>TEXT(Mete_cal[[#This Row],[Egat Code]], "[$-409]mmm yyyy")</f>
        <v>Feb 2020</v>
      </c>
      <c r="E62">
        <f>IF(AND(ALL!D63-METEALL[[#This Row],[620104]] &gt;= 0, ALL!D63-METEALL[[#This Row],[620104]] &lt;= 24), ALL!D63-METEALL[[#This Row],[620104]], 0)</f>
        <v>0</v>
      </c>
      <c r="F62">
        <f>IF(AND(ALL!E63-METEALL[[#This Row],[620105]] &gt;= 0, ALL!E63-METEALL[[#This Row],[620105]] &lt;= 24), ALL!E63-METEALL[[#This Row],[620105]], 0)</f>
        <v>13</v>
      </c>
      <c r="G62">
        <f>IF(AND(ALL!F63-METEALL[[#This Row],[620106]] &gt;= 0, ALL!F63-METEALL[[#This Row],[620106]] &lt;= 24), ALL!F63-METEALL[[#This Row],[620106]], 0)</f>
        <v>0</v>
      </c>
      <c r="H62">
        <f>IF(AND(ALL!G63-METEALL[[#This Row],[620107]] &gt;= 0, ALL!G63-METEALL[[#This Row],[620107]] &lt;= 24), ALL!G63-METEALL[[#This Row],[620107]], 0)</f>
        <v>11</v>
      </c>
      <c r="I62">
        <f>IF(AND(ALL!H63-METEALL[[#This Row],[620109]] &gt;= 0, ALL!H63-METEALL[[#This Row],[620109]] &lt;= 24), ALL!H63-METEALL[[#This Row],[620109]], 0)</f>
        <v>0</v>
      </c>
      <c r="J62">
        <f>IF(AND(ALL!I63-METEALL[[#This Row],[620111]] &gt;= 0, ALL!I63-METEALL[[#This Row],[620111]] &lt;= 24), ALL!I63-METEALL[[#This Row],[620111]], 0)</f>
        <v>0</v>
      </c>
      <c r="K62">
        <f>IF(AND(ALL!J63-METEALL[[#This Row],[620112]] &gt;= 0, ALL!J63-METEALL[[#This Row],[620112]] &lt;= 24), ALL!J63-METEALL[[#This Row],[620112]], 0)</f>
        <v>8</v>
      </c>
      <c r="L62">
        <f>IF(AND(ALL!K63-METEALL[[#This Row],[620113]] &gt;= 0, ALL!K63-METEALL[[#This Row],[620113]] &lt;= 24), ALL!K63-METEALL[[#This Row],[620113]], 0)</f>
        <v>0</v>
      </c>
      <c r="M62">
        <f>IF(AND(ALL!L63-METEALL[[#This Row],[620114]] &gt;= 0, ALL!L63-METEALL[[#This Row],[620114]] &lt;= 24), ALL!L63-METEALL[[#This Row],[620114]], 0)</f>
        <v>0</v>
      </c>
      <c r="N62">
        <f>IF(AND(ALL!M63-METEALL[[#This Row],[620116]] &gt;= 0, ALL!M63-METEALL[[#This Row],[620116]] &lt;= 24), ALL!M63-METEALL[[#This Row],[620116]], 0)</f>
        <v>11</v>
      </c>
      <c r="O62">
        <f>IF(AND(ALL!N63-METEALL[[#This Row],[620117]] &gt;= 0, ALL!N63-METEALL[[#This Row],[620117]] &lt;= 24), ALL!N63-METEALL[[#This Row],[620117]], 0)</f>
        <v>0</v>
      </c>
      <c r="P62">
        <f>IF(AND(ALL!O63-METEALL[[#This Row],[620118]] &gt;= 0, ALL!O63-METEALL[[#This Row],[620118]] &lt;= 24), ALL!O63-METEALL[[#This Row],[620118]], 0)</f>
        <v>0</v>
      </c>
      <c r="Q62">
        <f>IF(AND(ALL!P63-METEALL[[#This Row],[620119]] &gt;= 0, ALL!P63-METEALL[[#This Row],[620119]] &lt;= 24), ALL!P63-METEALL[[#This Row],[620119]], 0)</f>
        <v>14</v>
      </c>
      <c r="R62">
        <f>IF(AND(ALL!Q63-METEALL[[#This Row],[620120]] &gt;= 0, ALL!Q63-METEALL[[#This Row],[620120]] &lt;= 24), ALL!Q63-METEALL[[#This Row],[620120]], 0)</f>
        <v>0</v>
      </c>
      <c r="S62">
        <f>IF(AND(ALL!R63-METEALL[[#This Row],[620122]] &gt;= 0, ALL!R63-METEALL[[#This Row],[620122]] &lt;= 24), ALL!R63-METEALL[[#This Row],[620122]], 0)</f>
        <v>0</v>
      </c>
      <c r="T62">
        <f>IF(AND(ALL!S63-METEALL[[#This Row],[620123]] &gt;= 0, ALL!S63-METEALL[[#This Row],[620123]] &lt;= 24), ALL!S63-METEALL[[#This Row],[620123]], 0)</f>
        <v>7</v>
      </c>
      <c r="U62">
        <f>IF(AND(ALL!T63-METEALL[[#This Row],[620124]] &gt;= 0, ALL!T63-METEALL[[#This Row],[620124]] &lt;= 24), ALL!T63-METEALL[[#This Row],[620124]], 0)</f>
        <v>0</v>
      </c>
      <c r="Y62">
        <v>620104</v>
      </c>
      <c r="Z62" s="31">
        <v>43890</v>
      </c>
      <c r="AA62">
        <v>0</v>
      </c>
    </row>
    <row r="63" spans="3:27">
      <c r="C63" s="17">
        <v>43891</v>
      </c>
      <c r="D63" t="str">
        <f>TEXT(Mete_cal[[#This Row],[Egat Code]], "[$-409]mmm yyyy")</f>
        <v>Mar 2020</v>
      </c>
      <c r="E63">
        <f>IF(AND(ALL!D64-METEALL[[#This Row],[620104]] &gt;= 0, ALL!D64-METEALL[[#This Row],[620104]] &lt;= 24), ALL!D64-METEALL[[#This Row],[620104]], 0)</f>
        <v>0</v>
      </c>
      <c r="F63">
        <f>IF(AND(ALL!E64-METEALL[[#This Row],[620105]] &gt;= 0, ALL!E64-METEALL[[#This Row],[620105]] &lt;= 24), ALL!E64-METEALL[[#This Row],[620105]], 0)</f>
        <v>19</v>
      </c>
      <c r="G63">
        <f>IF(AND(ALL!F64-METEALL[[#This Row],[620106]] &gt;= 0, ALL!F64-METEALL[[#This Row],[620106]] &lt;= 24), ALL!F64-METEALL[[#This Row],[620106]], 0)</f>
        <v>0</v>
      </c>
      <c r="H63">
        <f>IF(AND(ALL!G64-METEALL[[#This Row],[620107]] &gt;= 0, ALL!G64-METEALL[[#This Row],[620107]] &lt;= 24), ALL!G64-METEALL[[#This Row],[620107]], 0)</f>
        <v>20</v>
      </c>
      <c r="I63">
        <f>IF(AND(ALL!H64-METEALL[[#This Row],[620109]] &gt;= 0, ALL!H64-METEALL[[#This Row],[620109]] &lt;= 24), ALL!H64-METEALL[[#This Row],[620109]], 0)</f>
        <v>0</v>
      </c>
      <c r="J63">
        <f>IF(AND(ALL!I64-METEALL[[#This Row],[620111]] &gt;= 0, ALL!I64-METEALL[[#This Row],[620111]] &lt;= 24), ALL!I64-METEALL[[#This Row],[620111]], 0)</f>
        <v>0</v>
      </c>
      <c r="K63">
        <f>IF(AND(ALL!J64-METEALL[[#This Row],[620112]] &gt;= 0, ALL!J64-METEALL[[#This Row],[620112]] &lt;= 24), ALL!J64-METEALL[[#This Row],[620112]], 0)</f>
        <v>18</v>
      </c>
      <c r="L63">
        <f>IF(AND(ALL!K64-METEALL[[#This Row],[620113]] &gt;= 0, ALL!K64-METEALL[[#This Row],[620113]] &lt;= 24), ALL!K64-METEALL[[#This Row],[620113]], 0)</f>
        <v>0</v>
      </c>
      <c r="M63">
        <f>IF(AND(ALL!L64-METEALL[[#This Row],[620114]] &gt;= 0, ALL!L64-METEALL[[#This Row],[620114]] &lt;= 24), ALL!L64-METEALL[[#This Row],[620114]], 0)</f>
        <v>0</v>
      </c>
      <c r="N63">
        <f>IF(AND(ALL!M64-METEALL[[#This Row],[620116]] &gt;= 0, ALL!M64-METEALL[[#This Row],[620116]] &lt;= 24), ALL!M64-METEALL[[#This Row],[620116]], 0)</f>
        <v>22</v>
      </c>
      <c r="O63">
        <f>IF(AND(ALL!N64-METEALL[[#This Row],[620117]] &gt;= 0, ALL!N64-METEALL[[#This Row],[620117]] &lt;= 24), ALL!N64-METEALL[[#This Row],[620117]], 0)</f>
        <v>0</v>
      </c>
      <c r="P63">
        <f>IF(AND(ALL!O64-METEALL[[#This Row],[620118]] &gt;= 0, ALL!O64-METEALL[[#This Row],[620118]] &lt;= 24), ALL!O64-METEALL[[#This Row],[620118]], 0)</f>
        <v>0</v>
      </c>
      <c r="Q63">
        <f>IF(AND(ALL!P64-METEALL[[#This Row],[620119]] &gt;= 0, ALL!P64-METEALL[[#This Row],[620119]] &lt;= 24), ALL!P64-METEALL[[#This Row],[620119]], 0)</f>
        <v>18</v>
      </c>
      <c r="R63">
        <f>IF(AND(ALL!Q64-METEALL[[#This Row],[620120]] &gt;= 0, ALL!Q64-METEALL[[#This Row],[620120]] &lt;= 24), ALL!Q64-METEALL[[#This Row],[620120]], 0)</f>
        <v>0</v>
      </c>
      <c r="S63">
        <f>IF(AND(ALL!R64-METEALL[[#This Row],[620122]] &gt;= 0, ALL!R64-METEALL[[#This Row],[620122]] &lt;= 24), ALL!R64-METEALL[[#This Row],[620122]], 0)</f>
        <v>0</v>
      </c>
      <c r="T63">
        <f>IF(AND(ALL!S64-METEALL[[#This Row],[620123]] &gt;= 0, ALL!S64-METEALL[[#This Row],[620123]] &lt;= 24), ALL!S64-METEALL[[#This Row],[620123]], 0)</f>
        <v>0</v>
      </c>
      <c r="U63">
        <f>IF(AND(ALL!T64-METEALL[[#This Row],[620124]] &gt;= 0, ALL!T64-METEALL[[#This Row],[620124]] &lt;= 24), ALL!T64-METEALL[[#This Row],[620124]], 0)</f>
        <v>0</v>
      </c>
      <c r="Y63">
        <v>620104</v>
      </c>
      <c r="Z63" s="31">
        <v>43891</v>
      </c>
      <c r="AA63">
        <v>0</v>
      </c>
    </row>
    <row r="64" spans="3:27">
      <c r="C64" s="17">
        <v>43892</v>
      </c>
      <c r="D64" t="str">
        <f>TEXT(Mete_cal[[#This Row],[Egat Code]], "[$-409]mmm yyyy")</f>
        <v>Mar 2020</v>
      </c>
      <c r="E64">
        <f>IF(AND(ALL!D65-METEALL[[#This Row],[620104]] &gt;= 0, ALL!D65-METEALL[[#This Row],[620104]] &lt;= 24), ALL!D65-METEALL[[#This Row],[620104]], 0)</f>
        <v>0</v>
      </c>
      <c r="F64">
        <f>IF(AND(ALL!E65-METEALL[[#This Row],[620105]] &gt;= 0, ALL!E65-METEALL[[#This Row],[620105]] &lt;= 24), ALL!E65-METEALL[[#This Row],[620105]], 0)</f>
        <v>18</v>
      </c>
      <c r="G64">
        <f>IF(AND(ALL!F65-METEALL[[#This Row],[620106]] &gt;= 0, ALL!F65-METEALL[[#This Row],[620106]] &lt;= 24), ALL!F65-METEALL[[#This Row],[620106]], 0)</f>
        <v>0</v>
      </c>
      <c r="H64">
        <f>IF(AND(ALL!G65-METEALL[[#This Row],[620107]] &gt;= 0, ALL!G65-METEALL[[#This Row],[620107]] &lt;= 24), ALL!G65-METEALL[[#This Row],[620107]], 0)</f>
        <v>0</v>
      </c>
      <c r="I64">
        <f>IF(AND(ALL!H65-METEALL[[#This Row],[620109]] &gt;= 0, ALL!H65-METEALL[[#This Row],[620109]] &lt;= 24), ALL!H65-METEALL[[#This Row],[620109]], 0)</f>
        <v>0</v>
      </c>
      <c r="J64">
        <f>IF(AND(ALL!I65-METEALL[[#This Row],[620111]] &gt;= 0, ALL!I65-METEALL[[#This Row],[620111]] &lt;= 24), ALL!I65-METEALL[[#This Row],[620111]], 0)</f>
        <v>0</v>
      </c>
      <c r="K64">
        <f>IF(AND(ALL!J65-METEALL[[#This Row],[620112]] &gt;= 0, ALL!J65-METEALL[[#This Row],[620112]] &lt;= 24), ALL!J65-METEALL[[#This Row],[620112]], 0)</f>
        <v>19</v>
      </c>
      <c r="L64">
        <f>IF(AND(ALL!K65-METEALL[[#This Row],[620113]] &gt;= 0, ALL!K65-METEALL[[#This Row],[620113]] &lt;= 24), ALL!K65-METEALL[[#This Row],[620113]], 0)</f>
        <v>0</v>
      </c>
      <c r="M64">
        <f>IF(AND(ALL!L65-METEALL[[#This Row],[620114]] &gt;= 0, ALL!L65-METEALL[[#This Row],[620114]] &lt;= 24), ALL!L65-METEALL[[#This Row],[620114]], 0)</f>
        <v>0</v>
      </c>
      <c r="N64">
        <f>IF(AND(ALL!M65-METEALL[[#This Row],[620116]] &gt;= 0, ALL!M65-METEALL[[#This Row],[620116]] &lt;= 24), ALL!M65-METEALL[[#This Row],[620116]], 0)</f>
        <v>19</v>
      </c>
      <c r="O64">
        <f>IF(AND(ALL!N65-METEALL[[#This Row],[620117]] &gt;= 0, ALL!N65-METEALL[[#This Row],[620117]] &lt;= 24), ALL!N65-METEALL[[#This Row],[620117]], 0)</f>
        <v>0</v>
      </c>
      <c r="P64">
        <f>IF(AND(ALL!O65-METEALL[[#This Row],[620118]] &gt;= 0, ALL!O65-METEALL[[#This Row],[620118]] &lt;= 24), ALL!O65-METEALL[[#This Row],[620118]], 0)</f>
        <v>0</v>
      </c>
      <c r="Q64">
        <f>IF(AND(ALL!P65-METEALL[[#This Row],[620119]] &gt;= 0, ALL!P65-METEALL[[#This Row],[620119]] &lt;= 24), ALL!P65-METEALL[[#This Row],[620119]], 0)</f>
        <v>20</v>
      </c>
      <c r="R64">
        <f>IF(AND(ALL!Q65-METEALL[[#This Row],[620120]] &gt;= 0, ALL!Q65-METEALL[[#This Row],[620120]] &lt;= 24), ALL!Q65-METEALL[[#This Row],[620120]], 0)</f>
        <v>0</v>
      </c>
      <c r="S64">
        <f>IF(AND(ALL!R65-METEALL[[#This Row],[620122]] &gt;= 0, ALL!R65-METEALL[[#This Row],[620122]] &lt;= 24), ALL!R65-METEALL[[#This Row],[620122]], 0)</f>
        <v>0</v>
      </c>
      <c r="T64">
        <f>IF(AND(ALL!S65-METEALL[[#This Row],[620123]] &gt;= 0, ALL!S65-METEALL[[#This Row],[620123]] &lt;= 24), ALL!S65-METEALL[[#This Row],[620123]], 0)</f>
        <v>0</v>
      </c>
      <c r="U64">
        <f>IF(AND(ALL!T65-METEALL[[#This Row],[620124]] &gt;= 0, ALL!T65-METEALL[[#This Row],[620124]] &lt;= 24), ALL!T65-METEALL[[#This Row],[620124]], 0)</f>
        <v>0</v>
      </c>
      <c r="Y64">
        <v>620104</v>
      </c>
      <c r="Z64" s="31">
        <v>43892</v>
      </c>
      <c r="AA64">
        <v>0</v>
      </c>
    </row>
    <row r="65" spans="3:27">
      <c r="C65" s="17">
        <v>43893</v>
      </c>
      <c r="D65" t="str">
        <f>TEXT(Mete_cal[[#This Row],[Egat Code]], "[$-409]mmm yyyy")</f>
        <v>Mar 2020</v>
      </c>
      <c r="E65">
        <f>IF(AND(ALL!D66-METEALL[[#This Row],[620104]] &gt;= 0, ALL!D66-METEALL[[#This Row],[620104]] &lt;= 24), ALL!D66-METEALL[[#This Row],[620104]], 0)</f>
        <v>0</v>
      </c>
      <c r="F65">
        <f>IF(AND(ALL!E66-METEALL[[#This Row],[620105]] &gt;= 0, ALL!E66-METEALL[[#This Row],[620105]] &lt;= 24), ALL!E66-METEALL[[#This Row],[620105]], 0)</f>
        <v>17</v>
      </c>
      <c r="G65">
        <f>IF(AND(ALL!F66-METEALL[[#This Row],[620106]] &gt;= 0, ALL!F66-METEALL[[#This Row],[620106]] &lt;= 24), ALL!F66-METEALL[[#This Row],[620106]], 0)</f>
        <v>0</v>
      </c>
      <c r="H65">
        <f>IF(AND(ALL!G66-METEALL[[#This Row],[620107]] &gt;= 0, ALL!G66-METEALL[[#This Row],[620107]] &lt;= 24), ALL!G66-METEALL[[#This Row],[620107]], 0)</f>
        <v>0</v>
      </c>
      <c r="I65">
        <f>IF(AND(ALL!H66-METEALL[[#This Row],[620109]] &gt;= 0, ALL!H66-METEALL[[#This Row],[620109]] &lt;= 24), ALL!H66-METEALL[[#This Row],[620109]], 0)</f>
        <v>0</v>
      </c>
      <c r="J65">
        <f>IF(AND(ALL!I66-METEALL[[#This Row],[620111]] &gt;= 0, ALL!I66-METEALL[[#This Row],[620111]] &lt;= 24), ALL!I66-METEALL[[#This Row],[620111]], 0)</f>
        <v>0</v>
      </c>
      <c r="K65">
        <f>IF(AND(ALL!J66-METEALL[[#This Row],[620112]] &gt;= 0, ALL!J66-METEALL[[#This Row],[620112]] &lt;= 24), ALL!J66-METEALL[[#This Row],[620112]], 0)</f>
        <v>0</v>
      </c>
      <c r="L65">
        <f>IF(AND(ALL!K66-METEALL[[#This Row],[620113]] &gt;= 0, ALL!K66-METEALL[[#This Row],[620113]] &lt;= 24), ALL!K66-METEALL[[#This Row],[620113]], 0)</f>
        <v>0</v>
      </c>
      <c r="M65">
        <f>IF(AND(ALL!L66-METEALL[[#This Row],[620114]] &gt;= 0, ALL!L66-METEALL[[#This Row],[620114]] &lt;= 24), ALL!L66-METEALL[[#This Row],[620114]], 0)</f>
        <v>0</v>
      </c>
      <c r="N65">
        <f>IF(AND(ALL!M66-METEALL[[#This Row],[620116]] &gt;= 0, ALL!M66-METEALL[[#This Row],[620116]] &lt;= 24), ALL!M66-METEALL[[#This Row],[620116]], 0)</f>
        <v>17</v>
      </c>
      <c r="O65">
        <f>IF(AND(ALL!N66-METEALL[[#This Row],[620117]] &gt;= 0, ALL!N66-METEALL[[#This Row],[620117]] &lt;= 24), ALL!N66-METEALL[[#This Row],[620117]], 0)</f>
        <v>0</v>
      </c>
      <c r="P65">
        <f>IF(AND(ALL!O66-METEALL[[#This Row],[620118]] &gt;= 0, ALL!O66-METEALL[[#This Row],[620118]] &lt;= 24), ALL!O66-METEALL[[#This Row],[620118]], 0)</f>
        <v>0</v>
      </c>
      <c r="Q65">
        <f>IF(AND(ALL!P66-METEALL[[#This Row],[620119]] &gt;= 0, ALL!P66-METEALL[[#This Row],[620119]] &lt;= 24), ALL!P66-METEALL[[#This Row],[620119]], 0)</f>
        <v>0</v>
      </c>
      <c r="R65">
        <f>IF(AND(ALL!Q66-METEALL[[#This Row],[620120]] &gt;= 0, ALL!Q66-METEALL[[#This Row],[620120]] &lt;= 24), ALL!Q66-METEALL[[#This Row],[620120]], 0)</f>
        <v>0</v>
      </c>
      <c r="S65">
        <f>IF(AND(ALL!R66-METEALL[[#This Row],[620122]] &gt;= 0, ALL!R66-METEALL[[#This Row],[620122]] &lt;= 24), ALL!R66-METEALL[[#This Row],[620122]], 0)</f>
        <v>0</v>
      </c>
      <c r="T65">
        <f>IF(AND(ALL!S66-METEALL[[#This Row],[620123]] &gt;= 0, ALL!S66-METEALL[[#This Row],[620123]] &lt;= 24), ALL!S66-METEALL[[#This Row],[620123]], 0)</f>
        <v>0</v>
      </c>
      <c r="U65">
        <f>IF(AND(ALL!T66-METEALL[[#This Row],[620124]] &gt;= 0, ALL!T66-METEALL[[#This Row],[620124]] &lt;= 24), ALL!T66-METEALL[[#This Row],[620124]], 0)</f>
        <v>0</v>
      </c>
      <c r="Y65">
        <v>620104</v>
      </c>
      <c r="Z65" s="31">
        <v>43893</v>
      </c>
      <c r="AA65">
        <v>0</v>
      </c>
    </row>
    <row r="66" spans="3:27">
      <c r="C66" s="17">
        <v>43894</v>
      </c>
      <c r="D66" t="str">
        <f>TEXT(Mete_cal[[#This Row],[Egat Code]], "[$-409]mmm yyyy")</f>
        <v>Mar 2020</v>
      </c>
      <c r="E66">
        <f>IF(AND(ALL!D67-METEALL[[#This Row],[620104]] &gt;= 0, ALL!D67-METEALL[[#This Row],[620104]] &lt;= 24), ALL!D67-METEALL[[#This Row],[620104]], 0)</f>
        <v>0</v>
      </c>
      <c r="F66">
        <f>IF(AND(ALL!E67-METEALL[[#This Row],[620105]] &gt;= 0, ALL!E67-METEALL[[#This Row],[620105]] &lt;= 24), ALL!E67-METEALL[[#This Row],[620105]], 0)</f>
        <v>19</v>
      </c>
      <c r="G66">
        <f>IF(AND(ALL!F67-METEALL[[#This Row],[620106]] &gt;= 0, ALL!F67-METEALL[[#This Row],[620106]] &lt;= 24), ALL!F67-METEALL[[#This Row],[620106]], 0)</f>
        <v>0</v>
      </c>
      <c r="H66">
        <f>IF(AND(ALL!G67-METEALL[[#This Row],[620107]] &gt;= 0, ALL!G67-METEALL[[#This Row],[620107]] &lt;= 24), ALL!G67-METEALL[[#This Row],[620107]], 0)</f>
        <v>0</v>
      </c>
      <c r="I66">
        <f>IF(AND(ALL!H67-METEALL[[#This Row],[620109]] &gt;= 0, ALL!H67-METEALL[[#This Row],[620109]] &lt;= 24), ALL!H67-METEALL[[#This Row],[620109]], 0)</f>
        <v>0</v>
      </c>
      <c r="J66">
        <f>IF(AND(ALL!I67-METEALL[[#This Row],[620111]] &gt;= 0, ALL!I67-METEALL[[#This Row],[620111]] &lt;= 24), ALL!I67-METEALL[[#This Row],[620111]], 0)</f>
        <v>0</v>
      </c>
      <c r="K66">
        <f>IF(AND(ALL!J67-METEALL[[#This Row],[620112]] &gt;= 0, ALL!J67-METEALL[[#This Row],[620112]] &lt;= 24), ALL!J67-METEALL[[#This Row],[620112]], 0)</f>
        <v>0</v>
      </c>
      <c r="L66">
        <f>IF(AND(ALL!K67-METEALL[[#This Row],[620113]] &gt;= 0, ALL!K67-METEALL[[#This Row],[620113]] &lt;= 24), ALL!K67-METEALL[[#This Row],[620113]], 0)</f>
        <v>0</v>
      </c>
      <c r="M66">
        <f>IF(AND(ALL!L67-METEALL[[#This Row],[620114]] &gt;= 0, ALL!L67-METEALL[[#This Row],[620114]] &lt;= 24), ALL!L67-METEALL[[#This Row],[620114]], 0)</f>
        <v>0</v>
      </c>
      <c r="N66">
        <f>IF(AND(ALL!M67-METEALL[[#This Row],[620116]] &gt;= 0, ALL!M67-METEALL[[#This Row],[620116]] &lt;= 24), ALL!M67-METEALL[[#This Row],[620116]], 0)</f>
        <v>0</v>
      </c>
      <c r="O66">
        <f>IF(AND(ALL!N67-METEALL[[#This Row],[620117]] &gt;= 0, ALL!N67-METEALL[[#This Row],[620117]] &lt;= 24), ALL!N67-METEALL[[#This Row],[620117]], 0)</f>
        <v>0</v>
      </c>
      <c r="P66">
        <f>IF(AND(ALL!O67-METEALL[[#This Row],[620118]] &gt;= 0, ALL!O67-METEALL[[#This Row],[620118]] &lt;= 24), ALL!O67-METEALL[[#This Row],[620118]], 0)</f>
        <v>0</v>
      </c>
      <c r="Q66">
        <f>IF(AND(ALL!P67-METEALL[[#This Row],[620119]] &gt;= 0, ALL!P67-METEALL[[#This Row],[620119]] &lt;= 24), ALL!P67-METEALL[[#This Row],[620119]], 0)</f>
        <v>24</v>
      </c>
      <c r="R66">
        <f>IF(AND(ALL!Q67-METEALL[[#This Row],[620120]] &gt;= 0, ALL!Q67-METEALL[[#This Row],[620120]] &lt;= 24), ALL!Q67-METEALL[[#This Row],[620120]], 0)</f>
        <v>0</v>
      </c>
      <c r="S66">
        <f>IF(AND(ALL!R67-METEALL[[#This Row],[620122]] &gt;= 0, ALL!R67-METEALL[[#This Row],[620122]] &lt;= 24), ALL!R67-METEALL[[#This Row],[620122]], 0)</f>
        <v>0</v>
      </c>
      <c r="T66">
        <f>IF(AND(ALL!S67-METEALL[[#This Row],[620123]] &gt;= 0, ALL!S67-METEALL[[#This Row],[620123]] &lt;= 24), ALL!S67-METEALL[[#This Row],[620123]], 0)</f>
        <v>13</v>
      </c>
      <c r="U66">
        <f>IF(AND(ALL!T67-METEALL[[#This Row],[620124]] &gt;= 0, ALL!T67-METEALL[[#This Row],[620124]] &lt;= 24), ALL!T67-METEALL[[#This Row],[620124]], 0)</f>
        <v>0</v>
      </c>
      <c r="Y66">
        <v>620104</v>
      </c>
      <c r="Z66" s="31">
        <v>43894</v>
      </c>
      <c r="AA66">
        <v>0</v>
      </c>
    </row>
    <row r="67" spans="3:27">
      <c r="C67" s="17">
        <v>43895</v>
      </c>
      <c r="D67" t="str">
        <f>TEXT(Mete_cal[[#This Row],[Egat Code]], "[$-409]mmm yyyy")</f>
        <v>Mar 2020</v>
      </c>
      <c r="E67">
        <f>IF(AND(ALL!D68-METEALL[[#This Row],[620104]] &gt;= 0, ALL!D68-METEALL[[#This Row],[620104]] &lt;= 24), ALL!D68-METEALL[[#This Row],[620104]], 0)</f>
        <v>0</v>
      </c>
      <c r="F67">
        <f>IF(AND(ALL!E68-METEALL[[#This Row],[620105]] &gt;= 0, ALL!E68-METEALL[[#This Row],[620105]] &lt;= 24), ALL!E68-METEALL[[#This Row],[620105]], 0)</f>
        <v>11</v>
      </c>
      <c r="G67">
        <f>IF(AND(ALL!F68-METEALL[[#This Row],[620106]] &gt;= 0, ALL!F68-METEALL[[#This Row],[620106]] &lt;= 24), ALL!F68-METEALL[[#This Row],[620106]], 0)</f>
        <v>0</v>
      </c>
      <c r="H67">
        <f>IF(AND(ALL!G68-METEALL[[#This Row],[620107]] &gt;= 0, ALL!G68-METEALL[[#This Row],[620107]] &lt;= 24), ALL!G68-METEALL[[#This Row],[620107]], 0)</f>
        <v>16</v>
      </c>
      <c r="I67">
        <f>IF(AND(ALL!H68-METEALL[[#This Row],[620109]] &gt;= 0, ALL!H68-METEALL[[#This Row],[620109]] &lt;= 24), ALL!H68-METEALL[[#This Row],[620109]], 0)</f>
        <v>0</v>
      </c>
      <c r="J67">
        <f>IF(AND(ALL!I68-METEALL[[#This Row],[620111]] &gt;= 0, ALL!I68-METEALL[[#This Row],[620111]] &lt;= 24), ALL!I68-METEALL[[#This Row],[620111]], 0)</f>
        <v>0</v>
      </c>
      <c r="K67">
        <f>IF(AND(ALL!J68-METEALL[[#This Row],[620112]] &gt;= 0, ALL!J68-METEALL[[#This Row],[620112]] &lt;= 24), ALL!J68-METEALL[[#This Row],[620112]], 0)</f>
        <v>0</v>
      </c>
      <c r="L67">
        <f>IF(AND(ALL!K68-METEALL[[#This Row],[620113]] &gt;= 0, ALL!K68-METEALL[[#This Row],[620113]] &lt;= 24), ALL!K68-METEALL[[#This Row],[620113]], 0)</f>
        <v>0</v>
      </c>
      <c r="M67">
        <f>IF(AND(ALL!L68-METEALL[[#This Row],[620114]] &gt;= 0, ALL!L68-METEALL[[#This Row],[620114]] &lt;= 24), ALL!L68-METEALL[[#This Row],[620114]], 0)</f>
        <v>0</v>
      </c>
      <c r="N67">
        <f>IF(AND(ALL!M68-METEALL[[#This Row],[620116]] &gt;= 0, ALL!M68-METEALL[[#This Row],[620116]] &lt;= 24), ALL!M68-METEALL[[#This Row],[620116]], 0)</f>
        <v>15</v>
      </c>
      <c r="O67">
        <f>IF(AND(ALL!N68-METEALL[[#This Row],[620117]] &gt;= 0, ALL!N68-METEALL[[#This Row],[620117]] &lt;= 24), ALL!N68-METEALL[[#This Row],[620117]], 0)</f>
        <v>0</v>
      </c>
      <c r="P67">
        <f>IF(AND(ALL!O68-METEALL[[#This Row],[620118]] &gt;= 0, ALL!O68-METEALL[[#This Row],[620118]] &lt;= 24), ALL!O68-METEALL[[#This Row],[620118]], 0)</f>
        <v>0</v>
      </c>
      <c r="Q67">
        <f>IF(AND(ALL!P68-METEALL[[#This Row],[620119]] &gt;= 0, ALL!P68-METEALL[[#This Row],[620119]] &lt;= 24), ALL!P68-METEALL[[#This Row],[620119]], 0)</f>
        <v>13</v>
      </c>
      <c r="R67">
        <f>IF(AND(ALL!Q68-METEALL[[#This Row],[620120]] &gt;= 0, ALL!Q68-METEALL[[#This Row],[620120]] &lt;= 24), ALL!Q68-METEALL[[#This Row],[620120]], 0)</f>
        <v>0</v>
      </c>
      <c r="S67">
        <f>IF(AND(ALL!R68-METEALL[[#This Row],[620122]] &gt;= 0, ALL!R68-METEALL[[#This Row],[620122]] &lt;= 24), ALL!R68-METEALL[[#This Row],[620122]], 0)</f>
        <v>0</v>
      </c>
      <c r="T67">
        <f>IF(AND(ALL!S68-METEALL[[#This Row],[620123]] &gt;= 0, ALL!S68-METEALL[[#This Row],[620123]] &lt;= 24), ALL!S68-METEALL[[#This Row],[620123]], 0)</f>
        <v>0</v>
      </c>
      <c r="U67">
        <f>IF(AND(ALL!T68-METEALL[[#This Row],[620124]] &gt;= 0, ALL!T68-METEALL[[#This Row],[620124]] &lt;= 24), ALL!T68-METEALL[[#This Row],[620124]], 0)</f>
        <v>0</v>
      </c>
      <c r="Y67">
        <v>620104</v>
      </c>
      <c r="Z67" s="31">
        <v>43895</v>
      </c>
      <c r="AA67">
        <v>0</v>
      </c>
    </row>
    <row r="68" spans="3:27">
      <c r="C68" s="17">
        <v>43896</v>
      </c>
      <c r="D68" t="str">
        <f>TEXT(Mete_cal[[#This Row],[Egat Code]], "[$-409]mmm yyyy")</f>
        <v>Mar 2020</v>
      </c>
      <c r="E68">
        <f>IF(AND(ALL!D69-METEALL[[#This Row],[620104]] &gt;= 0, ALL!D69-METEALL[[#This Row],[620104]] &lt;= 24), ALL!D69-METEALL[[#This Row],[620104]], 0)</f>
        <v>0</v>
      </c>
      <c r="F68">
        <f>IF(AND(ALL!E69-METEALL[[#This Row],[620105]] &gt;= 0, ALL!E69-METEALL[[#This Row],[620105]] &lt;= 24), ALL!E69-METEALL[[#This Row],[620105]], 0)</f>
        <v>21</v>
      </c>
      <c r="G68">
        <f>IF(AND(ALL!F69-METEALL[[#This Row],[620106]] &gt;= 0, ALL!F69-METEALL[[#This Row],[620106]] &lt;= 24), ALL!F69-METEALL[[#This Row],[620106]], 0)</f>
        <v>0</v>
      </c>
      <c r="H68">
        <f>IF(AND(ALL!G69-METEALL[[#This Row],[620107]] &gt;= 0, ALL!G69-METEALL[[#This Row],[620107]] &lt;= 24), ALL!G69-METEALL[[#This Row],[620107]], 0)</f>
        <v>10</v>
      </c>
      <c r="I68">
        <f>IF(AND(ALL!H69-METEALL[[#This Row],[620109]] &gt;= 0, ALL!H69-METEALL[[#This Row],[620109]] &lt;= 24), ALL!H69-METEALL[[#This Row],[620109]], 0)</f>
        <v>0</v>
      </c>
      <c r="J68">
        <f>IF(AND(ALL!I69-METEALL[[#This Row],[620111]] &gt;= 0, ALL!I69-METEALL[[#This Row],[620111]] &lt;= 24), ALL!I69-METEALL[[#This Row],[620111]], 0)</f>
        <v>0</v>
      </c>
      <c r="K68">
        <f>IF(AND(ALL!J69-METEALL[[#This Row],[620112]] &gt;= 0, ALL!J69-METEALL[[#This Row],[620112]] &lt;= 24), ALL!J69-METEALL[[#This Row],[620112]], 0)</f>
        <v>0</v>
      </c>
      <c r="L68">
        <f>IF(AND(ALL!K69-METEALL[[#This Row],[620113]] &gt;= 0, ALL!K69-METEALL[[#This Row],[620113]] &lt;= 24), ALL!K69-METEALL[[#This Row],[620113]], 0)</f>
        <v>0</v>
      </c>
      <c r="M68">
        <f>IF(AND(ALL!L69-METEALL[[#This Row],[620114]] &gt;= 0, ALL!L69-METEALL[[#This Row],[620114]] &lt;= 24), ALL!L69-METEALL[[#This Row],[620114]], 0)</f>
        <v>13</v>
      </c>
      <c r="N68">
        <f>IF(AND(ALL!M69-METEALL[[#This Row],[620116]] &gt;= 0, ALL!M69-METEALL[[#This Row],[620116]] &lt;= 24), ALL!M69-METEALL[[#This Row],[620116]], 0)</f>
        <v>17</v>
      </c>
      <c r="O68">
        <f>IF(AND(ALL!N69-METEALL[[#This Row],[620117]] &gt;= 0, ALL!N69-METEALL[[#This Row],[620117]] &lt;= 24), ALL!N69-METEALL[[#This Row],[620117]], 0)</f>
        <v>0</v>
      </c>
      <c r="P68">
        <f>IF(AND(ALL!O69-METEALL[[#This Row],[620118]] &gt;= 0, ALL!O69-METEALL[[#This Row],[620118]] &lt;= 24), ALL!O69-METEALL[[#This Row],[620118]], 0)</f>
        <v>0</v>
      </c>
      <c r="Q68">
        <f>IF(AND(ALL!P69-METEALL[[#This Row],[620119]] &gt;= 0, ALL!P69-METEALL[[#This Row],[620119]] &lt;= 24), ALL!P69-METEALL[[#This Row],[620119]], 0)</f>
        <v>11</v>
      </c>
      <c r="R68">
        <f>IF(AND(ALL!Q69-METEALL[[#This Row],[620120]] &gt;= 0, ALL!Q69-METEALL[[#This Row],[620120]] &lt;= 24), ALL!Q69-METEALL[[#This Row],[620120]], 0)</f>
        <v>0</v>
      </c>
      <c r="S68">
        <f>IF(AND(ALL!R69-METEALL[[#This Row],[620122]] &gt;= 0, ALL!R69-METEALL[[#This Row],[620122]] &lt;= 24), ALL!R69-METEALL[[#This Row],[620122]], 0)</f>
        <v>0</v>
      </c>
      <c r="T68">
        <f>IF(AND(ALL!S69-METEALL[[#This Row],[620123]] &gt;= 0, ALL!S69-METEALL[[#This Row],[620123]] &lt;= 24), ALL!S69-METEALL[[#This Row],[620123]], 0)</f>
        <v>0</v>
      </c>
      <c r="U68">
        <f>IF(AND(ALL!T69-METEALL[[#This Row],[620124]] &gt;= 0, ALL!T69-METEALL[[#This Row],[620124]] &lt;= 24), ALL!T69-METEALL[[#This Row],[620124]], 0)</f>
        <v>0</v>
      </c>
      <c r="Y68">
        <v>620104</v>
      </c>
      <c r="Z68" s="31">
        <v>43896</v>
      </c>
      <c r="AA68">
        <v>0</v>
      </c>
    </row>
    <row r="69" spans="3:27">
      <c r="C69" s="17">
        <v>43897</v>
      </c>
      <c r="D69" t="str">
        <f>TEXT(Mete_cal[[#This Row],[Egat Code]], "[$-409]mmm yyyy")</f>
        <v>Mar 2020</v>
      </c>
      <c r="E69">
        <f>IF(AND(ALL!D70-METEALL[[#This Row],[620104]] &gt;= 0, ALL!D70-METEALL[[#This Row],[620104]] &lt;= 24), ALL!D70-METEALL[[#This Row],[620104]], 0)</f>
        <v>0</v>
      </c>
      <c r="F69">
        <f>IF(AND(ALL!E70-METEALL[[#This Row],[620105]] &gt;= 0, ALL!E70-METEALL[[#This Row],[620105]] &lt;= 24), ALL!E70-METEALL[[#This Row],[620105]], 0)</f>
        <v>16</v>
      </c>
      <c r="G69">
        <f>IF(AND(ALL!F70-METEALL[[#This Row],[620106]] &gt;= 0, ALL!F70-METEALL[[#This Row],[620106]] &lt;= 24), ALL!F70-METEALL[[#This Row],[620106]], 0)</f>
        <v>0</v>
      </c>
      <c r="H69">
        <f>IF(AND(ALL!G70-METEALL[[#This Row],[620107]] &gt;= 0, ALL!G70-METEALL[[#This Row],[620107]] &lt;= 24), ALL!G70-METEALL[[#This Row],[620107]], 0)</f>
        <v>0</v>
      </c>
      <c r="I69">
        <f>IF(AND(ALL!H70-METEALL[[#This Row],[620109]] &gt;= 0, ALL!H70-METEALL[[#This Row],[620109]] &lt;= 24), ALL!H70-METEALL[[#This Row],[620109]], 0)</f>
        <v>0</v>
      </c>
      <c r="J69">
        <f>IF(AND(ALL!I70-METEALL[[#This Row],[620111]] &gt;= 0, ALL!I70-METEALL[[#This Row],[620111]] &lt;= 24), ALL!I70-METEALL[[#This Row],[620111]], 0)</f>
        <v>0</v>
      </c>
      <c r="K69">
        <f>IF(AND(ALL!J70-METEALL[[#This Row],[620112]] &gt;= 0, ALL!J70-METEALL[[#This Row],[620112]] &lt;= 24), ALL!J70-METEALL[[#This Row],[620112]], 0)</f>
        <v>0</v>
      </c>
      <c r="L69">
        <f>IF(AND(ALL!K70-METEALL[[#This Row],[620113]] &gt;= 0, ALL!K70-METEALL[[#This Row],[620113]] &lt;= 24), ALL!K70-METEALL[[#This Row],[620113]], 0)</f>
        <v>0</v>
      </c>
      <c r="M69">
        <f>IF(AND(ALL!L70-METEALL[[#This Row],[620114]] &gt;= 0, ALL!L70-METEALL[[#This Row],[620114]] &lt;= 24), ALL!L70-METEALL[[#This Row],[620114]], 0)</f>
        <v>2</v>
      </c>
      <c r="N69">
        <f>IF(AND(ALL!M70-METEALL[[#This Row],[620116]] &gt;= 0, ALL!M70-METEALL[[#This Row],[620116]] &lt;= 24), ALL!M70-METEALL[[#This Row],[620116]], 0)</f>
        <v>15</v>
      </c>
      <c r="O69">
        <f>IF(AND(ALL!N70-METEALL[[#This Row],[620117]] &gt;= 0, ALL!N70-METEALL[[#This Row],[620117]] &lt;= 24), ALL!N70-METEALL[[#This Row],[620117]], 0)</f>
        <v>0</v>
      </c>
      <c r="P69">
        <f>IF(AND(ALL!O70-METEALL[[#This Row],[620118]] &gt;= 0, ALL!O70-METEALL[[#This Row],[620118]] &lt;= 24), ALL!O70-METEALL[[#This Row],[620118]], 0)</f>
        <v>0</v>
      </c>
      <c r="Q69">
        <f>IF(AND(ALL!P70-METEALL[[#This Row],[620119]] &gt;= 0, ALL!P70-METEALL[[#This Row],[620119]] &lt;= 24), ALL!P70-METEALL[[#This Row],[620119]], 0)</f>
        <v>18</v>
      </c>
      <c r="R69">
        <f>IF(AND(ALL!Q70-METEALL[[#This Row],[620120]] &gt;= 0, ALL!Q70-METEALL[[#This Row],[620120]] &lt;= 24), ALL!Q70-METEALL[[#This Row],[620120]], 0)</f>
        <v>0</v>
      </c>
      <c r="S69">
        <f>IF(AND(ALL!R70-METEALL[[#This Row],[620122]] &gt;= 0, ALL!R70-METEALL[[#This Row],[620122]] &lt;= 24), ALL!R70-METEALL[[#This Row],[620122]], 0)</f>
        <v>0</v>
      </c>
      <c r="T69">
        <f>IF(AND(ALL!S70-METEALL[[#This Row],[620123]] &gt;= 0, ALL!S70-METEALL[[#This Row],[620123]] &lt;= 24), ALL!S70-METEALL[[#This Row],[620123]], 0)</f>
        <v>14</v>
      </c>
      <c r="U69">
        <f>IF(AND(ALL!T70-METEALL[[#This Row],[620124]] &gt;= 0, ALL!T70-METEALL[[#This Row],[620124]] &lt;= 24), ALL!T70-METEALL[[#This Row],[620124]], 0)</f>
        <v>0</v>
      </c>
      <c r="Y69">
        <v>620104</v>
      </c>
      <c r="Z69" s="31">
        <v>43897</v>
      </c>
      <c r="AA69">
        <v>0</v>
      </c>
    </row>
    <row r="70" spans="3:27">
      <c r="C70" s="17">
        <v>43898</v>
      </c>
      <c r="D70" t="str">
        <f>TEXT(Mete_cal[[#This Row],[Egat Code]], "[$-409]mmm yyyy")</f>
        <v>Mar 2020</v>
      </c>
      <c r="E70">
        <f>IF(AND(ALL!D71-METEALL[[#This Row],[620104]] &gt;= 0, ALL!D71-METEALL[[#This Row],[620104]] &lt;= 24), ALL!D71-METEALL[[#This Row],[620104]], 0)</f>
        <v>0</v>
      </c>
      <c r="F70">
        <f>IF(AND(ALL!E71-METEALL[[#This Row],[620105]] &gt;= 0, ALL!E71-METEALL[[#This Row],[620105]] &lt;= 24), ALL!E71-METEALL[[#This Row],[620105]], 0)</f>
        <v>15</v>
      </c>
      <c r="G70">
        <f>IF(AND(ALL!F71-METEALL[[#This Row],[620106]] &gt;= 0, ALL!F71-METEALL[[#This Row],[620106]] &lt;= 24), ALL!F71-METEALL[[#This Row],[620106]], 0)</f>
        <v>0</v>
      </c>
      <c r="H70">
        <f>IF(AND(ALL!G71-METEALL[[#This Row],[620107]] &gt;= 0, ALL!G71-METEALL[[#This Row],[620107]] &lt;= 24), ALL!G71-METEALL[[#This Row],[620107]], 0)</f>
        <v>0</v>
      </c>
      <c r="I70">
        <f>IF(AND(ALL!H71-METEALL[[#This Row],[620109]] &gt;= 0, ALL!H71-METEALL[[#This Row],[620109]] &lt;= 24), ALL!H71-METEALL[[#This Row],[620109]], 0)</f>
        <v>0</v>
      </c>
      <c r="J70">
        <f>IF(AND(ALL!I71-METEALL[[#This Row],[620111]] &gt;= 0, ALL!I71-METEALL[[#This Row],[620111]] &lt;= 24), ALL!I71-METEALL[[#This Row],[620111]], 0)</f>
        <v>0</v>
      </c>
      <c r="K70">
        <f>IF(AND(ALL!J71-METEALL[[#This Row],[620112]] &gt;= 0, ALL!J71-METEALL[[#This Row],[620112]] &lt;= 24), ALL!J71-METEALL[[#This Row],[620112]], 0)</f>
        <v>0</v>
      </c>
      <c r="L70">
        <f>IF(AND(ALL!K71-METEALL[[#This Row],[620113]] &gt;= 0, ALL!K71-METEALL[[#This Row],[620113]] &lt;= 24), ALL!K71-METEALL[[#This Row],[620113]], 0)</f>
        <v>0</v>
      </c>
      <c r="M70">
        <f>IF(AND(ALL!L71-METEALL[[#This Row],[620114]] &gt;= 0, ALL!L71-METEALL[[#This Row],[620114]] &lt;= 24), ALL!L71-METEALL[[#This Row],[620114]], 0)</f>
        <v>11</v>
      </c>
      <c r="N70">
        <f>IF(AND(ALL!M71-METEALL[[#This Row],[620116]] &gt;= 0, ALL!M71-METEALL[[#This Row],[620116]] &lt;= 24), ALL!M71-METEALL[[#This Row],[620116]], 0)</f>
        <v>10</v>
      </c>
      <c r="O70">
        <f>IF(AND(ALL!N71-METEALL[[#This Row],[620117]] &gt;= 0, ALL!N71-METEALL[[#This Row],[620117]] &lt;= 24), ALL!N71-METEALL[[#This Row],[620117]], 0)</f>
        <v>0</v>
      </c>
      <c r="P70">
        <f>IF(AND(ALL!O71-METEALL[[#This Row],[620118]] &gt;= 0, ALL!O71-METEALL[[#This Row],[620118]] &lt;= 24), ALL!O71-METEALL[[#This Row],[620118]], 0)</f>
        <v>0</v>
      </c>
      <c r="Q70">
        <f>IF(AND(ALL!P71-METEALL[[#This Row],[620119]] &gt;= 0, ALL!P71-METEALL[[#This Row],[620119]] &lt;= 24), ALL!P71-METEALL[[#This Row],[620119]], 0)</f>
        <v>12</v>
      </c>
      <c r="R70">
        <f>IF(AND(ALL!Q71-METEALL[[#This Row],[620120]] &gt;= 0, ALL!Q71-METEALL[[#This Row],[620120]] &lt;= 24), ALL!Q71-METEALL[[#This Row],[620120]], 0)</f>
        <v>0</v>
      </c>
      <c r="S70">
        <f>IF(AND(ALL!R71-METEALL[[#This Row],[620122]] &gt;= 0, ALL!R71-METEALL[[#This Row],[620122]] &lt;= 24), ALL!R71-METEALL[[#This Row],[620122]], 0)</f>
        <v>0</v>
      </c>
      <c r="T70">
        <f>IF(AND(ALL!S71-METEALL[[#This Row],[620123]] &gt;= 0, ALL!S71-METEALL[[#This Row],[620123]] &lt;= 24), ALL!S71-METEALL[[#This Row],[620123]], 0)</f>
        <v>9</v>
      </c>
      <c r="U70">
        <f>IF(AND(ALL!T71-METEALL[[#This Row],[620124]] &gt;= 0, ALL!T71-METEALL[[#This Row],[620124]] &lt;= 24), ALL!T71-METEALL[[#This Row],[620124]], 0)</f>
        <v>0</v>
      </c>
      <c r="Y70">
        <v>620104</v>
      </c>
      <c r="Z70" s="31">
        <v>43898</v>
      </c>
      <c r="AA70">
        <v>0</v>
      </c>
    </row>
    <row r="71" spans="3:27">
      <c r="C71" s="17">
        <v>43899</v>
      </c>
      <c r="D71" t="str">
        <f>TEXT(Mete_cal[[#This Row],[Egat Code]], "[$-409]mmm yyyy")</f>
        <v>Mar 2020</v>
      </c>
      <c r="E71">
        <f>IF(AND(ALL!D72-METEALL[[#This Row],[620104]] &gt;= 0, ALL!D72-METEALL[[#This Row],[620104]] &lt;= 24), ALL!D72-METEALL[[#This Row],[620104]], 0)</f>
        <v>0</v>
      </c>
      <c r="F71">
        <f>IF(AND(ALL!E72-METEALL[[#This Row],[620105]] &gt;= 0, ALL!E72-METEALL[[#This Row],[620105]] &lt;= 24), ALL!E72-METEALL[[#This Row],[620105]], 0)</f>
        <v>16</v>
      </c>
      <c r="G71">
        <f>IF(AND(ALL!F72-METEALL[[#This Row],[620106]] &gt;= 0, ALL!F72-METEALL[[#This Row],[620106]] &lt;= 24), ALL!F72-METEALL[[#This Row],[620106]], 0)</f>
        <v>0</v>
      </c>
      <c r="H71">
        <f>IF(AND(ALL!G72-METEALL[[#This Row],[620107]] &gt;= 0, ALL!G72-METEALL[[#This Row],[620107]] &lt;= 24), ALL!G72-METEALL[[#This Row],[620107]], 0)</f>
        <v>24</v>
      </c>
      <c r="I71">
        <f>IF(AND(ALL!H72-METEALL[[#This Row],[620109]] &gt;= 0, ALL!H72-METEALL[[#This Row],[620109]] &lt;= 24), ALL!H72-METEALL[[#This Row],[620109]], 0)</f>
        <v>0</v>
      </c>
      <c r="J71">
        <f>IF(AND(ALL!I72-METEALL[[#This Row],[620111]] &gt;= 0, ALL!I72-METEALL[[#This Row],[620111]] &lt;= 24), ALL!I72-METEALL[[#This Row],[620111]], 0)</f>
        <v>0</v>
      </c>
      <c r="K71">
        <f>IF(AND(ALL!J72-METEALL[[#This Row],[620112]] &gt;= 0, ALL!J72-METEALL[[#This Row],[620112]] &lt;= 24), ALL!J72-METEALL[[#This Row],[620112]], 0)</f>
        <v>0</v>
      </c>
      <c r="L71">
        <f>IF(AND(ALL!K72-METEALL[[#This Row],[620113]] &gt;= 0, ALL!K72-METEALL[[#This Row],[620113]] &lt;= 24), ALL!K72-METEALL[[#This Row],[620113]], 0)</f>
        <v>0</v>
      </c>
      <c r="M71">
        <f>IF(AND(ALL!L72-METEALL[[#This Row],[620114]] &gt;= 0, ALL!L72-METEALL[[#This Row],[620114]] &lt;= 24), ALL!L72-METEALL[[#This Row],[620114]], 0)</f>
        <v>15</v>
      </c>
      <c r="N71">
        <f>IF(AND(ALL!M72-METEALL[[#This Row],[620116]] &gt;= 0, ALL!M72-METEALL[[#This Row],[620116]] &lt;= 24), ALL!M72-METEALL[[#This Row],[620116]], 0)</f>
        <v>12</v>
      </c>
      <c r="O71">
        <f>IF(AND(ALL!N72-METEALL[[#This Row],[620117]] &gt;= 0, ALL!N72-METEALL[[#This Row],[620117]] &lt;= 24), ALL!N72-METEALL[[#This Row],[620117]], 0)</f>
        <v>0</v>
      </c>
      <c r="P71">
        <f>IF(AND(ALL!O72-METEALL[[#This Row],[620118]] &gt;= 0, ALL!O72-METEALL[[#This Row],[620118]] &lt;= 24), ALL!O72-METEALL[[#This Row],[620118]], 0)</f>
        <v>0</v>
      </c>
      <c r="Q71">
        <f>IF(AND(ALL!P72-METEALL[[#This Row],[620119]] &gt;= 0, ALL!P72-METEALL[[#This Row],[620119]] &lt;= 24), ALL!P72-METEALL[[#This Row],[620119]], 0)</f>
        <v>13</v>
      </c>
      <c r="R71">
        <f>IF(AND(ALL!Q72-METEALL[[#This Row],[620120]] &gt;= 0, ALL!Q72-METEALL[[#This Row],[620120]] &lt;= 24), ALL!Q72-METEALL[[#This Row],[620120]], 0)</f>
        <v>0</v>
      </c>
      <c r="S71">
        <f>IF(AND(ALL!R72-METEALL[[#This Row],[620122]] &gt;= 0, ALL!R72-METEALL[[#This Row],[620122]] &lt;= 24), ALL!R72-METEALL[[#This Row],[620122]], 0)</f>
        <v>0</v>
      </c>
      <c r="T71">
        <f>IF(AND(ALL!S72-METEALL[[#This Row],[620123]] &gt;= 0, ALL!S72-METEALL[[#This Row],[620123]] &lt;= 24), ALL!S72-METEALL[[#This Row],[620123]], 0)</f>
        <v>20</v>
      </c>
      <c r="U71">
        <f>IF(AND(ALL!T72-METEALL[[#This Row],[620124]] &gt;= 0, ALL!T72-METEALL[[#This Row],[620124]] &lt;= 24), ALL!T72-METEALL[[#This Row],[620124]], 0)</f>
        <v>0</v>
      </c>
      <c r="Y71">
        <v>620104</v>
      </c>
      <c r="Z71" s="31">
        <v>43899</v>
      </c>
      <c r="AA71">
        <v>0</v>
      </c>
    </row>
    <row r="72" spans="3:27">
      <c r="C72" s="17">
        <v>43900</v>
      </c>
      <c r="D72" t="str">
        <f>TEXT(Mete_cal[[#This Row],[Egat Code]], "[$-409]mmm yyyy")</f>
        <v>Mar 2020</v>
      </c>
      <c r="E72">
        <f>IF(AND(ALL!D73-METEALL[[#This Row],[620104]] &gt;= 0, ALL!D73-METEALL[[#This Row],[620104]] &lt;= 24), ALL!D73-METEALL[[#This Row],[620104]], 0)</f>
        <v>0</v>
      </c>
      <c r="F72">
        <f>IF(AND(ALL!E73-METEALL[[#This Row],[620105]] &gt;= 0, ALL!E73-METEALL[[#This Row],[620105]] &lt;= 24), ALL!E73-METEALL[[#This Row],[620105]], 0)</f>
        <v>17</v>
      </c>
      <c r="G72">
        <f>IF(AND(ALL!F73-METEALL[[#This Row],[620106]] &gt;= 0, ALL!F73-METEALL[[#This Row],[620106]] &lt;= 24), ALL!F73-METEALL[[#This Row],[620106]], 0)</f>
        <v>0</v>
      </c>
      <c r="H72">
        <f>IF(AND(ALL!G73-METEALL[[#This Row],[620107]] &gt;= 0, ALL!G73-METEALL[[#This Row],[620107]] &lt;= 24), ALL!G73-METEALL[[#This Row],[620107]], 0)</f>
        <v>7</v>
      </c>
      <c r="I72">
        <f>IF(AND(ALL!H73-METEALL[[#This Row],[620109]] &gt;= 0, ALL!H73-METEALL[[#This Row],[620109]] &lt;= 24), ALL!H73-METEALL[[#This Row],[620109]], 0)</f>
        <v>0</v>
      </c>
      <c r="J72">
        <f>IF(AND(ALL!I73-METEALL[[#This Row],[620111]] &gt;= 0, ALL!I73-METEALL[[#This Row],[620111]] &lt;= 24), ALL!I73-METEALL[[#This Row],[620111]], 0)</f>
        <v>0</v>
      </c>
      <c r="K72">
        <f>IF(AND(ALL!J73-METEALL[[#This Row],[620112]] &gt;= 0, ALL!J73-METEALL[[#This Row],[620112]] &lt;= 24), ALL!J73-METEALL[[#This Row],[620112]], 0)</f>
        <v>0</v>
      </c>
      <c r="L72">
        <f>IF(AND(ALL!K73-METEALL[[#This Row],[620113]] &gt;= 0, ALL!K73-METEALL[[#This Row],[620113]] &lt;= 24), ALL!K73-METEALL[[#This Row],[620113]], 0)</f>
        <v>0</v>
      </c>
      <c r="M72">
        <f>IF(AND(ALL!L73-METEALL[[#This Row],[620114]] &gt;= 0, ALL!L73-METEALL[[#This Row],[620114]] &lt;= 24), ALL!L73-METEALL[[#This Row],[620114]], 0)</f>
        <v>14</v>
      </c>
      <c r="N72">
        <f>IF(AND(ALL!M73-METEALL[[#This Row],[620116]] &gt;= 0, ALL!M73-METEALL[[#This Row],[620116]] &lt;= 24), ALL!M73-METEALL[[#This Row],[620116]], 0)</f>
        <v>13</v>
      </c>
      <c r="O72">
        <f>IF(AND(ALL!N73-METEALL[[#This Row],[620117]] &gt;= 0, ALL!N73-METEALL[[#This Row],[620117]] &lt;= 24), ALL!N73-METEALL[[#This Row],[620117]], 0)</f>
        <v>0</v>
      </c>
      <c r="P72">
        <f>IF(AND(ALL!O73-METEALL[[#This Row],[620118]] &gt;= 0, ALL!O73-METEALL[[#This Row],[620118]] &lt;= 24), ALL!O73-METEALL[[#This Row],[620118]], 0)</f>
        <v>0</v>
      </c>
      <c r="Q72">
        <f>IF(AND(ALL!P73-METEALL[[#This Row],[620119]] &gt;= 0, ALL!P73-METEALL[[#This Row],[620119]] &lt;= 24), ALL!P73-METEALL[[#This Row],[620119]], 0)</f>
        <v>14</v>
      </c>
      <c r="R72">
        <f>IF(AND(ALL!Q73-METEALL[[#This Row],[620120]] &gt;= 0, ALL!Q73-METEALL[[#This Row],[620120]] &lt;= 24), ALL!Q73-METEALL[[#This Row],[620120]], 0)</f>
        <v>0</v>
      </c>
      <c r="S72">
        <f>IF(AND(ALL!R73-METEALL[[#This Row],[620122]] &gt;= 0, ALL!R73-METEALL[[#This Row],[620122]] &lt;= 24), ALL!R73-METEALL[[#This Row],[620122]], 0)</f>
        <v>0</v>
      </c>
      <c r="T72">
        <f>IF(AND(ALL!S73-METEALL[[#This Row],[620123]] &gt;= 0, ALL!S73-METEALL[[#This Row],[620123]] &lt;= 24), ALL!S73-METEALL[[#This Row],[620123]], 0)</f>
        <v>0</v>
      </c>
      <c r="U72">
        <f>IF(AND(ALL!T73-METEALL[[#This Row],[620124]] &gt;= 0, ALL!T73-METEALL[[#This Row],[620124]] &lt;= 24), ALL!T73-METEALL[[#This Row],[620124]], 0)</f>
        <v>0</v>
      </c>
      <c r="Y72">
        <v>620104</v>
      </c>
      <c r="Z72" s="31">
        <v>43900</v>
      </c>
      <c r="AA72">
        <v>0</v>
      </c>
    </row>
    <row r="73" spans="3:27">
      <c r="C73" s="17">
        <v>43901</v>
      </c>
      <c r="D73" t="str">
        <f>TEXT(Mete_cal[[#This Row],[Egat Code]], "[$-409]mmm yyyy")</f>
        <v>Mar 2020</v>
      </c>
      <c r="E73">
        <f>IF(AND(ALL!D74-METEALL[[#This Row],[620104]] &gt;= 0, ALL!D74-METEALL[[#This Row],[620104]] &lt;= 24), ALL!D74-METEALL[[#This Row],[620104]], 0)</f>
        <v>0</v>
      </c>
      <c r="F73">
        <f>IF(AND(ALL!E74-METEALL[[#This Row],[620105]] &gt;= 0, ALL!E74-METEALL[[#This Row],[620105]] &lt;= 24), ALL!E74-METEALL[[#This Row],[620105]], 0)</f>
        <v>16</v>
      </c>
      <c r="G73">
        <f>IF(AND(ALL!F74-METEALL[[#This Row],[620106]] &gt;= 0, ALL!F74-METEALL[[#This Row],[620106]] &lt;= 24), ALL!F74-METEALL[[#This Row],[620106]], 0)</f>
        <v>0</v>
      </c>
      <c r="H73">
        <f>IF(AND(ALL!G74-METEALL[[#This Row],[620107]] &gt;= 0, ALL!G74-METEALL[[#This Row],[620107]] &lt;= 24), ALL!G74-METEALL[[#This Row],[620107]], 0)</f>
        <v>13</v>
      </c>
      <c r="I73">
        <f>IF(AND(ALL!H74-METEALL[[#This Row],[620109]] &gt;= 0, ALL!H74-METEALL[[#This Row],[620109]] &lt;= 24), ALL!H74-METEALL[[#This Row],[620109]], 0)</f>
        <v>0</v>
      </c>
      <c r="J73">
        <f>IF(AND(ALL!I74-METEALL[[#This Row],[620111]] &gt;= 0, ALL!I74-METEALL[[#This Row],[620111]] &lt;= 24), ALL!I74-METEALL[[#This Row],[620111]], 0)</f>
        <v>0</v>
      </c>
      <c r="K73">
        <f>IF(AND(ALL!J74-METEALL[[#This Row],[620112]] &gt;= 0, ALL!J74-METEALL[[#This Row],[620112]] &lt;= 24), ALL!J74-METEALL[[#This Row],[620112]], 0)</f>
        <v>0</v>
      </c>
      <c r="L73">
        <f>IF(AND(ALL!K74-METEALL[[#This Row],[620113]] &gt;= 0, ALL!K74-METEALL[[#This Row],[620113]] &lt;= 24), ALL!K74-METEALL[[#This Row],[620113]], 0)</f>
        <v>0</v>
      </c>
      <c r="M73">
        <f>IF(AND(ALL!L74-METEALL[[#This Row],[620114]] &gt;= 0, ALL!L74-METEALL[[#This Row],[620114]] &lt;= 24), ALL!L74-METEALL[[#This Row],[620114]], 0)</f>
        <v>20</v>
      </c>
      <c r="N73">
        <f>IF(AND(ALL!M74-METEALL[[#This Row],[620116]] &gt;= 0, ALL!M74-METEALL[[#This Row],[620116]] &lt;= 24), ALL!M74-METEALL[[#This Row],[620116]], 0)</f>
        <v>13</v>
      </c>
      <c r="O73">
        <f>IF(AND(ALL!N74-METEALL[[#This Row],[620117]] &gt;= 0, ALL!N74-METEALL[[#This Row],[620117]] &lt;= 24), ALL!N74-METEALL[[#This Row],[620117]], 0)</f>
        <v>0</v>
      </c>
      <c r="P73">
        <f>IF(AND(ALL!O74-METEALL[[#This Row],[620118]] &gt;= 0, ALL!O74-METEALL[[#This Row],[620118]] &lt;= 24), ALL!O74-METEALL[[#This Row],[620118]], 0)</f>
        <v>0</v>
      </c>
      <c r="Q73">
        <f>IF(AND(ALL!P74-METEALL[[#This Row],[620119]] &gt;= 0, ALL!P74-METEALL[[#This Row],[620119]] &lt;= 24), ALL!P74-METEALL[[#This Row],[620119]], 0)</f>
        <v>6</v>
      </c>
      <c r="R73">
        <f>IF(AND(ALL!Q74-METEALL[[#This Row],[620120]] &gt;= 0, ALL!Q74-METEALL[[#This Row],[620120]] &lt;= 24), ALL!Q74-METEALL[[#This Row],[620120]], 0)</f>
        <v>0</v>
      </c>
      <c r="S73">
        <f>IF(AND(ALL!R74-METEALL[[#This Row],[620122]] &gt;= 0, ALL!R74-METEALL[[#This Row],[620122]] &lt;= 24), ALL!R74-METEALL[[#This Row],[620122]], 0)</f>
        <v>0</v>
      </c>
      <c r="T73">
        <f>IF(AND(ALL!S74-METEALL[[#This Row],[620123]] &gt;= 0, ALL!S74-METEALL[[#This Row],[620123]] &lt;= 24), ALL!S74-METEALL[[#This Row],[620123]], 0)</f>
        <v>0</v>
      </c>
      <c r="U73">
        <f>IF(AND(ALL!T74-METEALL[[#This Row],[620124]] &gt;= 0, ALL!T74-METEALL[[#This Row],[620124]] &lt;= 24), ALL!T74-METEALL[[#This Row],[620124]], 0)</f>
        <v>0</v>
      </c>
      <c r="Y73">
        <v>620104</v>
      </c>
      <c r="Z73" s="31">
        <v>43901</v>
      </c>
      <c r="AA73">
        <v>0</v>
      </c>
    </row>
    <row r="74" spans="3:27">
      <c r="C74" s="17">
        <v>43902</v>
      </c>
      <c r="D74" t="str">
        <f>TEXT(Mete_cal[[#This Row],[Egat Code]], "[$-409]mmm yyyy")</f>
        <v>Mar 2020</v>
      </c>
      <c r="E74">
        <f>IF(AND(ALL!D75-METEALL[[#This Row],[620104]] &gt;= 0, ALL!D75-METEALL[[#This Row],[620104]] &lt;= 24), ALL!D75-METEALL[[#This Row],[620104]], 0)</f>
        <v>0</v>
      </c>
      <c r="F74">
        <f>IF(AND(ALL!E75-METEALL[[#This Row],[620105]] &gt;= 0, ALL!E75-METEALL[[#This Row],[620105]] &lt;= 24), ALL!E75-METEALL[[#This Row],[620105]], 0)</f>
        <v>13</v>
      </c>
      <c r="G74">
        <f>IF(AND(ALL!F75-METEALL[[#This Row],[620106]] &gt;= 0, ALL!F75-METEALL[[#This Row],[620106]] &lt;= 24), ALL!F75-METEALL[[#This Row],[620106]], 0)</f>
        <v>0</v>
      </c>
      <c r="H74">
        <f>IF(AND(ALL!G75-METEALL[[#This Row],[620107]] &gt;= 0, ALL!G75-METEALL[[#This Row],[620107]] &lt;= 24), ALL!G75-METEALL[[#This Row],[620107]], 0)</f>
        <v>12</v>
      </c>
      <c r="I74">
        <f>IF(AND(ALL!H75-METEALL[[#This Row],[620109]] &gt;= 0, ALL!H75-METEALL[[#This Row],[620109]] &lt;= 24), ALL!H75-METEALL[[#This Row],[620109]], 0)</f>
        <v>0</v>
      </c>
      <c r="J74">
        <f>IF(AND(ALL!I75-METEALL[[#This Row],[620111]] &gt;= 0, ALL!I75-METEALL[[#This Row],[620111]] &lt;= 24), ALL!I75-METEALL[[#This Row],[620111]], 0)</f>
        <v>0</v>
      </c>
      <c r="K74">
        <f>IF(AND(ALL!J75-METEALL[[#This Row],[620112]] &gt;= 0, ALL!J75-METEALL[[#This Row],[620112]] &lt;= 24), ALL!J75-METEALL[[#This Row],[620112]], 0)</f>
        <v>0</v>
      </c>
      <c r="L74">
        <f>IF(AND(ALL!K75-METEALL[[#This Row],[620113]] &gt;= 0, ALL!K75-METEALL[[#This Row],[620113]] &lt;= 24), ALL!K75-METEALL[[#This Row],[620113]], 0)</f>
        <v>0</v>
      </c>
      <c r="M74">
        <f>IF(AND(ALL!L75-METEALL[[#This Row],[620114]] &gt;= 0, ALL!L75-METEALL[[#This Row],[620114]] &lt;= 24), ALL!L75-METEALL[[#This Row],[620114]], 0)</f>
        <v>18</v>
      </c>
      <c r="N74">
        <f>IF(AND(ALL!M75-METEALL[[#This Row],[620116]] &gt;= 0, ALL!M75-METEALL[[#This Row],[620116]] &lt;= 24), ALL!M75-METEALL[[#This Row],[620116]], 0)</f>
        <v>9</v>
      </c>
      <c r="O74">
        <f>IF(AND(ALL!N75-METEALL[[#This Row],[620117]] &gt;= 0, ALL!N75-METEALL[[#This Row],[620117]] &lt;= 24), ALL!N75-METEALL[[#This Row],[620117]], 0)</f>
        <v>0</v>
      </c>
      <c r="P74">
        <f>IF(AND(ALL!O75-METEALL[[#This Row],[620118]] &gt;= 0, ALL!O75-METEALL[[#This Row],[620118]] &lt;= 24), ALL!O75-METEALL[[#This Row],[620118]], 0)</f>
        <v>0</v>
      </c>
      <c r="Q74">
        <f>IF(AND(ALL!P75-METEALL[[#This Row],[620119]] &gt;= 0, ALL!P75-METEALL[[#This Row],[620119]] &lt;= 24), ALL!P75-METEALL[[#This Row],[620119]], 0)</f>
        <v>10</v>
      </c>
      <c r="R74">
        <f>IF(AND(ALL!Q75-METEALL[[#This Row],[620120]] &gt;= 0, ALL!Q75-METEALL[[#This Row],[620120]] &lt;= 24), ALL!Q75-METEALL[[#This Row],[620120]], 0)</f>
        <v>0</v>
      </c>
      <c r="S74">
        <f>IF(AND(ALL!R75-METEALL[[#This Row],[620122]] &gt;= 0, ALL!R75-METEALL[[#This Row],[620122]] &lt;= 24), ALL!R75-METEALL[[#This Row],[620122]], 0)</f>
        <v>0</v>
      </c>
      <c r="T74">
        <f>IF(AND(ALL!S75-METEALL[[#This Row],[620123]] &gt;= 0, ALL!S75-METEALL[[#This Row],[620123]] &lt;= 24), ALL!S75-METEALL[[#This Row],[620123]], 0)</f>
        <v>0</v>
      </c>
      <c r="U74">
        <f>IF(AND(ALL!T75-METEALL[[#This Row],[620124]] &gt;= 0, ALL!T75-METEALL[[#This Row],[620124]] &lt;= 24), ALL!T75-METEALL[[#This Row],[620124]], 0)</f>
        <v>0</v>
      </c>
      <c r="Y74">
        <v>620104</v>
      </c>
      <c r="Z74" s="31">
        <v>43902</v>
      </c>
      <c r="AA74">
        <v>0</v>
      </c>
    </row>
    <row r="75" spans="3:27">
      <c r="C75" s="17">
        <v>43903</v>
      </c>
      <c r="D75" t="str">
        <f>TEXT(Mete_cal[[#This Row],[Egat Code]], "[$-409]mmm yyyy")</f>
        <v>Mar 2020</v>
      </c>
      <c r="E75">
        <f>IF(AND(ALL!D76-METEALL[[#This Row],[620104]] &gt;= 0, ALL!D76-METEALL[[#This Row],[620104]] &lt;= 24), ALL!D76-METEALL[[#This Row],[620104]], 0)</f>
        <v>0</v>
      </c>
      <c r="F75">
        <f>IF(AND(ALL!E76-METEALL[[#This Row],[620105]] &gt;= 0, ALL!E76-METEALL[[#This Row],[620105]] &lt;= 24), ALL!E76-METEALL[[#This Row],[620105]], 0)</f>
        <v>0</v>
      </c>
      <c r="G75">
        <f>IF(AND(ALL!F76-METEALL[[#This Row],[620106]] &gt;= 0, ALL!F76-METEALL[[#This Row],[620106]] &lt;= 24), ALL!F76-METEALL[[#This Row],[620106]], 0)</f>
        <v>0</v>
      </c>
      <c r="H75">
        <f>IF(AND(ALL!G76-METEALL[[#This Row],[620107]] &gt;= 0, ALL!G76-METEALL[[#This Row],[620107]] &lt;= 24), ALL!G76-METEALL[[#This Row],[620107]], 0)</f>
        <v>0</v>
      </c>
      <c r="I75">
        <f>IF(AND(ALL!H76-METEALL[[#This Row],[620109]] &gt;= 0, ALL!H76-METEALL[[#This Row],[620109]] &lt;= 24), ALL!H76-METEALL[[#This Row],[620109]], 0)</f>
        <v>0</v>
      </c>
      <c r="J75">
        <f>IF(AND(ALL!I76-METEALL[[#This Row],[620111]] &gt;= 0, ALL!I76-METEALL[[#This Row],[620111]] &lt;= 24), ALL!I76-METEALL[[#This Row],[620111]], 0)</f>
        <v>0</v>
      </c>
      <c r="K75">
        <f>IF(AND(ALL!J76-METEALL[[#This Row],[620112]] &gt;= 0, ALL!J76-METEALL[[#This Row],[620112]] &lt;= 24), ALL!J76-METEALL[[#This Row],[620112]], 0)</f>
        <v>0</v>
      </c>
      <c r="L75">
        <f>IF(AND(ALL!K76-METEALL[[#This Row],[620113]] &gt;= 0, ALL!K76-METEALL[[#This Row],[620113]] &lt;= 24), ALL!K76-METEALL[[#This Row],[620113]], 0)</f>
        <v>0</v>
      </c>
      <c r="M75">
        <f>IF(AND(ALL!L76-METEALL[[#This Row],[620114]] &gt;= 0, ALL!L76-METEALL[[#This Row],[620114]] &lt;= 24), ALL!L76-METEALL[[#This Row],[620114]], 0)</f>
        <v>0</v>
      </c>
      <c r="N75">
        <f>IF(AND(ALL!M76-METEALL[[#This Row],[620116]] &gt;= 0, ALL!M76-METEALL[[#This Row],[620116]] &lt;= 24), ALL!M76-METEALL[[#This Row],[620116]], 0)</f>
        <v>0</v>
      </c>
      <c r="O75">
        <f>IF(AND(ALL!N76-METEALL[[#This Row],[620117]] &gt;= 0, ALL!N76-METEALL[[#This Row],[620117]] &lt;= 24), ALL!N76-METEALL[[#This Row],[620117]], 0)</f>
        <v>0</v>
      </c>
      <c r="P75">
        <f>IF(AND(ALL!O76-METEALL[[#This Row],[620118]] &gt;= 0, ALL!O76-METEALL[[#This Row],[620118]] &lt;= 24), ALL!O76-METEALL[[#This Row],[620118]], 0)</f>
        <v>0</v>
      </c>
      <c r="Q75">
        <f>IF(AND(ALL!P76-METEALL[[#This Row],[620119]] &gt;= 0, ALL!P76-METEALL[[#This Row],[620119]] &lt;= 24), ALL!P76-METEALL[[#This Row],[620119]], 0)</f>
        <v>0</v>
      </c>
      <c r="R75">
        <f>IF(AND(ALL!Q76-METEALL[[#This Row],[620120]] &gt;= 0, ALL!Q76-METEALL[[#This Row],[620120]] &lt;= 24), ALL!Q76-METEALL[[#This Row],[620120]], 0)</f>
        <v>0</v>
      </c>
      <c r="S75">
        <f>IF(AND(ALL!R76-METEALL[[#This Row],[620122]] &gt;= 0, ALL!R76-METEALL[[#This Row],[620122]] &lt;= 24), ALL!R76-METEALL[[#This Row],[620122]], 0)</f>
        <v>0</v>
      </c>
      <c r="T75">
        <f>IF(AND(ALL!S76-METEALL[[#This Row],[620123]] &gt;= 0, ALL!S76-METEALL[[#This Row],[620123]] &lt;= 24), ALL!S76-METEALL[[#This Row],[620123]], 0)</f>
        <v>0</v>
      </c>
      <c r="U75">
        <f>IF(AND(ALL!T76-METEALL[[#This Row],[620124]] &gt;= 0, ALL!T76-METEALL[[#This Row],[620124]] &lt;= 24), ALL!T76-METEALL[[#This Row],[620124]], 0)</f>
        <v>0</v>
      </c>
      <c r="Y75">
        <v>620104</v>
      </c>
      <c r="Z75" s="31">
        <v>43903</v>
      </c>
      <c r="AA75">
        <v>0</v>
      </c>
    </row>
    <row r="76" spans="3:27">
      <c r="C76" s="17">
        <v>43904</v>
      </c>
      <c r="D76" t="str">
        <f>TEXT(Mete_cal[[#This Row],[Egat Code]], "[$-409]mmm yyyy")</f>
        <v>Mar 2020</v>
      </c>
      <c r="E76">
        <f>IF(AND(ALL!D77-METEALL[[#This Row],[620104]] &gt;= 0, ALL!D77-METEALL[[#This Row],[620104]] &lt;= 24), ALL!D77-METEALL[[#This Row],[620104]], 0)</f>
        <v>0</v>
      </c>
      <c r="F76">
        <f>IF(AND(ALL!E77-METEALL[[#This Row],[620105]] &gt;= 0, ALL!E77-METEALL[[#This Row],[620105]] &lt;= 24), ALL!E77-METEALL[[#This Row],[620105]], 0)</f>
        <v>0</v>
      </c>
      <c r="G76">
        <f>IF(AND(ALL!F77-METEALL[[#This Row],[620106]] &gt;= 0, ALL!F77-METEALL[[#This Row],[620106]] &lt;= 24), ALL!F77-METEALL[[#This Row],[620106]], 0)</f>
        <v>0</v>
      </c>
      <c r="H76">
        <f>IF(AND(ALL!G77-METEALL[[#This Row],[620107]] &gt;= 0, ALL!G77-METEALL[[#This Row],[620107]] &lt;= 24), ALL!G77-METEALL[[#This Row],[620107]], 0)</f>
        <v>0</v>
      </c>
      <c r="I76">
        <f>IF(AND(ALL!H77-METEALL[[#This Row],[620109]] &gt;= 0, ALL!H77-METEALL[[#This Row],[620109]] &lt;= 24), ALL!H77-METEALL[[#This Row],[620109]], 0)</f>
        <v>0</v>
      </c>
      <c r="J76">
        <f>IF(AND(ALL!I77-METEALL[[#This Row],[620111]] &gt;= 0, ALL!I77-METEALL[[#This Row],[620111]] &lt;= 24), ALL!I77-METEALL[[#This Row],[620111]], 0)</f>
        <v>0</v>
      </c>
      <c r="K76">
        <f>IF(AND(ALL!J77-METEALL[[#This Row],[620112]] &gt;= 0, ALL!J77-METEALL[[#This Row],[620112]] &lt;= 24), ALL!J77-METEALL[[#This Row],[620112]], 0)</f>
        <v>0</v>
      </c>
      <c r="L76">
        <f>IF(AND(ALL!K77-METEALL[[#This Row],[620113]] &gt;= 0, ALL!K77-METEALL[[#This Row],[620113]] &lt;= 24), ALL!K77-METEALL[[#This Row],[620113]], 0)</f>
        <v>0</v>
      </c>
      <c r="M76">
        <f>IF(AND(ALL!L77-METEALL[[#This Row],[620114]] &gt;= 0, ALL!L77-METEALL[[#This Row],[620114]] &lt;= 24), ALL!L77-METEALL[[#This Row],[620114]], 0)</f>
        <v>0</v>
      </c>
      <c r="N76">
        <f>IF(AND(ALL!M77-METEALL[[#This Row],[620116]] &gt;= 0, ALL!M77-METEALL[[#This Row],[620116]] &lt;= 24), ALL!M77-METEALL[[#This Row],[620116]], 0)</f>
        <v>0</v>
      </c>
      <c r="O76">
        <f>IF(AND(ALL!N77-METEALL[[#This Row],[620117]] &gt;= 0, ALL!N77-METEALL[[#This Row],[620117]] &lt;= 24), ALL!N77-METEALL[[#This Row],[620117]], 0)</f>
        <v>0</v>
      </c>
      <c r="P76">
        <f>IF(AND(ALL!O77-METEALL[[#This Row],[620118]] &gt;= 0, ALL!O77-METEALL[[#This Row],[620118]] &lt;= 24), ALL!O77-METEALL[[#This Row],[620118]], 0)</f>
        <v>0</v>
      </c>
      <c r="Q76">
        <f>IF(AND(ALL!P77-METEALL[[#This Row],[620119]] &gt;= 0, ALL!P77-METEALL[[#This Row],[620119]] &lt;= 24), ALL!P77-METEALL[[#This Row],[620119]], 0)</f>
        <v>0</v>
      </c>
      <c r="R76">
        <f>IF(AND(ALL!Q77-METEALL[[#This Row],[620120]] &gt;= 0, ALL!Q77-METEALL[[#This Row],[620120]] &lt;= 24), ALL!Q77-METEALL[[#This Row],[620120]], 0)</f>
        <v>0</v>
      </c>
      <c r="S76">
        <f>IF(AND(ALL!R77-METEALL[[#This Row],[620122]] &gt;= 0, ALL!R77-METEALL[[#This Row],[620122]] &lt;= 24), ALL!R77-METEALL[[#This Row],[620122]], 0)</f>
        <v>0</v>
      </c>
      <c r="T76">
        <f>IF(AND(ALL!S77-METEALL[[#This Row],[620123]] &gt;= 0, ALL!S77-METEALL[[#This Row],[620123]] &lt;= 24), ALL!S77-METEALL[[#This Row],[620123]], 0)</f>
        <v>0</v>
      </c>
      <c r="U76">
        <f>IF(AND(ALL!T77-METEALL[[#This Row],[620124]] &gt;= 0, ALL!T77-METEALL[[#This Row],[620124]] &lt;= 24), ALL!T77-METEALL[[#This Row],[620124]], 0)</f>
        <v>0</v>
      </c>
      <c r="Y76">
        <v>620104</v>
      </c>
      <c r="Z76" s="31">
        <v>43904</v>
      </c>
      <c r="AA76">
        <v>0</v>
      </c>
    </row>
    <row r="77" spans="3:27">
      <c r="C77" s="17">
        <v>43905</v>
      </c>
      <c r="D77" t="str">
        <f>TEXT(Mete_cal[[#This Row],[Egat Code]], "[$-409]mmm yyyy")</f>
        <v>Mar 2020</v>
      </c>
      <c r="E77">
        <f>IF(AND(ALL!D78-METEALL[[#This Row],[620104]] &gt;= 0, ALL!D78-METEALL[[#This Row],[620104]] &lt;= 24), ALL!D78-METEALL[[#This Row],[620104]], 0)</f>
        <v>0</v>
      </c>
      <c r="F77">
        <f>IF(AND(ALL!E78-METEALL[[#This Row],[620105]] &gt;= 0, ALL!E78-METEALL[[#This Row],[620105]] &lt;= 24), ALL!E78-METEALL[[#This Row],[620105]], 0)</f>
        <v>0</v>
      </c>
      <c r="G77">
        <f>IF(AND(ALL!F78-METEALL[[#This Row],[620106]] &gt;= 0, ALL!F78-METEALL[[#This Row],[620106]] &lt;= 24), ALL!F78-METEALL[[#This Row],[620106]], 0)</f>
        <v>0</v>
      </c>
      <c r="H77">
        <f>IF(AND(ALL!G78-METEALL[[#This Row],[620107]] &gt;= 0, ALL!G78-METEALL[[#This Row],[620107]] &lt;= 24), ALL!G78-METEALL[[#This Row],[620107]], 0)</f>
        <v>0</v>
      </c>
      <c r="I77">
        <f>IF(AND(ALL!H78-METEALL[[#This Row],[620109]] &gt;= 0, ALL!H78-METEALL[[#This Row],[620109]] &lt;= 24), ALL!H78-METEALL[[#This Row],[620109]], 0)</f>
        <v>0</v>
      </c>
      <c r="J77">
        <f>IF(AND(ALL!I78-METEALL[[#This Row],[620111]] &gt;= 0, ALL!I78-METEALL[[#This Row],[620111]] &lt;= 24), ALL!I78-METEALL[[#This Row],[620111]], 0)</f>
        <v>0</v>
      </c>
      <c r="K77">
        <f>IF(AND(ALL!J78-METEALL[[#This Row],[620112]] &gt;= 0, ALL!J78-METEALL[[#This Row],[620112]] &lt;= 24), ALL!J78-METEALL[[#This Row],[620112]], 0)</f>
        <v>0</v>
      </c>
      <c r="L77">
        <f>IF(AND(ALL!K78-METEALL[[#This Row],[620113]] &gt;= 0, ALL!K78-METEALL[[#This Row],[620113]] &lt;= 24), ALL!K78-METEALL[[#This Row],[620113]], 0)</f>
        <v>0</v>
      </c>
      <c r="M77">
        <f>IF(AND(ALL!L78-METEALL[[#This Row],[620114]] &gt;= 0, ALL!L78-METEALL[[#This Row],[620114]] &lt;= 24), ALL!L78-METEALL[[#This Row],[620114]], 0)</f>
        <v>0</v>
      </c>
      <c r="N77">
        <f>IF(AND(ALL!M78-METEALL[[#This Row],[620116]] &gt;= 0, ALL!M78-METEALL[[#This Row],[620116]] &lt;= 24), ALL!M78-METEALL[[#This Row],[620116]], 0)</f>
        <v>0</v>
      </c>
      <c r="O77">
        <f>IF(AND(ALL!N78-METEALL[[#This Row],[620117]] &gt;= 0, ALL!N78-METEALL[[#This Row],[620117]] &lt;= 24), ALL!N78-METEALL[[#This Row],[620117]], 0)</f>
        <v>0</v>
      </c>
      <c r="P77">
        <f>IF(AND(ALL!O78-METEALL[[#This Row],[620118]] &gt;= 0, ALL!O78-METEALL[[#This Row],[620118]] &lt;= 24), ALL!O78-METEALL[[#This Row],[620118]], 0)</f>
        <v>0</v>
      </c>
      <c r="Q77">
        <f>IF(AND(ALL!P78-METEALL[[#This Row],[620119]] &gt;= 0, ALL!P78-METEALL[[#This Row],[620119]] &lt;= 24), ALL!P78-METEALL[[#This Row],[620119]], 0)</f>
        <v>0</v>
      </c>
      <c r="R77">
        <f>IF(AND(ALL!Q78-METEALL[[#This Row],[620120]] &gt;= 0, ALL!Q78-METEALL[[#This Row],[620120]] &lt;= 24), ALL!Q78-METEALL[[#This Row],[620120]], 0)</f>
        <v>0</v>
      </c>
      <c r="S77">
        <f>IF(AND(ALL!R78-METEALL[[#This Row],[620122]] &gt;= 0, ALL!R78-METEALL[[#This Row],[620122]] &lt;= 24), ALL!R78-METEALL[[#This Row],[620122]], 0)</f>
        <v>0</v>
      </c>
      <c r="T77">
        <f>IF(AND(ALL!S78-METEALL[[#This Row],[620123]] &gt;= 0, ALL!S78-METEALL[[#This Row],[620123]] &lt;= 24), ALL!S78-METEALL[[#This Row],[620123]], 0)</f>
        <v>0</v>
      </c>
      <c r="U77">
        <f>IF(AND(ALL!T78-METEALL[[#This Row],[620124]] &gt;= 0, ALL!T78-METEALL[[#This Row],[620124]] &lt;= 24), ALL!T78-METEALL[[#This Row],[620124]], 0)</f>
        <v>0</v>
      </c>
      <c r="Y77">
        <v>620104</v>
      </c>
      <c r="Z77" s="31">
        <v>43905</v>
      </c>
      <c r="AA77">
        <v>0</v>
      </c>
    </row>
    <row r="78" spans="3:27">
      <c r="C78" s="17">
        <v>43906</v>
      </c>
      <c r="D78" t="str">
        <f>TEXT(Mete_cal[[#This Row],[Egat Code]], "[$-409]mmm yyyy")</f>
        <v>Mar 2020</v>
      </c>
      <c r="E78">
        <f>IF(AND(ALL!D79-METEALL[[#This Row],[620104]] &gt;= 0, ALL!D79-METEALL[[#This Row],[620104]] &lt;= 24), ALL!D79-METEALL[[#This Row],[620104]], 0)</f>
        <v>0</v>
      </c>
      <c r="F78">
        <f>IF(AND(ALL!E79-METEALL[[#This Row],[620105]] &gt;= 0, ALL!E79-METEALL[[#This Row],[620105]] &lt;= 24), ALL!E79-METEALL[[#This Row],[620105]], 0)</f>
        <v>0</v>
      </c>
      <c r="G78">
        <f>IF(AND(ALL!F79-METEALL[[#This Row],[620106]] &gt;= 0, ALL!F79-METEALL[[#This Row],[620106]] &lt;= 24), ALL!F79-METEALL[[#This Row],[620106]], 0)</f>
        <v>0</v>
      </c>
      <c r="H78">
        <f>IF(AND(ALL!G79-METEALL[[#This Row],[620107]] &gt;= 0, ALL!G79-METEALL[[#This Row],[620107]] &lt;= 24), ALL!G79-METEALL[[#This Row],[620107]], 0)</f>
        <v>0</v>
      </c>
      <c r="I78">
        <f>IF(AND(ALL!H79-METEALL[[#This Row],[620109]] &gt;= 0, ALL!H79-METEALL[[#This Row],[620109]] &lt;= 24), ALL!H79-METEALL[[#This Row],[620109]], 0)</f>
        <v>0</v>
      </c>
      <c r="J78">
        <f>IF(AND(ALL!I79-METEALL[[#This Row],[620111]] &gt;= 0, ALL!I79-METEALL[[#This Row],[620111]] &lt;= 24), ALL!I79-METEALL[[#This Row],[620111]], 0)</f>
        <v>0</v>
      </c>
      <c r="K78">
        <f>IF(AND(ALL!J79-METEALL[[#This Row],[620112]] &gt;= 0, ALL!J79-METEALL[[#This Row],[620112]] &lt;= 24), ALL!J79-METEALL[[#This Row],[620112]], 0)</f>
        <v>0</v>
      </c>
      <c r="L78">
        <f>IF(AND(ALL!K79-METEALL[[#This Row],[620113]] &gt;= 0, ALL!K79-METEALL[[#This Row],[620113]] &lt;= 24), ALL!K79-METEALL[[#This Row],[620113]], 0)</f>
        <v>0</v>
      </c>
      <c r="M78">
        <f>IF(AND(ALL!L79-METEALL[[#This Row],[620114]] &gt;= 0, ALL!L79-METEALL[[#This Row],[620114]] &lt;= 24), ALL!L79-METEALL[[#This Row],[620114]], 0)</f>
        <v>0</v>
      </c>
      <c r="N78">
        <f>IF(AND(ALL!M79-METEALL[[#This Row],[620116]] &gt;= 0, ALL!M79-METEALL[[#This Row],[620116]] &lt;= 24), ALL!M79-METEALL[[#This Row],[620116]], 0)</f>
        <v>0</v>
      </c>
      <c r="O78">
        <f>IF(AND(ALL!N79-METEALL[[#This Row],[620117]] &gt;= 0, ALL!N79-METEALL[[#This Row],[620117]] &lt;= 24), ALL!N79-METEALL[[#This Row],[620117]], 0)</f>
        <v>0</v>
      </c>
      <c r="P78">
        <f>IF(AND(ALL!O79-METEALL[[#This Row],[620118]] &gt;= 0, ALL!O79-METEALL[[#This Row],[620118]] &lt;= 24), ALL!O79-METEALL[[#This Row],[620118]], 0)</f>
        <v>0</v>
      </c>
      <c r="Q78">
        <f>IF(AND(ALL!P79-METEALL[[#This Row],[620119]] &gt;= 0, ALL!P79-METEALL[[#This Row],[620119]] &lt;= 24), ALL!P79-METEALL[[#This Row],[620119]], 0)</f>
        <v>0</v>
      </c>
      <c r="R78">
        <f>IF(AND(ALL!Q79-METEALL[[#This Row],[620120]] &gt;= 0, ALL!Q79-METEALL[[#This Row],[620120]] &lt;= 24), ALL!Q79-METEALL[[#This Row],[620120]], 0)</f>
        <v>0</v>
      </c>
      <c r="S78">
        <f>IF(AND(ALL!R79-METEALL[[#This Row],[620122]] &gt;= 0, ALL!R79-METEALL[[#This Row],[620122]] &lt;= 24), ALL!R79-METEALL[[#This Row],[620122]], 0)</f>
        <v>0</v>
      </c>
      <c r="T78">
        <f>IF(AND(ALL!S79-METEALL[[#This Row],[620123]] &gt;= 0, ALL!S79-METEALL[[#This Row],[620123]] &lt;= 24), ALL!S79-METEALL[[#This Row],[620123]], 0)</f>
        <v>0</v>
      </c>
      <c r="U78">
        <f>IF(AND(ALL!T79-METEALL[[#This Row],[620124]] &gt;= 0, ALL!T79-METEALL[[#This Row],[620124]] &lt;= 24), ALL!T79-METEALL[[#This Row],[620124]], 0)</f>
        <v>0</v>
      </c>
      <c r="Y78">
        <v>620104</v>
      </c>
      <c r="Z78" s="31">
        <v>43906</v>
      </c>
      <c r="AA78">
        <v>0</v>
      </c>
    </row>
    <row r="79" spans="3:27">
      <c r="C79" s="17">
        <v>43907</v>
      </c>
      <c r="D79" t="str">
        <f>TEXT(Mete_cal[[#This Row],[Egat Code]], "[$-409]mmm yyyy")</f>
        <v>Mar 2020</v>
      </c>
      <c r="E79">
        <f>IF(AND(ALL!D80-METEALL[[#This Row],[620104]] &gt;= 0, ALL!D80-METEALL[[#This Row],[620104]] &lt;= 24), ALL!D80-METEALL[[#This Row],[620104]], 0)</f>
        <v>0</v>
      </c>
      <c r="F79">
        <f>IF(AND(ALL!E80-METEALL[[#This Row],[620105]] &gt;= 0, ALL!E80-METEALL[[#This Row],[620105]] &lt;= 24), ALL!E80-METEALL[[#This Row],[620105]], 0)</f>
        <v>0</v>
      </c>
      <c r="G79">
        <f>IF(AND(ALL!F80-METEALL[[#This Row],[620106]] &gt;= 0, ALL!F80-METEALL[[#This Row],[620106]] &lt;= 24), ALL!F80-METEALL[[#This Row],[620106]], 0)</f>
        <v>0</v>
      </c>
      <c r="H79">
        <f>IF(AND(ALL!G80-METEALL[[#This Row],[620107]] &gt;= 0, ALL!G80-METEALL[[#This Row],[620107]] &lt;= 24), ALL!G80-METEALL[[#This Row],[620107]], 0)</f>
        <v>0</v>
      </c>
      <c r="I79">
        <f>IF(AND(ALL!H80-METEALL[[#This Row],[620109]] &gt;= 0, ALL!H80-METEALL[[#This Row],[620109]] &lt;= 24), ALL!H80-METEALL[[#This Row],[620109]], 0)</f>
        <v>0</v>
      </c>
      <c r="J79">
        <f>IF(AND(ALL!I80-METEALL[[#This Row],[620111]] &gt;= 0, ALL!I80-METEALL[[#This Row],[620111]] &lt;= 24), ALL!I80-METEALL[[#This Row],[620111]], 0)</f>
        <v>0</v>
      </c>
      <c r="K79">
        <f>IF(AND(ALL!J80-METEALL[[#This Row],[620112]] &gt;= 0, ALL!J80-METEALL[[#This Row],[620112]] &lt;= 24), ALL!J80-METEALL[[#This Row],[620112]], 0)</f>
        <v>0</v>
      </c>
      <c r="L79">
        <f>IF(AND(ALL!K80-METEALL[[#This Row],[620113]] &gt;= 0, ALL!K80-METEALL[[#This Row],[620113]] &lt;= 24), ALL!K80-METEALL[[#This Row],[620113]], 0)</f>
        <v>0</v>
      </c>
      <c r="M79">
        <f>IF(AND(ALL!L80-METEALL[[#This Row],[620114]] &gt;= 0, ALL!L80-METEALL[[#This Row],[620114]] &lt;= 24), ALL!L80-METEALL[[#This Row],[620114]], 0)</f>
        <v>0</v>
      </c>
      <c r="N79">
        <f>IF(AND(ALL!M80-METEALL[[#This Row],[620116]] &gt;= 0, ALL!M80-METEALL[[#This Row],[620116]] &lt;= 24), ALL!M80-METEALL[[#This Row],[620116]], 0)</f>
        <v>0</v>
      </c>
      <c r="O79">
        <f>IF(AND(ALL!N80-METEALL[[#This Row],[620117]] &gt;= 0, ALL!N80-METEALL[[#This Row],[620117]] &lt;= 24), ALL!N80-METEALL[[#This Row],[620117]], 0)</f>
        <v>0</v>
      </c>
      <c r="P79">
        <f>IF(AND(ALL!O80-METEALL[[#This Row],[620118]] &gt;= 0, ALL!O80-METEALL[[#This Row],[620118]] &lt;= 24), ALL!O80-METEALL[[#This Row],[620118]], 0)</f>
        <v>0</v>
      </c>
      <c r="Q79">
        <f>IF(AND(ALL!P80-METEALL[[#This Row],[620119]] &gt;= 0, ALL!P80-METEALL[[#This Row],[620119]] &lt;= 24), ALL!P80-METEALL[[#This Row],[620119]], 0)</f>
        <v>0</v>
      </c>
      <c r="R79">
        <f>IF(AND(ALL!Q80-METEALL[[#This Row],[620120]] &gt;= 0, ALL!Q80-METEALL[[#This Row],[620120]] &lt;= 24), ALL!Q80-METEALL[[#This Row],[620120]], 0)</f>
        <v>0</v>
      </c>
      <c r="S79">
        <f>IF(AND(ALL!R80-METEALL[[#This Row],[620122]] &gt;= 0, ALL!R80-METEALL[[#This Row],[620122]] &lt;= 24), ALL!R80-METEALL[[#This Row],[620122]], 0)</f>
        <v>0</v>
      </c>
      <c r="T79">
        <f>IF(AND(ALL!S80-METEALL[[#This Row],[620123]] &gt;= 0, ALL!S80-METEALL[[#This Row],[620123]] &lt;= 24), ALL!S80-METEALL[[#This Row],[620123]], 0)</f>
        <v>0</v>
      </c>
      <c r="U79">
        <f>IF(AND(ALL!T80-METEALL[[#This Row],[620124]] &gt;= 0, ALL!T80-METEALL[[#This Row],[620124]] &lt;= 24), ALL!T80-METEALL[[#This Row],[620124]], 0)</f>
        <v>0</v>
      </c>
      <c r="Y79">
        <v>620104</v>
      </c>
      <c r="Z79" s="31">
        <v>43907</v>
      </c>
      <c r="AA79">
        <v>0</v>
      </c>
    </row>
    <row r="80" spans="3:27">
      <c r="C80" s="17">
        <v>43908</v>
      </c>
      <c r="D80" t="str">
        <f>TEXT(Mete_cal[[#This Row],[Egat Code]], "[$-409]mmm yyyy")</f>
        <v>Mar 2020</v>
      </c>
      <c r="E80">
        <f>IF(AND(ALL!D81-METEALL[[#This Row],[620104]] &gt;= 0, ALL!D81-METEALL[[#This Row],[620104]] &lt;= 24), ALL!D81-METEALL[[#This Row],[620104]], 0)</f>
        <v>0</v>
      </c>
      <c r="F80">
        <f>IF(AND(ALL!E81-METEALL[[#This Row],[620105]] &gt;= 0, ALL!E81-METEALL[[#This Row],[620105]] &lt;= 24), ALL!E81-METEALL[[#This Row],[620105]], 0)</f>
        <v>22</v>
      </c>
      <c r="G80">
        <f>IF(AND(ALL!F81-METEALL[[#This Row],[620106]] &gt;= 0, ALL!F81-METEALL[[#This Row],[620106]] &lt;= 24), ALL!F81-METEALL[[#This Row],[620106]], 0)</f>
        <v>0</v>
      </c>
      <c r="H80">
        <f>IF(AND(ALL!G81-METEALL[[#This Row],[620107]] &gt;= 0, ALL!G81-METEALL[[#This Row],[620107]] &lt;= 24), ALL!G81-METEALL[[#This Row],[620107]], 0)</f>
        <v>22</v>
      </c>
      <c r="I80">
        <f>IF(AND(ALL!H81-METEALL[[#This Row],[620109]] &gt;= 0, ALL!H81-METEALL[[#This Row],[620109]] &lt;= 24), ALL!H81-METEALL[[#This Row],[620109]], 0)</f>
        <v>0</v>
      </c>
      <c r="J80">
        <f>IF(AND(ALL!I81-METEALL[[#This Row],[620111]] &gt;= 0, ALL!I81-METEALL[[#This Row],[620111]] &lt;= 24), ALL!I81-METEALL[[#This Row],[620111]], 0)</f>
        <v>0</v>
      </c>
      <c r="K80">
        <f>IF(AND(ALL!J81-METEALL[[#This Row],[620112]] &gt;= 0, ALL!J81-METEALL[[#This Row],[620112]] &lt;= 24), ALL!J81-METEALL[[#This Row],[620112]], 0)</f>
        <v>11</v>
      </c>
      <c r="L80">
        <f>IF(AND(ALL!K81-METEALL[[#This Row],[620113]] &gt;= 0, ALL!K81-METEALL[[#This Row],[620113]] &lt;= 24), ALL!K81-METEALL[[#This Row],[620113]], 0)</f>
        <v>0</v>
      </c>
      <c r="M80">
        <f>IF(AND(ALL!L81-METEALL[[#This Row],[620114]] &gt;= 0, ALL!L81-METEALL[[#This Row],[620114]] &lt;= 24), ALL!L81-METEALL[[#This Row],[620114]], 0)</f>
        <v>0</v>
      </c>
      <c r="N80">
        <f>IF(AND(ALL!M81-METEALL[[#This Row],[620116]] &gt;= 0, ALL!M81-METEALL[[#This Row],[620116]] &lt;= 24), ALL!M81-METEALL[[#This Row],[620116]], 0)</f>
        <v>16</v>
      </c>
      <c r="O80">
        <f>IF(AND(ALL!N81-METEALL[[#This Row],[620117]] &gt;= 0, ALL!N81-METEALL[[#This Row],[620117]] &lt;= 24), ALL!N81-METEALL[[#This Row],[620117]], 0)</f>
        <v>0</v>
      </c>
      <c r="P80">
        <f>IF(AND(ALL!O81-METEALL[[#This Row],[620118]] &gt;= 0, ALL!O81-METEALL[[#This Row],[620118]] &lt;= 24), ALL!O81-METEALL[[#This Row],[620118]], 0)</f>
        <v>0</v>
      </c>
      <c r="Q80">
        <f>IF(AND(ALL!P81-METEALL[[#This Row],[620119]] &gt;= 0, ALL!P81-METEALL[[#This Row],[620119]] &lt;= 24), ALL!P81-METEALL[[#This Row],[620119]], 0)</f>
        <v>11</v>
      </c>
      <c r="R80">
        <f>IF(AND(ALL!Q81-METEALL[[#This Row],[620120]] &gt;= 0, ALL!Q81-METEALL[[#This Row],[620120]] &lt;= 24), ALL!Q81-METEALL[[#This Row],[620120]], 0)</f>
        <v>0</v>
      </c>
      <c r="S80">
        <f>IF(AND(ALL!R81-METEALL[[#This Row],[620122]] &gt;= 0, ALL!R81-METEALL[[#This Row],[620122]] &lt;= 24), ALL!R81-METEALL[[#This Row],[620122]], 0)</f>
        <v>0</v>
      </c>
      <c r="T80">
        <f>IF(AND(ALL!S81-METEALL[[#This Row],[620123]] &gt;= 0, ALL!S81-METEALL[[#This Row],[620123]] &lt;= 24), ALL!S81-METEALL[[#This Row],[620123]], 0)</f>
        <v>0</v>
      </c>
      <c r="U80">
        <f>IF(AND(ALL!T81-METEALL[[#This Row],[620124]] &gt;= 0, ALL!T81-METEALL[[#This Row],[620124]] &lt;= 24), ALL!T81-METEALL[[#This Row],[620124]], 0)</f>
        <v>0</v>
      </c>
      <c r="Y80">
        <v>620104</v>
      </c>
      <c r="Z80" s="31">
        <v>43908</v>
      </c>
      <c r="AA80">
        <v>0</v>
      </c>
    </row>
    <row r="81" spans="3:27">
      <c r="C81" s="17">
        <v>43909</v>
      </c>
      <c r="D81" t="str">
        <f>TEXT(Mete_cal[[#This Row],[Egat Code]], "[$-409]mmm yyyy")</f>
        <v>Mar 2020</v>
      </c>
      <c r="E81">
        <f>IF(AND(ALL!D82-METEALL[[#This Row],[620104]] &gt;= 0, ALL!D82-METEALL[[#This Row],[620104]] &lt;= 24), ALL!D82-METEALL[[#This Row],[620104]], 0)</f>
        <v>0</v>
      </c>
      <c r="F81">
        <f>IF(AND(ALL!E82-METEALL[[#This Row],[620105]] &gt;= 0, ALL!E82-METEALL[[#This Row],[620105]] &lt;= 24), ALL!E82-METEALL[[#This Row],[620105]], 0)</f>
        <v>18</v>
      </c>
      <c r="G81">
        <f>IF(AND(ALL!F82-METEALL[[#This Row],[620106]] &gt;= 0, ALL!F82-METEALL[[#This Row],[620106]] &lt;= 24), ALL!F82-METEALL[[#This Row],[620106]], 0)</f>
        <v>0</v>
      </c>
      <c r="H81">
        <f>IF(AND(ALL!G82-METEALL[[#This Row],[620107]] &gt;= 0, ALL!G82-METEALL[[#This Row],[620107]] &lt;= 24), ALL!G82-METEALL[[#This Row],[620107]], 0)</f>
        <v>20</v>
      </c>
      <c r="I81">
        <f>IF(AND(ALL!H82-METEALL[[#This Row],[620109]] &gt;= 0, ALL!H82-METEALL[[#This Row],[620109]] &lt;= 24), ALL!H82-METEALL[[#This Row],[620109]], 0)</f>
        <v>0</v>
      </c>
      <c r="J81">
        <f>IF(AND(ALL!I82-METEALL[[#This Row],[620111]] &gt;= 0, ALL!I82-METEALL[[#This Row],[620111]] &lt;= 24), ALL!I82-METEALL[[#This Row],[620111]], 0)</f>
        <v>0</v>
      </c>
      <c r="K81">
        <f>IF(AND(ALL!J82-METEALL[[#This Row],[620112]] &gt;= 0, ALL!J82-METEALL[[#This Row],[620112]] &lt;= 24), ALL!J82-METEALL[[#This Row],[620112]], 0)</f>
        <v>15</v>
      </c>
      <c r="L81">
        <f>IF(AND(ALL!K82-METEALL[[#This Row],[620113]] &gt;= 0, ALL!K82-METEALL[[#This Row],[620113]] &lt;= 24), ALL!K82-METEALL[[#This Row],[620113]], 0)</f>
        <v>0</v>
      </c>
      <c r="M81">
        <f>IF(AND(ALL!L82-METEALL[[#This Row],[620114]] &gt;= 0, ALL!L82-METEALL[[#This Row],[620114]] &lt;= 24), ALL!L82-METEALL[[#This Row],[620114]], 0)</f>
        <v>0</v>
      </c>
      <c r="N81">
        <f>IF(AND(ALL!M82-METEALL[[#This Row],[620116]] &gt;= 0, ALL!M82-METEALL[[#This Row],[620116]] &lt;= 24), ALL!M82-METEALL[[#This Row],[620116]], 0)</f>
        <v>20</v>
      </c>
      <c r="O81">
        <f>IF(AND(ALL!N82-METEALL[[#This Row],[620117]] &gt;= 0, ALL!N82-METEALL[[#This Row],[620117]] &lt;= 24), ALL!N82-METEALL[[#This Row],[620117]], 0)</f>
        <v>0</v>
      </c>
      <c r="P81">
        <f>IF(AND(ALL!O82-METEALL[[#This Row],[620118]] &gt;= 0, ALL!O82-METEALL[[#This Row],[620118]] &lt;= 24), ALL!O82-METEALL[[#This Row],[620118]], 0)</f>
        <v>0</v>
      </c>
      <c r="Q81">
        <f>IF(AND(ALL!P82-METEALL[[#This Row],[620119]] &gt;= 0, ALL!P82-METEALL[[#This Row],[620119]] &lt;= 24), ALL!P82-METEALL[[#This Row],[620119]], 0)</f>
        <v>24</v>
      </c>
      <c r="R81">
        <f>IF(AND(ALL!Q82-METEALL[[#This Row],[620120]] &gt;= 0, ALL!Q82-METEALL[[#This Row],[620120]] &lt;= 24), ALL!Q82-METEALL[[#This Row],[620120]], 0)</f>
        <v>0</v>
      </c>
      <c r="S81">
        <f>IF(AND(ALL!R82-METEALL[[#This Row],[620122]] &gt;= 0, ALL!R82-METEALL[[#This Row],[620122]] &lt;= 24), ALL!R82-METEALL[[#This Row],[620122]], 0)</f>
        <v>0</v>
      </c>
      <c r="T81">
        <f>IF(AND(ALL!S82-METEALL[[#This Row],[620123]] &gt;= 0, ALL!S82-METEALL[[#This Row],[620123]] &lt;= 24), ALL!S82-METEALL[[#This Row],[620123]], 0)</f>
        <v>0</v>
      </c>
      <c r="U81">
        <f>IF(AND(ALL!T82-METEALL[[#This Row],[620124]] &gt;= 0, ALL!T82-METEALL[[#This Row],[620124]] &lt;= 24), ALL!T82-METEALL[[#This Row],[620124]], 0)</f>
        <v>0</v>
      </c>
      <c r="Y81">
        <v>620104</v>
      </c>
      <c r="Z81" s="31">
        <v>43909</v>
      </c>
      <c r="AA81">
        <v>0</v>
      </c>
    </row>
    <row r="82" spans="3:27">
      <c r="C82" s="17">
        <v>43910</v>
      </c>
      <c r="D82" t="str">
        <f>TEXT(Mete_cal[[#This Row],[Egat Code]], "[$-409]mmm yyyy")</f>
        <v>Mar 2020</v>
      </c>
      <c r="E82">
        <f>IF(AND(ALL!D83-METEALL[[#This Row],[620104]] &gt;= 0, ALL!D83-METEALL[[#This Row],[620104]] &lt;= 24), ALL!D83-METEALL[[#This Row],[620104]], 0)</f>
        <v>0</v>
      </c>
      <c r="F82">
        <f>IF(AND(ALL!E83-METEALL[[#This Row],[620105]] &gt;= 0, ALL!E83-METEALL[[#This Row],[620105]] &lt;= 24), ALL!E83-METEALL[[#This Row],[620105]], 0)</f>
        <v>16</v>
      </c>
      <c r="G82">
        <f>IF(AND(ALL!F83-METEALL[[#This Row],[620106]] &gt;= 0, ALL!F83-METEALL[[#This Row],[620106]] &lt;= 24), ALL!F83-METEALL[[#This Row],[620106]], 0)</f>
        <v>0</v>
      </c>
      <c r="H82">
        <f>IF(AND(ALL!G83-METEALL[[#This Row],[620107]] &gt;= 0, ALL!G83-METEALL[[#This Row],[620107]] &lt;= 24), ALL!G83-METEALL[[#This Row],[620107]], 0)</f>
        <v>17</v>
      </c>
      <c r="I82">
        <f>IF(AND(ALL!H83-METEALL[[#This Row],[620109]] &gt;= 0, ALL!H83-METEALL[[#This Row],[620109]] &lt;= 24), ALL!H83-METEALL[[#This Row],[620109]], 0)</f>
        <v>0</v>
      </c>
      <c r="J82">
        <f>IF(AND(ALL!I83-METEALL[[#This Row],[620111]] &gt;= 0, ALL!I83-METEALL[[#This Row],[620111]] &lt;= 24), ALL!I83-METEALL[[#This Row],[620111]], 0)</f>
        <v>0</v>
      </c>
      <c r="K82">
        <f>IF(AND(ALL!J83-METEALL[[#This Row],[620112]] &gt;= 0, ALL!J83-METEALL[[#This Row],[620112]] &lt;= 24), ALL!J83-METEALL[[#This Row],[620112]], 0)</f>
        <v>16</v>
      </c>
      <c r="L82">
        <f>IF(AND(ALL!K83-METEALL[[#This Row],[620113]] &gt;= 0, ALL!K83-METEALL[[#This Row],[620113]] &lt;= 24), ALL!K83-METEALL[[#This Row],[620113]], 0)</f>
        <v>0</v>
      </c>
      <c r="M82">
        <f>IF(AND(ALL!L83-METEALL[[#This Row],[620114]] &gt;= 0, ALL!L83-METEALL[[#This Row],[620114]] &lt;= 24), ALL!L83-METEALL[[#This Row],[620114]], 0)</f>
        <v>0</v>
      </c>
      <c r="N82">
        <f>IF(AND(ALL!M83-METEALL[[#This Row],[620116]] &gt;= 0, ALL!M83-METEALL[[#This Row],[620116]] &lt;= 24), ALL!M83-METEALL[[#This Row],[620116]], 0)</f>
        <v>18</v>
      </c>
      <c r="O82">
        <f>IF(AND(ALL!N83-METEALL[[#This Row],[620117]] &gt;= 0, ALL!N83-METEALL[[#This Row],[620117]] &lt;= 24), ALL!N83-METEALL[[#This Row],[620117]], 0)</f>
        <v>0</v>
      </c>
      <c r="P82">
        <f>IF(AND(ALL!O83-METEALL[[#This Row],[620118]] &gt;= 0, ALL!O83-METEALL[[#This Row],[620118]] &lt;= 24), ALL!O83-METEALL[[#This Row],[620118]], 0)</f>
        <v>0</v>
      </c>
      <c r="Q82">
        <f>IF(AND(ALL!P83-METEALL[[#This Row],[620119]] &gt;= 0, ALL!P83-METEALL[[#This Row],[620119]] &lt;= 24), ALL!P83-METEALL[[#This Row],[620119]], 0)</f>
        <v>13</v>
      </c>
      <c r="R82">
        <f>IF(AND(ALL!Q83-METEALL[[#This Row],[620120]] &gt;= 0, ALL!Q83-METEALL[[#This Row],[620120]] &lt;= 24), ALL!Q83-METEALL[[#This Row],[620120]], 0)</f>
        <v>0</v>
      </c>
      <c r="S82">
        <f>IF(AND(ALL!R83-METEALL[[#This Row],[620122]] &gt;= 0, ALL!R83-METEALL[[#This Row],[620122]] &lt;= 24), ALL!R83-METEALL[[#This Row],[620122]], 0)</f>
        <v>0</v>
      </c>
      <c r="T82">
        <f>IF(AND(ALL!S83-METEALL[[#This Row],[620123]] &gt;= 0, ALL!S83-METEALL[[#This Row],[620123]] &lt;= 24), ALL!S83-METEALL[[#This Row],[620123]], 0)</f>
        <v>0</v>
      </c>
      <c r="U82">
        <f>IF(AND(ALL!T83-METEALL[[#This Row],[620124]] &gt;= 0, ALL!T83-METEALL[[#This Row],[620124]] &lt;= 24), ALL!T83-METEALL[[#This Row],[620124]], 0)</f>
        <v>0</v>
      </c>
      <c r="Y82">
        <v>620104</v>
      </c>
      <c r="Z82" s="31">
        <v>43910</v>
      </c>
      <c r="AA82">
        <v>0</v>
      </c>
    </row>
    <row r="83" spans="3:27">
      <c r="C83" s="17">
        <v>43911</v>
      </c>
      <c r="D83" t="str">
        <f>TEXT(Mete_cal[[#This Row],[Egat Code]], "[$-409]mmm yyyy")</f>
        <v>Mar 2020</v>
      </c>
      <c r="E83">
        <f>IF(AND(ALL!D84-METEALL[[#This Row],[620104]] &gt;= 0, ALL!D84-METEALL[[#This Row],[620104]] &lt;= 24), ALL!D84-METEALL[[#This Row],[620104]], 0)</f>
        <v>0</v>
      </c>
      <c r="F83">
        <f>IF(AND(ALL!E84-METEALL[[#This Row],[620105]] &gt;= 0, ALL!E84-METEALL[[#This Row],[620105]] &lt;= 24), ALL!E84-METEALL[[#This Row],[620105]], 0)</f>
        <v>17</v>
      </c>
      <c r="G83">
        <f>IF(AND(ALL!F84-METEALL[[#This Row],[620106]] &gt;= 0, ALL!F84-METEALL[[#This Row],[620106]] &lt;= 24), ALL!F84-METEALL[[#This Row],[620106]], 0)</f>
        <v>0</v>
      </c>
      <c r="H83">
        <f>IF(AND(ALL!G84-METEALL[[#This Row],[620107]] &gt;= 0, ALL!G84-METEALL[[#This Row],[620107]] &lt;= 24), ALL!G84-METEALL[[#This Row],[620107]], 0)</f>
        <v>21</v>
      </c>
      <c r="I83">
        <f>IF(AND(ALL!H84-METEALL[[#This Row],[620109]] &gt;= 0, ALL!H84-METEALL[[#This Row],[620109]] &lt;= 24), ALL!H84-METEALL[[#This Row],[620109]], 0)</f>
        <v>0</v>
      </c>
      <c r="J83">
        <f>IF(AND(ALL!I84-METEALL[[#This Row],[620111]] &gt;= 0, ALL!I84-METEALL[[#This Row],[620111]] &lt;= 24), ALL!I84-METEALL[[#This Row],[620111]], 0)</f>
        <v>0</v>
      </c>
      <c r="K83">
        <f>IF(AND(ALL!J84-METEALL[[#This Row],[620112]] &gt;= 0, ALL!J84-METEALL[[#This Row],[620112]] &lt;= 24), ALL!J84-METEALL[[#This Row],[620112]], 0)</f>
        <v>16</v>
      </c>
      <c r="L83">
        <f>IF(AND(ALL!K84-METEALL[[#This Row],[620113]] &gt;= 0, ALL!K84-METEALL[[#This Row],[620113]] &lt;= 24), ALL!K84-METEALL[[#This Row],[620113]], 0)</f>
        <v>0</v>
      </c>
      <c r="M83">
        <f>IF(AND(ALL!L84-METEALL[[#This Row],[620114]] &gt;= 0, ALL!L84-METEALL[[#This Row],[620114]] &lt;= 24), ALL!L84-METEALL[[#This Row],[620114]], 0)</f>
        <v>17</v>
      </c>
      <c r="N83">
        <f>IF(AND(ALL!M84-METEALL[[#This Row],[620116]] &gt;= 0, ALL!M84-METEALL[[#This Row],[620116]] &lt;= 24), ALL!M84-METEALL[[#This Row],[620116]], 0)</f>
        <v>17</v>
      </c>
      <c r="O83">
        <f>IF(AND(ALL!N84-METEALL[[#This Row],[620117]] &gt;= 0, ALL!N84-METEALL[[#This Row],[620117]] &lt;= 24), ALL!N84-METEALL[[#This Row],[620117]], 0)</f>
        <v>0</v>
      </c>
      <c r="P83">
        <f>IF(AND(ALL!O84-METEALL[[#This Row],[620118]] &gt;= 0, ALL!O84-METEALL[[#This Row],[620118]] &lt;= 24), ALL!O84-METEALL[[#This Row],[620118]], 0)</f>
        <v>0</v>
      </c>
      <c r="Q83">
        <f>IF(AND(ALL!P84-METEALL[[#This Row],[620119]] &gt;= 0, ALL!P84-METEALL[[#This Row],[620119]] &lt;= 24), ALL!P84-METEALL[[#This Row],[620119]], 0)</f>
        <v>21</v>
      </c>
      <c r="R83">
        <f>IF(AND(ALL!Q84-METEALL[[#This Row],[620120]] &gt;= 0, ALL!Q84-METEALL[[#This Row],[620120]] &lt;= 24), ALL!Q84-METEALL[[#This Row],[620120]], 0)</f>
        <v>0</v>
      </c>
      <c r="S83">
        <f>IF(AND(ALL!R84-METEALL[[#This Row],[620122]] &gt;= 0, ALL!R84-METEALL[[#This Row],[620122]] &lt;= 24), ALL!R84-METEALL[[#This Row],[620122]], 0)</f>
        <v>0</v>
      </c>
      <c r="T83">
        <f>IF(AND(ALL!S84-METEALL[[#This Row],[620123]] &gt;= 0, ALL!S84-METEALL[[#This Row],[620123]] &lt;= 24), ALL!S84-METEALL[[#This Row],[620123]], 0)</f>
        <v>0</v>
      </c>
      <c r="U83">
        <f>IF(AND(ALL!T84-METEALL[[#This Row],[620124]] &gt;= 0, ALL!T84-METEALL[[#This Row],[620124]] &lt;= 24), ALL!T84-METEALL[[#This Row],[620124]], 0)</f>
        <v>0</v>
      </c>
      <c r="Y83">
        <v>620104</v>
      </c>
      <c r="Z83" s="31">
        <v>43911</v>
      </c>
      <c r="AA83">
        <v>0</v>
      </c>
    </row>
    <row r="84" spans="3:27">
      <c r="C84" s="17">
        <v>43912</v>
      </c>
      <c r="D84" t="str">
        <f>TEXT(Mete_cal[[#This Row],[Egat Code]], "[$-409]mmm yyyy")</f>
        <v>Mar 2020</v>
      </c>
      <c r="E84">
        <f>IF(AND(ALL!D85-METEALL[[#This Row],[620104]] &gt;= 0, ALL!D85-METEALL[[#This Row],[620104]] &lt;= 24), ALL!D85-METEALL[[#This Row],[620104]], 0)</f>
        <v>0</v>
      </c>
      <c r="F84">
        <f>IF(AND(ALL!E85-METEALL[[#This Row],[620105]] &gt;= 0, ALL!E85-METEALL[[#This Row],[620105]] &lt;= 24), ALL!E85-METEALL[[#This Row],[620105]], 0)</f>
        <v>18</v>
      </c>
      <c r="G84">
        <f>IF(AND(ALL!F85-METEALL[[#This Row],[620106]] &gt;= 0, ALL!F85-METEALL[[#This Row],[620106]] &lt;= 24), ALL!F85-METEALL[[#This Row],[620106]], 0)</f>
        <v>0</v>
      </c>
      <c r="H84">
        <f>IF(AND(ALL!G85-METEALL[[#This Row],[620107]] &gt;= 0, ALL!G85-METEALL[[#This Row],[620107]] &lt;= 24), ALL!G85-METEALL[[#This Row],[620107]], 0)</f>
        <v>19</v>
      </c>
      <c r="I84">
        <f>IF(AND(ALL!H85-METEALL[[#This Row],[620109]] &gt;= 0, ALL!H85-METEALL[[#This Row],[620109]] &lt;= 24), ALL!H85-METEALL[[#This Row],[620109]], 0)</f>
        <v>0</v>
      </c>
      <c r="J84">
        <f>IF(AND(ALL!I85-METEALL[[#This Row],[620111]] &gt;= 0, ALL!I85-METEALL[[#This Row],[620111]] &lt;= 24), ALL!I85-METEALL[[#This Row],[620111]], 0)</f>
        <v>0</v>
      </c>
      <c r="K84">
        <f>IF(AND(ALL!J85-METEALL[[#This Row],[620112]] &gt;= 0, ALL!J85-METEALL[[#This Row],[620112]] &lt;= 24), ALL!J85-METEALL[[#This Row],[620112]], 0)</f>
        <v>20</v>
      </c>
      <c r="L84">
        <f>IF(AND(ALL!K85-METEALL[[#This Row],[620113]] &gt;= 0, ALL!K85-METEALL[[#This Row],[620113]] &lt;= 24), ALL!K85-METEALL[[#This Row],[620113]], 0)</f>
        <v>0</v>
      </c>
      <c r="M84">
        <f>IF(AND(ALL!L85-METEALL[[#This Row],[620114]] &gt;= 0, ALL!L85-METEALL[[#This Row],[620114]] &lt;= 24), ALL!L85-METEALL[[#This Row],[620114]], 0)</f>
        <v>19</v>
      </c>
      <c r="N84">
        <f>IF(AND(ALL!M85-METEALL[[#This Row],[620116]] &gt;= 0, ALL!M85-METEALL[[#This Row],[620116]] &lt;= 24), ALL!M85-METEALL[[#This Row],[620116]], 0)</f>
        <v>20</v>
      </c>
      <c r="O84">
        <f>IF(AND(ALL!N85-METEALL[[#This Row],[620117]] &gt;= 0, ALL!N85-METEALL[[#This Row],[620117]] &lt;= 24), ALL!N85-METEALL[[#This Row],[620117]], 0)</f>
        <v>0</v>
      </c>
      <c r="P84">
        <f>IF(AND(ALL!O85-METEALL[[#This Row],[620118]] &gt;= 0, ALL!O85-METEALL[[#This Row],[620118]] &lt;= 24), ALL!O85-METEALL[[#This Row],[620118]], 0)</f>
        <v>0</v>
      </c>
      <c r="Q84">
        <f>IF(AND(ALL!P85-METEALL[[#This Row],[620119]] &gt;= 0, ALL!P85-METEALL[[#This Row],[620119]] &lt;= 24), ALL!P85-METEALL[[#This Row],[620119]], 0)</f>
        <v>20</v>
      </c>
      <c r="R84">
        <f>IF(AND(ALL!Q85-METEALL[[#This Row],[620120]] &gt;= 0, ALL!Q85-METEALL[[#This Row],[620120]] &lt;= 24), ALL!Q85-METEALL[[#This Row],[620120]], 0)</f>
        <v>0</v>
      </c>
      <c r="S84">
        <f>IF(AND(ALL!R85-METEALL[[#This Row],[620122]] &gt;= 0, ALL!R85-METEALL[[#This Row],[620122]] &lt;= 24), ALL!R85-METEALL[[#This Row],[620122]], 0)</f>
        <v>0</v>
      </c>
      <c r="T84">
        <f>IF(AND(ALL!S85-METEALL[[#This Row],[620123]] &gt;= 0, ALL!S85-METEALL[[#This Row],[620123]] &lt;= 24), ALL!S85-METEALL[[#This Row],[620123]], 0)</f>
        <v>0</v>
      </c>
      <c r="U84">
        <f>IF(AND(ALL!T85-METEALL[[#This Row],[620124]] &gt;= 0, ALL!T85-METEALL[[#This Row],[620124]] &lt;= 24), ALL!T85-METEALL[[#This Row],[620124]], 0)</f>
        <v>0</v>
      </c>
      <c r="Y84">
        <v>620104</v>
      </c>
      <c r="Z84" s="31">
        <v>43912</v>
      </c>
      <c r="AA84">
        <v>0</v>
      </c>
    </row>
    <row r="85" spans="3:27">
      <c r="C85" s="17">
        <v>43913</v>
      </c>
      <c r="D85" t="str">
        <f>TEXT(Mete_cal[[#This Row],[Egat Code]], "[$-409]mmm yyyy")</f>
        <v>Mar 2020</v>
      </c>
      <c r="E85">
        <f>IF(AND(ALL!D86-METEALL[[#This Row],[620104]] &gt;= 0, ALL!D86-METEALL[[#This Row],[620104]] &lt;= 24), ALL!D86-METEALL[[#This Row],[620104]], 0)</f>
        <v>0</v>
      </c>
      <c r="F85">
        <f>IF(AND(ALL!E86-METEALL[[#This Row],[620105]] &gt;= 0, ALL!E86-METEALL[[#This Row],[620105]] &lt;= 24), ALL!E86-METEALL[[#This Row],[620105]], 0)</f>
        <v>0</v>
      </c>
      <c r="G85">
        <f>IF(AND(ALL!F86-METEALL[[#This Row],[620106]] &gt;= 0, ALL!F86-METEALL[[#This Row],[620106]] &lt;= 24), ALL!F86-METEALL[[#This Row],[620106]], 0)</f>
        <v>0</v>
      </c>
      <c r="H85">
        <f>IF(AND(ALL!G86-METEALL[[#This Row],[620107]] &gt;= 0, ALL!G86-METEALL[[#This Row],[620107]] &lt;= 24), ALL!G86-METEALL[[#This Row],[620107]], 0)</f>
        <v>20</v>
      </c>
      <c r="I85">
        <f>IF(AND(ALL!H86-METEALL[[#This Row],[620109]] &gt;= 0, ALL!H86-METEALL[[#This Row],[620109]] &lt;= 24), ALL!H86-METEALL[[#This Row],[620109]], 0)</f>
        <v>0</v>
      </c>
      <c r="J85">
        <f>IF(AND(ALL!I86-METEALL[[#This Row],[620111]] &gt;= 0, ALL!I86-METEALL[[#This Row],[620111]] &lt;= 24), ALL!I86-METEALL[[#This Row],[620111]], 0)</f>
        <v>0</v>
      </c>
      <c r="K85">
        <f>IF(AND(ALL!J86-METEALL[[#This Row],[620112]] &gt;= 0, ALL!J86-METEALL[[#This Row],[620112]] &lt;= 24), ALL!J86-METEALL[[#This Row],[620112]], 0)</f>
        <v>19</v>
      </c>
      <c r="L85">
        <f>IF(AND(ALL!K86-METEALL[[#This Row],[620113]] &gt;= 0, ALL!K86-METEALL[[#This Row],[620113]] &lt;= 24), ALL!K86-METEALL[[#This Row],[620113]], 0)</f>
        <v>0</v>
      </c>
      <c r="M85">
        <f>IF(AND(ALL!L86-METEALL[[#This Row],[620114]] &gt;= 0, ALL!L86-METEALL[[#This Row],[620114]] &lt;= 24), ALL!L86-METEALL[[#This Row],[620114]], 0)</f>
        <v>20</v>
      </c>
      <c r="N85">
        <f>IF(AND(ALL!M86-METEALL[[#This Row],[620116]] &gt;= 0, ALL!M86-METEALL[[#This Row],[620116]] &lt;= 24), ALL!M86-METEALL[[#This Row],[620116]], 0)</f>
        <v>21</v>
      </c>
      <c r="O85">
        <f>IF(AND(ALL!N86-METEALL[[#This Row],[620117]] &gt;= 0, ALL!N86-METEALL[[#This Row],[620117]] &lt;= 24), ALL!N86-METEALL[[#This Row],[620117]], 0)</f>
        <v>0</v>
      </c>
      <c r="P85">
        <f>IF(AND(ALL!O86-METEALL[[#This Row],[620118]] &gt;= 0, ALL!O86-METEALL[[#This Row],[620118]] &lt;= 24), ALL!O86-METEALL[[#This Row],[620118]], 0)</f>
        <v>0</v>
      </c>
      <c r="Q85">
        <f>IF(AND(ALL!P86-METEALL[[#This Row],[620119]] &gt;= 0, ALL!P86-METEALL[[#This Row],[620119]] &lt;= 24), ALL!P86-METEALL[[#This Row],[620119]], 0)</f>
        <v>18</v>
      </c>
      <c r="R85">
        <f>IF(AND(ALL!Q86-METEALL[[#This Row],[620120]] &gt;= 0, ALL!Q86-METEALL[[#This Row],[620120]] &lt;= 24), ALL!Q86-METEALL[[#This Row],[620120]], 0)</f>
        <v>0</v>
      </c>
      <c r="S85">
        <f>IF(AND(ALL!R86-METEALL[[#This Row],[620122]] &gt;= 0, ALL!R86-METEALL[[#This Row],[620122]] &lt;= 24), ALL!R86-METEALL[[#This Row],[620122]], 0)</f>
        <v>0</v>
      </c>
      <c r="T85">
        <f>IF(AND(ALL!S86-METEALL[[#This Row],[620123]] &gt;= 0, ALL!S86-METEALL[[#This Row],[620123]] &lt;= 24), ALL!S86-METEALL[[#This Row],[620123]], 0)</f>
        <v>0</v>
      </c>
      <c r="U85">
        <f>IF(AND(ALL!T86-METEALL[[#This Row],[620124]] &gt;= 0, ALL!T86-METEALL[[#This Row],[620124]] &lt;= 24), ALL!T86-METEALL[[#This Row],[620124]], 0)</f>
        <v>0</v>
      </c>
      <c r="Y85">
        <v>620104</v>
      </c>
      <c r="Z85" s="31">
        <v>43913</v>
      </c>
      <c r="AA85">
        <v>0</v>
      </c>
    </row>
    <row r="86" spans="3:27">
      <c r="C86" s="17">
        <v>43914</v>
      </c>
      <c r="D86" t="str">
        <f>TEXT(Mete_cal[[#This Row],[Egat Code]], "[$-409]mmm yyyy")</f>
        <v>Mar 2020</v>
      </c>
      <c r="E86">
        <f>IF(AND(ALL!D87-METEALL[[#This Row],[620104]] &gt;= 0, ALL!D87-METEALL[[#This Row],[620104]] &lt;= 24), ALL!D87-METEALL[[#This Row],[620104]], 0)</f>
        <v>0</v>
      </c>
      <c r="F86">
        <f>IF(AND(ALL!E87-METEALL[[#This Row],[620105]] &gt;= 0, ALL!E87-METEALL[[#This Row],[620105]] &lt;= 24), ALL!E87-METEALL[[#This Row],[620105]], 0)</f>
        <v>0</v>
      </c>
      <c r="G86">
        <f>IF(AND(ALL!F87-METEALL[[#This Row],[620106]] &gt;= 0, ALL!F87-METEALL[[#This Row],[620106]] &lt;= 24), ALL!F87-METEALL[[#This Row],[620106]], 0)</f>
        <v>0</v>
      </c>
      <c r="H86">
        <f>IF(AND(ALL!G87-METEALL[[#This Row],[620107]] &gt;= 0, ALL!G87-METEALL[[#This Row],[620107]] &lt;= 24), ALL!G87-METEALL[[#This Row],[620107]], 0)</f>
        <v>21</v>
      </c>
      <c r="I86">
        <f>IF(AND(ALL!H87-METEALL[[#This Row],[620109]] &gt;= 0, ALL!H87-METEALL[[#This Row],[620109]] &lt;= 24), ALL!H87-METEALL[[#This Row],[620109]], 0)</f>
        <v>0</v>
      </c>
      <c r="J86">
        <f>IF(AND(ALL!I87-METEALL[[#This Row],[620111]] &gt;= 0, ALL!I87-METEALL[[#This Row],[620111]] &lt;= 24), ALL!I87-METEALL[[#This Row],[620111]], 0)</f>
        <v>0</v>
      </c>
      <c r="K86">
        <f>IF(AND(ALL!J87-METEALL[[#This Row],[620112]] &gt;= 0, ALL!J87-METEALL[[#This Row],[620112]] &lt;= 24), ALL!J87-METEALL[[#This Row],[620112]], 0)</f>
        <v>19</v>
      </c>
      <c r="L86">
        <f>IF(AND(ALL!K87-METEALL[[#This Row],[620113]] &gt;= 0, ALL!K87-METEALL[[#This Row],[620113]] &lt;= 24), ALL!K87-METEALL[[#This Row],[620113]], 0)</f>
        <v>0</v>
      </c>
      <c r="M86">
        <f>IF(AND(ALL!L87-METEALL[[#This Row],[620114]] &gt;= 0, ALL!L87-METEALL[[#This Row],[620114]] &lt;= 24), ALL!L87-METEALL[[#This Row],[620114]], 0)</f>
        <v>18</v>
      </c>
      <c r="N86">
        <f>IF(AND(ALL!M87-METEALL[[#This Row],[620116]] &gt;= 0, ALL!M87-METEALL[[#This Row],[620116]] &lt;= 24), ALL!M87-METEALL[[#This Row],[620116]], 0)</f>
        <v>0</v>
      </c>
      <c r="O86">
        <f>IF(AND(ALL!N87-METEALL[[#This Row],[620117]] &gt;= 0, ALL!N87-METEALL[[#This Row],[620117]] &lt;= 24), ALL!N87-METEALL[[#This Row],[620117]], 0)</f>
        <v>0</v>
      </c>
      <c r="P86">
        <f>IF(AND(ALL!O87-METEALL[[#This Row],[620118]] &gt;= 0, ALL!O87-METEALL[[#This Row],[620118]] &lt;= 24), ALL!O87-METEALL[[#This Row],[620118]], 0)</f>
        <v>0</v>
      </c>
      <c r="Q86">
        <f>IF(AND(ALL!P87-METEALL[[#This Row],[620119]] &gt;= 0, ALL!P87-METEALL[[#This Row],[620119]] &lt;= 24), ALL!P87-METEALL[[#This Row],[620119]], 0)</f>
        <v>20</v>
      </c>
      <c r="R86">
        <f>IF(AND(ALL!Q87-METEALL[[#This Row],[620120]] &gt;= 0, ALL!Q87-METEALL[[#This Row],[620120]] &lt;= 24), ALL!Q87-METEALL[[#This Row],[620120]], 0)</f>
        <v>0</v>
      </c>
      <c r="S86">
        <f>IF(AND(ALL!R87-METEALL[[#This Row],[620122]] &gt;= 0, ALL!R87-METEALL[[#This Row],[620122]] &lt;= 24), ALL!R87-METEALL[[#This Row],[620122]], 0)</f>
        <v>0</v>
      </c>
      <c r="T86">
        <f>IF(AND(ALL!S87-METEALL[[#This Row],[620123]] &gt;= 0, ALL!S87-METEALL[[#This Row],[620123]] &lt;= 24), ALL!S87-METEALL[[#This Row],[620123]], 0)</f>
        <v>0</v>
      </c>
      <c r="U86">
        <f>IF(AND(ALL!T87-METEALL[[#This Row],[620124]] &gt;= 0, ALL!T87-METEALL[[#This Row],[620124]] &lt;= 24), ALL!T87-METEALL[[#This Row],[620124]], 0)</f>
        <v>0</v>
      </c>
      <c r="Y86">
        <v>620104</v>
      </c>
      <c r="Z86" s="31">
        <v>43914</v>
      </c>
      <c r="AA86">
        <v>0</v>
      </c>
    </row>
    <row r="87" spans="3:27">
      <c r="C87" s="17">
        <v>43915</v>
      </c>
      <c r="D87" t="str">
        <f>TEXT(Mete_cal[[#This Row],[Egat Code]], "[$-409]mmm yyyy")</f>
        <v>Mar 2020</v>
      </c>
      <c r="E87">
        <f>IF(AND(ALL!D88-METEALL[[#This Row],[620104]] &gt;= 0, ALL!D88-METEALL[[#This Row],[620104]] &lt;= 24), ALL!D88-METEALL[[#This Row],[620104]], 0)</f>
        <v>0</v>
      </c>
      <c r="F87">
        <f>IF(AND(ALL!E88-METEALL[[#This Row],[620105]] &gt;= 0, ALL!E88-METEALL[[#This Row],[620105]] &lt;= 24), ALL!E88-METEALL[[#This Row],[620105]], 0)</f>
        <v>0</v>
      </c>
      <c r="G87">
        <f>IF(AND(ALL!F88-METEALL[[#This Row],[620106]] &gt;= 0, ALL!F88-METEALL[[#This Row],[620106]] &lt;= 24), ALL!F88-METEALL[[#This Row],[620106]], 0)</f>
        <v>0</v>
      </c>
      <c r="H87">
        <f>IF(AND(ALL!G88-METEALL[[#This Row],[620107]] &gt;= 0, ALL!G88-METEALL[[#This Row],[620107]] &lt;= 24), ALL!G88-METEALL[[#This Row],[620107]], 0)</f>
        <v>0</v>
      </c>
      <c r="I87">
        <f>IF(AND(ALL!H88-METEALL[[#This Row],[620109]] &gt;= 0, ALL!H88-METEALL[[#This Row],[620109]] &lt;= 24), ALL!H88-METEALL[[#This Row],[620109]], 0)</f>
        <v>0</v>
      </c>
      <c r="J87">
        <f>IF(AND(ALL!I88-METEALL[[#This Row],[620111]] &gt;= 0, ALL!I88-METEALL[[#This Row],[620111]] &lt;= 24), ALL!I88-METEALL[[#This Row],[620111]], 0)</f>
        <v>0</v>
      </c>
      <c r="K87">
        <f>IF(AND(ALL!J88-METEALL[[#This Row],[620112]] &gt;= 0, ALL!J88-METEALL[[#This Row],[620112]] &lt;= 24), ALL!J88-METEALL[[#This Row],[620112]], 0)</f>
        <v>16</v>
      </c>
      <c r="L87">
        <f>IF(AND(ALL!K88-METEALL[[#This Row],[620113]] &gt;= 0, ALL!K88-METEALL[[#This Row],[620113]] &lt;= 24), ALL!K88-METEALL[[#This Row],[620113]], 0)</f>
        <v>0</v>
      </c>
      <c r="M87">
        <f>IF(AND(ALL!L88-METEALL[[#This Row],[620114]] &gt;= 0, ALL!L88-METEALL[[#This Row],[620114]] &lt;= 24), ALL!L88-METEALL[[#This Row],[620114]], 0)</f>
        <v>17</v>
      </c>
      <c r="N87">
        <f>IF(AND(ALL!M88-METEALL[[#This Row],[620116]] &gt;= 0, ALL!M88-METEALL[[#This Row],[620116]] &lt;= 24), ALL!M88-METEALL[[#This Row],[620116]], 0)</f>
        <v>24</v>
      </c>
      <c r="O87">
        <f>IF(AND(ALL!N88-METEALL[[#This Row],[620117]] &gt;= 0, ALL!N88-METEALL[[#This Row],[620117]] &lt;= 24), ALL!N88-METEALL[[#This Row],[620117]], 0)</f>
        <v>0</v>
      </c>
      <c r="P87">
        <f>IF(AND(ALL!O88-METEALL[[#This Row],[620118]] &gt;= 0, ALL!O88-METEALL[[#This Row],[620118]] &lt;= 24), ALL!O88-METEALL[[#This Row],[620118]], 0)</f>
        <v>0</v>
      </c>
      <c r="Q87">
        <f>IF(AND(ALL!P88-METEALL[[#This Row],[620119]] &gt;= 0, ALL!P88-METEALL[[#This Row],[620119]] &lt;= 24), ALL!P88-METEALL[[#This Row],[620119]], 0)</f>
        <v>0</v>
      </c>
      <c r="R87">
        <f>IF(AND(ALL!Q88-METEALL[[#This Row],[620120]] &gt;= 0, ALL!Q88-METEALL[[#This Row],[620120]] &lt;= 24), ALL!Q88-METEALL[[#This Row],[620120]], 0)</f>
        <v>0</v>
      </c>
      <c r="S87">
        <f>IF(AND(ALL!R88-METEALL[[#This Row],[620122]] &gt;= 0, ALL!R88-METEALL[[#This Row],[620122]] &lt;= 24), ALL!R88-METEALL[[#This Row],[620122]], 0)</f>
        <v>0</v>
      </c>
      <c r="T87">
        <f>IF(AND(ALL!S88-METEALL[[#This Row],[620123]] &gt;= 0, ALL!S88-METEALL[[#This Row],[620123]] &lt;= 24), ALL!S88-METEALL[[#This Row],[620123]], 0)</f>
        <v>0</v>
      </c>
      <c r="U87">
        <f>IF(AND(ALL!T88-METEALL[[#This Row],[620124]] &gt;= 0, ALL!T88-METEALL[[#This Row],[620124]] &lt;= 24), ALL!T88-METEALL[[#This Row],[620124]], 0)</f>
        <v>0</v>
      </c>
      <c r="Y87">
        <v>620104</v>
      </c>
      <c r="Z87" s="31">
        <v>43915</v>
      </c>
      <c r="AA87">
        <v>0</v>
      </c>
    </row>
    <row r="88" spans="3:27">
      <c r="C88" s="17">
        <v>43916</v>
      </c>
      <c r="D88" t="str">
        <f>TEXT(Mete_cal[[#This Row],[Egat Code]], "[$-409]mmm yyyy")</f>
        <v>Mar 2020</v>
      </c>
      <c r="E88">
        <f>IF(AND(ALL!D89-METEALL[[#This Row],[620104]] &gt;= 0, ALL!D89-METEALL[[#This Row],[620104]] &lt;= 24), ALL!D89-METEALL[[#This Row],[620104]], 0)</f>
        <v>0</v>
      </c>
      <c r="F88">
        <f>IF(AND(ALL!E89-METEALL[[#This Row],[620105]] &gt;= 0, ALL!E89-METEALL[[#This Row],[620105]] &lt;= 24), ALL!E89-METEALL[[#This Row],[620105]], 0)</f>
        <v>0</v>
      </c>
      <c r="G88">
        <f>IF(AND(ALL!F89-METEALL[[#This Row],[620106]] &gt;= 0, ALL!F89-METEALL[[#This Row],[620106]] &lt;= 24), ALL!F89-METEALL[[#This Row],[620106]], 0)</f>
        <v>0</v>
      </c>
      <c r="H88">
        <f>IF(AND(ALL!G89-METEALL[[#This Row],[620107]] &gt;= 0, ALL!G89-METEALL[[#This Row],[620107]] &lt;= 24), ALL!G89-METEALL[[#This Row],[620107]], 0)</f>
        <v>0</v>
      </c>
      <c r="I88">
        <f>IF(AND(ALL!H89-METEALL[[#This Row],[620109]] &gt;= 0, ALL!H89-METEALL[[#This Row],[620109]] &lt;= 24), ALL!H89-METEALL[[#This Row],[620109]], 0)</f>
        <v>0</v>
      </c>
      <c r="J88">
        <f>IF(AND(ALL!I89-METEALL[[#This Row],[620111]] &gt;= 0, ALL!I89-METEALL[[#This Row],[620111]] &lt;= 24), ALL!I89-METEALL[[#This Row],[620111]], 0)</f>
        <v>0</v>
      </c>
      <c r="K88">
        <f>IF(AND(ALL!J89-METEALL[[#This Row],[620112]] &gt;= 0, ALL!J89-METEALL[[#This Row],[620112]] &lt;= 24), ALL!J89-METEALL[[#This Row],[620112]], 0)</f>
        <v>15</v>
      </c>
      <c r="L88">
        <f>IF(AND(ALL!K89-METEALL[[#This Row],[620113]] &gt;= 0, ALL!K89-METEALL[[#This Row],[620113]] &lt;= 24), ALL!K89-METEALL[[#This Row],[620113]], 0)</f>
        <v>0</v>
      </c>
      <c r="M88">
        <f>IF(AND(ALL!L89-METEALL[[#This Row],[620114]] &gt;= 0, ALL!L89-METEALL[[#This Row],[620114]] &lt;= 24), ALL!L89-METEALL[[#This Row],[620114]], 0)</f>
        <v>15</v>
      </c>
      <c r="N88">
        <f>IF(AND(ALL!M89-METEALL[[#This Row],[620116]] &gt;= 0, ALL!M89-METEALL[[#This Row],[620116]] &lt;= 24), ALL!M89-METEALL[[#This Row],[620116]], 0)</f>
        <v>0</v>
      </c>
      <c r="O88">
        <f>IF(AND(ALL!N89-METEALL[[#This Row],[620117]] &gt;= 0, ALL!N89-METEALL[[#This Row],[620117]] &lt;= 24), ALL!N89-METEALL[[#This Row],[620117]], 0)</f>
        <v>0</v>
      </c>
      <c r="P88">
        <f>IF(AND(ALL!O89-METEALL[[#This Row],[620118]] &gt;= 0, ALL!O89-METEALL[[#This Row],[620118]] &lt;= 24), ALL!O89-METEALL[[#This Row],[620118]], 0)</f>
        <v>0</v>
      </c>
      <c r="Q88">
        <f>IF(AND(ALL!P89-METEALL[[#This Row],[620119]] &gt;= 0, ALL!P89-METEALL[[#This Row],[620119]] &lt;= 24), ALL!P89-METEALL[[#This Row],[620119]], 0)</f>
        <v>0</v>
      </c>
      <c r="R88">
        <f>IF(AND(ALL!Q89-METEALL[[#This Row],[620120]] &gt;= 0, ALL!Q89-METEALL[[#This Row],[620120]] &lt;= 24), ALL!Q89-METEALL[[#This Row],[620120]], 0)</f>
        <v>0</v>
      </c>
      <c r="S88">
        <f>IF(AND(ALL!R89-METEALL[[#This Row],[620122]] &gt;= 0, ALL!R89-METEALL[[#This Row],[620122]] &lt;= 24), ALL!R89-METEALL[[#This Row],[620122]], 0)</f>
        <v>0</v>
      </c>
      <c r="T88">
        <f>IF(AND(ALL!S89-METEALL[[#This Row],[620123]] &gt;= 0, ALL!S89-METEALL[[#This Row],[620123]] &lt;= 24), ALL!S89-METEALL[[#This Row],[620123]], 0)</f>
        <v>0</v>
      </c>
      <c r="U88">
        <f>IF(AND(ALL!T89-METEALL[[#This Row],[620124]] &gt;= 0, ALL!T89-METEALL[[#This Row],[620124]] &lt;= 24), ALL!T89-METEALL[[#This Row],[620124]], 0)</f>
        <v>0</v>
      </c>
      <c r="Y88">
        <v>620104</v>
      </c>
      <c r="Z88" s="31">
        <v>43916</v>
      </c>
      <c r="AA88">
        <v>0</v>
      </c>
    </row>
    <row r="89" spans="3:27">
      <c r="C89" s="17">
        <v>43917</v>
      </c>
      <c r="D89" t="str">
        <f>TEXT(Mete_cal[[#This Row],[Egat Code]], "[$-409]mmm yyyy")</f>
        <v>Mar 2020</v>
      </c>
      <c r="E89">
        <f>IF(AND(ALL!D90-METEALL[[#This Row],[620104]] &gt;= 0, ALL!D90-METEALL[[#This Row],[620104]] &lt;= 24), ALL!D90-METEALL[[#This Row],[620104]], 0)</f>
        <v>0</v>
      </c>
      <c r="F89">
        <f>IF(AND(ALL!E90-METEALL[[#This Row],[620105]] &gt;= 0, ALL!E90-METEALL[[#This Row],[620105]] &lt;= 24), ALL!E90-METEALL[[#This Row],[620105]], 0)</f>
        <v>0</v>
      </c>
      <c r="G89">
        <f>IF(AND(ALL!F90-METEALL[[#This Row],[620106]] &gt;= 0, ALL!F90-METEALL[[#This Row],[620106]] &lt;= 24), ALL!F90-METEALL[[#This Row],[620106]], 0)</f>
        <v>0</v>
      </c>
      <c r="H89">
        <f>IF(AND(ALL!G90-METEALL[[#This Row],[620107]] &gt;= 0, ALL!G90-METEALL[[#This Row],[620107]] &lt;= 24), ALL!G90-METEALL[[#This Row],[620107]], 0)</f>
        <v>0</v>
      </c>
      <c r="I89">
        <f>IF(AND(ALL!H90-METEALL[[#This Row],[620109]] &gt;= 0, ALL!H90-METEALL[[#This Row],[620109]] &lt;= 24), ALL!H90-METEALL[[#This Row],[620109]], 0)</f>
        <v>0</v>
      </c>
      <c r="J89">
        <f>IF(AND(ALL!I90-METEALL[[#This Row],[620111]] &gt;= 0, ALL!I90-METEALL[[#This Row],[620111]] &lt;= 24), ALL!I90-METEALL[[#This Row],[620111]], 0)</f>
        <v>0</v>
      </c>
      <c r="K89">
        <f>IF(AND(ALL!J90-METEALL[[#This Row],[620112]] &gt;= 0, ALL!J90-METEALL[[#This Row],[620112]] &lt;= 24), ALL!J90-METEALL[[#This Row],[620112]], 0)</f>
        <v>14</v>
      </c>
      <c r="L89">
        <f>IF(AND(ALL!K90-METEALL[[#This Row],[620113]] &gt;= 0, ALL!K90-METEALL[[#This Row],[620113]] &lt;= 24), ALL!K90-METEALL[[#This Row],[620113]], 0)</f>
        <v>0</v>
      </c>
      <c r="M89">
        <f>IF(AND(ALL!L90-METEALL[[#This Row],[620114]] &gt;= 0, ALL!L90-METEALL[[#This Row],[620114]] &lt;= 24), ALL!L90-METEALL[[#This Row],[620114]], 0)</f>
        <v>11</v>
      </c>
      <c r="N89">
        <f>IF(AND(ALL!M90-METEALL[[#This Row],[620116]] &gt;= 0, ALL!M90-METEALL[[#This Row],[620116]] &lt;= 24), ALL!M90-METEALL[[#This Row],[620116]], 0)</f>
        <v>16</v>
      </c>
      <c r="O89">
        <f>IF(AND(ALL!N90-METEALL[[#This Row],[620117]] &gt;= 0, ALL!N90-METEALL[[#This Row],[620117]] &lt;= 24), ALL!N90-METEALL[[#This Row],[620117]], 0)</f>
        <v>0</v>
      </c>
      <c r="P89">
        <f>IF(AND(ALL!O90-METEALL[[#This Row],[620118]] &gt;= 0, ALL!O90-METEALL[[#This Row],[620118]] &lt;= 24), ALL!O90-METEALL[[#This Row],[620118]], 0)</f>
        <v>0</v>
      </c>
      <c r="Q89">
        <f>IF(AND(ALL!P90-METEALL[[#This Row],[620119]] &gt;= 0, ALL!P90-METEALL[[#This Row],[620119]] &lt;= 24), ALL!P90-METEALL[[#This Row],[620119]], 0)</f>
        <v>20</v>
      </c>
      <c r="R89">
        <f>IF(AND(ALL!Q90-METEALL[[#This Row],[620120]] &gt;= 0, ALL!Q90-METEALL[[#This Row],[620120]] &lt;= 24), ALL!Q90-METEALL[[#This Row],[620120]], 0)</f>
        <v>0</v>
      </c>
      <c r="S89">
        <f>IF(AND(ALL!R90-METEALL[[#This Row],[620122]] &gt;= 0, ALL!R90-METEALL[[#This Row],[620122]] &lt;= 24), ALL!R90-METEALL[[#This Row],[620122]], 0)</f>
        <v>0</v>
      </c>
      <c r="T89">
        <f>IF(AND(ALL!S90-METEALL[[#This Row],[620123]] &gt;= 0, ALL!S90-METEALL[[#This Row],[620123]] &lt;= 24), ALL!S90-METEALL[[#This Row],[620123]], 0)</f>
        <v>0</v>
      </c>
      <c r="U89">
        <f>IF(AND(ALL!T90-METEALL[[#This Row],[620124]] &gt;= 0, ALL!T90-METEALL[[#This Row],[620124]] &lt;= 24), ALL!T90-METEALL[[#This Row],[620124]], 0)</f>
        <v>0</v>
      </c>
      <c r="Y89">
        <v>620104</v>
      </c>
      <c r="Z89" s="31">
        <v>43917</v>
      </c>
      <c r="AA89">
        <v>0</v>
      </c>
    </row>
    <row r="90" spans="3:27">
      <c r="C90" s="17">
        <v>43918</v>
      </c>
      <c r="D90" t="str">
        <f>TEXT(Mete_cal[[#This Row],[Egat Code]], "[$-409]mmm yyyy")</f>
        <v>Mar 2020</v>
      </c>
      <c r="E90">
        <f>IF(AND(ALL!D91-METEALL[[#This Row],[620104]] &gt;= 0, ALL!D91-METEALL[[#This Row],[620104]] &lt;= 24), ALL!D91-METEALL[[#This Row],[620104]], 0)</f>
        <v>0</v>
      </c>
      <c r="F90">
        <f>IF(AND(ALL!E91-METEALL[[#This Row],[620105]] &gt;= 0, ALL!E91-METEALL[[#This Row],[620105]] &lt;= 24), ALL!E91-METEALL[[#This Row],[620105]], 0)</f>
        <v>0</v>
      </c>
      <c r="G90">
        <f>IF(AND(ALL!F91-METEALL[[#This Row],[620106]] &gt;= 0, ALL!F91-METEALL[[#This Row],[620106]] &lt;= 24), ALL!F91-METEALL[[#This Row],[620106]], 0)</f>
        <v>0</v>
      </c>
      <c r="H90">
        <f>IF(AND(ALL!G91-METEALL[[#This Row],[620107]] &gt;= 0, ALL!G91-METEALL[[#This Row],[620107]] &lt;= 24), ALL!G91-METEALL[[#This Row],[620107]], 0)</f>
        <v>0</v>
      </c>
      <c r="I90">
        <f>IF(AND(ALL!H91-METEALL[[#This Row],[620109]] &gt;= 0, ALL!H91-METEALL[[#This Row],[620109]] &lt;= 24), ALL!H91-METEALL[[#This Row],[620109]], 0)</f>
        <v>0</v>
      </c>
      <c r="J90">
        <f>IF(AND(ALL!I91-METEALL[[#This Row],[620111]] &gt;= 0, ALL!I91-METEALL[[#This Row],[620111]] &lt;= 24), ALL!I91-METEALL[[#This Row],[620111]], 0)</f>
        <v>0</v>
      </c>
      <c r="K90">
        <f>IF(AND(ALL!J91-METEALL[[#This Row],[620112]] &gt;= 0, ALL!J91-METEALL[[#This Row],[620112]] &lt;= 24), ALL!J91-METEALL[[#This Row],[620112]], 0)</f>
        <v>11</v>
      </c>
      <c r="L90">
        <f>IF(AND(ALL!K91-METEALL[[#This Row],[620113]] &gt;= 0, ALL!K91-METEALL[[#This Row],[620113]] &lt;= 24), ALL!K91-METEALL[[#This Row],[620113]], 0)</f>
        <v>0</v>
      </c>
      <c r="M90">
        <f>IF(AND(ALL!L91-METEALL[[#This Row],[620114]] &gt;= 0, ALL!L91-METEALL[[#This Row],[620114]] &lt;= 24), ALL!L91-METEALL[[#This Row],[620114]], 0)</f>
        <v>17</v>
      </c>
      <c r="N90">
        <f>IF(AND(ALL!M91-METEALL[[#This Row],[620116]] &gt;= 0, ALL!M91-METEALL[[#This Row],[620116]] &lt;= 24), ALL!M91-METEALL[[#This Row],[620116]], 0)</f>
        <v>0</v>
      </c>
      <c r="O90">
        <f>IF(AND(ALL!N91-METEALL[[#This Row],[620117]] &gt;= 0, ALL!N91-METEALL[[#This Row],[620117]] &lt;= 24), ALL!N91-METEALL[[#This Row],[620117]], 0)</f>
        <v>0</v>
      </c>
      <c r="P90">
        <f>IF(AND(ALL!O91-METEALL[[#This Row],[620118]] &gt;= 0, ALL!O91-METEALL[[#This Row],[620118]] &lt;= 24), ALL!O91-METEALL[[#This Row],[620118]], 0)</f>
        <v>0</v>
      </c>
      <c r="Q90">
        <f>IF(AND(ALL!P91-METEALL[[#This Row],[620119]] &gt;= 0, ALL!P91-METEALL[[#This Row],[620119]] &lt;= 24), ALL!P91-METEALL[[#This Row],[620119]], 0)</f>
        <v>18</v>
      </c>
      <c r="R90">
        <f>IF(AND(ALL!Q91-METEALL[[#This Row],[620120]] &gt;= 0, ALL!Q91-METEALL[[#This Row],[620120]] &lt;= 24), ALL!Q91-METEALL[[#This Row],[620120]], 0)</f>
        <v>0</v>
      </c>
      <c r="S90">
        <f>IF(AND(ALL!R91-METEALL[[#This Row],[620122]] &gt;= 0, ALL!R91-METEALL[[#This Row],[620122]] &lt;= 24), ALL!R91-METEALL[[#This Row],[620122]], 0)</f>
        <v>0</v>
      </c>
      <c r="T90">
        <f>IF(AND(ALL!S91-METEALL[[#This Row],[620123]] &gt;= 0, ALL!S91-METEALL[[#This Row],[620123]] &lt;= 24), ALL!S91-METEALL[[#This Row],[620123]], 0)</f>
        <v>0</v>
      </c>
      <c r="U90">
        <f>IF(AND(ALL!T91-METEALL[[#This Row],[620124]] &gt;= 0, ALL!T91-METEALL[[#This Row],[620124]] &lt;= 24), ALL!T91-METEALL[[#This Row],[620124]], 0)</f>
        <v>0</v>
      </c>
      <c r="Y90">
        <v>620104</v>
      </c>
      <c r="Z90" s="31">
        <v>43918</v>
      </c>
      <c r="AA90">
        <v>0</v>
      </c>
    </row>
    <row r="91" spans="3:27">
      <c r="C91" s="17">
        <v>43919</v>
      </c>
      <c r="D91" t="str">
        <f>TEXT(Mete_cal[[#This Row],[Egat Code]], "[$-409]mmm yyyy")</f>
        <v>Mar 2020</v>
      </c>
      <c r="E91">
        <f>IF(AND(ALL!D92-METEALL[[#This Row],[620104]] &gt;= 0, ALL!D92-METEALL[[#This Row],[620104]] &lt;= 24), ALL!D92-METEALL[[#This Row],[620104]], 0)</f>
        <v>0</v>
      </c>
      <c r="F91">
        <f>IF(AND(ALL!E92-METEALL[[#This Row],[620105]] &gt;= 0, ALL!E92-METEALL[[#This Row],[620105]] &lt;= 24), ALL!E92-METEALL[[#This Row],[620105]], 0)</f>
        <v>0</v>
      </c>
      <c r="G91">
        <f>IF(AND(ALL!F92-METEALL[[#This Row],[620106]] &gt;= 0, ALL!F92-METEALL[[#This Row],[620106]] &lt;= 24), ALL!F92-METEALL[[#This Row],[620106]], 0)</f>
        <v>0</v>
      </c>
      <c r="H91">
        <f>IF(AND(ALL!G92-METEALL[[#This Row],[620107]] &gt;= 0, ALL!G92-METEALL[[#This Row],[620107]] &lt;= 24), ALL!G92-METEALL[[#This Row],[620107]], 0)</f>
        <v>0</v>
      </c>
      <c r="I91">
        <f>IF(AND(ALL!H92-METEALL[[#This Row],[620109]] &gt;= 0, ALL!H92-METEALL[[#This Row],[620109]] &lt;= 24), ALL!H92-METEALL[[#This Row],[620109]], 0)</f>
        <v>0</v>
      </c>
      <c r="J91">
        <f>IF(AND(ALL!I92-METEALL[[#This Row],[620111]] &gt;= 0, ALL!I92-METEALL[[#This Row],[620111]] &lt;= 24), ALL!I92-METEALL[[#This Row],[620111]], 0)</f>
        <v>0</v>
      </c>
      <c r="K91">
        <f>IF(AND(ALL!J92-METEALL[[#This Row],[620112]] &gt;= 0, ALL!J92-METEALL[[#This Row],[620112]] &lt;= 24), ALL!J92-METEALL[[#This Row],[620112]], 0)</f>
        <v>17</v>
      </c>
      <c r="L91">
        <f>IF(AND(ALL!K92-METEALL[[#This Row],[620113]] &gt;= 0, ALL!K92-METEALL[[#This Row],[620113]] &lt;= 24), ALL!K92-METEALL[[#This Row],[620113]], 0)</f>
        <v>0</v>
      </c>
      <c r="M91">
        <f>IF(AND(ALL!L92-METEALL[[#This Row],[620114]] &gt;= 0, ALL!L92-METEALL[[#This Row],[620114]] &lt;= 24), ALL!L92-METEALL[[#This Row],[620114]], 0)</f>
        <v>16</v>
      </c>
      <c r="N91">
        <f>IF(AND(ALL!M92-METEALL[[#This Row],[620116]] &gt;= 0, ALL!M92-METEALL[[#This Row],[620116]] &lt;= 24), ALL!M92-METEALL[[#This Row],[620116]], 0)</f>
        <v>0</v>
      </c>
      <c r="O91">
        <f>IF(AND(ALL!N92-METEALL[[#This Row],[620117]] &gt;= 0, ALL!N92-METEALL[[#This Row],[620117]] &lt;= 24), ALL!N92-METEALL[[#This Row],[620117]], 0)</f>
        <v>0</v>
      </c>
      <c r="P91">
        <f>IF(AND(ALL!O92-METEALL[[#This Row],[620118]] &gt;= 0, ALL!O92-METEALL[[#This Row],[620118]] &lt;= 24), ALL!O92-METEALL[[#This Row],[620118]], 0)</f>
        <v>0</v>
      </c>
      <c r="Q91">
        <f>IF(AND(ALL!P92-METEALL[[#This Row],[620119]] &gt;= 0, ALL!P92-METEALL[[#This Row],[620119]] &lt;= 24), ALL!P92-METEALL[[#This Row],[620119]], 0)</f>
        <v>15</v>
      </c>
      <c r="R91">
        <f>IF(AND(ALL!Q92-METEALL[[#This Row],[620120]] &gt;= 0, ALL!Q92-METEALL[[#This Row],[620120]] &lt;= 24), ALL!Q92-METEALL[[#This Row],[620120]], 0)</f>
        <v>0</v>
      </c>
      <c r="S91">
        <f>IF(AND(ALL!R92-METEALL[[#This Row],[620122]] &gt;= 0, ALL!R92-METEALL[[#This Row],[620122]] &lt;= 24), ALL!R92-METEALL[[#This Row],[620122]], 0)</f>
        <v>0</v>
      </c>
      <c r="T91">
        <f>IF(AND(ALL!S92-METEALL[[#This Row],[620123]] &gt;= 0, ALL!S92-METEALL[[#This Row],[620123]] &lt;= 24), ALL!S92-METEALL[[#This Row],[620123]], 0)</f>
        <v>0</v>
      </c>
      <c r="U91">
        <f>IF(AND(ALL!T92-METEALL[[#This Row],[620124]] &gt;= 0, ALL!T92-METEALL[[#This Row],[620124]] &lt;= 24), ALL!T92-METEALL[[#This Row],[620124]], 0)</f>
        <v>0</v>
      </c>
      <c r="Y91">
        <v>620104</v>
      </c>
      <c r="Z91" s="31">
        <v>43919</v>
      </c>
      <c r="AA91">
        <v>0</v>
      </c>
    </row>
    <row r="92" spans="3:27">
      <c r="C92" s="17">
        <v>43920</v>
      </c>
      <c r="D92" t="str">
        <f>TEXT(Mete_cal[[#This Row],[Egat Code]], "[$-409]mmm yyyy")</f>
        <v>Mar 2020</v>
      </c>
      <c r="E92">
        <f>IF(AND(ALL!D93-METEALL[[#This Row],[620104]] &gt;= 0, ALL!D93-METEALL[[#This Row],[620104]] &lt;= 24), ALL!D93-METEALL[[#This Row],[620104]], 0)</f>
        <v>0</v>
      </c>
      <c r="F92">
        <f>IF(AND(ALL!E93-METEALL[[#This Row],[620105]] &gt;= 0, ALL!E93-METEALL[[#This Row],[620105]] &lt;= 24), ALL!E93-METEALL[[#This Row],[620105]], 0)</f>
        <v>0</v>
      </c>
      <c r="G92">
        <f>IF(AND(ALL!F93-METEALL[[#This Row],[620106]] &gt;= 0, ALL!F93-METEALL[[#This Row],[620106]] &lt;= 24), ALL!F93-METEALL[[#This Row],[620106]], 0)</f>
        <v>0</v>
      </c>
      <c r="H92">
        <f>IF(AND(ALL!G93-METEALL[[#This Row],[620107]] &gt;= 0, ALL!G93-METEALL[[#This Row],[620107]] &lt;= 24), ALL!G93-METEALL[[#This Row],[620107]], 0)</f>
        <v>0</v>
      </c>
      <c r="I92">
        <f>IF(AND(ALL!H93-METEALL[[#This Row],[620109]] &gt;= 0, ALL!H93-METEALL[[#This Row],[620109]] &lt;= 24), ALL!H93-METEALL[[#This Row],[620109]], 0)</f>
        <v>0</v>
      </c>
      <c r="J92">
        <f>IF(AND(ALL!I93-METEALL[[#This Row],[620111]] &gt;= 0, ALL!I93-METEALL[[#This Row],[620111]] &lt;= 24), ALL!I93-METEALL[[#This Row],[620111]], 0)</f>
        <v>0</v>
      </c>
      <c r="K92">
        <f>IF(AND(ALL!J93-METEALL[[#This Row],[620112]] &gt;= 0, ALL!J93-METEALL[[#This Row],[620112]] &lt;= 24), ALL!J93-METEALL[[#This Row],[620112]], 0)</f>
        <v>18</v>
      </c>
      <c r="L92">
        <f>IF(AND(ALL!K93-METEALL[[#This Row],[620113]] &gt;= 0, ALL!K93-METEALL[[#This Row],[620113]] &lt;= 24), ALL!K93-METEALL[[#This Row],[620113]], 0)</f>
        <v>0</v>
      </c>
      <c r="M92">
        <f>IF(AND(ALL!L93-METEALL[[#This Row],[620114]] &gt;= 0, ALL!L93-METEALL[[#This Row],[620114]] &lt;= 24), ALL!L93-METEALL[[#This Row],[620114]], 0)</f>
        <v>11</v>
      </c>
      <c r="N92">
        <f>IF(AND(ALL!M93-METEALL[[#This Row],[620116]] &gt;= 0, ALL!M93-METEALL[[#This Row],[620116]] &lt;= 24), ALL!M93-METEALL[[#This Row],[620116]], 0)</f>
        <v>0</v>
      </c>
      <c r="O92">
        <f>IF(AND(ALL!N93-METEALL[[#This Row],[620117]] &gt;= 0, ALL!N93-METEALL[[#This Row],[620117]] &lt;= 24), ALL!N93-METEALL[[#This Row],[620117]], 0)</f>
        <v>0</v>
      </c>
      <c r="P92">
        <f>IF(AND(ALL!O93-METEALL[[#This Row],[620118]] &gt;= 0, ALL!O93-METEALL[[#This Row],[620118]] &lt;= 24), ALL!O93-METEALL[[#This Row],[620118]], 0)</f>
        <v>0</v>
      </c>
      <c r="Q92">
        <f>IF(AND(ALL!P93-METEALL[[#This Row],[620119]] &gt;= 0, ALL!P93-METEALL[[#This Row],[620119]] &lt;= 24), ALL!P93-METEALL[[#This Row],[620119]], 0)</f>
        <v>13</v>
      </c>
      <c r="R92">
        <f>IF(AND(ALL!Q93-METEALL[[#This Row],[620120]] &gt;= 0, ALL!Q93-METEALL[[#This Row],[620120]] &lt;= 24), ALL!Q93-METEALL[[#This Row],[620120]], 0)</f>
        <v>0</v>
      </c>
      <c r="S92">
        <f>IF(AND(ALL!R93-METEALL[[#This Row],[620122]] &gt;= 0, ALL!R93-METEALL[[#This Row],[620122]] &lt;= 24), ALL!R93-METEALL[[#This Row],[620122]], 0)</f>
        <v>0</v>
      </c>
      <c r="T92">
        <f>IF(AND(ALL!S93-METEALL[[#This Row],[620123]] &gt;= 0, ALL!S93-METEALL[[#This Row],[620123]] &lt;= 24), ALL!S93-METEALL[[#This Row],[620123]], 0)</f>
        <v>0</v>
      </c>
      <c r="U92">
        <f>IF(AND(ALL!T93-METEALL[[#This Row],[620124]] &gt;= 0, ALL!T93-METEALL[[#This Row],[620124]] &lt;= 24), ALL!T93-METEALL[[#This Row],[620124]], 0)</f>
        <v>0</v>
      </c>
      <c r="Y92">
        <v>620104</v>
      </c>
      <c r="Z92" s="31">
        <v>43920</v>
      </c>
      <c r="AA92">
        <v>0</v>
      </c>
    </row>
    <row r="93" spans="3:27">
      <c r="C93" s="17">
        <v>43921</v>
      </c>
      <c r="D93" t="str">
        <f>TEXT(Mete_cal[[#This Row],[Egat Code]], "[$-409]mmm yyyy")</f>
        <v>Mar 2020</v>
      </c>
      <c r="E93">
        <f>IF(AND(ALL!D94-METEALL[[#This Row],[620104]] &gt;= 0, ALL!D94-METEALL[[#This Row],[620104]] &lt;= 24), ALL!D94-METEALL[[#This Row],[620104]], 0)</f>
        <v>0</v>
      </c>
      <c r="F93">
        <f>IF(AND(ALL!E94-METEALL[[#This Row],[620105]] &gt;= 0, ALL!E94-METEALL[[#This Row],[620105]] &lt;= 24), ALL!E94-METEALL[[#This Row],[620105]], 0)</f>
        <v>0</v>
      </c>
      <c r="G93">
        <f>IF(AND(ALL!F94-METEALL[[#This Row],[620106]] &gt;= 0, ALL!F94-METEALL[[#This Row],[620106]] &lt;= 24), ALL!F94-METEALL[[#This Row],[620106]], 0)</f>
        <v>0</v>
      </c>
      <c r="H93">
        <f>IF(AND(ALL!G94-METEALL[[#This Row],[620107]] &gt;= 0, ALL!G94-METEALL[[#This Row],[620107]] &lt;= 24), ALL!G94-METEALL[[#This Row],[620107]], 0)</f>
        <v>21</v>
      </c>
      <c r="I93">
        <f>IF(AND(ALL!H94-METEALL[[#This Row],[620109]] &gt;= 0, ALL!H94-METEALL[[#This Row],[620109]] &lt;= 24), ALL!H94-METEALL[[#This Row],[620109]], 0)</f>
        <v>0</v>
      </c>
      <c r="J93">
        <f>IF(AND(ALL!I94-METEALL[[#This Row],[620111]] &gt;= 0, ALL!I94-METEALL[[#This Row],[620111]] &lt;= 24), ALL!I94-METEALL[[#This Row],[620111]], 0)</f>
        <v>0</v>
      </c>
      <c r="K93">
        <f>IF(AND(ALL!J94-METEALL[[#This Row],[620112]] &gt;= 0, ALL!J94-METEALL[[#This Row],[620112]] &lt;= 24), ALL!J94-METEALL[[#This Row],[620112]], 0)</f>
        <v>17</v>
      </c>
      <c r="L93">
        <f>IF(AND(ALL!K94-METEALL[[#This Row],[620113]] &gt;= 0, ALL!K94-METEALL[[#This Row],[620113]] &lt;= 24), ALL!K94-METEALL[[#This Row],[620113]], 0)</f>
        <v>0</v>
      </c>
      <c r="M93">
        <f>IF(AND(ALL!L94-METEALL[[#This Row],[620114]] &gt;= 0, ALL!L94-METEALL[[#This Row],[620114]] &lt;= 24), ALL!L94-METEALL[[#This Row],[620114]], 0)</f>
        <v>22</v>
      </c>
      <c r="N93">
        <f>IF(AND(ALL!M94-METEALL[[#This Row],[620116]] &gt;= 0, ALL!M94-METEALL[[#This Row],[620116]] &lt;= 24), ALL!M94-METEALL[[#This Row],[620116]], 0)</f>
        <v>0</v>
      </c>
      <c r="O93">
        <f>IF(AND(ALL!N94-METEALL[[#This Row],[620117]] &gt;= 0, ALL!N94-METEALL[[#This Row],[620117]] &lt;= 24), ALL!N94-METEALL[[#This Row],[620117]], 0)</f>
        <v>0</v>
      </c>
      <c r="P93">
        <f>IF(AND(ALL!O94-METEALL[[#This Row],[620118]] &gt;= 0, ALL!O94-METEALL[[#This Row],[620118]] &lt;= 24), ALL!O94-METEALL[[#This Row],[620118]], 0)</f>
        <v>0</v>
      </c>
      <c r="Q93">
        <f>IF(AND(ALL!P94-METEALL[[#This Row],[620119]] &gt;= 0, ALL!P94-METEALL[[#This Row],[620119]] &lt;= 24), ALL!P94-METEALL[[#This Row],[620119]], 0)</f>
        <v>20</v>
      </c>
      <c r="R93">
        <f>IF(AND(ALL!Q94-METEALL[[#This Row],[620120]] &gt;= 0, ALL!Q94-METEALL[[#This Row],[620120]] &lt;= 24), ALL!Q94-METEALL[[#This Row],[620120]], 0)</f>
        <v>0</v>
      </c>
      <c r="S93">
        <f>IF(AND(ALL!R94-METEALL[[#This Row],[620122]] &gt;= 0, ALL!R94-METEALL[[#This Row],[620122]] &lt;= 24), ALL!R94-METEALL[[#This Row],[620122]], 0)</f>
        <v>0</v>
      </c>
      <c r="T93">
        <f>IF(AND(ALL!S94-METEALL[[#This Row],[620123]] &gt;= 0, ALL!S94-METEALL[[#This Row],[620123]] &lt;= 24), ALL!S94-METEALL[[#This Row],[620123]], 0)</f>
        <v>0</v>
      </c>
      <c r="U93">
        <f>IF(AND(ALL!T94-METEALL[[#This Row],[620124]] &gt;= 0, ALL!T94-METEALL[[#This Row],[620124]] &lt;= 24), ALL!T94-METEALL[[#This Row],[620124]], 0)</f>
        <v>0</v>
      </c>
      <c r="Y93">
        <v>620104</v>
      </c>
      <c r="Z93" s="31">
        <v>43921</v>
      </c>
      <c r="AA93">
        <v>0</v>
      </c>
    </row>
    <row r="94" spans="3:27">
      <c r="C94" s="17">
        <v>43922</v>
      </c>
      <c r="D94" t="str">
        <f>TEXT(Mete_cal[[#This Row],[Egat Code]], "[$-409]mmm yyyy")</f>
        <v>Apr 2020</v>
      </c>
      <c r="E94">
        <f>IF(AND(ALL!D95-METEALL[[#This Row],[620104]] &gt;= 0, ALL!D95-METEALL[[#This Row],[620104]] &lt;= 24), ALL!D95-METEALL[[#This Row],[620104]], 0)</f>
        <v>0</v>
      </c>
      <c r="F94">
        <f>IF(AND(ALL!E95-METEALL[[#This Row],[620105]] &gt;= 0, ALL!E95-METEALL[[#This Row],[620105]] &lt;= 24), ALL!E95-METEALL[[#This Row],[620105]], 0)</f>
        <v>0</v>
      </c>
      <c r="G94">
        <f>IF(AND(ALL!F95-METEALL[[#This Row],[620106]] &gt;= 0, ALL!F95-METEALL[[#This Row],[620106]] &lt;= 24), ALL!F95-METEALL[[#This Row],[620106]], 0)</f>
        <v>0</v>
      </c>
      <c r="H94">
        <f>IF(AND(ALL!G95-METEALL[[#This Row],[620107]] &gt;= 0, ALL!G95-METEALL[[#This Row],[620107]] &lt;= 24), ALL!G95-METEALL[[#This Row],[620107]], 0)</f>
        <v>20</v>
      </c>
      <c r="I94">
        <f>IF(AND(ALL!H95-METEALL[[#This Row],[620109]] &gt;= 0, ALL!H95-METEALL[[#This Row],[620109]] &lt;= 24), ALL!H95-METEALL[[#This Row],[620109]], 0)</f>
        <v>0</v>
      </c>
      <c r="J94">
        <f>IF(AND(ALL!I95-METEALL[[#This Row],[620111]] &gt;= 0, ALL!I95-METEALL[[#This Row],[620111]] &lt;= 24), ALL!I95-METEALL[[#This Row],[620111]], 0)</f>
        <v>0</v>
      </c>
      <c r="K94">
        <f>IF(AND(ALL!J95-METEALL[[#This Row],[620112]] &gt;= 0, ALL!J95-METEALL[[#This Row],[620112]] &lt;= 24), ALL!J95-METEALL[[#This Row],[620112]], 0)</f>
        <v>20</v>
      </c>
      <c r="L94">
        <f>IF(AND(ALL!K95-METEALL[[#This Row],[620113]] &gt;= 0, ALL!K95-METEALL[[#This Row],[620113]] &lt;= 24), ALL!K95-METEALL[[#This Row],[620113]], 0)</f>
        <v>0</v>
      </c>
      <c r="M94">
        <f>IF(AND(ALL!L95-METEALL[[#This Row],[620114]] &gt;= 0, ALL!L95-METEALL[[#This Row],[620114]] &lt;= 24), ALL!L95-METEALL[[#This Row],[620114]], 0)</f>
        <v>21</v>
      </c>
      <c r="N94">
        <f>IF(AND(ALL!M95-METEALL[[#This Row],[620116]] &gt;= 0, ALL!M95-METEALL[[#This Row],[620116]] &lt;= 24), ALL!M95-METEALL[[#This Row],[620116]], 0)</f>
        <v>0</v>
      </c>
      <c r="O94">
        <f>IF(AND(ALL!N95-METEALL[[#This Row],[620117]] &gt;= 0, ALL!N95-METEALL[[#This Row],[620117]] &lt;= 24), ALL!N95-METEALL[[#This Row],[620117]], 0)</f>
        <v>0</v>
      </c>
      <c r="P94">
        <f>IF(AND(ALL!O95-METEALL[[#This Row],[620118]] &gt;= 0, ALL!O95-METEALL[[#This Row],[620118]] &lt;= 24), ALL!O95-METEALL[[#This Row],[620118]], 0)</f>
        <v>0</v>
      </c>
      <c r="Q94">
        <f>IF(AND(ALL!P95-METEALL[[#This Row],[620119]] &gt;= 0, ALL!P95-METEALL[[#This Row],[620119]] &lt;= 24), ALL!P95-METEALL[[#This Row],[620119]], 0)</f>
        <v>0</v>
      </c>
      <c r="R94">
        <f>IF(AND(ALL!Q95-METEALL[[#This Row],[620120]] &gt;= 0, ALL!Q95-METEALL[[#This Row],[620120]] &lt;= 24), ALL!Q95-METEALL[[#This Row],[620120]], 0)</f>
        <v>0</v>
      </c>
      <c r="S94">
        <f>IF(AND(ALL!R95-METEALL[[#This Row],[620122]] &gt;= 0, ALL!R95-METEALL[[#This Row],[620122]] &lt;= 24), ALL!R95-METEALL[[#This Row],[620122]], 0)</f>
        <v>0</v>
      </c>
      <c r="T94">
        <f>IF(AND(ALL!S95-METEALL[[#This Row],[620123]] &gt;= 0, ALL!S95-METEALL[[#This Row],[620123]] &lt;= 24), ALL!S95-METEALL[[#This Row],[620123]], 0)</f>
        <v>0</v>
      </c>
      <c r="U94">
        <f>IF(AND(ALL!T95-METEALL[[#This Row],[620124]] &gt;= 0, ALL!T95-METEALL[[#This Row],[620124]] &lt;= 24), ALL!T95-METEALL[[#This Row],[620124]], 0)</f>
        <v>0</v>
      </c>
      <c r="Y94">
        <v>620104</v>
      </c>
      <c r="Z94" s="31">
        <v>43922</v>
      </c>
      <c r="AA94">
        <v>0</v>
      </c>
    </row>
    <row r="95" spans="3:27">
      <c r="C95" s="17">
        <v>43923</v>
      </c>
      <c r="D95" t="str">
        <f>TEXT(Mete_cal[[#This Row],[Egat Code]], "[$-409]mmm yyyy")</f>
        <v>Apr 2020</v>
      </c>
      <c r="E95">
        <f>IF(AND(ALL!D96-METEALL[[#This Row],[620104]] &gt;= 0, ALL!D96-METEALL[[#This Row],[620104]] &lt;= 24), ALL!D96-METEALL[[#This Row],[620104]], 0)</f>
        <v>0</v>
      </c>
      <c r="F95">
        <f>IF(AND(ALL!E96-METEALL[[#This Row],[620105]] &gt;= 0, ALL!E96-METEALL[[#This Row],[620105]] &lt;= 24), ALL!E96-METEALL[[#This Row],[620105]], 0)</f>
        <v>0</v>
      </c>
      <c r="G95">
        <f>IF(AND(ALL!F96-METEALL[[#This Row],[620106]] &gt;= 0, ALL!F96-METEALL[[#This Row],[620106]] &lt;= 24), ALL!F96-METEALL[[#This Row],[620106]], 0)</f>
        <v>0</v>
      </c>
      <c r="H95">
        <f>IF(AND(ALL!G96-METEALL[[#This Row],[620107]] &gt;= 0, ALL!G96-METEALL[[#This Row],[620107]] &lt;= 24), ALL!G96-METEALL[[#This Row],[620107]], 0)</f>
        <v>19</v>
      </c>
      <c r="I95">
        <f>IF(AND(ALL!H96-METEALL[[#This Row],[620109]] &gt;= 0, ALL!H96-METEALL[[#This Row],[620109]] &lt;= 24), ALL!H96-METEALL[[#This Row],[620109]], 0)</f>
        <v>0</v>
      </c>
      <c r="J95">
        <f>IF(AND(ALL!I96-METEALL[[#This Row],[620111]] &gt;= 0, ALL!I96-METEALL[[#This Row],[620111]] &lt;= 24), ALL!I96-METEALL[[#This Row],[620111]], 0)</f>
        <v>0</v>
      </c>
      <c r="K95">
        <f>IF(AND(ALL!J96-METEALL[[#This Row],[620112]] &gt;= 0, ALL!J96-METEALL[[#This Row],[620112]] &lt;= 24), ALL!J96-METEALL[[#This Row],[620112]], 0)</f>
        <v>16</v>
      </c>
      <c r="L95">
        <f>IF(AND(ALL!K96-METEALL[[#This Row],[620113]] &gt;= 0, ALL!K96-METEALL[[#This Row],[620113]] &lt;= 24), ALL!K96-METEALL[[#This Row],[620113]], 0)</f>
        <v>0</v>
      </c>
      <c r="M95">
        <f>IF(AND(ALL!L96-METEALL[[#This Row],[620114]] &gt;= 0, ALL!L96-METEALL[[#This Row],[620114]] &lt;= 24), ALL!L96-METEALL[[#This Row],[620114]], 0)</f>
        <v>19</v>
      </c>
      <c r="N95">
        <f>IF(AND(ALL!M96-METEALL[[#This Row],[620116]] &gt;= 0, ALL!M96-METEALL[[#This Row],[620116]] &lt;= 24), ALL!M96-METEALL[[#This Row],[620116]], 0)</f>
        <v>0</v>
      </c>
      <c r="O95">
        <f>IF(AND(ALL!N96-METEALL[[#This Row],[620117]] &gt;= 0, ALL!N96-METEALL[[#This Row],[620117]] &lt;= 24), ALL!N96-METEALL[[#This Row],[620117]], 0)</f>
        <v>0</v>
      </c>
      <c r="P95">
        <f>IF(AND(ALL!O96-METEALL[[#This Row],[620118]] &gt;= 0, ALL!O96-METEALL[[#This Row],[620118]] &lt;= 24), ALL!O96-METEALL[[#This Row],[620118]], 0)</f>
        <v>0</v>
      </c>
      <c r="Q95">
        <f>IF(AND(ALL!P96-METEALL[[#This Row],[620119]] &gt;= 0, ALL!P96-METEALL[[#This Row],[620119]] &lt;= 24), ALL!P96-METEALL[[#This Row],[620119]], 0)</f>
        <v>0</v>
      </c>
      <c r="R95">
        <f>IF(AND(ALL!Q96-METEALL[[#This Row],[620120]] &gt;= 0, ALL!Q96-METEALL[[#This Row],[620120]] &lt;= 24), ALL!Q96-METEALL[[#This Row],[620120]], 0)</f>
        <v>0</v>
      </c>
      <c r="S95">
        <f>IF(AND(ALL!R96-METEALL[[#This Row],[620122]] &gt;= 0, ALL!R96-METEALL[[#This Row],[620122]] &lt;= 24), ALL!R96-METEALL[[#This Row],[620122]], 0)</f>
        <v>0</v>
      </c>
      <c r="T95">
        <f>IF(AND(ALL!S96-METEALL[[#This Row],[620123]] &gt;= 0, ALL!S96-METEALL[[#This Row],[620123]] &lt;= 24), ALL!S96-METEALL[[#This Row],[620123]], 0)</f>
        <v>0</v>
      </c>
      <c r="U95">
        <f>IF(AND(ALL!T96-METEALL[[#This Row],[620124]] &gt;= 0, ALL!T96-METEALL[[#This Row],[620124]] &lt;= 24), ALL!T96-METEALL[[#This Row],[620124]], 0)</f>
        <v>0</v>
      </c>
      <c r="Y95">
        <v>620104</v>
      </c>
      <c r="Z95" s="31">
        <v>43923</v>
      </c>
      <c r="AA95">
        <v>0</v>
      </c>
    </row>
    <row r="96" spans="3:27">
      <c r="C96" s="17">
        <v>43924</v>
      </c>
      <c r="D96" t="str">
        <f>TEXT(Mete_cal[[#This Row],[Egat Code]], "[$-409]mmm yyyy")</f>
        <v>Apr 2020</v>
      </c>
      <c r="E96">
        <f>IF(AND(ALL!D97-METEALL[[#This Row],[620104]] &gt;= 0, ALL!D97-METEALL[[#This Row],[620104]] &lt;= 24), ALL!D97-METEALL[[#This Row],[620104]], 0)</f>
        <v>0</v>
      </c>
      <c r="F96">
        <f>IF(AND(ALL!E97-METEALL[[#This Row],[620105]] &gt;= 0, ALL!E97-METEALL[[#This Row],[620105]] &lt;= 24), ALL!E97-METEALL[[#This Row],[620105]], 0)</f>
        <v>0</v>
      </c>
      <c r="G96">
        <f>IF(AND(ALL!F97-METEALL[[#This Row],[620106]] &gt;= 0, ALL!F97-METEALL[[#This Row],[620106]] &lt;= 24), ALL!F97-METEALL[[#This Row],[620106]], 0)</f>
        <v>0</v>
      </c>
      <c r="H96">
        <f>IF(AND(ALL!G97-METEALL[[#This Row],[620107]] &gt;= 0, ALL!G97-METEALL[[#This Row],[620107]] &lt;= 24), ALL!G97-METEALL[[#This Row],[620107]], 0)</f>
        <v>8</v>
      </c>
      <c r="I96">
        <f>IF(AND(ALL!H97-METEALL[[#This Row],[620109]] &gt;= 0, ALL!H97-METEALL[[#This Row],[620109]] &lt;= 24), ALL!H97-METEALL[[#This Row],[620109]], 0)</f>
        <v>0</v>
      </c>
      <c r="J96">
        <f>IF(AND(ALL!I97-METEALL[[#This Row],[620111]] &gt;= 0, ALL!I97-METEALL[[#This Row],[620111]] &lt;= 24), ALL!I97-METEALL[[#This Row],[620111]], 0)</f>
        <v>0</v>
      </c>
      <c r="K96">
        <f>IF(AND(ALL!J97-METEALL[[#This Row],[620112]] &gt;= 0, ALL!J97-METEALL[[#This Row],[620112]] &lt;= 24), ALL!J97-METEALL[[#This Row],[620112]], 0)</f>
        <v>10</v>
      </c>
      <c r="L96">
        <f>IF(AND(ALL!K97-METEALL[[#This Row],[620113]] &gt;= 0, ALL!K97-METEALL[[#This Row],[620113]] &lt;= 24), ALL!K97-METEALL[[#This Row],[620113]], 0)</f>
        <v>0</v>
      </c>
      <c r="M96">
        <f>IF(AND(ALL!L97-METEALL[[#This Row],[620114]] &gt;= 0, ALL!L97-METEALL[[#This Row],[620114]] &lt;= 24), ALL!L97-METEALL[[#This Row],[620114]], 0)</f>
        <v>13</v>
      </c>
      <c r="N96">
        <f>IF(AND(ALL!M97-METEALL[[#This Row],[620116]] &gt;= 0, ALL!M97-METEALL[[#This Row],[620116]] &lt;= 24), ALL!M97-METEALL[[#This Row],[620116]], 0)</f>
        <v>0</v>
      </c>
      <c r="O96">
        <f>IF(AND(ALL!N97-METEALL[[#This Row],[620117]] &gt;= 0, ALL!N97-METEALL[[#This Row],[620117]] &lt;= 24), ALL!N97-METEALL[[#This Row],[620117]], 0)</f>
        <v>0</v>
      </c>
      <c r="P96">
        <f>IF(AND(ALL!O97-METEALL[[#This Row],[620118]] &gt;= 0, ALL!O97-METEALL[[#This Row],[620118]] &lt;= 24), ALL!O97-METEALL[[#This Row],[620118]], 0)</f>
        <v>0</v>
      </c>
      <c r="Q96">
        <f>IF(AND(ALL!P97-METEALL[[#This Row],[620119]] &gt;= 0, ALL!P97-METEALL[[#This Row],[620119]] &lt;= 24), ALL!P97-METEALL[[#This Row],[620119]], 0)</f>
        <v>10</v>
      </c>
      <c r="R96">
        <f>IF(AND(ALL!Q97-METEALL[[#This Row],[620120]] &gt;= 0, ALL!Q97-METEALL[[#This Row],[620120]] &lt;= 24), ALL!Q97-METEALL[[#This Row],[620120]], 0)</f>
        <v>0</v>
      </c>
      <c r="S96">
        <f>IF(AND(ALL!R97-METEALL[[#This Row],[620122]] &gt;= 0, ALL!R97-METEALL[[#This Row],[620122]] &lt;= 24), ALL!R97-METEALL[[#This Row],[620122]], 0)</f>
        <v>0</v>
      </c>
      <c r="T96">
        <f>IF(AND(ALL!S97-METEALL[[#This Row],[620123]] &gt;= 0, ALL!S97-METEALL[[#This Row],[620123]] &lt;= 24), ALL!S97-METEALL[[#This Row],[620123]], 0)</f>
        <v>0</v>
      </c>
      <c r="U96">
        <f>IF(AND(ALL!T97-METEALL[[#This Row],[620124]] &gt;= 0, ALL!T97-METEALL[[#This Row],[620124]] &lt;= 24), ALL!T97-METEALL[[#This Row],[620124]], 0)</f>
        <v>0</v>
      </c>
      <c r="Y96">
        <v>620104</v>
      </c>
      <c r="Z96" s="31">
        <v>43924</v>
      </c>
      <c r="AA96">
        <v>0</v>
      </c>
    </row>
    <row r="97" spans="3:27">
      <c r="C97" s="17">
        <v>43925</v>
      </c>
      <c r="D97" t="str">
        <f>TEXT(Mete_cal[[#This Row],[Egat Code]], "[$-409]mmm yyyy")</f>
        <v>Apr 2020</v>
      </c>
      <c r="E97">
        <f>IF(AND(ALL!D98-METEALL[[#This Row],[620104]] &gt;= 0, ALL!D98-METEALL[[#This Row],[620104]] &lt;= 24), ALL!D98-METEALL[[#This Row],[620104]], 0)</f>
        <v>0</v>
      </c>
      <c r="F97">
        <f>IF(AND(ALL!E98-METEALL[[#This Row],[620105]] &gt;= 0, ALL!E98-METEALL[[#This Row],[620105]] &lt;= 24), ALL!E98-METEALL[[#This Row],[620105]], 0)</f>
        <v>0</v>
      </c>
      <c r="G97">
        <f>IF(AND(ALL!F98-METEALL[[#This Row],[620106]] &gt;= 0, ALL!F98-METEALL[[#This Row],[620106]] &lt;= 24), ALL!F98-METEALL[[#This Row],[620106]], 0)</f>
        <v>0</v>
      </c>
      <c r="H97">
        <f>IF(AND(ALL!G98-METEALL[[#This Row],[620107]] &gt;= 0, ALL!G98-METEALL[[#This Row],[620107]] &lt;= 24), ALL!G98-METEALL[[#This Row],[620107]], 0)</f>
        <v>20</v>
      </c>
      <c r="I97">
        <f>IF(AND(ALL!H98-METEALL[[#This Row],[620109]] &gt;= 0, ALL!H98-METEALL[[#This Row],[620109]] &lt;= 24), ALL!H98-METEALL[[#This Row],[620109]], 0)</f>
        <v>0</v>
      </c>
      <c r="J97">
        <f>IF(AND(ALL!I98-METEALL[[#This Row],[620111]] &gt;= 0, ALL!I98-METEALL[[#This Row],[620111]] &lt;= 24), ALL!I98-METEALL[[#This Row],[620111]], 0)</f>
        <v>0</v>
      </c>
      <c r="K97">
        <f>IF(AND(ALL!J98-METEALL[[#This Row],[620112]] &gt;= 0, ALL!J98-METEALL[[#This Row],[620112]] &lt;= 24), ALL!J98-METEALL[[#This Row],[620112]], 0)</f>
        <v>19</v>
      </c>
      <c r="L97">
        <f>IF(AND(ALL!K98-METEALL[[#This Row],[620113]] &gt;= 0, ALL!K98-METEALL[[#This Row],[620113]] &lt;= 24), ALL!K98-METEALL[[#This Row],[620113]], 0)</f>
        <v>0</v>
      </c>
      <c r="M97">
        <f>IF(AND(ALL!L98-METEALL[[#This Row],[620114]] &gt;= 0, ALL!L98-METEALL[[#This Row],[620114]] &lt;= 24), ALL!L98-METEALL[[#This Row],[620114]], 0)</f>
        <v>19</v>
      </c>
      <c r="N97">
        <f>IF(AND(ALL!M98-METEALL[[#This Row],[620116]] &gt;= 0, ALL!M98-METEALL[[#This Row],[620116]] &lt;= 24), ALL!M98-METEALL[[#This Row],[620116]], 0)</f>
        <v>0</v>
      </c>
      <c r="O97">
        <f>IF(AND(ALL!N98-METEALL[[#This Row],[620117]] &gt;= 0, ALL!N98-METEALL[[#This Row],[620117]] &lt;= 24), ALL!N98-METEALL[[#This Row],[620117]], 0)</f>
        <v>0</v>
      </c>
      <c r="P97">
        <f>IF(AND(ALL!O98-METEALL[[#This Row],[620118]] &gt;= 0, ALL!O98-METEALL[[#This Row],[620118]] &lt;= 24), ALL!O98-METEALL[[#This Row],[620118]], 0)</f>
        <v>0</v>
      </c>
      <c r="Q97">
        <f>IF(AND(ALL!P98-METEALL[[#This Row],[620119]] &gt;= 0, ALL!P98-METEALL[[#This Row],[620119]] &lt;= 24), ALL!P98-METEALL[[#This Row],[620119]], 0)</f>
        <v>0</v>
      </c>
      <c r="R97">
        <f>IF(AND(ALL!Q98-METEALL[[#This Row],[620120]] &gt;= 0, ALL!Q98-METEALL[[#This Row],[620120]] &lt;= 24), ALL!Q98-METEALL[[#This Row],[620120]], 0)</f>
        <v>0</v>
      </c>
      <c r="S97">
        <f>IF(AND(ALL!R98-METEALL[[#This Row],[620122]] &gt;= 0, ALL!R98-METEALL[[#This Row],[620122]] &lt;= 24), ALL!R98-METEALL[[#This Row],[620122]], 0)</f>
        <v>0</v>
      </c>
      <c r="T97">
        <f>IF(AND(ALL!S98-METEALL[[#This Row],[620123]] &gt;= 0, ALL!S98-METEALL[[#This Row],[620123]] &lt;= 24), ALL!S98-METEALL[[#This Row],[620123]], 0)</f>
        <v>0</v>
      </c>
      <c r="U97">
        <f>IF(AND(ALL!T98-METEALL[[#This Row],[620124]] &gt;= 0, ALL!T98-METEALL[[#This Row],[620124]] &lt;= 24), ALL!T98-METEALL[[#This Row],[620124]], 0)</f>
        <v>0</v>
      </c>
      <c r="Y97">
        <v>620104</v>
      </c>
      <c r="Z97" s="31">
        <v>43925</v>
      </c>
      <c r="AA97">
        <v>0</v>
      </c>
    </row>
    <row r="98" spans="3:27">
      <c r="C98" s="17">
        <v>43926</v>
      </c>
      <c r="D98" t="str">
        <f>TEXT(Mete_cal[[#This Row],[Egat Code]], "[$-409]mmm yyyy")</f>
        <v>Apr 2020</v>
      </c>
      <c r="E98">
        <f>IF(AND(ALL!D99-METEALL[[#This Row],[620104]] &gt;= 0, ALL!D99-METEALL[[#This Row],[620104]] &lt;= 24), ALL!D99-METEALL[[#This Row],[620104]], 0)</f>
        <v>0</v>
      </c>
      <c r="F98">
        <f>IF(AND(ALL!E99-METEALL[[#This Row],[620105]] &gt;= 0, ALL!E99-METEALL[[#This Row],[620105]] &lt;= 24), ALL!E99-METEALL[[#This Row],[620105]], 0)</f>
        <v>0</v>
      </c>
      <c r="G98">
        <f>IF(AND(ALL!F99-METEALL[[#This Row],[620106]] &gt;= 0, ALL!F99-METEALL[[#This Row],[620106]] &lt;= 24), ALL!F99-METEALL[[#This Row],[620106]], 0)</f>
        <v>0</v>
      </c>
      <c r="H98">
        <f>IF(AND(ALL!G99-METEALL[[#This Row],[620107]] &gt;= 0, ALL!G99-METEALL[[#This Row],[620107]] &lt;= 24), ALL!G99-METEALL[[#This Row],[620107]], 0)</f>
        <v>21</v>
      </c>
      <c r="I98">
        <f>IF(AND(ALL!H99-METEALL[[#This Row],[620109]] &gt;= 0, ALL!H99-METEALL[[#This Row],[620109]] &lt;= 24), ALL!H99-METEALL[[#This Row],[620109]], 0)</f>
        <v>0</v>
      </c>
      <c r="J98">
        <f>IF(AND(ALL!I99-METEALL[[#This Row],[620111]] &gt;= 0, ALL!I99-METEALL[[#This Row],[620111]] &lt;= 24), ALL!I99-METEALL[[#This Row],[620111]], 0)</f>
        <v>0</v>
      </c>
      <c r="K98">
        <f>IF(AND(ALL!J99-METEALL[[#This Row],[620112]] &gt;= 0, ALL!J99-METEALL[[#This Row],[620112]] &lt;= 24), ALL!J99-METEALL[[#This Row],[620112]], 0)</f>
        <v>21</v>
      </c>
      <c r="L98">
        <f>IF(AND(ALL!K99-METEALL[[#This Row],[620113]] &gt;= 0, ALL!K99-METEALL[[#This Row],[620113]] &lt;= 24), ALL!K99-METEALL[[#This Row],[620113]], 0)</f>
        <v>0</v>
      </c>
      <c r="M98">
        <f>IF(AND(ALL!L99-METEALL[[#This Row],[620114]] &gt;= 0, ALL!L99-METEALL[[#This Row],[620114]] &lt;= 24), ALL!L99-METEALL[[#This Row],[620114]], 0)</f>
        <v>21</v>
      </c>
      <c r="N98">
        <f>IF(AND(ALL!M99-METEALL[[#This Row],[620116]] &gt;= 0, ALL!M99-METEALL[[#This Row],[620116]] &lt;= 24), ALL!M99-METEALL[[#This Row],[620116]], 0)</f>
        <v>17</v>
      </c>
      <c r="O98">
        <f>IF(AND(ALL!N99-METEALL[[#This Row],[620117]] &gt;= 0, ALL!N99-METEALL[[#This Row],[620117]] &lt;= 24), ALL!N99-METEALL[[#This Row],[620117]], 0)</f>
        <v>0</v>
      </c>
      <c r="P98">
        <f>IF(AND(ALL!O99-METEALL[[#This Row],[620118]] &gt;= 0, ALL!O99-METEALL[[#This Row],[620118]] &lt;= 24), ALL!O99-METEALL[[#This Row],[620118]], 0)</f>
        <v>0</v>
      </c>
      <c r="Q98">
        <f>IF(AND(ALL!P99-METEALL[[#This Row],[620119]] &gt;= 0, ALL!P99-METEALL[[#This Row],[620119]] &lt;= 24), ALL!P99-METEALL[[#This Row],[620119]], 0)</f>
        <v>0</v>
      </c>
      <c r="R98">
        <f>IF(AND(ALL!Q99-METEALL[[#This Row],[620120]] &gt;= 0, ALL!Q99-METEALL[[#This Row],[620120]] &lt;= 24), ALL!Q99-METEALL[[#This Row],[620120]], 0)</f>
        <v>0</v>
      </c>
      <c r="S98">
        <f>IF(AND(ALL!R99-METEALL[[#This Row],[620122]] &gt;= 0, ALL!R99-METEALL[[#This Row],[620122]] &lt;= 24), ALL!R99-METEALL[[#This Row],[620122]], 0)</f>
        <v>0</v>
      </c>
      <c r="T98">
        <f>IF(AND(ALL!S99-METEALL[[#This Row],[620123]] &gt;= 0, ALL!S99-METEALL[[#This Row],[620123]] &lt;= 24), ALL!S99-METEALL[[#This Row],[620123]], 0)</f>
        <v>0</v>
      </c>
      <c r="U98">
        <f>IF(AND(ALL!T99-METEALL[[#This Row],[620124]] &gt;= 0, ALL!T99-METEALL[[#This Row],[620124]] &lt;= 24), ALL!T99-METEALL[[#This Row],[620124]], 0)</f>
        <v>0</v>
      </c>
      <c r="Y98">
        <v>620104</v>
      </c>
      <c r="Z98" s="31">
        <v>43926</v>
      </c>
      <c r="AA98">
        <v>0</v>
      </c>
    </row>
    <row r="99" spans="3:27">
      <c r="C99" s="17">
        <v>43927</v>
      </c>
      <c r="D99" t="str">
        <f>TEXT(Mete_cal[[#This Row],[Egat Code]], "[$-409]mmm yyyy")</f>
        <v>Apr 2020</v>
      </c>
      <c r="E99">
        <f>IF(AND(ALL!D100-METEALL[[#This Row],[620104]] &gt;= 0, ALL!D100-METEALL[[#This Row],[620104]] &lt;= 24), ALL!D100-METEALL[[#This Row],[620104]], 0)</f>
        <v>0</v>
      </c>
      <c r="F99">
        <f>IF(AND(ALL!E100-METEALL[[#This Row],[620105]] &gt;= 0, ALL!E100-METEALL[[#This Row],[620105]] &lt;= 24), ALL!E100-METEALL[[#This Row],[620105]], 0)</f>
        <v>14</v>
      </c>
      <c r="G99">
        <f>IF(AND(ALL!F100-METEALL[[#This Row],[620106]] &gt;= 0, ALL!F100-METEALL[[#This Row],[620106]] &lt;= 24), ALL!F100-METEALL[[#This Row],[620106]], 0)</f>
        <v>0</v>
      </c>
      <c r="H99">
        <f>IF(AND(ALL!G100-METEALL[[#This Row],[620107]] &gt;= 0, ALL!G100-METEALL[[#This Row],[620107]] &lt;= 24), ALL!G100-METEALL[[#This Row],[620107]], 0)</f>
        <v>18</v>
      </c>
      <c r="I99">
        <f>IF(AND(ALL!H100-METEALL[[#This Row],[620109]] &gt;= 0, ALL!H100-METEALL[[#This Row],[620109]] &lt;= 24), ALL!H100-METEALL[[#This Row],[620109]], 0)</f>
        <v>0</v>
      </c>
      <c r="J99">
        <f>IF(AND(ALL!I100-METEALL[[#This Row],[620111]] &gt;= 0, ALL!I100-METEALL[[#This Row],[620111]] &lt;= 24), ALL!I100-METEALL[[#This Row],[620111]], 0)</f>
        <v>0</v>
      </c>
      <c r="K99">
        <f>IF(AND(ALL!J100-METEALL[[#This Row],[620112]] &gt;= 0, ALL!J100-METEALL[[#This Row],[620112]] &lt;= 24), ALL!J100-METEALL[[#This Row],[620112]], 0)</f>
        <v>15</v>
      </c>
      <c r="L99">
        <f>IF(AND(ALL!K100-METEALL[[#This Row],[620113]] &gt;= 0, ALL!K100-METEALL[[#This Row],[620113]] &lt;= 24), ALL!K100-METEALL[[#This Row],[620113]], 0)</f>
        <v>0</v>
      </c>
      <c r="M99">
        <f>IF(AND(ALL!L100-METEALL[[#This Row],[620114]] &gt;= 0, ALL!L100-METEALL[[#This Row],[620114]] &lt;= 24), ALL!L100-METEALL[[#This Row],[620114]], 0)</f>
        <v>12</v>
      </c>
      <c r="N99">
        <f>IF(AND(ALL!M100-METEALL[[#This Row],[620116]] &gt;= 0, ALL!M100-METEALL[[#This Row],[620116]] &lt;= 24), ALL!M100-METEALL[[#This Row],[620116]], 0)</f>
        <v>16</v>
      </c>
      <c r="O99">
        <f>IF(AND(ALL!N100-METEALL[[#This Row],[620117]] &gt;= 0, ALL!N100-METEALL[[#This Row],[620117]] &lt;= 24), ALL!N100-METEALL[[#This Row],[620117]], 0)</f>
        <v>0</v>
      </c>
      <c r="P99">
        <f>IF(AND(ALL!O100-METEALL[[#This Row],[620118]] &gt;= 0, ALL!O100-METEALL[[#This Row],[620118]] &lt;= 24), ALL!O100-METEALL[[#This Row],[620118]], 0)</f>
        <v>0</v>
      </c>
      <c r="Q99">
        <f>IF(AND(ALL!P100-METEALL[[#This Row],[620119]] &gt;= 0, ALL!P100-METEALL[[#This Row],[620119]] &lt;= 24), ALL!P100-METEALL[[#This Row],[620119]], 0)</f>
        <v>18</v>
      </c>
      <c r="R99">
        <f>IF(AND(ALL!Q100-METEALL[[#This Row],[620120]] &gt;= 0, ALL!Q100-METEALL[[#This Row],[620120]] &lt;= 24), ALL!Q100-METEALL[[#This Row],[620120]], 0)</f>
        <v>0</v>
      </c>
      <c r="S99">
        <f>IF(AND(ALL!R100-METEALL[[#This Row],[620122]] &gt;= 0, ALL!R100-METEALL[[#This Row],[620122]] &lt;= 24), ALL!R100-METEALL[[#This Row],[620122]], 0)</f>
        <v>0</v>
      </c>
      <c r="T99">
        <f>IF(AND(ALL!S100-METEALL[[#This Row],[620123]] &gt;= 0, ALL!S100-METEALL[[#This Row],[620123]] &lt;= 24), ALL!S100-METEALL[[#This Row],[620123]], 0)</f>
        <v>0</v>
      </c>
      <c r="U99">
        <f>IF(AND(ALL!T100-METEALL[[#This Row],[620124]] &gt;= 0, ALL!T100-METEALL[[#This Row],[620124]] &lt;= 24), ALL!T100-METEALL[[#This Row],[620124]], 0)</f>
        <v>0</v>
      </c>
      <c r="Y99">
        <v>620104</v>
      </c>
      <c r="Z99" s="31">
        <v>43927</v>
      </c>
      <c r="AA99">
        <v>0</v>
      </c>
    </row>
    <row r="100" spans="3:27">
      <c r="C100" s="17">
        <v>43928</v>
      </c>
      <c r="D100" t="str">
        <f>TEXT(Mete_cal[[#This Row],[Egat Code]], "[$-409]mmm yyyy")</f>
        <v>Apr 2020</v>
      </c>
      <c r="E100">
        <f>IF(AND(ALL!D101-METEALL[[#This Row],[620104]] &gt;= 0, ALL!D101-METEALL[[#This Row],[620104]] &lt;= 24), ALL!D101-METEALL[[#This Row],[620104]], 0)</f>
        <v>0</v>
      </c>
      <c r="F100">
        <f>IF(AND(ALL!E101-METEALL[[#This Row],[620105]] &gt;= 0, ALL!E101-METEALL[[#This Row],[620105]] &lt;= 24), ALL!E101-METEALL[[#This Row],[620105]], 0)</f>
        <v>19</v>
      </c>
      <c r="G100">
        <f>IF(AND(ALL!F101-METEALL[[#This Row],[620106]] &gt;= 0, ALL!F101-METEALL[[#This Row],[620106]] &lt;= 24), ALL!F101-METEALL[[#This Row],[620106]], 0)</f>
        <v>0</v>
      </c>
      <c r="H100">
        <f>IF(AND(ALL!G101-METEALL[[#This Row],[620107]] &gt;= 0, ALL!G101-METEALL[[#This Row],[620107]] &lt;= 24), ALL!G101-METEALL[[#This Row],[620107]], 0)</f>
        <v>9</v>
      </c>
      <c r="I100">
        <f>IF(AND(ALL!H101-METEALL[[#This Row],[620109]] &gt;= 0, ALL!H101-METEALL[[#This Row],[620109]] &lt;= 24), ALL!H101-METEALL[[#This Row],[620109]], 0)</f>
        <v>0</v>
      </c>
      <c r="J100">
        <f>IF(AND(ALL!I101-METEALL[[#This Row],[620111]] &gt;= 0, ALL!I101-METEALL[[#This Row],[620111]] &lt;= 24), ALL!I101-METEALL[[#This Row],[620111]], 0)</f>
        <v>0</v>
      </c>
      <c r="K100">
        <f>IF(AND(ALL!J101-METEALL[[#This Row],[620112]] &gt;= 0, ALL!J101-METEALL[[#This Row],[620112]] &lt;= 24), ALL!J101-METEALL[[#This Row],[620112]], 0)</f>
        <v>11</v>
      </c>
      <c r="L100">
        <f>IF(AND(ALL!K101-METEALL[[#This Row],[620113]] &gt;= 0, ALL!K101-METEALL[[#This Row],[620113]] &lt;= 24), ALL!K101-METEALL[[#This Row],[620113]], 0)</f>
        <v>0</v>
      </c>
      <c r="M100">
        <f>IF(AND(ALL!L101-METEALL[[#This Row],[620114]] &gt;= 0, ALL!L101-METEALL[[#This Row],[620114]] &lt;= 24), ALL!L101-METEALL[[#This Row],[620114]], 0)</f>
        <v>15</v>
      </c>
      <c r="N100">
        <f>IF(AND(ALL!M101-METEALL[[#This Row],[620116]] &gt;= 0, ALL!M101-METEALL[[#This Row],[620116]] &lt;= 24), ALL!M101-METEALL[[#This Row],[620116]], 0)</f>
        <v>10</v>
      </c>
      <c r="O100">
        <f>IF(AND(ALL!N101-METEALL[[#This Row],[620117]] &gt;= 0, ALL!N101-METEALL[[#This Row],[620117]] &lt;= 24), ALL!N101-METEALL[[#This Row],[620117]], 0)</f>
        <v>0</v>
      </c>
      <c r="P100">
        <f>IF(AND(ALL!O101-METEALL[[#This Row],[620118]] &gt;= 0, ALL!O101-METEALL[[#This Row],[620118]] &lt;= 24), ALL!O101-METEALL[[#This Row],[620118]], 0)</f>
        <v>0</v>
      </c>
      <c r="Q100">
        <f>IF(AND(ALL!P101-METEALL[[#This Row],[620119]] &gt;= 0, ALL!P101-METEALL[[#This Row],[620119]] &lt;= 24), ALL!P101-METEALL[[#This Row],[620119]], 0)</f>
        <v>9</v>
      </c>
      <c r="R100">
        <f>IF(AND(ALL!Q101-METEALL[[#This Row],[620120]] &gt;= 0, ALL!Q101-METEALL[[#This Row],[620120]] &lt;= 24), ALL!Q101-METEALL[[#This Row],[620120]], 0)</f>
        <v>0</v>
      </c>
      <c r="S100">
        <f>IF(AND(ALL!R101-METEALL[[#This Row],[620122]] &gt;= 0, ALL!R101-METEALL[[#This Row],[620122]] &lt;= 24), ALL!R101-METEALL[[#This Row],[620122]], 0)</f>
        <v>0</v>
      </c>
      <c r="T100">
        <f>IF(AND(ALL!S101-METEALL[[#This Row],[620123]] &gt;= 0, ALL!S101-METEALL[[#This Row],[620123]] &lt;= 24), ALL!S101-METEALL[[#This Row],[620123]], 0)</f>
        <v>0</v>
      </c>
      <c r="U100">
        <f>IF(AND(ALL!T101-METEALL[[#This Row],[620124]] &gt;= 0, ALL!T101-METEALL[[#This Row],[620124]] &lt;= 24), ALL!T101-METEALL[[#This Row],[620124]], 0)</f>
        <v>0</v>
      </c>
      <c r="Y100">
        <v>620104</v>
      </c>
      <c r="Z100" s="31">
        <v>43928</v>
      </c>
      <c r="AA100">
        <v>0</v>
      </c>
    </row>
    <row r="101" spans="3:27">
      <c r="C101" s="17">
        <v>43929</v>
      </c>
      <c r="D101" t="str">
        <f>TEXT(Mete_cal[[#This Row],[Egat Code]], "[$-409]mmm yyyy")</f>
        <v>Apr 2020</v>
      </c>
      <c r="E101">
        <f>IF(AND(ALL!D102-METEALL[[#This Row],[620104]] &gt;= 0, ALL!D102-METEALL[[#This Row],[620104]] &lt;= 24), ALL!D102-METEALL[[#This Row],[620104]], 0)</f>
        <v>0</v>
      </c>
      <c r="F101">
        <f>IF(AND(ALL!E102-METEALL[[#This Row],[620105]] &gt;= 0, ALL!E102-METEALL[[#This Row],[620105]] &lt;= 24), ALL!E102-METEALL[[#This Row],[620105]], 0)</f>
        <v>19</v>
      </c>
      <c r="G101">
        <f>IF(AND(ALL!F102-METEALL[[#This Row],[620106]] &gt;= 0, ALL!F102-METEALL[[#This Row],[620106]] &lt;= 24), ALL!F102-METEALL[[#This Row],[620106]], 0)</f>
        <v>0</v>
      </c>
      <c r="H101">
        <f>IF(AND(ALL!G102-METEALL[[#This Row],[620107]] &gt;= 0, ALL!G102-METEALL[[#This Row],[620107]] &lt;= 24), ALL!G102-METEALL[[#This Row],[620107]], 0)</f>
        <v>19</v>
      </c>
      <c r="I101">
        <f>IF(AND(ALL!H102-METEALL[[#This Row],[620109]] &gt;= 0, ALL!H102-METEALL[[#This Row],[620109]] &lt;= 24), ALL!H102-METEALL[[#This Row],[620109]], 0)</f>
        <v>0</v>
      </c>
      <c r="J101">
        <f>IF(AND(ALL!I102-METEALL[[#This Row],[620111]] &gt;= 0, ALL!I102-METEALL[[#This Row],[620111]] &lt;= 24), ALL!I102-METEALL[[#This Row],[620111]], 0)</f>
        <v>0</v>
      </c>
      <c r="K101">
        <f>IF(AND(ALL!J102-METEALL[[#This Row],[620112]] &gt;= 0, ALL!J102-METEALL[[#This Row],[620112]] &lt;= 24), ALL!J102-METEALL[[#This Row],[620112]], 0)</f>
        <v>19</v>
      </c>
      <c r="L101">
        <f>IF(AND(ALL!K102-METEALL[[#This Row],[620113]] &gt;= 0, ALL!K102-METEALL[[#This Row],[620113]] &lt;= 24), ALL!K102-METEALL[[#This Row],[620113]], 0)</f>
        <v>0</v>
      </c>
      <c r="M101">
        <f>IF(AND(ALL!L102-METEALL[[#This Row],[620114]] &gt;= 0, ALL!L102-METEALL[[#This Row],[620114]] &lt;= 24), ALL!L102-METEALL[[#This Row],[620114]], 0)</f>
        <v>20</v>
      </c>
      <c r="N101">
        <f>IF(AND(ALL!M102-METEALL[[#This Row],[620116]] &gt;= 0, ALL!M102-METEALL[[#This Row],[620116]] &lt;= 24), ALL!M102-METEALL[[#This Row],[620116]], 0)</f>
        <v>0</v>
      </c>
      <c r="O101">
        <f>IF(AND(ALL!N102-METEALL[[#This Row],[620117]] &gt;= 0, ALL!N102-METEALL[[#This Row],[620117]] &lt;= 24), ALL!N102-METEALL[[#This Row],[620117]], 0)</f>
        <v>0</v>
      </c>
      <c r="P101">
        <f>IF(AND(ALL!O102-METEALL[[#This Row],[620118]] &gt;= 0, ALL!O102-METEALL[[#This Row],[620118]] &lt;= 24), ALL!O102-METEALL[[#This Row],[620118]], 0)</f>
        <v>0</v>
      </c>
      <c r="Q101">
        <f>IF(AND(ALL!P102-METEALL[[#This Row],[620119]] &gt;= 0, ALL!P102-METEALL[[#This Row],[620119]] &lt;= 24), ALL!P102-METEALL[[#This Row],[620119]], 0)</f>
        <v>18</v>
      </c>
      <c r="R101">
        <f>IF(AND(ALL!Q102-METEALL[[#This Row],[620120]] &gt;= 0, ALL!Q102-METEALL[[#This Row],[620120]] &lt;= 24), ALL!Q102-METEALL[[#This Row],[620120]], 0)</f>
        <v>0</v>
      </c>
      <c r="S101">
        <f>IF(AND(ALL!R102-METEALL[[#This Row],[620122]] &gt;= 0, ALL!R102-METEALL[[#This Row],[620122]] &lt;= 24), ALL!R102-METEALL[[#This Row],[620122]], 0)</f>
        <v>0</v>
      </c>
      <c r="T101">
        <f>IF(AND(ALL!S102-METEALL[[#This Row],[620123]] &gt;= 0, ALL!S102-METEALL[[#This Row],[620123]] &lt;= 24), ALL!S102-METEALL[[#This Row],[620123]], 0)</f>
        <v>0</v>
      </c>
      <c r="U101">
        <f>IF(AND(ALL!T102-METEALL[[#This Row],[620124]] &gt;= 0, ALL!T102-METEALL[[#This Row],[620124]] &lt;= 24), ALL!T102-METEALL[[#This Row],[620124]], 0)</f>
        <v>0</v>
      </c>
      <c r="Y101">
        <v>620104</v>
      </c>
      <c r="Z101" s="31">
        <v>43929</v>
      </c>
      <c r="AA101">
        <v>0</v>
      </c>
    </row>
    <row r="102" spans="3:27">
      <c r="C102" s="17">
        <v>43930</v>
      </c>
      <c r="D102" t="str">
        <f>TEXT(Mete_cal[[#This Row],[Egat Code]], "[$-409]mmm yyyy")</f>
        <v>Apr 2020</v>
      </c>
      <c r="E102">
        <f>IF(AND(ALL!D103-METEALL[[#This Row],[620104]] &gt;= 0, ALL!D103-METEALL[[#This Row],[620104]] &lt;= 24), ALL!D103-METEALL[[#This Row],[620104]], 0)</f>
        <v>0</v>
      </c>
      <c r="F102">
        <f>IF(AND(ALL!E103-METEALL[[#This Row],[620105]] &gt;= 0, ALL!E103-METEALL[[#This Row],[620105]] &lt;= 24), ALL!E103-METEALL[[#This Row],[620105]], 0)</f>
        <v>20</v>
      </c>
      <c r="G102">
        <f>IF(AND(ALL!F103-METEALL[[#This Row],[620106]] &gt;= 0, ALL!F103-METEALL[[#This Row],[620106]] &lt;= 24), ALL!F103-METEALL[[#This Row],[620106]], 0)</f>
        <v>0</v>
      </c>
      <c r="H102">
        <f>IF(AND(ALL!G103-METEALL[[#This Row],[620107]] &gt;= 0, ALL!G103-METEALL[[#This Row],[620107]] &lt;= 24), ALL!G103-METEALL[[#This Row],[620107]], 0)</f>
        <v>20</v>
      </c>
      <c r="I102">
        <f>IF(AND(ALL!H103-METEALL[[#This Row],[620109]] &gt;= 0, ALL!H103-METEALL[[#This Row],[620109]] &lt;= 24), ALL!H103-METEALL[[#This Row],[620109]], 0)</f>
        <v>0</v>
      </c>
      <c r="J102">
        <f>IF(AND(ALL!I103-METEALL[[#This Row],[620111]] &gt;= 0, ALL!I103-METEALL[[#This Row],[620111]] &lt;= 24), ALL!I103-METEALL[[#This Row],[620111]], 0)</f>
        <v>0</v>
      </c>
      <c r="K102">
        <f>IF(AND(ALL!J103-METEALL[[#This Row],[620112]] &gt;= 0, ALL!J103-METEALL[[#This Row],[620112]] &lt;= 24), ALL!J103-METEALL[[#This Row],[620112]], 0)</f>
        <v>20</v>
      </c>
      <c r="L102">
        <f>IF(AND(ALL!K103-METEALL[[#This Row],[620113]] &gt;= 0, ALL!K103-METEALL[[#This Row],[620113]] &lt;= 24), ALL!K103-METEALL[[#This Row],[620113]], 0)</f>
        <v>0</v>
      </c>
      <c r="M102">
        <f>IF(AND(ALL!L103-METEALL[[#This Row],[620114]] &gt;= 0, ALL!L103-METEALL[[#This Row],[620114]] &lt;= 24), ALL!L103-METEALL[[#This Row],[620114]], 0)</f>
        <v>0</v>
      </c>
      <c r="N102">
        <f>IF(AND(ALL!M103-METEALL[[#This Row],[620116]] &gt;= 0, ALL!M103-METEALL[[#This Row],[620116]] &lt;= 24), ALL!M103-METEALL[[#This Row],[620116]], 0)</f>
        <v>0</v>
      </c>
      <c r="O102">
        <f>IF(AND(ALL!N103-METEALL[[#This Row],[620117]] &gt;= 0, ALL!N103-METEALL[[#This Row],[620117]] &lt;= 24), ALL!N103-METEALL[[#This Row],[620117]], 0)</f>
        <v>0</v>
      </c>
      <c r="P102">
        <f>IF(AND(ALL!O103-METEALL[[#This Row],[620118]] &gt;= 0, ALL!O103-METEALL[[#This Row],[620118]] &lt;= 24), ALL!O103-METEALL[[#This Row],[620118]], 0)</f>
        <v>0</v>
      </c>
      <c r="Q102">
        <f>IF(AND(ALL!P103-METEALL[[#This Row],[620119]] &gt;= 0, ALL!P103-METEALL[[#This Row],[620119]] &lt;= 24), ALL!P103-METEALL[[#This Row],[620119]], 0)</f>
        <v>0</v>
      </c>
      <c r="R102">
        <f>IF(AND(ALL!Q103-METEALL[[#This Row],[620120]] &gt;= 0, ALL!Q103-METEALL[[#This Row],[620120]] &lt;= 24), ALL!Q103-METEALL[[#This Row],[620120]], 0)</f>
        <v>0</v>
      </c>
      <c r="S102">
        <f>IF(AND(ALL!R103-METEALL[[#This Row],[620122]] &gt;= 0, ALL!R103-METEALL[[#This Row],[620122]] &lt;= 24), ALL!R103-METEALL[[#This Row],[620122]], 0)</f>
        <v>0</v>
      </c>
      <c r="T102">
        <f>IF(AND(ALL!S103-METEALL[[#This Row],[620123]] &gt;= 0, ALL!S103-METEALL[[#This Row],[620123]] &lt;= 24), ALL!S103-METEALL[[#This Row],[620123]], 0)</f>
        <v>0</v>
      </c>
      <c r="U102">
        <f>IF(AND(ALL!T103-METEALL[[#This Row],[620124]] &gt;= 0, ALL!T103-METEALL[[#This Row],[620124]] &lt;= 24), ALL!T103-METEALL[[#This Row],[620124]], 0)</f>
        <v>0</v>
      </c>
      <c r="Y102">
        <v>620104</v>
      </c>
      <c r="Z102" s="31">
        <v>43930</v>
      </c>
      <c r="AA102">
        <v>0</v>
      </c>
    </row>
    <row r="103" spans="3:27">
      <c r="C103" s="17">
        <v>43931</v>
      </c>
      <c r="D103" t="str">
        <f>TEXT(Mete_cal[[#This Row],[Egat Code]], "[$-409]mmm yyyy")</f>
        <v>Apr 2020</v>
      </c>
      <c r="E103">
        <f>IF(AND(ALL!D104-METEALL[[#This Row],[620104]] &gt;= 0, ALL!D104-METEALL[[#This Row],[620104]] &lt;= 24), ALL!D104-METEALL[[#This Row],[620104]], 0)</f>
        <v>0</v>
      </c>
      <c r="F103">
        <f>IF(AND(ALL!E104-METEALL[[#This Row],[620105]] &gt;= 0, ALL!E104-METEALL[[#This Row],[620105]] &lt;= 24), ALL!E104-METEALL[[#This Row],[620105]], 0)</f>
        <v>0</v>
      </c>
      <c r="G103">
        <f>IF(AND(ALL!F104-METEALL[[#This Row],[620106]] &gt;= 0, ALL!F104-METEALL[[#This Row],[620106]] &lt;= 24), ALL!F104-METEALL[[#This Row],[620106]], 0)</f>
        <v>0</v>
      </c>
      <c r="H103">
        <f>IF(AND(ALL!G104-METEALL[[#This Row],[620107]] &gt;= 0, ALL!G104-METEALL[[#This Row],[620107]] &lt;= 24), ALL!G104-METEALL[[#This Row],[620107]], 0)</f>
        <v>18</v>
      </c>
      <c r="I103">
        <f>IF(AND(ALL!H104-METEALL[[#This Row],[620109]] &gt;= 0, ALL!H104-METEALL[[#This Row],[620109]] &lt;= 24), ALL!H104-METEALL[[#This Row],[620109]], 0)</f>
        <v>0</v>
      </c>
      <c r="J103">
        <f>IF(AND(ALL!I104-METEALL[[#This Row],[620111]] &gt;= 0, ALL!I104-METEALL[[#This Row],[620111]] &lt;= 24), ALL!I104-METEALL[[#This Row],[620111]], 0)</f>
        <v>0</v>
      </c>
      <c r="K103">
        <f>IF(AND(ALL!J104-METEALL[[#This Row],[620112]] &gt;= 0, ALL!J104-METEALL[[#This Row],[620112]] &lt;= 24), ALL!J104-METEALL[[#This Row],[620112]], 0)</f>
        <v>16</v>
      </c>
      <c r="L103">
        <f>IF(AND(ALL!K104-METEALL[[#This Row],[620113]] &gt;= 0, ALL!K104-METEALL[[#This Row],[620113]] &lt;= 24), ALL!K104-METEALL[[#This Row],[620113]], 0)</f>
        <v>0</v>
      </c>
      <c r="M103">
        <f>IF(AND(ALL!L104-METEALL[[#This Row],[620114]] &gt;= 0, ALL!L104-METEALL[[#This Row],[620114]] &lt;= 24), ALL!L104-METEALL[[#This Row],[620114]], 0)</f>
        <v>21</v>
      </c>
      <c r="N103">
        <f>IF(AND(ALL!M104-METEALL[[#This Row],[620116]] &gt;= 0, ALL!M104-METEALL[[#This Row],[620116]] &lt;= 24), ALL!M104-METEALL[[#This Row],[620116]], 0)</f>
        <v>21</v>
      </c>
      <c r="O103">
        <f>IF(AND(ALL!N104-METEALL[[#This Row],[620117]] &gt;= 0, ALL!N104-METEALL[[#This Row],[620117]] &lt;= 24), ALL!N104-METEALL[[#This Row],[620117]], 0)</f>
        <v>0</v>
      </c>
      <c r="P103">
        <f>IF(AND(ALL!O104-METEALL[[#This Row],[620118]] &gt;= 0, ALL!O104-METEALL[[#This Row],[620118]] &lt;= 24), ALL!O104-METEALL[[#This Row],[620118]], 0)</f>
        <v>0</v>
      </c>
      <c r="Q103">
        <f>IF(AND(ALL!P104-METEALL[[#This Row],[620119]] &gt;= 0, ALL!P104-METEALL[[#This Row],[620119]] &lt;= 24), ALL!P104-METEALL[[#This Row],[620119]], 0)</f>
        <v>0</v>
      </c>
      <c r="R103">
        <f>IF(AND(ALL!Q104-METEALL[[#This Row],[620120]] &gt;= 0, ALL!Q104-METEALL[[#This Row],[620120]] &lt;= 24), ALL!Q104-METEALL[[#This Row],[620120]], 0)</f>
        <v>0</v>
      </c>
      <c r="S103">
        <f>IF(AND(ALL!R104-METEALL[[#This Row],[620122]] &gt;= 0, ALL!R104-METEALL[[#This Row],[620122]] &lt;= 24), ALL!R104-METEALL[[#This Row],[620122]], 0)</f>
        <v>0</v>
      </c>
      <c r="T103">
        <f>IF(AND(ALL!S104-METEALL[[#This Row],[620123]] &gt;= 0, ALL!S104-METEALL[[#This Row],[620123]] &lt;= 24), ALL!S104-METEALL[[#This Row],[620123]], 0)</f>
        <v>0</v>
      </c>
      <c r="U103">
        <f>IF(AND(ALL!T104-METEALL[[#This Row],[620124]] &gt;= 0, ALL!T104-METEALL[[#This Row],[620124]] &lt;= 24), ALL!T104-METEALL[[#This Row],[620124]], 0)</f>
        <v>0</v>
      </c>
      <c r="Y103">
        <v>620104</v>
      </c>
      <c r="Z103" s="31">
        <v>43931</v>
      </c>
      <c r="AA103">
        <v>0</v>
      </c>
    </row>
    <row r="104" spans="3:27">
      <c r="C104" s="17">
        <v>43932</v>
      </c>
      <c r="D104" t="str">
        <f>TEXT(Mete_cal[[#This Row],[Egat Code]], "[$-409]mmm yyyy")</f>
        <v>Apr 2020</v>
      </c>
      <c r="E104">
        <f>IF(AND(ALL!D105-METEALL[[#This Row],[620104]] &gt;= 0, ALL!D105-METEALL[[#This Row],[620104]] &lt;= 24), ALL!D105-METEALL[[#This Row],[620104]], 0)</f>
        <v>0</v>
      </c>
      <c r="F104">
        <f>IF(AND(ALL!E105-METEALL[[#This Row],[620105]] &gt;= 0, ALL!E105-METEALL[[#This Row],[620105]] &lt;= 24), ALL!E105-METEALL[[#This Row],[620105]], 0)</f>
        <v>0</v>
      </c>
      <c r="G104">
        <f>IF(AND(ALL!F105-METEALL[[#This Row],[620106]] &gt;= 0, ALL!F105-METEALL[[#This Row],[620106]] &lt;= 24), ALL!F105-METEALL[[#This Row],[620106]], 0)</f>
        <v>0</v>
      </c>
      <c r="H104">
        <f>IF(AND(ALL!G105-METEALL[[#This Row],[620107]] &gt;= 0, ALL!G105-METEALL[[#This Row],[620107]] &lt;= 24), ALL!G105-METEALL[[#This Row],[620107]], 0)</f>
        <v>13</v>
      </c>
      <c r="I104">
        <f>IF(AND(ALL!H105-METEALL[[#This Row],[620109]] &gt;= 0, ALL!H105-METEALL[[#This Row],[620109]] &lt;= 24), ALL!H105-METEALL[[#This Row],[620109]], 0)</f>
        <v>0</v>
      </c>
      <c r="J104">
        <f>IF(AND(ALL!I105-METEALL[[#This Row],[620111]] &gt;= 0, ALL!I105-METEALL[[#This Row],[620111]] &lt;= 24), ALL!I105-METEALL[[#This Row],[620111]], 0)</f>
        <v>0</v>
      </c>
      <c r="K104">
        <f>IF(AND(ALL!J105-METEALL[[#This Row],[620112]] &gt;= 0, ALL!J105-METEALL[[#This Row],[620112]] &lt;= 24), ALL!J105-METEALL[[#This Row],[620112]], 0)</f>
        <v>18</v>
      </c>
      <c r="L104">
        <f>IF(AND(ALL!K105-METEALL[[#This Row],[620113]] &gt;= 0, ALL!K105-METEALL[[#This Row],[620113]] &lt;= 24), ALL!K105-METEALL[[#This Row],[620113]], 0)</f>
        <v>0</v>
      </c>
      <c r="M104">
        <f>IF(AND(ALL!L105-METEALL[[#This Row],[620114]] &gt;= 0, ALL!L105-METEALL[[#This Row],[620114]] &lt;= 24), ALL!L105-METEALL[[#This Row],[620114]], 0)</f>
        <v>20</v>
      </c>
      <c r="N104">
        <f>IF(AND(ALL!M105-METEALL[[#This Row],[620116]] &gt;= 0, ALL!M105-METEALL[[#This Row],[620116]] &lt;= 24), ALL!M105-METEALL[[#This Row],[620116]], 0)</f>
        <v>20</v>
      </c>
      <c r="O104">
        <f>IF(AND(ALL!N105-METEALL[[#This Row],[620117]] &gt;= 0, ALL!N105-METEALL[[#This Row],[620117]] &lt;= 24), ALL!N105-METEALL[[#This Row],[620117]], 0)</f>
        <v>0</v>
      </c>
      <c r="P104">
        <f>IF(AND(ALL!O105-METEALL[[#This Row],[620118]] &gt;= 0, ALL!O105-METEALL[[#This Row],[620118]] &lt;= 24), ALL!O105-METEALL[[#This Row],[620118]], 0)</f>
        <v>0</v>
      </c>
      <c r="Q104">
        <f>IF(AND(ALL!P105-METEALL[[#This Row],[620119]] &gt;= 0, ALL!P105-METEALL[[#This Row],[620119]] &lt;= 24), ALL!P105-METEALL[[#This Row],[620119]], 0)</f>
        <v>0</v>
      </c>
      <c r="R104">
        <f>IF(AND(ALL!Q105-METEALL[[#This Row],[620120]] &gt;= 0, ALL!Q105-METEALL[[#This Row],[620120]] &lt;= 24), ALL!Q105-METEALL[[#This Row],[620120]], 0)</f>
        <v>0</v>
      </c>
      <c r="S104">
        <f>IF(AND(ALL!R105-METEALL[[#This Row],[620122]] &gt;= 0, ALL!R105-METEALL[[#This Row],[620122]] &lt;= 24), ALL!R105-METEALL[[#This Row],[620122]], 0)</f>
        <v>0</v>
      </c>
      <c r="T104">
        <f>IF(AND(ALL!S105-METEALL[[#This Row],[620123]] &gt;= 0, ALL!S105-METEALL[[#This Row],[620123]] &lt;= 24), ALL!S105-METEALL[[#This Row],[620123]], 0)</f>
        <v>0</v>
      </c>
      <c r="U104">
        <f>IF(AND(ALL!T105-METEALL[[#This Row],[620124]] &gt;= 0, ALL!T105-METEALL[[#This Row],[620124]] &lt;= 24), ALL!T105-METEALL[[#This Row],[620124]], 0)</f>
        <v>0</v>
      </c>
      <c r="Y104">
        <v>620104</v>
      </c>
      <c r="Z104" s="31">
        <v>43932</v>
      </c>
      <c r="AA104">
        <v>0</v>
      </c>
    </row>
    <row r="105" spans="3:27">
      <c r="C105" s="17">
        <v>43933</v>
      </c>
      <c r="D105" t="str">
        <f>TEXT(Mete_cal[[#This Row],[Egat Code]], "[$-409]mmm yyyy")</f>
        <v>Apr 2020</v>
      </c>
      <c r="E105">
        <f>IF(AND(ALL!D106-METEALL[[#This Row],[620104]] &gt;= 0, ALL!D106-METEALL[[#This Row],[620104]] &lt;= 24), ALL!D106-METEALL[[#This Row],[620104]], 0)</f>
        <v>0</v>
      </c>
      <c r="F105">
        <f>IF(AND(ALL!E106-METEALL[[#This Row],[620105]] &gt;= 0, ALL!E106-METEALL[[#This Row],[620105]] &lt;= 24), ALL!E106-METEALL[[#This Row],[620105]], 0)</f>
        <v>17</v>
      </c>
      <c r="G105">
        <f>IF(AND(ALL!F106-METEALL[[#This Row],[620106]] &gt;= 0, ALL!F106-METEALL[[#This Row],[620106]] &lt;= 24), ALL!F106-METEALL[[#This Row],[620106]], 0)</f>
        <v>0</v>
      </c>
      <c r="H105">
        <f>IF(AND(ALL!G106-METEALL[[#This Row],[620107]] &gt;= 0, ALL!G106-METEALL[[#This Row],[620107]] &lt;= 24), ALL!G106-METEALL[[#This Row],[620107]], 0)</f>
        <v>10</v>
      </c>
      <c r="I105">
        <f>IF(AND(ALL!H106-METEALL[[#This Row],[620109]] &gt;= 0, ALL!H106-METEALL[[#This Row],[620109]] &lt;= 24), ALL!H106-METEALL[[#This Row],[620109]], 0)</f>
        <v>0</v>
      </c>
      <c r="J105">
        <f>IF(AND(ALL!I106-METEALL[[#This Row],[620111]] &gt;= 0, ALL!I106-METEALL[[#This Row],[620111]] &lt;= 24), ALL!I106-METEALL[[#This Row],[620111]], 0)</f>
        <v>0</v>
      </c>
      <c r="K105">
        <f>IF(AND(ALL!J106-METEALL[[#This Row],[620112]] &gt;= 0, ALL!J106-METEALL[[#This Row],[620112]] &lt;= 24), ALL!J106-METEALL[[#This Row],[620112]], 0)</f>
        <v>16</v>
      </c>
      <c r="L105">
        <f>IF(AND(ALL!K106-METEALL[[#This Row],[620113]] &gt;= 0, ALL!K106-METEALL[[#This Row],[620113]] &lt;= 24), ALL!K106-METEALL[[#This Row],[620113]], 0)</f>
        <v>0</v>
      </c>
      <c r="M105">
        <f>IF(AND(ALL!L106-METEALL[[#This Row],[620114]] &gt;= 0, ALL!L106-METEALL[[#This Row],[620114]] &lt;= 24), ALL!L106-METEALL[[#This Row],[620114]], 0)</f>
        <v>17</v>
      </c>
      <c r="N105">
        <f>IF(AND(ALL!M106-METEALL[[#This Row],[620116]] &gt;= 0, ALL!M106-METEALL[[#This Row],[620116]] &lt;= 24), ALL!M106-METEALL[[#This Row],[620116]], 0)</f>
        <v>15</v>
      </c>
      <c r="O105">
        <f>IF(AND(ALL!N106-METEALL[[#This Row],[620117]] &gt;= 0, ALL!N106-METEALL[[#This Row],[620117]] &lt;= 24), ALL!N106-METEALL[[#This Row],[620117]], 0)</f>
        <v>0</v>
      </c>
      <c r="P105">
        <f>IF(AND(ALL!O106-METEALL[[#This Row],[620118]] &gt;= 0, ALL!O106-METEALL[[#This Row],[620118]] &lt;= 24), ALL!O106-METEALL[[#This Row],[620118]], 0)</f>
        <v>0</v>
      </c>
      <c r="Q105">
        <f>IF(AND(ALL!P106-METEALL[[#This Row],[620119]] &gt;= 0, ALL!P106-METEALL[[#This Row],[620119]] &lt;= 24), ALL!P106-METEALL[[#This Row],[620119]], 0)</f>
        <v>0</v>
      </c>
      <c r="R105">
        <f>IF(AND(ALL!Q106-METEALL[[#This Row],[620120]] &gt;= 0, ALL!Q106-METEALL[[#This Row],[620120]] &lt;= 24), ALL!Q106-METEALL[[#This Row],[620120]], 0)</f>
        <v>0</v>
      </c>
      <c r="S105">
        <f>IF(AND(ALL!R106-METEALL[[#This Row],[620122]] &gt;= 0, ALL!R106-METEALL[[#This Row],[620122]] &lt;= 24), ALL!R106-METEALL[[#This Row],[620122]], 0)</f>
        <v>0</v>
      </c>
      <c r="T105">
        <f>IF(AND(ALL!S106-METEALL[[#This Row],[620123]] &gt;= 0, ALL!S106-METEALL[[#This Row],[620123]] &lt;= 24), ALL!S106-METEALL[[#This Row],[620123]], 0)</f>
        <v>0</v>
      </c>
      <c r="U105">
        <f>IF(AND(ALL!T106-METEALL[[#This Row],[620124]] &gt;= 0, ALL!T106-METEALL[[#This Row],[620124]] &lt;= 24), ALL!T106-METEALL[[#This Row],[620124]], 0)</f>
        <v>0</v>
      </c>
      <c r="Y105">
        <v>620104</v>
      </c>
      <c r="Z105" s="31">
        <v>43933</v>
      </c>
      <c r="AA105">
        <v>0</v>
      </c>
    </row>
    <row r="106" spans="3:27">
      <c r="C106" s="17">
        <v>43934</v>
      </c>
      <c r="D106" t="str">
        <f>TEXT(Mete_cal[[#This Row],[Egat Code]], "[$-409]mmm yyyy")</f>
        <v>Apr 2020</v>
      </c>
      <c r="E106">
        <f>IF(AND(ALL!D107-METEALL[[#This Row],[620104]] &gt;= 0, ALL!D107-METEALL[[#This Row],[620104]] &lt;= 24), ALL!D107-METEALL[[#This Row],[620104]], 0)</f>
        <v>0</v>
      </c>
      <c r="F106">
        <f>IF(AND(ALL!E107-METEALL[[#This Row],[620105]] &gt;= 0, ALL!E107-METEALL[[#This Row],[620105]] &lt;= 24), ALL!E107-METEALL[[#This Row],[620105]], 0)</f>
        <v>17</v>
      </c>
      <c r="G106">
        <f>IF(AND(ALL!F107-METEALL[[#This Row],[620106]] &gt;= 0, ALL!F107-METEALL[[#This Row],[620106]] &lt;= 24), ALL!F107-METEALL[[#This Row],[620106]], 0)</f>
        <v>0</v>
      </c>
      <c r="H106">
        <f>IF(AND(ALL!G107-METEALL[[#This Row],[620107]] &gt;= 0, ALL!G107-METEALL[[#This Row],[620107]] &lt;= 24), ALL!G107-METEALL[[#This Row],[620107]], 0)</f>
        <v>9</v>
      </c>
      <c r="I106">
        <f>IF(AND(ALL!H107-METEALL[[#This Row],[620109]] &gt;= 0, ALL!H107-METEALL[[#This Row],[620109]] &lt;= 24), ALL!H107-METEALL[[#This Row],[620109]], 0)</f>
        <v>0</v>
      </c>
      <c r="J106">
        <f>IF(AND(ALL!I107-METEALL[[#This Row],[620111]] &gt;= 0, ALL!I107-METEALL[[#This Row],[620111]] &lt;= 24), ALL!I107-METEALL[[#This Row],[620111]], 0)</f>
        <v>0</v>
      </c>
      <c r="K106">
        <f>IF(AND(ALL!J107-METEALL[[#This Row],[620112]] &gt;= 0, ALL!J107-METEALL[[#This Row],[620112]] &lt;= 24), ALL!J107-METEALL[[#This Row],[620112]], 0)</f>
        <v>18</v>
      </c>
      <c r="L106">
        <f>IF(AND(ALL!K107-METEALL[[#This Row],[620113]] &gt;= 0, ALL!K107-METEALL[[#This Row],[620113]] &lt;= 24), ALL!K107-METEALL[[#This Row],[620113]], 0)</f>
        <v>0</v>
      </c>
      <c r="M106">
        <f>IF(AND(ALL!L107-METEALL[[#This Row],[620114]] &gt;= 0, ALL!L107-METEALL[[#This Row],[620114]] &lt;= 24), ALL!L107-METEALL[[#This Row],[620114]], 0)</f>
        <v>15</v>
      </c>
      <c r="N106">
        <f>IF(AND(ALL!M107-METEALL[[#This Row],[620116]] &gt;= 0, ALL!M107-METEALL[[#This Row],[620116]] &lt;= 24), ALL!M107-METEALL[[#This Row],[620116]], 0)</f>
        <v>0</v>
      </c>
      <c r="O106">
        <f>IF(AND(ALL!N107-METEALL[[#This Row],[620117]] &gt;= 0, ALL!N107-METEALL[[#This Row],[620117]] &lt;= 24), ALL!N107-METEALL[[#This Row],[620117]], 0)</f>
        <v>0</v>
      </c>
      <c r="P106">
        <f>IF(AND(ALL!O107-METEALL[[#This Row],[620118]] &gt;= 0, ALL!O107-METEALL[[#This Row],[620118]] &lt;= 24), ALL!O107-METEALL[[#This Row],[620118]], 0)</f>
        <v>0</v>
      </c>
      <c r="Q106">
        <f>IF(AND(ALL!P107-METEALL[[#This Row],[620119]] &gt;= 0, ALL!P107-METEALL[[#This Row],[620119]] &lt;= 24), ALL!P107-METEALL[[#This Row],[620119]], 0)</f>
        <v>0</v>
      </c>
      <c r="R106">
        <f>IF(AND(ALL!Q107-METEALL[[#This Row],[620120]] &gt;= 0, ALL!Q107-METEALL[[#This Row],[620120]] &lt;= 24), ALL!Q107-METEALL[[#This Row],[620120]], 0)</f>
        <v>0</v>
      </c>
      <c r="S106">
        <f>IF(AND(ALL!R107-METEALL[[#This Row],[620122]] &gt;= 0, ALL!R107-METEALL[[#This Row],[620122]] &lt;= 24), ALL!R107-METEALL[[#This Row],[620122]], 0)</f>
        <v>0</v>
      </c>
      <c r="T106">
        <f>IF(AND(ALL!S107-METEALL[[#This Row],[620123]] &gt;= 0, ALL!S107-METEALL[[#This Row],[620123]] &lt;= 24), ALL!S107-METEALL[[#This Row],[620123]], 0)</f>
        <v>9</v>
      </c>
      <c r="U106">
        <f>IF(AND(ALL!T107-METEALL[[#This Row],[620124]] &gt;= 0, ALL!T107-METEALL[[#This Row],[620124]] &lt;= 24), ALL!T107-METEALL[[#This Row],[620124]], 0)</f>
        <v>0</v>
      </c>
      <c r="Y106">
        <v>620104</v>
      </c>
      <c r="Z106" s="31">
        <v>43934</v>
      </c>
      <c r="AA106">
        <v>0</v>
      </c>
    </row>
    <row r="107" spans="3:27">
      <c r="C107" s="17">
        <v>43935</v>
      </c>
      <c r="D107" t="str">
        <f>TEXT(Mete_cal[[#This Row],[Egat Code]], "[$-409]mmm yyyy")</f>
        <v>Apr 2020</v>
      </c>
      <c r="E107">
        <f>IF(AND(ALL!D108-METEALL[[#This Row],[620104]] &gt;= 0, ALL!D108-METEALL[[#This Row],[620104]] &lt;= 24), ALL!D108-METEALL[[#This Row],[620104]], 0)</f>
        <v>0</v>
      </c>
      <c r="F107">
        <f>IF(AND(ALL!E108-METEALL[[#This Row],[620105]] &gt;= 0, ALL!E108-METEALL[[#This Row],[620105]] &lt;= 24), ALL!E108-METEALL[[#This Row],[620105]], 0)</f>
        <v>16</v>
      </c>
      <c r="G107">
        <f>IF(AND(ALL!F108-METEALL[[#This Row],[620106]] &gt;= 0, ALL!F108-METEALL[[#This Row],[620106]] &lt;= 24), ALL!F108-METEALL[[#This Row],[620106]], 0)</f>
        <v>0</v>
      </c>
      <c r="H107">
        <f>IF(AND(ALL!G108-METEALL[[#This Row],[620107]] &gt;= 0, ALL!G108-METEALL[[#This Row],[620107]] &lt;= 24), ALL!G108-METEALL[[#This Row],[620107]], 0)</f>
        <v>10</v>
      </c>
      <c r="I107">
        <f>IF(AND(ALL!H108-METEALL[[#This Row],[620109]] &gt;= 0, ALL!H108-METEALL[[#This Row],[620109]] &lt;= 24), ALL!H108-METEALL[[#This Row],[620109]], 0)</f>
        <v>0</v>
      </c>
      <c r="J107">
        <f>IF(AND(ALL!I108-METEALL[[#This Row],[620111]] &gt;= 0, ALL!I108-METEALL[[#This Row],[620111]] &lt;= 24), ALL!I108-METEALL[[#This Row],[620111]], 0)</f>
        <v>0</v>
      </c>
      <c r="K107">
        <f>IF(AND(ALL!J108-METEALL[[#This Row],[620112]] &gt;= 0, ALL!J108-METEALL[[#This Row],[620112]] &lt;= 24), ALL!J108-METEALL[[#This Row],[620112]], 0)</f>
        <v>13</v>
      </c>
      <c r="L107">
        <f>IF(AND(ALL!K108-METEALL[[#This Row],[620113]] &gt;= 0, ALL!K108-METEALL[[#This Row],[620113]] &lt;= 24), ALL!K108-METEALL[[#This Row],[620113]], 0)</f>
        <v>0</v>
      </c>
      <c r="M107">
        <f>IF(AND(ALL!L108-METEALL[[#This Row],[620114]] &gt;= 0, ALL!L108-METEALL[[#This Row],[620114]] &lt;= 24), ALL!L108-METEALL[[#This Row],[620114]], 0)</f>
        <v>19</v>
      </c>
      <c r="N107">
        <f>IF(AND(ALL!M108-METEALL[[#This Row],[620116]] &gt;= 0, ALL!M108-METEALL[[#This Row],[620116]] &lt;= 24), ALL!M108-METEALL[[#This Row],[620116]], 0)</f>
        <v>1</v>
      </c>
      <c r="O107">
        <f>IF(AND(ALL!N108-METEALL[[#This Row],[620117]] &gt;= 0, ALL!N108-METEALL[[#This Row],[620117]] &lt;= 24), ALL!N108-METEALL[[#This Row],[620117]], 0)</f>
        <v>0</v>
      </c>
      <c r="P107">
        <f>IF(AND(ALL!O108-METEALL[[#This Row],[620118]] &gt;= 0, ALL!O108-METEALL[[#This Row],[620118]] &lt;= 24), ALL!O108-METEALL[[#This Row],[620118]], 0)</f>
        <v>0</v>
      </c>
      <c r="Q107">
        <f>IF(AND(ALL!P108-METEALL[[#This Row],[620119]] &gt;= 0, ALL!P108-METEALL[[#This Row],[620119]] &lt;= 24), ALL!P108-METEALL[[#This Row],[620119]], 0)</f>
        <v>0</v>
      </c>
      <c r="R107">
        <f>IF(AND(ALL!Q108-METEALL[[#This Row],[620120]] &gt;= 0, ALL!Q108-METEALL[[#This Row],[620120]] &lt;= 24), ALL!Q108-METEALL[[#This Row],[620120]], 0)</f>
        <v>0</v>
      </c>
      <c r="S107">
        <f>IF(AND(ALL!R108-METEALL[[#This Row],[620122]] &gt;= 0, ALL!R108-METEALL[[#This Row],[620122]] &lt;= 24), ALL!R108-METEALL[[#This Row],[620122]], 0)</f>
        <v>0</v>
      </c>
      <c r="T107">
        <f>IF(AND(ALL!S108-METEALL[[#This Row],[620123]] &gt;= 0, ALL!S108-METEALL[[#This Row],[620123]] &lt;= 24), ALL!S108-METEALL[[#This Row],[620123]], 0)</f>
        <v>10</v>
      </c>
      <c r="U107">
        <f>IF(AND(ALL!T108-METEALL[[#This Row],[620124]] &gt;= 0, ALL!T108-METEALL[[#This Row],[620124]] &lt;= 24), ALL!T108-METEALL[[#This Row],[620124]], 0)</f>
        <v>0</v>
      </c>
      <c r="Y107">
        <v>620104</v>
      </c>
      <c r="Z107" s="31">
        <v>43935</v>
      </c>
      <c r="AA107">
        <v>0</v>
      </c>
    </row>
    <row r="108" spans="3:27">
      <c r="C108" s="17">
        <v>43936</v>
      </c>
      <c r="D108" t="str">
        <f>TEXT(Mete_cal[[#This Row],[Egat Code]], "[$-409]mmm yyyy")</f>
        <v>Apr 2020</v>
      </c>
      <c r="E108">
        <f>IF(AND(ALL!D109-METEALL[[#This Row],[620104]] &gt;= 0, ALL!D109-METEALL[[#This Row],[620104]] &lt;= 24), ALL!D109-METEALL[[#This Row],[620104]], 0)</f>
        <v>0</v>
      </c>
      <c r="F108">
        <f>IF(AND(ALL!E109-METEALL[[#This Row],[620105]] &gt;= 0, ALL!E109-METEALL[[#This Row],[620105]] &lt;= 24), ALL!E109-METEALL[[#This Row],[620105]], 0)</f>
        <v>0</v>
      </c>
      <c r="G108">
        <f>IF(AND(ALL!F109-METEALL[[#This Row],[620106]] &gt;= 0, ALL!F109-METEALL[[#This Row],[620106]] &lt;= 24), ALL!F109-METEALL[[#This Row],[620106]], 0)</f>
        <v>0</v>
      </c>
      <c r="H108">
        <f>IF(AND(ALL!G109-METEALL[[#This Row],[620107]] &gt;= 0, ALL!G109-METEALL[[#This Row],[620107]] &lt;= 24), ALL!G109-METEALL[[#This Row],[620107]], 0)</f>
        <v>0</v>
      </c>
      <c r="I108">
        <f>IF(AND(ALL!H109-METEALL[[#This Row],[620109]] &gt;= 0, ALL!H109-METEALL[[#This Row],[620109]] &lt;= 24), ALL!H109-METEALL[[#This Row],[620109]], 0)</f>
        <v>0</v>
      </c>
      <c r="J108">
        <f>IF(AND(ALL!I109-METEALL[[#This Row],[620111]] &gt;= 0, ALL!I109-METEALL[[#This Row],[620111]] &lt;= 24), ALL!I109-METEALL[[#This Row],[620111]], 0)</f>
        <v>0</v>
      </c>
      <c r="K108">
        <f>IF(AND(ALL!J109-METEALL[[#This Row],[620112]] &gt;= 0, ALL!J109-METEALL[[#This Row],[620112]] &lt;= 24), ALL!J109-METEALL[[#This Row],[620112]], 0)</f>
        <v>0</v>
      </c>
      <c r="L108">
        <f>IF(AND(ALL!K109-METEALL[[#This Row],[620113]] &gt;= 0, ALL!K109-METEALL[[#This Row],[620113]] &lt;= 24), ALL!K109-METEALL[[#This Row],[620113]], 0)</f>
        <v>0</v>
      </c>
      <c r="M108">
        <f>IF(AND(ALL!L109-METEALL[[#This Row],[620114]] &gt;= 0, ALL!L109-METEALL[[#This Row],[620114]] &lt;= 24), ALL!L109-METEALL[[#This Row],[620114]], 0)</f>
        <v>0</v>
      </c>
      <c r="N108">
        <f>IF(AND(ALL!M109-METEALL[[#This Row],[620116]] &gt;= 0, ALL!M109-METEALL[[#This Row],[620116]] &lt;= 24), ALL!M109-METEALL[[#This Row],[620116]], 0)</f>
        <v>0</v>
      </c>
      <c r="O108">
        <f>IF(AND(ALL!N109-METEALL[[#This Row],[620117]] &gt;= 0, ALL!N109-METEALL[[#This Row],[620117]] &lt;= 24), ALL!N109-METEALL[[#This Row],[620117]], 0)</f>
        <v>0</v>
      </c>
      <c r="P108">
        <f>IF(AND(ALL!O109-METEALL[[#This Row],[620118]] &gt;= 0, ALL!O109-METEALL[[#This Row],[620118]] &lt;= 24), ALL!O109-METEALL[[#This Row],[620118]], 0)</f>
        <v>0</v>
      </c>
      <c r="Q108">
        <f>IF(AND(ALL!P109-METEALL[[#This Row],[620119]] &gt;= 0, ALL!P109-METEALL[[#This Row],[620119]] &lt;= 24), ALL!P109-METEALL[[#This Row],[620119]], 0)</f>
        <v>0</v>
      </c>
      <c r="R108">
        <f>IF(AND(ALL!Q109-METEALL[[#This Row],[620120]] &gt;= 0, ALL!Q109-METEALL[[#This Row],[620120]] &lt;= 24), ALL!Q109-METEALL[[#This Row],[620120]], 0)</f>
        <v>0</v>
      </c>
      <c r="S108">
        <f>IF(AND(ALL!R109-METEALL[[#This Row],[620122]] &gt;= 0, ALL!R109-METEALL[[#This Row],[620122]] &lt;= 24), ALL!R109-METEALL[[#This Row],[620122]], 0)</f>
        <v>0</v>
      </c>
      <c r="T108">
        <f>IF(AND(ALL!S109-METEALL[[#This Row],[620123]] &gt;= 0, ALL!S109-METEALL[[#This Row],[620123]] &lt;= 24), ALL!S109-METEALL[[#This Row],[620123]], 0)</f>
        <v>0</v>
      </c>
      <c r="U108">
        <f>IF(AND(ALL!T109-METEALL[[#This Row],[620124]] &gt;= 0, ALL!T109-METEALL[[#This Row],[620124]] &lt;= 24), ALL!T109-METEALL[[#This Row],[620124]], 0)</f>
        <v>0</v>
      </c>
      <c r="Y108">
        <v>620104</v>
      </c>
      <c r="Z108" s="31">
        <v>43936</v>
      </c>
      <c r="AA108">
        <v>0</v>
      </c>
    </row>
    <row r="109" spans="3:27">
      <c r="C109" s="17">
        <v>43937</v>
      </c>
      <c r="D109" t="str">
        <f>TEXT(Mete_cal[[#This Row],[Egat Code]], "[$-409]mmm yyyy")</f>
        <v>Apr 2020</v>
      </c>
      <c r="E109">
        <f>IF(AND(ALL!D110-METEALL[[#This Row],[620104]] &gt;= 0, ALL!D110-METEALL[[#This Row],[620104]] &lt;= 24), ALL!D110-METEALL[[#This Row],[620104]], 0)</f>
        <v>0</v>
      </c>
      <c r="F109">
        <f>IF(AND(ALL!E110-METEALL[[#This Row],[620105]] &gt;= 0, ALL!E110-METEALL[[#This Row],[620105]] &lt;= 24), ALL!E110-METEALL[[#This Row],[620105]], 0)</f>
        <v>18</v>
      </c>
      <c r="G109">
        <f>IF(AND(ALL!F110-METEALL[[#This Row],[620106]] &gt;= 0, ALL!F110-METEALL[[#This Row],[620106]] &lt;= 24), ALL!F110-METEALL[[#This Row],[620106]], 0)</f>
        <v>0</v>
      </c>
      <c r="H109">
        <f>IF(AND(ALL!G110-METEALL[[#This Row],[620107]] &gt;= 0, ALL!G110-METEALL[[#This Row],[620107]] &lt;= 24), ALL!G110-METEALL[[#This Row],[620107]], 0)</f>
        <v>14</v>
      </c>
      <c r="I109">
        <f>IF(AND(ALL!H110-METEALL[[#This Row],[620109]] &gt;= 0, ALL!H110-METEALL[[#This Row],[620109]] &lt;= 24), ALL!H110-METEALL[[#This Row],[620109]], 0)</f>
        <v>0</v>
      </c>
      <c r="J109">
        <f>IF(AND(ALL!I110-METEALL[[#This Row],[620111]] &gt;= 0, ALL!I110-METEALL[[#This Row],[620111]] &lt;= 24), ALL!I110-METEALL[[#This Row],[620111]], 0)</f>
        <v>0</v>
      </c>
      <c r="K109">
        <f>IF(AND(ALL!J110-METEALL[[#This Row],[620112]] &gt;= 0, ALL!J110-METEALL[[#This Row],[620112]] &lt;= 24), ALL!J110-METEALL[[#This Row],[620112]], 0)</f>
        <v>0</v>
      </c>
      <c r="L109">
        <f>IF(AND(ALL!K110-METEALL[[#This Row],[620113]] &gt;= 0, ALL!K110-METEALL[[#This Row],[620113]] &lt;= 24), ALL!K110-METEALL[[#This Row],[620113]], 0)</f>
        <v>0</v>
      </c>
      <c r="M109">
        <f>IF(AND(ALL!L110-METEALL[[#This Row],[620114]] &gt;= 0, ALL!L110-METEALL[[#This Row],[620114]] &lt;= 24), ALL!L110-METEALL[[#This Row],[620114]], 0)</f>
        <v>17</v>
      </c>
      <c r="N109">
        <f>IF(AND(ALL!M110-METEALL[[#This Row],[620116]] &gt;= 0, ALL!M110-METEALL[[#This Row],[620116]] &lt;= 24), ALL!M110-METEALL[[#This Row],[620116]], 0)</f>
        <v>15</v>
      </c>
      <c r="O109">
        <f>IF(AND(ALL!N110-METEALL[[#This Row],[620117]] &gt;= 0, ALL!N110-METEALL[[#This Row],[620117]] &lt;= 24), ALL!N110-METEALL[[#This Row],[620117]], 0)</f>
        <v>0</v>
      </c>
      <c r="P109">
        <f>IF(AND(ALL!O110-METEALL[[#This Row],[620118]] &gt;= 0, ALL!O110-METEALL[[#This Row],[620118]] &lt;= 24), ALL!O110-METEALL[[#This Row],[620118]], 0)</f>
        <v>0</v>
      </c>
      <c r="Q109">
        <f>IF(AND(ALL!P110-METEALL[[#This Row],[620119]] &gt;= 0, ALL!P110-METEALL[[#This Row],[620119]] &lt;= 24), ALL!P110-METEALL[[#This Row],[620119]], 0)</f>
        <v>0</v>
      </c>
      <c r="R109">
        <f>IF(AND(ALL!Q110-METEALL[[#This Row],[620120]] &gt;= 0, ALL!Q110-METEALL[[#This Row],[620120]] &lt;= 24), ALL!Q110-METEALL[[#This Row],[620120]], 0)</f>
        <v>0</v>
      </c>
      <c r="S109">
        <f>IF(AND(ALL!R110-METEALL[[#This Row],[620122]] &gt;= 0, ALL!R110-METEALL[[#This Row],[620122]] &lt;= 24), ALL!R110-METEALL[[#This Row],[620122]], 0)</f>
        <v>0</v>
      </c>
      <c r="T109">
        <f>IF(AND(ALL!S110-METEALL[[#This Row],[620123]] &gt;= 0, ALL!S110-METEALL[[#This Row],[620123]] &lt;= 24), ALL!S110-METEALL[[#This Row],[620123]], 0)</f>
        <v>9</v>
      </c>
      <c r="U109">
        <f>IF(AND(ALL!T110-METEALL[[#This Row],[620124]] &gt;= 0, ALL!T110-METEALL[[#This Row],[620124]] &lt;= 24), ALL!T110-METEALL[[#This Row],[620124]], 0)</f>
        <v>0</v>
      </c>
      <c r="Y109">
        <v>620104</v>
      </c>
      <c r="Z109" s="31">
        <v>43937</v>
      </c>
      <c r="AA109">
        <v>0</v>
      </c>
    </row>
    <row r="110" spans="3:27">
      <c r="C110" s="17">
        <v>43938</v>
      </c>
      <c r="D110" t="str">
        <f>TEXT(Mete_cal[[#This Row],[Egat Code]], "[$-409]mmm yyyy")</f>
        <v>Apr 2020</v>
      </c>
      <c r="E110">
        <f>IF(AND(ALL!D111-METEALL[[#This Row],[620104]] &gt;= 0, ALL!D111-METEALL[[#This Row],[620104]] &lt;= 24), ALL!D111-METEALL[[#This Row],[620104]], 0)</f>
        <v>0</v>
      </c>
      <c r="F110">
        <f>IF(AND(ALL!E111-METEALL[[#This Row],[620105]] &gt;= 0, ALL!E111-METEALL[[#This Row],[620105]] &lt;= 24), ALL!E111-METEALL[[#This Row],[620105]], 0)</f>
        <v>13</v>
      </c>
      <c r="G110">
        <f>IF(AND(ALL!F111-METEALL[[#This Row],[620106]] &gt;= 0, ALL!F111-METEALL[[#This Row],[620106]] &lt;= 24), ALL!F111-METEALL[[#This Row],[620106]], 0)</f>
        <v>0</v>
      </c>
      <c r="H110">
        <f>IF(AND(ALL!G111-METEALL[[#This Row],[620107]] &gt;= 0, ALL!G111-METEALL[[#This Row],[620107]] &lt;= 24), ALL!G111-METEALL[[#This Row],[620107]], 0)</f>
        <v>6</v>
      </c>
      <c r="I110">
        <f>IF(AND(ALL!H111-METEALL[[#This Row],[620109]] &gt;= 0, ALL!H111-METEALL[[#This Row],[620109]] &lt;= 24), ALL!H111-METEALL[[#This Row],[620109]], 0)</f>
        <v>0</v>
      </c>
      <c r="J110">
        <f>IF(AND(ALL!I111-METEALL[[#This Row],[620111]] &gt;= 0, ALL!I111-METEALL[[#This Row],[620111]] &lt;= 24), ALL!I111-METEALL[[#This Row],[620111]], 0)</f>
        <v>5</v>
      </c>
      <c r="K110">
        <f>IF(AND(ALL!J111-METEALL[[#This Row],[620112]] &gt;= 0, ALL!J111-METEALL[[#This Row],[620112]] &lt;= 24), ALL!J111-METEALL[[#This Row],[620112]], 0)</f>
        <v>21</v>
      </c>
      <c r="L110">
        <f>IF(AND(ALL!K111-METEALL[[#This Row],[620113]] &gt;= 0, ALL!K111-METEALL[[#This Row],[620113]] &lt;= 24), ALL!K111-METEALL[[#This Row],[620113]], 0)</f>
        <v>0</v>
      </c>
      <c r="M110">
        <f>IF(AND(ALL!L111-METEALL[[#This Row],[620114]] &gt;= 0, ALL!L111-METEALL[[#This Row],[620114]] &lt;= 24), ALL!L111-METEALL[[#This Row],[620114]], 0)</f>
        <v>24</v>
      </c>
      <c r="N110">
        <f>IF(AND(ALL!M111-METEALL[[#This Row],[620116]] &gt;= 0, ALL!M111-METEALL[[#This Row],[620116]] &lt;= 24), ALL!M111-METEALL[[#This Row],[620116]], 0)</f>
        <v>7</v>
      </c>
      <c r="O110">
        <f>IF(AND(ALL!N111-METEALL[[#This Row],[620117]] &gt;= 0, ALL!N111-METEALL[[#This Row],[620117]] &lt;= 24), ALL!N111-METEALL[[#This Row],[620117]], 0)</f>
        <v>0</v>
      </c>
      <c r="P110">
        <f>IF(AND(ALL!O111-METEALL[[#This Row],[620118]] &gt;= 0, ALL!O111-METEALL[[#This Row],[620118]] &lt;= 24), ALL!O111-METEALL[[#This Row],[620118]], 0)</f>
        <v>0</v>
      </c>
      <c r="Q110">
        <f>IF(AND(ALL!P111-METEALL[[#This Row],[620119]] &gt;= 0, ALL!P111-METEALL[[#This Row],[620119]] &lt;= 24), ALL!P111-METEALL[[#This Row],[620119]], 0)</f>
        <v>0</v>
      </c>
      <c r="R110">
        <f>IF(AND(ALL!Q111-METEALL[[#This Row],[620120]] &gt;= 0, ALL!Q111-METEALL[[#This Row],[620120]] &lt;= 24), ALL!Q111-METEALL[[#This Row],[620120]], 0)</f>
        <v>0</v>
      </c>
      <c r="S110">
        <f>IF(AND(ALL!R111-METEALL[[#This Row],[620122]] &gt;= 0, ALL!R111-METEALL[[#This Row],[620122]] &lt;= 24), ALL!R111-METEALL[[#This Row],[620122]], 0)</f>
        <v>0</v>
      </c>
      <c r="T110">
        <f>IF(AND(ALL!S111-METEALL[[#This Row],[620123]] &gt;= 0, ALL!S111-METEALL[[#This Row],[620123]] &lt;= 24), ALL!S111-METEALL[[#This Row],[620123]], 0)</f>
        <v>12</v>
      </c>
      <c r="U110">
        <f>IF(AND(ALL!T111-METEALL[[#This Row],[620124]] &gt;= 0, ALL!T111-METEALL[[#This Row],[620124]] &lt;= 24), ALL!T111-METEALL[[#This Row],[620124]], 0)</f>
        <v>0</v>
      </c>
      <c r="Y110">
        <v>620104</v>
      </c>
      <c r="Z110" s="31">
        <v>43938</v>
      </c>
      <c r="AA110">
        <v>0</v>
      </c>
    </row>
    <row r="111" spans="3:27">
      <c r="C111" s="17">
        <v>43939</v>
      </c>
      <c r="D111" t="str">
        <f>TEXT(Mete_cal[[#This Row],[Egat Code]], "[$-409]mmm yyyy")</f>
        <v>Apr 2020</v>
      </c>
      <c r="E111">
        <f>IF(AND(ALL!D112-METEALL[[#This Row],[620104]] &gt;= 0, ALL!D112-METEALL[[#This Row],[620104]] &lt;= 24), ALL!D112-METEALL[[#This Row],[620104]], 0)</f>
        <v>0</v>
      </c>
      <c r="F111">
        <f>IF(AND(ALL!E112-METEALL[[#This Row],[620105]] &gt;= 0, ALL!E112-METEALL[[#This Row],[620105]] &lt;= 24), ALL!E112-METEALL[[#This Row],[620105]], 0)</f>
        <v>7</v>
      </c>
      <c r="G111">
        <f>IF(AND(ALL!F112-METEALL[[#This Row],[620106]] &gt;= 0, ALL!F112-METEALL[[#This Row],[620106]] &lt;= 24), ALL!F112-METEALL[[#This Row],[620106]], 0)</f>
        <v>0</v>
      </c>
      <c r="H111">
        <f>IF(AND(ALL!G112-METEALL[[#This Row],[620107]] &gt;= 0, ALL!G112-METEALL[[#This Row],[620107]] &lt;= 24), ALL!G112-METEALL[[#This Row],[620107]], 0)</f>
        <v>0</v>
      </c>
      <c r="I111">
        <f>IF(AND(ALL!H112-METEALL[[#This Row],[620109]] &gt;= 0, ALL!H112-METEALL[[#This Row],[620109]] &lt;= 24), ALL!H112-METEALL[[#This Row],[620109]], 0)</f>
        <v>0</v>
      </c>
      <c r="J111">
        <f>IF(AND(ALL!I112-METEALL[[#This Row],[620111]] &gt;= 0, ALL!I112-METEALL[[#This Row],[620111]] &lt;= 24), ALL!I112-METEALL[[#This Row],[620111]], 0)</f>
        <v>4</v>
      </c>
      <c r="K111">
        <f>IF(AND(ALL!J112-METEALL[[#This Row],[620112]] &gt;= 0, ALL!J112-METEALL[[#This Row],[620112]] &lt;= 24), ALL!J112-METEALL[[#This Row],[620112]], 0)</f>
        <v>15</v>
      </c>
      <c r="L111">
        <f>IF(AND(ALL!K112-METEALL[[#This Row],[620113]] &gt;= 0, ALL!K112-METEALL[[#This Row],[620113]] &lt;= 24), ALL!K112-METEALL[[#This Row],[620113]], 0)</f>
        <v>0</v>
      </c>
      <c r="M111">
        <f>IF(AND(ALL!L112-METEALL[[#This Row],[620114]] &gt;= 0, ALL!L112-METEALL[[#This Row],[620114]] &lt;= 24), ALL!L112-METEALL[[#This Row],[620114]], 0)</f>
        <v>16</v>
      </c>
      <c r="N111">
        <f>IF(AND(ALL!M112-METEALL[[#This Row],[620116]] &gt;= 0, ALL!M112-METEALL[[#This Row],[620116]] &lt;= 24), ALL!M112-METEALL[[#This Row],[620116]], 0)</f>
        <v>13</v>
      </c>
      <c r="O111">
        <f>IF(AND(ALL!N112-METEALL[[#This Row],[620117]] &gt;= 0, ALL!N112-METEALL[[#This Row],[620117]] &lt;= 24), ALL!N112-METEALL[[#This Row],[620117]], 0)</f>
        <v>0</v>
      </c>
      <c r="P111">
        <f>IF(AND(ALL!O112-METEALL[[#This Row],[620118]] &gt;= 0, ALL!O112-METEALL[[#This Row],[620118]] &lt;= 24), ALL!O112-METEALL[[#This Row],[620118]], 0)</f>
        <v>0</v>
      </c>
      <c r="Q111">
        <f>IF(AND(ALL!P112-METEALL[[#This Row],[620119]] &gt;= 0, ALL!P112-METEALL[[#This Row],[620119]] &lt;= 24), ALL!P112-METEALL[[#This Row],[620119]], 0)</f>
        <v>0</v>
      </c>
      <c r="R111">
        <f>IF(AND(ALL!Q112-METEALL[[#This Row],[620120]] &gt;= 0, ALL!Q112-METEALL[[#This Row],[620120]] &lt;= 24), ALL!Q112-METEALL[[#This Row],[620120]], 0)</f>
        <v>0</v>
      </c>
      <c r="S111">
        <f>IF(AND(ALL!R112-METEALL[[#This Row],[620122]] &gt;= 0, ALL!R112-METEALL[[#This Row],[620122]] &lt;= 24), ALL!R112-METEALL[[#This Row],[620122]], 0)</f>
        <v>0</v>
      </c>
      <c r="T111">
        <f>IF(AND(ALL!S112-METEALL[[#This Row],[620123]] &gt;= 0, ALL!S112-METEALL[[#This Row],[620123]] &lt;= 24), ALL!S112-METEALL[[#This Row],[620123]], 0)</f>
        <v>5</v>
      </c>
      <c r="U111">
        <f>IF(AND(ALL!T112-METEALL[[#This Row],[620124]] &gt;= 0, ALL!T112-METEALL[[#This Row],[620124]] &lt;= 24), ALL!T112-METEALL[[#This Row],[620124]], 0)</f>
        <v>0</v>
      </c>
      <c r="Y111">
        <v>620104</v>
      </c>
      <c r="Z111" s="31">
        <v>43939</v>
      </c>
      <c r="AA111">
        <v>0</v>
      </c>
    </row>
    <row r="112" spans="3:27">
      <c r="C112" s="17">
        <v>43940</v>
      </c>
      <c r="D112" t="str">
        <f>TEXT(Mete_cal[[#This Row],[Egat Code]], "[$-409]mmm yyyy")</f>
        <v>Apr 2020</v>
      </c>
      <c r="E112">
        <f>IF(AND(ALL!D113-METEALL[[#This Row],[620104]] &gt;= 0, ALL!D113-METEALL[[#This Row],[620104]] &lt;= 24), ALL!D113-METEALL[[#This Row],[620104]], 0)</f>
        <v>0</v>
      </c>
      <c r="F112">
        <f>IF(AND(ALL!E113-METEALL[[#This Row],[620105]] &gt;= 0, ALL!E113-METEALL[[#This Row],[620105]] &lt;= 24), ALL!E113-METEALL[[#This Row],[620105]], 0)</f>
        <v>17</v>
      </c>
      <c r="G112">
        <f>IF(AND(ALL!F113-METEALL[[#This Row],[620106]] &gt;= 0, ALL!F113-METEALL[[#This Row],[620106]] &lt;= 24), ALL!F113-METEALL[[#This Row],[620106]], 0)</f>
        <v>0</v>
      </c>
      <c r="H112">
        <f>IF(AND(ALL!G113-METEALL[[#This Row],[620107]] &gt;= 0, ALL!G113-METEALL[[#This Row],[620107]] &lt;= 24), ALL!G113-METEALL[[#This Row],[620107]], 0)</f>
        <v>7</v>
      </c>
      <c r="I112">
        <f>IF(AND(ALL!H113-METEALL[[#This Row],[620109]] &gt;= 0, ALL!H113-METEALL[[#This Row],[620109]] &lt;= 24), ALL!H113-METEALL[[#This Row],[620109]], 0)</f>
        <v>0</v>
      </c>
      <c r="J112">
        <f>IF(AND(ALL!I113-METEALL[[#This Row],[620111]] &gt;= 0, ALL!I113-METEALL[[#This Row],[620111]] &lt;= 24), ALL!I113-METEALL[[#This Row],[620111]], 0)</f>
        <v>0</v>
      </c>
      <c r="K112">
        <f>IF(AND(ALL!J113-METEALL[[#This Row],[620112]] &gt;= 0, ALL!J113-METEALL[[#This Row],[620112]] &lt;= 24), ALL!J113-METEALL[[#This Row],[620112]], 0)</f>
        <v>24</v>
      </c>
      <c r="L112">
        <f>IF(AND(ALL!K113-METEALL[[#This Row],[620113]] &gt;= 0, ALL!K113-METEALL[[#This Row],[620113]] &lt;= 24), ALL!K113-METEALL[[#This Row],[620113]], 0)</f>
        <v>0</v>
      </c>
      <c r="M112">
        <f>IF(AND(ALL!L113-METEALL[[#This Row],[620114]] &gt;= 0, ALL!L113-METEALL[[#This Row],[620114]] &lt;= 24), ALL!L113-METEALL[[#This Row],[620114]], 0)</f>
        <v>18</v>
      </c>
      <c r="N112">
        <f>IF(AND(ALL!M113-METEALL[[#This Row],[620116]] &gt;= 0, ALL!M113-METEALL[[#This Row],[620116]] &lt;= 24), ALL!M113-METEALL[[#This Row],[620116]], 0)</f>
        <v>18</v>
      </c>
      <c r="O112">
        <f>IF(AND(ALL!N113-METEALL[[#This Row],[620117]] &gt;= 0, ALL!N113-METEALL[[#This Row],[620117]] &lt;= 24), ALL!N113-METEALL[[#This Row],[620117]], 0)</f>
        <v>0</v>
      </c>
      <c r="P112">
        <f>IF(AND(ALL!O113-METEALL[[#This Row],[620118]] &gt;= 0, ALL!O113-METEALL[[#This Row],[620118]] &lt;= 24), ALL!O113-METEALL[[#This Row],[620118]], 0)</f>
        <v>0</v>
      </c>
      <c r="Q112">
        <f>IF(AND(ALL!P113-METEALL[[#This Row],[620119]] &gt;= 0, ALL!P113-METEALL[[#This Row],[620119]] &lt;= 24), ALL!P113-METEALL[[#This Row],[620119]], 0)</f>
        <v>0</v>
      </c>
      <c r="R112">
        <f>IF(AND(ALL!Q113-METEALL[[#This Row],[620120]] &gt;= 0, ALL!Q113-METEALL[[#This Row],[620120]] &lt;= 24), ALL!Q113-METEALL[[#This Row],[620120]], 0)</f>
        <v>0</v>
      </c>
      <c r="S112">
        <f>IF(AND(ALL!R113-METEALL[[#This Row],[620122]] &gt;= 0, ALL!R113-METEALL[[#This Row],[620122]] &lt;= 24), ALL!R113-METEALL[[#This Row],[620122]], 0)</f>
        <v>0</v>
      </c>
      <c r="T112">
        <f>IF(AND(ALL!S113-METEALL[[#This Row],[620123]] &gt;= 0, ALL!S113-METEALL[[#This Row],[620123]] &lt;= 24), ALL!S113-METEALL[[#This Row],[620123]], 0)</f>
        <v>10</v>
      </c>
      <c r="U112">
        <f>IF(AND(ALL!T113-METEALL[[#This Row],[620124]] &gt;= 0, ALL!T113-METEALL[[#This Row],[620124]] &lt;= 24), ALL!T113-METEALL[[#This Row],[620124]], 0)</f>
        <v>0</v>
      </c>
      <c r="Y112">
        <v>620104</v>
      </c>
      <c r="Z112" s="31">
        <v>43940</v>
      </c>
      <c r="AA112">
        <v>0</v>
      </c>
    </row>
    <row r="113" spans="3:27">
      <c r="C113" s="17">
        <v>43941</v>
      </c>
      <c r="D113" t="str">
        <f>TEXT(Mete_cal[[#This Row],[Egat Code]], "[$-409]mmm yyyy")</f>
        <v>Apr 2020</v>
      </c>
      <c r="E113">
        <f>IF(AND(ALL!D114-METEALL[[#This Row],[620104]] &gt;= 0, ALL!D114-METEALL[[#This Row],[620104]] &lt;= 24), ALL!D114-METEALL[[#This Row],[620104]], 0)</f>
        <v>0</v>
      </c>
      <c r="F113">
        <f>IF(AND(ALL!E114-METEALL[[#This Row],[620105]] &gt;= 0, ALL!E114-METEALL[[#This Row],[620105]] &lt;= 24), ALL!E114-METEALL[[#This Row],[620105]], 0)</f>
        <v>14</v>
      </c>
      <c r="G113">
        <f>IF(AND(ALL!F114-METEALL[[#This Row],[620106]] &gt;= 0, ALL!F114-METEALL[[#This Row],[620106]] &lt;= 24), ALL!F114-METEALL[[#This Row],[620106]], 0)</f>
        <v>0</v>
      </c>
      <c r="H113">
        <f>IF(AND(ALL!G114-METEALL[[#This Row],[620107]] &gt;= 0, ALL!G114-METEALL[[#This Row],[620107]] &lt;= 24), ALL!G114-METEALL[[#This Row],[620107]], 0)</f>
        <v>0</v>
      </c>
      <c r="I113">
        <f>IF(AND(ALL!H114-METEALL[[#This Row],[620109]] &gt;= 0, ALL!H114-METEALL[[#This Row],[620109]] &lt;= 24), ALL!H114-METEALL[[#This Row],[620109]], 0)</f>
        <v>0</v>
      </c>
      <c r="J113">
        <f>IF(AND(ALL!I114-METEALL[[#This Row],[620111]] &gt;= 0, ALL!I114-METEALL[[#This Row],[620111]] &lt;= 24), ALL!I114-METEALL[[#This Row],[620111]], 0)</f>
        <v>0</v>
      </c>
      <c r="K113">
        <f>IF(AND(ALL!J114-METEALL[[#This Row],[620112]] &gt;= 0, ALL!J114-METEALL[[#This Row],[620112]] &lt;= 24), ALL!J114-METEALL[[#This Row],[620112]], 0)</f>
        <v>18</v>
      </c>
      <c r="L113">
        <f>IF(AND(ALL!K114-METEALL[[#This Row],[620113]] &gt;= 0, ALL!K114-METEALL[[#This Row],[620113]] &lt;= 24), ALL!K114-METEALL[[#This Row],[620113]], 0)</f>
        <v>0</v>
      </c>
      <c r="M113">
        <f>IF(AND(ALL!L114-METEALL[[#This Row],[620114]] &gt;= 0, ALL!L114-METEALL[[#This Row],[620114]] &lt;= 24), ALL!L114-METEALL[[#This Row],[620114]], 0)</f>
        <v>21</v>
      </c>
      <c r="N113">
        <f>IF(AND(ALL!M114-METEALL[[#This Row],[620116]] &gt;= 0, ALL!M114-METEALL[[#This Row],[620116]] &lt;= 24), ALL!M114-METEALL[[#This Row],[620116]], 0)</f>
        <v>24</v>
      </c>
      <c r="O113">
        <f>IF(AND(ALL!N114-METEALL[[#This Row],[620117]] &gt;= 0, ALL!N114-METEALL[[#This Row],[620117]] &lt;= 24), ALL!N114-METEALL[[#This Row],[620117]], 0)</f>
        <v>0</v>
      </c>
      <c r="P113">
        <f>IF(AND(ALL!O114-METEALL[[#This Row],[620118]] &gt;= 0, ALL!O114-METEALL[[#This Row],[620118]] &lt;= 24), ALL!O114-METEALL[[#This Row],[620118]], 0)</f>
        <v>0</v>
      </c>
      <c r="Q113">
        <f>IF(AND(ALL!P114-METEALL[[#This Row],[620119]] &gt;= 0, ALL!P114-METEALL[[#This Row],[620119]] &lt;= 24), ALL!P114-METEALL[[#This Row],[620119]], 0)</f>
        <v>0</v>
      </c>
      <c r="R113">
        <f>IF(AND(ALL!Q114-METEALL[[#This Row],[620120]] &gt;= 0, ALL!Q114-METEALL[[#This Row],[620120]] &lt;= 24), ALL!Q114-METEALL[[#This Row],[620120]], 0)</f>
        <v>0</v>
      </c>
      <c r="S113">
        <f>IF(AND(ALL!R114-METEALL[[#This Row],[620122]] &gt;= 0, ALL!R114-METEALL[[#This Row],[620122]] &lt;= 24), ALL!R114-METEALL[[#This Row],[620122]], 0)</f>
        <v>0</v>
      </c>
      <c r="T113">
        <f>IF(AND(ALL!S114-METEALL[[#This Row],[620123]] &gt;= 0, ALL!S114-METEALL[[#This Row],[620123]] &lt;= 24), ALL!S114-METEALL[[#This Row],[620123]], 0)</f>
        <v>0</v>
      </c>
      <c r="U113">
        <f>IF(AND(ALL!T114-METEALL[[#This Row],[620124]] &gt;= 0, ALL!T114-METEALL[[#This Row],[620124]] &lt;= 24), ALL!T114-METEALL[[#This Row],[620124]], 0)</f>
        <v>0</v>
      </c>
      <c r="Y113">
        <v>620104</v>
      </c>
      <c r="Z113" s="31">
        <v>43941</v>
      </c>
      <c r="AA113">
        <v>0</v>
      </c>
    </row>
    <row r="114" spans="3:27">
      <c r="C114" s="17">
        <v>43942</v>
      </c>
      <c r="D114" t="str">
        <f>TEXT(Mete_cal[[#This Row],[Egat Code]], "[$-409]mmm yyyy")</f>
        <v>Apr 2020</v>
      </c>
      <c r="E114">
        <f>IF(AND(ALL!D115-METEALL[[#This Row],[620104]] &gt;= 0, ALL!D115-METEALL[[#This Row],[620104]] &lt;= 24), ALL!D115-METEALL[[#This Row],[620104]], 0)</f>
        <v>0</v>
      </c>
      <c r="F114">
        <f>IF(AND(ALL!E115-METEALL[[#This Row],[620105]] &gt;= 0, ALL!E115-METEALL[[#This Row],[620105]] &lt;= 24), ALL!E115-METEALL[[#This Row],[620105]], 0)</f>
        <v>0</v>
      </c>
      <c r="G114">
        <f>IF(AND(ALL!F115-METEALL[[#This Row],[620106]] &gt;= 0, ALL!F115-METEALL[[#This Row],[620106]] &lt;= 24), ALL!F115-METEALL[[#This Row],[620106]], 0)</f>
        <v>0</v>
      </c>
      <c r="H114">
        <f>IF(AND(ALL!G115-METEALL[[#This Row],[620107]] &gt;= 0, ALL!G115-METEALL[[#This Row],[620107]] &lt;= 24), ALL!G115-METEALL[[#This Row],[620107]], 0)</f>
        <v>0</v>
      </c>
      <c r="I114">
        <f>IF(AND(ALL!H115-METEALL[[#This Row],[620109]] &gt;= 0, ALL!H115-METEALL[[#This Row],[620109]] &lt;= 24), ALL!H115-METEALL[[#This Row],[620109]], 0)</f>
        <v>0</v>
      </c>
      <c r="J114">
        <f>IF(AND(ALL!I115-METEALL[[#This Row],[620111]] &gt;= 0, ALL!I115-METEALL[[#This Row],[620111]] &lt;= 24), ALL!I115-METEALL[[#This Row],[620111]], 0)</f>
        <v>0</v>
      </c>
      <c r="K114">
        <f>IF(AND(ALL!J115-METEALL[[#This Row],[620112]] &gt;= 0, ALL!J115-METEALL[[#This Row],[620112]] &lt;= 24), ALL!J115-METEALL[[#This Row],[620112]], 0)</f>
        <v>0</v>
      </c>
      <c r="L114">
        <f>IF(AND(ALL!K115-METEALL[[#This Row],[620113]] &gt;= 0, ALL!K115-METEALL[[#This Row],[620113]] &lt;= 24), ALL!K115-METEALL[[#This Row],[620113]], 0)</f>
        <v>0</v>
      </c>
      <c r="M114">
        <f>IF(AND(ALL!L115-METEALL[[#This Row],[620114]] &gt;= 0, ALL!L115-METEALL[[#This Row],[620114]] &lt;= 24), ALL!L115-METEALL[[#This Row],[620114]], 0)</f>
        <v>0</v>
      </c>
      <c r="N114">
        <f>IF(AND(ALL!M115-METEALL[[#This Row],[620116]] &gt;= 0, ALL!M115-METEALL[[#This Row],[620116]] &lt;= 24), ALL!M115-METEALL[[#This Row],[620116]], 0)</f>
        <v>0</v>
      </c>
      <c r="O114">
        <f>IF(AND(ALL!N115-METEALL[[#This Row],[620117]] &gt;= 0, ALL!N115-METEALL[[#This Row],[620117]] &lt;= 24), ALL!N115-METEALL[[#This Row],[620117]], 0)</f>
        <v>0</v>
      </c>
      <c r="P114">
        <f>IF(AND(ALL!O115-METEALL[[#This Row],[620118]] &gt;= 0, ALL!O115-METEALL[[#This Row],[620118]] &lt;= 24), ALL!O115-METEALL[[#This Row],[620118]], 0)</f>
        <v>0</v>
      </c>
      <c r="Q114">
        <f>IF(AND(ALL!P115-METEALL[[#This Row],[620119]] &gt;= 0, ALL!P115-METEALL[[#This Row],[620119]] &lt;= 24), ALL!P115-METEALL[[#This Row],[620119]], 0)</f>
        <v>0</v>
      </c>
      <c r="R114">
        <f>IF(AND(ALL!Q115-METEALL[[#This Row],[620120]] &gt;= 0, ALL!Q115-METEALL[[#This Row],[620120]] &lt;= 24), ALL!Q115-METEALL[[#This Row],[620120]], 0)</f>
        <v>0</v>
      </c>
      <c r="S114">
        <f>IF(AND(ALL!R115-METEALL[[#This Row],[620122]] &gt;= 0, ALL!R115-METEALL[[#This Row],[620122]] &lt;= 24), ALL!R115-METEALL[[#This Row],[620122]], 0)</f>
        <v>0</v>
      </c>
      <c r="T114">
        <f>IF(AND(ALL!S115-METEALL[[#This Row],[620123]] &gt;= 0, ALL!S115-METEALL[[#This Row],[620123]] &lt;= 24), ALL!S115-METEALL[[#This Row],[620123]], 0)</f>
        <v>0</v>
      </c>
      <c r="U114">
        <f>IF(AND(ALL!T115-METEALL[[#This Row],[620124]] &gt;= 0, ALL!T115-METEALL[[#This Row],[620124]] &lt;= 24), ALL!T115-METEALL[[#This Row],[620124]], 0)</f>
        <v>0</v>
      </c>
      <c r="Y114">
        <v>620104</v>
      </c>
      <c r="Z114" s="31">
        <v>43942</v>
      </c>
      <c r="AA114">
        <v>0</v>
      </c>
    </row>
    <row r="115" spans="3:27">
      <c r="C115" s="17">
        <v>43943</v>
      </c>
      <c r="D115" t="str">
        <f>TEXT(Mete_cal[[#This Row],[Egat Code]], "[$-409]mmm yyyy")</f>
        <v>Apr 2020</v>
      </c>
      <c r="E115">
        <f>IF(AND(ALL!D116-METEALL[[#This Row],[620104]] &gt;= 0, ALL!D116-METEALL[[#This Row],[620104]] &lt;= 24), ALL!D116-METEALL[[#This Row],[620104]], 0)</f>
        <v>0</v>
      </c>
      <c r="F115">
        <f>IF(AND(ALL!E116-METEALL[[#This Row],[620105]] &gt;= 0, ALL!E116-METEALL[[#This Row],[620105]] &lt;= 24), ALL!E116-METEALL[[#This Row],[620105]], 0)</f>
        <v>20</v>
      </c>
      <c r="G115">
        <f>IF(AND(ALL!F116-METEALL[[#This Row],[620106]] &gt;= 0, ALL!F116-METEALL[[#This Row],[620106]] &lt;= 24), ALL!F116-METEALL[[#This Row],[620106]], 0)</f>
        <v>0</v>
      </c>
      <c r="H115">
        <f>IF(AND(ALL!G116-METEALL[[#This Row],[620107]] &gt;= 0, ALL!G116-METEALL[[#This Row],[620107]] &lt;= 24), ALL!G116-METEALL[[#This Row],[620107]], 0)</f>
        <v>21</v>
      </c>
      <c r="I115">
        <f>IF(AND(ALL!H116-METEALL[[#This Row],[620109]] &gt;= 0, ALL!H116-METEALL[[#This Row],[620109]] &lt;= 24), ALL!H116-METEALL[[#This Row],[620109]], 0)</f>
        <v>0</v>
      </c>
      <c r="J115">
        <f>IF(AND(ALL!I116-METEALL[[#This Row],[620111]] &gt;= 0, ALL!I116-METEALL[[#This Row],[620111]] &lt;= 24), ALL!I116-METEALL[[#This Row],[620111]], 0)</f>
        <v>0</v>
      </c>
      <c r="K115">
        <f>IF(AND(ALL!J116-METEALL[[#This Row],[620112]] &gt;= 0, ALL!J116-METEALL[[#This Row],[620112]] &lt;= 24), ALL!J116-METEALL[[#This Row],[620112]], 0)</f>
        <v>19</v>
      </c>
      <c r="L115">
        <f>IF(AND(ALL!K116-METEALL[[#This Row],[620113]] &gt;= 0, ALL!K116-METEALL[[#This Row],[620113]] &lt;= 24), ALL!K116-METEALL[[#This Row],[620113]], 0)</f>
        <v>0</v>
      </c>
      <c r="M115">
        <f>IF(AND(ALL!L116-METEALL[[#This Row],[620114]] &gt;= 0, ALL!L116-METEALL[[#This Row],[620114]] &lt;= 24), ALL!L116-METEALL[[#This Row],[620114]], 0)</f>
        <v>12</v>
      </c>
      <c r="N115">
        <f>IF(AND(ALL!M116-METEALL[[#This Row],[620116]] &gt;= 0, ALL!M116-METEALL[[#This Row],[620116]] &lt;= 24), ALL!M116-METEALL[[#This Row],[620116]], 0)</f>
        <v>19</v>
      </c>
      <c r="O115">
        <f>IF(AND(ALL!N116-METEALL[[#This Row],[620117]] &gt;= 0, ALL!N116-METEALL[[#This Row],[620117]] &lt;= 24), ALL!N116-METEALL[[#This Row],[620117]], 0)</f>
        <v>0</v>
      </c>
      <c r="P115">
        <f>IF(AND(ALL!O116-METEALL[[#This Row],[620118]] &gt;= 0, ALL!O116-METEALL[[#This Row],[620118]] &lt;= 24), ALL!O116-METEALL[[#This Row],[620118]], 0)</f>
        <v>0</v>
      </c>
      <c r="Q115">
        <f>IF(AND(ALL!P116-METEALL[[#This Row],[620119]] &gt;= 0, ALL!P116-METEALL[[#This Row],[620119]] &lt;= 24), ALL!P116-METEALL[[#This Row],[620119]], 0)</f>
        <v>0</v>
      </c>
      <c r="R115">
        <f>IF(AND(ALL!Q116-METEALL[[#This Row],[620120]] &gt;= 0, ALL!Q116-METEALL[[#This Row],[620120]] &lt;= 24), ALL!Q116-METEALL[[#This Row],[620120]], 0)</f>
        <v>0</v>
      </c>
      <c r="S115">
        <f>IF(AND(ALL!R116-METEALL[[#This Row],[620122]] &gt;= 0, ALL!R116-METEALL[[#This Row],[620122]] &lt;= 24), ALL!R116-METEALL[[#This Row],[620122]], 0)</f>
        <v>0</v>
      </c>
      <c r="T115">
        <f>IF(AND(ALL!S116-METEALL[[#This Row],[620123]] &gt;= 0, ALL!S116-METEALL[[#This Row],[620123]] &lt;= 24), ALL!S116-METEALL[[#This Row],[620123]], 0)</f>
        <v>20</v>
      </c>
      <c r="U115">
        <f>IF(AND(ALL!T116-METEALL[[#This Row],[620124]] &gt;= 0, ALL!T116-METEALL[[#This Row],[620124]] &lt;= 24), ALL!T116-METEALL[[#This Row],[620124]], 0)</f>
        <v>0</v>
      </c>
      <c r="Y115">
        <v>620104</v>
      </c>
      <c r="Z115" s="31">
        <v>43943</v>
      </c>
      <c r="AA115">
        <v>0</v>
      </c>
    </row>
    <row r="116" spans="3:27">
      <c r="C116" s="17">
        <v>43944</v>
      </c>
      <c r="D116" t="str">
        <f>TEXT(Mete_cal[[#This Row],[Egat Code]], "[$-409]mmm yyyy")</f>
        <v>Apr 2020</v>
      </c>
      <c r="E116">
        <f>IF(AND(ALL!D117-METEALL[[#This Row],[620104]] &gt;= 0, ALL!D117-METEALL[[#This Row],[620104]] &lt;= 24), ALL!D117-METEALL[[#This Row],[620104]], 0)</f>
        <v>0</v>
      </c>
      <c r="F116">
        <f>IF(AND(ALL!E117-METEALL[[#This Row],[620105]] &gt;= 0, ALL!E117-METEALL[[#This Row],[620105]] &lt;= 24), ALL!E117-METEALL[[#This Row],[620105]], 0)</f>
        <v>6</v>
      </c>
      <c r="G116">
        <f>IF(AND(ALL!F117-METEALL[[#This Row],[620106]] &gt;= 0, ALL!F117-METEALL[[#This Row],[620106]] &lt;= 24), ALL!F117-METEALL[[#This Row],[620106]], 0)</f>
        <v>0</v>
      </c>
      <c r="H116">
        <f>IF(AND(ALL!G117-METEALL[[#This Row],[620107]] &gt;= 0, ALL!G117-METEALL[[#This Row],[620107]] &lt;= 24), ALL!G117-METEALL[[#This Row],[620107]], 0)</f>
        <v>14</v>
      </c>
      <c r="I116">
        <f>IF(AND(ALL!H117-METEALL[[#This Row],[620109]] &gt;= 0, ALL!H117-METEALL[[#This Row],[620109]] &lt;= 24), ALL!H117-METEALL[[#This Row],[620109]], 0)</f>
        <v>0</v>
      </c>
      <c r="J116">
        <f>IF(AND(ALL!I117-METEALL[[#This Row],[620111]] &gt;= 0, ALL!I117-METEALL[[#This Row],[620111]] &lt;= 24), ALL!I117-METEALL[[#This Row],[620111]], 0)</f>
        <v>0</v>
      </c>
      <c r="K116">
        <f>IF(AND(ALL!J117-METEALL[[#This Row],[620112]] &gt;= 0, ALL!J117-METEALL[[#This Row],[620112]] &lt;= 24), ALL!J117-METEALL[[#This Row],[620112]], 0)</f>
        <v>18</v>
      </c>
      <c r="L116">
        <f>IF(AND(ALL!K117-METEALL[[#This Row],[620113]] &gt;= 0, ALL!K117-METEALL[[#This Row],[620113]] &lt;= 24), ALL!K117-METEALL[[#This Row],[620113]], 0)</f>
        <v>0</v>
      </c>
      <c r="M116">
        <f>IF(AND(ALL!L117-METEALL[[#This Row],[620114]] &gt;= 0, ALL!L117-METEALL[[#This Row],[620114]] &lt;= 24), ALL!L117-METEALL[[#This Row],[620114]], 0)</f>
        <v>14</v>
      </c>
      <c r="N116">
        <f>IF(AND(ALL!M117-METEALL[[#This Row],[620116]] &gt;= 0, ALL!M117-METEALL[[#This Row],[620116]] &lt;= 24), ALL!M117-METEALL[[#This Row],[620116]], 0)</f>
        <v>14</v>
      </c>
      <c r="O116">
        <f>IF(AND(ALL!N117-METEALL[[#This Row],[620117]] &gt;= 0, ALL!N117-METEALL[[#This Row],[620117]] &lt;= 24), ALL!N117-METEALL[[#This Row],[620117]], 0)</f>
        <v>0</v>
      </c>
      <c r="P116">
        <f>IF(AND(ALL!O117-METEALL[[#This Row],[620118]] &gt;= 0, ALL!O117-METEALL[[#This Row],[620118]] &lt;= 24), ALL!O117-METEALL[[#This Row],[620118]], 0)</f>
        <v>0</v>
      </c>
      <c r="Q116">
        <f>IF(AND(ALL!P117-METEALL[[#This Row],[620119]] &gt;= 0, ALL!P117-METEALL[[#This Row],[620119]] &lt;= 24), ALL!P117-METEALL[[#This Row],[620119]], 0)</f>
        <v>0</v>
      </c>
      <c r="R116">
        <f>IF(AND(ALL!Q117-METEALL[[#This Row],[620120]] &gt;= 0, ALL!Q117-METEALL[[#This Row],[620120]] &lt;= 24), ALL!Q117-METEALL[[#This Row],[620120]], 0)</f>
        <v>0</v>
      </c>
      <c r="S116">
        <f>IF(AND(ALL!R117-METEALL[[#This Row],[620122]] &gt;= 0, ALL!R117-METEALL[[#This Row],[620122]] &lt;= 24), ALL!R117-METEALL[[#This Row],[620122]], 0)</f>
        <v>0</v>
      </c>
      <c r="T116">
        <f>IF(AND(ALL!S117-METEALL[[#This Row],[620123]] &gt;= 0, ALL!S117-METEALL[[#This Row],[620123]] &lt;= 24), ALL!S117-METEALL[[#This Row],[620123]], 0)</f>
        <v>11</v>
      </c>
      <c r="U116">
        <f>IF(AND(ALL!T117-METEALL[[#This Row],[620124]] &gt;= 0, ALL!T117-METEALL[[#This Row],[620124]] &lt;= 24), ALL!T117-METEALL[[#This Row],[620124]], 0)</f>
        <v>0</v>
      </c>
      <c r="Y116">
        <v>620104</v>
      </c>
      <c r="Z116" s="31">
        <v>43944</v>
      </c>
      <c r="AA116">
        <v>0</v>
      </c>
    </row>
    <row r="117" spans="3:27">
      <c r="C117" s="17">
        <v>43945</v>
      </c>
      <c r="D117" t="str">
        <f>TEXT(Mete_cal[[#This Row],[Egat Code]], "[$-409]mmm yyyy")</f>
        <v>Apr 2020</v>
      </c>
      <c r="E117">
        <f>IF(AND(ALL!D118-METEALL[[#This Row],[620104]] &gt;= 0, ALL!D118-METEALL[[#This Row],[620104]] &lt;= 24), ALL!D118-METEALL[[#This Row],[620104]], 0)</f>
        <v>0</v>
      </c>
      <c r="F117">
        <f>IF(AND(ALL!E118-METEALL[[#This Row],[620105]] &gt;= 0, ALL!E118-METEALL[[#This Row],[620105]] &lt;= 24), ALL!E118-METEALL[[#This Row],[620105]], 0)</f>
        <v>9</v>
      </c>
      <c r="G117">
        <f>IF(AND(ALL!F118-METEALL[[#This Row],[620106]] &gt;= 0, ALL!F118-METEALL[[#This Row],[620106]] &lt;= 24), ALL!F118-METEALL[[#This Row],[620106]], 0)</f>
        <v>0</v>
      </c>
      <c r="H117">
        <f>IF(AND(ALL!G118-METEALL[[#This Row],[620107]] &gt;= 0, ALL!G118-METEALL[[#This Row],[620107]] &lt;= 24), ALL!G118-METEALL[[#This Row],[620107]], 0)</f>
        <v>14</v>
      </c>
      <c r="I117">
        <f>IF(AND(ALL!H118-METEALL[[#This Row],[620109]] &gt;= 0, ALL!H118-METEALL[[#This Row],[620109]] &lt;= 24), ALL!H118-METEALL[[#This Row],[620109]], 0)</f>
        <v>0</v>
      </c>
      <c r="J117">
        <f>IF(AND(ALL!I118-METEALL[[#This Row],[620111]] &gt;= 0, ALL!I118-METEALL[[#This Row],[620111]] &lt;= 24), ALL!I118-METEALL[[#This Row],[620111]], 0)</f>
        <v>0</v>
      </c>
      <c r="K117">
        <f>IF(AND(ALL!J118-METEALL[[#This Row],[620112]] &gt;= 0, ALL!J118-METEALL[[#This Row],[620112]] &lt;= 24), ALL!J118-METEALL[[#This Row],[620112]], 0)</f>
        <v>10</v>
      </c>
      <c r="L117">
        <f>IF(AND(ALL!K118-METEALL[[#This Row],[620113]] &gt;= 0, ALL!K118-METEALL[[#This Row],[620113]] &lt;= 24), ALL!K118-METEALL[[#This Row],[620113]], 0)</f>
        <v>0</v>
      </c>
      <c r="M117">
        <f>IF(AND(ALL!L118-METEALL[[#This Row],[620114]] &gt;= 0, ALL!L118-METEALL[[#This Row],[620114]] &lt;= 24), ALL!L118-METEALL[[#This Row],[620114]], 0)</f>
        <v>17</v>
      </c>
      <c r="N117">
        <f>IF(AND(ALL!M118-METEALL[[#This Row],[620116]] &gt;= 0, ALL!M118-METEALL[[#This Row],[620116]] &lt;= 24), ALL!M118-METEALL[[#This Row],[620116]], 0)</f>
        <v>8</v>
      </c>
      <c r="O117">
        <f>IF(AND(ALL!N118-METEALL[[#This Row],[620117]] &gt;= 0, ALL!N118-METEALL[[#This Row],[620117]] &lt;= 24), ALL!N118-METEALL[[#This Row],[620117]], 0)</f>
        <v>0</v>
      </c>
      <c r="P117">
        <f>IF(AND(ALL!O118-METEALL[[#This Row],[620118]] &gt;= 0, ALL!O118-METEALL[[#This Row],[620118]] &lt;= 24), ALL!O118-METEALL[[#This Row],[620118]], 0)</f>
        <v>0</v>
      </c>
      <c r="Q117">
        <f>IF(AND(ALL!P118-METEALL[[#This Row],[620119]] &gt;= 0, ALL!P118-METEALL[[#This Row],[620119]] &lt;= 24), ALL!P118-METEALL[[#This Row],[620119]], 0)</f>
        <v>0</v>
      </c>
      <c r="R117">
        <f>IF(AND(ALL!Q118-METEALL[[#This Row],[620120]] &gt;= 0, ALL!Q118-METEALL[[#This Row],[620120]] &lt;= 24), ALL!Q118-METEALL[[#This Row],[620120]], 0)</f>
        <v>0</v>
      </c>
      <c r="S117">
        <f>IF(AND(ALL!R118-METEALL[[#This Row],[620122]] &gt;= 0, ALL!R118-METEALL[[#This Row],[620122]] &lt;= 24), ALL!R118-METEALL[[#This Row],[620122]], 0)</f>
        <v>0</v>
      </c>
      <c r="T117">
        <f>IF(AND(ALL!S118-METEALL[[#This Row],[620123]] &gt;= 0, ALL!S118-METEALL[[#This Row],[620123]] &lt;= 24), ALL!S118-METEALL[[#This Row],[620123]], 0)</f>
        <v>8</v>
      </c>
      <c r="U117">
        <f>IF(AND(ALL!T118-METEALL[[#This Row],[620124]] &gt;= 0, ALL!T118-METEALL[[#This Row],[620124]] &lt;= 24), ALL!T118-METEALL[[#This Row],[620124]], 0)</f>
        <v>0</v>
      </c>
      <c r="Y117">
        <v>620104</v>
      </c>
      <c r="Z117" s="31">
        <v>43945</v>
      </c>
      <c r="AA117">
        <v>0</v>
      </c>
    </row>
    <row r="118" spans="3:27">
      <c r="C118" s="17">
        <v>43946</v>
      </c>
      <c r="D118" t="str">
        <f>TEXT(Mete_cal[[#This Row],[Egat Code]], "[$-409]mmm yyyy")</f>
        <v>Apr 2020</v>
      </c>
      <c r="E118">
        <f>IF(AND(ALL!D119-METEALL[[#This Row],[620104]] &gt;= 0, ALL!D119-METEALL[[#This Row],[620104]] &lt;= 24), ALL!D119-METEALL[[#This Row],[620104]], 0)</f>
        <v>0</v>
      </c>
      <c r="F118">
        <f>IF(AND(ALL!E119-METEALL[[#This Row],[620105]] &gt;= 0, ALL!E119-METEALL[[#This Row],[620105]] &lt;= 24), ALL!E119-METEALL[[#This Row],[620105]], 0)</f>
        <v>15</v>
      </c>
      <c r="G118">
        <f>IF(AND(ALL!F119-METEALL[[#This Row],[620106]] &gt;= 0, ALL!F119-METEALL[[#This Row],[620106]] &lt;= 24), ALL!F119-METEALL[[#This Row],[620106]], 0)</f>
        <v>0</v>
      </c>
      <c r="H118">
        <f>IF(AND(ALL!G119-METEALL[[#This Row],[620107]] &gt;= 0, ALL!G119-METEALL[[#This Row],[620107]] &lt;= 24), ALL!G119-METEALL[[#This Row],[620107]], 0)</f>
        <v>22</v>
      </c>
      <c r="I118">
        <f>IF(AND(ALL!H119-METEALL[[#This Row],[620109]] &gt;= 0, ALL!H119-METEALL[[#This Row],[620109]] &lt;= 24), ALL!H119-METEALL[[#This Row],[620109]], 0)</f>
        <v>0</v>
      </c>
      <c r="J118">
        <f>IF(AND(ALL!I119-METEALL[[#This Row],[620111]] &gt;= 0, ALL!I119-METEALL[[#This Row],[620111]] &lt;= 24), ALL!I119-METEALL[[#This Row],[620111]], 0)</f>
        <v>0</v>
      </c>
      <c r="K118">
        <f>IF(AND(ALL!J119-METEALL[[#This Row],[620112]] &gt;= 0, ALL!J119-METEALL[[#This Row],[620112]] &lt;= 24), ALL!J119-METEALL[[#This Row],[620112]], 0)</f>
        <v>15</v>
      </c>
      <c r="L118">
        <f>IF(AND(ALL!K119-METEALL[[#This Row],[620113]] &gt;= 0, ALL!K119-METEALL[[#This Row],[620113]] &lt;= 24), ALL!K119-METEALL[[#This Row],[620113]], 0)</f>
        <v>0</v>
      </c>
      <c r="M118">
        <f>IF(AND(ALL!L119-METEALL[[#This Row],[620114]] &gt;= 0, ALL!L119-METEALL[[#This Row],[620114]] &lt;= 24), ALL!L119-METEALL[[#This Row],[620114]], 0)</f>
        <v>23</v>
      </c>
      <c r="N118">
        <f>IF(AND(ALL!M119-METEALL[[#This Row],[620116]] &gt;= 0, ALL!M119-METEALL[[#This Row],[620116]] &lt;= 24), ALL!M119-METEALL[[#This Row],[620116]], 0)</f>
        <v>21</v>
      </c>
      <c r="O118">
        <f>IF(AND(ALL!N119-METEALL[[#This Row],[620117]] &gt;= 0, ALL!N119-METEALL[[#This Row],[620117]] &lt;= 24), ALL!N119-METEALL[[#This Row],[620117]], 0)</f>
        <v>0</v>
      </c>
      <c r="P118">
        <f>IF(AND(ALL!O119-METEALL[[#This Row],[620118]] &gt;= 0, ALL!O119-METEALL[[#This Row],[620118]] &lt;= 24), ALL!O119-METEALL[[#This Row],[620118]], 0)</f>
        <v>0</v>
      </c>
      <c r="Q118">
        <f>IF(AND(ALL!P119-METEALL[[#This Row],[620119]] &gt;= 0, ALL!P119-METEALL[[#This Row],[620119]] &lt;= 24), ALL!P119-METEALL[[#This Row],[620119]], 0)</f>
        <v>10</v>
      </c>
      <c r="R118">
        <f>IF(AND(ALL!Q119-METEALL[[#This Row],[620120]] &gt;= 0, ALL!Q119-METEALL[[#This Row],[620120]] &lt;= 24), ALL!Q119-METEALL[[#This Row],[620120]], 0)</f>
        <v>0</v>
      </c>
      <c r="S118">
        <f>IF(AND(ALL!R119-METEALL[[#This Row],[620122]] &gt;= 0, ALL!R119-METEALL[[#This Row],[620122]] &lt;= 24), ALL!R119-METEALL[[#This Row],[620122]], 0)</f>
        <v>0</v>
      </c>
      <c r="T118">
        <f>IF(AND(ALL!S119-METEALL[[#This Row],[620123]] &gt;= 0, ALL!S119-METEALL[[#This Row],[620123]] &lt;= 24), ALL!S119-METEALL[[#This Row],[620123]], 0)</f>
        <v>15</v>
      </c>
      <c r="U118">
        <f>IF(AND(ALL!T119-METEALL[[#This Row],[620124]] &gt;= 0, ALL!T119-METEALL[[#This Row],[620124]] &lt;= 24), ALL!T119-METEALL[[#This Row],[620124]], 0)</f>
        <v>0</v>
      </c>
      <c r="Y118">
        <v>620104</v>
      </c>
      <c r="Z118" s="31">
        <v>43946</v>
      </c>
      <c r="AA118">
        <v>0</v>
      </c>
    </row>
    <row r="119" spans="3:27">
      <c r="C119" s="17">
        <v>43947</v>
      </c>
      <c r="D119" t="str">
        <f>TEXT(Mete_cal[[#This Row],[Egat Code]], "[$-409]mmm yyyy")</f>
        <v>Apr 2020</v>
      </c>
      <c r="E119">
        <f>IF(AND(ALL!D120-METEALL[[#This Row],[620104]] &gt;= 0, ALL!D120-METEALL[[#This Row],[620104]] &lt;= 24), ALL!D120-METEALL[[#This Row],[620104]], 0)</f>
        <v>0</v>
      </c>
      <c r="F119">
        <f>IF(AND(ALL!E120-METEALL[[#This Row],[620105]] &gt;= 0, ALL!E120-METEALL[[#This Row],[620105]] &lt;= 24), ALL!E120-METEALL[[#This Row],[620105]], 0)</f>
        <v>7</v>
      </c>
      <c r="G119">
        <f>IF(AND(ALL!F120-METEALL[[#This Row],[620106]] &gt;= 0, ALL!F120-METEALL[[#This Row],[620106]] &lt;= 24), ALL!F120-METEALL[[#This Row],[620106]], 0)</f>
        <v>0</v>
      </c>
      <c r="H119">
        <f>IF(AND(ALL!G120-METEALL[[#This Row],[620107]] &gt;= 0, ALL!G120-METEALL[[#This Row],[620107]] &lt;= 24), ALL!G120-METEALL[[#This Row],[620107]], 0)</f>
        <v>9</v>
      </c>
      <c r="I119">
        <f>IF(AND(ALL!H120-METEALL[[#This Row],[620109]] &gt;= 0, ALL!H120-METEALL[[#This Row],[620109]] &lt;= 24), ALL!H120-METEALL[[#This Row],[620109]], 0)</f>
        <v>0</v>
      </c>
      <c r="J119">
        <f>IF(AND(ALL!I120-METEALL[[#This Row],[620111]] &gt;= 0, ALL!I120-METEALL[[#This Row],[620111]] &lt;= 24), ALL!I120-METEALL[[#This Row],[620111]], 0)</f>
        <v>0</v>
      </c>
      <c r="K119">
        <f>IF(AND(ALL!J120-METEALL[[#This Row],[620112]] &gt;= 0, ALL!J120-METEALL[[#This Row],[620112]] &lt;= 24), ALL!J120-METEALL[[#This Row],[620112]], 0)</f>
        <v>16</v>
      </c>
      <c r="L119">
        <f>IF(AND(ALL!K120-METEALL[[#This Row],[620113]] &gt;= 0, ALL!K120-METEALL[[#This Row],[620113]] &lt;= 24), ALL!K120-METEALL[[#This Row],[620113]], 0)</f>
        <v>0</v>
      </c>
      <c r="M119">
        <f>IF(AND(ALL!L120-METEALL[[#This Row],[620114]] &gt;= 0, ALL!L120-METEALL[[#This Row],[620114]] &lt;= 24), ALL!L120-METEALL[[#This Row],[620114]], 0)</f>
        <v>14</v>
      </c>
      <c r="N119">
        <f>IF(AND(ALL!M120-METEALL[[#This Row],[620116]] &gt;= 0, ALL!M120-METEALL[[#This Row],[620116]] &lt;= 24), ALL!M120-METEALL[[#This Row],[620116]], 0)</f>
        <v>2</v>
      </c>
      <c r="O119">
        <f>IF(AND(ALL!N120-METEALL[[#This Row],[620117]] &gt;= 0, ALL!N120-METEALL[[#This Row],[620117]] &lt;= 24), ALL!N120-METEALL[[#This Row],[620117]], 0)</f>
        <v>0</v>
      </c>
      <c r="P119">
        <f>IF(AND(ALL!O120-METEALL[[#This Row],[620118]] &gt;= 0, ALL!O120-METEALL[[#This Row],[620118]] &lt;= 24), ALL!O120-METEALL[[#This Row],[620118]], 0)</f>
        <v>0</v>
      </c>
      <c r="Q119">
        <f>IF(AND(ALL!P120-METEALL[[#This Row],[620119]] &gt;= 0, ALL!P120-METEALL[[#This Row],[620119]] &lt;= 24), ALL!P120-METEALL[[#This Row],[620119]], 0)</f>
        <v>19</v>
      </c>
      <c r="R119">
        <f>IF(AND(ALL!Q120-METEALL[[#This Row],[620120]] &gt;= 0, ALL!Q120-METEALL[[#This Row],[620120]] &lt;= 24), ALL!Q120-METEALL[[#This Row],[620120]], 0)</f>
        <v>0</v>
      </c>
      <c r="S119">
        <f>IF(AND(ALL!R120-METEALL[[#This Row],[620122]] &gt;= 0, ALL!R120-METEALL[[#This Row],[620122]] &lt;= 24), ALL!R120-METEALL[[#This Row],[620122]], 0)</f>
        <v>0</v>
      </c>
      <c r="T119">
        <f>IF(AND(ALL!S120-METEALL[[#This Row],[620123]] &gt;= 0, ALL!S120-METEALL[[#This Row],[620123]] &lt;= 24), ALL!S120-METEALL[[#This Row],[620123]], 0)</f>
        <v>8</v>
      </c>
      <c r="U119">
        <f>IF(AND(ALL!T120-METEALL[[#This Row],[620124]] &gt;= 0, ALL!T120-METEALL[[#This Row],[620124]] &lt;= 24), ALL!T120-METEALL[[#This Row],[620124]], 0)</f>
        <v>0</v>
      </c>
      <c r="Y119">
        <v>620104</v>
      </c>
      <c r="Z119" s="31">
        <v>43947</v>
      </c>
      <c r="AA119">
        <v>0</v>
      </c>
    </row>
    <row r="120" spans="3:27">
      <c r="C120" s="17">
        <v>43948</v>
      </c>
      <c r="D120" t="str">
        <f>TEXT(Mete_cal[[#This Row],[Egat Code]], "[$-409]mmm yyyy")</f>
        <v>Apr 2020</v>
      </c>
      <c r="E120">
        <f>IF(AND(ALL!D121-METEALL[[#This Row],[620104]] &gt;= 0, ALL!D121-METEALL[[#This Row],[620104]] &lt;= 24), ALL!D121-METEALL[[#This Row],[620104]], 0)</f>
        <v>0</v>
      </c>
      <c r="F120">
        <f>IF(AND(ALL!E121-METEALL[[#This Row],[620105]] &gt;= 0, ALL!E121-METEALL[[#This Row],[620105]] &lt;= 24), ALL!E121-METEALL[[#This Row],[620105]], 0)</f>
        <v>9</v>
      </c>
      <c r="G120">
        <f>IF(AND(ALL!F121-METEALL[[#This Row],[620106]] &gt;= 0, ALL!F121-METEALL[[#This Row],[620106]] &lt;= 24), ALL!F121-METEALL[[#This Row],[620106]], 0)</f>
        <v>0</v>
      </c>
      <c r="H120">
        <f>IF(AND(ALL!G121-METEALL[[#This Row],[620107]] &gt;= 0, ALL!G121-METEALL[[#This Row],[620107]] &lt;= 24), ALL!G121-METEALL[[#This Row],[620107]], 0)</f>
        <v>12</v>
      </c>
      <c r="I120">
        <f>IF(AND(ALL!H121-METEALL[[#This Row],[620109]] &gt;= 0, ALL!H121-METEALL[[#This Row],[620109]] &lt;= 24), ALL!H121-METEALL[[#This Row],[620109]], 0)</f>
        <v>0</v>
      </c>
      <c r="J120">
        <f>IF(AND(ALL!I121-METEALL[[#This Row],[620111]] &gt;= 0, ALL!I121-METEALL[[#This Row],[620111]] &lt;= 24), ALL!I121-METEALL[[#This Row],[620111]], 0)</f>
        <v>0</v>
      </c>
      <c r="K120">
        <f>IF(AND(ALL!J121-METEALL[[#This Row],[620112]] &gt;= 0, ALL!J121-METEALL[[#This Row],[620112]] &lt;= 24), ALL!J121-METEALL[[#This Row],[620112]], 0)</f>
        <v>12</v>
      </c>
      <c r="L120">
        <f>IF(AND(ALL!K121-METEALL[[#This Row],[620113]] &gt;= 0, ALL!K121-METEALL[[#This Row],[620113]] &lt;= 24), ALL!K121-METEALL[[#This Row],[620113]], 0)</f>
        <v>0</v>
      </c>
      <c r="M120">
        <f>IF(AND(ALL!L121-METEALL[[#This Row],[620114]] &gt;= 0, ALL!L121-METEALL[[#This Row],[620114]] &lt;= 24), ALL!L121-METEALL[[#This Row],[620114]], 0)</f>
        <v>3</v>
      </c>
      <c r="N120">
        <f>IF(AND(ALL!M121-METEALL[[#This Row],[620116]] &gt;= 0, ALL!M121-METEALL[[#This Row],[620116]] &lt;= 24), ALL!M121-METEALL[[#This Row],[620116]], 0)</f>
        <v>2</v>
      </c>
      <c r="O120">
        <f>IF(AND(ALL!N121-METEALL[[#This Row],[620117]] &gt;= 0, ALL!N121-METEALL[[#This Row],[620117]] &lt;= 24), ALL!N121-METEALL[[#This Row],[620117]], 0)</f>
        <v>0</v>
      </c>
      <c r="P120">
        <f>IF(AND(ALL!O121-METEALL[[#This Row],[620118]] &gt;= 0, ALL!O121-METEALL[[#This Row],[620118]] &lt;= 24), ALL!O121-METEALL[[#This Row],[620118]], 0)</f>
        <v>0</v>
      </c>
      <c r="Q120">
        <f>IF(AND(ALL!P121-METEALL[[#This Row],[620119]] &gt;= 0, ALL!P121-METEALL[[#This Row],[620119]] &lt;= 24), ALL!P121-METEALL[[#This Row],[620119]], 0)</f>
        <v>9</v>
      </c>
      <c r="R120">
        <f>IF(AND(ALL!Q121-METEALL[[#This Row],[620120]] &gt;= 0, ALL!Q121-METEALL[[#This Row],[620120]] &lt;= 24), ALL!Q121-METEALL[[#This Row],[620120]], 0)</f>
        <v>0</v>
      </c>
      <c r="S120">
        <f>IF(AND(ALL!R121-METEALL[[#This Row],[620122]] &gt;= 0, ALL!R121-METEALL[[#This Row],[620122]] &lt;= 24), ALL!R121-METEALL[[#This Row],[620122]], 0)</f>
        <v>0</v>
      </c>
      <c r="T120">
        <f>IF(AND(ALL!S121-METEALL[[#This Row],[620123]] &gt;= 0, ALL!S121-METEALL[[#This Row],[620123]] &lt;= 24), ALL!S121-METEALL[[#This Row],[620123]], 0)</f>
        <v>1</v>
      </c>
      <c r="U120">
        <f>IF(AND(ALL!T121-METEALL[[#This Row],[620124]] &gt;= 0, ALL!T121-METEALL[[#This Row],[620124]] &lt;= 24), ALL!T121-METEALL[[#This Row],[620124]], 0)</f>
        <v>0</v>
      </c>
      <c r="Y120">
        <v>620104</v>
      </c>
      <c r="Z120" s="31">
        <v>43948</v>
      </c>
      <c r="AA120">
        <v>0</v>
      </c>
    </row>
    <row r="121" spans="3:27">
      <c r="C121" s="17">
        <v>43949</v>
      </c>
      <c r="D121" t="str">
        <f>TEXT(Mete_cal[[#This Row],[Egat Code]], "[$-409]mmm yyyy")</f>
        <v>Apr 2020</v>
      </c>
      <c r="E121">
        <f>IF(AND(ALL!D122-METEALL[[#This Row],[620104]] &gt;= 0, ALL!D122-METEALL[[#This Row],[620104]] &lt;= 24), ALL!D122-METEALL[[#This Row],[620104]], 0)</f>
        <v>0</v>
      </c>
      <c r="F121">
        <f>IF(AND(ALL!E122-METEALL[[#This Row],[620105]] &gt;= 0, ALL!E122-METEALL[[#This Row],[620105]] &lt;= 24), ALL!E122-METEALL[[#This Row],[620105]], 0)</f>
        <v>0</v>
      </c>
      <c r="G121">
        <f>IF(AND(ALL!F122-METEALL[[#This Row],[620106]] &gt;= 0, ALL!F122-METEALL[[#This Row],[620106]] &lt;= 24), ALL!F122-METEALL[[#This Row],[620106]], 0)</f>
        <v>0</v>
      </c>
      <c r="H121">
        <f>IF(AND(ALL!G122-METEALL[[#This Row],[620107]] &gt;= 0, ALL!G122-METEALL[[#This Row],[620107]] &lt;= 24), ALL!G122-METEALL[[#This Row],[620107]], 0)</f>
        <v>15</v>
      </c>
      <c r="I121">
        <f>IF(AND(ALL!H122-METEALL[[#This Row],[620109]] &gt;= 0, ALL!H122-METEALL[[#This Row],[620109]] &lt;= 24), ALL!H122-METEALL[[#This Row],[620109]], 0)</f>
        <v>0</v>
      </c>
      <c r="J121">
        <f>IF(AND(ALL!I122-METEALL[[#This Row],[620111]] &gt;= 0, ALL!I122-METEALL[[#This Row],[620111]] &lt;= 24), ALL!I122-METEALL[[#This Row],[620111]], 0)</f>
        <v>0</v>
      </c>
      <c r="K121">
        <f>IF(AND(ALL!J122-METEALL[[#This Row],[620112]] &gt;= 0, ALL!J122-METEALL[[#This Row],[620112]] &lt;= 24), ALL!J122-METEALL[[#This Row],[620112]], 0)</f>
        <v>10</v>
      </c>
      <c r="L121">
        <f>IF(AND(ALL!K122-METEALL[[#This Row],[620113]] &gt;= 0, ALL!K122-METEALL[[#This Row],[620113]] &lt;= 24), ALL!K122-METEALL[[#This Row],[620113]], 0)</f>
        <v>0</v>
      </c>
      <c r="M121">
        <f>IF(AND(ALL!L122-METEALL[[#This Row],[620114]] &gt;= 0, ALL!L122-METEALL[[#This Row],[620114]] &lt;= 24), ALL!L122-METEALL[[#This Row],[620114]], 0)</f>
        <v>16</v>
      </c>
      <c r="N121">
        <f>IF(AND(ALL!M122-METEALL[[#This Row],[620116]] &gt;= 0, ALL!M122-METEALL[[#This Row],[620116]] &lt;= 24), ALL!M122-METEALL[[#This Row],[620116]], 0)</f>
        <v>8</v>
      </c>
      <c r="O121">
        <f>IF(AND(ALL!N122-METEALL[[#This Row],[620117]] &gt;= 0, ALL!N122-METEALL[[#This Row],[620117]] &lt;= 24), ALL!N122-METEALL[[#This Row],[620117]], 0)</f>
        <v>0</v>
      </c>
      <c r="P121">
        <f>IF(AND(ALL!O122-METEALL[[#This Row],[620118]] &gt;= 0, ALL!O122-METEALL[[#This Row],[620118]] &lt;= 24), ALL!O122-METEALL[[#This Row],[620118]], 0)</f>
        <v>0</v>
      </c>
      <c r="Q121">
        <f>IF(AND(ALL!P122-METEALL[[#This Row],[620119]] &gt;= 0, ALL!P122-METEALL[[#This Row],[620119]] &lt;= 24), ALL!P122-METEALL[[#This Row],[620119]], 0)</f>
        <v>7</v>
      </c>
      <c r="R121">
        <f>IF(AND(ALL!Q122-METEALL[[#This Row],[620120]] &gt;= 0, ALL!Q122-METEALL[[#This Row],[620120]] &lt;= 24), ALL!Q122-METEALL[[#This Row],[620120]], 0)</f>
        <v>0</v>
      </c>
      <c r="S121">
        <f>IF(AND(ALL!R122-METEALL[[#This Row],[620122]] &gt;= 0, ALL!R122-METEALL[[#This Row],[620122]] &lt;= 24), ALL!R122-METEALL[[#This Row],[620122]], 0)</f>
        <v>0</v>
      </c>
      <c r="T121">
        <f>IF(AND(ALL!S122-METEALL[[#This Row],[620123]] &gt;= 0, ALL!S122-METEALL[[#This Row],[620123]] &lt;= 24), ALL!S122-METEALL[[#This Row],[620123]], 0)</f>
        <v>11</v>
      </c>
      <c r="U121">
        <f>IF(AND(ALL!T122-METEALL[[#This Row],[620124]] &gt;= 0, ALL!T122-METEALL[[#This Row],[620124]] &lt;= 24), ALL!T122-METEALL[[#This Row],[620124]], 0)</f>
        <v>0</v>
      </c>
      <c r="Y121">
        <v>620104</v>
      </c>
      <c r="Z121" s="31">
        <v>43949</v>
      </c>
      <c r="AA121">
        <v>0</v>
      </c>
    </row>
    <row r="122" spans="3:27">
      <c r="C122" s="17">
        <v>43950</v>
      </c>
      <c r="D122" t="str">
        <f>TEXT(Mete_cal[[#This Row],[Egat Code]], "[$-409]mmm yyyy")</f>
        <v>Apr 2020</v>
      </c>
      <c r="E122">
        <f>IF(AND(ALL!D123-METEALL[[#This Row],[620104]] &gt;= 0, ALL!D123-METEALL[[#This Row],[620104]] &lt;= 24), ALL!D123-METEALL[[#This Row],[620104]], 0)</f>
        <v>0</v>
      </c>
      <c r="F122">
        <f>IF(AND(ALL!E123-METEALL[[#This Row],[620105]] &gt;= 0, ALL!E123-METEALL[[#This Row],[620105]] &lt;= 24), ALL!E123-METEALL[[#This Row],[620105]], 0)</f>
        <v>23</v>
      </c>
      <c r="G122">
        <f>IF(AND(ALL!F123-METEALL[[#This Row],[620106]] &gt;= 0, ALL!F123-METEALL[[#This Row],[620106]] &lt;= 24), ALL!F123-METEALL[[#This Row],[620106]], 0)</f>
        <v>0</v>
      </c>
      <c r="H122">
        <f>IF(AND(ALL!G123-METEALL[[#This Row],[620107]] &gt;= 0, ALL!G123-METEALL[[#This Row],[620107]] &lt;= 24), ALL!G123-METEALL[[#This Row],[620107]], 0)</f>
        <v>10</v>
      </c>
      <c r="I122">
        <f>IF(AND(ALL!H123-METEALL[[#This Row],[620109]] &gt;= 0, ALL!H123-METEALL[[#This Row],[620109]] &lt;= 24), ALL!H123-METEALL[[#This Row],[620109]], 0)</f>
        <v>0</v>
      </c>
      <c r="J122">
        <f>IF(AND(ALL!I123-METEALL[[#This Row],[620111]] &gt;= 0, ALL!I123-METEALL[[#This Row],[620111]] &lt;= 24), ALL!I123-METEALL[[#This Row],[620111]], 0)</f>
        <v>0</v>
      </c>
      <c r="K122">
        <f>IF(AND(ALL!J123-METEALL[[#This Row],[620112]] &gt;= 0, ALL!J123-METEALL[[#This Row],[620112]] &lt;= 24), ALL!J123-METEALL[[#This Row],[620112]], 0)</f>
        <v>8</v>
      </c>
      <c r="L122">
        <f>IF(AND(ALL!K123-METEALL[[#This Row],[620113]] &gt;= 0, ALL!K123-METEALL[[#This Row],[620113]] &lt;= 24), ALL!K123-METEALL[[#This Row],[620113]], 0)</f>
        <v>0</v>
      </c>
      <c r="M122">
        <f>IF(AND(ALL!L123-METEALL[[#This Row],[620114]] &gt;= 0, ALL!L123-METEALL[[#This Row],[620114]] &lt;= 24), ALL!L123-METEALL[[#This Row],[620114]], 0)</f>
        <v>15</v>
      </c>
      <c r="N122">
        <f>IF(AND(ALL!M123-METEALL[[#This Row],[620116]] &gt;= 0, ALL!M123-METEALL[[#This Row],[620116]] &lt;= 24), ALL!M123-METEALL[[#This Row],[620116]], 0)</f>
        <v>8</v>
      </c>
      <c r="O122">
        <f>IF(AND(ALL!N123-METEALL[[#This Row],[620117]] &gt;= 0, ALL!N123-METEALL[[#This Row],[620117]] &lt;= 24), ALL!N123-METEALL[[#This Row],[620117]], 0)</f>
        <v>0</v>
      </c>
      <c r="P122">
        <f>IF(AND(ALL!O123-METEALL[[#This Row],[620118]] &gt;= 0, ALL!O123-METEALL[[#This Row],[620118]] &lt;= 24), ALL!O123-METEALL[[#This Row],[620118]], 0)</f>
        <v>0</v>
      </c>
      <c r="Q122">
        <f>IF(AND(ALL!P123-METEALL[[#This Row],[620119]] &gt;= 0, ALL!P123-METEALL[[#This Row],[620119]] &lt;= 24), ALL!P123-METEALL[[#This Row],[620119]], 0)</f>
        <v>0</v>
      </c>
      <c r="R122">
        <f>IF(AND(ALL!Q123-METEALL[[#This Row],[620120]] &gt;= 0, ALL!Q123-METEALL[[#This Row],[620120]] &lt;= 24), ALL!Q123-METEALL[[#This Row],[620120]], 0)</f>
        <v>0</v>
      </c>
      <c r="S122">
        <f>IF(AND(ALL!R123-METEALL[[#This Row],[620122]] &gt;= 0, ALL!R123-METEALL[[#This Row],[620122]] &lt;= 24), ALL!R123-METEALL[[#This Row],[620122]], 0)</f>
        <v>0</v>
      </c>
      <c r="T122">
        <f>IF(AND(ALL!S123-METEALL[[#This Row],[620123]] &gt;= 0, ALL!S123-METEALL[[#This Row],[620123]] &lt;= 24), ALL!S123-METEALL[[#This Row],[620123]], 0)</f>
        <v>16</v>
      </c>
      <c r="U122">
        <f>IF(AND(ALL!T123-METEALL[[#This Row],[620124]] &gt;= 0, ALL!T123-METEALL[[#This Row],[620124]] &lt;= 24), ALL!T123-METEALL[[#This Row],[620124]], 0)</f>
        <v>0</v>
      </c>
      <c r="Y122">
        <v>620104</v>
      </c>
      <c r="Z122" s="31">
        <v>43950</v>
      </c>
      <c r="AA122">
        <v>0</v>
      </c>
    </row>
    <row r="123" spans="3:27">
      <c r="C123" s="17">
        <v>43951</v>
      </c>
      <c r="D123" t="str">
        <f>TEXT(Mete_cal[[#This Row],[Egat Code]], "[$-409]mmm yyyy")</f>
        <v>Apr 2020</v>
      </c>
      <c r="E123">
        <f>IF(AND(ALL!D124-METEALL[[#This Row],[620104]] &gt;= 0, ALL!D124-METEALL[[#This Row],[620104]] &lt;= 24), ALL!D124-METEALL[[#This Row],[620104]], 0)</f>
        <v>0</v>
      </c>
      <c r="F123">
        <f>IF(AND(ALL!E124-METEALL[[#This Row],[620105]] &gt;= 0, ALL!E124-METEALL[[#This Row],[620105]] &lt;= 24), ALL!E124-METEALL[[#This Row],[620105]], 0)</f>
        <v>11</v>
      </c>
      <c r="G123">
        <f>IF(AND(ALL!F124-METEALL[[#This Row],[620106]] &gt;= 0, ALL!F124-METEALL[[#This Row],[620106]] &lt;= 24), ALL!F124-METEALL[[#This Row],[620106]], 0)</f>
        <v>0</v>
      </c>
      <c r="H123">
        <f>IF(AND(ALL!G124-METEALL[[#This Row],[620107]] &gt;= 0, ALL!G124-METEALL[[#This Row],[620107]] &lt;= 24), ALL!G124-METEALL[[#This Row],[620107]], 0)</f>
        <v>13</v>
      </c>
      <c r="I123">
        <f>IF(AND(ALL!H124-METEALL[[#This Row],[620109]] &gt;= 0, ALL!H124-METEALL[[#This Row],[620109]] &lt;= 24), ALL!H124-METEALL[[#This Row],[620109]], 0)</f>
        <v>0</v>
      </c>
      <c r="J123">
        <f>IF(AND(ALL!I124-METEALL[[#This Row],[620111]] &gt;= 0, ALL!I124-METEALL[[#This Row],[620111]] &lt;= 24), ALL!I124-METEALL[[#This Row],[620111]], 0)</f>
        <v>0</v>
      </c>
      <c r="K123">
        <f>IF(AND(ALL!J124-METEALL[[#This Row],[620112]] &gt;= 0, ALL!J124-METEALL[[#This Row],[620112]] &lt;= 24), ALL!J124-METEALL[[#This Row],[620112]], 0)</f>
        <v>9</v>
      </c>
      <c r="L123">
        <f>IF(AND(ALL!K124-METEALL[[#This Row],[620113]] &gt;= 0, ALL!K124-METEALL[[#This Row],[620113]] &lt;= 24), ALL!K124-METEALL[[#This Row],[620113]], 0)</f>
        <v>0</v>
      </c>
      <c r="M123">
        <f>IF(AND(ALL!L124-METEALL[[#This Row],[620114]] &gt;= 0, ALL!L124-METEALL[[#This Row],[620114]] &lt;= 24), ALL!L124-METEALL[[#This Row],[620114]], 0)</f>
        <v>14</v>
      </c>
      <c r="N123">
        <f>IF(AND(ALL!M124-METEALL[[#This Row],[620116]] &gt;= 0, ALL!M124-METEALL[[#This Row],[620116]] &lt;= 24), ALL!M124-METEALL[[#This Row],[620116]], 0)</f>
        <v>14</v>
      </c>
      <c r="O123">
        <f>IF(AND(ALL!N124-METEALL[[#This Row],[620117]] &gt;= 0, ALL!N124-METEALL[[#This Row],[620117]] &lt;= 24), ALL!N124-METEALL[[#This Row],[620117]], 0)</f>
        <v>0</v>
      </c>
      <c r="P123">
        <f>IF(AND(ALL!O124-METEALL[[#This Row],[620118]] &gt;= 0, ALL!O124-METEALL[[#This Row],[620118]] &lt;= 24), ALL!O124-METEALL[[#This Row],[620118]], 0)</f>
        <v>0</v>
      </c>
      <c r="Q123">
        <f>IF(AND(ALL!P124-METEALL[[#This Row],[620119]] &gt;= 0, ALL!P124-METEALL[[#This Row],[620119]] &lt;= 24), ALL!P124-METEALL[[#This Row],[620119]], 0)</f>
        <v>0</v>
      </c>
      <c r="R123">
        <f>IF(AND(ALL!Q124-METEALL[[#This Row],[620120]] &gt;= 0, ALL!Q124-METEALL[[#This Row],[620120]] &lt;= 24), ALL!Q124-METEALL[[#This Row],[620120]], 0)</f>
        <v>0</v>
      </c>
      <c r="S123">
        <f>IF(AND(ALL!R124-METEALL[[#This Row],[620122]] &gt;= 0, ALL!R124-METEALL[[#This Row],[620122]] &lt;= 24), ALL!R124-METEALL[[#This Row],[620122]], 0)</f>
        <v>0</v>
      </c>
      <c r="T123">
        <f>IF(AND(ALL!S124-METEALL[[#This Row],[620123]] &gt;= 0, ALL!S124-METEALL[[#This Row],[620123]] &lt;= 24), ALL!S124-METEALL[[#This Row],[620123]], 0)</f>
        <v>13</v>
      </c>
      <c r="U123">
        <f>IF(AND(ALL!T124-METEALL[[#This Row],[620124]] &gt;= 0, ALL!T124-METEALL[[#This Row],[620124]] &lt;= 24), ALL!T124-METEALL[[#This Row],[620124]], 0)</f>
        <v>0</v>
      </c>
      <c r="Y123">
        <v>620104</v>
      </c>
      <c r="Z123" s="31">
        <v>43951</v>
      </c>
      <c r="AA123">
        <v>0</v>
      </c>
    </row>
    <row r="124" spans="3:27">
      <c r="C124" s="17">
        <v>43952</v>
      </c>
      <c r="D124" t="str">
        <f>TEXT(Mete_cal[[#This Row],[Egat Code]], "[$-409]mmm yyyy")</f>
        <v>May 2020</v>
      </c>
      <c r="E124">
        <f>IF(AND(ALL!D125-METEALL[[#This Row],[620104]] &gt;= 0, ALL!D125-METEALL[[#This Row],[620104]] &lt;= 24), ALL!D125-METEALL[[#This Row],[620104]], 0)</f>
        <v>0</v>
      </c>
      <c r="F124">
        <f>IF(AND(ALL!E125-METEALL[[#This Row],[620105]] &gt;= 0, ALL!E125-METEALL[[#This Row],[620105]] &lt;= 24), ALL!E125-METEALL[[#This Row],[620105]], 0)</f>
        <v>12</v>
      </c>
      <c r="G124">
        <f>IF(AND(ALL!F125-METEALL[[#This Row],[620106]] &gt;= 0, ALL!F125-METEALL[[#This Row],[620106]] &lt;= 24), ALL!F125-METEALL[[#This Row],[620106]], 0)</f>
        <v>0</v>
      </c>
      <c r="H124">
        <f>IF(AND(ALL!G125-METEALL[[#This Row],[620107]] &gt;= 0, ALL!G125-METEALL[[#This Row],[620107]] &lt;= 24), ALL!G125-METEALL[[#This Row],[620107]], 0)</f>
        <v>15</v>
      </c>
      <c r="I124">
        <f>IF(AND(ALL!H125-METEALL[[#This Row],[620109]] &gt;= 0, ALL!H125-METEALL[[#This Row],[620109]] &lt;= 24), ALL!H125-METEALL[[#This Row],[620109]], 0)</f>
        <v>0</v>
      </c>
      <c r="J124">
        <f>IF(AND(ALL!I125-METEALL[[#This Row],[620111]] &gt;= 0, ALL!I125-METEALL[[#This Row],[620111]] &lt;= 24), ALL!I125-METEALL[[#This Row],[620111]], 0)</f>
        <v>0</v>
      </c>
      <c r="K124">
        <f>IF(AND(ALL!J125-METEALL[[#This Row],[620112]] &gt;= 0, ALL!J125-METEALL[[#This Row],[620112]] &lt;= 24), ALL!J125-METEALL[[#This Row],[620112]], 0)</f>
        <v>18</v>
      </c>
      <c r="L124">
        <f>IF(AND(ALL!K125-METEALL[[#This Row],[620113]] &gt;= 0, ALL!K125-METEALL[[#This Row],[620113]] &lt;= 24), ALL!K125-METEALL[[#This Row],[620113]], 0)</f>
        <v>0</v>
      </c>
      <c r="M124">
        <f>IF(AND(ALL!L125-METEALL[[#This Row],[620114]] &gt;= 0, ALL!L125-METEALL[[#This Row],[620114]] &lt;= 24), ALL!L125-METEALL[[#This Row],[620114]], 0)</f>
        <v>13</v>
      </c>
      <c r="N124">
        <f>IF(AND(ALL!M125-METEALL[[#This Row],[620116]] &gt;= 0, ALL!M125-METEALL[[#This Row],[620116]] &lt;= 24), ALL!M125-METEALL[[#This Row],[620116]], 0)</f>
        <v>0</v>
      </c>
      <c r="O124">
        <f>IF(AND(ALL!N125-METEALL[[#This Row],[620117]] &gt;= 0, ALL!N125-METEALL[[#This Row],[620117]] &lt;= 24), ALL!N125-METEALL[[#This Row],[620117]], 0)</f>
        <v>0</v>
      </c>
      <c r="P124">
        <f>IF(AND(ALL!O125-METEALL[[#This Row],[620118]] &gt;= 0, ALL!O125-METEALL[[#This Row],[620118]] &lt;= 24), ALL!O125-METEALL[[#This Row],[620118]], 0)</f>
        <v>0</v>
      </c>
      <c r="Q124">
        <f>IF(AND(ALL!P125-METEALL[[#This Row],[620119]] &gt;= 0, ALL!P125-METEALL[[#This Row],[620119]] &lt;= 24), ALL!P125-METEALL[[#This Row],[620119]], 0)</f>
        <v>22</v>
      </c>
      <c r="R124">
        <f>IF(AND(ALL!Q125-METEALL[[#This Row],[620120]] &gt;= 0, ALL!Q125-METEALL[[#This Row],[620120]] &lt;= 24), ALL!Q125-METEALL[[#This Row],[620120]], 0)</f>
        <v>0</v>
      </c>
      <c r="S124">
        <f>IF(AND(ALL!R125-METEALL[[#This Row],[620122]] &gt;= 0, ALL!R125-METEALL[[#This Row],[620122]] &lt;= 24), ALL!R125-METEALL[[#This Row],[620122]], 0)</f>
        <v>0</v>
      </c>
      <c r="T124">
        <f>IF(AND(ALL!S125-METEALL[[#This Row],[620123]] &gt;= 0, ALL!S125-METEALL[[#This Row],[620123]] &lt;= 24), ALL!S125-METEALL[[#This Row],[620123]], 0)</f>
        <v>14</v>
      </c>
      <c r="U124">
        <f>IF(AND(ALL!T125-METEALL[[#This Row],[620124]] &gt;= 0, ALL!T125-METEALL[[#This Row],[620124]] &lt;= 24), ALL!T125-METEALL[[#This Row],[620124]], 0)</f>
        <v>0</v>
      </c>
      <c r="Y124">
        <v>620104</v>
      </c>
      <c r="Z124" s="31">
        <v>43952</v>
      </c>
      <c r="AA124">
        <v>0</v>
      </c>
    </row>
    <row r="125" spans="3:27">
      <c r="C125" s="17">
        <v>43953</v>
      </c>
      <c r="D125" t="str">
        <f>TEXT(Mete_cal[[#This Row],[Egat Code]], "[$-409]mmm yyyy")</f>
        <v>May 2020</v>
      </c>
      <c r="E125">
        <f>IF(AND(ALL!D126-METEALL[[#This Row],[620104]] &gt;= 0, ALL!D126-METEALL[[#This Row],[620104]] &lt;= 24), ALL!D126-METEALL[[#This Row],[620104]], 0)</f>
        <v>0</v>
      </c>
      <c r="F125">
        <f>IF(AND(ALL!E126-METEALL[[#This Row],[620105]] &gt;= 0, ALL!E126-METEALL[[#This Row],[620105]] &lt;= 24), ALL!E126-METEALL[[#This Row],[620105]], 0)</f>
        <v>0</v>
      </c>
      <c r="G125">
        <f>IF(AND(ALL!F126-METEALL[[#This Row],[620106]] &gt;= 0, ALL!F126-METEALL[[#This Row],[620106]] &lt;= 24), ALL!F126-METEALL[[#This Row],[620106]], 0)</f>
        <v>0</v>
      </c>
      <c r="H125">
        <f>IF(AND(ALL!G126-METEALL[[#This Row],[620107]] &gt;= 0, ALL!G126-METEALL[[#This Row],[620107]] &lt;= 24), ALL!G126-METEALL[[#This Row],[620107]], 0)</f>
        <v>0</v>
      </c>
      <c r="I125">
        <f>IF(AND(ALL!H126-METEALL[[#This Row],[620109]] &gt;= 0, ALL!H126-METEALL[[#This Row],[620109]] &lt;= 24), ALL!H126-METEALL[[#This Row],[620109]], 0)</f>
        <v>0</v>
      </c>
      <c r="J125">
        <f>IF(AND(ALL!I126-METEALL[[#This Row],[620111]] &gt;= 0, ALL!I126-METEALL[[#This Row],[620111]] &lt;= 24), ALL!I126-METEALL[[#This Row],[620111]], 0)</f>
        <v>0</v>
      </c>
      <c r="K125">
        <f>IF(AND(ALL!J126-METEALL[[#This Row],[620112]] &gt;= 0, ALL!J126-METEALL[[#This Row],[620112]] &lt;= 24), ALL!J126-METEALL[[#This Row],[620112]], 0)</f>
        <v>0</v>
      </c>
      <c r="L125">
        <f>IF(AND(ALL!K126-METEALL[[#This Row],[620113]] &gt;= 0, ALL!K126-METEALL[[#This Row],[620113]] &lt;= 24), ALL!K126-METEALL[[#This Row],[620113]], 0)</f>
        <v>0</v>
      </c>
      <c r="M125">
        <f>IF(AND(ALL!L126-METEALL[[#This Row],[620114]] &gt;= 0, ALL!L126-METEALL[[#This Row],[620114]] &lt;= 24), ALL!L126-METEALL[[#This Row],[620114]], 0)</f>
        <v>0</v>
      </c>
      <c r="N125">
        <f>IF(AND(ALL!M126-METEALL[[#This Row],[620116]] &gt;= 0, ALL!M126-METEALL[[#This Row],[620116]] &lt;= 24), ALL!M126-METEALL[[#This Row],[620116]], 0)</f>
        <v>0</v>
      </c>
      <c r="O125">
        <f>IF(AND(ALL!N126-METEALL[[#This Row],[620117]] &gt;= 0, ALL!N126-METEALL[[#This Row],[620117]] &lt;= 24), ALL!N126-METEALL[[#This Row],[620117]], 0)</f>
        <v>0</v>
      </c>
      <c r="P125">
        <f>IF(AND(ALL!O126-METEALL[[#This Row],[620118]] &gt;= 0, ALL!O126-METEALL[[#This Row],[620118]] &lt;= 24), ALL!O126-METEALL[[#This Row],[620118]], 0)</f>
        <v>0</v>
      </c>
      <c r="Q125">
        <f>IF(AND(ALL!P126-METEALL[[#This Row],[620119]] &gt;= 0, ALL!P126-METEALL[[#This Row],[620119]] &lt;= 24), ALL!P126-METEALL[[#This Row],[620119]], 0)</f>
        <v>0</v>
      </c>
      <c r="R125">
        <f>IF(AND(ALL!Q126-METEALL[[#This Row],[620120]] &gt;= 0, ALL!Q126-METEALL[[#This Row],[620120]] &lt;= 24), ALL!Q126-METEALL[[#This Row],[620120]], 0)</f>
        <v>0</v>
      </c>
      <c r="S125">
        <f>IF(AND(ALL!R126-METEALL[[#This Row],[620122]] &gt;= 0, ALL!R126-METEALL[[#This Row],[620122]] &lt;= 24), ALL!R126-METEALL[[#This Row],[620122]], 0)</f>
        <v>0</v>
      </c>
      <c r="T125">
        <f>IF(AND(ALL!S126-METEALL[[#This Row],[620123]] &gt;= 0, ALL!S126-METEALL[[#This Row],[620123]] &lt;= 24), ALL!S126-METEALL[[#This Row],[620123]], 0)</f>
        <v>0</v>
      </c>
      <c r="U125">
        <f>IF(AND(ALL!T126-METEALL[[#This Row],[620124]] &gt;= 0, ALL!T126-METEALL[[#This Row],[620124]] &lt;= 24), ALL!T126-METEALL[[#This Row],[620124]], 0)</f>
        <v>0</v>
      </c>
      <c r="Y125">
        <v>620104</v>
      </c>
      <c r="Z125" s="31">
        <v>43953</v>
      </c>
      <c r="AA125">
        <v>0</v>
      </c>
    </row>
    <row r="126" spans="3:27">
      <c r="C126" s="17">
        <v>43954</v>
      </c>
      <c r="D126" t="str">
        <f>TEXT(Mete_cal[[#This Row],[Egat Code]], "[$-409]mmm yyyy")</f>
        <v>May 2020</v>
      </c>
      <c r="E126">
        <f>IF(AND(ALL!D127-METEALL[[#This Row],[620104]] &gt;= 0, ALL!D127-METEALL[[#This Row],[620104]] &lt;= 24), ALL!D127-METEALL[[#This Row],[620104]], 0)</f>
        <v>0</v>
      </c>
      <c r="F126">
        <f>IF(AND(ALL!E127-METEALL[[#This Row],[620105]] &gt;= 0, ALL!E127-METEALL[[#This Row],[620105]] &lt;= 24), ALL!E127-METEALL[[#This Row],[620105]], 0)</f>
        <v>0</v>
      </c>
      <c r="G126">
        <f>IF(AND(ALL!F127-METEALL[[#This Row],[620106]] &gt;= 0, ALL!F127-METEALL[[#This Row],[620106]] &lt;= 24), ALL!F127-METEALL[[#This Row],[620106]], 0)</f>
        <v>0</v>
      </c>
      <c r="H126">
        <f>IF(AND(ALL!G127-METEALL[[#This Row],[620107]] &gt;= 0, ALL!G127-METEALL[[#This Row],[620107]] &lt;= 24), ALL!G127-METEALL[[#This Row],[620107]], 0)</f>
        <v>0</v>
      </c>
      <c r="I126">
        <f>IF(AND(ALL!H127-METEALL[[#This Row],[620109]] &gt;= 0, ALL!H127-METEALL[[#This Row],[620109]] &lt;= 24), ALL!H127-METEALL[[#This Row],[620109]], 0)</f>
        <v>0</v>
      </c>
      <c r="J126">
        <f>IF(AND(ALL!I127-METEALL[[#This Row],[620111]] &gt;= 0, ALL!I127-METEALL[[#This Row],[620111]] &lt;= 24), ALL!I127-METEALL[[#This Row],[620111]], 0)</f>
        <v>0</v>
      </c>
      <c r="K126">
        <f>IF(AND(ALL!J127-METEALL[[#This Row],[620112]] &gt;= 0, ALL!J127-METEALL[[#This Row],[620112]] &lt;= 24), ALL!J127-METEALL[[#This Row],[620112]], 0)</f>
        <v>0</v>
      </c>
      <c r="L126">
        <f>IF(AND(ALL!K127-METEALL[[#This Row],[620113]] &gt;= 0, ALL!K127-METEALL[[#This Row],[620113]] &lt;= 24), ALL!K127-METEALL[[#This Row],[620113]], 0)</f>
        <v>0</v>
      </c>
      <c r="M126">
        <f>IF(AND(ALL!L127-METEALL[[#This Row],[620114]] &gt;= 0, ALL!L127-METEALL[[#This Row],[620114]] &lt;= 24), ALL!L127-METEALL[[#This Row],[620114]], 0)</f>
        <v>0</v>
      </c>
      <c r="N126">
        <f>IF(AND(ALL!M127-METEALL[[#This Row],[620116]] &gt;= 0, ALL!M127-METEALL[[#This Row],[620116]] &lt;= 24), ALL!M127-METEALL[[#This Row],[620116]], 0)</f>
        <v>0</v>
      </c>
      <c r="O126">
        <f>IF(AND(ALL!N127-METEALL[[#This Row],[620117]] &gt;= 0, ALL!N127-METEALL[[#This Row],[620117]] &lt;= 24), ALL!N127-METEALL[[#This Row],[620117]], 0)</f>
        <v>0</v>
      </c>
      <c r="P126">
        <f>IF(AND(ALL!O127-METEALL[[#This Row],[620118]] &gt;= 0, ALL!O127-METEALL[[#This Row],[620118]] &lt;= 24), ALL!O127-METEALL[[#This Row],[620118]], 0)</f>
        <v>0</v>
      </c>
      <c r="Q126">
        <f>IF(AND(ALL!P127-METEALL[[#This Row],[620119]] &gt;= 0, ALL!P127-METEALL[[#This Row],[620119]] &lt;= 24), ALL!P127-METEALL[[#This Row],[620119]], 0)</f>
        <v>0</v>
      </c>
      <c r="R126">
        <f>IF(AND(ALL!Q127-METEALL[[#This Row],[620120]] &gt;= 0, ALL!Q127-METEALL[[#This Row],[620120]] &lt;= 24), ALL!Q127-METEALL[[#This Row],[620120]], 0)</f>
        <v>0</v>
      </c>
      <c r="S126">
        <f>IF(AND(ALL!R127-METEALL[[#This Row],[620122]] &gt;= 0, ALL!R127-METEALL[[#This Row],[620122]] &lt;= 24), ALL!R127-METEALL[[#This Row],[620122]], 0)</f>
        <v>0</v>
      </c>
      <c r="T126">
        <f>IF(AND(ALL!S127-METEALL[[#This Row],[620123]] &gt;= 0, ALL!S127-METEALL[[#This Row],[620123]] &lt;= 24), ALL!S127-METEALL[[#This Row],[620123]], 0)</f>
        <v>0</v>
      </c>
      <c r="U126">
        <f>IF(AND(ALL!T127-METEALL[[#This Row],[620124]] &gt;= 0, ALL!T127-METEALL[[#This Row],[620124]] &lt;= 24), ALL!T127-METEALL[[#This Row],[620124]], 0)</f>
        <v>0</v>
      </c>
      <c r="Y126">
        <v>620104</v>
      </c>
      <c r="Z126" s="31">
        <v>43954</v>
      </c>
      <c r="AA126">
        <v>0</v>
      </c>
    </row>
    <row r="127" spans="3:27">
      <c r="C127" s="17">
        <v>43955</v>
      </c>
      <c r="D127" t="str">
        <f>TEXT(Mete_cal[[#This Row],[Egat Code]], "[$-409]mmm yyyy")</f>
        <v>May 2020</v>
      </c>
      <c r="E127">
        <f>IF(AND(ALL!D128-METEALL[[#This Row],[620104]] &gt;= 0, ALL!D128-METEALL[[#This Row],[620104]] &lt;= 24), ALL!D128-METEALL[[#This Row],[620104]], 0)</f>
        <v>0</v>
      </c>
      <c r="F127">
        <f>IF(AND(ALL!E128-METEALL[[#This Row],[620105]] &gt;= 0, ALL!E128-METEALL[[#This Row],[620105]] &lt;= 24), ALL!E128-METEALL[[#This Row],[620105]], 0)</f>
        <v>0</v>
      </c>
      <c r="G127">
        <f>IF(AND(ALL!F128-METEALL[[#This Row],[620106]] &gt;= 0, ALL!F128-METEALL[[#This Row],[620106]] &lt;= 24), ALL!F128-METEALL[[#This Row],[620106]], 0)</f>
        <v>0</v>
      </c>
      <c r="H127">
        <f>IF(AND(ALL!G128-METEALL[[#This Row],[620107]] &gt;= 0, ALL!G128-METEALL[[#This Row],[620107]] &lt;= 24), ALL!G128-METEALL[[#This Row],[620107]], 0)</f>
        <v>0</v>
      </c>
      <c r="I127">
        <f>IF(AND(ALL!H128-METEALL[[#This Row],[620109]] &gt;= 0, ALL!H128-METEALL[[#This Row],[620109]] &lt;= 24), ALL!H128-METEALL[[#This Row],[620109]], 0)</f>
        <v>0</v>
      </c>
      <c r="J127">
        <f>IF(AND(ALL!I128-METEALL[[#This Row],[620111]] &gt;= 0, ALL!I128-METEALL[[#This Row],[620111]] &lt;= 24), ALL!I128-METEALL[[#This Row],[620111]], 0)</f>
        <v>0</v>
      </c>
      <c r="K127">
        <f>IF(AND(ALL!J128-METEALL[[#This Row],[620112]] &gt;= 0, ALL!J128-METEALL[[#This Row],[620112]] &lt;= 24), ALL!J128-METEALL[[#This Row],[620112]], 0)</f>
        <v>0</v>
      </c>
      <c r="L127">
        <f>IF(AND(ALL!K128-METEALL[[#This Row],[620113]] &gt;= 0, ALL!K128-METEALL[[#This Row],[620113]] &lt;= 24), ALL!K128-METEALL[[#This Row],[620113]], 0)</f>
        <v>0</v>
      </c>
      <c r="M127">
        <f>IF(AND(ALL!L128-METEALL[[#This Row],[620114]] &gt;= 0, ALL!L128-METEALL[[#This Row],[620114]] &lt;= 24), ALL!L128-METEALL[[#This Row],[620114]], 0)</f>
        <v>0</v>
      </c>
      <c r="N127">
        <f>IF(AND(ALL!M128-METEALL[[#This Row],[620116]] &gt;= 0, ALL!M128-METEALL[[#This Row],[620116]] &lt;= 24), ALL!M128-METEALL[[#This Row],[620116]], 0)</f>
        <v>0</v>
      </c>
      <c r="O127">
        <f>IF(AND(ALL!N128-METEALL[[#This Row],[620117]] &gt;= 0, ALL!N128-METEALL[[#This Row],[620117]] &lt;= 24), ALL!N128-METEALL[[#This Row],[620117]], 0)</f>
        <v>0</v>
      </c>
      <c r="P127">
        <f>IF(AND(ALL!O128-METEALL[[#This Row],[620118]] &gt;= 0, ALL!O128-METEALL[[#This Row],[620118]] &lt;= 24), ALL!O128-METEALL[[#This Row],[620118]], 0)</f>
        <v>0</v>
      </c>
      <c r="Q127">
        <f>IF(AND(ALL!P128-METEALL[[#This Row],[620119]] &gt;= 0, ALL!P128-METEALL[[#This Row],[620119]] &lt;= 24), ALL!P128-METEALL[[#This Row],[620119]], 0)</f>
        <v>0</v>
      </c>
      <c r="R127">
        <f>IF(AND(ALL!Q128-METEALL[[#This Row],[620120]] &gt;= 0, ALL!Q128-METEALL[[#This Row],[620120]] &lt;= 24), ALL!Q128-METEALL[[#This Row],[620120]], 0)</f>
        <v>0</v>
      </c>
      <c r="S127">
        <f>IF(AND(ALL!R128-METEALL[[#This Row],[620122]] &gt;= 0, ALL!R128-METEALL[[#This Row],[620122]] &lt;= 24), ALL!R128-METEALL[[#This Row],[620122]], 0)</f>
        <v>0</v>
      </c>
      <c r="T127">
        <f>IF(AND(ALL!S128-METEALL[[#This Row],[620123]] &gt;= 0, ALL!S128-METEALL[[#This Row],[620123]] &lt;= 24), ALL!S128-METEALL[[#This Row],[620123]], 0)</f>
        <v>0</v>
      </c>
      <c r="U127">
        <f>IF(AND(ALL!T128-METEALL[[#This Row],[620124]] &gt;= 0, ALL!T128-METEALL[[#This Row],[620124]] &lt;= 24), ALL!T128-METEALL[[#This Row],[620124]], 0)</f>
        <v>0</v>
      </c>
      <c r="Y127">
        <v>620104</v>
      </c>
      <c r="Z127" s="31">
        <v>43955</v>
      </c>
      <c r="AA127">
        <v>0</v>
      </c>
    </row>
    <row r="128" spans="3:27">
      <c r="C128" s="17">
        <v>43956</v>
      </c>
      <c r="D128" t="str">
        <f>TEXT(Mete_cal[[#This Row],[Egat Code]], "[$-409]mmm yyyy")</f>
        <v>May 2020</v>
      </c>
      <c r="E128">
        <f>IF(AND(ALL!D129-METEALL[[#This Row],[620104]] &gt;= 0, ALL!D129-METEALL[[#This Row],[620104]] &lt;= 24), ALL!D129-METEALL[[#This Row],[620104]], 0)</f>
        <v>0</v>
      </c>
      <c r="F128">
        <f>IF(AND(ALL!E129-METEALL[[#This Row],[620105]] &gt;= 0, ALL!E129-METEALL[[#This Row],[620105]] &lt;= 24), ALL!E129-METEALL[[#This Row],[620105]], 0)</f>
        <v>0</v>
      </c>
      <c r="G128">
        <f>IF(AND(ALL!F129-METEALL[[#This Row],[620106]] &gt;= 0, ALL!F129-METEALL[[#This Row],[620106]] &lt;= 24), ALL!F129-METEALL[[#This Row],[620106]], 0)</f>
        <v>0</v>
      </c>
      <c r="H128">
        <f>IF(AND(ALL!G129-METEALL[[#This Row],[620107]] &gt;= 0, ALL!G129-METEALL[[#This Row],[620107]] &lt;= 24), ALL!G129-METEALL[[#This Row],[620107]], 0)</f>
        <v>0</v>
      </c>
      <c r="I128">
        <f>IF(AND(ALL!H129-METEALL[[#This Row],[620109]] &gt;= 0, ALL!H129-METEALL[[#This Row],[620109]] &lt;= 24), ALL!H129-METEALL[[#This Row],[620109]], 0)</f>
        <v>0</v>
      </c>
      <c r="J128">
        <f>IF(AND(ALL!I129-METEALL[[#This Row],[620111]] &gt;= 0, ALL!I129-METEALL[[#This Row],[620111]] &lt;= 24), ALL!I129-METEALL[[#This Row],[620111]], 0)</f>
        <v>0</v>
      </c>
      <c r="K128">
        <f>IF(AND(ALL!J129-METEALL[[#This Row],[620112]] &gt;= 0, ALL!J129-METEALL[[#This Row],[620112]] &lt;= 24), ALL!J129-METEALL[[#This Row],[620112]], 0)</f>
        <v>0</v>
      </c>
      <c r="L128">
        <f>IF(AND(ALL!K129-METEALL[[#This Row],[620113]] &gt;= 0, ALL!K129-METEALL[[#This Row],[620113]] &lt;= 24), ALL!K129-METEALL[[#This Row],[620113]], 0)</f>
        <v>0</v>
      </c>
      <c r="M128">
        <f>IF(AND(ALL!L129-METEALL[[#This Row],[620114]] &gt;= 0, ALL!L129-METEALL[[#This Row],[620114]] &lt;= 24), ALL!L129-METEALL[[#This Row],[620114]], 0)</f>
        <v>0</v>
      </c>
      <c r="N128">
        <f>IF(AND(ALL!M129-METEALL[[#This Row],[620116]] &gt;= 0, ALL!M129-METEALL[[#This Row],[620116]] &lt;= 24), ALL!M129-METEALL[[#This Row],[620116]], 0)</f>
        <v>0</v>
      </c>
      <c r="O128">
        <f>IF(AND(ALL!N129-METEALL[[#This Row],[620117]] &gt;= 0, ALL!N129-METEALL[[#This Row],[620117]] &lt;= 24), ALL!N129-METEALL[[#This Row],[620117]], 0)</f>
        <v>0</v>
      </c>
      <c r="P128">
        <f>IF(AND(ALL!O129-METEALL[[#This Row],[620118]] &gt;= 0, ALL!O129-METEALL[[#This Row],[620118]] &lt;= 24), ALL!O129-METEALL[[#This Row],[620118]], 0)</f>
        <v>0</v>
      </c>
      <c r="Q128">
        <f>IF(AND(ALL!P129-METEALL[[#This Row],[620119]] &gt;= 0, ALL!P129-METEALL[[#This Row],[620119]] &lt;= 24), ALL!P129-METEALL[[#This Row],[620119]], 0)</f>
        <v>0</v>
      </c>
      <c r="R128">
        <f>IF(AND(ALL!Q129-METEALL[[#This Row],[620120]] &gt;= 0, ALL!Q129-METEALL[[#This Row],[620120]] &lt;= 24), ALL!Q129-METEALL[[#This Row],[620120]], 0)</f>
        <v>0</v>
      </c>
      <c r="S128">
        <f>IF(AND(ALL!R129-METEALL[[#This Row],[620122]] &gt;= 0, ALL!R129-METEALL[[#This Row],[620122]] &lt;= 24), ALL!R129-METEALL[[#This Row],[620122]], 0)</f>
        <v>0</v>
      </c>
      <c r="T128">
        <f>IF(AND(ALL!S129-METEALL[[#This Row],[620123]] &gt;= 0, ALL!S129-METEALL[[#This Row],[620123]] &lt;= 24), ALL!S129-METEALL[[#This Row],[620123]], 0)</f>
        <v>0</v>
      </c>
      <c r="U128">
        <f>IF(AND(ALL!T129-METEALL[[#This Row],[620124]] &gt;= 0, ALL!T129-METEALL[[#This Row],[620124]] &lt;= 24), ALL!T129-METEALL[[#This Row],[620124]], 0)</f>
        <v>0</v>
      </c>
      <c r="Y128">
        <v>620104</v>
      </c>
      <c r="Z128" s="31">
        <v>43956</v>
      </c>
      <c r="AA128">
        <v>0</v>
      </c>
    </row>
    <row r="129" spans="3:27">
      <c r="C129" s="17">
        <v>43957</v>
      </c>
      <c r="D129" t="str">
        <f>TEXT(Mete_cal[[#This Row],[Egat Code]], "[$-409]mmm yyyy")</f>
        <v>May 2020</v>
      </c>
      <c r="E129">
        <f>IF(AND(ALL!D130-METEALL[[#This Row],[620104]] &gt;= 0, ALL!D130-METEALL[[#This Row],[620104]] &lt;= 24), ALL!D130-METEALL[[#This Row],[620104]], 0)</f>
        <v>0</v>
      </c>
      <c r="F129">
        <f>IF(AND(ALL!E130-METEALL[[#This Row],[620105]] &gt;= 0, ALL!E130-METEALL[[#This Row],[620105]] &lt;= 24), ALL!E130-METEALL[[#This Row],[620105]], 0)</f>
        <v>0</v>
      </c>
      <c r="G129">
        <f>IF(AND(ALL!F130-METEALL[[#This Row],[620106]] &gt;= 0, ALL!F130-METEALL[[#This Row],[620106]] &lt;= 24), ALL!F130-METEALL[[#This Row],[620106]], 0)</f>
        <v>0</v>
      </c>
      <c r="H129">
        <f>IF(AND(ALL!G130-METEALL[[#This Row],[620107]] &gt;= 0, ALL!G130-METEALL[[#This Row],[620107]] &lt;= 24), ALL!G130-METEALL[[#This Row],[620107]], 0)</f>
        <v>0</v>
      </c>
      <c r="I129">
        <f>IF(AND(ALL!H130-METEALL[[#This Row],[620109]] &gt;= 0, ALL!H130-METEALL[[#This Row],[620109]] &lt;= 24), ALL!H130-METEALL[[#This Row],[620109]], 0)</f>
        <v>0</v>
      </c>
      <c r="J129">
        <f>IF(AND(ALL!I130-METEALL[[#This Row],[620111]] &gt;= 0, ALL!I130-METEALL[[#This Row],[620111]] &lt;= 24), ALL!I130-METEALL[[#This Row],[620111]], 0)</f>
        <v>0</v>
      </c>
      <c r="K129">
        <f>IF(AND(ALL!J130-METEALL[[#This Row],[620112]] &gt;= 0, ALL!J130-METEALL[[#This Row],[620112]] &lt;= 24), ALL!J130-METEALL[[#This Row],[620112]], 0)</f>
        <v>0</v>
      </c>
      <c r="L129">
        <f>IF(AND(ALL!K130-METEALL[[#This Row],[620113]] &gt;= 0, ALL!K130-METEALL[[#This Row],[620113]] &lt;= 24), ALL!K130-METEALL[[#This Row],[620113]], 0)</f>
        <v>0</v>
      </c>
      <c r="M129">
        <f>IF(AND(ALL!L130-METEALL[[#This Row],[620114]] &gt;= 0, ALL!L130-METEALL[[#This Row],[620114]] &lt;= 24), ALL!L130-METEALL[[#This Row],[620114]], 0)</f>
        <v>0</v>
      </c>
      <c r="N129">
        <f>IF(AND(ALL!M130-METEALL[[#This Row],[620116]] &gt;= 0, ALL!M130-METEALL[[#This Row],[620116]] &lt;= 24), ALL!M130-METEALL[[#This Row],[620116]], 0)</f>
        <v>0</v>
      </c>
      <c r="O129">
        <f>IF(AND(ALL!N130-METEALL[[#This Row],[620117]] &gt;= 0, ALL!N130-METEALL[[#This Row],[620117]] &lt;= 24), ALL!N130-METEALL[[#This Row],[620117]], 0)</f>
        <v>0</v>
      </c>
      <c r="P129">
        <f>IF(AND(ALL!O130-METEALL[[#This Row],[620118]] &gt;= 0, ALL!O130-METEALL[[#This Row],[620118]] &lt;= 24), ALL!O130-METEALL[[#This Row],[620118]], 0)</f>
        <v>0</v>
      </c>
      <c r="Q129">
        <f>IF(AND(ALL!P130-METEALL[[#This Row],[620119]] &gt;= 0, ALL!P130-METEALL[[#This Row],[620119]] &lt;= 24), ALL!P130-METEALL[[#This Row],[620119]], 0)</f>
        <v>0</v>
      </c>
      <c r="R129">
        <f>IF(AND(ALL!Q130-METEALL[[#This Row],[620120]] &gt;= 0, ALL!Q130-METEALL[[#This Row],[620120]] &lt;= 24), ALL!Q130-METEALL[[#This Row],[620120]], 0)</f>
        <v>0</v>
      </c>
      <c r="S129">
        <f>IF(AND(ALL!R130-METEALL[[#This Row],[620122]] &gt;= 0, ALL!R130-METEALL[[#This Row],[620122]] &lt;= 24), ALL!R130-METEALL[[#This Row],[620122]], 0)</f>
        <v>0</v>
      </c>
      <c r="T129">
        <f>IF(AND(ALL!S130-METEALL[[#This Row],[620123]] &gt;= 0, ALL!S130-METEALL[[#This Row],[620123]] &lt;= 24), ALL!S130-METEALL[[#This Row],[620123]], 0)</f>
        <v>0</v>
      </c>
      <c r="U129">
        <f>IF(AND(ALL!T130-METEALL[[#This Row],[620124]] &gt;= 0, ALL!T130-METEALL[[#This Row],[620124]] &lt;= 24), ALL!T130-METEALL[[#This Row],[620124]], 0)</f>
        <v>0</v>
      </c>
      <c r="Y129">
        <v>620104</v>
      </c>
      <c r="Z129" s="31">
        <v>43957</v>
      </c>
      <c r="AA129">
        <v>0</v>
      </c>
    </row>
    <row r="130" spans="3:27">
      <c r="C130" s="17">
        <v>43958</v>
      </c>
      <c r="D130" t="str">
        <f>TEXT(Mete_cal[[#This Row],[Egat Code]], "[$-409]mmm yyyy")</f>
        <v>May 2020</v>
      </c>
      <c r="E130">
        <f>IF(AND(ALL!D131-METEALL[[#This Row],[620104]] &gt;= 0, ALL!D131-METEALL[[#This Row],[620104]] &lt;= 24), ALL!D131-METEALL[[#This Row],[620104]], 0)</f>
        <v>0</v>
      </c>
      <c r="F130">
        <f>IF(AND(ALL!E131-METEALL[[#This Row],[620105]] &gt;= 0, ALL!E131-METEALL[[#This Row],[620105]] &lt;= 24), ALL!E131-METEALL[[#This Row],[620105]], 0)</f>
        <v>0</v>
      </c>
      <c r="G130">
        <f>IF(AND(ALL!F131-METEALL[[#This Row],[620106]] &gt;= 0, ALL!F131-METEALL[[#This Row],[620106]] &lt;= 24), ALL!F131-METEALL[[#This Row],[620106]], 0)</f>
        <v>0</v>
      </c>
      <c r="H130">
        <f>IF(AND(ALL!G131-METEALL[[#This Row],[620107]] &gt;= 0, ALL!G131-METEALL[[#This Row],[620107]] &lt;= 24), ALL!G131-METEALL[[#This Row],[620107]], 0)</f>
        <v>0</v>
      </c>
      <c r="I130">
        <f>IF(AND(ALL!H131-METEALL[[#This Row],[620109]] &gt;= 0, ALL!H131-METEALL[[#This Row],[620109]] &lt;= 24), ALL!H131-METEALL[[#This Row],[620109]], 0)</f>
        <v>0</v>
      </c>
      <c r="J130">
        <f>IF(AND(ALL!I131-METEALL[[#This Row],[620111]] &gt;= 0, ALL!I131-METEALL[[#This Row],[620111]] &lt;= 24), ALL!I131-METEALL[[#This Row],[620111]], 0)</f>
        <v>0</v>
      </c>
      <c r="K130">
        <f>IF(AND(ALL!J131-METEALL[[#This Row],[620112]] &gt;= 0, ALL!J131-METEALL[[#This Row],[620112]] &lt;= 24), ALL!J131-METEALL[[#This Row],[620112]], 0)</f>
        <v>0</v>
      </c>
      <c r="L130">
        <f>IF(AND(ALL!K131-METEALL[[#This Row],[620113]] &gt;= 0, ALL!K131-METEALL[[#This Row],[620113]] &lt;= 24), ALL!K131-METEALL[[#This Row],[620113]], 0)</f>
        <v>0</v>
      </c>
      <c r="M130">
        <f>IF(AND(ALL!L131-METEALL[[#This Row],[620114]] &gt;= 0, ALL!L131-METEALL[[#This Row],[620114]] &lt;= 24), ALL!L131-METEALL[[#This Row],[620114]], 0)</f>
        <v>0</v>
      </c>
      <c r="N130">
        <f>IF(AND(ALL!M131-METEALL[[#This Row],[620116]] &gt;= 0, ALL!M131-METEALL[[#This Row],[620116]] &lt;= 24), ALL!M131-METEALL[[#This Row],[620116]], 0)</f>
        <v>0</v>
      </c>
      <c r="O130">
        <f>IF(AND(ALL!N131-METEALL[[#This Row],[620117]] &gt;= 0, ALL!N131-METEALL[[#This Row],[620117]] &lt;= 24), ALL!N131-METEALL[[#This Row],[620117]], 0)</f>
        <v>0</v>
      </c>
      <c r="P130">
        <f>IF(AND(ALL!O131-METEALL[[#This Row],[620118]] &gt;= 0, ALL!O131-METEALL[[#This Row],[620118]] &lt;= 24), ALL!O131-METEALL[[#This Row],[620118]], 0)</f>
        <v>0</v>
      </c>
      <c r="Q130">
        <f>IF(AND(ALL!P131-METEALL[[#This Row],[620119]] &gt;= 0, ALL!P131-METEALL[[#This Row],[620119]] &lt;= 24), ALL!P131-METEALL[[#This Row],[620119]], 0)</f>
        <v>0</v>
      </c>
      <c r="R130">
        <f>IF(AND(ALL!Q131-METEALL[[#This Row],[620120]] &gt;= 0, ALL!Q131-METEALL[[#This Row],[620120]] &lt;= 24), ALL!Q131-METEALL[[#This Row],[620120]], 0)</f>
        <v>0</v>
      </c>
      <c r="S130">
        <f>IF(AND(ALL!R131-METEALL[[#This Row],[620122]] &gt;= 0, ALL!R131-METEALL[[#This Row],[620122]] &lt;= 24), ALL!R131-METEALL[[#This Row],[620122]], 0)</f>
        <v>0</v>
      </c>
      <c r="T130">
        <f>IF(AND(ALL!S131-METEALL[[#This Row],[620123]] &gt;= 0, ALL!S131-METEALL[[#This Row],[620123]] &lt;= 24), ALL!S131-METEALL[[#This Row],[620123]], 0)</f>
        <v>0</v>
      </c>
      <c r="U130">
        <f>IF(AND(ALL!T131-METEALL[[#This Row],[620124]] &gt;= 0, ALL!T131-METEALL[[#This Row],[620124]] &lt;= 24), ALL!T131-METEALL[[#This Row],[620124]], 0)</f>
        <v>0</v>
      </c>
      <c r="Y130">
        <v>620104</v>
      </c>
      <c r="Z130" s="31">
        <v>43958</v>
      </c>
      <c r="AA130">
        <v>0</v>
      </c>
    </row>
    <row r="131" spans="3:27">
      <c r="C131" s="17">
        <v>43959</v>
      </c>
      <c r="D131" t="str">
        <f>TEXT(Mete_cal[[#This Row],[Egat Code]], "[$-409]mmm yyyy")</f>
        <v>May 2020</v>
      </c>
      <c r="E131">
        <f>IF(AND(ALL!D132-METEALL[[#This Row],[620104]] &gt;= 0, ALL!D132-METEALL[[#This Row],[620104]] &lt;= 24), ALL!D132-METEALL[[#This Row],[620104]], 0)</f>
        <v>0</v>
      </c>
      <c r="F131">
        <f>IF(AND(ALL!E132-METEALL[[#This Row],[620105]] &gt;= 0, ALL!E132-METEALL[[#This Row],[620105]] &lt;= 24), ALL!E132-METEALL[[#This Row],[620105]], 0)</f>
        <v>0</v>
      </c>
      <c r="G131">
        <f>IF(AND(ALL!F132-METEALL[[#This Row],[620106]] &gt;= 0, ALL!F132-METEALL[[#This Row],[620106]] &lt;= 24), ALL!F132-METEALL[[#This Row],[620106]], 0)</f>
        <v>0</v>
      </c>
      <c r="H131">
        <f>IF(AND(ALL!G132-METEALL[[#This Row],[620107]] &gt;= 0, ALL!G132-METEALL[[#This Row],[620107]] &lt;= 24), ALL!G132-METEALL[[#This Row],[620107]], 0)</f>
        <v>0</v>
      </c>
      <c r="I131">
        <f>IF(AND(ALL!H132-METEALL[[#This Row],[620109]] &gt;= 0, ALL!H132-METEALL[[#This Row],[620109]] &lt;= 24), ALL!H132-METEALL[[#This Row],[620109]], 0)</f>
        <v>0</v>
      </c>
      <c r="J131">
        <f>IF(AND(ALL!I132-METEALL[[#This Row],[620111]] &gt;= 0, ALL!I132-METEALL[[#This Row],[620111]] &lt;= 24), ALL!I132-METEALL[[#This Row],[620111]], 0)</f>
        <v>0</v>
      </c>
      <c r="K131">
        <f>IF(AND(ALL!J132-METEALL[[#This Row],[620112]] &gt;= 0, ALL!J132-METEALL[[#This Row],[620112]] &lt;= 24), ALL!J132-METEALL[[#This Row],[620112]], 0)</f>
        <v>0</v>
      </c>
      <c r="L131">
        <f>IF(AND(ALL!K132-METEALL[[#This Row],[620113]] &gt;= 0, ALL!K132-METEALL[[#This Row],[620113]] &lt;= 24), ALL!K132-METEALL[[#This Row],[620113]], 0)</f>
        <v>0</v>
      </c>
      <c r="M131">
        <f>IF(AND(ALL!L132-METEALL[[#This Row],[620114]] &gt;= 0, ALL!L132-METEALL[[#This Row],[620114]] &lt;= 24), ALL!L132-METEALL[[#This Row],[620114]], 0)</f>
        <v>0</v>
      </c>
      <c r="N131">
        <f>IF(AND(ALL!M132-METEALL[[#This Row],[620116]] &gt;= 0, ALL!M132-METEALL[[#This Row],[620116]] &lt;= 24), ALL!M132-METEALL[[#This Row],[620116]], 0)</f>
        <v>0</v>
      </c>
      <c r="O131">
        <f>IF(AND(ALL!N132-METEALL[[#This Row],[620117]] &gt;= 0, ALL!N132-METEALL[[#This Row],[620117]] &lt;= 24), ALL!N132-METEALL[[#This Row],[620117]], 0)</f>
        <v>0</v>
      </c>
      <c r="P131">
        <f>IF(AND(ALL!O132-METEALL[[#This Row],[620118]] &gt;= 0, ALL!O132-METEALL[[#This Row],[620118]] &lt;= 24), ALL!O132-METEALL[[#This Row],[620118]], 0)</f>
        <v>0</v>
      </c>
      <c r="Q131">
        <f>IF(AND(ALL!P132-METEALL[[#This Row],[620119]] &gt;= 0, ALL!P132-METEALL[[#This Row],[620119]] &lt;= 24), ALL!P132-METEALL[[#This Row],[620119]], 0)</f>
        <v>0</v>
      </c>
      <c r="R131">
        <f>IF(AND(ALL!Q132-METEALL[[#This Row],[620120]] &gt;= 0, ALL!Q132-METEALL[[#This Row],[620120]] &lt;= 24), ALL!Q132-METEALL[[#This Row],[620120]], 0)</f>
        <v>0</v>
      </c>
      <c r="S131">
        <f>IF(AND(ALL!R132-METEALL[[#This Row],[620122]] &gt;= 0, ALL!R132-METEALL[[#This Row],[620122]] &lt;= 24), ALL!R132-METEALL[[#This Row],[620122]], 0)</f>
        <v>0</v>
      </c>
      <c r="T131">
        <f>IF(AND(ALL!S132-METEALL[[#This Row],[620123]] &gt;= 0, ALL!S132-METEALL[[#This Row],[620123]] &lt;= 24), ALL!S132-METEALL[[#This Row],[620123]], 0)</f>
        <v>0</v>
      </c>
      <c r="U131">
        <f>IF(AND(ALL!T132-METEALL[[#This Row],[620124]] &gt;= 0, ALL!T132-METEALL[[#This Row],[620124]] &lt;= 24), ALL!T132-METEALL[[#This Row],[620124]], 0)</f>
        <v>0</v>
      </c>
      <c r="Y131">
        <v>620104</v>
      </c>
      <c r="Z131" s="31">
        <v>43959</v>
      </c>
      <c r="AA131">
        <v>0</v>
      </c>
    </row>
    <row r="132" spans="3:27">
      <c r="C132" s="17">
        <v>43960</v>
      </c>
      <c r="D132" t="str">
        <f>TEXT(Mete_cal[[#This Row],[Egat Code]], "[$-409]mmm yyyy")</f>
        <v>May 2020</v>
      </c>
      <c r="E132">
        <f>IF(AND(ALL!D133-METEALL[[#This Row],[620104]] &gt;= 0, ALL!D133-METEALL[[#This Row],[620104]] &lt;= 24), ALL!D133-METEALL[[#This Row],[620104]], 0)</f>
        <v>0</v>
      </c>
      <c r="F132">
        <f>IF(AND(ALL!E133-METEALL[[#This Row],[620105]] &gt;= 0, ALL!E133-METEALL[[#This Row],[620105]] &lt;= 24), ALL!E133-METEALL[[#This Row],[620105]], 0)</f>
        <v>18</v>
      </c>
      <c r="G132">
        <f>IF(AND(ALL!F133-METEALL[[#This Row],[620106]] &gt;= 0, ALL!F133-METEALL[[#This Row],[620106]] &lt;= 24), ALL!F133-METEALL[[#This Row],[620106]], 0)</f>
        <v>0</v>
      </c>
      <c r="H132">
        <f>IF(AND(ALL!G133-METEALL[[#This Row],[620107]] &gt;= 0, ALL!G133-METEALL[[#This Row],[620107]] &lt;= 24), ALL!G133-METEALL[[#This Row],[620107]], 0)</f>
        <v>0</v>
      </c>
      <c r="I132">
        <f>IF(AND(ALL!H133-METEALL[[#This Row],[620109]] &gt;= 0, ALL!H133-METEALL[[#This Row],[620109]] &lt;= 24), ALL!H133-METEALL[[#This Row],[620109]], 0)</f>
        <v>0</v>
      </c>
      <c r="J132">
        <f>IF(AND(ALL!I133-METEALL[[#This Row],[620111]] &gt;= 0, ALL!I133-METEALL[[#This Row],[620111]] &lt;= 24), ALL!I133-METEALL[[#This Row],[620111]], 0)</f>
        <v>14</v>
      </c>
      <c r="K132">
        <f>IF(AND(ALL!J133-METEALL[[#This Row],[620112]] &gt;= 0, ALL!J133-METEALL[[#This Row],[620112]] &lt;= 24), ALL!J133-METEALL[[#This Row],[620112]], 0)</f>
        <v>0</v>
      </c>
      <c r="L132">
        <f>IF(AND(ALL!K133-METEALL[[#This Row],[620113]] &gt;= 0, ALL!K133-METEALL[[#This Row],[620113]] &lt;= 24), ALL!K133-METEALL[[#This Row],[620113]], 0)</f>
        <v>0</v>
      </c>
      <c r="M132">
        <f>IF(AND(ALL!L133-METEALL[[#This Row],[620114]] &gt;= 0, ALL!L133-METEALL[[#This Row],[620114]] &lt;= 24), ALL!L133-METEALL[[#This Row],[620114]], 0)</f>
        <v>11</v>
      </c>
      <c r="N132">
        <f>IF(AND(ALL!M133-METEALL[[#This Row],[620116]] &gt;= 0, ALL!M133-METEALL[[#This Row],[620116]] &lt;= 24), ALL!M133-METEALL[[#This Row],[620116]], 0)</f>
        <v>12</v>
      </c>
      <c r="O132">
        <f>IF(AND(ALL!N133-METEALL[[#This Row],[620117]] &gt;= 0, ALL!N133-METEALL[[#This Row],[620117]] &lt;= 24), ALL!N133-METEALL[[#This Row],[620117]], 0)</f>
        <v>0</v>
      </c>
      <c r="P132">
        <f>IF(AND(ALL!O133-METEALL[[#This Row],[620118]] &gt;= 0, ALL!O133-METEALL[[#This Row],[620118]] &lt;= 24), ALL!O133-METEALL[[#This Row],[620118]], 0)</f>
        <v>0</v>
      </c>
      <c r="Q132">
        <f>IF(AND(ALL!P133-METEALL[[#This Row],[620119]] &gt;= 0, ALL!P133-METEALL[[#This Row],[620119]] &lt;= 24), ALL!P133-METEALL[[#This Row],[620119]], 0)</f>
        <v>16</v>
      </c>
      <c r="R132">
        <f>IF(AND(ALL!Q133-METEALL[[#This Row],[620120]] &gt;= 0, ALL!Q133-METEALL[[#This Row],[620120]] &lt;= 24), ALL!Q133-METEALL[[#This Row],[620120]], 0)</f>
        <v>0</v>
      </c>
      <c r="S132">
        <f>IF(AND(ALL!R133-METEALL[[#This Row],[620122]] &gt;= 0, ALL!R133-METEALL[[#This Row],[620122]] &lt;= 24), ALL!R133-METEALL[[#This Row],[620122]], 0)</f>
        <v>0</v>
      </c>
      <c r="T132">
        <f>IF(AND(ALL!S133-METEALL[[#This Row],[620123]] &gt;= 0, ALL!S133-METEALL[[#This Row],[620123]] &lt;= 24), ALL!S133-METEALL[[#This Row],[620123]], 0)</f>
        <v>22</v>
      </c>
      <c r="U132">
        <f>IF(AND(ALL!T133-METEALL[[#This Row],[620124]] &gt;= 0, ALL!T133-METEALL[[#This Row],[620124]] &lt;= 24), ALL!T133-METEALL[[#This Row],[620124]], 0)</f>
        <v>0</v>
      </c>
      <c r="Y132">
        <v>620104</v>
      </c>
      <c r="Z132" s="31">
        <v>43960</v>
      </c>
      <c r="AA132">
        <v>0</v>
      </c>
    </row>
    <row r="133" spans="3:27">
      <c r="C133" s="17">
        <v>43961</v>
      </c>
      <c r="D133" t="str">
        <f>TEXT(Mete_cal[[#This Row],[Egat Code]], "[$-409]mmm yyyy")</f>
        <v>May 2020</v>
      </c>
      <c r="E133">
        <f>IF(AND(ALL!D134-METEALL[[#This Row],[620104]] &gt;= 0, ALL!D134-METEALL[[#This Row],[620104]] &lt;= 24), ALL!D134-METEALL[[#This Row],[620104]], 0)</f>
        <v>0</v>
      </c>
      <c r="F133">
        <f>IF(AND(ALL!E134-METEALL[[#This Row],[620105]] &gt;= 0, ALL!E134-METEALL[[#This Row],[620105]] &lt;= 24), ALL!E134-METEALL[[#This Row],[620105]], 0)</f>
        <v>15</v>
      </c>
      <c r="G133">
        <f>IF(AND(ALL!F134-METEALL[[#This Row],[620106]] &gt;= 0, ALL!F134-METEALL[[#This Row],[620106]] &lt;= 24), ALL!F134-METEALL[[#This Row],[620106]], 0)</f>
        <v>0</v>
      </c>
      <c r="H133">
        <f>IF(AND(ALL!G134-METEALL[[#This Row],[620107]] &gt;= 0, ALL!G134-METEALL[[#This Row],[620107]] &lt;= 24), ALL!G134-METEALL[[#This Row],[620107]], 0)</f>
        <v>0</v>
      </c>
      <c r="I133">
        <f>IF(AND(ALL!H134-METEALL[[#This Row],[620109]] &gt;= 0, ALL!H134-METEALL[[#This Row],[620109]] &lt;= 24), ALL!H134-METEALL[[#This Row],[620109]], 0)</f>
        <v>0</v>
      </c>
      <c r="J133">
        <f>IF(AND(ALL!I134-METEALL[[#This Row],[620111]] &gt;= 0, ALL!I134-METEALL[[#This Row],[620111]] &lt;= 24), ALL!I134-METEALL[[#This Row],[620111]], 0)</f>
        <v>16</v>
      </c>
      <c r="K133">
        <f>IF(AND(ALL!J134-METEALL[[#This Row],[620112]] &gt;= 0, ALL!J134-METEALL[[#This Row],[620112]] &lt;= 24), ALL!J134-METEALL[[#This Row],[620112]], 0)</f>
        <v>0</v>
      </c>
      <c r="L133">
        <f>IF(AND(ALL!K134-METEALL[[#This Row],[620113]] &gt;= 0, ALL!K134-METEALL[[#This Row],[620113]] &lt;= 24), ALL!K134-METEALL[[#This Row],[620113]], 0)</f>
        <v>0</v>
      </c>
      <c r="M133">
        <f>IF(AND(ALL!L134-METEALL[[#This Row],[620114]] &gt;= 0, ALL!L134-METEALL[[#This Row],[620114]] &lt;= 24), ALL!L134-METEALL[[#This Row],[620114]], 0)</f>
        <v>20</v>
      </c>
      <c r="N133">
        <f>IF(AND(ALL!M134-METEALL[[#This Row],[620116]] &gt;= 0, ALL!M134-METEALL[[#This Row],[620116]] &lt;= 24), ALL!M134-METEALL[[#This Row],[620116]], 0)</f>
        <v>16</v>
      </c>
      <c r="O133">
        <f>IF(AND(ALL!N134-METEALL[[#This Row],[620117]] &gt;= 0, ALL!N134-METEALL[[#This Row],[620117]] &lt;= 24), ALL!N134-METEALL[[#This Row],[620117]], 0)</f>
        <v>0</v>
      </c>
      <c r="P133">
        <f>IF(AND(ALL!O134-METEALL[[#This Row],[620118]] &gt;= 0, ALL!O134-METEALL[[#This Row],[620118]] &lt;= 24), ALL!O134-METEALL[[#This Row],[620118]], 0)</f>
        <v>0</v>
      </c>
      <c r="Q133">
        <f>IF(AND(ALL!P134-METEALL[[#This Row],[620119]] &gt;= 0, ALL!P134-METEALL[[#This Row],[620119]] &lt;= 24), ALL!P134-METEALL[[#This Row],[620119]], 0)</f>
        <v>16</v>
      </c>
      <c r="R133">
        <f>IF(AND(ALL!Q134-METEALL[[#This Row],[620120]] &gt;= 0, ALL!Q134-METEALL[[#This Row],[620120]] &lt;= 24), ALL!Q134-METEALL[[#This Row],[620120]], 0)</f>
        <v>0</v>
      </c>
      <c r="S133">
        <f>IF(AND(ALL!R134-METEALL[[#This Row],[620122]] &gt;= 0, ALL!R134-METEALL[[#This Row],[620122]] &lt;= 24), ALL!R134-METEALL[[#This Row],[620122]], 0)</f>
        <v>0</v>
      </c>
      <c r="T133">
        <f>IF(AND(ALL!S134-METEALL[[#This Row],[620123]] &gt;= 0, ALL!S134-METEALL[[#This Row],[620123]] &lt;= 24), ALL!S134-METEALL[[#This Row],[620123]], 0)</f>
        <v>16</v>
      </c>
      <c r="U133">
        <f>IF(AND(ALL!T134-METEALL[[#This Row],[620124]] &gt;= 0, ALL!T134-METEALL[[#This Row],[620124]] &lt;= 24), ALL!T134-METEALL[[#This Row],[620124]], 0)</f>
        <v>0</v>
      </c>
      <c r="Y133">
        <v>620104</v>
      </c>
      <c r="Z133" s="31">
        <v>43961</v>
      </c>
      <c r="AA133">
        <v>0</v>
      </c>
    </row>
    <row r="134" spans="3:27">
      <c r="C134" s="17">
        <v>43962</v>
      </c>
      <c r="D134" t="str">
        <f>TEXT(Mete_cal[[#This Row],[Egat Code]], "[$-409]mmm yyyy")</f>
        <v>May 2020</v>
      </c>
      <c r="E134">
        <f>IF(AND(ALL!D135-METEALL[[#This Row],[620104]] &gt;= 0, ALL!D135-METEALL[[#This Row],[620104]] &lt;= 24), ALL!D135-METEALL[[#This Row],[620104]], 0)</f>
        <v>0</v>
      </c>
      <c r="F134">
        <f>IF(AND(ALL!E135-METEALL[[#This Row],[620105]] &gt;= 0, ALL!E135-METEALL[[#This Row],[620105]] &lt;= 24), ALL!E135-METEALL[[#This Row],[620105]], 0)</f>
        <v>20</v>
      </c>
      <c r="G134">
        <f>IF(AND(ALL!F135-METEALL[[#This Row],[620106]] &gt;= 0, ALL!F135-METEALL[[#This Row],[620106]] &lt;= 24), ALL!F135-METEALL[[#This Row],[620106]], 0)</f>
        <v>0</v>
      </c>
      <c r="H134">
        <f>IF(AND(ALL!G135-METEALL[[#This Row],[620107]] &gt;= 0, ALL!G135-METEALL[[#This Row],[620107]] &lt;= 24), ALL!G135-METEALL[[#This Row],[620107]], 0)</f>
        <v>0</v>
      </c>
      <c r="I134">
        <f>IF(AND(ALL!H135-METEALL[[#This Row],[620109]] &gt;= 0, ALL!H135-METEALL[[#This Row],[620109]] &lt;= 24), ALL!H135-METEALL[[#This Row],[620109]], 0)</f>
        <v>0</v>
      </c>
      <c r="J134">
        <f>IF(AND(ALL!I135-METEALL[[#This Row],[620111]] &gt;= 0, ALL!I135-METEALL[[#This Row],[620111]] &lt;= 24), ALL!I135-METEALL[[#This Row],[620111]], 0)</f>
        <v>16</v>
      </c>
      <c r="K134">
        <f>IF(AND(ALL!J135-METEALL[[#This Row],[620112]] &gt;= 0, ALL!J135-METEALL[[#This Row],[620112]] &lt;= 24), ALL!J135-METEALL[[#This Row],[620112]], 0)</f>
        <v>0</v>
      </c>
      <c r="L134">
        <f>IF(AND(ALL!K135-METEALL[[#This Row],[620113]] &gt;= 0, ALL!K135-METEALL[[#This Row],[620113]] &lt;= 24), ALL!K135-METEALL[[#This Row],[620113]], 0)</f>
        <v>0</v>
      </c>
      <c r="M134">
        <f>IF(AND(ALL!L135-METEALL[[#This Row],[620114]] &gt;= 0, ALL!L135-METEALL[[#This Row],[620114]] &lt;= 24), ALL!L135-METEALL[[#This Row],[620114]], 0)</f>
        <v>20</v>
      </c>
      <c r="N134">
        <f>IF(AND(ALL!M135-METEALL[[#This Row],[620116]] &gt;= 0, ALL!M135-METEALL[[#This Row],[620116]] &lt;= 24), ALL!M135-METEALL[[#This Row],[620116]], 0)</f>
        <v>17</v>
      </c>
      <c r="O134">
        <f>IF(AND(ALL!N135-METEALL[[#This Row],[620117]] &gt;= 0, ALL!N135-METEALL[[#This Row],[620117]] &lt;= 24), ALL!N135-METEALL[[#This Row],[620117]], 0)</f>
        <v>0</v>
      </c>
      <c r="P134">
        <f>IF(AND(ALL!O135-METEALL[[#This Row],[620118]] &gt;= 0, ALL!O135-METEALL[[#This Row],[620118]] &lt;= 24), ALL!O135-METEALL[[#This Row],[620118]], 0)</f>
        <v>0</v>
      </c>
      <c r="Q134">
        <f>IF(AND(ALL!P135-METEALL[[#This Row],[620119]] &gt;= 0, ALL!P135-METEALL[[#This Row],[620119]] &lt;= 24), ALL!P135-METEALL[[#This Row],[620119]], 0)</f>
        <v>19</v>
      </c>
      <c r="R134">
        <f>IF(AND(ALL!Q135-METEALL[[#This Row],[620120]] &gt;= 0, ALL!Q135-METEALL[[#This Row],[620120]] &lt;= 24), ALL!Q135-METEALL[[#This Row],[620120]], 0)</f>
        <v>0</v>
      </c>
      <c r="S134">
        <f>IF(AND(ALL!R135-METEALL[[#This Row],[620122]] &gt;= 0, ALL!R135-METEALL[[#This Row],[620122]] &lt;= 24), ALL!R135-METEALL[[#This Row],[620122]], 0)</f>
        <v>0</v>
      </c>
      <c r="T134">
        <f>IF(AND(ALL!S135-METEALL[[#This Row],[620123]] &gt;= 0, ALL!S135-METEALL[[#This Row],[620123]] &lt;= 24), ALL!S135-METEALL[[#This Row],[620123]], 0)</f>
        <v>20</v>
      </c>
      <c r="U134">
        <f>IF(AND(ALL!T135-METEALL[[#This Row],[620124]] &gt;= 0, ALL!T135-METEALL[[#This Row],[620124]] &lt;= 24), ALL!T135-METEALL[[#This Row],[620124]], 0)</f>
        <v>0</v>
      </c>
      <c r="Y134">
        <v>620104</v>
      </c>
      <c r="Z134" s="31">
        <v>43962</v>
      </c>
      <c r="AA134">
        <v>0</v>
      </c>
    </row>
    <row r="135" spans="3:27">
      <c r="C135" s="17">
        <v>43963</v>
      </c>
      <c r="D135" t="str">
        <f>TEXT(Mete_cal[[#This Row],[Egat Code]], "[$-409]mmm yyyy")</f>
        <v>May 2020</v>
      </c>
      <c r="E135">
        <f>IF(AND(ALL!D136-METEALL[[#This Row],[620104]] &gt;= 0, ALL!D136-METEALL[[#This Row],[620104]] &lt;= 24), ALL!D136-METEALL[[#This Row],[620104]], 0)</f>
        <v>0</v>
      </c>
      <c r="F135">
        <f>IF(AND(ALL!E136-METEALL[[#This Row],[620105]] &gt;= 0, ALL!E136-METEALL[[#This Row],[620105]] &lt;= 24), ALL!E136-METEALL[[#This Row],[620105]], 0)</f>
        <v>17</v>
      </c>
      <c r="G135">
        <f>IF(AND(ALL!F136-METEALL[[#This Row],[620106]] &gt;= 0, ALL!F136-METEALL[[#This Row],[620106]] &lt;= 24), ALL!F136-METEALL[[#This Row],[620106]], 0)</f>
        <v>0</v>
      </c>
      <c r="H135">
        <f>IF(AND(ALL!G136-METEALL[[#This Row],[620107]] &gt;= 0, ALL!G136-METEALL[[#This Row],[620107]] &lt;= 24), ALL!G136-METEALL[[#This Row],[620107]], 0)</f>
        <v>0</v>
      </c>
      <c r="I135">
        <f>IF(AND(ALL!H136-METEALL[[#This Row],[620109]] &gt;= 0, ALL!H136-METEALL[[#This Row],[620109]] &lt;= 24), ALL!H136-METEALL[[#This Row],[620109]], 0)</f>
        <v>0</v>
      </c>
      <c r="J135">
        <f>IF(AND(ALL!I136-METEALL[[#This Row],[620111]] &gt;= 0, ALL!I136-METEALL[[#This Row],[620111]] &lt;= 24), ALL!I136-METEALL[[#This Row],[620111]], 0)</f>
        <v>4</v>
      </c>
      <c r="K135">
        <f>IF(AND(ALL!J136-METEALL[[#This Row],[620112]] &gt;= 0, ALL!J136-METEALL[[#This Row],[620112]] &lt;= 24), ALL!J136-METEALL[[#This Row],[620112]], 0)</f>
        <v>0</v>
      </c>
      <c r="L135">
        <f>IF(AND(ALL!K136-METEALL[[#This Row],[620113]] &gt;= 0, ALL!K136-METEALL[[#This Row],[620113]] &lt;= 24), ALL!K136-METEALL[[#This Row],[620113]], 0)</f>
        <v>0</v>
      </c>
      <c r="M135">
        <f>IF(AND(ALL!L136-METEALL[[#This Row],[620114]] &gt;= 0, ALL!L136-METEALL[[#This Row],[620114]] &lt;= 24), ALL!L136-METEALL[[#This Row],[620114]], 0)</f>
        <v>4</v>
      </c>
      <c r="N135">
        <f>IF(AND(ALL!M136-METEALL[[#This Row],[620116]] &gt;= 0, ALL!M136-METEALL[[#This Row],[620116]] &lt;= 24), ALL!M136-METEALL[[#This Row],[620116]], 0)</f>
        <v>7</v>
      </c>
      <c r="O135">
        <f>IF(AND(ALL!N136-METEALL[[#This Row],[620117]] &gt;= 0, ALL!N136-METEALL[[#This Row],[620117]] &lt;= 24), ALL!N136-METEALL[[#This Row],[620117]], 0)</f>
        <v>0</v>
      </c>
      <c r="P135">
        <f>IF(AND(ALL!O136-METEALL[[#This Row],[620118]] &gt;= 0, ALL!O136-METEALL[[#This Row],[620118]] &lt;= 24), ALL!O136-METEALL[[#This Row],[620118]], 0)</f>
        <v>0</v>
      </c>
      <c r="Q135">
        <f>IF(AND(ALL!P136-METEALL[[#This Row],[620119]] &gt;= 0, ALL!P136-METEALL[[#This Row],[620119]] &lt;= 24), ALL!P136-METEALL[[#This Row],[620119]], 0)</f>
        <v>20</v>
      </c>
      <c r="R135">
        <f>IF(AND(ALL!Q136-METEALL[[#This Row],[620120]] &gt;= 0, ALL!Q136-METEALL[[#This Row],[620120]] &lt;= 24), ALL!Q136-METEALL[[#This Row],[620120]], 0)</f>
        <v>0</v>
      </c>
      <c r="S135">
        <f>IF(AND(ALL!R136-METEALL[[#This Row],[620122]] &gt;= 0, ALL!R136-METEALL[[#This Row],[620122]] &lt;= 24), ALL!R136-METEALL[[#This Row],[620122]], 0)</f>
        <v>0</v>
      </c>
      <c r="T135">
        <f>IF(AND(ALL!S136-METEALL[[#This Row],[620123]] &gt;= 0, ALL!S136-METEALL[[#This Row],[620123]] &lt;= 24), ALL!S136-METEALL[[#This Row],[620123]], 0)</f>
        <v>5</v>
      </c>
      <c r="U135">
        <f>IF(AND(ALL!T136-METEALL[[#This Row],[620124]] &gt;= 0, ALL!T136-METEALL[[#This Row],[620124]] &lt;= 24), ALL!T136-METEALL[[#This Row],[620124]], 0)</f>
        <v>0</v>
      </c>
      <c r="Y135">
        <v>620104</v>
      </c>
      <c r="Z135" s="31">
        <v>43963</v>
      </c>
      <c r="AA135">
        <v>0</v>
      </c>
    </row>
    <row r="136" spans="3:27">
      <c r="C136" s="17">
        <v>43964</v>
      </c>
      <c r="D136" t="str">
        <f>TEXT(Mete_cal[[#This Row],[Egat Code]], "[$-409]mmm yyyy")</f>
        <v>May 2020</v>
      </c>
      <c r="E136">
        <f>IF(AND(ALL!D137-METEALL[[#This Row],[620104]] &gt;= 0, ALL!D137-METEALL[[#This Row],[620104]] &lt;= 24), ALL!D137-METEALL[[#This Row],[620104]], 0)</f>
        <v>0</v>
      </c>
      <c r="F136">
        <f>IF(AND(ALL!E137-METEALL[[#This Row],[620105]] &gt;= 0, ALL!E137-METEALL[[#This Row],[620105]] &lt;= 24), ALL!E137-METEALL[[#This Row],[620105]], 0)</f>
        <v>17</v>
      </c>
      <c r="G136">
        <f>IF(AND(ALL!F137-METEALL[[#This Row],[620106]] &gt;= 0, ALL!F137-METEALL[[#This Row],[620106]] &lt;= 24), ALL!F137-METEALL[[#This Row],[620106]], 0)</f>
        <v>0</v>
      </c>
      <c r="H136">
        <f>IF(AND(ALL!G137-METEALL[[#This Row],[620107]] &gt;= 0, ALL!G137-METEALL[[#This Row],[620107]] &lt;= 24), ALL!G137-METEALL[[#This Row],[620107]], 0)</f>
        <v>0</v>
      </c>
      <c r="I136">
        <f>IF(AND(ALL!H137-METEALL[[#This Row],[620109]] &gt;= 0, ALL!H137-METEALL[[#This Row],[620109]] &lt;= 24), ALL!H137-METEALL[[#This Row],[620109]], 0)</f>
        <v>0</v>
      </c>
      <c r="J136">
        <f>IF(AND(ALL!I137-METEALL[[#This Row],[620111]] &gt;= 0, ALL!I137-METEALL[[#This Row],[620111]] &lt;= 24), ALL!I137-METEALL[[#This Row],[620111]], 0)</f>
        <v>21</v>
      </c>
      <c r="K136">
        <f>IF(AND(ALL!J137-METEALL[[#This Row],[620112]] &gt;= 0, ALL!J137-METEALL[[#This Row],[620112]] &lt;= 24), ALL!J137-METEALL[[#This Row],[620112]], 0)</f>
        <v>0</v>
      </c>
      <c r="L136">
        <f>IF(AND(ALL!K137-METEALL[[#This Row],[620113]] &gt;= 0, ALL!K137-METEALL[[#This Row],[620113]] &lt;= 24), ALL!K137-METEALL[[#This Row],[620113]], 0)</f>
        <v>0</v>
      </c>
      <c r="M136">
        <f>IF(AND(ALL!L137-METEALL[[#This Row],[620114]] &gt;= 0, ALL!L137-METEALL[[#This Row],[620114]] &lt;= 24), ALL!L137-METEALL[[#This Row],[620114]], 0)</f>
        <v>19</v>
      </c>
      <c r="N136">
        <f>IF(AND(ALL!M137-METEALL[[#This Row],[620116]] &gt;= 0, ALL!M137-METEALL[[#This Row],[620116]] &lt;= 24), ALL!M137-METEALL[[#This Row],[620116]], 0)</f>
        <v>14</v>
      </c>
      <c r="O136">
        <f>IF(AND(ALL!N137-METEALL[[#This Row],[620117]] &gt;= 0, ALL!N137-METEALL[[#This Row],[620117]] &lt;= 24), ALL!N137-METEALL[[#This Row],[620117]], 0)</f>
        <v>0</v>
      </c>
      <c r="P136">
        <f>IF(AND(ALL!O137-METEALL[[#This Row],[620118]] &gt;= 0, ALL!O137-METEALL[[#This Row],[620118]] &lt;= 24), ALL!O137-METEALL[[#This Row],[620118]], 0)</f>
        <v>0</v>
      </c>
      <c r="Q136">
        <f>IF(AND(ALL!P137-METEALL[[#This Row],[620119]] &gt;= 0, ALL!P137-METEALL[[#This Row],[620119]] &lt;= 24), ALL!P137-METEALL[[#This Row],[620119]], 0)</f>
        <v>21</v>
      </c>
      <c r="R136">
        <f>IF(AND(ALL!Q137-METEALL[[#This Row],[620120]] &gt;= 0, ALL!Q137-METEALL[[#This Row],[620120]] &lt;= 24), ALL!Q137-METEALL[[#This Row],[620120]], 0)</f>
        <v>0</v>
      </c>
      <c r="S136">
        <f>IF(AND(ALL!R137-METEALL[[#This Row],[620122]] &gt;= 0, ALL!R137-METEALL[[#This Row],[620122]] &lt;= 24), ALL!R137-METEALL[[#This Row],[620122]], 0)</f>
        <v>0</v>
      </c>
      <c r="T136">
        <f>IF(AND(ALL!S137-METEALL[[#This Row],[620123]] &gt;= 0, ALL!S137-METEALL[[#This Row],[620123]] &lt;= 24), ALL!S137-METEALL[[#This Row],[620123]], 0)</f>
        <v>17</v>
      </c>
      <c r="U136">
        <f>IF(AND(ALL!T137-METEALL[[#This Row],[620124]] &gt;= 0, ALL!T137-METEALL[[#This Row],[620124]] &lt;= 24), ALL!T137-METEALL[[#This Row],[620124]], 0)</f>
        <v>0</v>
      </c>
      <c r="Y136">
        <v>620104</v>
      </c>
      <c r="Z136" s="31">
        <v>43964</v>
      </c>
      <c r="AA136">
        <v>0</v>
      </c>
    </row>
    <row r="137" spans="3:27">
      <c r="C137" s="17">
        <v>43965</v>
      </c>
      <c r="D137" t="str">
        <f>TEXT(Mete_cal[[#This Row],[Egat Code]], "[$-409]mmm yyyy")</f>
        <v>May 2020</v>
      </c>
      <c r="E137">
        <f>IF(AND(ALL!D138-METEALL[[#This Row],[620104]] &gt;= 0, ALL!D138-METEALL[[#This Row],[620104]] &lt;= 24), ALL!D138-METEALL[[#This Row],[620104]], 0)</f>
        <v>0</v>
      </c>
      <c r="F137">
        <f>IF(AND(ALL!E138-METEALL[[#This Row],[620105]] &gt;= 0, ALL!E138-METEALL[[#This Row],[620105]] &lt;= 24), ALL!E138-METEALL[[#This Row],[620105]], 0)</f>
        <v>7</v>
      </c>
      <c r="G137">
        <f>IF(AND(ALL!F138-METEALL[[#This Row],[620106]] &gt;= 0, ALL!F138-METEALL[[#This Row],[620106]] &lt;= 24), ALL!F138-METEALL[[#This Row],[620106]], 0)</f>
        <v>0</v>
      </c>
      <c r="H137">
        <f>IF(AND(ALL!G138-METEALL[[#This Row],[620107]] &gt;= 0, ALL!G138-METEALL[[#This Row],[620107]] &lt;= 24), ALL!G138-METEALL[[#This Row],[620107]], 0)</f>
        <v>0</v>
      </c>
      <c r="I137">
        <f>IF(AND(ALL!H138-METEALL[[#This Row],[620109]] &gt;= 0, ALL!H138-METEALL[[#This Row],[620109]] &lt;= 24), ALL!H138-METEALL[[#This Row],[620109]], 0)</f>
        <v>0</v>
      </c>
      <c r="J137">
        <f>IF(AND(ALL!I138-METEALL[[#This Row],[620111]] &gt;= 0, ALL!I138-METEALL[[#This Row],[620111]] &lt;= 24), ALL!I138-METEALL[[#This Row],[620111]], 0)</f>
        <v>20</v>
      </c>
      <c r="K137">
        <f>IF(AND(ALL!J138-METEALL[[#This Row],[620112]] &gt;= 0, ALL!J138-METEALL[[#This Row],[620112]] &lt;= 24), ALL!J138-METEALL[[#This Row],[620112]], 0)</f>
        <v>15</v>
      </c>
      <c r="L137">
        <f>IF(AND(ALL!K138-METEALL[[#This Row],[620113]] &gt;= 0, ALL!K138-METEALL[[#This Row],[620113]] &lt;= 24), ALL!K138-METEALL[[#This Row],[620113]], 0)</f>
        <v>0</v>
      </c>
      <c r="M137">
        <f>IF(AND(ALL!L138-METEALL[[#This Row],[620114]] &gt;= 0, ALL!L138-METEALL[[#This Row],[620114]] &lt;= 24), ALL!L138-METEALL[[#This Row],[620114]], 0)</f>
        <v>14</v>
      </c>
      <c r="N137">
        <f>IF(AND(ALL!M138-METEALL[[#This Row],[620116]] &gt;= 0, ALL!M138-METEALL[[#This Row],[620116]] &lt;= 24), ALL!M138-METEALL[[#This Row],[620116]], 0)</f>
        <v>7</v>
      </c>
      <c r="O137">
        <f>IF(AND(ALL!N138-METEALL[[#This Row],[620117]] &gt;= 0, ALL!N138-METEALL[[#This Row],[620117]] &lt;= 24), ALL!N138-METEALL[[#This Row],[620117]], 0)</f>
        <v>0</v>
      </c>
      <c r="P137">
        <f>IF(AND(ALL!O138-METEALL[[#This Row],[620118]] &gt;= 0, ALL!O138-METEALL[[#This Row],[620118]] &lt;= 24), ALL!O138-METEALL[[#This Row],[620118]], 0)</f>
        <v>0</v>
      </c>
      <c r="Q137">
        <f>IF(AND(ALL!P138-METEALL[[#This Row],[620119]] &gt;= 0, ALL!P138-METEALL[[#This Row],[620119]] &lt;= 24), ALL!P138-METEALL[[#This Row],[620119]], 0)</f>
        <v>5</v>
      </c>
      <c r="R137">
        <f>IF(AND(ALL!Q138-METEALL[[#This Row],[620120]] &gt;= 0, ALL!Q138-METEALL[[#This Row],[620120]] &lt;= 24), ALL!Q138-METEALL[[#This Row],[620120]], 0)</f>
        <v>0</v>
      </c>
      <c r="S137">
        <f>IF(AND(ALL!R138-METEALL[[#This Row],[620122]] &gt;= 0, ALL!R138-METEALL[[#This Row],[620122]] &lt;= 24), ALL!R138-METEALL[[#This Row],[620122]], 0)</f>
        <v>0</v>
      </c>
      <c r="T137">
        <f>IF(AND(ALL!S138-METEALL[[#This Row],[620123]] &gt;= 0, ALL!S138-METEALL[[#This Row],[620123]] &lt;= 24), ALL!S138-METEALL[[#This Row],[620123]], 0)</f>
        <v>11</v>
      </c>
      <c r="U137">
        <f>IF(AND(ALL!T138-METEALL[[#This Row],[620124]] &gt;= 0, ALL!T138-METEALL[[#This Row],[620124]] &lt;= 24), ALL!T138-METEALL[[#This Row],[620124]], 0)</f>
        <v>0</v>
      </c>
      <c r="Y137">
        <v>620104</v>
      </c>
      <c r="Z137" s="31">
        <v>43965</v>
      </c>
      <c r="AA137">
        <v>0</v>
      </c>
    </row>
    <row r="138" spans="3:27">
      <c r="C138" s="17">
        <v>43966</v>
      </c>
      <c r="D138" t="str">
        <f>TEXT(Mete_cal[[#This Row],[Egat Code]], "[$-409]mmm yyyy")</f>
        <v>May 2020</v>
      </c>
      <c r="E138">
        <f>IF(AND(ALL!D139-METEALL[[#This Row],[620104]] &gt;= 0, ALL!D139-METEALL[[#This Row],[620104]] &lt;= 24), ALL!D139-METEALL[[#This Row],[620104]], 0)</f>
        <v>0</v>
      </c>
      <c r="F138">
        <f>IF(AND(ALL!E139-METEALL[[#This Row],[620105]] &gt;= 0, ALL!E139-METEALL[[#This Row],[620105]] &lt;= 24), ALL!E139-METEALL[[#This Row],[620105]], 0)</f>
        <v>19</v>
      </c>
      <c r="G138">
        <f>IF(AND(ALL!F139-METEALL[[#This Row],[620106]] &gt;= 0, ALL!F139-METEALL[[#This Row],[620106]] &lt;= 24), ALL!F139-METEALL[[#This Row],[620106]], 0)</f>
        <v>0</v>
      </c>
      <c r="H138">
        <f>IF(AND(ALL!G139-METEALL[[#This Row],[620107]] &gt;= 0, ALL!G139-METEALL[[#This Row],[620107]] &lt;= 24), ALL!G139-METEALL[[#This Row],[620107]], 0)</f>
        <v>19</v>
      </c>
      <c r="I138">
        <f>IF(AND(ALL!H139-METEALL[[#This Row],[620109]] &gt;= 0, ALL!H139-METEALL[[#This Row],[620109]] &lt;= 24), ALL!H139-METEALL[[#This Row],[620109]], 0)</f>
        <v>0</v>
      </c>
      <c r="J138">
        <f>IF(AND(ALL!I139-METEALL[[#This Row],[620111]] &gt;= 0, ALL!I139-METEALL[[#This Row],[620111]] &lt;= 24), ALL!I139-METEALL[[#This Row],[620111]], 0)</f>
        <v>15</v>
      </c>
      <c r="K138">
        <f>IF(AND(ALL!J139-METEALL[[#This Row],[620112]] &gt;= 0, ALL!J139-METEALL[[#This Row],[620112]] &lt;= 24), ALL!J139-METEALL[[#This Row],[620112]], 0)</f>
        <v>19</v>
      </c>
      <c r="L138">
        <f>IF(AND(ALL!K139-METEALL[[#This Row],[620113]] &gt;= 0, ALL!K139-METEALL[[#This Row],[620113]] &lt;= 24), ALL!K139-METEALL[[#This Row],[620113]], 0)</f>
        <v>0</v>
      </c>
      <c r="M138">
        <f>IF(AND(ALL!L139-METEALL[[#This Row],[620114]] &gt;= 0, ALL!L139-METEALL[[#This Row],[620114]] &lt;= 24), ALL!L139-METEALL[[#This Row],[620114]], 0)</f>
        <v>15</v>
      </c>
      <c r="N138">
        <f>IF(AND(ALL!M139-METEALL[[#This Row],[620116]] &gt;= 0, ALL!M139-METEALL[[#This Row],[620116]] &lt;= 24), ALL!M139-METEALL[[#This Row],[620116]], 0)</f>
        <v>12</v>
      </c>
      <c r="O138">
        <f>IF(AND(ALL!N139-METEALL[[#This Row],[620117]] &gt;= 0, ALL!N139-METEALL[[#This Row],[620117]] &lt;= 24), ALL!N139-METEALL[[#This Row],[620117]], 0)</f>
        <v>0</v>
      </c>
      <c r="P138">
        <f>IF(AND(ALL!O139-METEALL[[#This Row],[620118]] &gt;= 0, ALL!O139-METEALL[[#This Row],[620118]] &lt;= 24), ALL!O139-METEALL[[#This Row],[620118]], 0)</f>
        <v>0</v>
      </c>
      <c r="Q138">
        <f>IF(AND(ALL!P139-METEALL[[#This Row],[620119]] &gt;= 0, ALL!P139-METEALL[[#This Row],[620119]] &lt;= 24), ALL!P139-METEALL[[#This Row],[620119]], 0)</f>
        <v>0</v>
      </c>
      <c r="R138">
        <f>IF(AND(ALL!Q139-METEALL[[#This Row],[620120]] &gt;= 0, ALL!Q139-METEALL[[#This Row],[620120]] &lt;= 24), ALL!Q139-METEALL[[#This Row],[620120]], 0)</f>
        <v>0</v>
      </c>
      <c r="S138">
        <f>IF(AND(ALL!R139-METEALL[[#This Row],[620122]] &gt;= 0, ALL!R139-METEALL[[#This Row],[620122]] &lt;= 24), ALL!R139-METEALL[[#This Row],[620122]], 0)</f>
        <v>0</v>
      </c>
      <c r="T138">
        <f>IF(AND(ALL!S139-METEALL[[#This Row],[620123]] &gt;= 0, ALL!S139-METEALL[[#This Row],[620123]] &lt;= 24), ALL!S139-METEALL[[#This Row],[620123]], 0)</f>
        <v>21</v>
      </c>
      <c r="U138">
        <f>IF(AND(ALL!T139-METEALL[[#This Row],[620124]] &gt;= 0, ALL!T139-METEALL[[#This Row],[620124]] &lt;= 24), ALL!T139-METEALL[[#This Row],[620124]], 0)</f>
        <v>0</v>
      </c>
      <c r="Y138">
        <v>620104</v>
      </c>
      <c r="Z138" s="31">
        <v>43966</v>
      </c>
      <c r="AA138">
        <v>0</v>
      </c>
    </row>
    <row r="139" spans="3:27">
      <c r="C139" s="17">
        <v>43967</v>
      </c>
      <c r="D139" t="str">
        <f>TEXT(Mete_cal[[#This Row],[Egat Code]], "[$-409]mmm yyyy")</f>
        <v>May 2020</v>
      </c>
      <c r="E139">
        <f>IF(AND(ALL!D140-METEALL[[#This Row],[620104]] &gt;= 0, ALL!D140-METEALL[[#This Row],[620104]] &lt;= 24), ALL!D140-METEALL[[#This Row],[620104]], 0)</f>
        <v>0</v>
      </c>
      <c r="F139">
        <f>IF(AND(ALL!E140-METEALL[[#This Row],[620105]] &gt;= 0, ALL!E140-METEALL[[#This Row],[620105]] &lt;= 24), ALL!E140-METEALL[[#This Row],[620105]], 0)</f>
        <v>21</v>
      </c>
      <c r="G139">
        <f>IF(AND(ALL!F140-METEALL[[#This Row],[620106]] &gt;= 0, ALL!F140-METEALL[[#This Row],[620106]] &lt;= 24), ALL!F140-METEALL[[#This Row],[620106]], 0)</f>
        <v>0</v>
      </c>
      <c r="H139">
        <f>IF(AND(ALL!G140-METEALL[[#This Row],[620107]] &gt;= 0, ALL!G140-METEALL[[#This Row],[620107]] &lt;= 24), ALL!G140-METEALL[[#This Row],[620107]], 0)</f>
        <v>20</v>
      </c>
      <c r="I139">
        <f>IF(AND(ALL!H140-METEALL[[#This Row],[620109]] &gt;= 0, ALL!H140-METEALL[[#This Row],[620109]] &lt;= 24), ALL!H140-METEALL[[#This Row],[620109]], 0)</f>
        <v>0</v>
      </c>
      <c r="J139">
        <f>IF(AND(ALL!I140-METEALL[[#This Row],[620111]] &gt;= 0, ALL!I140-METEALL[[#This Row],[620111]] &lt;= 24), ALL!I140-METEALL[[#This Row],[620111]], 0)</f>
        <v>20</v>
      </c>
      <c r="K139">
        <f>IF(AND(ALL!J140-METEALL[[#This Row],[620112]] &gt;= 0, ALL!J140-METEALL[[#This Row],[620112]] &lt;= 24), ALL!J140-METEALL[[#This Row],[620112]], 0)</f>
        <v>21</v>
      </c>
      <c r="L139">
        <f>IF(AND(ALL!K140-METEALL[[#This Row],[620113]] &gt;= 0, ALL!K140-METEALL[[#This Row],[620113]] &lt;= 24), ALL!K140-METEALL[[#This Row],[620113]], 0)</f>
        <v>0</v>
      </c>
      <c r="M139">
        <f>IF(AND(ALL!L140-METEALL[[#This Row],[620114]] &gt;= 0, ALL!L140-METEALL[[#This Row],[620114]] &lt;= 24), ALL!L140-METEALL[[#This Row],[620114]], 0)</f>
        <v>21</v>
      </c>
      <c r="N139">
        <f>IF(AND(ALL!M140-METEALL[[#This Row],[620116]] &gt;= 0, ALL!M140-METEALL[[#This Row],[620116]] &lt;= 24), ALL!M140-METEALL[[#This Row],[620116]], 0)</f>
        <v>15</v>
      </c>
      <c r="O139">
        <f>IF(AND(ALL!N140-METEALL[[#This Row],[620117]] &gt;= 0, ALL!N140-METEALL[[#This Row],[620117]] &lt;= 24), ALL!N140-METEALL[[#This Row],[620117]], 0)</f>
        <v>0</v>
      </c>
      <c r="P139">
        <f>IF(AND(ALL!O140-METEALL[[#This Row],[620118]] &gt;= 0, ALL!O140-METEALL[[#This Row],[620118]] &lt;= 24), ALL!O140-METEALL[[#This Row],[620118]], 0)</f>
        <v>0</v>
      </c>
      <c r="Q139">
        <f>IF(AND(ALL!P140-METEALL[[#This Row],[620119]] &gt;= 0, ALL!P140-METEALL[[#This Row],[620119]] &lt;= 24), ALL!P140-METEALL[[#This Row],[620119]], 0)</f>
        <v>16</v>
      </c>
      <c r="R139">
        <f>IF(AND(ALL!Q140-METEALL[[#This Row],[620120]] &gt;= 0, ALL!Q140-METEALL[[#This Row],[620120]] &lt;= 24), ALL!Q140-METEALL[[#This Row],[620120]], 0)</f>
        <v>0</v>
      </c>
      <c r="S139">
        <f>IF(AND(ALL!R140-METEALL[[#This Row],[620122]] &gt;= 0, ALL!R140-METEALL[[#This Row],[620122]] &lt;= 24), ALL!R140-METEALL[[#This Row],[620122]], 0)</f>
        <v>0</v>
      </c>
      <c r="T139">
        <f>IF(AND(ALL!S140-METEALL[[#This Row],[620123]] &gt;= 0, ALL!S140-METEALL[[#This Row],[620123]] &lt;= 24), ALL!S140-METEALL[[#This Row],[620123]], 0)</f>
        <v>21</v>
      </c>
      <c r="U139">
        <f>IF(AND(ALL!T140-METEALL[[#This Row],[620124]] &gt;= 0, ALL!T140-METEALL[[#This Row],[620124]] &lt;= 24), ALL!T140-METEALL[[#This Row],[620124]], 0)</f>
        <v>0</v>
      </c>
      <c r="Y139">
        <v>620104</v>
      </c>
      <c r="Z139" s="31">
        <v>43967</v>
      </c>
      <c r="AA139">
        <v>0</v>
      </c>
    </row>
    <row r="140" spans="3:27">
      <c r="C140" s="17">
        <v>43968</v>
      </c>
      <c r="D140" t="str">
        <f>TEXT(Mete_cal[[#This Row],[Egat Code]], "[$-409]mmm yyyy")</f>
        <v>May 2020</v>
      </c>
      <c r="E140">
        <f>IF(AND(ALL!D141-METEALL[[#This Row],[620104]] &gt;= 0, ALL!D141-METEALL[[#This Row],[620104]] &lt;= 24), ALL!D141-METEALL[[#This Row],[620104]], 0)</f>
        <v>0</v>
      </c>
      <c r="F140">
        <f>IF(AND(ALL!E141-METEALL[[#This Row],[620105]] &gt;= 0, ALL!E141-METEALL[[#This Row],[620105]] &lt;= 24), ALL!E141-METEALL[[#This Row],[620105]], 0)</f>
        <v>15</v>
      </c>
      <c r="G140">
        <f>IF(AND(ALL!F141-METEALL[[#This Row],[620106]] &gt;= 0, ALL!F141-METEALL[[#This Row],[620106]] &lt;= 24), ALL!F141-METEALL[[#This Row],[620106]], 0)</f>
        <v>0</v>
      </c>
      <c r="H140">
        <f>IF(AND(ALL!G141-METEALL[[#This Row],[620107]] &gt;= 0, ALL!G141-METEALL[[#This Row],[620107]] &lt;= 24), ALL!G141-METEALL[[#This Row],[620107]], 0)</f>
        <v>19</v>
      </c>
      <c r="I140">
        <f>IF(AND(ALL!H141-METEALL[[#This Row],[620109]] &gt;= 0, ALL!H141-METEALL[[#This Row],[620109]] &lt;= 24), ALL!H141-METEALL[[#This Row],[620109]], 0)</f>
        <v>0</v>
      </c>
      <c r="J140">
        <f>IF(AND(ALL!I141-METEALL[[#This Row],[620111]] &gt;= 0, ALL!I141-METEALL[[#This Row],[620111]] &lt;= 24), ALL!I141-METEALL[[#This Row],[620111]], 0)</f>
        <v>16</v>
      </c>
      <c r="K140">
        <f>IF(AND(ALL!J141-METEALL[[#This Row],[620112]] &gt;= 0, ALL!J141-METEALL[[#This Row],[620112]] &lt;= 24), ALL!J141-METEALL[[#This Row],[620112]], 0)</f>
        <v>21</v>
      </c>
      <c r="L140">
        <f>IF(AND(ALL!K141-METEALL[[#This Row],[620113]] &gt;= 0, ALL!K141-METEALL[[#This Row],[620113]] &lt;= 24), ALL!K141-METEALL[[#This Row],[620113]], 0)</f>
        <v>0</v>
      </c>
      <c r="M140">
        <f>IF(AND(ALL!L141-METEALL[[#This Row],[620114]] &gt;= 0, ALL!L141-METEALL[[#This Row],[620114]] &lt;= 24), ALL!L141-METEALL[[#This Row],[620114]], 0)</f>
        <v>20</v>
      </c>
      <c r="N140">
        <f>IF(AND(ALL!M141-METEALL[[#This Row],[620116]] &gt;= 0, ALL!M141-METEALL[[#This Row],[620116]] &lt;= 24), ALL!M141-METEALL[[#This Row],[620116]], 0)</f>
        <v>18</v>
      </c>
      <c r="O140">
        <f>IF(AND(ALL!N141-METEALL[[#This Row],[620117]] &gt;= 0, ALL!N141-METEALL[[#This Row],[620117]] &lt;= 24), ALL!N141-METEALL[[#This Row],[620117]], 0)</f>
        <v>0</v>
      </c>
      <c r="P140">
        <f>IF(AND(ALL!O141-METEALL[[#This Row],[620118]] &gt;= 0, ALL!O141-METEALL[[#This Row],[620118]] &lt;= 24), ALL!O141-METEALL[[#This Row],[620118]], 0)</f>
        <v>0</v>
      </c>
      <c r="Q140">
        <f>IF(AND(ALL!P141-METEALL[[#This Row],[620119]] &gt;= 0, ALL!P141-METEALL[[#This Row],[620119]] &lt;= 24), ALL!P141-METEALL[[#This Row],[620119]], 0)</f>
        <v>19</v>
      </c>
      <c r="R140">
        <f>IF(AND(ALL!Q141-METEALL[[#This Row],[620120]] &gt;= 0, ALL!Q141-METEALL[[#This Row],[620120]] &lt;= 24), ALL!Q141-METEALL[[#This Row],[620120]], 0)</f>
        <v>0</v>
      </c>
      <c r="S140">
        <f>IF(AND(ALL!R141-METEALL[[#This Row],[620122]] &gt;= 0, ALL!R141-METEALL[[#This Row],[620122]] &lt;= 24), ALL!R141-METEALL[[#This Row],[620122]], 0)</f>
        <v>0</v>
      </c>
      <c r="T140">
        <f>IF(AND(ALL!S141-METEALL[[#This Row],[620123]] &gt;= 0, ALL!S141-METEALL[[#This Row],[620123]] &lt;= 24), ALL!S141-METEALL[[#This Row],[620123]], 0)</f>
        <v>19</v>
      </c>
      <c r="U140">
        <f>IF(AND(ALL!T141-METEALL[[#This Row],[620124]] &gt;= 0, ALL!T141-METEALL[[#This Row],[620124]] &lt;= 24), ALL!T141-METEALL[[#This Row],[620124]], 0)</f>
        <v>0</v>
      </c>
      <c r="Y140">
        <v>620104</v>
      </c>
      <c r="Z140" s="31">
        <v>43968</v>
      </c>
      <c r="AA140">
        <v>0</v>
      </c>
    </row>
    <row r="141" spans="3:27">
      <c r="C141" s="17">
        <v>43969</v>
      </c>
      <c r="D141" t="str">
        <f>TEXT(Mete_cal[[#This Row],[Egat Code]], "[$-409]mmm yyyy")</f>
        <v>May 2020</v>
      </c>
      <c r="E141">
        <f>IF(AND(ALL!D142-METEALL[[#This Row],[620104]] &gt;= 0, ALL!D142-METEALL[[#This Row],[620104]] &lt;= 24), ALL!D142-METEALL[[#This Row],[620104]], 0)</f>
        <v>0</v>
      </c>
      <c r="F141">
        <f>IF(AND(ALL!E142-METEALL[[#This Row],[620105]] &gt;= 0, ALL!E142-METEALL[[#This Row],[620105]] &lt;= 24), ALL!E142-METEALL[[#This Row],[620105]], 0)</f>
        <v>20</v>
      </c>
      <c r="G141">
        <f>IF(AND(ALL!F142-METEALL[[#This Row],[620106]] &gt;= 0, ALL!F142-METEALL[[#This Row],[620106]] &lt;= 24), ALL!F142-METEALL[[#This Row],[620106]], 0)</f>
        <v>0</v>
      </c>
      <c r="H141">
        <f>IF(AND(ALL!G142-METEALL[[#This Row],[620107]] &gt;= 0, ALL!G142-METEALL[[#This Row],[620107]] &lt;= 24), ALL!G142-METEALL[[#This Row],[620107]], 0)</f>
        <v>19</v>
      </c>
      <c r="I141">
        <f>IF(AND(ALL!H142-METEALL[[#This Row],[620109]] &gt;= 0, ALL!H142-METEALL[[#This Row],[620109]] &lt;= 24), ALL!H142-METEALL[[#This Row],[620109]], 0)</f>
        <v>0</v>
      </c>
      <c r="J141">
        <f>IF(AND(ALL!I142-METEALL[[#This Row],[620111]] &gt;= 0, ALL!I142-METEALL[[#This Row],[620111]] &lt;= 24), ALL!I142-METEALL[[#This Row],[620111]], 0)</f>
        <v>0</v>
      </c>
      <c r="K141">
        <f>IF(AND(ALL!J142-METEALL[[#This Row],[620112]] &gt;= 0, ALL!J142-METEALL[[#This Row],[620112]] &lt;= 24), ALL!J142-METEALL[[#This Row],[620112]], 0)</f>
        <v>20</v>
      </c>
      <c r="L141">
        <f>IF(AND(ALL!K142-METEALL[[#This Row],[620113]] &gt;= 0, ALL!K142-METEALL[[#This Row],[620113]] &lt;= 24), ALL!K142-METEALL[[#This Row],[620113]], 0)</f>
        <v>0</v>
      </c>
      <c r="M141">
        <f>IF(AND(ALL!L142-METEALL[[#This Row],[620114]] &gt;= 0, ALL!L142-METEALL[[#This Row],[620114]] &lt;= 24), ALL!L142-METEALL[[#This Row],[620114]], 0)</f>
        <v>20</v>
      </c>
      <c r="N141">
        <f>IF(AND(ALL!M142-METEALL[[#This Row],[620116]] &gt;= 0, ALL!M142-METEALL[[#This Row],[620116]] &lt;= 24), ALL!M142-METEALL[[#This Row],[620116]], 0)</f>
        <v>14</v>
      </c>
      <c r="O141">
        <f>IF(AND(ALL!N142-METEALL[[#This Row],[620117]] &gt;= 0, ALL!N142-METEALL[[#This Row],[620117]] &lt;= 24), ALL!N142-METEALL[[#This Row],[620117]], 0)</f>
        <v>0</v>
      </c>
      <c r="P141">
        <f>IF(AND(ALL!O142-METEALL[[#This Row],[620118]] &gt;= 0, ALL!O142-METEALL[[#This Row],[620118]] &lt;= 24), ALL!O142-METEALL[[#This Row],[620118]], 0)</f>
        <v>0</v>
      </c>
      <c r="Q141">
        <f>IF(AND(ALL!P142-METEALL[[#This Row],[620119]] &gt;= 0, ALL!P142-METEALL[[#This Row],[620119]] &lt;= 24), ALL!P142-METEALL[[#This Row],[620119]], 0)</f>
        <v>20</v>
      </c>
      <c r="R141">
        <f>IF(AND(ALL!Q142-METEALL[[#This Row],[620120]] &gt;= 0, ALL!Q142-METEALL[[#This Row],[620120]] &lt;= 24), ALL!Q142-METEALL[[#This Row],[620120]], 0)</f>
        <v>0</v>
      </c>
      <c r="S141">
        <f>IF(AND(ALL!R142-METEALL[[#This Row],[620122]] &gt;= 0, ALL!R142-METEALL[[#This Row],[620122]] &lt;= 24), ALL!R142-METEALL[[#This Row],[620122]], 0)</f>
        <v>0</v>
      </c>
      <c r="T141">
        <f>IF(AND(ALL!S142-METEALL[[#This Row],[620123]] &gt;= 0, ALL!S142-METEALL[[#This Row],[620123]] &lt;= 24), ALL!S142-METEALL[[#This Row],[620123]], 0)</f>
        <v>19</v>
      </c>
      <c r="U141">
        <f>IF(AND(ALL!T142-METEALL[[#This Row],[620124]] &gt;= 0, ALL!T142-METEALL[[#This Row],[620124]] &lt;= 24), ALL!T142-METEALL[[#This Row],[620124]], 0)</f>
        <v>0</v>
      </c>
      <c r="Y141">
        <v>620104</v>
      </c>
      <c r="Z141" s="31">
        <v>43969</v>
      </c>
      <c r="AA141">
        <v>0</v>
      </c>
    </row>
    <row r="142" spans="3:27">
      <c r="C142" s="17">
        <v>43970</v>
      </c>
      <c r="D142" t="str">
        <f>TEXT(Mete_cal[[#This Row],[Egat Code]], "[$-409]mmm yyyy")</f>
        <v>May 2020</v>
      </c>
      <c r="E142">
        <f>IF(AND(ALL!D143-METEALL[[#This Row],[620104]] &gt;= 0, ALL!D143-METEALL[[#This Row],[620104]] &lt;= 24), ALL!D143-METEALL[[#This Row],[620104]], 0)</f>
        <v>0</v>
      </c>
      <c r="F142">
        <f>IF(AND(ALL!E143-METEALL[[#This Row],[620105]] &gt;= 0, ALL!E143-METEALL[[#This Row],[620105]] &lt;= 24), ALL!E143-METEALL[[#This Row],[620105]], 0)</f>
        <v>15</v>
      </c>
      <c r="G142">
        <f>IF(AND(ALL!F143-METEALL[[#This Row],[620106]] &gt;= 0, ALL!F143-METEALL[[#This Row],[620106]] &lt;= 24), ALL!F143-METEALL[[#This Row],[620106]], 0)</f>
        <v>0</v>
      </c>
      <c r="H142">
        <f>IF(AND(ALL!G143-METEALL[[#This Row],[620107]] &gt;= 0, ALL!G143-METEALL[[#This Row],[620107]] &lt;= 24), ALL!G143-METEALL[[#This Row],[620107]], 0)</f>
        <v>15</v>
      </c>
      <c r="I142">
        <f>IF(AND(ALL!H143-METEALL[[#This Row],[620109]] &gt;= 0, ALL!H143-METEALL[[#This Row],[620109]] &lt;= 24), ALL!H143-METEALL[[#This Row],[620109]], 0)</f>
        <v>0</v>
      </c>
      <c r="J142">
        <f>IF(AND(ALL!I143-METEALL[[#This Row],[620111]] &gt;= 0, ALL!I143-METEALL[[#This Row],[620111]] &lt;= 24), ALL!I143-METEALL[[#This Row],[620111]], 0)</f>
        <v>0</v>
      </c>
      <c r="K142">
        <f>IF(AND(ALL!J143-METEALL[[#This Row],[620112]] &gt;= 0, ALL!J143-METEALL[[#This Row],[620112]] &lt;= 24), ALL!J143-METEALL[[#This Row],[620112]], 0)</f>
        <v>14</v>
      </c>
      <c r="L142">
        <f>IF(AND(ALL!K143-METEALL[[#This Row],[620113]] &gt;= 0, ALL!K143-METEALL[[#This Row],[620113]] &lt;= 24), ALL!K143-METEALL[[#This Row],[620113]], 0)</f>
        <v>0</v>
      </c>
      <c r="M142">
        <f>IF(AND(ALL!L143-METEALL[[#This Row],[620114]] &gt;= 0, ALL!L143-METEALL[[#This Row],[620114]] &lt;= 24), ALL!L143-METEALL[[#This Row],[620114]], 0)</f>
        <v>15</v>
      </c>
      <c r="N142">
        <f>IF(AND(ALL!M143-METEALL[[#This Row],[620116]] &gt;= 0, ALL!M143-METEALL[[#This Row],[620116]] &lt;= 24), ALL!M143-METEALL[[#This Row],[620116]], 0)</f>
        <v>0</v>
      </c>
      <c r="O142">
        <f>IF(AND(ALL!N143-METEALL[[#This Row],[620117]] &gt;= 0, ALL!N143-METEALL[[#This Row],[620117]] &lt;= 24), ALL!N143-METEALL[[#This Row],[620117]], 0)</f>
        <v>0</v>
      </c>
      <c r="P142">
        <f>IF(AND(ALL!O143-METEALL[[#This Row],[620118]] &gt;= 0, ALL!O143-METEALL[[#This Row],[620118]] &lt;= 24), ALL!O143-METEALL[[#This Row],[620118]], 0)</f>
        <v>0</v>
      </c>
      <c r="Q142">
        <f>IF(AND(ALL!P143-METEALL[[#This Row],[620119]] &gt;= 0, ALL!P143-METEALL[[#This Row],[620119]] &lt;= 24), ALL!P143-METEALL[[#This Row],[620119]], 0)</f>
        <v>0</v>
      </c>
      <c r="R142">
        <f>IF(AND(ALL!Q143-METEALL[[#This Row],[620120]] &gt;= 0, ALL!Q143-METEALL[[#This Row],[620120]] &lt;= 24), ALL!Q143-METEALL[[#This Row],[620120]], 0)</f>
        <v>0</v>
      </c>
      <c r="S142">
        <f>IF(AND(ALL!R143-METEALL[[#This Row],[620122]] &gt;= 0, ALL!R143-METEALL[[#This Row],[620122]] &lt;= 24), ALL!R143-METEALL[[#This Row],[620122]], 0)</f>
        <v>0</v>
      </c>
      <c r="T142">
        <f>IF(AND(ALL!S143-METEALL[[#This Row],[620123]] &gt;= 0, ALL!S143-METEALL[[#This Row],[620123]] &lt;= 24), ALL!S143-METEALL[[#This Row],[620123]], 0)</f>
        <v>16</v>
      </c>
      <c r="U142">
        <f>IF(AND(ALL!T143-METEALL[[#This Row],[620124]] &gt;= 0, ALL!T143-METEALL[[#This Row],[620124]] &lt;= 24), ALL!T143-METEALL[[#This Row],[620124]], 0)</f>
        <v>0</v>
      </c>
      <c r="Y142">
        <v>620104</v>
      </c>
      <c r="Z142" s="31">
        <v>43970</v>
      </c>
      <c r="AA142">
        <v>0</v>
      </c>
    </row>
    <row r="143" spans="3:27">
      <c r="C143" s="17">
        <v>43971</v>
      </c>
      <c r="D143" t="str">
        <f>TEXT(Mete_cal[[#This Row],[Egat Code]], "[$-409]mmm yyyy")</f>
        <v>May 2020</v>
      </c>
      <c r="E143">
        <f>IF(AND(ALL!D144-METEALL[[#This Row],[620104]] &gt;= 0, ALL!D144-METEALL[[#This Row],[620104]] &lt;= 24), ALL!D144-METEALL[[#This Row],[620104]], 0)</f>
        <v>0</v>
      </c>
      <c r="F143">
        <f>IF(AND(ALL!E144-METEALL[[#This Row],[620105]] &gt;= 0, ALL!E144-METEALL[[#This Row],[620105]] &lt;= 24), ALL!E144-METEALL[[#This Row],[620105]], 0)</f>
        <v>19</v>
      </c>
      <c r="G143">
        <f>IF(AND(ALL!F144-METEALL[[#This Row],[620106]] &gt;= 0, ALL!F144-METEALL[[#This Row],[620106]] &lt;= 24), ALL!F144-METEALL[[#This Row],[620106]], 0)</f>
        <v>0</v>
      </c>
      <c r="H143">
        <f>IF(AND(ALL!G144-METEALL[[#This Row],[620107]] &gt;= 0, ALL!G144-METEALL[[#This Row],[620107]] &lt;= 24), ALL!G144-METEALL[[#This Row],[620107]], 0)</f>
        <v>21</v>
      </c>
      <c r="I143">
        <f>IF(AND(ALL!H144-METEALL[[#This Row],[620109]] &gt;= 0, ALL!H144-METEALL[[#This Row],[620109]] &lt;= 24), ALL!H144-METEALL[[#This Row],[620109]], 0)</f>
        <v>0</v>
      </c>
      <c r="J143">
        <f>IF(AND(ALL!I144-METEALL[[#This Row],[620111]] &gt;= 0, ALL!I144-METEALL[[#This Row],[620111]] &lt;= 24), ALL!I144-METEALL[[#This Row],[620111]], 0)</f>
        <v>17</v>
      </c>
      <c r="K143">
        <f>IF(AND(ALL!J144-METEALL[[#This Row],[620112]] &gt;= 0, ALL!J144-METEALL[[#This Row],[620112]] &lt;= 24), ALL!J144-METEALL[[#This Row],[620112]], 0)</f>
        <v>20</v>
      </c>
      <c r="L143">
        <f>IF(AND(ALL!K144-METEALL[[#This Row],[620113]] &gt;= 0, ALL!K144-METEALL[[#This Row],[620113]] &lt;= 24), ALL!K144-METEALL[[#This Row],[620113]], 0)</f>
        <v>0</v>
      </c>
      <c r="M143">
        <f>IF(AND(ALL!L144-METEALL[[#This Row],[620114]] &gt;= 0, ALL!L144-METEALL[[#This Row],[620114]] &lt;= 24), ALL!L144-METEALL[[#This Row],[620114]], 0)</f>
        <v>21</v>
      </c>
      <c r="N143">
        <f>IF(AND(ALL!M144-METEALL[[#This Row],[620116]] &gt;= 0, ALL!M144-METEALL[[#This Row],[620116]] &lt;= 24), ALL!M144-METEALL[[#This Row],[620116]], 0)</f>
        <v>0</v>
      </c>
      <c r="O143">
        <f>IF(AND(ALL!N144-METEALL[[#This Row],[620117]] &gt;= 0, ALL!N144-METEALL[[#This Row],[620117]] &lt;= 24), ALL!N144-METEALL[[#This Row],[620117]], 0)</f>
        <v>0</v>
      </c>
      <c r="P143">
        <f>IF(AND(ALL!O144-METEALL[[#This Row],[620118]] &gt;= 0, ALL!O144-METEALL[[#This Row],[620118]] &lt;= 24), ALL!O144-METEALL[[#This Row],[620118]], 0)</f>
        <v>0</v>
      </c>
      <c r="Q143">
        <f>IF(AND(ALL!P144-METEALL[[#This Row],[620119]] &gt;= 0, ALL!P144-METEALL[[#This Row],[620119]] &lt;= 24), ALL!P144-METEALL[[#This Row],[620119]], 0)</f>
        <v>0</v>
      </c>
      <c r="R143">
        <f>IF(AND(ALL!Q144-METEALL[[#This Row],[620120]] &gt;= 0, ALL!Q144-METEALL[[#This Row],[620120]] &lt;= 24), ALL!Q144-METEALL[[#This Row],[620120]], 0)</f>
        <v>0</v>
      </c>
      <c r="S143">
        <f>IF(AND(ALL!R144-METEALL[[#This Row],[620122]] &gt;= 0, ALL!R144-METEALL[[#This Row],[620122]] &lt;= 24), ALL!R144-METEALL[[#This Row],[620122]], 0)</f>
        <v>0</v>
      </c>
      <c r="T143">
        <f>IF(AND(ALL!S144-METEALL[[#This Row],[620123]] &gt;= 0, ALL!S144-METEALL[[#This Row],[620123]] &lt;= 24), ALL!S144-METEALL[[#This Row],[620123]], 0)</f>
        <v>19</v>
      </c>
      <c r="U143">
        <f>IF(AND(ALL!T144-METEALL[[#This Row],[620124]] &gt;= 0, ALL!T144-METEALL[[#This Row],[620124]] &lt;= 24), ALL!T144-METEALL[[#This Row],[620124]], 0)</f>
        <v>0</v>
      </c>
      <c r="Y143">
        <v>620104</v>
      </c>
      <c r="Z143" s="31">
        <v>43971</v>
      </c>
      <c r="AA143">
        <v>0</v>
      </c>
    </row>
    <row r="144" spans="3:27">
      <c r="C144" s="17">
        <v>43972</v>
      </c>
      <c r="D144" t="str">
        <f>TEXT(Mete_cal[[#This Row],[Egat Code]], "[$-409]mmm yyyy")</f>
        <v>May 2020</v>
      </c>
      <c r="E144">
        <f>IF(AND(ALL!D145-METEALL[[#This Row],[620104]] &gt;= 0, ALL!D145-METEALL[[#This Row],[620104]] &lt;= 24), ALL!D145-METEALL[[#This Row],[620104]], 0)</f>
        <v>0</v>
      </c>
      <c r="F144">
        <f>IF(AND(ALL!E145-METEALL[[#This Row],[620105]] &gt;= 0, ALL!E145-METEALL[[#This Row],[620105]] &lt;= 24), ALL!E145-METEALL[[#This Row],[620105]], 0)</f>
        <v>14</v>
      </c>
      <c r="G144">
        <f>IF(AND(ALL!F145-METEALL[[#This Row],[620106]] &gt;= 0, ALL!F145-METEALL[[#This Row],[620106]] &lt;= 24), ALL!F145-METEALL[[#This Row],[620106]], 0)</f>
        <v>0</v>
      </c>
      <c r="H144">
        <f>IF(AND(ALL!G145-METEALL[[#This Row],[620107]] &gt;= 0, ALL!G145-METEALL[[#This Row],[620107]] &lt;= 24), ALL!G145-METEALL[[#This Row],[620107]], 0)</f>
        <v>7</v>
      </c>
      <c r="I144">
        <f>IF(AND(ALL!H145-METEALL[[#This Row],[620109]] &gt;= 0, ALL!H145-METEALL[[#This Row],[620109]] &lt;= 24), ALL!H145-METEALL[[#This Row],[620109]], 0)</f>
        <v>0</v>
      </c>
      <c r="J144">
        <f>IF(AND(ALL!I145-METEALL[[#This Row],[620111]] &gt;= 0, ALL!I145-METEALL[[#This Row],[620111]] &lt;= 24), ALL!I145-METEALL[[#This Row],[620111]], 0)</f>
        <v>13</v>
      </c>
      <c r="K144">
        <f>IF(AND(ALL!J145-METEALL[[#This Row],[620112]] &gt;= 0, ALL!J145-METEALL[[#This Row],[620112]] &lt;= 24), ALL!J145-METEALL[[#This Row],[620112]], 0)</f>
        <v>12</v>
      </c>
      <c r="L144">
        <f>IF(AND(ALL!K145-METEALL[[#This Row],[620113]] &gt;= 0, ALL!K145-METEALL[[#This Row],[620113]] &lt;= 24), ALL!K145-METEALL[[#This Row],[620113]], 0)</f>
        <v>0</v>
      </c>
      <c r="M144">
        <f>IF(AND(ALL!L145-METEALL[[#This Row],[620114]] &gt;= 0, ALL!L145-METEALL[[#This Row],[620114]] &lt;= 24), ALL!L145-METEALL[[#This Row],[620114]], 0)</f>
        <v>16</v>
      </c>
      <c r="N144">
        <f>IF(AND(ALL!M145-METEALL[[#This Row],[620116]] &gt;= 0, ALL!M145-METEALL[[#This Row],[620116]] &lt;= 24), ALL!M145-METEALL[[#This Row],[620116]], 0)</f>
        <v>0</v>
      </c>
      <c r="O144">
        <f>IF(AND(ALL!N145-METEALL[[#This Row],[620117]] &gt;= 0, ALL!N145-METEALL[[#This Row],[620117]] &lt;= 24), ALL!N145-METEALL[[#This Row],[620117]], 0)</f>
        <v>0</v>
      </c>
      <c r="P144">
        <f>IF(AND(ALL!O145-METEALL[[#This Row],[620118]] &gt;= 0, ALL!O145-METEALL[[#This Row],[620118]] &lt;= 24), ALL!O145-METEALL[[#This Row],[620118]], 0)</f>
        <v>0</v>
      </c>
      <c r="Q144">
        <f>IF(AND(ALL!P145-METEALL[[#This Row],[620119]] &gt;= 0, ALL!P145-METEALL[[#This Row],[620119]] &lt;= 24), ALL!P145-METEALL[[#This Row],[620119]], 0)</f>
        <v>0</v>
      </c>
      <c r="R144">
        <f>IF(AND(ALL!Q145-METEALL[[#This Row],[620120]] &gt;= 0, ALL!Q145-METEALL[[#This Row],[620120]] &lt;= 24), ALL!Q145-METEALL[[#This Row],[620120]], 0)</f>
        <v>0</v>
      </c>
      <c r="S144">
        <f>IF(AND(ALL!R145-METEALL[[#This Row],[620122]] &gt;= 0, ALL!R145-METEALL[[#This Row],[620122]] &lt;= 24), ALL!R145-METEALL[[#This Row],[620122]], 0)</f>
        <v>0</v>
      </c>
      <c r="T144">
        <f>IF(AND(ALL!S145-METEALL[[#This Row],[620123]] &gt;= 0, ALL!S145-METEALL[[#This Row],[620123]] &lt;= 24), ALL!S145-METEALL[[#This Row],[620123]], 0)</f>
        <v>15</v>
      </c>
      <c r="U144">
        <f>IF(AND(ALL!T145-METEALL[[#This Row],[620124]] &gt;= 0, ALL!T145-METEALL[[#This Row],[620124]] &lt;= 24), ALL!T145-METEALL[[#This Row],[620124]], 0)</f>
        <v>0</v>
      </c>
      <c r="Y144">
        <v>620104</v>
      </c>
      <c r="Z144" s="31">
        <v>43972</v>
      </c>
      <c r="AA144">
        <v>0</v>
      </c>
    </row>
    <row r="145" spans="3:27">
      <c r="C145" s="17">
        <v>43973</v>
      </c>
      <c r="D145" t="str">
        <f>TEXT(Mete_cal[[#This Row],[Egat Code]], "[$-409]mmm yyyy")</f>
        <v>May 2020</v>
      </c>
      <c r="E145">
        <f>IF(AND(ALL!D146-METEALL[[#This Row],[620104]] &gt;= 0, ALL!D146-METEALL[[#This Row],[620104]] &lt;= 24), ALL!D146-METEALL[[#This Row],[620104]], 0)</f>
        <v>0</v>
      </c>
      <c r="F145">
        <f>IF(AND(ALL!E146-METEALL[[#This Row],[620105]] &gt;= 0, ALL!E146-METEALL[[#This Row],[620105]] &lt;= 24), ALL!E146-METEALL[[#This Row],[620105]], 0)</f>
        <v>19</v>
      </c>
      <c r="G145">
        <f>IF(AND(ALL!F146-METEALL[[#This Row],[620106]] &gt;= 0, ALL!F146-METEALL[[#This Row],[620106]] &lt;= 24), ALL!F146-METEALL[[#This Row],[620106]], 0)</f>
        <v>0</v>
      </c>
      <c r="H145">
        <f>IF(AND(ALL!G146-METEALL[[#This Row],[620107]] &gt;= 0, ALL!G146-METEALL[[#This Row],[620107]] &lt;= 24), ALL!G146-METEALL[[#This Row],[620107]], 0)</f>
        <v>13</v>
      </c>
      <c r="I145">
        <f>IF(AND(ALL!H146-METEALL[[#This Row],[620109]] &gt;= 0, ALL!H146-METEALL[[#This Row],[620109]] &lt;= 24), ALL!H146-METEALL[[#This Row],[620109]], 0)</f>
        <v>0</v>
      </c>
      <c r="J145">
        <f>IF(AND(ALL!I146-METEALL[[#This Row],[620111]] &gt;= 0, ALL!I146-METEALL[[#This Row],[620111]] &lt;= 24), ALL!I146-METEALL[[#This Row],[620111]], 0)</f>
        <v>20</v>
      </c>
      <c r="K145">
        <f>IF(AND(ALL!J146-METEALL[[#This Row],[620112]] &gt;= 0, ALL!J146-METEALL[[#This Row],[620112]] &lt;= 24), ALL!J146-METEALL[[#This Row],[620112]], 0)</f>
        <v>21</v>
      </c>
      <c r="L145">
        <f>IF(AND(ALL!K146-METEALL[[#This Row],[620113]] &gt;= 0, ALL!K146-METEALL[[#This Row],[620113]] &lt;= 24), ALL!K146-METEALL[[#This Row],[620113]], 0)</f>
        <v>0</v>
      </c>
      <c r="M145">
        <f>IF(AND(ALL!L146-METEALL[[#This Row],[620114]] &gt;= 0, ALL!L146-METEALL[[#This Row],[620114]] &lt;= 24), ALL!L146-METEALL[[#This Row],[620114]], 0)</f>
        <v>21</v>
      </c>
      <c r="N145">
        <f>IF(AND(ALL!M146-METEALL[[#This Row],[620116]] &gt;= 0, ALL!M146-METEALL[[#This Row],[620116]] &lt;= 24), ALL!M146-METEALL[[#This Row],[620116]], 0)</f>
        <v>21</v>
      </c>
      <c r="O145">
        <f>IF(AND(ALL!N146-METEALL[[#This Row],[620117]] &gt;= 0, ALL!N146-METEALL[[#This Row],[620117]] &lt;= 24), ALL!N146-METEALL[[#This Row],[620117]], 0)</f>
        <v>0</v>
      </c>
      <c r="P145">
        <f>IF(AND(ALL!O146-METEALL[[#This Row],[620118]] &gt;= 0, ALL!O146-METEALL[[#This Row],[620118]] &lt;= 24), ALL!O146-METEALL[[#This Row],[620118]], 0)</f>
        <v>0</v>
      </c>
      <c r="Q145">
        <f>IF(AND(ALL!P146-METEALL[[#This Row],[620119]] &gt;= 0, ALL!P146-METEALL[[#This Row],[620119]] &lt;= 24), ALL!P146-METEALL[[#This Row],[620119]], 0)</f>
        <v>18</v>
      </c>
      <c r="R145">
        <f>IF(AND(ALL!Q146-METEALL[[#This Row],[620120]] &gt;= 0, ALL!Q146-METEALL[[#This Row],[620120]] &lt;= 24), ALL!Q146-METEALL[[#This Row],[620120]], 0)</f>
        <v>0</v>
      </c>
      <c r="S145">
        <f>IF(AND(ALL!R146-METEALL[[#This Row],[620122]] &gt;= 0, ALL!R146-METEALL[[#This Row],[620122]] &lt;= 24), ALL!R146-METEALL[[#This Row],[620122]], 0)</f>
        <v>0</v>
      </c>
      <c r="T145">
        <f>IF(AND(ALL!S146-METEALL[[#This Row],[620123]] &gt;= 0, ALL!S146-METEALL[[#This Row],[620123]] &lt;= 24), ALL!S146-METEALL[[#This Row],[620123]], 0)</f>
        <v>16</v>
      </c>
      <c r="U145">
        <f>IF(AND(ALL!T146-METEALL[[#This Row],[620124]] &gt;= 0, ALL!T146-METEALL[[#This Row],[620124]] &lt;= 24), ALL!T146-METEALL[[#This Row],[620124]], 0)</f>
        <v>0</v>
      </c>
      <c r="Y145">
        <v>620104</v>
      </c>
      <c r="Z145" s="31">
        <v>43973</v>
      </c>
      <c r="AA145">
        <v>0</v>
      </c>
    </row>
    <row r="146" spans="3:27">
      <c r="C146" s="17">
        <v>43974</v>
      </c>
      <c r="D146" t="str">
        <f>TEXT(Mete_cal[[#This Row],[Egat Code]], "[$-409]mmm yyyy")</f>
        <v>May 2020</v>
      </c>
      <c r="E146">
        <f>IF(AND(ALL!D147-METEALL[[#This Row],[620104]] &gt;= 0, ALL!D147-METEALL[[#This Row],[620104]] &lt;= 24), ALL!D147-METEALL[[#This Row],[620104]], 0)</f>
        <v>0</v>
      </c>
      <c r="F146">
        <f>IF(AND(ALL!E147-METEALL[[#This Row],[620105]] &gt;= 0, ALL!E147-METEALL[[#This Row],[620105]] &lt;= 24), ALL!E147-METEALL[[#This Row],[620105]], 0)</f>
        <v>15</v>
      </c>
      <c r="G146">
        <f>IF(AND(ALL!F147-METEALL[[#This Row],[620106]] &gt;= 0, ALL!F147-METEALL[[#This Row],[620106]] &lt;= 24), ALL!F147-METEALL[[#This Row],[620106]], 0)</f>
        <v>0</v>
      </c>
      <c r="H146">
        <f>IF(AND(ALL!G147-METEALL[[#This Row],[620107]] &gt;= 0, ALL!G147-METEALL[[#This Row],[620107]] &lt;= 24), ALL!G147-METEALL[[#This Row],[620107]], 0)</f>
        <v>19</v>
      </c>
      <c r="I146">
        <f>IF(AND(ALL!H147-METEALL[[#This Row],[620109]] &gt;= 0, ALL!H147-METEALL[[#This Row],[620109]] &lt;= 24), ALL!H147-METEALL[[#This Row],[620109]], 0)</f>
        <v>0</v>
      </c>
      <c r="J146">
        <f>IF(AND(ALL!I147-METEALL[[#This Row],[620111]] &gt;= 0, ALL!I147-METEALL[[#This Row],[620111]] &lt;= 24), ALL!I147-METEALL[[#This Row],[620111]], 0)</f>
        <v>20</v>
      </c>
      <c r="K146">
        <f>IF(AND(ALL!J147-METEALL[[#This Row],[620112]] &gt;= 0, ALL!J147-METEALL[[#This Row],[620112]] &lt;= 24), ALL!J147-METEALL[[#This Row],[620112]], 0)</f>
        <v>17</v>
      </c>
      <c r="L146">
        <f>IF(AND(ALL!K147-METEALL[[#This Row],[620113]] &gt;= 0, ALL!K147-METEALL[[#This Row],[620113]] &lt;= 24), ALL!K147-METEALL[[#This Row],[620113]], 0)</f>
        <v>0</v>
      </c>
      <c r="M146">
        <f>IF(AND(ALL!L147-METEALL[[#This Row],[620114]] &gt;= 0, ALL!L147-METEALL[[#This Row],[620114]] &lt;= 24), ALL!L147-METEALL[[#This Row],[620114]], 0)</f>
        <v>19</v>
      </c>
      <c r="N146">
        <f>IF(AND(ALL!M147-METEALL[[#This Row],[620116]] &gt;= 0, ALL!M147-METEALL[[#This Row],[620116]] &lt;= 24), ALL!M147-METEALL[[#This Row],[620116]], 0)</f>
        <v>17</v>
      </c>
      <c r="O146">
        <f>IF(AND(ALL!N147-METEALL[[#This Row],[620117]] &gt;= 0, ALL!N147-METEALL[[#This Row],[620117]] &lt;= 24), ALL!N147-METEALL[[#This Row],[620117]], 0)</f>
        <v>0</v>
      </c>
      <c r="P146">
        <f>IF(AND(ALL!O147-METEALL[[#This Row],[620118]] &gt;= 0, ALL!O147-METEALL[[#This Row],[620118]] &lt;= 24), ALL!O147-METEALL[[#This Row],[620118]], 0)</f>
        <v>0</v>
      </c>
      <c r="Q146">
        <f>IF(AND(ALL!P147-METEALL[[#This Row],[620119]] &gt;= 0, ALL!P147-METEALL[[#This Row],[620119]] &lt;= 24), ALL!P147-METEALL[[#This Row],[620119]], 0)</f>
        <v>11</v>
      </c>
      <c r="R146">
        <f>IF(AND(ALL!Q147-METEALL[[#This Row],[620120]] &gt;= 0, ALL!Q147-METEALL[[#This Row],[620120]] &lt;= 24), ALL!Q147-METEALL[[#This Row],[620120]], 0)</f>
        <v>0</v>
      </c>
      <c r="S146">
        <f>IF(AND(ALL!R147-METEALL[[#This Row],[620122]] &gt;= 0, ALL!R147-METEALL[[#This Row],[620122]] &lt;= 24), ALL!R147-METEALL[[#This Row],[620122]], 0)</f>
        <v>0</v>
      </c>
      <c r="T146">
        <f>IF(AND(ALL!S147-METEALL[[#This Row],[620123]] &gt;= 0, ALL!S147-METEALL[[#This Row],[620123]] &lt;= 24), ALL!S147-METEALL[[#This Row],[620123]], 0)</f>
        <v>8</v>
      </c>
      <c r="U146">
        <f>IF(AND(ALL!T147-METEALL[[#This Row],[620124]] &gt;= 0, ALL!T147-METEALL[[#This Row],[620124]] &lt;= 24), ALL!T147-METEALL[[#This Row],[620124]], 0)</f>
        <v>0</v>
      </c>
      <c r="Y146">
        <v>620104</v>
      </c>
      <c r="Z146" s="31">
        <v>43974</v>
      </c>
      <c r="AA146">
        <v>0</v>
      </c>
    </row>
    <row r="147" spans="3:27">
      <c r="C147" s="17">
        <v>43975</v>
      </c>
      <c r="D147" t="str">
        <f>TEXT(Mete_cal[[#This Row],[Egat Code]], "[$-409]mmm yyyy")</f>
        <v>May 2020</v>
      </c>
      <c r="E147">
        <f>IF(AND(ALL!D148-METEALL[[#This Row],[620104]] &gt;= 0, ALL!D148-METEALL[[#This Row],[620104]] &lt;= 24), ALL!D148-METEALL[[#This Row],[620104]], 0)</f>
        <v>0</v>
      </c>
      <c r="F147">
        <f>IF(AND(ALL!E148-METEALL[[#This Row],[620105]] &gt;= 0, ALL!E148-METEALL[[#This Row],[620105]] &lt;= 24), ALL!E148-METEALL[[#This Row],[620105]], 0)</f>
        <v>17</v>
      </c>
      <c r="G147">
        <f>IF(AND(ALL!F148-METEALL[[#This Row],[620106]] &gt;= 0, ALL!F148-METEALL[[#This Row],[620106]] &lt;= 24), ALL!F148-METEALL[[#This Row],[620106]], 0)</f>
        <v>0</v>
      </c>
      <c r="H147">
        <f>IF(AND(ALL!G148-METEALL[[#This Row],[620107]] &gt;= 0, ALL!G148-METEALL[[#This Row],[620107]] &lt;= 24), ALL!G148-METEALL[[#This Row],[620107]], 0)</f>
        <v>18</v>
      </c>
      <c r="I147">
        <f>IF(AND(ALL!H148-METEALL[[#This Row],[620109]] &gt;= 0, ALL!H148-METEALL[[#This Row],[620109]] &lt;= 24), ALL!H148-METEALL[[#This Row],[620109]], 0)</f>
        <v>0</v>
      </c>
      <c r="J147">
        <f>IF(AND(ALL!I148-METEALL[[#This Row],[620111]] &gt;= 0, ALL!I148-METEALL[[#This Row],[620111]] &lt;= 24), ALL!I148-METEALL[[#This Row],[620111]], 0)</f>
        <v>17</v>
      </c>
      <c r="K147">
        <f>IF(AND(ALL!J148-METEALL[[#This Row],[620112]] &gt;= 0, ALL!J148-METEALL[[#This Row],[620112]] &lt;= 24), ALL!J148-METEALL[[#This Row],[620112]], 0)</f>
        <v>19</v>
      </c>
      <c r="L147">
        <f>IF(AND(ALL!K148-METEALL[[#This Row],[620113]] &gt;= 0, ALL!K148-METEALL[[#This Row],[620113]] &lt;= 24), ALL!K148-METEALL[[#This Row],[620113]], 0)</f>
        <v>0</v>
      </c>
      <c r="M147">
        <f>IF(AND(ALL!L148-METEALL[[#This Row],[620114]] &gt;= 0, ALL!L148-METEALL[[#This Row],[620114]] &lt;= 24), ALL!L148-METEALL[[#This Row],[620114]], 0)</f>
        <v>18</v>
      </c>
      <c r="N147">
        <f>IF(AND(ALL!M148-METEALL[[#This Row],[620116]] &gt;= 0, ALL!M148-METEALL[[#This Row],[620116]] &lt;= 24), ALL!M148-METEALL[[#This Row],[620116]], 0)</f>
        <v>14</v>
      </c>
      <c r="O147">
        <f>IF(AND(ALL!N148-METEALL[[#This Row],[620117]] &gt;= 0, ALL!N148-METEALL[[#This Row],[620117]] &lt;= 24), ALL!N148-METEALL[[#This Row],[620117]], 0)</f>
        <v>0</v>
      </c>
      <c r="P147">
        <f>IF(AND(ALL!O148-METEALL[[#This Row],[620118]] &gt;= 0, ALL!O148-METEALL[[#This Row],[620118]] &lt;= 24), ALL!O148-METEALL[[#This Row],[620118]], 0)</f>
        <v>0</v>
      </c>
      <c r="Q147">
        <f>IF(AND(ALL!P148-METEALL[[#This Row],[620119]] &gt;= 0, ALL!P148-METEALL[[#This Row],[620119]] &lt;= 24), ALL!P148-METEALL[[#This Row],[620119]], 0)</f>
        <v>8</v>
      </c>
      <c r="R147">
        <f>IF(AND(ALL!Q148-METEALL[[#This Row],[620120]] &gt;= 0, ALL!Q148-METEALL[[#This Row],[620120]] &lt;= 24), ALL!Q148-METEALL[[#This Row],[620120]], 0)</f>
        <v>0</v>
      </c>
      <c r="S147">
        <f>IF(AND(ALL!R148-METEALL[[#This Row],[620122]] &gt;= 0, ALL!R148-METEALL[[#This Row],[620122]] &lt;= 24), ALL!R148-METEALL[[#This Row],[620122]], 0)</f>
        <v>0</v>
      </c>
      <c r="T147">
        <f>IF(AND(ALL!S148-METEALL[[#This Row],[620123]] &gt;= 0, ALL!S148-METEALL[[#This Row],[620123]] &lt;= 24), ALL!S148-METEALL[[#This Row],[620123]], 0)</f>
        <v>8</v>
      </c>
      <c r="U147">
        <f>IF(AND(ALL!T148-METEALL[[#This Row],[620124]] &gt;= 0, ALL!T148-METEALL[[#This Row],[620124]] &lt;= 24), ALL!T148-METEALL[[#This Row],[620124]], 0)</f>
        <v>0</v>
      </c>
      <c r="Y147">
        <v>620104</v>
      </c>
      <c r="Z147" s="31">
        <v>43975</v>
      </c>
      <c r="AA147">
        <v>0</v>
      </c>
    </row>
    <row r="148" spans="3:27">
      <c r="C148" s="17">
        <v>43976</v>
      </c>
      <c r="D148" t="str">
        <f>TEXT(Mete_cal[[#This Row],[Egat Code]], "[$-409]mmm yyyy")</f>
        <v>May 2020</v>
      </c>
      <c r="E148">
        <f>IF(AND(ALL!D149-METEALL[[#This Row],[620104]] &gt;= 0, ALL!D149-METEALL[[#This Row],[620104]] &lt;= 24), ALL!D149-METEALL[[#This Row],[620104]], 0)</f>
        <v>0</v>
      </c>
      <c r="F148">
        <f>IF(AND(ALL!E149-METEALL[[#This Row],[620105]] &gt;= 0, ALL!E149-METEALL[[#This Row],[620105]] &lt;= 24), ALL!E149-METEALL[[#This Row],[620105]], 0)</f>
        <v>15</v>
      </c>
      <c r="G148">
        <f>IF(AND(ALL!F149-METEALL[[#This Row],[620106]] &gt;= 0, ALL!F149-METEALL[[#This Row],[620106]] &lt;= 24), ALL!F149-METEALL[[#This Row],[620106]], 0)</f>
        <v>0</v>
      </c>
      <c r="H148">
        <f>IF(AND(ALL!G149-METEALL[[#This Row],[620107]] &gt;= 0, ALL!G149-METEALL[[#This Row],[620107]] &lt;= 24), ALL!G149-METEALL[[#This Row],[620107]], 0)</f>
        <v>16</v>
      </c>
      <c r="I148">
        <f>IF(AND(ALL!H149-METEALL[[#This Row],[620109]] &gt;= 0, ALL!H149-METEALL[[#This Row],[620109]] &lt;= 24), ALL!H149-METEALL[[#This Row],[620109]], 0)</f>
        <v>0</v>
      </c>
      <c r="J148">
        <f>IF(AND(ALL!I149-METEALL[[#This Row],[620111]] &gt;= 0, ALL!I149-METEALL[[#This Row],[620111]] &lt;= 24), ALL!I149-METEALL[[#This Row],[620111]], 0)</f>
        <v>16</v>
      </c>
      <c r="K148">
        <f>IF(AND(ALL!J149-METEALL[[#This Row],[620112]] &gt;= 0, ALL!J149-METEALL[[#This Row],[620112]] &lt;= 24), ALL!J149-METEALL[[#This Row],[620112]], 0)</f>
        <v>17</v>
      </c>
      <c r="L148">
        <f>IF(AND(ALL!K149-METEALL[[#This Row],[620113]] &gt;= 0, ALL!K149-METEALL[[#This Row],[620113]] &lt;= 24), ALL!K149-METEALL[[#This Row],[620113]], 0)</f>
        <v>0</v>
      </c>
      <c r="M148">
        <f>IF(AND(ALL!L149-METEALL[[#This Row],[620114]] &gt;= 0, ALL!L149-METEALL[[#This Row],[620114]] &lt;= 24), ALL!L149-METEALL[[#This Row],[620114]], 0)</f>
        <v>17</v>
      </c>
      <c r="N148">
        <f>IF(AND(ALL!M149-METEALL[[#This Row],[620116]] &gt;= 0, ALL!M149-METEALL[[#This Row],[620116]] &lt;= 24), ALL!M149-METEALL[[#This Row],[620116]], 0)</f>
        <v>15</v>
      </c>
      <c r="O148">
        <f>IF(AND(ALL!N149-METEALL[[#This Row],[620117]] &gt;= 0, ALL!N149-METEALL[[#This Row],[620117]] &lt;= 24), ALL!N149-METEALL[[#This Row],[620117]], 0)</f>
        <v>0</v>
      </c>
      <c r="P148">
        <f>IF(AND(ALL!O149-METEALL[[#This Row],[620118]] &gt;= 0, ALL!O149-METEALL[[#This Row],[620118]] &lt;= 24), ALL!O149-METEALL[[#This Row],[620118]], 0)</f>
        <v>0</v>
      </c>
      <c r="Q148">
        <f>IF(AND(ALL!P149-METEALL[[#This Row],[620119]] &gt;= 0, ALL!P149-METEALL[[#This Row],[620119]] &lt;= 24), ALL!P149-METEALL[[#This Row],[620119]], 0)</f>
        <v>16</v>
      </c>
      <c r="R148">
        <f>IF(AND(ALL!Q149-METEALL[[#This Row],[620120]] &gt;= 0, ALL!Q149-METEALL[[#This Row],[620120]] &lt;= 24), ALL!Q149-METEALL[[#This Row],[620120]], 0)</f>
        <v>0</v>
      </c>
      <c r="S148">
        <f>IF(AND(ALL!R149-METEALL[[#This Row],[620122]] &gt;= 0, ALL!R149-METEALL[[#This Row],[620122]] &lt;= 24), ALL!R149-METEALL[[#This Row],[620122]], 0)</f>
        <v>0</v>
      </c>
      <c r="T148">
        <f>IF(AND(ALL!S149-METEALL[[#This Row],[620123]] &gt;= 0, ALL!S149-METEALL[[#This Row],[620123]] &lt;= 24), ALL!S149-METEALL[[#This Row],[620123]], 0)</f>
        <v>10</v>
      </c>
      <c r="U148">
        <f>IF(AND(ALL!T149-METEALL[[#This Row],[620124]] &gt;= 0, ALL!T149-METEALL[[#This Row],[620124]] &lt;= 24), ALL!T149-METEALL[[#This Row],[620124]], 0)</f>
        <v>0</v>
      </c>
      <c r="Y148">
        <v>620104</v>
      </c>
      <c r="Z148" s="31">
        <v>43976</v>
      </c>
      <c r="AA148">
        <v>0</v>
      </c>
    </row>
    <row r="149" spans="3:27">
      <c r="C149" s="17">
        <v>43977</v>
      </c>
      <c r="D149" t="str">
        <f>TEXT(Mete_cal[[#This Row],[Egat Code]], "[$-409]mmm yyyy")</f>
        <v>May 2020</v>
      </c>
      <c r="E149">
        <f>IF(AND(ALL!D150-METEALL[[#This Row],[620104]] &gt;= 0, ALL!D150-METEALL[[#This Row],[620104]] &lt;= 24), ALL!D150-METEALL[[#This Row],[620104]], 0)</f>
        <v>0</v>
      </c>
      <c r="F149">
        <f>IF(AND(ALL!E150-METEALL[[#This Row],[620105]] &gt;= 0, ALL!E150-METEALL[[#This Row],[620105]] &lt;= 24), ALL!E150-METEALL[[#This Row],[620105]], 0)</f>
        <v>18</v>
      </c>
      <c r="G149">
        <f>IF(AND(ALL!F150-METEALL[[#This Row],[620106]] &gt;= 0, ALL!F150-METEALL[[#This Row],[620106]] &lt;= 24), ALL!F150-METEALL[[#This Row],[620106]], 0)</f>
        <v>0</v>
      </c>
      <c r="H149">
        <f>IF(AND(ALL!G150-METEALL[[#This Row],[620107]] &gt;= 0, ALL!G150-METEALL[[#This Row],[620107]] &lt;= 24), ALL!G150-METEALL[[#This Row],[620107]], 0)</f>
        <v>15</v>
      </c>
      <c r="I149">
        <f>IF(AND(ALL!H150-METEALL[[#This Row],[620109]] &gt;= 0, ALL!H150-METEALL[[#This Row],[620109]] &lt;= 24), ALL!H150-METEALL[[#This Row],[620109]], 0)</f>
        <v>0</v>
      </c>
      <c r="J149">
        <f>IF(AND(ALL!I150-METEALL[[#This Row],[620111]] &gt;= 0, ALL!I150-METEALL[[#This Row],[620111]] &lt;= 24), ALL!I150-METEALL[[#This Row],[620111]], 0)</f>
        <v>17</v>
      </c>
      <c r="K149">
        <f>IF(AND(ALL!J150-METEALL[[#This Row],[620112]] &gt;= 0, ALL!J150-METEALL[[#This Row],[620112]] &lt;= 24), ALL!J150-METEALL[[#This Row],[620112]], 0)</f>
        <v>17</v>
      </c>
      <c r="L149">
        <f>IF(AND(ALL!K150-METEALL[[#This Row],[620113]] &gt;= 0, ALL!K150-METEALL[[#This Row],[620113]] &lt;= 24), ALL!K150-METEALL[[#This Row],[620113]], 0)</f>
        <v>0</v>
      </c>
      <c r="M149">
        <f>IF(AND(ALL!L150-METEALL[[#This Row],[620114]] &gt;= 0, ALL!L150-METEALL[[#This Row],[620114]] &lt;= 24), ALL!L150-METEALL[[#This Row],[620114]], 0)</f>
        <v>18</v>
      </c>
      <c r="N149">
        <f>IF(AND(ALL!M150-METEALL[[#This Row],[620116]] &gt;= 0, ALL!M150-METEALL[[#This Row],[620116]] &lt;= 24), ALL!M150-METEALL[[#This Row],[620116]], 0)</f>
        <v>19</v>
      </c>
      <c r="O149">
        <f>IF(AND(ALL!N150-METEALL[[#This Row],[620117]] &gt;= 0, ALL!N150-METEALL[[#This Row],[620117]] &lt;= 24), ALL!N150-METEALL[[#This Row],[620117]], 0)</f>
        <v>0</v>
      </c>
      <c r="P149">
        <f>IF(AND(ALL!O150-METEALL[[#This Row],[620118]] &gt;= 0, ALL!O150-METEALL[[#This Row],[620118]] &lt;= 24), ALL!O150-METEALL[[#This Row],[620118]], 0)</f>
        <v>0</v>
      </c>
      <c r="Q149">
        <f>IF(AND(ALL!P150-METEALL[[#This Row],[620119]] &gt;= 0, ALL!P150-METEALL[[#This Row],[620119]] &lt;= 24), ALL!P150-METEALL[[#This Row],[620119]], 0)</f>
        <v>16</v>
      </c>
      <c r="R149">
        <f>IF(AND(ALL!Q150-METEALL[[#This Row],[620120]] &gt;= 0, ALL!Q150-METEALL[[#This Row],[620120]] &lt;= 24), ALL!Q150-METEALL[[#This Row],[620120]], 0)</f>
        <v>0</v>
      </c>
      <c r="S149">
        <f>IF(AND(ALL!R150-METEALL[[#This Row],[620122]] &gt;= 0, ALL!R150-METEALL[[#This Row],[620122]] &lt;= 24), ALL!R150-METEALL[[#This Row],[620122]], 0)</f>
        <v>0</v>
      </c>
      <c r="T149">
        <f>IF(AND(ALL!S150-METEALL[[#This Row],[620123]] &gt;= 0, ALL!S150-METEALL[[#This Row],[620123]] &lt;= 24), ALL!S150-METEALL[[#This Row],[620123]], 0)</f>
        <v>22</v>
      </c>
      <c r="U149">
        <f>IF(AND(ALL!T150-METEALL[[#This Row],[620124]] &gt;= 0, ALL!T150-METEALL[[#This Row],[620124]] &lt;= 24), ALL!T150-METEALL[[#This Row],[620124]], 0)</f>
        <v>0</v>
      </c>
      <c r="Y149">
        <v>620104</v>
      </c>
      <c r="Z149" s="31">
        <v>43977</v>
      </c>
      <c r="AA149">
        <v>0</v>
      </c>
    </row>
    <row r="150" spans="3:27">
      <c r="C150" s="17">
        <v>43978</v>
      </c>
      <c r="D150" t="str">
        <f>TEXT(Mete_cal[[#This Row],[Egat Code]], "[$-409]mmm yyyy")</f>
        <v>May 2020</v>
      </c>
      <c r="E150">
        <f>IF(AND(ALL!D151-METEALL[[#This Row],[620104]] &gt;= 0, ALL!D151-METEALL[[#This Row],[620104]] &lt;= 24), ALL!D151-METEALL[[#This Row],[620104]], 0)</f>
        <v>0</v>
      </c>
      <c r="F150">
        <f>IF(AND(ALL!E151-METEALL[[#This Row],[620105]] &gt;= 0, ALL!E151-METEALL[[#This Row],[620105]] &lt;= 24), ALL!E151-METEALL[[#This Row],[620105]], 0)</f>
        <v>21</v>
      </c>
      <c r="G150">
        <f>IF(AND(ALL!F151-METEALL[[#This Row],[620106]] &gt;= 0, ALL!F151-METEALL[[#This Row],[620106]] &lt;= 24), ALL!F151-METEALL[[#This Row],[620106]], 0)</f>
        <v>0</v>
      </c>
      <c r="H150">
        <f>IF(AND(ALL!G151-METEALL[[#This Row],[620107]] &gt;= 0, ALL!G151-METEALL[[#This Row],[620107]] &lt;= 24), ALL!G151-METEALL[[#This Row],[620107]], 0)</f>
        <v>10</v>
      </c>
      <c r="I150">
        <f>IF(AND(ALL!H151-METEALL[[#This Row],[620109]] &gt;= 0, ALL!H151-METEALL[[#This Row],[620109]] &lt;= 24), ALL!H151-METEALL[[#This Row],[620109]], 0)</f>
        <v>0</v>
      </c>
      <c r="J150">
        <f>IF(AND(ALL!I151-METEALL[[#This Row],[620111]] &gt;= 0, ALL!I151-METEALL[[#This Row],[620111]] &lt;= 24), ALL!I151-METEALL[[#This Row],[620111]], 0)</f>
        <v>15</v>
      </c>
      <c r="K150">
        <f>IF(AND(ALL!J151-METEALL[[#This Row],[620112]] &gt;= 0, ALL!J151-METEALL[[#This Row],[620112]] &lt;= 24), ALL!J151-METEALL[[#This Row],[620112]], 0)</f>
        <v>19</v>
      </c>
      <c r="L150">
        <f>IF(AND(ALL!K151-METEALL[[#This Row],[620113]] &gt;= 0, ALL!K151-METEALL[[#This Row],[620113]] &lt;= 24), ALL!K151-METEALL[[#This Row],[620113]], 0)</f>
        <v>0</v>
      </c>
      <c r="M150">
        <f>IF(AND(ALL!L151-METEALL[[#This Row],[620114]] &gt;= 0, ALL!L151-METEALL[[#This Row],[620114]] &lt;= 24), ALL!L151-METEALL[[#This Row],[620114]], 0)</f>
        <v>17</v>
      </c>
      <c r="N150">
        <f>IF(AND(ALL!M151-METEALL[[#This Row],[620116]] &gt;= 0, ALL!M151-METEALL[[#This Row],[620116]] &lt;= 24), ALL!M151-METEALL[[#This Row],[620116]], 0)</f>
        <v>0</v>
      </c>
      <c r="O150">
        <f>IF(AND(ALL!N151-METEALL[[#This Row],[620117]] &gt;= 0, ALL!N151-METEALL[[#This Row],[620117]] &lt;= 24), ALL!N151-METEALL[[#This Row],[620117]], 0)</f>
        <v>0</v>
      </c>
      <c r="P150">
        <f>IF(AND(ALL!O151-METEALL[[#This Row],[620118]] &gt;= 0, ALL!O151-METEALL[[#This Row],[620118]] &lt;= 24), ALL!O151-METEALL[[#This Row],[620118]], 0)</f>
        <v>0</v>
      </c>
      <c r="Q150">
        <f>IF(AND(ALL!P151-METEALL[[#This Row],[620119]] &gt;= 0, ALL!P151-METEALL[[#This Row],[620119]] &lt;= 24), ALL!P151-METEALL[[#This Row],[620119]], 0)</f>
        <v>5</v>
      </c>
      <c r="R150">
        <f>IF(AND(ALL!Q151-METEALL[[#This Row],[620120]] &gt;= 0, ALL!Q151-METEALL[[#This Row],[620120]] &lt;= 24), ALL!Q151-METEALL[[#This Row],[620120]], 0)</f>
        <v>0</v>
      </c>
      <c r="S150">
        <f>IF(AND(ALL!R151-METEALL[[#This Row],[620122]] &gt;= 0, ALL!R151-METEALL[[#This Row],[620122]] &lt;= 24), ALL!R151-METEALL[[#This Row],[620122]], 0)</f>
        <v>0</v>
      </c>
      <c r="T150">
        <f>IF(AND(ALL!S151-METEALL[[#This Row],[620123]] &gt;= 0, ALL!S151-METEALL[[#This Row],[620123]] &lt;= 24), ALL!S151-METEALL[[#This Row],[620123]], 0)</f>
        <v>18</v>
      </c>
      <c r="U150">
        <f>IF(AND(ALL!T151-METEALL[[#This Row],[620124]] &gt;= 0, ALL!T151-METEALL[[#This Row],[620124]] &lt;= 24), ALL!T151-METEALL[[#This Row],[620124]], 0)</f>
        <v>0</v>
      </c>
      <c r="Y150">
        <v>620104</v>
      </c>
      <c r="Z150" s="31">
        <v>43978</v>
      </c>
      <c r="AA150">
        <v>0</v>
      </c>
    </row>
    <row r="151" spans="3:27">
      <c r="C151" s="17">
        <v>43979</v>
      </c>
      <c r="D151" t="str">
        <f>TEXT(Mete_cal[[#This Row],[Egat Code]], "[$-409]mmm yyyy")</f>
        <v>May 2020</v>
      </c>
      <c r="E151">
        <f>IF(AND(ALL!D152-METEALL[[#This Row],[620104]] &gt;= 0, ALL!D152-METEALL[[#This Row],[620104]] &lt;= 24), ALL!D152-METEALL[[#This Row],[620104]], 0)</f>
        <v>0</v>
      </c>
      <c r="F151">
        <f>IF(AND(ALL!E152-METEALL[[#This Row],[620105]] &gt;= 0, ALL!E152-METEALL[[#This Row],[620105]] &lt;= 24), ALL!E152-METEALL[[#This Row],[620105]], 0)</f>
        <v>19</v>
      </c>
      <c r="G151">
        <f>IF(AND(ALL!F152-METEALL[[#This Row],[620106]] &gt;= 0, ALL!F152-METEALL[[#This Row],[620106]] &lt;= 24), ALL!F152-METEALL[[#This Row],[620106]], 0)</f>
        <v>0</v>
      </c>
      <c r="H151">
        <f>IF(AND(ALL!G152-METEALL[[#This Row],[620107]] &gt;= 0, ALL!G152-METEALL[[#This Row],[620107]] &lt;= 24), ALL!G152-METEALL[[#This Row],[620107]], 0)</f>
        <v>0</v>
      </c>
      <c r="I151">
        <f>IF(AND(ALL!H152-METEALL[[#This Row],[620109]] &gt;= 0, ALL!H152-METEALL[[#This Row],[620109]] &lt;= 24), ALL!H152-METEALL[[#This Row],[620109]], 0)</f>
        <v>0</v>
      </c>
      <c r="J151">
        <f>IF(AND(ALL!I152-METEALL[[#This Row],[620111]] &gt;= 0, ALL!I152-METEALL[[#This Row],[620111]] &lt;= 24), ALL!I152-METEALL[[#This Row],[620111]], 0)</f>
        <v>17</v>
      </c>
      <c r="K151">
        <f>IF(AND(ALL!J152-METEALL[[#This Row],[620112]] &gt;= 0, ALL!J152-METEALL[[#This Row],[620112]] &lt;= 24), ALL!J152-METEALL[[#This Row],[620112]], 0)</f>
        <v>16</v>
      </c>
      <c r="L151">
        <f>IF(AND(ALL!K152-METEALL[[#This Row],[620113]] &gt;= 0, ALL!K152-METEALL[[#This Row],[620113]] &lt;= 24), ALL!K152-METEALL[[#This Row],[620113]], 0)</f>
        <v>0</v>
      </c>
      <c r="M151">
        <f>IF(AND(ALL!L152-METEALL[[#This Row],[620114]] &gt;= 0, ALL!L152-METEALL[[#This Row],[620114]] &lt;= 24), ALL!L152-METEALL[[#This Row],[620114]], 0)</f>
        <v>0</v>
      </c>
      <c r="N151">
        <f>IF(AND(ALL!M152-METEALL[[#This Row],[620116]] &gt;= 0, ALL!M152-METEALL[[#This Row],[620116]] &lt;= 24), ALL!M152-METEALL[[#This Row],[620116]], 0)</f>
        <v>0</v>
      </c>
      <c r="O151">
        <f>IF(AND(ALL!N152-METEALL[[#This Row],[620117]] &gt;= 0, ALL!N152-METEALL[[#This Row],[620117]] &lt;= 24), ALL!N152-METEALL[[#This Row],[620117]], 0)</f>
        <v>0</v>
      </c>
      <c r="P151">
        <f>IF(AND(ALL!O152-METEALL[[#This Row],[620118]] &gt;= 0, ALL!O152-METEALL[[#This Row],[620118]] &lt;= 24), ALL!O152-METEALL[[#This Row],[620118]], 0)</f>
        <v>0</v>
      </c>
      <c r="Q151">
        <f>IF(AND(ALL!P152-METEALL[[#This Row],[620119]] &gt;= 0, ALL!P152-METEALL[[#This Row],[620119]] &lt;= 24), ALL!P152-METEALL[[#This Row],[620119]], 0)</f>
        <v>24</v>
      </c>
      <c r="R151">
        <f>IF(AND(ALL!Q152-METEALL[[#This Row],[620120]] &gt;= 0, ALL!Q152-METEALL[[#This Row],[620120]] &lt;= 24), ALL!Q152-METEALL[[#This Row],[620120]], 0)</f>
        <v>0</v>
      </c>
      <c r="S151">
        <f>IF(AND(ALL!R152-METEALL[[#This Row],[620122]] &gt;= 0, ALL!R152-METEALL[[#This Row],[620122]] &lt;= 24), ALL!R152-METEALL[[#This Row],[620122]], 0)</f>
        <v>0</v>
      </c>
      <c r="T151">
        <f>IF(AND(ALL!S152-METEALL[[#This Row],[620123]] &gt;= 0, ALL!S152-METEALL[[#This Row],[620123]] &lt;= 24), ALL!S152-METEALL[[#This Row],[620123]], 0)</f>
        <v>16</v>
      </c>
      <c r="U151">
        <f>IF(AND(ALL!T152-METEALL[[#This Row],[620124]] &gt;= 0, ALL!T152-METEALL[[#This Row],[620124]] &lt;= 24), ALL!T152-METEALL[[#This Row],[620124]], 0)</f>
        <v>0</v>
      </c>
      <c r="Y151">
        <v>620104</v>
      </c>
      <c r="Z151" s="31">
        <v>43979</v>
      </c>
      <c r="AA151">
        <v>0</v>
      </c>
    </row>
    <row r="152" spans="3:27">
      <c r="C152" s="17">
        <v>43980</v>
      </c>
      <c r="D152" t="str">
        <f>TEXT(Mete_cal[[#This Row],[Egat Code]], "[$-409]mmm yyyy")</f>
        <v>May 2020</v>
      </c>
      <c r="E152">
        <f>IF(AND(ALL!D153-METEALL[[#This Row],[620104]] &gt;= 0, ALL!D153-METEALL[[#This Row],[620104]] &lt;= 24), ALL!D153-METEALL[[#This Row],[620104]], 0)</f>
        <v>0</v>
      </c>
      <c r="F152">
        <f>IF(AND(ALL!E153-METEALL[[#This Row],[620105]] &gt;= 0, ALL!E153-METEALL[[#This Row],[620105]] &lt;= 24), ALL!E153-METEALL[[#This Row],[620105]], 0)</f>
        <v>15</v>
      </c>
      <c r="G152">
        <f>IF(AND(ALL!F153-METEALL[[#This Row],[620106]] &gt;= 0, ALL!F153-METEALL[[#This Row],[620106]] &lt;= 24), ALL!F153-METEALL[[#This Row],[620106]], 0)</f>
        <v>0</v>
      </c>
      <c r="H152">
        <f>IF(AND(ALL!G153-METEALL[[#This Row],[620107]] &gt;= 0, ALL!G153-METEALL[[#This Row],[620107]] &lt;= 24), ALL!G153-METEALL[[#This Row],[620107]], 0)</f>
        <v>0</v>
      </c>
      <c r="I152">
        <f>IF(AND(ALL!H153-METEALL[[#This Row],[620109]] &gt;= 0, ALL!H153-METEALL[[#This Row],[620109]] &lt;= 24), ALL!H153-METEALL[[#This Row],[620109]], 0)</f>
        <v>0</v>
      </c>
      <c r="J152">
        <f>IF(AND(ALL!I153-METEALL[[#This Row],[620111]] &gt;= 0, ALL!I153-METEALL[[#This Row],[620111]] &lt;= 24), ALL!I153-METEALL[[#This Row],[620111]], 0)</f>
        <v>18</v>
      </c>
      <c r="K152">
        <f>IF(AND(ALL!J153-METEALL[[#This Row],[620112]] &gt;= 0, ALL!J153-METEALL[[#This Row],[620112]] &lt;= 24), ALL!J153-METEALL[[#This Row],[620112]], 0)</f>
        <v>14</v>
      </c>
      <c r="L152">
        <f>IF(AND(ALL!K153-METEALL[[#This Row],[620113]] &gt;= 0, ALL!K153-METEALL[[#This Row],[620113]] &lt;= 24), ALL!K153-METEALL[[#This Row],[620113]], 0)</f>
        <v>0</v>
      </c>
      <c r="M152">
        <f>IF(AND(ALL!L153-METEALL[[#This Row],[620114]] &gt;= 0, ALL!L153-METEALL[[#This Row],[620114]] &lt;= 24), ALL!L153-METEALL[[#This Row],[620114]], 0)</f>
        <v>0</v>
      </c>
      <c r="N152">
        <f>IF(AND(ALL!M153-METEALL[[#This Row],[620116]] &gt;= 0, ALL!M153-METEALL[[#This Row],[620116]] &lt;= 24), ALL!M153-METEALL[[#This Row],[620116]], 0)</f>
        <v>0</v>
      </c>
      <c r="O152">
        <f>IF(AND(ALL!N153-METEALL[[#This Row],[620117]] &gt;= 0, ALL!N153-METEALL[[#This Row],[620117]] &lt;= 24), ALL!N153-METEALL[[#This Row],[620117]], 0)</f>
        <v>0</v>
      </c>
      <c r="P152">
        <f>IF(AND(ALL!O153-METEALL[[#This Row],[620118]] &gt;= 0, ALL!O153-METEALL[[#This Row],[620118]] &lt;= 24), ALL!O153-METEALL[[#This Row],[620118]], 0)</f>
        <v>0</v>
      </c>
      <c r="Q152">
        <f>IF(AND(ALL!P153-METEALL[[#This Row],[620119]] &gt;= 0, ALL!P153-METEALL[[#This Row],[620119]] &lt;= 24), ALL!P153-METEALL[[#This Row],[620119]], 0)</f>
        <v>9</v>
      </c>
      <c r="R152">
        <f>IF(AND(ALL!Q153-METEALL[[#This Row],[620120]] &gt;= 0, ALL!Q153-METEALL[[#This Row],[620120]] &lt;= 24), ALL!Q153-METEALL[[#This Row],[620120]], 0)</f>
        <v>0</v>
      </c>
      <c r="S152">
        <f>IF(AND(ALL!R153-METEALL[[#This Row],[620122]] &gt;= 0, ALL!R153-METEALL[[#This Row],[620122]] &lt;= 24), ALL!R153-METEALL[[#This Row],[620122]], 0)</f>
        <v>0</v>
      </c>
      <c r="T152">
        <f>IF(AND(ALL!S153-METEALL[[#This Row],[620123]] &gt;= 0, ALL!S153-METEALL[[#This Row],[620123]] &lt;= 24), ALL!S153-METEALL[[#This Row],[620123]], 0)</f>
        <v>7</v>
      </c>
      <c r="U152">
        <f>IF(AND(ALL!T153-METEALL[[#This Row],[620124]] &gt;= 0, ALL!T153-METEALL[[#This Row],[620124]] &lt;= 24), ALL!T153-METEALL[[#This Row],[620124]], 0)</f>
        <v>0</v>
      </c>
      <c r="Y152">
        <v>620104</v>
      </c>
      <c r="Z152" s="31">
        <v>43980</v>
      </c>
      <c r="AA152">
        <v>0</v>
      </c>
    </row>
    <row r="153" spans="3:27">
      <c r="C153" s="17">
        <v>43981</v>
      </c>
      <c r="D153" t="str">
        <f>TEXT(Mete_cal[[#This Row],[Egat Code]], "[$-409]mmm yyyy")</f>
        <v>May 2020</v>
      </c>
      <c r="E153">
        <f>IF(AND(ALL!D154-METEALL[[#This Row],[620104]] &gt;= 0, ALL!D154-METEALL[[#This Row],[620104]] &lt;= 24), ALL!D154-METEALL[[#This Row],[620104]], 0)</f>
        <v>0</v>
      </c>
      <c r="F153">
        <f>IF(AND(ALL!E154-METEALL[[#This Row],[620105]] &gt;= 0, ALL!E154-METEALL[[#This Row],[620105]] &lt;= 24), ALL!E154-METEALL[[#This Row],[620105]], 0)</f>
        <v>14</v>
      </c>
      <c r="G153">
        <f>IF(AND(ALL!F154-METEALL[[#This Row],[620106]] &gt;= 0, ALL!F154-METEALL[[#This Row],[620106]] &lt;= 24), ALL!F154-METEALL[[#This Row],[620106]], 0)</f>
        <v>0</v>
      </c>
      <c r="H153">
        <f>IF(AND(ALL!G154-METEALL[[#This Row],[620107]] &gt;= 0, ALL!G154-METEALL[[#This Row],[620107]] &lt;= 24), ALL!G154-METEALL[[#This Row],[620107]], 0)</f>
        <v>0</v>
      </c>
      <c r="I153">
        <f>IF(AND(ALL!H154-METEALL[[#This Row],[620109]] &gt;= 0, ALL!H154-METEALL[[#This Row],[620109]] &lt;= 24), ALL!H154-METEALL[[#This Row],[620109]], 0)</f>
        <v>0</v>
      </c>
      <c r="J153">
        <f>IF(AND(ALL!I154-METEALL[[#This Row],[620111]] &gt;= 0, ALL!I154-METEALL[[#This Row],[620111]] &lt;= 24), ALL!I154-METEALL[[#This Row],[620111]], 0)</f>
        <v>14</v>
      </c>
      <c r="K153">
        <f>IF(AND(ALL!J154-METEALL[[#This Row],[620112]] &gt;= 0, ALL!J154-METEALL[[#This Row],[620112]] &lt;= 24), ALL!J154-METEALL[[#This Row],[620112]], 0)</f>
        <v>16</v>
      </c>
      <c r="L153">
        <f>IF(AND(ALL!K154-METEALL[[#This Row],[620113]] &gt;= 0, ALL!K154-METEALL[[#This Row],[620113]] &lt;= 24), ALL!K154-METEALL[[#This Row],[620113]], 0)</f>
        <v>0</v>
      </c>
      <c r="M153">
        <f>IF(AND(ALL!L154-METEALL[[#This Row],[620114]] &gt;= 0, ALL!L154-METEALL[[#This Row],[620114]] &lt;= 24), ALL!L154-METEALL[[#This Row],[620114]], 0)</f>
        <v>16</v>
      </c>
      <c r="N153">
        <f>IF(AND(ALL!M154-METEALL[[#This Row],[620116]] &gt;= 0, ALL!M154-METEALL[[#This Row],[620116]] &lt;= 24), ALL!M154-METEALL[[#This Row],[620116]], 0)</f>
        <v>0</v>
      </c>
      <c r="O153">
        <f>IF(AND(ALL!N154-METEALL[[#This Row],[620117]] &gt;= 0, ALL!N154-METEALL[[#This Row],[620117]] &lt;= 24), ALL!N154-METEALL[[#This Row],[620117]], 0)</f>
        <v>0</v>
      </c>
      <c r="P153">
        <f>IF(AND(ALL!O154-METEALL[[#This Row],[620118]] &gt;= 0, ALL!O154-METEALL[[#This Row],[620118]] &lt;= 24), ALL!O154-METEALL[[#This Row],[620118]], 0)</f>
        <v>0</v>
      </c>
      <c r="Q153">
        <f>IF(AND(ALL!P154-METEALL[[#This Row],[620119]] &gt;= 0, ALL!P154-METEALL[[#This Row],[620119]] &lt;= 24), ALL!P154-METEALL[[#This Row],[620119]], 0)</f>
        <v>20</v>
      </c>
      <c r="R153">
        <f>IF(AND(ALL!Q154-METEALL[[#This Row],[620120]] &gt;= 0, ALL!Q154-METEALL[[#This Row],[620120]] &lt;= 24), ALL!Q154-METEALL[[#This Row],[620120]], 0)</f>
        <v>0</v>
      </c>
      <c r="S153">
        <f>IF(AND(ALL!R154-METEALL[[#This Row],[620122]] &gt;= 0, ALL!R154-METEALL[[#This Row],[620122]] &lt;= 24), ALL!R154-METEALL[[#This Row],[620122]], 0)</f>
        <v>0</v>
      </c>
      <c r="T153">
        <f>IF(AND(ALL!S154-METEALL[[#This Row],[620123]] &gt;= 0, ALL!S154-METEALL[[#This Row],[620123]] &lt;= 24), ALL!S154-METEALL[[#This Row],[620123]], 0)</f>
        <v>24</v>
      </c>
      <c r="U153">
        <f>IF(AND(ALL!T154-METEALL[[#This Row],[620124]] &gt;= 0, ALL!T154-METEALL[[#This Row],[620124]] &lt;= 24), ALL!T154-METEALL[[#This Row],[620124]], 0)</f>
        <v>0</v>
      </c>
      <c r="Y153">
        <v>620104</v>
      </c>
      <c r="Z153" s="31">
        <v>43981</v>
      </c>
      <c r="AA153">
        <v>0</v>
      </c>
    </row>
    <row r="154" spans="3:27">
      <c r="C154" s="17">
        <v>43982</v>
      </c>
      <c r="D154" t="str">
        <f>TEXT(Mete_cal[[#This Row],[Egat Code]], "[$-409]mmm yyyy")</f>
        <v>May 2020</v>
      </c>
      <c r="E154">
        <f>IF(AND(ALL!D155-METEALL[[#This Row],[620104]] &gt;= 0, ALL!D155-METEALL[[#This Row],[620104]] &lt;= 24), ALL!D155-METEALL[[#This Row],[620104]], 0)</f>
        <v>0</v>
      </c>
      <c r="F154">
        <f>IF(AND(ALL!E155-METEALL[[#This Row],[620105]] &gt;= 0, ALL!E155-METEALL[[#This Row],[620105]] &lt;= 24), ALL!E155-METEALL[[#This Row],[620105]], 0)</f>
        <v>20</v>
      </c>
      <c r="G154">
        <f>IF(AND(ALL!F155-METEALL[[#This Row],[620106]] &gt;= 0, ALL!F155-METEALL[[#This Row],[620106]] &lt;= 24), ALL!F155-METEALL[[#This Row],[620106]], 0)</f>
        <v>0</v>
      </c>
      <c r="H154">
        <f>IF(AND(ALL!G155-METEALL[[#This Row],[620107]] &gt;= 0, ALL!G155-METEALL[[#This Row],[620107]] &lt;= 24), ALL!G155-METEALL[[#This Row],[620107]], 0)</f>
        <v>21</v>
      </c>
      <c r="I154">
        <f>IF(AND(ALL!H155-METEALL[[#This Row],[620109]] &gt;= 0, ALL!H155-METEALL[[#This Row],[620109]] &lt;= 24), ALL!H155-METEALL[[#This Row],[620109]], 0)</f>
        <v>0</v>
      </c>
      <c r="J154">
        <f>IF(AND(ALL!I155-METEALL[[#This Row],[620111]] &gt;= 0, ALL!I155-METEALL[[#This Row],[620111]] &lt;= 24), ALL!I155-METEALL[[#This Row],[620111]], 0)</f>
        <v>17</v>
      </c>
      <c r="K154">
        <f>IF(AND(ALL!J155-METEALL[[#This Row],[620112]] &gt;= 0, ALL!J155-METEALL[[#This Row],[620112]] &lt;= 24), ALL!J155-METEALL[[#This Row],[620112]], 0)</f>
        <v>19</v>
      </c>
      <c r="L154">
        <f>IF(AND(ALL!K155-METEALL[[#This Row],[620113]] &gt;= 0, ALL!K155-METEALL[[#This Row],[620113]] &lt;= 24), ALL!K155-METEALL[[#This Row],[620113]], 0)</f>
        <v>0</v>
      </c>
      <c r="M154">
        <f>IF(AND(ALL!L155-METEALL[[#This Row],[620114]] &gt;= 0, ALL!L155-METEALL[[#This Row],[620114]] &lt;= 24), ALL!L155-METEALL[[#This Row],[620114]], 0)</f>
        <v>20</v>
      </c>
      <c r="N154">
        <f>IF(AND(ALL!M155-METEALL[[#This Row],[620116]] &gt;= 0, ALL!M155-METEALL[[#This Row],[620116]] &lt;= 24), ALL!M155-METEALL[[#This Row],[620116]], 0)</f>
        <v>16</v>
      </c>
      <c r="O154">
        <f>IF(AND(ALL!N155-METEALL[[#This Row],[620117]] &gt;= 0, ALL!N155-METEALL[[#This Row],[620117]] &lt;= 24), ALL!N155-METEALL[[#This Row],[620117]], 0)</f>
        <v>0</v>
      </c>
      <c r="P154">
        <f>IF(AND(ALL!O155-METEALL[[#This Row],[620118]] &gt;= 0, ALL!O155-METEALL[[#This Row],[620118]] &lt;= 24), ALL!O155-METEALL[[#This Row],[620118]], 0)</f>
        <v>0</v>
      </c>
      <c r="Q154">
        <f>IF(AND(ALL!P155-METEALL[[#This Row],[620119]] &gt;= 0, ALL!P155-METEALL[[#This Row],[620119]] &lt;= 24), ALL!P155-METEALL[[#This Row],[620119]], 0)</f>
        <v>14</v>
      </c>
      <c r="R154">
        <f>IF(AND(ALL!Q155-METEALL[[#This Row],[620120]] &gt;= 0, ALL!Q155-METEALL[[#This Row],[620120]] &lt;= 24), ALL!Q155-METEALL[[#This Row],[620120]], 0)</f>
        <v>0</v>
      </c>
      <c r="S154">
        <f>IF(AND(ALL!R155-METEALL[[#This Row],[620122]] &gt;= 0, ALL!R155-METEALL[[#This Row],[620122]] &lt;= 24), ALL!R155-METEALL[[#This Row],[620122]], 0)</f>
        <v>0</v>
      </c>
      <c r="T154">
        <f>IF(AND(ALL!S155-METEALL[[#This Row],[620123]] &gt;= 0, ALL!S155-METEALL[[#This Row],[620123]] &lt;= 24), ALL!S155-METEALL[[#This Row],[620123]], 0)</f>
        <v>0</v>
      </c>
      <c r="U154">
        <f>IF(AND(ALL!T155-METEALL[[#This Row],[620124]] &gt;= 0, ALL!T155-METEALL[[#This Row],[620124]] &lt;= 24), ALL!T155-METEALL[[#This Row],[620124]], 0)</f>
        <v>0</v>
      </c>
      <c r="Y154">
        <v>620104</v>
      </c>
      <c r="Z154" s="31">
        <v>43982</v>
      </c>
      <c r="AA154">
        <v>0</v>
      </c>
    </row>
    <row r="155" spans="3:27">
      <c r="C155" s="17">
        <v>43983</v>
      </c>
      <c r="D155" t="str">
        <f>TEXT(Mete_cal[[#This Row],[Egat Code]], "[$-409]mmm yyyy")</f>
        <v>Jun 2020</v>
      </c>
      <c r="E155">
        <f>IF(AND(ALL!D156-METEALL[[#This Row],[620104]] &gt;= 0, ALL!D156-METEALL[[#This Row],[620104]] &lt;= 24), ALL!D156-METEALL[[#This Row],[620104]], 0)</f>
        <v>0</v>
      </c>
      <c r="F155">
        <f>IF(AND(ALL!E156-METEALL[[#This Row],[620105]] &gt;= 0, ALL!E156-METEALL[[#This Row],[620105]] &lt;= 24), ALL!E156-METEALL[[#This Row],[620105]], 0)</f>
        <v>22</v>
      </c>
      <c r="G155">
        <f>IF(AND(ALL!F156-METEALL[[#This Row],[620106]] &gt;= 0, ALL!F156-METEALL[[#This Row],[620106]] &lt;= 24), ALL!F156-METEALL[[#This Row],[620106]], 0)</f>
        <v>0</v>
      </c>
      <c r="H155">
        <f>IF(AND(ALL!G156-METEALL[[#This Row],[620107]] &gt;= 0, ALL!G156-METEALL[[#This Row],[620107]] &lt;= 24), ALL!G156-METEALL[[#This Row],[620107]], 0)</f>
        <v>22</v>
      </c>
      <c r="I155">
        <f>IF(AND(ALL!H156-METEALL[[#This Row],[620109]] &gt;= 0, ALL!H156-METEALL[[#This Row],[620109]] &lt;= 24), ALL!H156-METEALL[[#This Row],[620109]], 0)</f>
        <v>0</v>
      </c>
      <c r="J155">
        <f>IF(AND(ALL!I156-METEALL[[#This Row],[620111]] &gt;= 0, ALL!I156-METEALL[[#This Row],[620111]] &lt;= 24), ALL!I156-METEALL[[#This Row],[620111]], 0)</f>
        <v>22</v>
      </c>
      <c r="K155">
        <f>IF(AND(ALL!J156-METEALL[[#This Row],[620112]] &gt;= 0, ALL!J156-METEALL[[#This Row],[620112]] &lt;= 24), ALL!J156-METEALL[[#This Row],[620112]], 0)</f>
        <v>23</v>
      </c>
      <c r="L155">
        <f>IF(AND(ALL!K156-METEALL[[#This Row],[620113]] &gt;= 0, ALL!K156-METEALL[[#This Row],[620113]] &lt;= 24), ALL!K156-METEALL[[#This Row],[620113]], 0)</f>
        <v>0</v>
      </c>
      <c r="M155">
        <f>IF(AND(ALL!L156-METEALL[[#This Row],[620114]] &gt;= 0, ALL!L156-METEALL[[#This Row],[620114]] &lt;= 24), ALL!L156-METEALL[[#This Row],[620114]], 0)</f>
        <v>0</v>
      </c>
      <c r="N155">
        <f>IF(AND(ALL!M156-METEALL[[#This Row],[620116]] &gt;= 0, ALL!M156-METEALL[[#This Row],[620116]] &lt;= 24), ALL!M156-METEALL[[#This Row],[620116]], 0)</f>
        <v>21</v>
      </c>
      <c r="O155">
        <f>IF(AND(ALL!N156-METEALL[[#This Row],[620117]] &gt;= 0, ALL!N156-METEALL[[#This Row],[620117]] &lt;= 24), ALL!N156-METEALL[[#This Row],[620117]], 0)</f>
        <v>0</v>
      </c>
      <c r="P155">
        <f>IF(AND(ALL!O156-METEALL[[#This Row],[620118]] &gt;= 0, ALL!O156-METEALL[[#This Row],[620118]] &lt;= 24), ALL!O156-METEALL[[#This Row],[620118]], 0)</f>
        <v>0</v>
      </c>
      <c r="Q155">
        <f>IF(AND(ALL!P156-METEALL[[#This Row],[620119]] &gt;= 0, ALL!P156-METEALL[[#This Row],[620119]] &lt;= 24), ALL!P156-METEALL[[#This Row],[620119]], 0)</f>
        <v>20</v>
      </c>
      <c r="R155">
        <f>IF(AND(ALL!Q156-METEALL[[#This Row],[620120]] &gt;= 0, ALL!Q156-METEALL[[#This Row],[620120]] &lt;= 24), ALL!Q156-METEALL[[#This Row],[620120]], 0)</f>
        <v>0</v>
      </c>
      <c r="S155">
        <f>IF(AND(ALL!R156-METEALL[[#This Row],[620122]] &gt;= 0, ALL!R156-METEALL[[#This Row],[620122]] &lt;= 24), ALL!R156-METEALL[[#This Row],[620122]], 0)</f>
        <v>0</v>
      </c>
      <c r="T155">
        <f>IF(AND(ALL!S156-METEALL[[#This Row],[620123]] &gt;= 0, ALL!S156-METEALL[[#This Row],[620123]] &lt;= 24), ALL!S156-METEALL[[#This Row],[620123]], 0)</f>
        <v>0</v>
      </c>
      <c r="U155">
        <f>IF(AND(ALL!T156-METEALL[[#This Row],[620124]] &gt;= 0, ALL!T156-METEALL[[#This Row],[620124]] &lt;= 24), ALL!T156-METEALL[[#This Row],[620124]], 0)</f>
        <v>0</v>
      </c>
      <c r="Y155">
        <v>620104</v>
      </c>
      <c r="Z155" s="31">
        <v>43983</v>
      </c>
      <c r="AA155">
        <v>0</v>
      </c>
    </row>
    <row r="156" spans="3:27">
      <c r="C156" s="17">
        <v>43984</v>
      </c>
      <c r="D156" t="str">
        <f>TEXT(Mete_cal[[#This Row],[Egat Code]], "[$-409]mmm yyyy")</f>
        <v>Jun 2020</v>
      </c>
      <c r="E156">
        <f>IF(AND(ALL!D157-METEALL[[#This Row],[620104]] &gt;= 0, ALL!D157-METEALL[[#This Row],[620104]] &lt;= 24), ALL!D157-METEALL[[#This Row],[620104]], 0)</f>
        <v>0</v>
      </c>
      <c r="F156">
        <f>IF(AND(ALL!E157-METEALL[[#This Row],[620105]] &gt;= 0, ALL!E157-METEALL[[#This Row],[620105]] &lt;= 24), ALL!E157-METEALL[[#This Row],[620105]], 0)</f>
        <v>0</v>
      </c>
      <c r="G156">
        <f>IF(AND(ALL!F157-METEALL[[#This Row],[620106]] &gt;= 0, ALL!F157-METEALL[[#This Row],[620106]] &lt;= 24), ALL!F157-METEALL[[#This Row],[620106]], 0)</f>
        <v>0</v>
      </c>
      <c r="H156">
        <f>IF(AND(ALL!G157-METEALL[[#This Row],[620107]] &gt;= 0, ALL!G157-METEALL[[#This Row],[620107]] &lt;= 24), ALL!G157-METEALL[[#This Row],[620107]], 0)</f>
        <v>0</v>
      </c>
      <c r="I156">
        <f>IF(AND(ALL!H157-METEALL[[#This Row],[620109]] &gt;= 0, ALL!H157-METEALL[[#This Row],[620109]] &lt;= 24), ALL!H157-METEALL[[#This Row],[620109]], 0)</f>
        <v>0</v>
      </c>
      <c r="J156">
        <f>IF(AND(ALL!I157-METEALL[[#This Row],[620111]] &gt;= 0, ALL!I157-METEALL[[#This Row],[620111]] &lt;= 24), ALL!I157-METEALL[[#This Row],[620111]], 0)</f>
        <v>0</v>
      </c>
      <c r="K156">
        <f>IF(AND(ALL!J157-METEALL[[#This Row],[620112]] &gt;= 0, ALL!J157-METEALL[[#This Row],[620112]] &lt;= 24), ALL!J157-METEALL[[#This Row],[620112]], 0)</f>
        <v>0</v>
      </c>
      <c r="L156">
        <f>IF(AND(ALL!K157-METEALL[[#This Row],[620113]] &gt;= 0, ALL!K157-METEALL[[#This Row],[620113]] &lt;= 24), ALL!K157-METEALL[[#This Row],[620113]], 0)</f>
        <v>0</v>
      </c>
      <c r="M156">
        <f>IF(AND(ALL!L157-METEALL[[#This Row],[620114]] &gt;= 0, ALL!L157-METEALL[[#This Row],[620114]] &lt;= 24), ALL!L157-METEALL[[#This Row],[620114]], 0)</f>
        <v>0</v>
      </c>
      <c r="N156">
        <f>IF(AND(ALL!M157-METEALL[[#This Row],[620116]] &gt;= 0, ALL!M157-METEALL[[#This Row],[620116]] &lt;= 24), ALL!M157-METEALL[[#This Row],[620116]], 0)</f>
        <v>0</v>
      </c>
      <c r="O156">
        <f>IF(AND(ALL!N157-METEALL[[#This Row],[620117]] &gt;= 0, ALL!N157-METEALL[[#This Row],[620117]] &lt;= 24), ALL!N157-METEALL[[#This Row],[620117]], 0)</f>
        <v>0</v>
      </c>
      <c r="P156">
        <f>IF(AND(ALL!O157-METEALL[[#This Row],[620118]] &gt;= 0, ALL!O157-METEALL[[#This Row],[620118]] &lt;= 24), ALL!O157-METEALL[[#This Row],[620118]], 0)</f>
        <v>0</v>
      </c>
      <c r="Q156">
        <f>IF(AND(ALL!P157-METEALL[[#This Row],[620119]] &gt;= 0, ALL!P157-METEALL[[#This Row],[620119]] &lt;= 24), ALL!P157-METEALL[[#This Row],[620119]], 0)</f>
        <v>0</v>
      </c>
      <c r="R156">
        <f>IF(AND(ALL!Q157-METEALL[[#This Row],[620120]] &gt;= 0, ALL!Q157-METEALL[[#This Row],[620120]] &lt;= 24), ALL!Q157-METEALL[[#This Row],[620120]], 0)</f>
        <v>0</v>
      </c>
      <c r="S156">
        <f>IF(AND(ALL!R157-METEALL[[#This Row],[620122]] &gt;= 0, ALL!R157-METEALL[[#This Row],[620122]] &lt;= 24), ALL!R157-METEALL[[#This Row],[620122]], 0)</f>
        <v>0</v>
      </c>
      <c r="T156">
        <f>IF(AND(ALL!S157-METEALL[[#This Row],[620123]] &gt;= 0, ALL!S157-METEALL[[#This Row],[620123]] &lt;= 24), ALL!S157-METEALL[[#This Row],[620123]], 0)</f>
        <v>0</v>
      </c>
      <c r="U156">
        <f>IF(AND(ALL!T157-METEALL[[#This Row],[620124]] &gt;= 0, ALL!T157-METEALL[[#This Row],[620124]] &lt;= 24), ALL!T157-METEALL[[#This Row],[620124]], 0)</f>
        <v>0</v>
      </c>
      <c r="Y156">
        <v>620104</v>
      </c>
      <c r="Z156" s="31">
        <v>43984</v>
      </c>
      <c r="AA156">
        <v>0</v>
      </c>
    </row>
    <row r="157" spans="3:27">
      <c r="C157" s="17">
        <v>43985</v>
      </c>
      <c r="D157" t="str">
        <f>TEXT(Mete_cal[[#This Row],[Egat Code]], "[$-409]mmm yyyy")</f>
        <v>Jun 2020</v>
      </c>
      <c r="E157">
        <f>IF(AND(ALL!D158-METEALL[[#This Row],[620104]] &gt;= 0, ALL!D158-METEALL[[#This Row],[620104]] &lt;= 24), ALL!D158-METEALL[[#This Row],[620104]], 0)</f>
        <v>0</v>
      </c>
      <c r="F157">
        <f>IF(AND(ALL!E158-METEALL[[#This Row],[620105]] &gt;= 0, ALL!E158-METEALL[[#This Row],[620105]] &lt;= 24), ALL!E158-METEALL[[#This Row],[620105]], 0)</f>
        <v>0</v>
      </c>
      <c r="G157">
        <f>IF(AND(ALL!F158-METEALL[[#This Row],[620106]] &gt;= 0, ALL!F158-METEALL[[#This Row],[620106]] &lt;= 24), ALL!F158-METEALL[[#This Row],[620106]], 0)</f>
        <v>0</v>
      </c>
      <c r="H157">
        <f>IF(AND(ALL!G158-METEALL[[#This Row],[620107]] &gt;= 0, ALL!G158-METEALL[[#This Row],[620107]] &lt;= 24), ALL!G158-METEALL[[#This Row],[620107]], 0)</f>
        <v>22</v>
      </c>
      <c r="I157">
        <f>IF(AND(ALL!H158-METEALL[[#This Row],[620109]] &gt;= 0, ALL!H158-METEALL[[#This Row],[620109]] &lt;= 24), ALL!H158-METEALL[[#This Row],[620109]], 0)</f>
        <v>0</v>
      </c>
      <c r="J157">
        <f>IF(AND(ALL!I158-METEALL[[#This Row],[620111]] &gt;= 0, ALL!I158-METEALL[[#This Row],[620111]] &lt;= 24), ALL!I158-METEALL[[#This Row],[620111]], 0)</f>
        <v>23</v>
      </c>
      <c r="K157">
        <f>IF(AND(ALL!J158-METEALL[[#This Row],[620112]] &gt;= 0, ALL!J158-METEALL[[#This Row],[620112]] &lt;= 24), ALL!J158-METEALL[[#This Row],[620112]], 0)</f>
        <v>2</v>
      </c>
      <c r="L157">
        <f>IF(AND(ALL!K158-METEALL[[#This Row],[620113]] &gt;= 0, ALL!K158-METEALL[[#This Row],[620113]] &lt;= 24), ALL!K158-METEALL[[#This Row],[620113]], 0)</f>
        <v>0</v>
      </c>
      <c r="M157">
        <f>IF(AND(ALL!L158-METEALL[[#This Row],[620114]] &gt;= 0, ALL!L158-METEALL[[#This Row],[620114]] &lt;= 24), ALL!L158-METEALL[[#This Row],[620114]], 0)</f>
        <v>0</v>
      </c>
      <c r="N157">
        <f>IF(AND(ALL!M158-METEALL[[#This Row],[620116]] &gt;= 0, ALL!M158-METEALL[[#This Row],[620116]] &lt;= 24), ALL!M158-METEALL[[#This Row],[620116]], 0)</f>
        <v>0</v>
      </c>
      <c r="O157">
        <f>IF(AND(ALL!N158-METEALL[[#This Row],[620117]] &gt;= 0, ALL!N158-METEALL[[#This Row],[620117]] &lt;= 24), ALL!N158-METEALL[[#This Row],[620117]], 0)</f>
        <v>0</v>
      </c>
      <c r="P157">
        <f>IF(AND(ALL!O158-METEALL[[#This Row],[620118]] &gt;= 0, ALL!O158-METEALL[[#This Row],[620118]] &lt;= 24), ALL!O158-METEALL[[#This Row],[620118]], 0)</f>
        <v>0</v>
      </c>
      <c r="Q157">
        <f>IF(AND(ALL!P158-METEALL[[#This Row],[620119]] &gt;= 0, ALL!P158-METEALL[[#This Row],[620119]] &lt;= 24), ALL!P158-METEALL[[#This Row],[620119]], 0)</f>
        <v>24</v>
      </c>
      <c r="R157">
        <f>IF(AND(ALL!Q158-METEALL[[#This Row],[620120]] &gt;= 0, ALL!Q158-METEALL[[#This Row],[620120]] &lt;= 24), ALL!Q158-METEALL[[#This Row],[620120]], 0)</f>
        <v>0</v>
      </c>
      <c r="S157">
        <f>IF(AND(ALL!R158-METEALL[[#This Row],[620122]] &gt;= 0, ALL!R158-METEALL[[#This Row],[620122]] &lt;= 24), ALL!R158-METEALL[[#This Row],[620122]], 0)</f>
        <v>0</v>
      </c>
      <c r="T157">
        <f>IF(AND(ALL!S158-METEALL[[#This Row],[620123]] &gt;= 0, ALL!S158-METEALL[[#This Row],[620123]] &lt;= 24), ALL!S158-METEALL[[#This Row],[620123]], 0)</f>
        <v>0</v>
      </c>
      <c r="U157">
        <f>IF(AND(ALL!T158-METEALL[[#This Row],[620124]] &gt;= 0, ALL!T158-METEALL[[#This Row],[620124]] &lt;= 24), ALL!T158-METEALL[[#This Row],[620124]], 0)</f>
        <v>0</v>
      </c>
      <c r="Y157">
        <v>620104</v>
      </c>
      <c r="Z157" s="31">
        <v>43985</v>
      </c>
      <c r="AA157">
        <v>0</v>
      </c>
    </row>
    <row r="158" spans="3:27">
      <c r="C158" s="17">
        <v>43986</v>
      </c>
      <c r="D158" t="str">
        <f>TEXT(Mete_cal[[#This Row],[Egat Code]], "[$-409]mmm yyyy")</f>
        <v>Jun 2020</v>
      </c>
      <c r="E158">
        <f>IF(AND(ALL!D159-METEALL[[#This Row],[620104]] &gt;= 0, ALL!D159-METEALL[[#This Row],[620104]] &lt;= 24), ALL!D159-METEALL[[#This Row],[620104]], 0)</f>
        <v>0</v>
      </c>
      <c r="F158">
        <f>IF(AND(ALL!E159-METEALL[[#This Row],[620105]] &gt;= 0, ALL!E159-METEALL[[#This Row],[620105]] &lt;= 24), ALL!E159-METEALL[[#This Row],[620105]], 0)</f>
        <v>0</v>
      </c>
      <c r="G158">
        <f>IF(AND(ALL!F159-METEALL[[#This Row],[620106]] &gt;= 0, ALL!F159-METEALL[[#This Row],[620106]] &lt;= 24), ALL!F159-METEALL[[#This Row],[620106]], 0)</f>
        <v>0</v>
      </c>
      <c r="H158">
        <f>IF(AND(ALL!G159-METEALL[[#This Row],[620107]] &gt;= 0, ALL!G159-METEALL[[#This Row],[620107]] &lt;= 24), ALL!G159-METEALL[[#This Row],[620107]], 0)</f>
        <v>11</v>
      </c>
      <c r="I158">
        <f>IF(AND(ALL!H159-METEALL[[#This Row],[620109]] &gt;= 0, ALL!H159-METEALL[[#This Row],[620109]] &lt;= 24), ALL!H159-METEALL[[#This Row],[620109]], 0)</f>
        <v>0</v>
      </c>
      <c r="J158">
        <f>IF(AND(ALL!I159-METEALL[[#This Row],[620111]] &gt;= 0, ALL!I159-METEALL[[#This Row],[620111]] &lt;= 24), ALL!I159-METEALL[[#This Row],[620111]], 0)</f>
        <v>8</v>
      </c>
      <c r="K158">
        <f>IF(AND(ALL!J159-METEALL[[#This Row],[620112]] &gt;= 0, ALL!J159-METEALL[[#This Row],[620112]] &lt;= 24), ALL!J159-METEALL[[#This Row],[620112]], 0)</f>
        <v>17</v>
      </c>
      <c r="L158">
        <f>IF(AND(ALL!K159-METEALL[[#This Row],[620113]] &gt;= 0, ALL!K159-METEALL[[#This Row],[620113]] &lt;= 24), ALL!K159-METEALL[[#This Row],[620113]], 0)</f>
        <v>0</v>
      </c>
      <c r="M158">
        <f>IF(AND(ALL!L159-METEALL[[#This Row],[620114]] &gt;= 0, ALL!L159-METEALL[[#This Row],[620114]] &lt;= 24), ALL!L159-METEALL[[#This Row],[620114]], 0)</f>
        <v>8</v>
      </c>
      <c r="N158">
        <f>IF(AND(ALL!M159-METEALL[[#This Row],[620116]] &gt;= 0, ALL!M159-METEALL[[#This Row],[620116]] &lt;= 24), ALL!M159-METEALL[[#This Row],[620116]], 0)</f>
        <v>9</v>
      </c>
      <c r="O158">
        <f>IF(AND(ALL!N159-METEALL[[#This Row],[620117]] &gt;= 0, ALL!N159-METEALL[[#This Row],[620117]] &lt;= 24), ALL!N159-METEALL[[#This Row],[620117]], 0)</f>
        <v>0</v>
      </c>
      <c r="P158">
        <f>IF(AND(ALL!O159-METEALL[[#This Row],[620118]] &gt;= 0, ALL!O159-METEALL[[#This Row],[620118]] &lt;= 24), ALL!O159-METEALL[[#This Row],[620118]], 0)</f>
        <v>0</v>
      </c>
      <c r="Q158">
        <f>IF(AND(ALL!P159-METEALL[[#This Row],[620119]] &gt;= 0, ALL!P159-METEALL[[#This Row],[620119]] &lt;= 24), ALL!P159-METEALL[[#This Row],[620119]], 0)</f>
        <v>14</v>
      </c>
      <c r="R158">
        <f>IF(AND(ALL!Q159-METEALL[[#This Row],[620120]] &gt;= 0, ALL!Q159-METEALL[[#This Row],[620120]] &lt;= 24), ALL!Q159-METEALL[[#This Row],[620120]], 0)</f>
        <v>0</v>
      </c>
      <c r="S158">
        <f>IF(AND(ALL!R159-METEALL[[#This Row],[620122]] &gt;= 0, ALL!R159-METEALL[[#This Row],[620122]] &lt;= 24), ALL!R159-METEALL[[#This Row],[620122]], 0)</f>
        <v>0</v>
      </c>
      <c r="T158">
        <f>IF(AND(ALL!S159-METEALL[[#This Row],[620123]] &gt;= 0, ALL!S159-METEALL[[#This Row],[620123]] &lt;= 24), ALL!S159-METEALL[[#This Row],[620123]], 0)</f>
        <v>17</v>
      </c>
      <c r="U158">
        <f>IF(AND(ALL!T159-METEALL[[#This Row],[620124]] &gt;= 0, ALL!T159-METEALL[[#This Row],[620124]] &lt;= 24), ALL!T159-METEALL[[#This Row],[620124]], 0)</f>
        <v>0</v>
      </c>
      <c r="Y158">
        <v>620104</v>
      </c>
      <c r="Z158" s="31">
        <v>43986</v>
      </c>
      <c r="AA158">
        <v>0</v>
      </c>
    </row>
    <row r="159" spans="3:27">
      <c r="C159" s="17">
        <v>43987</v>
      </c>
      <c r="D159" t="str">
        <f>TEXT(Mete_cal[[#This Row],[Egat Code]], "[$-409]mmm yyyy")</f>
        <v>Jun 2020</v>
      </c>
      <c r="E159">
        <f>IF(AND(ALL!D160-METEALL[[#This Row],[620104]] &gt;= 0, ALL!D160-METEALL[[#This Row],[620104]] &lt;= 24), ALL!D160-METEALL[[#This Row],[620104]], 0)</f>
        <v>0</v>
      </c>
      <c r="F159">
        <f>IF(AND(ALL!E160-METEALL[[#This Row],[620105]] &gt;= 0, ALL!E160-METEALL[[#This Row],[620105]] &lt;= 24), ALL!E160-METEALL[[#This Row],[620105]], 0)</f>
        <v>13</v>
      </c>
      <c r="G159">
        <f>IF(AND(ALL!F160-METEALL[[#This Row],[620106]] &gt;= 0, ALL!F160-METEALL[[#This Row],[620106]] &lt;= 24), ALL!F160-METEALL[[#This Row],[620106]], 0)</f>
        <v>0</v>
      </c>
      <c r="H159">
        <f>IF(AND(ALL!G160-METEALL[[#This Row],[620107]] &gt;= 0, ALL!G160-METEALL[[#This Row],[620107]] &lt;= 24), ALL!G160-METEALL[[#This Row],[620107]], 0)</f>
        <v>7</v>
      </c>
      <c r="I159">
        <f>IF(AND(ALL!H160-METEALL[[#This Row],[620109]] &gt;= 0, ALL!H160-METEALL[[#This Row],[620109]] &lt;= 24), ALL!H160-METEALL[[#This Row],[620109]], 0)</f>
        <v>0</v>
      </c>
      <c r="J159">
        <f>IF(AND(ALL!I160-METEALL[[#This Row],[620111]] &gt;= 0, ALL!I160-METEALL[[#This Row],[620111]] &lt;= 24), ALL!I160-METEALL[[#This Row],[620111]], 0)</f>
        <v>15</v>
      </c>
      <c r="K159">
        <f>IF(AND(ALL!J160-METEALL[[#This Row],[620112]] &gt;= 0, ALL!J160-METEALL[[#This Row],[620112]] &lt;= 24), ALL!J160-METEALL[[#This Row],[620112]], 0)</f>
        <v>12</v>
      </c>
      <c r="L159">
        <f>IF(AND(ALL!K160-METEALL[[#This Row],[620113]] &gt;= 0, ALL!K160-METEALL[[#This Row],[620113]] &lt;= 24), ALL!K160-METEALL[[#This Row],[620113]], 0)</f>
        <v>0</v>
      </c>
      <c r="M159">
        <f>IF(AND(ALL!L160-METEALL[[#This Row],[620114]] &gt;= 0, ALL!L160-METEALL[[#This Row],[620114]] &lt;= 24), ALL!L160-METEALL[[#This Row],[620114]], 0)</f>
        <v>13</v>
      </c>
      <c r="N159">
        <f>IF(AND(ALL!M160-METEALL[[#This Row],[620116]] &gt;= 0, ALL!M160-METEALL[[#This Row],[620116]] &lt;= 24), ALL!M160-METEALL[[#This Row],[620116]], 0)</f>
        <v>12</v>
      </c>
      <c r="O159">
        <f>IF(AND(ALL!N160-METEALL[[#This Row],[620117]] &gt;= 0, ALL!N160-METEALL[[#This Row],[620117]] &lt;= 24), ALL!N160-METEALL[[#This Row],[620117]], 0)</f>
        <v>0</v>
      </c>
      <c r="P159">
        <f>IF(AND(ALL!O160-METEALL[[#This Row],[620118]] &gt;= 0, ALL!O160-METEALL[[#This Row],[620118]] &lt;= 24), ALL!O160-METEALL[[#This Row],[620118]], 0)</f>
        <v>0</v>
      </c>
      <c r="Q159">
        <f>IF(AND(ALL!P160-METEALL[[#This Row],[620119]] &gt;= 0, ALL!P160-METEALL[[#This Row],[620119]] &lt;= 24), ALL!P160-METEALL[[#This Row],[620119]], 0)</f>
        <v>13</v>
      </c>
      <c r="R159">
        <f>IF(AND(ALL!Q160-METEALL[[#This Row],[620120]] &gt;= 0, ALL!Q160-METEALL[[#This Row],[620120]] &lt;= 24), ALL!Q160-METEALL[[#This Row],[620120]], 0)</f>
        <v>0</v>
      </c>
      <c r="S159">
        <f>IF(AND(ALL!R160-METEALL[[#This Row],[620122]] &gt;= 0, ALL!R160-METEALL[[#This Row],[620122]] &lt;= 24), ALL!R160-METEALL[[#This Row],[620122]], 0)</f>
        <v>0</v>
      </c>
      <c r="T159">
        <f>IF(AND(ALL!S160-METEALL[[#This Row],[620123]] &gt;= 0, ALL!S160-METEALL[[#This Row],[620123]] &lt;= 24), ALL!S160-METEALL[[#This Row],[620123]], 0)</f>
        <v>14</v>
      </c>
      <c r="U159">
        <f>IF(AND(ALL!T160-METEALL[[#This Row],[620124]] &gt;= 0, ALL!T160-METEALL[[#This Row],[620124]] &lt;= 24), ALL!T160-METEALL[[#This Row],[620124]], 0)</f>
        <v>0</v>
      </c>
      <c r="Y159">
        <v>620104</v>
      </c>
      <c r="Z159" s="31">
        <v>43987</v>
      </c>
      <c r="AA159">
        <v>0</v>
      </c>
    </row>
    <row r="160" spans="3:27">
      <c r="C160" s="17">
        <v>43988</v>
      </c>
      <c r="D160" t="str">
        <f>TEXT(Mete_cal[[#This Row],[Egat Code]], "[$-409]mmm yyyy")</f>
        <v>Jun 2020</v>
      </c>
      <c r="E160">
        <f>IF(AND(ALL!D161-METEALL[[#This Row],[620104]] &gt;= 0, ALL!D161-METEALL[[#This Row],[620104]] &lt;= 24), ALL!D161-METEALL[[#This Row],[620104]], 0)</f>
        <v>0</v>
      </c>
      <c r="F160">
        <f>IF(AND(ALL!E161-METEALL[[#This Row],[620105]] &gt;= 0, ALL!E161-METEALL[[#This Row],[620105]] &lt;= 24), ALL!E161-METEALL[[#This Row],[620105]], 0)</f>
        <v>18</v>
      </c>
      <c r="G160">
        <f>IF(AND(ALL!F161-METEALL[[#This Row],[620106]] &gt;= 0, ALL!F161-METEALL[[#This Row],[620106]] &lt;= 24), ALL!F161-METEALL[[#This Row],[620106]], 0)</f>
        <v>0</v>
      </c>
      <c r="H160">
        <f>IF(AND(ALL!G161-METEALL[[#This Row],[620107]] &gt;= 0, ALL!G161-METEALL[[#This Row],[620107]] &lt;= 24), ALL!G161-METEALL[[#This Row],[620107]], 0)</f>
        <v>20</v>
      </c>
      <c r="I160">
        <f>IF(AND(ALL!H161-METEALL[[#This Row],[620109]] &gt;= 0, ALL!H161-METEALL[[#This Row],[620109]] &lt;= 24), ALL!H161-METEALL[[#This Row],[620109]], 0)</f>
        <v>0</v>
      </c>
      <c r="J160">
        <f>IF(AND(ALL!I161-METEALL[[#This Row],[620111]] &gt;= 0, ALL!I161-METEALL[[#This Row],[620111]] &lt;= 24), ALL!I161-METEALL[[#This Row],[620111]], 0)</f>
        <v>18</v>
      </c>
      <c r="K160">
        <f>IF(AND(ALL!J161-METEALL[[#This Row],[620112]] &gt;= 0, ALL!J161-METEALL[[#This Row],[620112]] &lt;= 24), ALL!J161-METEALL[[#This Row],[620112]], 0)</f>
        <v>20</v>
      </c>
      <c r="L160">
        <f>IF(AND(ALL!K161-METEALL[[#This Row],[620113]] &gt;= 0, ALL!K161-METEALL[[#This Row],[620113]] &lt;= 24), ALL!K161-METEALL[[#This Row],[620113]], 0)</f>
        <v>0</v>
      </c>
      <c r="M160">
        <f>IF(AND(ALL!L161-METEALL[[#This Row],[620114]] &gt;= 0, ALL!L161-METEALL[[#This Row],[620114]] &lt;= 24), ALL!L161-METEALL[[#This Row],[620114]], 0)</f>
        <v>18</v>
      </c>
      <c r="N160">
        <f>IF(AND(ALL!M161-METEALL[[#This Row],[620116]] &gt;= 0, ALL!M161-METEALL[[#This Row],[620116]] &lt;= 24), ALL!M161-METEALL[[#This Row],[620116]], 0)</f>
        <v>12</v>
      </c>
      <c r="O160">
        <f>IF(AND(ALL!N161-METEALL[[#This Row],[620117]] &gt;= 0, ALL!N161-METEALL[[#This Row],[620117]] &lt;= 24), ALL!N161-METEALL[[#This Row],[620117]], 0)</f>
        <v>0</v>
      </c>
      <c r="P160">
        <f>IF(AND(ALL!O161-METEALL[[#This Row],[620118]] &gt;= 0, ALL!O161-METEALL[[#This Row],[620118]] &lt;= 24), ALL!O161-METEALL[[#This Row],[620118]], 0)</f>
        <v>0</v>
      </c>
      <c r="Q160">
        <f>IF(AND(ALL!P161-METEALL[[#This Row],[620119]] &gt;= 0, ALL!P161-METEALL[[#This Row],[620119]] &lt;= 24), ALL!P161-METEALL[[#This Row],[620119]], 0)</f>
        <v>21</v>
      </c>
      <c r="R160">
        <f>IF(AND(ALL!Q161-METEALL[[#This Row],[620120]] &gt;= 0, ALL!Q161-METEALL[[#This Row],[620120]] &lt;= 24), ALL!Q161-METEALL[[#This Row],[620120]], 0)</f>
        <v>0</v>
      </c>
      <c r="S160">
        <f>IF(AND(ALL!R161-METEALL[[#This Row],[620122]] &gt;= 0, ALL!R161-METEALL[[#This Row],[620122]] &lt;= 24), ALL!R161-METEALL[[#This Row],[620122]], 0)</f>
        <v>0</v>
      </c>
      <c r="T160">
        <f>IF(AND(ALL!S161-METEALL[[#This Row],[620123]] &gt;= 0, ALL!S161-METEALL[[#This Row],[620123]] &lt;= 24), ALL!S161-METEALL[[#This Row],[620123]], 0)</f>
        <v>18</v>
      </c>
      <c r="U160">
        <f>IF(AND(ALL!T161-METEALL[[#This Row],[620124]] &gt;= 0, ALL!T161-METEALL[[#This Row],[620124]] &lt;= 24), ALL!T161-METEALL[[#This Row],[620124]], 0)</f>
        <v>0</v>
      </c>
      <c r="Y160">
        <v>620104</v>
      </c>
      <c r="Z160" s="31">
        <v>43988</v>
      </c>
      <c r="AA160">
        <v>0</v>
      </c>
    </row>
    <row r="161" spans="3:27">
      <c r="C161" s="17">
        <v>43989</v>
      </c>
      <c r="D161" t="str">
        <f>TEXT(Mete_cal[[#This Row],[Egat Code]], "[$-409]mmm yyyy")</f>
        <v>Jun 2020</v>
      </c>
      <c r="E161">
        <f>IF(AND(ALL!D162-METEALL[[#This Row],[620104]] &gt;= 0, ALL!D162-METEALL[[#This Row],[620104]] &lt;= 24), ALL!D162-METEALL[[#This Row],[620104]], 0)</f>
        <v>0</v>
      </c>
      <c r="F161">
        <f>IF(AND(ALL!E162-METEALL[[#This Row],[620105]] &gt;= 0, ALL!E162-METEALL[[#This Row],[620105]] &lt;= 24), ALL!E162-METEALL[[#This Row],[620105]], 0)</f>
        <v>20</v>
      </c>
      <c r="G161">
        <f>IF(AND(ALL!F162-METEALL[[#This Row],[620106]] &gt;= 0, ALL!F162-METEALL[[#This Row],[620106]] &lt;= 24), ALL!F162-METEALL[[#This Row],[620106]], 0)</f>
        <v>0</v>
      </c>
      <c r="H161">
        <f>IF(AND(ALL!G162-METEALL[[#This Row],[620107]] &gt;= 0, ALL!G162-METEALL[[#This Row],[620107]] &lt;= 24), ALL!G162-METEALL[[#This Row],[620107]], 0)</f>
        <v>20</v>
      </c>
      <c r="I161">
        <f>IF(AND(ALL!H162-METEALL[[#This Row],[620109]] &gt;= 0, ALL!H162-METEALL[[#This Row],[620109]] &lt;= 24), ALL!H162-METEALL[[#This Row],[620109]], 0)</f>
        <v>0</v>
      </c>
      <c r="J161">
        <f>IF(AND(ALL!I162-METEALL[[#This Row],[620111]] &gt;= 0, ALL!I162-METEALL[[#This Row],[620111]] &lt;= 24), ALL!I162-METEALL[[#This Row],[620111]], 0)</f>
        <v>21</v>
      </c>
      <c r="K161">
        <f>IF(AND(ALL!J162-METEALL[[#This Row],[620112]] &gt;= 0, ALL!J162-METEALL[[#This Row],[620112]] &lt;= 24), ALL!J162-METEALL[[#This Row],[620112]], 0)</f>
        <v>20</v>
      </c>
      <c r="L161">
        <f>IF(AND(ALL!K162-METEALL[[#This Row],[620113]] &gt;= 0, ALL!K162-METEALL[[#This Row],[620113]] &lt;= 24), ALL!K162-METEALL[[#This Row],[620113]], 0)</f>
        <v>0</v>
      </c>
      <c r="M161">
        <f>IF(AND(ALL!L162-METEALL[[#This Row],[620114]] &gt;= 0, ALL!L162-METEALL[[#This Row],[620114]] &lt;= 24), ALL!L162-METEALL[[#This Row],[620114]], 0)</f>
        <v>13</v>
      </c>
      <c r="N161">
        <f>IF(AND(ALL!M162-METEALL[[#This Row],[620116]] &gt;= 0, ALL!M162-METEALL[[#This Row],[620116]] &lt;= 24), ALL!M162-METEALL[[#This Row],[620116]], 0)</f>
        <v>0</v>
      </c>
      <c r="O161">
        <f>IF(AND(ALL!N162-METEALL[[#This Row],[620117]] &gt;= 0, ALL!N162-METEALL[[#This Row],[620117]] &lt;= 24), ALL!N162-METEALL[[#This Row],[620117]], 0)</f>
        <v>0</v>
      </c>
      <c r="P161">
        <f>IF(AND(ALL!O162-METEALL[[#This Row],[620118]] &gt;= 0, ALL!O162-METEALL[[#This Row],[620118]] &lt;= 24), ALL!O162-METEALL[[#This Row],[620118]], 0)</f>
        <v>0</v>
      </c>
      <c r="Q161">
        <f>IF(AND(ALL!P162-METEALL[[#This Row],[620119]] &gt;= 0, ALL!P162-METEALL[[#This Row],[620119]] &lt;= 24), ALL!P162-METEALL[[#This Row],[620119]], 0)</f>
        <v>20</v>
      </c>
      <c r="R161">
        <f>IF(AND(ALL!Q162-METEALL[[#This Row],[620120]] &gt;= 0, ALL!Q162-METEALL[[#This Row],[620120]] &lt;= 24), ALL!Q162-METEALL[[#This Row],[620120]], 0)</f>
        <v>0</v>
      </c>
      <c r="S161">
        <f>IF(AND(ALL!R162-METEALL[[#This Row],[620122]] &gt;= 0, ALL!R162-METEALL[[#This Row],[620122]] &lt;= 24), ALL!R162-METEALL[[#This Row],[620122]], 0)</f>
        <v>0</v>
      </c>
      <c r="T161">
        <f>IF(AND(ALL!S162-METEALL[[#This Row],[620123]] &gt;= 0, ALL!S162-METEALL[[#This Row],[620123]] &lt;= 24), ALL!S162-METEALL[[#This Row],[620123]], 0)</f>
        <v>20</v>
      </c>
      <c r="U161">
        <f>IF(AND(ALL!T162-METEALL[[#This Row],[620124]] &gt;= 0, ALL!T162-METEALL[[#This Row],[620124]] &lt;= 24), ALL!T162-METEALL[[#This Row],[620124]], 0)</f>
        <v>0</v>
      </c>
      <c r="Y161">
        <v>620104</v>
      </c>
      <c r="Z161" s="31">
        <v>43989</v>
      </c>
      <c r="AA161">
        <v>0</v>
      </c>
    </row>
    <row r="162" spans="3:27">
      <c r="C162" s="17">
        <v>43990</v>
      </c>
      <c r="D162" t="str">
        <f>TEXT(Mete_cal[[#This Row],[Egat Code]], "[$-409]mmm yyyy")</f>
        <v>Jun 2020</v>
      </c>
      <c r="E162">
        <f>IF(AND(ALL!D163-METEALL[[#This Row],[620104]] &gt;= 0, ALL!D163-METEALL[[#This Row],[620104]] &lt;= 24), ALL!D163-METEALL[[#This Row],[620104]], 0)</f>
        <v>0</v>
      </c>
      <c r="F162">
        <f>IF(AND(ALL!E163-METEALL[[#This Row],[620105]] &gt;= 0, ALL!E163-METEALL[[#This Row],[620105]] &lt;= 24), ALL!E163-METEALL[[#This Row],[620105]], 0)</f>
        <v>21</v>
      </c>
      <c r="G162">
        <f>IF(AND(ALL!F163-METEALL[[#This Row],[620106]] &gt;= 0, ALL!F163-METEALL[[#This Row],[620106]] &lt;= 24), ALL!F163-METEALL[[#This Row],[620106]], 0)</f>
        <v>0</v>
      </c>
      <c r="H162">
        <f>IF(AND(ALL!G163-METEALL[[#This Row],[620107]] &gt;= 0, ALL!G163-METEALL[[#This Row],[620107]] &lt;= 24), ALL!G163-METEALL[[#This Row],[620107]], 0)</f>
        <v>12</v>
      </c>
      <c r="I162">
        <f>IF(AND(ALL!H163-METEALL[[#This Row],[620109]] &gt;= 0, ALL!H163-METEALL[[#This Row],[620109]] &lt;= 24), ALL!H163-METEALL[[#This Row],[620109]], 0)</f>
        <v>0</v>
      </c>
      <c r="J162">
        <f>IF(AND(ALL!I163-METEALL[[#This Row],[620111]] &gt;= 0, ALL!I163-METEALL[[#This Row],[620111]] &lt;= 24), ALL!I163-METEALL[[#This Row],[620111]], 0)</f>
        <v>9</v>
      </c>
      <c r="K162">
        <f>IF(AND(ALL!J163-METEALL[[#This Row],[620112]] &gt;= 0, ALL!J163-METEALL[[#This Row],[620112]] &lt;= 24), ALL!J163-METEALL[[#This Row],[620112]], 0)</f>
        <v>20</v>
      </c>
      <c r="L162">
        <f>IF(AND(ALL!K163-METEALL[[#This Row],[620113]] &gt;= 0, ALL!K163-METEALL[[#This Row],[620113]] &lt;= 24), ALL!K163-METEALL[[#This Row],[620113]], 0)</f>
        <v>0</v>
      </c>
      <c r="M162">
        <f>IF(AND(ALL!L163-METEALL[[#This Row],[620114]] &gt;= 0, ALL!L163-METEALL[[#This Row],[620114]] &lt;= 24), ALL!L163-METEALL[[#This Row],[620114]], 0)</f>
        <v>16</v>
      </c>
      <c r="N162">
        <f>IF(AND(ALL!M163-METEALL[[#This Row],[620116]] &gt;= 0, ALL!M163-METEALL[[#This Row],[620116]] &lt;= 24), ALL!M163-METEALL[[#This Row],[620116]], 0)</f>
        <v>23</v>
      </c>
      <c r="O162">
        <f>IF(AND(ALL!N163-METEALL[[#This Row],[620117]] &gt;= 0, ALL!N163-METEALL[[#This Row],[620117]] &lt;= 24), ALL!N163-METEALL[[#This Row],[620117]], 0)</f>
        <v>0</v>
      </c>
      <c r="P162">
        <f>IF(AND(ALL!O163-METEALL[[#This Row],[620118]] &gt;= 0, ALL!O163-METEALL[[#This Row],[620118]] &lt;= 24), ALL!O163-METEALL[[#This Row],[620118]], 0)</f>
        <v>0</v>
      </c>
      <c r="Q162">
        <f>IF(AND(ALL!P163-METEALL[[#This Row],[620119]] &gt;= 0, ALL!P163-METEALL[[#This Row],[620119]] &lt;= 24), ALL!P163-METEALL[[#This Row],[620119]], 0)</f>
        <v>15</v>
      </c>
      <c r="R162">
        <f>IF(AND(ALL!Q163-METEALL[[#This Row],[620120]] &gt;= 0, ALL!Q163-METEALL[[#This Row],[620120]] &lt;= 24), ALL!Q163-METEALL[[#This Row],[620120]], 0)</f>
        <v>0</v>
      </c>
      <c r="S162">
        <f>IF(AND(ALL!R163-METEALL[[#This Row],[620122]] &gt;= 0, ALL!R163-METEALL[[#This Row],[620122]] &lt;= 24), ALL!R163-METEALL[[#This Row],[620122]], 0)</f>
        <v>0</v>
      </c>
      <c r="T162">
        <f>IF(AND(ALL!S163-METEALL[[#This Row],[620123]] &gt;= 0, ALL!S163-METEALL[[#This Row],[620123]] &lt;= 24), ALL!S163-METEALL[[#This Row],[620123]], 0)</f>
        <v>18</v>
      </c>
      <c r="U162">
        <f>IF(AND(ALL!T163-METEALL[[#This Row],[620124]] &gt;= 0, ALL!T163-METEALL[[#This Row],[620124]] &lt;= 24), ALL!T163-METEALL[[#This Row],[620124]], 0)</f>
        <v>0</v>
      </c>
      <c r="Y162">
        <v>620104</v>
      </c>
      <c r="Z162" s="31">
        <v>43990</v>
      </c>
      <c r="AA162">
        <v>0</v>
      </c>
    </row>
    <row r="163" spans="3:27">
      <c r="C163" s="17">
        <v>43991</v>
      </c>
      <c r="D163" t="str">
        <f>TEXT(Mete_cal[[#This Row],[Egat Code]], "[$-409]mmm yyyy")</f>
        <v>Jun 2020</v>
      </c>
      <c r="E163">
        <f>IF(AND(ALL!D164-METEALL[[#This Row],[620104]] &gt;= 0, ALL!D164-METEALL[[#This Row],[620104]] &lt;= 24), ALL!D164-METEALL[[#This Row],[620104]], 0)</f>
        <v>0</v>
      </c>
      <c r="F163">
        <f>IF(AND(ALL!E164-METEALL[[#This Row],[620105]] &gt;= 0, ALL!E164-METEALL[[#This Row],[620105]] &lt;= 24), ALL!E164-METEALL[[#This Row],[620105]], 0)</f>
        <v>13</v>
      </c>
      <c r="G163">
        <f>IF(AND(ALL!F164-METEALL[[#This Row],[620106]] &gt;= 0, ALL!F164-METEALL[[#This Row],[620106]] &lt;= 24), ALL!F164-METEALL[[#This Row],[620106]], 0)</f>
        <v>0</v>
      </c>
      <c r="H163">
        <f>IF(AND(ALL!G164-METEALL[[#This Row],[620107]] &gt;= 0, ALL!G164-METEALL[[#This Row],[620107]] &lt;= 24), ALL!G164-METEALL[[#This Row],[620107]], 0)</f>
        <v>18</v>
      </c>
      <c r="I163">
        <f>IF(AND(ALL!H164-METEALL[[#This Row],[620109]] &gt;= 0, ALL!H164-METEALL[[#This Row],[620109]] &lt;= 24), ALL!H164-METEALL[[#This Row],[620109]], 0)</f>
        <v>0</v>
      </c>
      <c r="J163">
        <f>IF(AND(ALL!I164-METEALL[[#This Row],[620111]] &gt;= 0, ALL!I164-METEALL[[#This Row],[620111]] &lt;= 24), ALL!I164-METEALL[[#This Row],[620111]], 0)</f>
        <v>0</v>
      </c>
      <c r="K163">
        <f>IF(AND(ALL!J164-METEALL[[#This Row],[620112]] &gt;= 0, ALL!J164-METEALL[[#This Row],[620112]] &lt;= 24), ALL!J164-METEALL[[#This Row],[620112]], 0)</f>
        <v>7</v>
      </c>
      <c r="L163">
        <f>IF(AND(ALL!K164-METEALL[[#This Row],[620113]] &gt;= 0, ALL!K164-METEALL[[#This Row],[620113]] &lt;= 24), ALL!K164-METEALL[[#This Row],[620113]], 0)</f>
        <v>0</v>
      </c>
      <c r="M163">
        <f>IF(AND(ALL!L164-METEALL[[#This Row],[620114]] &gt;= 0, ALL!L164-METEALL[[#This Row],[620114]] &lt;= 24), ALL!L164-METEALL[[#This Row],[620114]], 0)</f>
        <v>17</v>
      </c>
      <c r="N163">
        <f>IF(AND(ALL!M164-METEALL[[#This Row],[620116]] &gt;= 0, ALL!M164-METEALL[[#This Row],[620116]] &lt;= 24), ALL!M164-METEALL[[#This Row],[620116]], 0)</f>
        <v>16</v>
      </c>
      <c r="O163">
        <f>IF(AND(ALL!N164-METEALL[[#This Row],[620117]] &gt;= 0, ALL!N164-METEALL[[#This Row],[620117]] &lt;= 24), ALL!N164-METEALL[[#This Row],[620117]], 0)</f>
        <v>0</v>
      </c>
      <c r="P163">
        <f>IF(AND(ALL!O164-METEALL[[#This Row],[620118]] &gt;= 0, ALL!O164-METEALL[[#This Row],[620118]] &lt;= 24), ALL!O164-METEALL[[#This Row],[620118]], 0)</f>
        <v>0</v>
      </c>
      <c r="Q163">
        <f>IF(AND(ALL!P164-METEALL[[#This Row],[620119]] &gt;= 0, ALL!P164-METEALL[[#This Row],[620119]] &lt;= 24), ALL!P164-METEALL[[#This Row],[620119]], 0)</f>
        <v>19</v>
      </c>
      <c r="R163">
        <f>IF(AND(ALL!Q164-METEALL[[#This Row],[620120]] &gt;= 0, ALL!Q164-METEALL[[#This Row],[620120]] &lt;= 24), ALL!Q164-METEALL[[#This Row],[620120]], 0)</f>
        <v>0</v>
      </c>
      <c r="S163">
        <f>IF(AND(ALL!R164-METEALL[[#This Row],[620122]] &gt;= 0, ALL!R164-METEALL[[#This Row],[620122]] &lt;= 24), ALL!R164-METEALL[[#This Row],[620122]], 0)</f>
        <v>0</v>
      </c>
      <c r="T163">
        <f>IF(AND(ALL!S164-METEALL[[#This Row],[620123]] &gt;= 0, ALL!S164-METEALL[[#This Row],[620123]] &lt;= 24), ALL!S164-METEALL[[#This Row],[620123]], 0)</f>
        <v>0</v>
      </c>
      <c r="U163">
        <f>IF(AND(ALL!T164-METEALL[[#This Row],[620124]] &gt;= 0, ALL!T164-METEALL[[#This Row],[620124]] &lt;= 24), ALL!T164-METEALL[[#This Row],[620124]], 0)</f>
        <v>0</v>
      </c>
      <c r="Y163">
        <v>620104</v>
      </c>
      <c r="Z163" s="31">
        <v>43991</v>
      </c>
      <c r="AA163">
        <v>0</v>
      </c>
    </row>
    <row r="164" spans="3:27">
      <c r="C164" s="17">
        <v>43992</v>
      </c>
      <c r="D164" t="str">
        <f>TEXT(Mete_cal[[#This Row],[Egat Code]], "[$-409]mmm yyyy")</f>
        <v>Jun 2020</v>
      </c>
      <c r="E164">
        <f>IF(AND(ALL!D165-METEALL[[#This Row],[620104]] &gt;= 0, ALL!D165-METEALL[[#This Row],[620104]] &lt;= 24), ALL!D165-METEALL[[#This Row],[620104]], 0)</f>
        <v>0</v>
      </c>
      <c r="F164">
        <f>IF(AND(ALL!E165-METEALL[[#This Row],[620105]] &gt;= 0, ALL!E165-METEALL[[#This Row],[620105]] &lt;= 24), ALL!E165-METEALL[[#This Row],[620105]], 0)</f>
        <v>18</v>
      </c>
      <c r="G164">
        <f>IF(AND(ALL!F165-METEALL[[#This Row],[620106]] &gt;= 0, ALL!F165-METEALL[[#This Row],[620106]] &lt;= 24), ALL!F165-METEALL[[#This Row],[620106]], 0)</f>
        <v>0</v>
      </c>
      <c r="H164">
        <f>IF(AND(ALL!G165-METEALL[[#This Row],[620107]] &gt;= 0, ALL!G165-METEALL[[#This Row],[620107]] &lt;= 24), ALL!G165-METEALL[[#This Row],[620107]], 0)</f>
        <v>19</v>
      </c>
      <c r="I164">
        <f>IF(AND(ALL!H165-METEALL[[#This Row],[620109]] &gt;= 0, ALL!H165-METEALL[[#This Row],[620109]] &lt;= 24), ALL!H165-METEALL[[#This Row],[620109]], 0)</f>
        <v>0</v>
      </c>
      <c r="J164">
        <f>IF(AND(ALL!I165-METEALL[[#This Row],[620111]] &gt;= 0, ALL!I165-METEALL[[#This Row],[620111]] &lt;= 24), ALL!I165-METEALL[[#This Row],[620111]], 0)</f>
        <v>0</v>
      </c>
      <c r="K164">
        <f>IF(AND(ALL!J165-METEALL[[#This Row],[620112]] &gt;= 0, ALL!J165-METEALL[[#This Row],[620112]] &lt;= 24), ALL!J165-METEALL[[#This Row],[620112]], 0)</f>
        <v>17</v>
      </c>
      <c r="L164">
        <f>IF(AND(ALL!K165-METEALL[[#This Row],[620113]] &gt;= 0, ALL!K165-METEALL[[#This Row],[620113]] &lt;= 24), ALL!K165-METEALL[[#This Row],[620113]], 0)</f>
        <v>0</v>
      </c>
      <c r="M164">
        <f>IF(AND(ALL!L165-METEALL[[#This Row],[620114]] &gt;= 0, ALL!L165-METEALL[[#This Row],[620114]] &lt;= 24), ALL!L165-METEALL[[#This Row],[620114]], 0)</f>
        <v>15</v>
      </c>
      <c r="N164">
        <f>IF(AND(ALL!M165-METEALL[[#This Row],[620116]] &gt;= 0, ALL!M165-METEALL[[#This Row],[620116]] &lt;= 24), ALL!M165-METEALL[[#This Row],[620116]], 0)</f>
        <v>19</v>
      </c>
      <c r="O164">
        <f>IF(AND(ALL!N165-METEALL[[#This Row],[620117]] &gt;= 0, ALL!N165-METEALL[[#This Row],[620117]] &lt;= 24), ALL!N165-METEALL[[#This Row],[620117]], 0)</f>
        <v>0</v>
      </c>
      <c r="P164">
        <f>IF(AND(ALL!O165-METEALL[[#This Row],[620118]] &gt;= 0, ALL!O165-METEALL[[#This Row],[620118]] &lt;= 24), ALL!O165-METEALL[[#This Row],[620118]], 0)</f>
        <v>0</v>
      </c>
      <c r="Q164">
        <f>IF(AND(ALL!P165-METEALL[[#This Row],[620119]] &gt;= 0, ALL!P165-METEALL[[#This Row],[620119]] &lt;= 24), ALL!P165-METEALL[[#This Row],[620119]], 0)</f>
        <v>19</v>
      </c>
      <c r="R164">
        <f>IF(AND(ALL!Q165-METEALL[[#This Row],[620120]] &gt;= 0, ALL!Q165-METEALL[[#This Row],[620120]] &lt;= 24), ALL!Q165-METEALL[[#This Row],[620120]], 0)</f>
        <v>0</v>
      </c>
      <c r="S164">
        <f>IF(AND(ALL!R165-METEALL[[#This Row],[620122]] &gt;= 0, ALL!R165-METEALL[[#This Row],[620122]] &lt;= 24), ALL!R165-METEALL[[#This Row],[620122]], 0)</f>
        <v>0</v>
      </c>
      <c r="T164">
        <f>IF(AND(ALL!S165-METEALL[[#This Row],[620123]] &gt;= 0, ALL!S165-METEALL[[#This Row],[620123]] &lt;= 24), ALL!S165-METEALL[[#This Row],[620123]], 0)</f>
        <v>17</v>
      </c>
      <c r="U164">
        <f>IF(AND(ALL!T165-METEALL[[#This Row],[620124]] &gt;= 0, ALL!T165-METEALL[[#This Row],[620124]] &lt;= 24), ALL!T165-METEALL[[#This Row],[620124]], 0)</f>
        <v>0</v>
      </c>
      <c r="Y164">
        <v>620104</v>
      </c>
      <c r="Z164" s="31">
        <v>43992</v>
      </c>
      <c r="AA164">
        <v>0</v>
      </c>
    </row>
    <row r="165" spans="3:27">
      <c r="C165" s="17">
        <v>43993</v>
      </c>
      <c r="D165" t="str">
        <f>TEXT(Mete_cal[[#This Row],[Egat Code]], "[$-409]mmm yyyy")</f>
        <v>Jun 2020</v>
      </c>
      <c r="E165">
        <f>IF(AND(ALL!D166-METEALL[[#This Row],[620104]] &gt;= 0, ALL!D166-METEALL[[#This Row],[620104]] &lt;= 24), ALL!D166-METEALL[[#This Row],[620104]], 0)</f>
        <v>0</v>
      </c>
      <c r="F165">
        <f>IF(AND(ALL!E166-METEALL[[#This Row],[620105]] &gt;= 0, ALL!E166-METEALL[[#This Row],[620105]] &lt;= 24), ALL!E166-METEALL[[#This Row],[620105]], 0)</f>
        <v>17</v>
      </c>
      <c r="G165">
        <f>IF(AND(ALL!F166-METEALL[[#This Row],[620106]] &gt;= 0, ALL!F166-METEALL[[#This Row],[620106]] &lt;= 24), ALL!F166-METEALL[[#This Row],[620106]], 0)</f>
        <v>0</v>
      </c>
      <c r="H165">
        <f>IF(AND(ALL!G166-METEALL[[#This Row],[620107]] &gt;= 0, ALL!G166-METEALL[[#This Row],[620107]] &lt;= 24), ALL!G166-METEALL[[#This Row],[620107]], 0)</f>
        <v>20</v>
      </c>
      <c r="I165">
        <f>IF(AND(ALL!H166-METEALL[[#This Row],[620109]] &gt;= 0, ALL!H166-METEALL[[#This Row],[620109]] &lt;= 24), ALL!H166-METEALL[[#This Row],[620109]], 0)</f>
        <v>0</v>
      </c>
      <c r="J165">
        <f>IF(AND(ALL!I166-METEALL[[#This Row],[620111]] &gt;= 0, ALL!I166-METEALL[[#This Row],[620111]] &lt;= 24), ALL!I166-METEALL[[#This Row],[620111]], 0)</f>
        <v>19</v>
      </c>
      <c r="K165">
        <f>IF(AND(ALL!J166-METEALL[[#This Row],[620112]] &gt;= 0, ALL!J166-METEALL[[#This Row],[620112]] &lt;= 24), ALL!J166-METEALL[[#This Row],[620112]], 0)</f>
        <v>0</v>
      </c>
      <c r="L165">
        <f>IF(AND(ALL!K166-METEALL[[#This Row],[620113]] &gt;= 0, ALL!K166-METEALL[[#This Row],[620113]] &lt;= 24), ALL!K166-METEALL[[#This Row],[620113]], 0)</f>
        <v>0</v>
      </c>
      <c r="M165">
        <f>IF(AND(ALL!L166-METEALL[[#This Row],[620114]] &gt;= 0, ALL!L166-METEALL[[#This Row],[620114]] &lt;= 24), ALL!L166-METEALL[[#This Row],[620114]], 0)</f>
        <v>0</v>
      </c>
      <c r="N165">
        <f>IF(AND(ALL!M166-METEALL[[#This Row],[620116]] &gt;= 0, ALL!M166-METEALL[[#This Row],[620116]] &lt;= 24), ALL!M166-METEALL[[#This Row],[620116]], 0)</f>
        <v>19</v>
      </c>
      <c r="O165">
        <f>IF(AND(ALL!N166-METEALL[[#This Row],[620117]] &gt;= 0, ALL!N166-METEALL[[#This Row],[620117]] &lt;= 24), ALL!N166-METEALL[[#This Row],[620117]], 0)</f>
        <v>0</v>
      </c>
      <c r="P165">
        <f>IF(AND(ALL!O166-METEALL[[#This Row],[620118]] &gt;= 0, ALL!O166-METEALL[[#This Row],[620118]] &lt;= 24), ALL!O166-METEALL[[#This Row],[620118]], 0)</f>
        <v>0</v>
      </c>
      <c r="Q165">
        <f>IF(AND(ALL!P166-METEALL[[#This Row],[620119]] &gt;= 0, ALL!P166-METEALL[[#This Row],[620119]] &lt;= 24), ALL!P166-METEALL[[#This Row],[620119]], 0)</f>
        <v>0</v>
      </c>
      <c r="R165">
        <f>IF(AND(ALL!Q166-METEALL[[#This Row],[620120]] &gt;= 0, ALL!Q166-METEALL[[#This Row],[620120]] &lt;= 24), ALL!Q166-METEALL[[#This Row],[620120]], 0)</f>
        <v>0</v>
      </c>
      <c r="S165">
        <f>IF(AND(ALL!R166-METEALL[[#This Row],[620122]] &gt;= 0, ALL!R166-METEALL[[#This Row],[620122]] &lt;= 24), ALL!R166-METEALL[[#This Row],[620122]], 0)</f>
        <v>0</v>
      </c>
      <c r="T165">
        <f>IF(AND(ALL!S166-METEALL[[#This Row],[620123]] &gt;= 0, ALL!S166-METEALL[[#This Row],[620123]] &lt;= 24), ALL!S166-METEALL[[#This Row],[620123]], 0)</f>
        <v>0</v>
      </c>
      <c r="U165">
        <f>IF(AND(ALL!T166-METEALL[[#This Row],[620124]] &gt;= 0, ALL!T166-METEALL[[#This Row],[620124]] &lt;= 24), ALL!T166-METEALL[[#This Row],[620124]], 0)</f>
        <v>0</v>
      </c>
      <c r="Y165">
        <v>620104</v>
      </c>
      <c r="Z165" s="31">
        <v>43993</v>
      </c>
      <c r="AA165">
        <v>0</v>
      </c>
    </row>
    <row r="166" spans="3:27">
      <c r="C166" s="17">
        <v>43994</v>
      </c>
      <c r="D166" t="str">
        <f>TEXT(Mete_cal[[#This Row],[Egat Code]], "[$-409]mmm yyyy")</f>
        <v>Jun 2020</v>
      </c>
      <c r="E166">
        <f>IF(AND(ALL!D167-METEALL[[#This Row],[620104]] &gt;= 0, ALL!D167-METEALL[[#This Row],[620104]] &lt;= 24), ALL!D167-METEALL[[#This Row],[620104]], 0)</f>
        <v>0</v>
      </c>
      <c r="F166">
        <f>IF(AND(ALL!E167-METEALL[[#This Row],[620105]] &gt;= 0, ALL!E167-METEALL[[#This Row],[620105]] &lt;= 24), ALL!E167-METEALL[[#This Row],[620105]], 0)</f>
        <v>0</v>
      </c>
      <c r="G166">
        <f>IF(AND(ALL!F167-METEALL[[#This Row],[620106]] &gt;= 0, ALL!F167-METEALL[[#This Row],[620106]] &lt;= 24), ALL!F167-METEALL[[#This Row],[620106]], 0)</f>
        <v>0</v>
      </c>
      <c r="H166">
        <f>IF(AND(ALL!G167-METEALL[[#This Row],[620107]] &gt;= 0, ALL!G167-METEALL[[#This Row],[620107]] &lt;= 24), ALL!G167-METEALL[[#This Row],[620107]], 0)</f>
        <v>0</v>
      </c>
      <c r="I166">
        <f>IF(AND(ALL!H167-METEALL[[#This Row],[620109]] &gt;= 0, ALL!H167-METEALL[[#This Row],[620109]] &lt;= 24), ALL!H167-METEALL[[#This Row],[620109]], 0)</f>
        <v>0</v>
      </c>
      <c r="J166">
        <f>IF(AND(ALL!I167-METEALL[[#This Row],[620111]] &gt;= 0, ALL!I167-METEALL[[#This Row],[620111]] &lt;= 24), ALL!I167-METEALL[[#This Row],[620111]], 0)</f>
        <v>0</v>
      </c>
      <c r="K166">
        <f>IF(AND(ALL!J167-METEALL[[#This Row],[620112]] &gt;= 0, ALL!J167-METEALL[[#This Row],[620112]] &lt;= 24), ALL!J167-METEALL[[#This Row],[620112]], 0)</f>
        <v>0</v>
      </c>
      <c r="L166">
        <f>IF(AND(ALL!K167-METEALL[[#This Row],[620113]] &gt;= 0, ALL!K167-METEALL[[#This Row],[620113]] &lt;= 24), ALL!K167-METEALL[[#This Row],[620113]], 0)</f>
        <v>0</v>
      </c>
      <c r="M166">
        <f>IF(AND(ALL!L167-METEALL[[#This Row],[620114]] &gt;= 0, ALL!L167-METEALL[[#This Row],[620114]] &lt;= 24), ALL!L167-METEALL[[#This Row],[620114]], 0)</f>
        <v>0</v>
      </c>
      <c r="N166">
        <f>IF(AND(ALL!M167-METEALL[[#This Row],[620116]] &gt;= 0, ALL!M167-METEALL[[#This Row],[620116]] &lt;= 24), ALL!M167-METEALL[[#This Row],[620116]], 0)</f>
        <v>0</v>
      </c>
      <c r="O166">
        <f>IF(AND(ALL!N167-METEALL[[#This Row],[620117]] &gt;= 0, ALL!N167-METEALL[[#This Row],[620117]] &lt;= 24), ALL!N167-METEALL[[#This Row],[620117]], 0)</f>
        <v>0</v>
      </c>
      <c r="P166">
        <f>IF(AND(ALL!O167-METEALL[[#This Row],[620118]] &gt;= 0, ALL!O167-METEALL[[#This Row],[620118]] &lt;= 24), ALL!O167-METEALL[[#This Row],[620118]], 0)</f>
        <v>0</v>
      </c>
      <c r="Q166">
        <f>IF(AND(ALL!P167-METEALL[[#This Row],[620119]] &gt;= 0, ALL!P167-METEALL[[#This Row],[620119]] &lt;= 24), ALL!P167-METEALL[[#This Row],[620119]], 0)</f>
        <v>0</v>
      </c>
      <c r="R166">
        <f>IF(AND(ALL!Q167-METEALL[[#This Row],[620120]] &gt;= 0, ALL!Q167-METEALL[[#This Row],[620120]] &lt;= 24), ALL!Q167-METEALL[[#This Row],[620120]], 0)</f>
        <v>0</v>
      </c>
      <c r="S166">
        <f>IF(AND(ALL!R167-METEALL[[#This Row],[620122]] &gt;= 0, ALL!R167-METEALL[[#This Row],[620122]] &lt;= 24), ALL!R167-METEALL[[#This Row],[620122]], 0)</f>
        <v>0</v>
      </c>
      <c r="T166">
        <f>IF(AND(ALL!S167-METEALL[[#This Row],[620123]] &gt;= 0, ALL!S167-METEALL[[#This Row],[620123]] &lt;= 24), ALL!S167-METEALL[[#This Row],[620123]], 0)</f>
        <v>0</v>
      </c>
      <c r="U166">
        <f>IF(AND(ALL!T167-METEALL[[#This Row],[620124]] &gt;= 0, ALL!T167-METEALL[[#This Row],[620124]] &lt;= 24), ALL!T167-METEALL[[#This Row],[620124]], 0)</f>
        <v>0</v>
      </c>
      <c r="Y166">
        <v>620104</v>
      </c>
      <c r="Z166" s="31">
        <v>43994</v>
      </c>
      <c r="AA166">
        <v>0</v>
      </c>
    </row>
    <row r="167" spans="3:27">
      <c r="C167" s="17">
        <v>43995</v>
      </c>
      <c r="D167" t="str">
        <f>TEXT(Mete_cal[[#This Row],[Egat Code]], "[$-409]mmm yyyy")</f>
        <v>Jun 2020</v>
      </c>
      <c r="E167">
        <f>IF(AND(ALL!D168-METEALL[[#This Row],[620104]] &gt;= 0, ALL!D168-METEALL[[#This Row],[620104]] &lt;= 24), ALL!D168-METEALL[[#This Row],[620104]], 0)</f>
        <v>0</v>
      </c>
      <c r="F167">
        <f>IF(AND(ALL!E168-METEALL[[#This Row],[620105]] &gt;= 0, ALL!E168-METEALL[[#This Row],[620105]] &lt;= 24), ALL!E168-METEALL[[#This Row],[620105]], 0)</f>
        <v>0</v>
      </c>
      <c r="G167">
        <f>IF(AND(ALL!F168-METEALL[[#This Row],[620106]] &gt;= 0, ALL!F168-METEALL[[#This Row],[620106]] &lt;= 24), ALL!F168-METEALL[[#This Row],[620106]], 0)</f>
        <v>0</v>
      </c>
      <c r="H167">
        <f>IF(AND(ALL!G168-METEALL[[#This Row],[620107]] &gt;= 0, ALL!G168-METEALL[[#This Row],[620107]] &lt;= 24), ALL!G168-METEALL[[#This Row],[620107]], 0)</f>
        <v>18</v>
      </c>
      <c r="I167">
        <f>IF(AND(ALL!H168-METEALL[[#This Row],[620109]] &gt;= 0, ALL!H168-METEALL[[#This Row],[620109]] &lt;= 24), ALL!H168-METEALL[[#This Row],[620109]], 0)</f>
        <v>0</v>
      </c>
      <c r="J167">
        <f>IF(AND(ALL!I168-METEALL[[#This Row],[620111]] &gt;= 0, ALL!I168-METEALL[[#This Row],[620111]] &lt;= 24), ALL!I168-METEALL[[#This Row],[620111]], 0)</f>
        <v>0</v>
      </c>
      <c r="K167">
        <f>IF(AND(ALL!J168-METEALL[[#This Row],[620112]] &gt;= 0, ALL!J168-METEALL[[#This Row],[620112]] &lt;= 24), ALL!J168-METEALL[[#This Row],[620112]], 0)</f>
        <v>14</v>
      </c>
      <c r="L167">
        <f>IF(AND(ALL!K168-METEALL[[#This Row],[620113]] &gt;= 0, ALL!K168-METEALL[[#This Row],[620113]] &lt;= 24), ALL!K168-METEALL[[#This Row],[620113]], 0)</f>
        <v>0</v>
      </c>
      <c r="M167">
        <f>IF(AND(ALL!L168-METEALL[[#This Row],[620114]] &gt;= 0, ALL!L168-METEALL[[#This Row],[620114]] &lt;= 24), ALL!L168-METEALL[[#This Row],[620114]], 0)</f>
        <v>0</v>
      </c>
      <c r="N167">
        <f>IF(AND(ALL!M168-METEALL[[#This Row],[620116]] &gt;= 0, ALL!M168-METEALL[[#This Row],[620116]] &lt;= 24), ALL!M168-METEALL[[#This Row],[620116]], 0)</f>
        <v>0</v>
      </c>
      <c r="O167">
        <f>IF(AND(ALL!N168-METEALL[[#This Row],[620117]] &gt;= 0, ALL!N168-METEALL[[#This Row],[620117]] &lt;= 24), ALL!N168-METEALL[[#This Row],[620117]], 0)</f>
        <v>0</v>
      </c>
      <c r="P167">
        <f>IF(AND(ALL!O168-METEALL[[#This Row],[620118]] &gt;= 0, ALL!O168-METEALL[[#This Row],[620118]] &lt;= 24), ALL!O168-METEALL[[#This Row],[620118]], 0)</f>
        <v>0</v>
      </c>
      <c r="Q167">
        <f>IF(AND(ALL!P168-METEALL[[#This Row],[620119]] &gt;= 0, ALL!P168-METEALL[[#This Row],[620119]] &lt;= 24), ALL!P168-METEALL[[#This Row],[620119]], 0)</f>
        <v>0</v>
      </c>
      <c r="R167">
        <f>IF(AND(ALL!Q168-METEALL[[#This Row],[620120]] &gt;= 0, ALL!Q168-METEALL[[#This Row],[620120]] &lt;= 24), ALL!Q168-METEALL[[#This Row],[620120]], 0)</f>
        <v>0</v>
      </c>
      <c r="S167">
        <f>IF(AND(ALL!R168-METEALL[[#This Row],[620122]] &gt;= 0, ALL!R168-METEALL[[#This Row],[620122]] &lt;= 24), ALL!R168-METEALL[[#This Row],[620122]], 0)</f>
        <v>0</v>
      </c>
      <c r="T167">
        <f>IF(AND(ALL!S168-METEALL[[#This Row],[620123]] &gt;= 0, ALL!S168-METEALL[[#This Row],[620123]] &lt;= 24), ALL!S168-METEALL[[#This Row],[620123]], 0)</f>
        <v>0</v>
      </c>
      <c r="U167">
        <f>IF(AND(ALL!T168-METEALL[[#This Row],[620124]] &gt;= 0, ALL!T168-METEALL[[#This Row],[620124]] &lt;= 24), ALL!T168-METEALL[[#This Row],[620124]], 0)</f>
        <v>0</v>
      </c>
      <c r="Y167">
        <v>620104</v>
      </c>
      <c r="Z167" s="31">
        <v>43995</v>
      </c>
      <c r="AA167">
        <v>0</v>
      </c>
    </row>
    <row r="168" spans="3:27">
      <c r="C168" s="17">
        <v>43996</v>
      </c>
      <c r="D168" t="str">
        <f>TEXT(Mete_cal[[#This Row],[Egat Code]], "[$-409]mmm yyyy")</f>
        <v>Jun 2020</v>
      </c>
      <c r="E168">
        <f>IF(AND(ALL!D169-METEALL[[#This Row],[620104]] &gt;= 0, ALL!D169-METEALL[[#This Row],[620104]] &lt;= 24), ALL!D169-METEALL[[#This Row],[620104]], 0)</f>
        <v>0</v>
      </c>
      <c r="F168">
        <f>IF(AND(ALL!E169-METEALL[[#This Row],[620105]] &gt;= 0, ALL!E169-METEALL[[#This Row],[620105]] &lt;= 24), ALL!E169-METEALL[[#This Row],[620105]], 0)</f>
        <v>13</v>
      </c>
      <c r="G168">
        <f>IF(AND(ALL!F169-METEALL[[#This Row],[620106]] &gt;= 0, ALL!F169-METEALL[[#This Row],[620106]] &lt;= 24), ALL!F169-METEALL[[#This Row],[620106]], 0)</f>
        <v>0</v>
      </c>
      <c r="H168">
        <f>IF(AND(ALL!G169-METEALL[[#This Row],[620107]] &gt;= 0, ALL!G169-METEALL[[#This Row],[620107]] &lt;= 24), ALL!G169-METEALL[[#This Row],[620107]], 0)</f>
        <v>12</v>
      </c>
      <c r="I168">
        <f>IF(AND(ALL!H169-METEALL[[#This Row],[620109]] &gt;= 0, ALL!H169-METEALL[[#This Row],[620109]] &lt;= 24), ALL!H169-METEALL[[#This Row],[620109]], 0)</f>
        <v>0</v>
      </c>
      <c r="J168">
        <f>IF(AND(ALL!I169-METEALL[[#This Row],[620111]] &gt;= 0, ALL!I169-METEALL[[#This Row],[620111]] &lt;= 24), ALL!I169-METEALL[[#This Row],[620111]], 0)</f>
        <v>0</v>
      </c>
      <c r="K168">
        <f>IF(AND(ALL!J169-METEALL[[#This Row],[620112]] &gt;= 0, ALL!J169-METEALL[[#This Row],[620112]] &lt;= 24), ALL!J169-METEALL[[#This Row],[620112]], 0)</f>
        <v>20</v>
      </c>
      <c r="L168">
        <f>IF(AND(ALL!K169-METEALL[[#This Row],[620113]] &gt;= 0, ALL!K169-METEALL[[#This Row],[620113]] &lt;= 24), ALL!K169-METEALL[[#This Row],[620113]], 0)</f>
        <v>0</v>
      </c>
      <c r="M168">
        <f>IF(AND(ALL!L169-METEALL[[#This Row],[620114]] &gt;= 0, ALL!L169-METEALL[[#This Row],[620114]] &lt;= 24), ALL!L169-METEALL[[#This Row],[620114]], 0)</f>
        <v>0</v>
      </c>
      <c r="N168">
        <f>IF(AND(ALL!M169-METEALL[[#This Row],[620116]] &gt;= 0, ALL!M169-METEALL[[#This Row],[620116]] &lt;= 24), ALL!M169-METEALL[[#This Row],[620116]], 0)</f>
        <v>12</v>
      </c>
      <c r="O168">
        <f>IF(AND(ALL!N169-METEALL[[#This Row],[620117]] &gt;= 0, ALL!N169-METEALL[[#This Row],[620117]] &lt;= 24), ALL!N169-METEALL[[#This Row],[620117]], 0)</f>
        <v>0</v>
      </c>
      <c r="P168">
        <f>IF(AND(ALL!O169-METEALL[[#This Row],[620118]] &gt;= 0, ALL!O169-METEALL[[#This Row],[620118]] &lt;= 24), ALL!O169-METEALL[[#This Row],[620118]], 0)</f>
        <v>0</v>
      </c>
      <c r="Q168">
        <f>IF(AND(ALL!P169-METEALL[[#This Row],[620119]] &gt;= 0, ALL!P169-METEALL[[#This Row],[620119]] &lt;= 24), ALL!P169-METEALL[[#This Row],[620119]], 0)</f>
        <v>0</v>
      </c>
      <c r="R168">
        <f>IF(AND(ALL!Q169-METEALL[[#This Row],[620120]] &gt;= 0, ALL!Q169-METEALL[[#This Row],[620120]] &lt;= 24), ALL!Q169-METEALL[[#This Row],[620120]], 0)</f>
        <v>0</v>
      </c>
      <c r="S168">
        <f>IF(AND(ALL!R169-METEALL[[#This Row],[620122]] &gt;= 0, ALL!R169-METEALL[[#This Row],[620122]] &lt;= 24), ALL!R169-METEALL[[#This Row],[620122]], 0)</f>
        <v>0</v>
      </c>
      <c r="T168">
        <f>IF(AND(ALL!S169-METEALL[[#This Row],[620123]] &gt;= 0, ALL!S169-METEALL[[#This Row],[620123]] &lt;= 24), ALL!S169-METEALL[[#This Row],[620123]], 0)</f>
        <v>0</v>
      </c>
      <c r="U168">
        <f>IF(AND(ALL!T169-METEALL[[#This Row],[620124]] &gt;= 0, ALL!T169-METEALL[[#This Row],[620124]] &lt;= 24), ALL!T169-METEALL[[#This Row],[620124]], 0)</f>
        <v>0</v>
      </c>
      <c r="Y168">
        <v>620104</v>
      </c>
      <c r="Z168" s="31">
        <v>43996</v>
      </c>
      <c r="AA168">
        <v>0</v>
      </c>
    </row>
    <row r="169" spans="3:27">
      <c r="C169" s="17">
        <v>43997</v>
      </c>
      <c r="D169" t="str">
        <f>TEXT(Mete_cal[[#This Row],[Egat Code]], "[$-409]mmm yyyy")</f>
        <v>Jun 2020</v>
      </c>
      <c r="E169">
        <f>IF(AND(ALL!D170-METEALL[[#This Row],[620104]] &gt;= 0, ALL!D170-METEALL[[#This Row],[620104]] &lt;= 24), ALL!D170-METEALL[[#This Row],[620104]], 0)</f>
        <v>0</v>
      </c>
      <c r="F169">
        <f>IF(AND(ALL!E170-METEALL[[#This Row],[620105]] &gt;= 0, ALL!E170-METEALL[[#This Row],[620105]] &lt;= 24), ALL!E170-METEALL[[#This Row],[620105]], 0)</f>
        <v>0</v>
      </c>
      <c r="G169">
        <f>IF(AND(ALL!F170-METEALL[[#This Row],[620106]] &gt;= 0, ALL!F170-METEALL[[#This Row],[620106]] &lt;= 24), ALL!F170-METEALL[[#This Row],[620106]], 0)</f>
        <v>0</v>
      </c>
      <c r="H169">
        <f>IF(AND(ALL!G170-METEALL[[#This Row],[620107]] &gt;= 0, ALL!G170-METEALL[[#This Row],[620107]] &lt;= 24), ALL!G170-METEALL[[#This Row],[620107]], 0)</f>
        <v>0</v>
      </c>
      <c r="I169">
        <f>IF(AND(ALL!H170-METEALL[[#This Row],[620109]] &gt;= 0, ALL!H170-METEALL[[#This Row],[620109]] &lt;= 24), ALL!H170-METEALL[[#This Row],[620109]], 0)</f>
        <v>0</v>
      </c>
      <c r="J169">
        <f>IF(AND(ALL!I170-METEALL[[#This Row],[620111]] &gt;= 0, ALL!I170-METEALL[[#This Row],[620111]] &lt;= 24), ALL!I170-METEALL[[#This Row],[620111]], 0)</f>
        <v>0</v>
      </c>
      <c r="K169">
        <f>IF(AND(ALL!J170-METEALL[[#This Row],[620112]] &gt;= 0, ALL!J170-METEALL[[#This Row],[620112]] &lt;= 24), ALL!J170-METEALL[[#This Row],[620112]], 0)</f>
        <v>0</v>
      </c>
      <c r="L169">
        <f>IF(AND(ALL!K170-METEALL[[#This Row],[620113]] &gt;= 0, ALL!K170-METEALL[[#This Row],[620113]] &lt;= 24), ALL!K170-METEALL[[#This Row],[620113]], 0)</f>
        <v>0</v>
      </c>
      <c r="M169">
        <f>IF(AND(ALL!L170-METEALL[[#This Row],[620114]] &gt;= 0, ALL!L170-METEALL[[#This Row],[620114]] &lt;= 24), ALL!L170-METEALL[[#This Row],[620114]], 0)</f>
        <v>0</v>
      </c>
      <c r="N169">
        <f>IF(AND(ALL!M170-METEALL[[#This Row],[620116]] &gt;= 0, ALL!M170-METEALL[[#This Row],[620116]] &lt;= 24), ALL!M170-METEALL[[#This Row],[620116]], 0)</f>
        <v>0</v>
      </c>
      <c r="O169">
        <f>IF(AND(ALL!N170-METEALL[[#This Row],[620117]] &gt;= 0, ALL!N170-METEALL[[#This Row],[620117]] &lt;= 24), ALL!N170-METEALL[[#This Row],[620117]], 0)</f>
        <v>0</v>
      </c>
      <c r="P169">
        <f>IF(AND(ALL!O170-METEALL[[#This Row],[620118]] &gt;= 0, ALL!O170-METEALL[[#This Row],[620118]] &lt;= 24), ALL!O170-METEALL[[#This Row],[620118]], 0)</f>
        <v>0</v>
      </c>
      <c r="Q169">
        <f>IF(AND(ALL!P170-METEALL[[#This Row],[620119]] &gt;= 0, ALL!P170-METEALL[[#This Row],[620119]] &lt;= 24), ALL!P170-METEALL[[#This Row],[620119]], 0)</f>
        <v>0</v>
      </c>
      <c r="R169">
        <f>IF(AND(ALL!Q170-METEALL[[#This Row],[620120]] &gt;= 0, ALL!Q170-METEALL[[#This Row],[620120]] &lt;= 24), ALL!Q170-METEALL[[#This Row],[620120]], 0)</f>
        <v>0</v>
      </c>
      <c r="S169">
        <f>IF(AND(ALL!R170-METEALL[[#This Row],[620122]] &gt;= 0, ALL!R170-METEALL[[#This Row],[620122]] &lt;= 24), ALL!R170-METEALL[[#This Row],[620122]], 0)</f>
        <v>0</v>
      </c>
      <c r="T169">
        <f>IF(AND(ALL!S170-METEALL[[#This Row],[620123]] &gt;= 0, ALL!S170-METEALL[[#This Row],[620123]] &lt;= 24), ALL!S170-METEALL[[#This Row],[620123]], 0)</f>
        <v>0</v>
      </c>
      <c r="U169">
        <f>IF(AND(ALL!T170-METEALL[[#This Row],[620124]] &gt;= 0, ALL!T170-METEALL[[#This Row],[620124]] &lt;= 24), ALL!T170-METEALL[[#This Row],[620124]], 0)</f>
        <v>0</v>
      </c>
      <c r="Y169">
        <v>620104</v>
      </c>
      <c r="Z169" s="31">
        <v>43997</v>
      </c>
      <c r="AA169">
        <v>0</v>
      </c>
    </row>
    <row r="170" spans="3:27">
      <c r="C170" s="17">
        <v>43998</v>
      </c>
      <c r="D170" t="str">
        <f>TEXT(Mete_cal[[#This Row],[Egat Code]], "[$-409]mmm yyyy")</f>
        <v>Jun 2020</v>
      </c>
      <c r="E170">
        <f>IF(AND(ALL!D171-METEALL[[#This Row],[620104]] &gt;= 0, ALL!D171-METEALL[[#This Row],[620104]] &lt;= 24), ALL!D171-METEALL[[#This Row],[620104]], 0)</f>
        <v>0</v>
      </c>
      <c r="F170">
        <f>IF(AND(ALL!E171-METEALL[[#This Row],[620105]] &gt;= 0, ALL!E171-METEALL[[#This Row],[620105]] &lt;= 24), ALL!E171-METEALL[[#This Row],[620105]], 0)</f>
        <v>0</v>
      </c>
      <c r="G170">
        <f>IF(AND(ALL!F171-METEALL[[#This Row],[620106]] &gt;= 0, ALL!F171-METEALL[[#This Row],[620106]] &lt;= 24), ALL!F171-METEALL[[#This Row],[620106]], 0)</f>
        <v>0</v>
      </c>
      <c r="H170">
        <f>IF(AND(ALL!G171-METEALL[[#This Row],[620107]] &gt;= 0, ALL!G171-METEALL[[#This Row],[620107]] &lt;= 24), ALL!G171-METEALL[[#This Row],[620107]], 0)</f>
        <v>0</v>
      </c>
      <c r="I170">
        <f>IF(AND(ALL!H171-METEALL[[#This Row],[620109]] &gt;= 0, ALL!H171-METEALL[[#This Row],[620109]] &lt;= 24), ALL!H171-METEALL[[#This Row],[620109]], 0)</f>
        <v>0</v>
      </c>
      <c r="J170">
        <f>IF(AND(ALL!I171-METEALL[[#This Row],[620111]] &gt;= 0, ALL!I171-METEALL[[#This Row],[620111]] &lt;= 24), ALL!I171-METEALL[[#This Row],[620111]], 0)</f>
        <v>0</v>
      </c>
      <c r="K170">
        <f>IF(AND(ALL!J171-METEALL[[#This Row],[620112]] &gt;= 0, ALL!J171-METEALL[[#This Row],[620112]] &lt;= 24), ALL!J171-METEALL[[#This Row],[620112]], 0)</f>
        <v>0</v>
      </c>
      <c r="L170">
        <f>IF(AND(ALL!K171-METEALL[[#This Row],[620113]] &gt;= 0, ALL!K171-METEALL[[#This Row],[620113]] &lt;= 24), ALL!K171-METEALL[[#This Row],[620113]], 0)</f>
        <v>0</v>
      </c>
      <c r="M170">
        <f>IF(AND(ALL!L171-METEALL[[#This Row],[620114]] &gt;= 0, ALL!L171-METEALL[[#This Row],[620114]] &lt;= 24), ALL!L171-METEALL[[#This Row],[620114]], 0)</f>
        <v>18</v>
      </c>
      <c r="N170">
        <f>IF(AND(ALL!M171-METEALL[[#This Row],[620116]] &gt;= 0, ALL!M171-METEALL[[#This Row],[620116]] &lt;= 24), ALL!M171-METEALL[[#This Row],[620116]], 0)</f>
        <v>0</v>
      </c>
      <c r="O170">
        <f>IF(AND(ALL!N171-METEALL[[#This Row],[620117]] &gt;= 0, ALL!N171-METEALL[[#This Row],[620117]] &lt;= 24), ALL!N171-METEALL[[#This Row],[620117]], 0)</f>
        <v>0</v>
      </c>
      <c r="P170">
        <f>IF(AND(ALL!O171-METEALL[[#This Row],[620118]] &gt;= 0, ALL!O171-METEALL[[#This Row],[620118]] &lt;= 24), ALL!O171-METEALL[[#This Row],[620118]], 0)</f>
        <v>0</v>
      </c>
      <c r="Q170">
        <f>IF(AND(ALL!P171-METEALL[[#This Row],[620119]] &gt;= 0, ALL!P171-METEALL[[#This Row],[620119]] &lt;= 24), ALL!P171-METEALL[[#This Row],[620119]], 0)</f>
        <v>0</v>
      </c>
      <c r="R170">
        <f>IF(AND(ALL!Q171-METEALL[[#This Row],[620120]] &gt;= 0, ALL!Q171-METEALL[[#This Row],[620120]] &lt;= 24), ALL!Q171-METEALL[[#This Row],[620120]], 0)</f>
        <v>0</v>
      </c>
      <c r="S170">
        <f>IF(AND(ALL!R171-METEALL[[#This Row],[620122]] &gt;= 0, ALL!R171-METEALL[[#This Row],[620122]] &lt;= 24), ALL!R171-METEALL[[#This Row],[620122]], 0)</f>
        <v>0</v>
      </c>
      <c r="T170">
        <f>IF(AND(ALL!S171-METEALL[[#This Row],[620123]] &gt;= 0, ALL!S171-METEALL[[#This Row],[620123]] &lt;= 24), ALL!S171-METEALL[[#This Row],[620123]], 0)</f>
        <v>0</v>
      </c>
      <c r="U170">
        <f>IF(AND(ALL!T171-METEALL[[#This Row],[620124]] &gt;= 0, ALL!T171-METEALL[[#This Row],[620124]] &lt;= 24), ALL!T171-METEALL[[#This Row],[620124]], 0)</f>
        <v>0</v>
      </c>
      <c r="Y170">
        <v>620104</v>
      </c>
      <c r="Z170" s="31">
        <v>43998</v>
      </c>
      <c r="AA170">
        <v>0</v>
      </c>
    </row>
    <row r="171" spans="3:27">
      <c r="C171" s="17">
        <v>43999</v>
      </c>
      <c r="D171" t="str">
        <f>TEXT(Mete_cal[[#This Row],[Egat Code]], "[$-409]mmm yyyy")</f>
        <v>Jun 2020</v>
      </c>
      <c r="E171">
        <f>IF(AND(ALL!D172-METEALL[[#This Row],[620104]] &gt;= 0, ALL!D172-METEALL[[#This Row],[620104]] &lt;= 24), ALL!D172-METEALL[[#This Row],[620104]], 0)</f>
        <v>0</v>
      </c>
      <c r="F171">
        <f>IF(AND(ALL!E172-METEALL[[#This Row],[620105]] &gt;= 0, ALL!E172-METEALL[[#This Row],[620105]] &lt;= 24), ALL!E172-METEALL[[#This Row],[620105]], 0)</f>
        <v>6</v>
      </c>
      <c r="G171">
        <f>IF(AND(ALL!F172-METEALL[[#This Row],[620106]] &gt;= 0, ALL!F172-METEALL[[#This Row],[620106]] &lt;= 24), ALL!F172-METEALL[[#This Row],[620106]], 0)</f>
        <v>0</v>
      </c>
      <c r="H171">
        <f>IF(AND(ALL!G172-METEALL[[#This Row],[620107]] &gt;= 0, ALL!G172-METEALL[[#This Row],[620107]] &lt;= 24), ALL!G172-METEALL[[#This Row],[620107]], 0)</f>
        <v>13</v>
      </c>
      <c r="I171">
        <f>IF(AND(ALL!H172-METEALL[[#This Row],[620109]] &gt;= 0, ALL!H172-METEALL[[#This Row],[620109]] &lt;= 24), ALL!H172-METEALL[[#This Row],[620109]], 0)</f>
        <v>0</v>
      </c>
      <c r="J171">
        <f>IF(AND(ALL!I172-METEALL[[#This Row],[620111]] &gt;= 0, ALL!I172-METEALL[[#This Row],[620111]] &lt;= 24), ALL!I172-METEALL[[#This Row],[620111]], 0)</f>
        <v>0</v>
      </c>
      <c r="K171">
        <f>IF(AND(ALL!J172-METEALL[[#This Row],[620112]] &gt;= 0, ALL!J172-METEALL[[#This Row],[620112]] &lt;= 24), ALL!J172-METEALL[[#This Row],[620112]], 0)</f>
        <v>8</v>
      </c>
      <c r="L171">
        <f>IF(AND(ALL!K172-METEALL[[#This Row],[620113]] &gt;= 0, ALL!K172-METEALL[[#This Row],[620113]] &lt;= 24), ALL!K172-METEALL[[#This Row],[620113]], 0)</f>
        <v>0</v>
      </c>
      <c r="M171">
        <f>IF(AND(ALL!L172-METEALL[[#This Row],[620114]] &gt;= 0, ALL!L172-METEALL[[#This Row],[620114]] &lt;= 24), ALL!L172-METEALL[[#This Row],[620114]], 0)</f>
        <v>15</v>
      </c>
      <c r="N171">
        <f>IF(AND(ALL!M172-METEALL[[#This Row],[620116]] &gt;= 0, ALL!M172-METEALL[[#This Row],[620116]] &lt;= 24), ALL!M172-METEALL[[#This Row],[620116]], 0)</f>
        <v>13</v>
      </c>
      <c r="O171">
        <f>IF(AND(ALL!N172-METEALL[[#This Row],[620117]] &gt;= 0, ALL!N172-METEALL[[#This Row],[620117]] &lt;= 24), ALL!N172-METEALL[[#This Row],[620117]], 0)</f>
        <v>0</v>
      </c>
      <c r="P171">
        <f>IF(AND(ALL!O172-METEALL[[#This Row],[620118]] &gt;= 0, ALL!O172-METEALL[[#This Row],[620118]] &lt;= 24), ALL!O172-METEALL[[#This Row],[620118]], 0)</f>
        <v>0</v>
      </c>
      <c r="Q171">
        <f>IF(AND(ALL!P172-METEALL[[#This Row],[620119]] &gt;= 0, ALL!P172-METEALL[[#This Row],[620119]] &lt;= 24), ALL!P172-METEALL[[#This Row],[620119]], 0)</f>
        <v>0</v>
      </c>
      <c r="R171">
        <f>IF(AND(ALL!Q172-METEALL[[#This Row],[620120]] &gt;= 0, ALL!Q172-METEALL[[#This Row],[620120]] &lt;= 24), ALL!Q172-METEALL[[#This Row],[620120]], 0)</f>
        <v>0</v>
      </c>
      <c r="S171">
        <f>IF(AND(ALL!R172-METEALL[[#This Row],[620122]] &gt;= 0, ALL!R172-METEALL[[#This Row],[620122]] &lt;= 24), ALL!R172-METEALL[[#This Row],[620122]], 0)</f>
        <v>0</v>
      </c>
      <c r="T171">
        <f>IF(AND(ALL!S172-METEALL[[#This Row],[620123]] &gt;= 0, ALL!S172-METEALL[[#This Row],[620123]] &lt;= 24), ALL!S172-METEALL[[#This Row],[620123]], 0)</f>
        <v>0</v>
      </c>
      <c r="U171">
        <f>IF(AND(ALL!T172-METEALL[[#This Row],[620124]] &gt;= 0, ALL!T172-METEALL[[#This Row],[620124]] &lt;= 24), ALL!T172-METEALL[[#This Row],[620124]], 0)</f>
        <v>0</v>
      </c>
      <c r="Y171">
        <v>620104</v>
      </c>
      <c r="Z171" s="31">
        <v>43999</v>
      </c>
      <c r="AA171">
        <v>0</v>
      </c>
    </row>
    <row r="172" spans="3:27">
      <c r="C172" s="17">
        <v>44000</v>
      </c>
      <c r="D172" t="str">
        <f>TEXT(Mete_cal[[#This Row],[Egat Code]], "[$-409]mmm yyyy")</f>
        <v>Jun 2020</v>
      </c>
      <c r="E172">
        <f>IF(AND(ALL!D173-METEALL[[#This Row],[620104]] &gt;= 0, ALL!D173-METEALL[[#This Row],[620104]] &lt;= 24), ALL!D173-METEALL[[#This Row],[620104]], 0)</f>
        <v>0</v>
      </c>
      <c r="F172">
        <f>IF(AND(ALL!E173-METEALL[[#This Row],[620105]] &gt;= 0, ALL!E173-METEALL[[#This Row],[620105]] &lt;= 24), ALL!E173-METEALL[[#This Row],[620105]], 0)</f>
        <v>0</v>
      </c>
      <c r="G172">
        <f>IF(AND(ALL!F173-METEALL[[#This Row],[620106]] &gt;= 0, ALL!F173-METEALL[[#This Row],[620106]] &lt;= 24), ALL!F173-METEALL[[#This Row],[620106]], 0)</f>
        <v>0</v>
      </c>
      <c r="H172">
        <f>IF(AND(ALL!G173-METEALL[[#This Row],[620107]] &gt;= 0, ALL!G173-METEALL[[#This Row],[620107]] &lt;= 24), ALL!G173-METEALL[[#This Row],[620107]], 0)</f>
        <v>16</v>
      </c>
      <c r="I172">
        <f>IF(AND(ALL!H173-METEALL[[#This Row],[620109]] &gt;= 0, ALL!H173-METEALL[[#This Row],[620109]] &lt;= 24), ALL!H173-METEALL[[#This Row],[620109]], 0)</f>
        <v>0</v>
      </c>
      <c r="J172">
        <f>IF(AND(ALL!I173-METEALL[[#This Row],[620111]] &gt;= 0, ALL!I173-METEALL[[#This Row],[620111]] &lt;= 24), ALL!I173-METEALL[[#This Row],[620111]], 0)</f>
        <v>0</v>
      </c>
      <c r="K172">
        <f>IF(AND(ALL!J173-METEALL[[#This Row],[620112]] &gt;= 0, ALL!J173-METEALL[[#This Row],[620112]] &lt;= 24), ALL!J173-METEALL[[#This Row],[620112]], 0)</f>
        <v>15</v>
      </c>
      <c r="L172">
        <f>IF(AND(ALL!K173-METEALL[[#This Row],[620113]] &gt;= 0, ALL!K173-METEALL[[#This Row],[620113]] &lt;= 24), ALL!K173-METEALL[[#This Row],[620113]], 0)</f>
        <v>0</v>
      </c>
      <c r="M172">
        <f>IF(AND(ALL!L173-METEALL[[#This Row],[620114]] &gt;= 0, ALL!L173-METEALL[[#This Row],[620114]] &lt;= 24), ALL!L173-METEALL[[#This Row],[620114]], 0)</f>
        <v>17</v>
      </c>
      <c r="N172">
        <f>IF(AND(ALL!M173-METEALL[[#This Row],[620116]] &gt;= 0, ALL!M173-METEALL[[#This Row],[620116]] &lt;= 24), ALL!M173-METEALL[[#This Row],[620116]], 0)</f>
        <v>16</v>
      </c>
      <c r="O172">
        <f>IF(AND(ALL!N173-METEALL[[#This Row],[620117]] &gt;= 0, ALL!N173-METEALL[[#This Row],[620117]] &lt;= 24), ALL!N173-METEALL[[#This Row],[620117]], 0)</f>
        <v>0</v>
      </c>
      <c r="P172">
        <f>IF(AND(ALL!O173-METEALL[[#This Row],[620118]] &gt;= 0, ALL!O173-METEALL[[#This Row],[620118]] &lt;= 24), ALL!O173-METEALL[[#This Row],[620118]], 0)</f>
        <v>0</v>
      </c>
      <c r="Q172">
        <f>IF(AND(ALL!P173-METEALL[[#This Row],[620119]] &gt;= 0, ALL!P173-METEALL[[#This Row],[620119]] &lt;= 24), ALL!P173-METEALL[[#This Row],[620119]], 0)</f>
        <v>0</v>
      </c>
      <c r="R172">
        <f>IF(AND(ALL!Q173-METEALL[[#This Row],[620120]] &gt;= 0, ALL!Q173-METEALL[[#This Row],[620120]] &lt;= 24), ALL!Q173-METEALL[[#This Row],[620120]], 0)</f>
        <v>0</v>
      </c>
      <c r="S172">
        <f>IF(AND(ALL!R173-METEALL[[#This Row],[620122]] &gt;= 0, ALL!R173-METEALL[[#This Row],[620122]] &lt;= 24), ALL!R173-METEALL[[#This Row],[620122]], 0)</f>
        <v>0</v>
      </c>
      <c r="T172">
        <f>IF(AND(ALL!S173-METEALL[[#This Row],[620123]] &gt;= 0, ALL!S173-METEALL[[#This Row],[620123]] &lt;= 24), ALL!S173-METEALL[[#This Row],[620123]], 0)</f>
        <v>0</v>
      </c>
      <c r="U172">
        <f>IF(AND(ALL!T173-METEALL[[#This Row],[620124]] &gt;= 0, ALL!T173-METEALL[[#This Row],[620124]] &lt;= 24), ALL!T173-METEALL[[#This Row],[620124]], 0)</f>
        <v>0</v>
      </c>
      <c r="Y172">
        <v>620104</v>
      </c>
      <c r="Z172" s="31">
        <v>44000</v>
      </c>
      <c r="AA172">
        <v>0</v>
      </c>
    </row>
    <row r="173" spans="3:27">
      <c r="C173" s="17">
        <v>44001</v>
      </c>
      <c r="D173" t="str">
        <f>TEXT(Mete_cal[[#This Row],[Egat Code]], "[$-409]mmm yyyy")</f>
        <v>Jun 2020</v>
      </c>
      <c r="E173">
        <f>IF(AND(ALL!D174-METEALL[[#This Row],[620104]] &gt;= 0, ALL!D174-METEALL[[#This Row],[620104]] &lt;= 24), ALL!D174-METEALL[[#This Row],[620104]], 0)</f>
        <v>0</v>
      </c>
      <c r="F173">
        <f>IF(AND(ALL!E174-METEALL[[#This Row],[620105]] &gt;= 0, ALL!E174-METEALL[[#This Row],[620105]] &lt;= 24), ALL!E174-METEALL[[#This Row],[620105]], 0)</f>
        <v>0</v>
      </c>
      <c r="G173">
        <f>IF(AND(ALL!F174-METEALL[[#This Row],[620106]] &gt;= 0, ALL!F174-METEALL[[#This Row],[620106]] &lt;= 24), ALL!F174-METEALL[[#This Row],[620106]], 0)</f>
        <v>0</v>
      </c>
      <c r="H173">
        <f>IF(AND(ALL!G174-METEALL[[#This Row],[620107]] &gt;= 0, ALL!G174-METEALL[[#This Row],[620107]] &lt;= 24), ALL!G174-METEALL[[#This Row],[620107]], 0)</f>
        <v>5</v>
      </c>
      <c r="I173">
        <f>IF(AND(ALL!H174-METEALL[[#This Row],[620109]] &gt;= 0, ALL!H174-METEALL[[#This Row],[620109]] &lt;= 24), ALL!H174-METEALL[[#This Row],[620109]], 0)</f>
        <v>0</v>
      </c>
      <c r="J173">
        <f>IF(AND(ALL!I174-METEALL[[#This Row],[620111]] &gt;= 0, ALL!I174-METEALL[[#This Row],[620111]] &lt;= 24), ALL!I174-METEALL[[#This Row],[620111]], 0)</f>
        <v>0</v>
      </c>
      <c r="K173">
        <f>IF(AND(ALL!J174-METEALL[[#This Row],[620112]] &gt;= 0, ALL!J174-METEALL[[#This Row],[620112]] &lt;= 24), ALL!J174-METEALL[[#This Row],[620112]], 0)</f>
        <v>5</v>
      </c>
      <c r="L173">
        <f>IF(AND(ALL!K174-METEALL[[#This Row],[620113]] &gt;= 0, ALL!K174-METEALL[[#This Row],[620113]] &lt;= 24), ALL!K174-METEALL[[#This Row],[620113]], 0)</f>
        <v>0</v>
      </c>
      <c r="M173">
        <f>IF(AND(ALL!L174-METEALL[[#This Row],[620114]] &gt;= 0, ALL!L174-METEALL[[#This Row],[620114]] &lt;= 24), ALL!L174-METEALL[[#This Row],[620114]], 0)</f>
        <v>7</v>
      </c>
      <c r="N173">
        <f>IF(AND(ALL!M174-METEALL[[#This Row],[620116]] &gt;= 0, ALL!M174-METEALL[[#This Row],[620116]] &lt;= 24), ALL!M174-METEALL[[#This Row],[620116]], 0)</f>
        <v>6</v>
      </c>
      <c r="O173">
        <f>IF(AND(ALL!N174-METEALL[[#This Row],[620117]] &gt;= 0, ALL!N174-METEALL[[#This Row],[620117]] &lt;= 24), ALL!N174-METEALL[[#This Row],[620117]], 0)</f>
        <v>0</v>
      </c>
      <c r="P173">
        <f>IF(AND(ALL!O174-METEALL[[#This Row],[620118]] &gt;= 0, ALL!O174-METEALL[[#This Row],[620118]] &lt;= 24), ALL!O174-METEALL[[#This Row],[620118]], 0)</f>
        <v>0</v>
      </c>
      <c r="Q173">
        <f>IF(AND(ALL!P174-METEALL[[#This Row],[620119]] &gt;= 0, ALL!P174-METEALL[[#This Row],[620119]] &lt;= 24), ALL!P174-METEALL[[#This Row],[620119]], 0)</f>
        <v>0</v>
      </c>
      <c r="R173">
        <f>IF(AND(ALL!Q174-METEALL[[#This Row],[620120]] &gt;= 0, ALL!Q174-METEALL[[#This Row],[620120]] &lt;= 24), ALL!Q174-METEALL[[#This Row],[620120]], 0)</f>
        <v>0</v>
      </c>
      <c r="S173">
        <f>IF(AND(ALL!R174-METEALL[[#This Row],[620122]] &gt;= 0, ALL!R174-METEALL[[#This Row],[620122]] &lt;= 24), ALL!R174-METEALL[[#This Row],[620122]], 0)</f>
        <v>9</v>
      </c>
      <c r="T173">
        <f>IF(AND(ALL!S174-METEALL[[#This Row],[620123]] &gt;= 0, ALL!S174-METEALL[[#This Row],[620123]] &lt;= 24), ALL!S174-METEALL[[#This Row],[620123]], 0)</f>
        <v>0</v>
      </c>
      <c r="U173">
        <f>IF(AND(ALL!T174-METEALL[[#This Row],[620124]] &gt;= 0, ALL!T174-METEALL[[#This Row],[620124]] &lt;= 24), ALL!T174-METEALL[[#This Row],[620124]], 0)</f>
        <v>0</v>
      </c>
      <c r="Y173">
        <v>620104</v>
      </c>
      <c r="Z173" s="31">
        <v>44001</v>
      </c>
      <c r="AA173">
        <v>0</v>
      </c>
    </row>
    <row r="174" spans="3:27">
      <c r="C174" s="17">
        <v>44002</v>
      </c>
      <c r="D174" t="str">
        <f>TEXT(Mete_cal[[#This Row],[Egat Code]], "[$-409]mmm yyyy")</f>
        <v>Jun 2020</v>
      </c>
      <c r="E174">
        <f>IF(AND(ALL!D175-METEALL[[#This Row],[620104]] &gt;= 0, ALL!D175-METEALL[[#This Row],[620104]] &lt;= 24), ALL!D175-METEALL[[#This Row],[620104]], 0)</f>
        <v>0</v>
      </c>
      <c r="F174">
        <f>IF(AND(ALL!E175-METEALL[[#This Row],[620105]] &gt;= 0, ALL!E175-METEALL[[#This Row],[620105]] &lt;= 24), ALL!E175-METEALL[[#This Row],[620105]], 0)</f>
        <v>0</v>
      </c>
      <c r="G174">
        <f>IF(AND(ALL!F175-METEALL[[#This Row],[620106]] &gt;= 0, ALL!F175-METEALL[[#This Row],[620106]] &lt;= 24), ALL!F175-METEALL[[#This Row],[620106]], 0)</f>
        <v>0</v>
      </c>
      <c r="H174">
        <f>IF(AND(ALL!G175-METEALL[[#This Row],[620107]] &gt;= 0, ALL!G175-METEALL[[#This Row],[620107]] &lt;= 24), ALL!G175-METEALL[[#This Row],[620107]], 0)</f>
        <v>22</v>
      </c>
      <c r="I174">
        <f>IF(AND(ALL!H175-METEALL[[#This Row],[620109]] &gt;= 0, ALL!H175-METEALL[[#This Row],[620109]] &lt;= 24), ALL!H175-METEALL[[#This Row],[620109]], 0)</f>
        <v>0</v>
      </c>
      <c r="J174">
        <f>IF(AND(ALL!I175-METEALL[[#This Row],[620111]] &gt;= 0, ALL!I175-METEALL[[#This Row],[620111]] &lt;= 24), ALL!I175-METEALL[[#This Row],[620111]], 0)</f>
        <v>0</v>
      </c>
      <c r="K174">
        <f>IF(AND(ALL!J175-METEALL[[#This Row],[620112]] &gt;= 0, ALL!J175-METEALL[[#This Row],[620112]] &lt;= 24), ALL!J175-METEALL[[#This Row],[620112]], 0)</f>
        <v>21</v>
      </c>
      <c r="L174">
        <f>IF(AND(ALL!K175-METEALL[[#This Row],[620113]] &gt;= 0, ALL!K175-METEALL[[#This Row],[620113]] &lt;= 24), ALL!K175-METEALL[[#This Row],[620113]], 0)</f>
        <v>0</v>
      </c>
      <c r="M174">
        <f>IF(AND(ALL!L175-METEALL[[#This Row],[620114]] &gt;= 0, ALL!L175-METEALL[[#This Row],[620114]] &lt;= 24), ALL!L175-METEALL[[#This Row],[620114]], 0)</f>
        <v>19</v>
      </c>
      <c r="N174">
        <f>IF(AND(ALL!M175-METEALL[[#This Row],[620116]] &gt;= 0, ALL!M175-METEALL[[#This Row],[620116]] &lt;= 24), ALL!M175-METEALL[[#This Row],[620116]], 0)</f>
        <v>21</v>
      </c>
      <c r="O174">
        <f>IF(AND(ALL!N175-METEALL[[#This Row],[620117]] &gt;= 0, ALL!N175-METEALL[[#This Row],[620117]] &lt;= 24), ALL!N175-METEALL[[#This Row],[620117]], 0)</f>
        <v>0</v>
      </c>
      <c r="P174">
        <f>IF(AND(ALL!O175-METEALL[[#This Row],[620118]] &gt;= 0, ALL!O175-METEALL[[#This Row],[620118]] &lt;= 24), ALL!O175-METEALL[[#This Row],[620118]], 0)</f>
        <v>0</v>
      </c>
      <c r="Q174">
        <f>IF(AND(ALL!P175-METEALL[[#This Row],[620119]] &gt;= 0, ALL!P175-METEALL[[#This Row],[620119]] &lt;= 24), ALL!P175-METEALL[[#This Row],[620119]], 0)</f>
        <v>0</v>
      </c>
      <c r="R174">
        <f>IF(AND(ALL!Q175-METEALL[[#This Row],[620120]] &gt;= 0, ALL!Q175-METEALL[[#This Row],[620120]] &lt;= 24), ALL!Q175-METEALL[[#This Row],[620120]], 0)</f>
        <v>0</v>
      </c>
      <c r="S174">
        <f>IF(AND(ALL!R175-METEALL[[#This Row],[620122]] &gt;= 0, ALL!R175-METEALL[[#This Row],[620122]] &lt;= 24), ALL!R175-METEALL[[#This Row],[620122]], 0)</f>
        <v>0</v>
      </c>
      <c r="T174">
        <f>IF(AND(ALL!S175-METEALL[[#This Row],[620123]] &gt;= 0, ALL!S175-METEALL[[#This Row],[620123]] &lt;= 24), ALL!S175-METEALL[[#This Row],[620123]], 0)</f>
        <v>0</v>
      </c>
      <c r="U174">
        <f>IF(AND(ALL!T175-METEALL[[#This Row],[620124]] &gt;= 0, ALL!T175-METEALL[[#This Row],[620124]] &lt;= 24), ALL!T175-METEALL[[#This Row],[620124]], 0)</f>
        <v>0</v>
      </c>
      <c r="Y174">
        <v>620104</v>
      </c>
      <c r="Z174" s="31">
        <v>44002</v>
      </c>
      <c r="AA174">
        <v>0</v>
      </c>
    </row>
    <row r="175" spans="3:27">
      <c r="C175" s="17">
        <v>44003</v>
      </c>
      <c r="D175" t="str">
        <f>TEXT(Mete_cal[[#This Row],[Egat Code]], "[$-409]mmm yyyy")</f>
        <v>Jun 2020</v>
      </c>
      <c r="E175">
        <f>IF(AND(ALL!D176-METEALL[[#This Row],[620104]] &gt;= 0, ALL!D176-METEALL[[#This Row],[620104]] &lt;= 24), ALL!D176-METEALL[[#This Row],[620104]], 0)</f>
        <v>0</v>
      </c>
      <c r="F175">
        <f>IF(AND(ALL!E176-METEALL[[#This Row],[620105]] &gt;= 0, ALL!E176-METEALL[[#This Row],[620105]] &lt;= 24), ALL!E176-METEALL[[#This Row],[620105]], 0)</f>
        <v>0</v>
      </c>
      <c r="G175">
        <f>IF(AND(ALL!F176-METEALL[[#This Row],[620106]] &gt;= 0, ALL!F176-METEALL[[#This Row],[620106]] &lt;= 24), ALL!F176-METEALL[[#This Row],[620106]], 0)</f>
        <v>0</v>
      </c>
      <c r="H175">
        <f>IF(AND(ALL!G176-METEALL[[#This Row],[620107]] &gt;= 0, ALL!G176-METEALL[[#This Row],[620107]] &lt;= 24), ALL!G176-METEALL[[#This Row],[620107]], 0)</f>
        <v>18</v>
      </c>
      <c r="I175">
        <f>IF(AND(ALL!H176-METEALL[[#This Row],[620109]] &gt;= 0, ALL!H176-METEALL[[#This Row],[620109]] &lt;= 24), ALL!H176-METEALL[[#This Row],[620109]], 0)</f>
        <v>0</v>
      </c>
      <c r="J175">
        <f>IF(AND(ALL!I176-METEALL[[#This Row],[620111]] &gt;= 0, ALL!I176-METEALL[[#This Row],[620111]] &lt;= 24), ALL!I176-METEALL[[#This Row],[620111]], 0)</f>
        <v>0</v>
      </c>
      <c r="K175">
        <f>IF(AND(ALL!J176-METEALL[[#This Row],[620112]] &gt;= 0, ALL!J176-METEALL[[#This Row],[620112]] &lt;= 24), ALL!J176-METEALL[[#This Row],[620112]], 0)</f>
        <v>0</v>
      </c>
      <c r="L175">
        <f>IF(AND(ALL!K176-METEALL[[#This Row],[620113]] &gt;= 0, ALL!K176-METEALL[[#This Row],[620113]] &lt;= 24), ALL!K176-METEALL[[#This Row],[620113]], 0)</f>
        <v>0</v>
      </c>
      <c r="M175">
        <f>IF(AND(ALL!L176-METEALL[[#This Row],[620114]] &gt;= 0, ALL!L176-METEALL[[#This Row],[620114]] &lt;= 24), ALL!L176-METEALL[[#This Row],[620114]], 0)</f>
        <v>17</v>
      </c>
      <c r="N175">
        <f>IF(AND(ALL!M176-METEALL[[#This Row],[620116]] &gt;= 0, ALL!M176-METEALL[[#This Row],[620116]] &lt;= 24), ALL!M176-METEALL[[#This Row],[620116]], 0)</f>
        <v>17</v>
      </c>
      <c r="O175">
        <f>IF(AND(ALL!N176-METEALL[[#This Row],[620117]] &gt;= 0, ALL!N176-METEALL[[#This Row],[620117]] &lt;= 24), ALL!N176-METEALL[[#This Row],[620117]], 0)</f>
        <v>0</v>
      </c>
      <c r="P175">
        <f>IF(AND(ALL!O176-METEALL[[#This Row],[620118]] &gt;= 0, ALL!O176-METEALL[[#This Row],[620118]] &lt;= 24), ALL!O176-METEALL[[#This Row],[620118]], 0)</f>
        <v>0</v>
      </c>
      <c r="Q175">
        <f>IF(AND(ALL!P176-METEALL[[#This Row],[620119]] &gt;= 0, ALL!P176-METEALL[[#This Row],[620119]] &lt;= 24), ALL!P176-METEALL[[#This Row],[620119]], 0)</f>
        <v>0</v>
      </c>
      <c r="R175">
        <f>IF(AND(ALL!Q176-METEALL[[#This Row],[620120]] &gt;= 0, ALL!Q176-METEALL[[#This Row],[620120]] &lt;= 24), ALL!Q176-METEALL[[#This Row],[620120]], 0)</f>
        <v>0</v>
      </c>
      <c r="S175">
        <f>IF(AND(ALL!R176-METEALL[[#This Row],[620122]] &gt;= 0, ALL!R176-METEALL[[#This Row],[620122]] &lt;= 24), ALL!R176-METEALL[[#This Row],[620122]], 0)</f>
        <v>0</v>
      </c>
      <c r="T175">
        <f>IF(AND(ALL!S176-METEALL[[#This Row],[620123]] &gt;= 0, ALL!S176-METEALL[[#This Row],[620123]] &lt;= 24), ALL!S176-METEALL[[#This Row],[620123]], 0)</f>
        <v>0</v>
      </c>
      <c r="U175">
        <f>IF(AND(ALL!T176-METEALL[[#This Row],[620124]] &gt;= 0, ALL!T176-METEALL[[#This Row],[620124]] &lt;= 24), ALL!T176-METEALL[[#This Row],[620124]], 0)</f>
        <v>0</v>
      </c>
      <c r="Y175">
        <v>620104</v>
      </c>
      <c r="Z175" s="31">
        <v>44003</v>
      </c>
      <c r="AA175">
        <v>0</v>
      </c>
    </row>
    <row r="176" spans="3:27">
      <c r="C176" s="17">
        <v>44004</v>
      </c>
      <c r="D176" t="str">
        <f>TEXT(Mete_cal[[#This Row],[Egat Code]], "[$-409]mmm yyyy")</f>
        <v>Jun 2020</v>
      </c>
      <c r="E176">
        <f>IF(AND(ALL!D177-METEALL[[#This Row],[620104]] &gt;= 0, ALL!D177-METEALL[[#This Row],[620104]] &lt;= 24), ALL!D177-METEALL[[#This Row],[620104]], 0)</f>
        <v>0</v>
      </c>
      <c r="F176">
        <f>IF(AND(ALL!E177-METEALL[[#This Row],[620105]] &gt;= 0, ALL!E177-METEALL[[#This Row],[620105]] &lt;= 24), ALL!E177-METEALL[[#This Row],[620105]], 0)</f>
        <v>0</v>
      </c>
      <c r="G176">
        <f>IF(AND(ALL!F177-METEALL[[#This Row],[620106]] &gt;= 0, ALL!F177-METEALL[[#This Row],[620106]] &lt;= 24), ALL!F177-METEALL[[#This Row],[620106]], 0)</f>
        <v>0</v>
      </c>
      <c r="H176">
        <f>IF(AND(ALL!G177-METEALL[[#This Row],[620107]] &gt;= 0, ALL!G177-METEALL[[#This Row],[620107]] &lt;= 24), ALL!G177-METEALL[[#This Row],[620107]], 0)</f>
        <v>0</v>
      </c>
      <c r="I176">
        <f>IF(AND(ALL!H177-METEALL[[#This Row],[620109]] &gt;= 0, ALL!H177-METEALL[[#This Row],[620109]] &lt;= 24), ALL!H177-METEALL[[#This Row],[620109]], 0)</f>
        <v>0</v>
      </c>
      <c r="J176">
        <f>IF(AND(ALL!I177-METEALL[[#This Row],[620111]] &gt;= 0, ALL!I177-METEALL[[#This Row],[620111]] &lt;= 24), ALL!I177-METEALL[[#This Row],[620111]], 0)</f>
        <v>0</v>
      </c>
      <c r="K176">
        <f>IF(AND(ALL!J177-METEALL[[#This Row],[620112]] &gt;= 0, ALL!J177-METEALL[[#This Row],[620112]] &lt;= 24), ALL!J177-METEALL[[#This Row],[620112]], 0)</f>
        <v>0</v>
      </c>
      <c r="L176">
        <f>IF(AND(ALL!K177-METEALL[[#This Row],[620113]] &gt;= 0, ALL!K177-METEALL[[#This Row],[620113]] &lt;= 24), ALL!K177-METEALL[[#This Row],[620113]], 0)</f>
        <v>0</v>
      </c>
      <c r="M176">
        <f>IF(AND(ALL!L177-METEALL[[#This Row],[620114]] &gt;= 0, ALL!L177-METEALL[[#This Row],[620114]] &lt;= 24), ALL!L177-METEALL[[#This Row],[620114]], 0)</f>
        <v>20</v>
      </c>
      <c r="N176">
        <f>IF(AND(ALL!M177-METEALL[[#This Row],[620116]] &gt;= 0, ALL!M177-METEALL[[#This Row],[620116]] &lt;= 24), ALL!M177-METEALL[[#This Row],[620116]], 0)</f>
        <v>20</v>
      </c>
      <c r="O176">
        <f>IF(AND(ALL!N177-METEALL[[#This Row],[620117]] &gt;= 0, ALL!N177-METEALL[[#This Row],[620117]] &lt;= 24), ALL!N177-METEALL[[#This Row],[620117]], 0)</f>
        <v>0</v>
      </c>
      <c r="P176">
        <f>IF(AND(ALL!O177-METEALL[[#This Row],[620118]] &gt;= 0, ALL!O177-METEALL[[#This Row],[620118]] &lt;= 24), ALL!O177-METEALL[[#This Row],[620118]], 0)</f>
        <v>0</v>
      </c>
      <c r="Q176">
        <f>IF(AND(ALL!P177-METEALL[[#This Row],[620119]] &gt;= 0, ALL!P177-METEALL[[#This Row],[620119]] &lt;= 24), ALL!P177-METEALL[[#This Row],[620119]], 0)</f>
        <v>0</v>
      </c>
      <c r="R176">
        <f>IF(AND(ALL!Q177-METEALL[[#This Row],[620120]] &gt;= 0, ALL!Q177-METEALL[[#This Row],[620120]] &lt;= 24), ALL!Q177-METEALL[[#This Row],[620120]], 0)</f>
        <v>0</v>
      </c>
      <c r="S176">
        <f>IF(AND(ALL!R177-METEALL[[#This Row],[620122]] &gt;= 0, ALL!R177-METEALL[[#This Row],[620122]] &lt;= 24), ALL!R177-METEALL[[#This Row],[620122]], 0)</f>
        <v>0</v>
      </c>
      <c r="T176">
        <f>IF(AND(ALL!S177-METEALL[[#This Row],[620123]] &gt;= 0, ALL!S177-METEALL[[#This Row],[620123]] &lt;= 24), ALL!S177-METEALL[[#This Row],[620123]], 0)</f>
        <v>0</v>
      </c>
      <c r="U176">
        <f>IF(AND(ALL!T177-METEALL[[#This Row],[620124]] &gt;= 0, ALL!T177-METEALL[[#This Row],[620124]] &lt;= 24), ALL!T177-METEALL[[#This Row],[620124]], 0)</f>
        <v>0</v>
      </c>
      <c r="Y176">
        <v>620104</v>
      </c>
      <c r="Z176" s="31">
        <v>44004</v>
      </c>
      <c r="AA176">
        <v>0</v>
      </c>
    </row>
    <row r="177" spans="3:27">
      <c r="C177" s="17">
        <v>44005</v>
      </c>
      <c r="D177" t="str">
        <f>TEXT(Mete_cal[[#This Row],[Egat Code]], "[$-409]mmm yyyy")</f>
        <v>Jun 2020</v>
      </c>
      <c r="E177">
        <f>IF(AND(ALL!D178-METEALL[[#This Row],[620104]] &gt;= 0, ALL!D178-METEALL[[#This Row],[620104]] &lt;= 24), ALL!D178-METEALL[[#This Row],[620104]], 0)</f>
        <v>0</v>
      </c>
      <c r="F177">
        <f>IF(AND(ALL!E178-METEALL[[#This Row],[620105]] &gt;= 0, ALL!E178-METEALL[[#This Row],[620105]] &lt;= 24), ALL!E178-METEALL[[#This Row],[620105]], 0)</f>
        <v>0</v>
      </c>
      <c r="G177">
        <f>IF(AND(ALL!F178-METEALL[[#This Row],[620106]] &gt;= 0, ALL!F178-METEALL[[#This Row],[620106]] &lt;= 24), ALL!F178-METEALL[[#This Row],[620106]], 0)</f>
        <v>0</v>
      </c>
      <c r="H177">
        <f>IF(AND(ALL!G178-METEALL[[#This Row],[620107]] &gt;= 0, ALL!G178-METEALL[[#This Row],[620107]] &lt;= 24), ALL!G178-METEALL[[#This Row],[620107]], 0)</f>
        <v>24</v>
      </c>
      <c r="I177">
        <f>IF(AND(ALL!H178-METEALL[[#This Row],[620109]] &gt;= 0, ALL!H178-METEALL[[#This Row],[620109]] &lt;= 24), ALL!H178-METEALL[[#This Row],[620109]], 0)</f>
        <v>0</v>
      </c>
      <c r="J177">
        <f>IF(AND(ALL!I178-METEALL[[#This Row],[620111]] &gt;= 0, ALL!I178-METEALL[[#This Row],[620111]] &lt;= 24), ALL!I178-METEALL[[#This Row],[620111]], 0)</f>
        <v>0</v>
      </c>
      <c r="K177">
        <f>IF(AND(ALL!J178-METEALL[[#This Row],[620112]] &gt;= 0, ALL!J178-METEALL[[#This Row],[620112]] &lt;= 24), ALL!J178-METEALL[[#This Row],[620112]], 0)</f>
        <v>0</v>
      </c>
      <c r="L177">
        <f>IF(AND(ALL!K178-METEALL[[#This Row],[620113]] &gt;= 0, ALL!K178-METEALL[[#This Row],[620113]] &lt;= 24), ALL!K178-METEALL[[#This Row],[620113]], 0)</f>
        <v>0</v>
      </c>
      <c r="M177">
        <f>IF(AND(ALL!L178-METEALL[[#This Row],[620114]] &gt;= 0, ALL!L178-METEALL[[#This Row],[620114]] &lt;= 24), ALL!L178-METEALL[[#This Row],[620114]], 0)</f>
        <v>15</v>
      </c>
      <c r="N177">
        <f>IF(AND(ALL!M178-METEALL[[#This Row],[620116]] &gt;= 0, ALL!M178-METEALL[[#This Row],[620116]] &lt;= 24), ALL!M178-METEALL[[#This Row],[620116]], 0)</f>
        <v>17</v>
      </c>
      <c r="O177">
        <f>IF(AND(ALL!N178-METEALL[[#This Row],[620117]] &gt;= 0, ALL!N178-METEALL[[#This Row],[620117]] &lt;= 24), ALL!N178-METEALL[[#This Row],[620117]], 0)</f>
        <v>0</v>
      </c>
      <c r="P177">
        <f>IF(AND(ALL!O178-METEALL[[#This Row],[620118]] &gt;= 0, ALL!O178-METEALL[[#This Row],[620118]] &lt;= 24), ALL!O178-METEALL[[#This Row],[620118]], 0)</f>
        <v>0</v>
      </c>
      <c r="Q177">
        <f>IF(AND(ALL!P178-METEALL[[#This Row],[620119]] &gt;= 0, ALL!P178-METEALL[[#This Row],[620119]] &lt;= 24), ALL!P178-METEALL[[#This Row],[620119]], 0)</f>
        <v>0</v>
      </c>
      <c r="R177">
        <f>IF(AND(ALL!Q178-METEALL[[#This Row],[620120]] &gt;= 0, ALL!Q178-METEALL[[#This Row],[620120]] &lt;= 24), ALL!Q178-METEALL[[#This Row],[620120]], 0)</f>
        <v>0</v>
      </c>
      <c r="S177">
        <f>IF(AND(ALL!R178-METEALL[[#This Row],[620122]] &gt;= 0, ALL!R178-METEALL[[#This Row],[620122]] &lt;= 24), ALL!R178-METEALL[[#This Row],[620122]], 0)</f>
        <v>0</v>
      </c>
      <c r="T177">
        <f>IF(AND(ALL!S178-METEALL[[#This Row],[620123]] &gt;= 0, ALL!S178-METEALL[[#This Row],[620123]] &lt;= 24), ALL!S178-METEALL[[#This Row],[620123]], 0)</f>
        <v>0</v>
      </c>
      <c r="U177">
        <f>IF(AND(ALL!T178-METEALL[[#This Row],[620124]] &gt;= 0, ALL!T178-METEALL[[#This Row],[620124]] &lt;= 24), ALL!T178-METEALL[[#This Row],[620124]], 0)</f>
        <v>0</v>
      </c>
      <c r="Y177">
        <v>620104</v>
      </c>
      <c r="Z177" s="31">
        <v>44005</v>
      </c>
      <c r="AA177">
        <v>0</v>
      </c>
    </row>
    <row r="178" spans="3:27">
      <c r="C178" s="17">
        <v>44006</v>
      </c>
      <c r="D178" t="str">
        <f>TEXT(Mete_cal[[#This Row],[Egat Code]], "[$-409]mmm yyyy")</f>
        <v>Jun 2020</v>
      </c>
      <c r="E178">
        <f>IF(AND(ALL!D179-METEALL[[#This Row],[620104]] &gt;= 0, ALL!D179-METEALL[[#This Row],[620104]] &lt;= 24), ALL!D179-METEALL[[#This Row],[620104]], 0)</f>
        <v>0</v>
      </c>
      <c r="F178">
        <f>IF(AND(ALL!E179-METEALL[[#This Row],[620105]] &gt;= 0, ALL!E179-METEALL[[#This Row],[620105]] &lt;= 24), ALL!E179-METEALL[[#This Row],[620105]], 0)</f>
        <v>0</v>
      </c>
      <c r="G178">
        <f>IF(AND(ALL!F179-METEALL[[#This Row],[620106]] &gt;= 0, ALL!F179-METEALL[[#This Row],[620106]] &lt;= 24), ALL!F179-METEALL[[#This Row],[620106]], 0)</f>
        <v>0</v>
      </c>
      <c r="H178">
        <f>IF(AND(ALL!G179-METEALL[[#This Row],[620107]] &gt;= 0, ALL!G179-METEALL[[#This Row],[620107]] &lt;= 24), ALL!G179-METEALL[[#This Row],[620107]], 0)</f>
        <v>16</v>
      </c>
      <c r="I178">
        <f>IF(AND(ALL!H179-METEALL[[#This Row],[620109]] &gt;= 0, ALL!H179-METEALL[[#This Row],[620109]] &lt;= 24), ALL!H179-METEALL[[#This Row],[620109]], 0)</f>
        <v>0</v>
      </c>
      <c r="J178">
        <f>IF(AND(ALL!I179-METEALL[[#This Row],[620111]] &gt;= 0, ALL!I179-METEALL[[#This Row],[620111]] &lt;= 24), ALL!I179-METEALL[[#This Row],[620111]], 0)</f>
        <v>0</v>
      </c>
      <c r="K178">
        <f>IF(AND(ALL!J179-METEALL[[#This Row],[620112]] &gt;= 0, ALL!J179-METEALL[[#This Row],[620112]] &lt;= 24), ALL!J179-METEALL[[#This Row],[620112]], 0)</f>
        <v>0</v>
      </c>
      <c r="L178">
        <f>IF(AND(ALL!K179-METEALL[[#This Row],[620113]] &gt;= 0, ALL!K179-METEALL[[#This Row],[620113]] &lt;= 24), ALL!K179-METEALL[[#This Row],[620113]], 0)</f>
        <v>0</v>
      </c>
      <c r="M178">
        <f>IF(AND(ALL!L179-METEALL[[#This Row],[620114]] &gt;= 0, ALL!L179-METEALL[[#This Row],[620114]] &lt;= 24), ALL!L179-METEALL[[#This Row],[620114]], 0)</f>
        <v>18</v>
      </c>
      <c r="N178">
        <f>IF(AND(ALL!M179-METEALL[[#This Row],[620116]] &gt;= 0, ALL!M179-METEALL[[#This Row],[620116]] &lt;= 24), ALL!M179-METEALL[[#This Row],[620116]], 0)</f>
        <v>18</v>
      </c>
      <c r="O178">
        <f>IF(AND(ALL!N179-METEALL[[#This Row],[620117]] &gt;= 0, ALL!N179-METEALL[[#This Row],[620117]] &lt;= 24), ALL!N179-METEALL[[#This Row],[620117]], 0)</f>
        <v>0</v>
      </c>
      <c r="P178">
        <f>IF(AND(ALL!O179-METEALL[[#This Row],[620118]] &gt;= 0, ALL!O179-METEALL[[#This Row],[620118]] &lt;= 24), ALL!O179-METEALL[[#This Row],[620118]], 0)</f>
        <v>0</v>
      </c>
      <c r="Q178">
        <f>IF(AND(ALL!P179-METEALL[[#This Row],[620119]] &gt;= 0, ALL!P179-METEALL[[#This Row],[620119]] &lt;= 24), ALL!P179-METEALL[[#This Row],[620119]], 0)</f>
        <v>0</v>
      </c>
      <c r="R178">
        <f>IF(AND(ALL!Q179-METEALL[[#This Row],[620120]] &gt;= 0, ALL!Q179-METEALL[[#This Row],[620120]] &lt;= 24), ALL!Q179-METEALL[[#This Row],[620120]], 0)</f>
        <v>0</v>
      </c>
      <c r="S178">
        <f>IF(AND(ALL!R179-METEALL[[#This Row],[620122]] &gt;= 0, ALL!R179-METEALL[[#This Row],[620122]] &lt;= 24), ALL!R179-METEALL[[#This Row],[620122]], 0)</f>
        <v>0</v>
      </c>
      <c r="T178">
        <f>IF(AND(ALL!S179-METEALL[[#This Row],[620123]] &gt;= 0, ALL!S179-METEALL[[#This Row],[620123]] &lt;= 24), ALL!S179-METEALL[[#This Row],[620123]], 0)</f>
        <v>0</v>
      </c>
      <c r="U178">
        <f>IF(AND(ALL!T179-METEALL[[#This Row],[620124]] &gt;= 0, ALL!T179-METEALL[[#This Row],[620124]] &lt;= 24), ALL!T179-METEALL[[#This Row],[620124]], 0)</f>
        <v>0</v>
      </c>
      <c r="Y178">
        <v>620104</v>
      </c>
      <c r="Z178" s="31">
        <v>44006</v>
      </c>
      <c r="AA178">
        <v>0</v>
      </c>
    </row>
    <row r="179" spans="3:27">
      <c r="C179" s="17">
        <v>44007</v>
      </c>
      <c r="D179" t="str">
        <f>TEXT(Mete_cal[[#This Row],[Egat Code]], "[$-409]mmm yyyy")</f>
        <v>Jun 2020</v>
      </c>
      <c r="E179">
        <f>IF(AND(ALL!D180-METEALL[[#This Row],[620104]] &gt;= 0, ALL!D180-METEALL[[#This Row],[620104]] &lt;= 24), ALL!D180-METEALL[[#This Row],[620104]], 0)</f>
        <v>0</v>
      </c>
      <c r="F179">
        <f>IF(AND(ALL!E180-METEALL[[#This Row],[620105]] &gt;= 0, ALL!E180-METEALL[[#This Row],[620105]] &lt;= 24), ALL!E180-METEALL[[#This Row],[620105]], 0)</f>
        <v>0</v>
      </c>
      <c r="G179">
        <f>IF(AND(ALL!F180-METEALL[[#This Row],[620106]] &gt;= 0, ALL!F180-METEALL[[#This Row],[620106]] &lt;= 24), ALL!F180-METEALL[[#This Row],[620106]], 0)</f>
        <v>0</v>
      </c>
      <c r="H179">
        <f>IF(AND(ALL!G180-METEALL[[#This Row],[620107]] &gt;= 0, ALL!G180-METEALL[[#This Row],[620107]] &lt;= 24), ALL!G180-METEALL[[#This Row],[620107]], 0)</f>
        <v>22</v>
      </c>
      <c r="I179">
        <f>IF(AND(ALL!H180-METEALL[[#This Row],[620109]] &gt;= 0, ALL!H180-METEALL[[#This Row],[620109]] &lt;= 24), ALL!H180-METEALL[[#This Row],[620109]], 0)</f>
        <v>0</v>
      </c>
      <c r="J179">
        <f>IF(AND(ALL!I180-METEALL[[#This Row],[620111]] &gt;= 0, ALL!I180-METEALL[[#This Row],[620111]] &lt;= 24), ALL!I180-METEALL[[#This Row],[620111]], 0)</f>
        <v>0</v>
      </c>
      <c r="K179">
        <f>IF(AND(ALL!J180-METEALL[[#This Row],[620112]] &gt;= 0, ALL!J180-METEALL[[#This Row],[620112]] &lt;= 24), ALL!J180-METEALL[[#This Row],[620112]], 0)</f>
        <v>0</v>
      </c>
      <c r="L179">
        <f>IF(AND(ALL!K180-METEALL[[#This Row],[620113]] &gt;= 0, ALL!K180-METEALL[[#This Row],[620113]] &lt;= 24), ALL!K180-METEALL[[#This Row],[620113]], 0)</f>
        <v>0</v>
      </c>
      <c r="M179">
        <f>IF(AND(ALL!L180-METEALL[[#This Row],[620114]] &gt;= 0, ALL!L180-METEALL[[#This Row],[620114]] &lt;= 24), ALL!L180-METEALL[[#This Row],[620114]], 0)</f>
        <v>14</v>
      </c>
      <c r="N179">
        <f>IF(AND(ALL!M180-METEALL[[#This Row],[620116]] &gt;= 0, ALL!M180-METEALL[[#This Row],[620116]] &lt;= 24), ALL!M180-METEALL[[#This Row],[620116]], 0)</f>
        <v>17</v>
      </c>
      <c r="O179">
        <f>IF(AND(ALL!N180-METEALL[[#This Row],[620117]] &gt;= 0, ALL!N180-METEALL[[#This Row],[620117]] &lt;= 24), ALL!N180-METEALL[[#This Row],[620117]], 0)</f>
        <v>0</v>
      </c>
      <c r="P179">
        <f>IF(AND(ALL!O180-METEALL[[#This Row],[620118]] &gt;= 0, ALL!O180-METEALL[[#This Row],[620118]] &lt;= 24), ALL!O180-METEALL[[#This Row],[620118]], 0)</f>
        <v>0</v>
      </c>
      <c r="Q179">
        <f>IF(AND(ALL!P180-METEALL[[#This Row],[620119]] &gt;= 0, ALL!P180-METEALL[[#This Row],[620119]] &lt;= 24), ALL!P180-METEALL[[#This Row],[620119]], 0)</f>
        <v>0</v>
      </c>
      <c r="R179">
        <f>IF(AND(ALL!Q180-METEALL[[#This Row],[620120]] &gt;= 0, ALL!Q180-METEALL[[#This Row],[620120]] &lt;= 24), ALL!Q180-METEALL[[#This Row],[620120]], 0)</f>
        <v>0</v>
      </c>
      <c r="S179">
        <f>IF(AND(ALL!R180-METEALL[[#This Row],[620122]] &gt;= 0, ALL!R180-METEALL[[#This Row],[620122]] &lt;= 24), ALL!R180-METEALL[[#This Row],[620122]], 0)</f>
        <v>0</v>
      </c>
      <c r="T179">
        <f>IF(AND(ALL!S180-METEALL[[#This Row],[620123]] &gt;= 0, ALL!S180-METEALL[[#This Row],[620123]] &lt;= 24), ALL!S180-METEALL[[#This Row],[620123]], 0)</f>
        <v>0</v>
      </c>
      <c r="U179">
        <f>IF(AND(ALL!T180-METEALL[[#This Row],[620124]] &gt;= 0, ALL!T180-METEALL[[#This Row],[620124]] &lt;= 24), ALL!T180-METEALL[[#This Row],[620124]], 0)</f>
        <v>0</v>
      </c>
      <c r="Y179">
        <v>620104</v>
      </c>
      <c r="Z179" s="31">
        <v>44007</v>
      </c>
      <c r="AA179">
        <v>0</v>
      </c>
    </row>
    <row r="180" spans="3:27">
      <c r="C180" s="17">
        <v>44008</v>
      </c>
      <c r="D180" t="str">
        <f>TEXT(Mete_cal[[#This Row],[Egat Code]], "[$-409]mmm yyyy")</f>
        <v>Jun 2020</v>
      </c>
      <c r="E180">
        <f>IF(AND(ALL!D181-METEALL[[#This Row],[620104]] &gt;= 0, ALL!D181-METEALL[[#This Row],[620104]] &lt;= 24), ALL!D181-METEALL[[#This Row],[620104]], 0)</f>
        <v>0</v>
      </c>
      <c r="F180">
        <f>IF(AND(ALL!E181-METEALL[[#This Row],[620105]] &gt;= 0, ALL!E181-METEALL[[#This Row],[620105]] &lt;= 24), ALL!E181-METEALL[[#This Row],[620105]], 0)</f>
        <v>14</v>
      </c>
      <c r="G180">
        <f>IF(AND(ALL!F181-METEALL[[#This Row],[620106]] &gt;= 0, ALL!F181-METEALL[[#This Row],[620106]] &lt;= 24), ALL!F181-METEALL[[#This Row],[620106]], 0)</f>
        <v>0</v>
      </c>
      <c r="H180">
        <f>IF(AND(ALL!G181-METEALL[[#This Row],[620107]] &gt;= 0, ALL!G181-METEALL[[#This Row],[620107]] &lt;= 24), ALL!G181-METEALL[[#This Row],[620107]], 0)</f>
        <v>0</v>
      </c>
      <c r="I180">
        <f>IF(AND(ALL!H181-METEALL[[#This Row],[620109]] &gt;= 0, ALL!H181-METEALL[[#This Row],[620109]] &lt;= 24), ALL!H181-METEALL[[#This Row],[620109]], 0)</f>
        <v>0</v>
      </c>
      <c r="J180">
        <f>IF(AND(ALL!I181-METEALL[[#This Row],[620111]] &gt;= 0, ALL!I181-METEALL[[#This Row],[620111]] &lt;= 24), ALL!I181-METEALL[[#This Row],[620111]], 0)</f>
        <v>0</v>
      </c>
      <c r="K180">
        <f>IF(AND(ALL!J181-METEALL[[#This Row],[620112]] &gt;= 0, ALL!J181-METEALL[[#This Row],[620112]] &lt;= 24), ALL!J181-METEALL[[#This Row],[620112]], 0)</f>
        <v>0</v>
      </c>
      <c r="L180">
        <f>IF(AND(ALL!K181-METEALL[[#This Row],[620113]] &gt;= 0, ALL!K181-METEALL[[#This Row],[620113]] &lt;= 24), ALL!K181-METEALL[[#This Row],[620113]], 0)</f>
        <v>0</v>
      </c>
      <c r="M180">
        <f>IF(AND(ALL!L181-METEALL[[#This Row],[620114]] &gt;= 0, ALL!L181-METEALL[[#This Row],[620114]] &lt;= 24), ALL!L181-METEALL[[#This Row],[620114]], 0)</f>
        <v>18</v>
      </c>
      <c r="N180">
        <f>IF(AND(ALL!M181-METEALL[[#This Row],[620116]] &gt;= 0, ALL!M181-METEALL[[#This Row],[620116]] &lt;= 24), ALL!M181-METEALL[[#This Row],[620116]], 0)</f>
        <v>19</v>
      </c>
      <c r="O180">
        <f>IF(AND(ALL!N181-METEALL[[#This Row],[620117]] &gt;= 0, ALL!N181-METEALL[[#This Row],[620117]] &lt;= 24), ALL!N181-METEALL[[#This Row],[620117]], 0)</f>
        <v>0</v>
      </c>
      <c r="P180">
        <f>IF(AND(ALL!O181-METEALL[[#This Row],[620118]] &gt;= 0, ALL!O181-METEALL[[#This Row],[620118]] &lt;= 24), ALL!O181-METEALL[[#This Row],[620118]], 0)</f>
        <v>0</v>
      </c>
      <c r="Q180">
        <f>IF(AND(ALL!P181-METEALL[[#This Row],[620119]] &gt;= 0, ALL!P181-METEALL[[#This Row],[620119]] &lt;= 24), ALL!P181-METEALL[[#This Row],[620119]], 0)</f>
        <v>0</v>
      </c>
      <c r="R180">
        <f>IF(AND(ALL!Q181-METEALL[[#This Row],[620120]] &gt;= 0, ALL!Q181-METEALL[[#This Row],[620120]] &lt;= 24), ALL!Q181-METEALL[[#This Row],[620120]], 0)</f>
        <v>0</v>
      </c>
      <c r="S180">
        <f>IF(AND(ALL!R181-METEALL[[#This Row],[620122]] &gt;= 0, ALL!R181-METEALL[[#This Row],[620122]] &lt;= 24), ALL!R181-METEALL[[#This Row],[620122]], 0)</f>
        <v>0</v>
      </c>
      <c r="T180">
        <f>IF(AND(ALL!S181-METEALL[[#This Row],[620123]] &gt;= 0, ALL!S181-METEALL[[#This Row],[620123]] &lt;= 24), ALL!S181-METEALL[[#This Row],[620123]], 0)</f>
        <v>0</v>
      </c>
      <c r="U180">
        <f>IF(AND(ALL!T181-METEALL[[#This Row],[620124]] &gt;= 0, ALL!T181-METEALL[[#This Row],[620124]] &lt;= 24), ALL!T181-METEALL[[#This Row],[620124]], 0)</f>
        <v>0</v>
      </c>
      <c r="Y180">
        <v>620104</v>
      </c>
      <c r="Z180" s="31">
        <v>44008</v>
      </c>
      <c r="AA180">
        <v>0</v>
      </c>
    </row>
    <row r="181" spans="3:27">
      <c r="C181" s="17">
        <v>44009</v>
      </c>
      <c r="D181" t="str">
        <f>TEXT(Mete_cal[[#This Row],[Egat Code]], "[$-409]mmm yyyy")</f>
        <v>Jun 2020</v>
      </c>
      <c r="E181">
        <f>IF(AND(ALL!D182-METEALL[[#This Row],[620104]] &gt;= 0, ALL!D182-METEALL[[#This Row],[620104]] &lt;= 24), ALL!D182-METEALL[[#This Row],[620104]], 0)</f>
        <v>0</v>
      </c>
      <c r="F181">
        <f>IF(AND(ALL!E182-METEALL[[#This Row],[620105]] &gt;= 0, ALL!E182-METEALL[[#This Row],[620105]] &lt;= 24), ALL!E182-METEALL[[#This Row],[620105]], 0)</f>
        <v>15</v>
      </c>
      <c r="G181">
        <f>IF(AND(ALL!F182-METEALL[[#This Row],[620106]] &gt;= 0, ALL!F182-METEALL[[#This Row],[620106]] &lt;= 24), ALL!F182-METEALL[[#This Row],[620106]], 0)</f>
        <v>0</v>
      </c>
      <c r="H181">
        <f>IF(AND(ALL!G182-METEALL[[#This Row],[620107]] &gt;= 0, ALL!G182-METEALL[[#This Row],[620107]] &lt;= 24), ALL!G182-METEALL[[#This Row],[620107]], 0)</f>
        <v>0</v>
      </c>
      <c r="I181">
        <f>IF(AND(ALL!H182-METEALL[[#This Row],[620109]] &gt;= 0, ALL!H182-METEALL[[#This Row],[620109]] &lt;= 24), ALL!H182-METEALL[[#This Row],[620109]], 0)</f>
        <v>0</v>
      </c>
      <c r="J181">
        <f>IF(AND(ALL!I182-METEALL[[#This Row],[620111]] &gt;= 0, ALL!I182-METEALL[[#This Row],[620111]] &lt;= 24), ALL!I182-METEALL[[#This Row],[620111]], 0)</f>
        <v>0</v>
      </c>
      <c r="K181">
        <f>IF(AND(ALL!J182-METEALL[[#This Row],[620112]] &gt;= 0, ALL!J182-METEALL[[#This Row],[620112]] &lt;= 24), ALL!J182-METEALL[[#This Row],[620112]], 0)</f>
        <v>12</v>
      </c>
      <c r="L181">
        <f>IF(AND(ALL!K182-METEALL[[#This Row],[620113]] &gt;= 0, ALL!K182-METEALL[[#This Row],[620113]] &lt;= 24), ALL!K182-METEALL[[#This Row],[620113]], 0)</f>
        <v>0</v>
      </c>
      <c r="M181">
        <f>IF(AND(ALL!L182-METEALL[[#This Row],[620114]] &gt;= 0, ALL!L182-METEALL[[#This Row],[620114]] &lt;= 24), ALL!L182-METEALL[[#This Row],[620114]], 0)</f>
        <v>15</v>
      </c>
      <c r="N181">
        <f>IF(AND(ALL!M182-METEALL[[#This Row],[620116]] &gt;= 0, ALL!M182-METEALL[[#This Row],[620116]] &lt;= 24), ALL!M182-METEALL[[#This Row],[620116]], 0)</f>
        <v>15</v>
      </c>
      <c r="O181">
        <f>IF(AND(ALL!N182-METEALL[[#This Row],[620117]] &gt;= 0, ALL!N182-METEALL[[#This Row],[620117]] &lt;= 24), ALL!N182-METEALL[[#This Row],[620117]], 0)</f>
        <v>0</v>
      </c>
      <c r="P181">
        <f>IF(AND(ALL!O182-METEALL[[#This Row],[620118]] &gt;= 0, ALL!O182-METEALL[[#This Row],[620118]] &lt;= 24), ALL!O182-METEALL[[#This Row],[620118]], 0)</f>
        <v>0</v>
      </c>
      <c r="Q181">
        <f>IF(AND(ALL!P182-METEALL[[#This Row],[620119]] &gt;= 0, ALL!P182-METEALL[[#This Row],[620119]] &lt;= 24), ALL!P182-METEALL[[#This Row],[620119]], 0)</f>
        <v>0</v>
      </c>
      <c r="R181">
        <f>IF(AND(ALL!Q182-METEALL[[#This Row],[620120]] &gt;= 0, ALL!Q182-METEALL[[#This Row],[620120]] &lt;= 24), ALL!Q182-METEALL[[#This Row],[620120]], 0)</f>
        <v>0</v>
      </c>
      <c r="S181">
        <f>IF(AND(ALL!R182-METEALL[[#This Row],[620122]] &gt;= 0, ALL!R182-METEALL[[#This Row],[620122]] &lt;= 24), ALL!R182-METEALL[[#This Row],[620122]], 0)</f>
        <v>0</v>
      </c>
      <c r="T181">
        <f>IF(AND(ALL!S182-METEALL[[#This Row],[620123]] &gt;= 0, ALL!S182-METEALL[[#This Row],[620123]] &lt;= 24), ALL!S182-METEALL[[#This Row],[620123]], 0)</f>
        <v>0</v>
      </c>
      <c r="U181">
        <f>IF(AND(ALL!T182-METEALL[[#This Row],[620124]] &gt;= 0, ALL!T182-METEALL[[#This Row],[620124]] &lt;= 24), ALL!T182-METEALL[[#This Row],[620124]], 0)</f>
        <v>0</v>
      </c>
      <c r="Y181">
        <v>620104</v>
      </c>
      <c r="Z181" s="31">
        <v>44009</v>
      </c>
      <c r="AA181">
        <v>0</v>
      </c>
    </row>
    <row r="182" spans="3:27">
      <c r="C182" s="17">
        <v>44010</v>
      </c>
      <c r="D182" t="str">
        <f>TEXT(Mete_cal[[#This Row],[Egat Code]], "[$-409]mmm yyyy")</f>
        <v>Jun 2020</v>
      </c>
      <c r="E182">
        <f>IF(AND(ALL!D183-METEALL[[#This Row],[620104]] &gt;= 0, ALL!D183-METEALL[[#This Row],[620104]] &lt;= 24), ALL!D183-METEALL[[#This Row],[620104]], 0)</f>
        <v>0</v>
      </c>
      <c r="F182">
        <f>IF(AND(ALL!E183-METEALL[[#This Row],[620105]] &gt;= 0, ALL!E183-METEALL[[#This Row],[620105]] &lt;= 24), ALL!E183-METEALL[[#This Row],[620105]], 0)</f>
        <v>16</v>
      </c>
      <c r="G182">
        <f>IF(AND(ALL!F183-METEALL[[#This Row],[620106]] &gt;= 0, ALL!F183-METEALL[[#This Row],[620106]] &lt;= 24), ALL!F183-METEALL[[#This Row],[620106]], 0)</f>
        <v>0</v>
      </c>
      <c r="H182">
        <f>IF(AND(ALL!G183-METEALL[[#This Row],[620107]] &gt;= 0, ALL!G183-METEALL[[#This Row],[620107]] &lt;= 24), ALL!G183-METEALL[[#This Row],[620107]], 0)</f>
        <v>0</v>
      </c>
      <c r="I182">
        <f>IF(AND(ALL!H183-METEALL[[#This Row],[620109]] &gt;= 0, ALL!H183-METEALL[[#This Row],[620109]] &lt;= 24), ALL!H183-METEALL[[#This Row],[620109]], 0)</f>
        <v>0</v>
      </c>
      <c r="J182">
        <f>IF(AND(ALL!I183-METEALL[[#This Row],[620111]] &gt;= 0, ALL!I183-METEALL[[#This Row],[620111]] &lt;= 24), ALL!I183-METEALL[[#This Row],[620111]], 0)</f>
        <v>0</v>
      </c>
      <c r="K182">
        <f>IF(AND(ALL!J183-METEALL[[#This Row],[620112]] &gt;= 0, ALL!J183-METEALL[[#This Row],[620112]] &lt;= 24), ALL!J183-METEALL[[#This Row],[620112]], 0)</f>
        <v>20</v>
      </c>
      <c r="L182">
        <f>IF(AND(ALL!K183-METEALL[[#This Row],[620113]] &gt;= 0, ALL!K183-METEALL[[#This Row],[620113]] &lt;= 24), ALL!K183-METEALL[[#This Row],[620113]], 0)</f>
        <v>0</v>
      </c>
      <c r="M182">
        <f>IF(AND(ALL!L183-METEALL[[#This Row],[620114]] &gt;= 0, ALL!L183-METEALL[[#This Row],[620114]] &lt;= 24), ALL!L183-METEALL[[#This Row],[620114]], 0)</f>
        <v>0</v>
      </c>
      <c r="N182">
        <f>IF(AND(ALL!M183-METEALL[[#This Row],[620116]] &gt;= 0, ALL!M183-METEALL[[#This Row],[620116]] &lt;= 24), ALL!M183-METEALL[[#This Row],[620116]], 0)</f>
        <v>14</v>
      </c>
      <c r="O182">
        <f>IF(AND(ALL!N183-METEALL[[#This Row],[620117]] &gt;= 0, ALL!N183-METEALL[[#This Row],[620117]] &lt;= 24), ALL!N183-METEALL[[#This Row],[620117]], 0)</f>
        <v>0</v>
      </c>
      <c r="P182">
        <f>IF(AND(ALL!O183-METEALL[[#This Row],[620118]] &gt;= 0, ALL!O183-METEALL[[#This Row],[620118]] &lt;= 24), ALL!O183-METEALL[[#This Row],[620118]], 0)</f>
        <v>0</v>
      </c>
      <c r="Q182">
        <f>IF(AND(ALL!P183-METEALL[[#This Row],[620119]] &gt;= 0, ALL!P183-METEALL[[#This Row],[620119]] &lt;= 24), ALL!P183-METEALL[[#This Row],[620119]], 0)</f>
        <v>0</v>
      </c>
      <c r="R182">
        <f>IF(AND(ALL!Q183-METEALL[[#This Row],[620120]] &gt;= 0, ALL!Q183-METEALL[[#This Row],[620120]] &lt;= 24), ALL!Q183-METEALL[[#This Row],[620120]], 0)</f>
        <v>0</v>
      </c>
      <c r="S182">
        <f>IF(AND(ALL!R183-METEALL[[#This Row],[620122]] &gt;= 0, ALL!R183-METEALL[[#This Row],[620122]] &lt;= 24), ALL!R183-METEALL[[#This Row],[620122]], 0)</f>
        <v>0</v>
      </c>
      <c r="T182">
        <f>IF(AND(ALL!S183-METEALL[[#This Row],[620123]] &gt;= 0, ALL!S183-METEALL[[#This Row],[620123]] &lt;= 24), ALL!S183-METEALL[[#This Row],[620123]], 0)</f>
        <v>0</v>
      </c>
      <c r="U182">
        <f>IF(AND(ALL!T183-METEALL[[#This Row],[620124]] &gt;= 0, ALL!T183-METEALL[[#This Row],[620124]] &lt;= 24), ALL!T183-METEALL[[#This Row],[620124]], 0)</f>
        <v>0</v>
      </c>
      <c r="Y182">
        <v>620104</v>
      </c>
      <c r="Z182" s="31">
        <v>44010</v>
      </c>
      <c r="AA182">
        <v>0</v>
      </c>
    </row>
    <row r="183" spans="3:27">
      <c r="C183" s="17">
        <v>44011</v>
      </c>
      <c r="D183" t="str">
        <f>TEXT(Mete_cal[[#This Row],[Egat Code]], "[$-409]mmm yyyy")</f>
        <v>Jun 2020</v>
      </c>
      <c r="E183">
        <f>IF(AND(ALL!D184-METEALL[[#This Row],[620104]] &gt;= 0, ALL!D184-METEALL[[#This Row],[620104]] &lt;= 24), ALL!D184-METEALL[[#This Row],[620104]], 0)</f>
        <v>0</v>
      </c>
      <c r="F183">
        <f>IF(AND(ALL!E184-METEALL[[#This Row],[620105]] &gt;= 0, ALL!E184-METEALL[[#This Row],[620105]] &lt;= 24), ALL!E184-METEALL[[#This Row],[620105]], 0)</f>
        <v>23</v>
      </c>
      <c r="G183">
        <f>IF(AND(ALL!F184-METEALL[[#This Row],[620106]] &gt;= 0, ALL!F184-METEALL[[#This Row],[620106]] &lt;= 24), ALL!F184-METEALL[[#This Row],[620106]], 0)</f>
        <v>0</v>
      </c>
      <c r="H183">
        <f>IF(AND(ALL!G184-METEALL[[#This Row],[620107]] &gt;= 0, ALL!G184-METEALL[[#This Row],[620107]] &lt;= 24), ALL!G184-METEALL[[#This Row],[620107]], 0)</f>
        <v>0</v>
      </c>
      <c r="I183">
        <f>IF(AND(ALL!H184-METEALL[[#This Row],[620109]] &gt;= 0, ALL!H184-METEALL[[#This Row],[620109]] &lt;= 24), ALL!H184-METEALL[[#This Row],[620109]], 0)</f>
        <v>0</v>
      </c>
      <c r="J183">
        <f>IF(AND(ALL!I184-METEALL[[#This Row],[620111]] &gt;= 0, ALL!I184-METEALL[[#This Row],[620111]] &lt;= 24), ALL!I184-METEALL[[#This Row],[620111]], 0)</f>
        <v>0</v>
      </c>
      <c r="K183">
        <f>IF(AND(ALL!J184-METEALL[[#This Row],[620112]] &gt;= 0, ALL!J184-METEALL[[#This Row],[620112]] &lt;= 24), ALL!J184-METEALL[[#This Row],[620112]], 0)</f>
        <v>0</v>
      </c>
      <c r="L183">
        <f>IF(AND(ALL!K184-METEALL[[#This Row],[620113]] &gt;= 0, ALL!K184-METEALL[[#This Row],[620113]] &lt;= 24), ALL!K184-METEALL[[#This Row],[620113]], 0)</f>
        <v>0</v>
      </c>
      <c r="M183">
        <f>IF(AND(ALL!L184-METEALL[[#This Row],[620114]] &gt;= 0, ALL!L184-METEALL[[#This Row],[620114]] &lt;= 24), ALL!L184-METEALL[[#This Row],[620114]], 0)</f>
        <v>0</v>
      </c>
      <c r="N183">
        <f>IF(AND(ALL!M184-METEALL[[#This Row],[620116]] &gt;= 0, ALL!M184-METEALL[[#This Row],[620116]] &lt;= 24), ALL!M184-METEALL[[#This Row],[620116]], 0)</f>
        <v>20</v>
      </c>
      <c r="O183">
        <f>IF(AND(ALL!N184-METEALL[[#This Row],[620117]] &gt;= 0, ALL!N184-METEALL[[#This Row],[620117]] &lt;= 24), ALL!N184-METEALL[[#This Row],[620117]], 0)</f>
        <v>0</v>
      </c>
      <c r="P183">
        <f>IF(AND(ALL!O184-METEALL[[#This Row],[620118]] &gt;= 0, ALL!O184-METEALL[[#This Row],[620118]] &lt;= 24), ALL!O184-METEALL[[#This Row],[620118]], 0)</f>
        <v>0</v>
      </c>
      <c r="Q183">
        <f>IF(AND(ALL!P184-METEALL[[#This Row],[620119]] &gt;= 0, ALL!P184-METEALL[[#This Row],[620119]] &lt;= 24), ALL!P184-METEALL[[#This Row],[620119]], 0)</f>
        <v>0</v>
      </c>
      <c r="R183">
        <f>IF(AND(ALL!Q184-METEALL[[#This Row],[620120]] &gt;= 0, ALL!Q184-METEALL[[#This Row],[620120]] &lt;= 24), ALL!Q184-METEALL[[#This Row],[620120]], 0)</f>
        <v>0</v>
      </c>
      <c r="S183">
        <f>IF(AND(ALL!R184-METEALL[[#This Row],[620122]] &gt;= 0, ALL!R184-METEALL[[#This Row],[620122]] &lt;= 24), ALL!R184-METEALL[[#This Row],[620122]], 0)</f>
        <v>0</v>
      </c>
      <c r="T183">
        <f>IF(AND(ALL!S184-METEALL[[#This Row],[620123]] &gt;= 0, ALL!S184-METEALL[[#This Row],[620123]] &lt;= 24), ALL!S184-METEALL[[#This Row],[620123]], 0)</f>
        <v>0</v>
      </c>
      <c r="U183">
        <f>IF(AND(ALL!T184-METEALL[[#This Row],[620124]] &gt;= 0, ALL!T184-METEALL[[#This Row],[620124]] &lt;= 24), ALL!T184-METEALL[[#This Row],[620124]], 0)</f>
        <v>0</v>
      </c>
      <c r="Y183">
        <v>620104</v>
      </c>
      <c r="Z183" s="31">
        <v>44011</v>
      </c>
      <c r="AA183">
        <v>0</v>
      </c>
    </row>
    <row r="184" spans="3:27">
      <c r="C184" s="17">
        <v>44012</v>
      </c>
      <c r="D184" t="str">
        <f>TEXT(Mete_cal[[#This Row],[Egat Code]], "[$-409]mmm yyyy")</f>
        <v>Jun 2020</v>
      </c>
      <c r="E184">
        <f>IF(AND(ALL!D185-METEALL[[#This Row],[620104]] &gt;= 0, ALL!D185-METEALL[[#This Row],[620104]] &lt;= 24), ALL!D185-METEALL[[#This Row],[620104]], 0)</f>
        <v>0</v>
      </c>
      <c r="F184">
        <f>IF(AND(ALL!E185-METEALL[[#This Row],[620105]] &gt;= 0, ALL!E185-METEALL[[#This Row],[620105]] &lt;= 24), ALL!E185-METEALL[[#This Row],[620105]], 0)</f>
        <v>19</v>
      </c>
      <c r="G184">
        <f>IF(AND(ALL!F185-METEALL[[#This Row],[620106]] &gt;= 0, ALL!F185-METEALL[[#This Row],[620106]] &lt;= 24), ALL!F185-METEALL[[#This Row],[620106]], 0)</f>
        <v>0</v>
      </c>
      <c r="H184">
        <f>IF(AND(ALL!G185-METEALL[[#This Row],[620107]] &gt;= 0, ALL!G185-METEALL[[#This Row],[620107]] &lt;= 24), ALL!G185-METEALL[[#This Row],[620107]], 0)</f>
        <v>0</v>
      </c>
      <c r="I184">
        <f>IF(AND(ALL!H185-METEALL[[#This Row],[620109]] &gt;= 0, ALL!H185-METEALL[[#This Row],[620109]] &lt;= 24), ALL!H185-METEALL[[#This Row],[620109]], 0)</f>
        <v>0</v>
      </c>
      <c r="J184">
        <f>IF(AND(ALL!I185-METEALL[[#This Row],[620111]] &gt;= 0, ALL!I185-METEALL[[#This Row],[620111]] &lt;= 24), ALL!I185-METEALL[[#This Row],[620111]], 0)</f>
        <v>0</v>
      </c>
      <c r="K184">
        <f>IF(AND(ALL!J185-METEALL[[#This Row],[620112]] &gt;= 0, ALL!J185-METEALL[[#This Row],[620112]] &lt;= 24), ALL!J185-METEALL[[#This Row],[620112]], 0)</f>
        <v>0</v>
      </c>
      <c r="L184">
        <f>IF(AND(ALL!K185-METEALL[[#This Row],[620113]] &gt;= 0, ALL!K185-METEALL[[#This Row],[620113]] &lt;= 24), ALL!K185-METEALL[[#This Row],[620113]], 0)</f>
        <v>0</v>
      </c>
      <c r="M184">
        <f>IF(AND(ALL!L185-METEALL[[#This Row],[620114]] &gt;= 0, ALL!L185-METEALL[[#This Row],[620114]] &lt;= 24), ALL!L185-METEALL[[#This Row],[620114]], 0)</f>
        <v>16</v>
      </c>
      <c r="N184">
        <f>IF(AND(ALL!M185-METEALL[[#This Row],[620116]] &gt;= 0, ALL!M185-METEALL[[#This Row],[620116]] &lt;= 24), ALL!M185-METEALL[[#This Row],[620116]], 0)</f>
        <v>20</v>
      </c>
      <c r="O184">
        <f>IF(AND(ALL!N185-METEALL[[#This Row],[620117]] &gt;= 0, ALL!N185-METEALL[[#This Row],[620117]] &lt;= 24), ALL!N185-METEALL[[#This Row],[620117]], 0)</f>
        <v>0</v>
      </c>
      <c r="P184">
        <f>IF(AND(ALL!O185-METEALL[[#This Row],[620118]] &gt;= 0, ALL!O185-METEALL[[#This Row],[620118]] &lt;= 24), ALL!O185-METEALL[[#This Row],[620118]], 0)</f>
        <v>0</v>
      </c>
      <c r="Q184">
        <f>IF(AND(ALL!P185-METEALL[[#This Row],[620119]] &gt;= 0, ALL!P185-METEALL[[#This Row],[620119]] &lt;= 24), ALL!P185-METEALL[[#This Row],[620119]], 0)</f>
        <v>0</v>
      </c>
      <c r="R184">
        <f>IF(AND(ALL!Q185-METEALL[[#This Row],[620120]] &gt;= 0, ALL!Q185-METEALL[[#This Row],[620120]] &lt;= 24), ALL!Q185-METEALL[[#This Row],[620120]], 0)</f>
        <v>0</v>
      </c>
      <c r="S184">
        <f>IF(AND(ALL!R185-METEALL[[#This Row],[620122]] &gt;= 0, ALL!R185-METEALL[[#This Row],[620122]] &lt;= 24), ALL!R185-METEALL[[#This Row],[620122]], 0)</f>
        <v>0</v>
      </c>
      <c r="T184">
        <f>IF(AND(ALL!S185-METEALL[[#This Row],[620123]] &gt;= 0, ALL!S185-METEALL[[#This Row],[620123]] &lt;= 24), ALL!S185-METEALL[[#This Row],[620123]], 0)</f>
        <v>0</v>
      </c>
      <c r="U184">
        <f>IF(AND(ALL!T185-METEALL[[#This Row],[620124]] &gt;= 0, ALL!T185-METEALL[[#This Row],[620124]] &lt;= 24), ALL!T185-METEALL[[#This Row],[620124]], 0)</f>
        <v>0</v>
      </c>
      <c r="Y184">
        <v>620104</v>
      </c>
      <c r="Z184" s="31">
        <v>44012</v>
      </c>
      <c r="AA184">
        <v>0</v>
      </c>
    </row>
    <row r="185" spans="3:27">
      <c r="C185" s="17">
        <v>44013</v>
      </c>
      <c r="D185" t="str">
        <f>TEXT(Mete_cal[[#This Row],[Egat Code]], "[$-409]mmm yyyy")</f>
        <v>Jul 2020</v>
      </c>
      <c r="E185">
        <f>IF(AND(ALL!D186-METEALL[[#This Row],[620104]] &gt;= 0, ALL!D186-METEALL[[#This Row],[620104]] &lt;= 24), ALL!D186-METEALL[[#This Row],[620104]], 0)</f>
        <v>0</v>
      </c>
      <c r="F185">
        <f>IF(AND(ALL!E186-METEALL[[#This Row],[620105]] &gt;= 0, ALL!E186-METEALL[[#This Row],[620105]] &lt;= 24), ALL!E186-METEALL[[#This Row],[620105]], 0)</f>
        <v>20</v>
      </c>
      <c r="G185">
        <f>IF(AND(ALL!F186-METEALL[[#This Row],[620106]] &gt;= 0, ALL!F186-METEALL[[#This Row],[620106]] &lt;= 24), ALL!F186-METEALL[[#This Row],[620106]], 0)</f>
        <v>0</v>
      </c>
      <c r="H185">
        <f>IF(AND(ALL!G186-METEALL[[#This Row],[620107]] &gt;= 0, ALL!G186-METEALL[[#This Row],[620107]] &lt;= 24), ALL!G186-METEALL[[#This Row],[620107]], 0)</f>
        <v>0</v>
      </c>
      <c r="I185">
        <f>IF(AND(ALL!H186-METEALL[[#This Row],[620109]] &gt;= 0, ALL!H186-METEALL[[#This Row],[620109]] &lt;= 24), ALL!H186-METEALL[[#This Row],[620109]], 0)</f>
        <v>0</v>
      </c>
      <c r="J185">
        <f>IF(AND(ALL!I186-METEALL[[#This Row],[620111]] &gt;= 0, ALL!I186-METEALL[[#This Row],[620111]] &lt;= 24), ALL!I186-METEALL[[#This Row],[620111]], 0)</f>
        <v>0</v>
      </c>
      <c r="K185">
        <f>IF(AND(ALL!J186-METEALL[[#This Row],[620112]] &gt;= 0, ALL!J186-METEALL[[#This Row],[620112]] &lt;= 24), ALL!J186-METEALL[[#This Row],[620112]], 0)</f>
        <v>0</v>
      </c>
      <c r="L185">
        <f>IF(AND(ALL!K186-METEALL[[#This Row],[620113]] &gt;= 0, ALL!K186-METEALL[[#This Row],[620113]] &lt;= 24), ALL!K186-METEALL[[#This Row],[620113]], 0)</f>
        <v>0</v>
      </c>
      <c r="M185">
        <f>IF(AND(ALL!L186-METEALL[[#This Row],[620114]] &gt;= 0, ALL!L186-METEALL[[#This Row],[620114]] &lt;= 24), ALL!L186-METEALL[[#This Row],[620114]], 0)</f>
        <v>20</v>
      </c>
      <c r="N185">
        <f>IF(AND(ALL!M186-METEALL[[#This Row],[620116]] &gt;= 0, ALL!M186-METEALL[[#This Row],[620116]] &lt;= 24), ALL!M186-METEALL[[#This Row],[620116]], 0)</f>
        <v>20</v>
      </c>
      <c r="O185">
        <f>IF(AND(ALL!N186-METEALL[[#This Row],[620117]] &gt;= 0, ALL!N186-METEALL[[#This Row],[620117]] &lt;= 24), ALL!N186-METEALL[[#This Row],[620117]], 0)</f>
        <v>0</v>
      </c>
      <c r="P185">
        <f>IF(AND(ALL!O186-METEALL[[#This Row],[620118]] &gt;= 0, ALL!O186-METEALL[[#This Row],[620118]] &lt;= 24), ALL!O186-METEALL[[#This Row],[620118]], 0)</f>
        <v>0</v>
      </c>
      <c r="Q185">
        <f>IF(AND(ALL!P186-METEALL[[#This Row],[620119]] &gt;= 0, ALL!P186-METEALL[[#This Row],[620119]] &lt;= 24), ALL!P186-METEALL[[#This Row],[620119]], 0)</f>
        <v>0</v>
      </c>
      <c r="R185">
        <f>IF(AND(ALL!Q186-METEALL[[#This Row],[620120]] &gt;= 0, ALL!Q186-METEALL[[#This Row],[620120]] &lt;= 24), ALL!Q186-METEALL[[#This Row],[620120]], 0)</f>
        <v>0</v>
      </c>
      <c r="S185">
        <f>IF(AND(ALL!R186-METEALL[[#This Row],[620122]] &gt;= 0, ALL!R186-METEALL[[#This Row],[620122]] &lt;= 24), ALL!R186-METEALL[[#This Row],[620122]], 0)</f>
        <v>0</v>
      </c>
      <c r="T185">
        <f>IF(AND(ALL!S186-METEALL[[#This Row],[620123]] &gt;= 0, ALL!S186-METEALL[[#This Row],[620123]] &lt;= 24), ALL!S186-METEALL[[#This Row],[620123]], 0)</f>
        <v>0</v>
      </c>
      <c r="U185">
        <f>IF(AND(ALL!T186-METEALL[[#This Row],[620124]] &gt;= 0, ALL!T186-METEALL[[#This Row],[620124]] &lt;= 24), ALL!T186-METEALL[[#This Row],[620124]], 0)</f>
        <v>0</v>
      </c>
      <c r="Y185">
        <v>620104</v>
      </c>
      <c r="Z185" s="31">
        <v>44013</v>
      </c>
      <c r="AA185">
        <v>0</v>
      </c>
    </row>
    <row r="186" spans="3:27">
      <c r="C186" s="17">
        <v>44014</v>
      </c>
      <c r="D186" t="str">
        <f>TEXT(Mete_cal[[#This Row],[Egat Code]], "[$-409]mmm yyyy")</f>
        <v>Jul 2020</v>
      </c>
      <c r="E186">
        <f>IF(AND(ALL!D187-METEALL[[#This Row],[620104]] &gt;= 0, ALL!D187-METEALL[[#This Row],[620104]] &lt;= 24), ALL!D187-METEALL[[#This Row],[620104]], 0)</f>
        <v>0</v>
      </c>
      <c r="F186">
        <f>IF(AND(ALL!E187-METEALL[[#This Row],[620105]] &gt;= 0, ALL!E187-METEALL[[#This Row],[620105]] &lt;= 24), ALL!E187-METEALL[[#This Row],[620105]], 0)</f>
        <v>17</v>
      </c>
      <c r="G186">
        <f>IF(AND(ALL!F187-METEALL[[#This Row],[620106]] &gt;= 0, ALL!F187-METEALL[[#This Row],[620106]] &lt;= 24), ALL!F187-METEALL[[#This Row],[620106]], 0)</f>
        <v>0</v>
      </c>
      <c r="H186">
        <f>IF(AND(ALL!G187-METEALL[[#This Row],[620107]] &gt;= 0, ALL!G187-METEALL[[#This Row],[620107]] &lt;= 24), ALL!G187-METEALL[[#This Row],[620107]], 0)</f>
        <v>0</v>
      </c>
      <c r="I186">
        <f>IF(AND(ALL!H187-METEALL[[#This Row],[620109]] &gt;= 0, ALL!H187-METEALL[[#This Row],[620109]] &lt;= 24), ALL!H187-METEALL[[#This Row],[620109]], 0)</f>
        <v>0</v>
      </c>
      <c r="J186">
        <f>IF(AND(ALL!I187-METEALL[[#This Row],[620111]] &gt;= 0, ALL!I187-METEALL[[#This Row],[620111]] &lt;= 24), ALL!I187-METEALL[[#This Row],[620111]], 0)</f>
        <v>0</v>
      </c>
      <c r="K186">
        <f>IF(AND(ALL!J187-METEALL[[#This Row],[620112]] &gt;= 0, ALL!J187-METEALL[[#This Row],[620112]] &lt;= 24), ALL!J187-METEALL[[#This Row],[620112]], 0)</f>
        <v>0</v>
      </c>
      <c r="L186">
        <f>IF(AND(ALL!K187-METEALL[[#This Row],[620113]] &gt;= 0, ALL!K187-METEALL[[#This Row],[620113]] &lt;= 24), ALL!K187-METEALL[[#This Row],[620113]], 0)</f>
        <v>0</v>
      </c>
      <c r="M186">
        <f>IF(AND(ALL!L187-METEALL[[#This Row],[620114]] &gt;= 0, ALL!L187-METEALL[[#This Row],[620114]] &lt;= 24), ALL!L187-METEALL[[#This Row],[620114]], 0)</f>
        <v>18</v>
      </c>
      <c r="N186">
        <f>IF(AND(ALL!M187-METEALL[[#This Row],[620116]] &gt;= 0, ALL!M187-METEALL[[#This Row],[620116]] &lt;= 24), ALL!M187-METEALL[[#This Row],[620116]], 0)</f>
        <v>17</v>
      </c>
      <c r="O186">
        <f>IF(AND(ALL!N187-METEALL[[#This Row],[620117]] &gt;= 0, ALL!N187-METEALL[[#This Row],[620117]] &lt;= 24), ALL!N187-METEALL[[#This Row],[620117]], 0)</f>
        <v>0</v>
      </c>
      <c r="P186">
        <f>IF(AND(ALL!O187-METEALL[[#This Row],[620118]] &gt;= 0, ALL!O187-METEALL[[#This Row],[620118]] &lt;= 24), ALL!O187-METEALL[[#This Row],[620118]], 0)</f>
        <v>0</v>
      </c>
      <c r="Q186">
        <f>IF(AND(ALL!P187-METEALL[[#This Row],[620119]] &gt;= 0, ALL!P187-METEALL[[#This Row],[620119]] &lt;= 24), ALL!P187-METEALL[[#This Row],[620119]], 0)</f>
        <v>0</v>
      </c>
      <c r="R186">
        <f>IF(AND(ALL!Q187-METEALL[[#This Row],[620120]] &gt;= 0, ALL!Q187-METEALL[[#This Row],[620120]] &lt;= 24), ALL!Q187-METEALL[[#This Row],[620120]], 0)</f>
        <v>0</v>
      </c>
      <c r="S186">
        <f>IF(AND(ALL!R187-METEALL[[#This Row],[620122]] &gt;= 0, ALL!R187-METEALL[[#This Row],[620122]] &lt;= 24), ALL!R187-METEALL[[#This Row],[620122]], 0)</f>
        <v>0</v>
      </c>
      <c r="T186">
        <f>IF(AND(ALL!S187-METEALL[[#This Row],[620123]] &gt;= 0, ALL!S187-METEALL[[#This Row],[620123]] &lt;= 24), ALL!S187-METEALL[[#This Row],[620123]], 0)</f>
        <v>0</v>
      </c>
      <c r="U186">
        <f>IF(AND(ALL!T187-METEALL[[#This Row],[620124]] &gt;= 0, ALL!T187-METEALL[[#This Row],[620124]] &lt;= 24), ALL!T187-METEALL[[#This Row],[620124]], 0)</f>
        <v>0</v>
      </c>
      <c r="Y186">
        <v>620104</v>
      </c>
      <c r="Z186" s="31">
        <v>44014</v>
      </c>
      <c r="AA186">
        <v>0</v>
      </c>
    </row>
    <row r="187" spans="3:27">
      <c r="C187" s="17">
        <v>44015</v>
      </c>
      <c r="D187" t="str">
        <f>TEXT(Mete_cal[[#This Row],[Egat Code]], "[$-409]mmm yyyy")</f>
        <v>Jul 2020</v>
      </c>
      <c r="E187">
        <f>IF(AND(ALL!D188-METEALL[[#This Row],[620104]] &gt;= 0, ALL!D188-METEALL[[#This Row],[620104]] &lt;= 24), ALL!D188-METEALL[[#This Row],[620104]], 0)</f>
        <v>0</v>
      </c>
      <c r="F187">
        <f>IF(AND(ALL!E188-METEALL[[#This Row],[620105]] &gt;= 0, ALL!E188-METEALL[[#This Row],[620105]] &lt;= 24), ALL!E188-METEALL[[#This Row],[620105]], 0)</f>
        <v>20</v>
      </c>
      <c r="G187">
        <f>IF(AND(ALL!F188-METEALL[[#This Row],[620106]] &gt;= 0, ALL!F188-METEALL[[#This Row],[620106]] &lt;= 24), ALL!F188-METEALL[[#This Row],[620106]], 0)</f>
        <v>0</v>
      </c>
      <c r="H187">
        <f>IF(AND(ALL!G188-METEALL[[#This Row],[620107]] &gt;= 0, ALL!G188-METEALL[[#This Row],[620107]] &lt;= 24), ALL!G188-METEALL[[#This Row],[620107]], 0)</f>
        <v>0</v>
      </c>
      <c r="I187">
        <f>IF(AND(ALL!H188-METEALL[[#This Row],[620109]] &gt;= 0, ALL!H188-METEALL[[#This Row],[620109]] &lt;= 24), ALL!H188-METEALL[[#This Row],[620109]], 0)</f>
        <v>0</v>
      </c>
      <c r="J187">
        <f>IF(AND(ALL!I188-METEALL[[#This Row],[620111]] &gt;= 0, ALL!I188-METEALL[[#This Row],[620111]] &lt;= 24), ALL!I188-METEALL[[#This Row],[620111]], 0)</f>
        <v>0</v>
      </c>
      <c r="K187">
        <f>IF(AND(ALL!J188-METEALL[[#This Row],[620112]] &gt;= 0, ALL!J188-METEALL[[#This Row],[620112]] &lt;= 24), ALL!J188-METEALL[[#This Row],[620112]], 0)</f>
        <v>0</v>
      </c>
      <c r="L187">
        <f>IF(AND(ALL!K188-METEALL[[#This Row],[620113]] &gt;= 0, ALL!K188-METEALL[[#This Row],[620113]] &lt;= 24), ALL!K188-METEALL[[#This Row],[620113]], 0)</f>
        <v>0</v>
      </c>
      <c r="M187">
        <f>IF(AND(ALL!L188-METEALL[[#This Row],[620114]] &gt;= 0, ALL!L188-METEALL[[#This Row],[620114]] &lt;= 24), ALL!L188-METEALL[[#This Row],[620114]], 0)</f>
        <v>0</v>
      </c>
      <c r="N187">
        <f>IF(AND(ALL!M188-METEALL[[#This Row],[620116]] &gt;= 0, ALL!M188-METEALL[[#This Row],[620116]] &lt;= 24), ALL!M188-METEALL[[#This Row],[620116]], 0)</f>
        <v>19</v>
      </c>
      <c r="O187">
        <f>IF(AND(ALL!N188-METEALL[[#This Row],[620117]] &gt;= 0, ALL!N188-METEALL[[#This Row],[620117]] &lt;= 24), ALL!N188-METEALL[[#This Row],[620117]], 0)</f>
        <v>0</v>
      </c>
      <c r="P187">
        <f>IF(AND(ALL!O188-METEALL[[#This Row],[620118]] &gt;= 0, ALL!O188-METEALL[[#This Row],[620118]] &lt;= 24), ALL!O188-METEALL[[#This Row],[620118]], 0)</f>
        <v>0</v>
      </c>
      <c r="Q187">
        <f>IF(AND(ALL!P188-METEALL[[#This Row],[620119]] &gt;= 0, ALL!P188-METEALL[[#This Row],[620119]] &lt;= 24), ALL!P188-METEALL[[#This Row],[620119]], 0)</f>
        <v>0</v>
      </c>
      <c r="R187">
        <f>IF(AND(ALL!Q188-METEALL[[#This Row],[620120]] &gt;= 0, ALL!Q188-METEALL[[#This Row],[620120]] &lt;= 24), ALL!Q188-METEALL[[#This Row],[620120]], 0)</f>
        <v>0</v>
      </c>
      <c r="S187">
        <f>IF(AND(ALL!R188-METEALL[[#This Row],[620122]] &gt;= 0, ALL!R188-METEALL[[#This Row],[620122]] &lt;= 24), ALL!R188-METEALL[[#This Row],[620122]], 0)</f>
        <v>0</v>
      </c>
      <c r="T187">
        <f>IF(AND(ALL!S188-METEALL[[#This Row],[620123]] &gt;= 0, ALL!S188-METEALL[[#This Row],[620123]] &lt;= 24), ALL!S188-METEALL[[#This Row],[620123]], 0)</f>
        <v>0</v>
      </c>
      <c r="U187">
        <f>IF(AND(ALL!T188-METEALL[[#This Row],[620124]] &gt;= 0, ALL!T188-METEALL[[#This Row],[620124]] &lt;= 24), ALL!T188-METEALL[[#This Row],[620124]], 0)</f>
        <v>0</v>
      </c>
      <c r="Y187">
        <v>620104</v>
      </c>
      <c r="Z187" s="31">
        <v>44015</v>
      </c>
      <c r="AA187">
        <v>0</v>
      </c>
    </row>
    <row r="188" spans="3:27">
      <c r="C188" s="17">
        <v>44016</v>
      </c>
      <c r="D188" t="str">
        <f>TEXT(Mete_cal[[#This Row],[Egat Code]], "[$-409]mmm yyyy")</f>
        <v>Jul 2020</v>
      </c>
      <c r="E188">
        <f>IF(AND(ALL!D189-METEALL[[#This Row],[620104]] &gt;= 0, ALL!D189-METEALL[[#This Row],[620104]] &lt;= 24), ALL!D189-METEALL[[#This Row],[620104]], 0)</f>
        <v>0</v>
      </c>
      <c r="F188">
        <f>IF(AND(ALL!E189-METEALL[[#This Row],[620105]] &gt;= 0, ALL!E189-METEALL[[#This Row],[620105]] &lt;= 24), ALL!E189-METEALL[[#This Row],[620105]], 0)</f>
        <v>21</v>
      </c>
      <c r="G188">
        <f>IF(AND(ALL!F189-METEALL[[#This Row],[620106]] &gt;= 0, ALL!F189-METEALL[[#This Row],[620106]] &lt;= 24), ALL!F189-METEALL[[#This Row],[620106]], 0)</f>
        <v>0</v>
      </c>
      <c r="H188">
        <f>IF(AND(ALL!G189-METEALL[[#This Row],[620107]] &gt;= 0, ALL!G189-METEALL[[#This Row],[620107]] &lt;= 24), ALL!G189-METEALL[[#This Row],[620107]], 0)</f>
        <v>0</v>
      </c>
      <c r="I188">
        <f>IF(AND(ALL!H189-METEALL[[#This Row],[620109]] &gt;= 0, ALL!H189-METEALL[[#This Row],[620109]] &lt;= 24), ALL!H189-METEALL[[#This Row],[620109]], 0)</f>
        <v>0</v>
      </c>
      <c r="J188">
        <f>IF(AND(ALL!I189-METEALL[[#This Row],[620111]] &gt;= 0, ALL!I189-METEALL[[#This Row],[620111]] &lt;= 24), ALL!I189-METEALL[[#This Row],[620111]], 0)</f>
        <v>0</v>
      </c>
      <c r="K188">
        <f>IF(AND(ALL!J189-METEALL[[#This Row],[620112]] &gt;= 0, ALL!J189-METEALL[[#This Row],[620112]] &lt;= 24), ALL!J189-METEALL[[#This Row],[620112]], 0)</f>
        <v>22</v>
      </c>
      <c r="L188">
        <f>IF(AND(ALL!K189-METEALL[[#This Row],[620113]] &gt;= 0, ALL!K189-METEALL[[#This Row],[620113]] &lt;= 24), ALL!K189-METEALL[[#This Row],[620113]], 0)</f>
        <v>0</v>
      </c>
      <c r="M188">
        <f>IF(AND(ALL!L189-METEALL[[#This Row],[620114]] &gt;= 0, ALL!L189-METEALL[[#This Row],[620114]] &lt;= 24), ALL!L189-METEALL[[#This Row],[620114]], 0)</f>
        <v>20</v>
      </c>
      <c r="N188">
        <f>IF(AND(ALL!M189-METEALL[[#This Row],[620116]] &gt;= 0, ALL!M189-METEALL[[#This Row],[620116]] &lt;= 24), ALL!M189-METEALL[[#This Row],[620116]], 0)</f>
        <v>18</v>
      </c>
      <c r="O188">
        <f>IF(AND(ALL!N189-METEALL[[#This Row],[620117]] &gt;= 0, ALL!N189-METEALL[[#This Row],[620117]] &lt;= 24), ALL!N189-METEALL[[#This Row],[620117]], 0)</f>
        <v>0</v>
      </c>
      <c r="P188">
        <f>IF(AND(ALL!O189-METEALL[[#This Row],[620118]] &gt;= 0, ALL!O189-METEALL[[#This Row],[620118]] &lt;= 24), ALL!O189-METEALL[[#This Row],[620118]], 0)</f>
        <v>0</v>
      </c>
      <c r="Q188">
        <f>IF(AND(ALL!P189-METEALL[[#This Row],[620119]] &gt;= 0, ALL!P189-METEALL[[#This Row],[620119]] &lt;= 24), ALL!P189-METEALL[[#This Row],[620119]], 0)</f>
        <v>0</v>
      </c>
      <c r="R188">
        <f>IF(AND(ALL!Q189-METEALL[[#This Row],[620120]] &gt;= 0, ALL!Q189-METEALL[[#This Row],[620120]] &lt;= 24), ALL!Q189-METEALL[[#This Row],[620120]], 0)</f>
        <v>0</v>
      </c>
      <c r="S188">
        <f>IF(AND(ALL!R189-METEALL[[#This Row],[620122]] &gt;= 0, ALL!R189-METEALL[[#This Row],[620122]] &lt;= 24), ALL!R189-METEALL[[#This Row],[620122]], 0)</f>
        <v>0</v>
      </c>
      <c r="T188">
        <f>IF(AND(ALL!S189-METEALL[[#This Row],[620123]] &gt;= 0, ALL!S189-METEALL[[#This Row],[620123]] &lt;= 24), ALL!S189-METEALL[[#This Row],[620123]], 0)</f>
        <v>0</v>
      </c>
      <c r="U188">
        <f>IF(AND(ALL!T189-METEALL[[#This Row],[620124]] &gt;= 0, ALL!T189-METEALL[[#This Row],[620124]] &lt;= 24), ALL!T189-METEALL[[#This Row],[620124]], 0)</f>
        <v>0</v>
      </c>
      <c r="Y188">
        <v>620104</v>
      </c>
      <c r="Z188" s="31">
        <v>44016</v>
      </c>
      <c r="AA188">
        <v>0</v>
      </c>
    </row>
    <row r="189" spans="3:27">
      <c r="C189" s="17">
        <v>44017</v>
      </c>
      <c r="D189" t="str">
        <f>TEXT(Mete_cal[[#This Row],[Egat Code]], "[$-409]mmm yyyy")</f>
        <v>Jul 2020</v>
      </c>
      <c r="E189">
        <f>IF(AND(ALL!D190-METEALL[[#This Row],[620104]] &gt;= 0, ALL!D190-METEALL[[#This Row],[620104]] &lt;= 24), ALL!D190-METEALL[[#This Row],[620104]], 0)</f>
        <v>0</v>
      </c>
      <c r="F189">
        <f>IF(AND(ALL!E190-METEALL[[#This Row],[620105]] &gt;= 0, ALL!E190-METEALL[[#This Row],[620105]] &lt;= 24), ALL!E190-METEALL[[#This Row],[620105]], 0)</f>
        <v>17</v>
      </c>
      <c r="G189">
        <f>IF(AND(ALL!F190-METEALL[[#This Row],[620106]] &gt;= 0, ALL!F190-METEALL[[#This Row],[620106]] &lt;= 24), ALL!F190-METEALL[[#This Row],[620106]], 0)</f>
        <v>0</v>
      </c>
      <c r="H189">
        <f>IF(AND(ALL!G190-METEALL[[#This Row],[620107]] &gt;= 0, ALL!G190-METEALL[[#This Row],[620107]] &lt;= 24), ALL!G190-METEALL[[#This Row],[620107]], 0)</f>
        <v>19</v>
      </c>
      <c r="I189">
        <f>IF(AND(ALL!H190-METEALL[[#This Row],[620109]] &gt;= 0, ALL!H190-METEALL[[#This Row],[620109]] &lt;= 24), ALL!H190-METEALL[[#This Row],[620109]], 0)</f>
        <v>0</v>
      </c>
      <c r="J189">
        <f>IF(AND(ALL!I190-METEALL[[#This Row],[620111]] &gt;= 0, ALL!I190-METEALL[[#This Row],[620111]] &lt;= 24), ALL!I190-METEALL[[#This Row],[620111]], 0)</f>
        <v>0</v>
      </c>
      <c r="K189">
        <f>IF(AND(ALL!J190-METEALL[[#This Row],[620112]] &gt;= 0, ALL!J190-METEALL[[#This Row],[620112]] &lt;= 24), ALL!J190-METEALL[[#This Row],[620112]], 0)</f>
        <v>19</v>
      </c>
      <c r="L189">
        <f>IF(AND(ALL!K190-METEALL[[#This Row],[620113]] &gt;= 0, ALL!K190-METEALL[[#This Row],[620113]] &lt;= 24), ALL!K190-METEALL[[#This Row],[620113]], 0)</f>
        <v>0</v>
      </c>
      <c r="M189">
        <f>IF(AND(ALL!L190-METEALL[[#This Row],[620114]] &gt;= 0, ALL!L190-METEALL[[#This Row],[620114]] &lt;= 24), ALL!L190-METEALL[[#This Row],[620114]], 0)</f>
        <v>19</v>
      </c>
      <c r="N189">
        <f>IF(AND(ALL!M190-METEALL[[#This Row],[620116]] &gt;= 0, ALL!M190-METEALL[[#This Row],[620116]] &lt;= 24), ALL!M190-METEALL[[#This Row],[620116]], 0)</f>
        <v>15</v>
      </c>
      <c r="O189">
        <f>IF(AND(ALL!N190-METEALL[[#This Row],[620117]] &gt;= 0, ALL!N190-METEALL[[#This Row],[620117]] &lt;= 24), ALL!N190-METEALL[[#This Row],[620117]], 0)</f>
        <v>0</v>
      </c>
      <c r="P189">
        <f>IF(AND(ALL!O190-METEALL[[#This Row],[620118]] &gt;= 0, ALL!O190-METEALL[[#This Row],[620118]] &lt;= 24), ALL!O190-METEALL[[#This Row],[620118]], 0)</f>
        <v>0</v>
      </c>
      <c r="Q189">
        <f>IF(AND(ALL!P190-METEALL[[#This Row],[620119]] &gt;= 0, ALL!P190-METEALL[[#This Row],[620119]] &lt;= 24), ALL!P190-METEALL[[#This Row],[620119]], 0)</f>
        <v>0</v>
      </c>
      <c r="R189">
        <f>IF(AND(ALL!Q190-METEALL[[#This Row],[620120]] &gt;= 0, ALL!Q190-METEALL[[#This Row],[620120]] &lt;= 24), ALL!Q190-METEALL[[#This Row],[620120]], 0)</f>
        <v>0</v>
      </c>
      <c r="S189">
        <f>IF(AND(ALL!R190-METEALL[[#This Row],[620122]] &gt;= 0, ALL!R190-METEALL[[#This Row],[620122]] &lt;= 24), ALL!R190-METEALL[[#This Row],[620122]], 0)</f>
        <v>0</v>
      </c>
      <c r="T189">
        <f>IF(AND(ALL!S190-METEALL[[#This Row],[620123]] &gt;= 0, ALL!S190-METEALL[[#This Row],[620123]] &lt;= 24), ALL!S190-METEALL[[#This Row],[620123]], 0)</f>
        <v>0</v>
      </c>
      <c r="U189">
        <f>IF(AND(ALL!T190-METEALL[[#This Row],[620124]] &gt;= 0, ALL!T190-METEALL[[#This Row],[620124]] &lt;= 24), ALL!T190-METEALL[[#This Row],[620124]], 0)</f>
        <v>0</v>
      </c>
      <c r="Y189">
        <v>620104</v>
      </c>
      <c r="Z189" s="31">
        <v>44017</v>
      </c>
      <c r="AA189">
        <v>0</v>
      </c>
    </row>
    <row r="190" spans="3:27">
      <c r="C190" s="17">
        <v>44018</v>
      </c>
      <c r="D190" t="str">
        <f>TEXT(Mete_cal[[#This Row],[Egat Code]], "[$-409]mmm yyyy")</f>
        <v>Jul 2020</v>
      </c>
      <c r="E190">
        <f>IF(AND(ALL!D191-METEALL[[#This Row],[620104]] &gt;= 0, ALL!D191-METEALL[[#This Row],[620104]] &lt;= 24), ALL!D191-METEALL[[#This Row],[620104]], 0)</f>
        <v>0</v>
      </c>
      <c r="F190">
        <f>IF(AND(ALL!E191-METEALL[[#This Row],[620105]] &gt;= 0, ALL!E191-METEALL[[#This Row],[620105]] &lt;= 24), ALL!E191-METEALL[[#This Row],[620105]], 0)</f>
        <v>19</v>
      </c>
      <c r="G190">
        <f>IF(AND(ALL!F191-METEALL[[#This Row],[620106]] &gt;= 0, ALL!F191-METEALL[[#This Row],[620106]] &lt;= 24), ALL!F191-METEALL[[#This Row],[620106]], 0)</f>
        <v>0</v>
      </c>
      <c r="H190">
        <f>IF(AND(ALL!G191-METEALL[[#This Row],[620107]] &gt;= 0, ALL!G191-METEALL[[#This Row],[620107]] &lt;= 24), ALL!G191-METEALL[[#This Row],[620107]], 0)</f>
        <v>19</v>
      </c>
      <c r="I190">
        <f>IF(AND(ALL!H191-METEALL[[#This Row],[620109]] &gt;= 0, ALL!H191-METEALL[[#This Row],[620109]] &lt;= 24), ALL!H191-METEALL[[#This Row],[620109]], 0)</f>
        <v>0</v>
      </c>
      <c r="J190">
        <f>IF(AND(ALL!I191-METEALL[[#This Row],[620111]] &gt;= 0, ALL!I191-METEALL[[#This Row],[620111]] &lt;= 24), ALL!I191-METEALL[[#This Row],[620111]], 0)</f>
        <v>0</v>
      </c>
      <c r="K190">
        <f>IF(AND(ALL!J191-METEALL[[#This Row],[620112]] &gt;= 0, ALL!J191-METEALL[[#This Row],[620112]] &lt;= 24), ALL!J191-METEALL[[#This Row],[620112]], 0)</f>
        <v>20</v>
      </c>
      <c r="L190">
        <f>IF(AND(ALL!K191-METEALL[[#This Row],[620113]] &gt;= 0, ALL!K191-METEALL[[#This Row],[620113]] &lt;= 24), ALL!K191-METEALL[[#This Row],[620113]], 0)</f>
        <v>0</v>
      </c>
      <c r="M190">
        <f>IF(AND(ALL!L191-METEALL[[#This Row],[620114]] &gt;= 0, ALL!L191-METEALL[[#This Row],[620114]] &lt;= 24), ALL!L191-METEALL[[#This Row],[620114]], 0)</f>
        <v>19</v>
      </c>
      <c r="N190">
        <f>IF(AND(ALL!M191-METEALL[[#This Row],[620116]] &gt;= 0, ALL!M191-METEALL[[#This Row],[620116]] &lt;= 24), ALL!M191-METEALL[[#This Row],[620116]], 0)</f>
        <v>0</v>
      </c>
      <c r="O190">
        <f>IF(AND(ALL!N191-METEALL[[#This Row],[620117]] &gt;= 0, ALL!N191-METEALL[[#This Row],[620117]] &lt;= 24), ALL!N191-METEALL[[#This Row],[620117]], 0)</f>
        <v>0</v>
      </c>
      <c r="P190">
        <f>IF(AND(ALL!O191-METEALL[[#This Row],[620118]] &gt;= 0, ALL!O191-METEALL[[#This Row],[620118]] &lt;= 24), ALL!O191-METEALL[[#This Row],[620118]], 0)</f>
        <v>0</v>
      </c>
      <c r="Q190">
        <f>IF(AND(ALL!P191-METEALL[[#This Row],[620119]] &gt;= 0, ALL!P191-METEALL[[#This Row],[620119]] &lt;= 24), ALL!P191-METEALL[[#This Row],[620119]], 0)</f>
        <v>0</v>
      </c>
      <c r="R190">
        <f>IF(AND(ALL!Q191-METEALL[[#This Row],[620120]] &gt;= 0, ALL!Q191-METEALL[[#This Row],[620120]] &lt;= 24), ALL!Q191-METEALL[[#This Row],[620120]], 0)</f>
        <v>0</v>
      </c>
      <c r="S190">
        <f>IF(AND(ALL!R191-METEALL[[#This Row],[620122]] &gt;= 0, ALL!R191-METEALL[[#This Row],[620122]] &lt;= 24), ALL!R191-METEALL[[#This Row],[620122]], 0)</f>
        <v>0</v>
      </c>
      <c r="T190">
        <f>IF(AND(ALL!S191-METEALL[[#This Row],[620123]] &gt;= 0, ALL!S191-METEALL[[#This Row],[620123]] &lt;= 24), ALL!S191-METEALL[[#This Row],[620123]], 0)</f>
        <v>0</v>
      </c>
      <c r="U190">
        <f>IF(AND(ALL!T191-METEALL[[#This Row],[620124]] &gt;= 0, ALL!T191-METEALL[[#This Row],[620124]] &lt;= 24), ALL!T191-METEALL[[#This Row],[620124]], 0)</f>
        <v>0</v>
      </c>
      <c r="Y190">
        <v>620104</v>
      </c>
      <c r="Z190" s="31">
        <v>44018</v>
      </c>
      <c r="AA190">
        <v>0</v>
      </c>
    </row>
    <row r="191" spans="3:27">
      <c r="C191" s="17">
        <v>44019</v>
      </c>
      <c r="D191" t="str">
        <f>TEXT(Mete_cal[[#This Row],[Egat Code]], "[$-409]mmm yyyy")</f>
        <v>Jul 2020</v>
      </c>
      <c r="E191">
        <f>IF(AND(ALL!D192-METEALL[[#This Row],[620104]] &gt;= 0, ALL!D192-METEALL[[#This Row],[620104]] &lt;= 24), ALL!D192-METEALL[[#This Row],[620104]], 0)</f>
        <v>0</v>
      </c>
      <c r="F191">
        <f>IF(AND(ALL!E192-METEALL[[#This Row],[620105]] &gt;= 0, ALL!E192-METEALL[[#This Row],[620105]] &lt;= 24), ALL!E192-METEALL[[#This Row],[620105]], 0)</f>
        <v>19</v>
      </c>
      <c r="G191">
        <f>IF(AND(ALL!F192-METEALL[[#This Row],[620106]] &gt;= 0, ALL!F192-METEALL[[#This Row],[620106]] &lt;= 24), ALL!F192-METEALL[[#This Row],[620106]], 0)</f>
        <v>0</v>
      </c>
      <c r="H191">
        <f>IF(AND(ALL!G192-METEALL[[#This Row],[620107]] &gt;= 0, ALL!G192-METEALL[[#This Row],[620107]] &lt;= 24), ALL!G192-METEALL[[#This Row],[620107]], 0)</f>
        <v>18</v>
      </c>
      <c r="I191">
        <f>IF(AND(ALL!H192-METEALL[[#This Row],[620109]] &gt;= 0, ALL!H192-METEALL[[#This Row],[620109]] &lt;= 24), ALL!H192-METEALL[[#This Row],[620109]], 0)</f>
        <v>0</v>
      </c>
      <c r="J191">
        <f>IF(AND(ALL!I192-METEALL[[#This Row],[620111]] &gt;= 0, ALL!I192-METEALL[[#This Row],[620111]] &lt;= 24), ALL!I192-METEALL[[#This Row],[620111]], 0)</f>
        <v>0</v>
      </c>
      <c r="K191">
        <f>IF(AND(ALL!J192-METEALL[[#This Row],[620112]] &gt;= 0, ALL!J192-METEALL[[#This Row],[620112]] &lt;= 24), ALL!J192-METEALL[[#This Row],[620112]], 0)</f>
        <v>19</v>
      </c>
      <c r="L191">
        <f>IF(AND(ALL!K192-METEALL[[#This Row],[620113]] &gt;= 0, ALL!K192-METEALL[[#This Row],[620113]] &lt;= 24), ALL!K192-METEALL[[#This Row],[620113]], 0)</f>
        <v>0</v>
      </c>
      <c r="M191">
        <f>IF(AND(ALL!L192-METEALL[[#This Row],[620114]] &gt;= 0, ALL!L192-METEALL[[#This Row],[620114]] &lt;= 24), ALL!L192-METEALL[[#This Row],[620114]], 0)</f>
        <v>14</v>
      </c>
      <c r="N191">
        <f>IF(AND(ALL!M192-METEALL[[#This Row],[620116]] &gt;= 0, ALL!M192-METEALL[[#This Row],[620116]] &lt;= 24), ALL!M192-METEALL[[#This Row],[620116]], 0)</f>
        <v>0</v>
      </c>
      <c r="O191">
        <f>IF(AND(ALL!N192-METEALL[[#This Row],[620117]] &gt;= 0, ALL!N192-METEALL[[#This Row],[620117]] &lt;= 24), ALL!N192-METEALL[[#This Row],[620117]], 0)</f>
        <v>0</v>
      </c>
      <c r="P191">
        <f>IF(AND(ALL!O192-METEALL[[#This Row],[620118]] &gt;= 0, ALL!O192-METEALL[[#This Row],[620118]] &lt;= 24), ALL!O192-METEALL[[#This Row],[620118]], 0)</f>
        <v>0</v>
      </c>
      <c r="Q191">
        <f>IF(AND(ALL!P192-METEALL[[#This Row],[620119]] &gt;= 0, ALL!P192-METEALL[[#This Row],[620119]] &lt;= 24), ALL!P192-METEALL[[#This Row],[620119]], 0)</f>
        <v>0</v>
      </c>
      <c r="R191">
        <f>IF(AND(ALL!Q192-METEALL[[#This Row],[620120]] &gt;= 0, ALL!Q192-METEALL[[#This Row],[620120]] &lt;= 24), ALL!Q192-METEALL[[#This Row],[620120]], 0)</f>
        <v>0</v>
      </c>
      <c r="S191">
        <f>IF(AND(ALL!R192-METEALL[[#This Row],[620122]] &gt;= 0, ALL!R192-METEALL[[#This Row],[620122]] &lt;= 24), ALL!R192-METEALL[[#This Row],[620122]], 0)</f>
        <v>0</v>
      </c>
      <c r="T191">
        <f>IF(AND(ALL!S192-METEALL[[#This Row],[620123]] &gt;= 0, ALL!S192-METEALL[[#This Row],[620123]] &lt;= 24), ALL!S192-METEALL[[#This Row],[620123]], 0)</f>
        <v>0</v>
      </c>
      <c r="U191">
        <f>IF(AND(ALL!T192-METEALL[[#This Row],[620124]] &gt;= 0, ALL!T192-METEALL[[#This Row],[620124]] &lt;= 24), ALL!T192-METEALL[[#This Row],[620124]], 0)</f>
        <v>0</v>
      </c>
      <c r="Y191">
        <v>620104</v>
      </c>
      <c r="Z191" s="31">
        <v>44019</v>
      </c>
      <c r="AA191">
        <v>0</v>
      </c>
    </row>
    <row r="192" spans="3:27">
      <c r="C192" s="17">
        <v>44020</v>
      </c>
      <c r="D192" t="str">
        <f>TEXT(Mete_cal[[#This Row],[Egat Code]], "[$-409]mmm yyyy")</f>
        <v>Jul 2020</v>
      </c>
      <c r="E192">
        <f>IF(AND(ALL!D193-METEALL[[#This Row],[620104]] &gt;= 0, ALL!D193-METEALL[[#This Row],[620104]] &lt;= 24), ALL!D193-METEALL[[#This Row],[620104]], 0)</f>
        <v>0</v>
      </c>
      <c r="F192">
        <f>IF(AND(ALL!E193-METEALL[[#This Row],[620105]] &gt;= 0, ALL!E193-METEALL[[#This Row],[620105]] &lt;= 24), ALL!E193-METEALL[[#This Row],[620105]], 0)</f>
        <v>0</v>
      </c>
      <c r="G192">
        <f>IF(AND(ALL!F193-METEALL[[#This Row],[620106]] &gt;= 0, ALL!F193-METEALL[[#This Row],[620106]] &lt;= 24), ALL!F193-METEALL[[#This Row],[620106]], 0)</f>
        <v>0</v>
      </c>
      <c r="H192">
        <f>IF(AND(ALL!G193-METEALL[[#This Row],[620107]] &gt;= 0, ALL!G193-METEALL[[#This Row],[620107]] &lt;= 24), ALL!G193-METEALL[[#This Row],[620107]], 0)</f>
        <v>14</v>
      </c>
      <c r="I192">
        <f>IF(AND(ALL!H193-METEALL[[#This Row],[620109]] &gt;= 0, ALL!H193-METEALL[[#This Row],[620109]] &lt;= 24), ALL!H193-METEALL[[#This Row],[620109]], 0)</f>
        <v>0</v>
      </c>
      <c r="J192">
        <f>IF(AND(ALL!I193-METEALL[[#This Row],[620111]] &gt;= 0, ALL!I193-METEALL[[#This Row],[620111]] &lt;= 24), ALL!I193-METEALL[[#This Row],[620111]], 0)</f>
        <v>0</v>
      </c>
      <c r="K192">
        <f>IF(AND(ALL!J193-METEALL[[#This Row],[620112]] &gt;= 0, ALL!J193-METEALL[[#This Row],[620112]] &lt;= 24), ALL!J193-METEALL[[#This Row],[620112]], 0)</f>
        <v>13</v>
      </c>
      <c r="L192">
        <f>IF(AND(ALL!K193-METEALL[[#This Row],[620113]] &gt;= 0, ALL!K193-METEALL[[#This Row],[620113]] &lt;= 24), ALL!K193-METEALL[[#This Row],[620113]], 0)</f>
        <v>0</v>
      </c>
      <c r="M192">
        <f>IF(AND(ALL!L193-METEALL[[#This Row],[620114]] &gt;= 0, ALL!L193-METEALL[[#This Row],[620114]] &lt;= 24), ALL!L193-METEALL[[#This Row],[620114]], 0)</f>
        <v>16</v>
      </c>
      <c r="N192">
        <f>IF(AND(ALL!M193-METEALL[[#This Row],[620116]] &gt;= 0, ALL!M193-METEALL[[#This Row],[620116]] &lt;= 24), ALL!M193-METEALL[[#This Row],[620116]], 0)</f>
        <v>0</v>
      </c>
      <c r="O192">
        <f>IF(AND(ALL!N193-METEALL[[#This Row],[620117]] &gt;= 0, ALL!N193-METEALL[[#This Row],[620117]] &lt;= 24), ALL!N193-METEALL[[#This Row],[620117]], 0)</f>
        <v>0</v>
      </c>
      <c r="P192">
        <f>IF(AND(ALL!O193-METEALL[[#This Row],[620118]] &gt;= 0, ALL!O193-METEALL[[#This Row],[620118]] &lt;= 24), ALL!O193-METEALL[[#This Row],[620118]], 0)</f>
        <v>0</v>
      </c>
      <c r="Q192">
        <f>IF(AND(ALL!P193-METEALL[[#This Row],[620119]] &gt;= 0, ALL!P193-METEALL[[#This Row],[620119]] &lt;= 24), ALL!P193-METEALL[[#This Row],[620119]], 0)</f>
        <v>0</v>
      </c>
      <c r="R192">
        <f>IF(AND(ALL!Q193-METEALL[[#This Row],[620120]] &gt;= 0, ALL!Q193-METEALL[[#This Row],[620120]] &lt;= 24), ALL!Q193-METEALL[[#This Row],[620120]], 0)</f>
        <v>0</v>
      </c>
      <c r="S192">
        <f>IF(AND(ALL!R193-METEALL[[#This Row],[620122]] &gt;= 0, ALL!R193-METEALL[[#This Row],[620122]] &lt;= 24), ALL!R193-METEALL[[#This Row],[620122]], 0)</f>
        <v>0</v>
      </c>
      <c r="T192">
        <f>IF(AND(ALL!S193-METEALL[[#This Row],[620123]] &gt;= 0, ALL!S193-METEALL[[#This Row],[620123]] &lt;= 24), ALL!S193-METEALL[[#This Row],[620123]], 0)</f>
        <v>0</v>
      </c>
      <c r="U192">
        <f>IF(AND(ALL!T193-METEALL[[#This Row],[620124]] &gt;= 0, ALL!T193-METEALL[[#This Row],[620124]] &lt;= 24), ALL!T193-METEALL[[#This Row],[620124]], 0)</f>
        <v>0</v>
      </c>
      <c r="Y192">
        <v>620104</v>
      </c>
      <c r="Z192" s="31">
        <v>44020</v>
      </c>
      <c r="AA192">
        <v>0</v>
      </c>
    </row>
    <row r="193" spans="3:27">
      <c r="C193" s="17">
        <v>44021</v>
      </c>
      <c r="D193" t="str">
        <f>TEXT(Mete_cal[[#This Row],[Egat Code]], "[$-409]mmm yyyy")</f>
        <v>Jul 2020</v>
      </c>
      <c r="E193">
        <f>IF(AND(ALL!D194-METEALL[[#This Row],[620104]] &gt;= 0, ALL!D194-METEALL[[#This Row],[620104]] &lt;= 24), ALL!D194-METEALL[[#This Row],[620104]], 0)</f>
        <v>0</v>
      </c>
      <c r="F193">
        <f>IF(AND(ALL!E194-METEALL[[#This Row],[620105]] &gt;= 0, ALL!E194-METEALL[[#This Row],[620105]] &lt;= 24), ALL!E194-METEALL[[#This Row],[620105]], 0)</f>
        <v>0</v>
      </c>
      <c r="G193">
        <f>IF(AND(ALL!F194-METEALL[[#This Row],[620106]] &gt;= 0, ALL!F194-METEALL[[#This Row],[620106]] &lt;= 24), ALL!F194-METEALL[[#This Row],[620106]], 0)</f>
        <v>0</v>
      </c>
      <c r="H193">
        <f>IF(AND(ALL!G194-METEALL[[#This Row],[620107]] &gt;= 0, ALL!G194-METEALL[[#This Row],[620107]] &lt;= 24), ALL!G194-METEALL[[#This Row],[620107]], 0)</f>
        <v>19</v>
      </c>
      <c r="I193">
        <f>IF(AND(ALL!H194-METEALL[[#This Row],[620109]] &gt;= 0, ALL!H194-METEALL[[#This Row],[620109]] &lt;= 24), ALL!H194-METEALL[[#This Row],[620109]], 0)</f>
        <v>0</v>
      </c>
      <c r="J193">
        <f>IF(AND(ALL!I194-METEALL[[#This Row],[620111]] &gt;= 0, ALL!I194-METEALL[[#This Row],[620111]] &lt;= 24), ALL!I194-METEALL[[#This Row],[620111]], 0)</f>
        <v>0</v>
      </c>
      <c r="K193">
        <f>IF(AND(ALL!J194-METEALL[[#This Row],[620112]] &gt;= 0, ALL!J194-METEALL[[#This Row],[620112]] &lt;= 24), ALL!J194-METEALL[[#This Row],[620112]], 0)</f>
        <v>18</v>
      </c>
      <c r="L193">
        <f>IF(AND(ALL!K194-METEALL[[#This Row],[620113]] &gt;= 0, ALL!K194-METEALL[[#This Row],[620113]] &lt;= 24), ALL!K194-METEALL[[#This Row],[620113]], 0)</f>
        <v>0</v>
      </c>
      <c r="M193">
        <f>IF(AND(ALL!L194-METEALL[[#This Row],[620114]] &gt;= 0, ALL!L194-METEALL[[#This Row],[620114]] &lt;= 24), ALL!L194-METEALL[[#This Row],[620114]], 0)</f>
        <v>0</v>
      </c>
      <c r="N193">
        <f>IF(AND(ALL!M194-METEALL[[#This Row],[620116]] &gt;= 0, ALL!M194-METEALL[[#This Row],[620116]] &lt;= 24), ALL!M194-METEALL[[#This Row],[620116]], 0)</f>
        <v>0</v>
      </c>
      <c r="O193">
        <f>IF(AND(ALL!N194-METEALL[[#This Row],[620117]] &gt;= 0, ALL!N194-METEALL[[#This Row],[620117]] &lt;= 24), ALL!N194-METEALL[[#This Row],[620117]], 0)</f>
        <v>0</v>
      </c>
      <c r="P193">
        <f>IF(AND(ALL!O194-METEALL[[#This Row],[620118]] &gt;= 0, ALL!O194-METEALL[[#This Row],[620118]] &lt;= 24), ALL!O194-METEALL[[#This Row],[620118]], 0)</f>
        <v>0</v>
      </c>
      <c r="Q193">
        <f>IF(AND(ALL!P194-METEALL[[#This Row],[620119]] &gt;= 0, ALL!P194-METEALL[[#This Row],[620119]] &lt;= 24), ALL!P194-METEALL[[#This Row],[620119]], 0)</f>
        <v>0</v>
      </c>
      <c r="R193">
        <f>IF(AND(ALL!Q194-METEALL[[#This Row],[620120]] &gt;= 0, ALL!Q194-METEALL[[#This Row],[620120]] &lt;= 24), ALL!Q194-METEALL[[#This Row],[620120]], 0)</f>
        <v>0</v>
      </c>
      <c r="S193">
        <f>IF(AND(ALL!R194-METEALL[[#This Row],[620122]] &gt;= 0, ALL!R194-METEALL[[#This Row],[620122]] &lt;= 24), ALL!R194-METEALL[[#This Row],[620122]], 0)</f>
        <v>0</v>
      </c>
      <c r="T193">
        <f>IF(AND(ALL!S194-METEALL[[#This Row],[620123]] &gt;= 0, ALL!S194-METEALL[[#This Row],[620123]] &lt;= 24), ALL!S194-METEALL[[#This Row],[620123]], 0)</f>
        <v>0</v>
      </c>
      <c r="U193">
        <f>IF(AND(ALL!T194-METEALL[[#This Row],[620124]] &gt;= 0, ALL!T194-METEALL[[#This Row],[620124]] &lt;= 24), ALL!T194-METEALL[[#This Row],[620124]], 0)</f>
        <v>0</v>
      </c>
      <c r="Y193">
        <v>620104</v>
      </c>
      <c r="Z193" s="31">
        <v>44021</v>
      </c>
      <c r="AA193">
        <v>0</v>
      </c>
    </row>
    <row r="194" spans="3:27">
      <c r="C194" s="17">
        <v>44022</v>
      </c>
      <c r="D194" t="str">
        <f>TEXT(Mete_cal[[#This Row],[Egat Code]], "[$-409]mmm yyyy")</f>
        <v>Jul 2020</v>
      </c>
      <c r="E194">
        <f>IF(AND(ALL!D195-METEALL[[#This Row],[620104]] &gt;= 0, ALL!D195-METEALL[[#This Row],[620104]] &lt;= 24), ALL!D195-METEALL[[#This Row],[620104]], 0)</f>
        <v>0</v>
      </c>
      <c r="F194">
        <f>IF(AND(ALL!E195-METEALL[[#This Row],[620105]] &gt;= 0, ALL!E195-METEALL[[#This Row],[620105]] &lt;= 24), ALL!E195-METEALL[[#This Row],[620105]], 0)</f>
        <v>19</v>
      </c>
      <c r="G194">
        <f>IF(AND(ALL!F195-METEALL[[#This Row],[620106]] &gt;= 0, ALL!F195-METEALL[[#This Row],[620106]] &lt;= 24), ALL!F195-METEALL[[#This Row],[620106]], 0)</f>
        <v>0</v>
      </c>
      <c r="H194">
        <f>IF(AND(ALL!G195-METEALL[[#This Row],[620107]] &gt;= 0, ALL!G195-METEALL[[#This Row],[620107]] &lt;= 24), ALL!G195-METEALL[[#This Row],[620107]], 0)</f>
        <v>19</v>
      </c>
      <c r="I194">
        <f>IF(AND(ALL!H195-METEALL[[#This Row],[620109]] &gt;= 0, ALL!H195-METEALL[[#This Row],[620109]] &lt;= 24), ALL!H195-METEALL[[#This Row],[620109]], 0)</f>
        <v>0</v>
      </c>
      <c r="J194">
        <f>IF(AND(ALL!I195-METEALL[[#This Row],[620111]] &gt;= 0, ALL!I195-METEALL[[#This Row],[620111]] &lt;= 24), ALL!I195-METEALL[[#This Row],[620111]], 0)</f>
        <v>10</v>
      </c>
      <c r="K194">
        <f>IF(AND(ALL!J195-METEALL[[#This Row],[620112]] &gt;= 0, ALL!J195-METEALL[[#This Row],[620112]] &lt;= 24), ALL!J195-METEALL[[#This Row],[620112]], 0)</f>
        <v>21</v>
      </c>
      <c r="L194">
        <f>IF(AND(ALL!K195-METEALL[[#This Row],[620113]] &gt;= 0, ALL!K195-METEALL[[#This Row],[620113]] &lt;= 24), ALL!K195-METEALL[[#This Row],[620113]], 0)</f>
        <v>0</v>
      </c>
      <c r="M194">
        <f>IF(AND(ALL!L195-METEALL[[#This Row],[620114]] &gt;= 0, ALL!L195-METEALL[[#This Row],[620114]] &lt;= 24), ALL!L195-METEALL[[#This Row],[620114]], 0)</f>
        <v>0</v>
      </c>
      <c r="N194">
        <f>IF(AND(ALL!M195-METEALL[[#This Row],[620116]] &gt;= 0, ALL!M195-METEALL[[#This Row],[620116]] &lt;= 24), ALL!M195-METEALL[[#This Row],[620116]], 0)</f>
        <v>0</v>
      </c>
      <c r="O194">
        <f>IF(AND(ALL!N195-METEALL[[#This Row],[620117]] &gt;= 0, ALL!N195-METEALL[[#This Row],[620117]] &lt;= 24), ALL!N195-METEALL[[#This Row],[620117]], 0)</f>
        <v>0</v>
      </c>
      <c r="P194">
        <f>IF(AND(ALL!O195-METEALL[[#This Row],[620118]] &gt;= 0, ALL!O195-METEALL[[#This Row],[620118]] &lt;= 24), ALL!O195-METEALL[[#This Row],[620118]], 0)</f>
        <v>0</v>
      </c>
      <c r="Q194">
        <f>IF(AND(ALL!P195-METEALL[[#This Row],[620119]] &gt;= 0, ALL!P195-METEALL[[#This Row],[620119]] &lt;= 24), ALL!P195-METEALL[[#This Row],[620119]], 0)</f>
        <v>0</v>
      </c>
      <c r="R194">
        <f>IF(AND(ALL!Q195-METEALL[[#This Row],[620120]] &gt;= 0, ALL!Q195-METEALL[[#This Row],[620120]] &lt;= 24), ALL!Q195-METEALL[[#This Row],[620120]], 0)</f>
        <v>0</v>
      </c>
      <c r="S194">
        <f>IF(AND(ALL!R195-METEALL[[#This Row],[620122]] &gt;= 0, ALL!R195-METEALL[[#This Row],[620122]] &lt;= 24), ALL!R195-METEALL[[#This Row],[620122]], 0)</f>
        <v>0</v>
      </c>
      <c r="T194">
        <f>IF(AND(ALL!S195-METEALL[[#This Row],[620123]] &gt;= 0, ALL!S195-METEALL[[#This Row],[620123]] &lt;= 24), ALL!S195-METEALL[[#This Row],[620123]], 0)</f>
        <v>0</v>
      </c>
      <c r="U194">
        <f>IF(AND(ALL!T195-METEALL[[#This Row],[620124]] &gt;= 0, ALL!T195-METEALL[[#This Row],[620124]] &lt;= 24), ALL!T195-METEALL[[#This Row],[620124]], 0)</f>
        <v>0</v>
      </c>
      <c r="Y194">
        <v>620104</v>
      </c>
      <c r="Z194" s="31">
        <v>44022</v>
      </c>
      <c r="AA194">
        <v>0</v>
      </c>
    </row>
    <row r="195" spans="3:27">
      <c r="C195" s="17">
        <v>44023</v>
      </c>
      <c r="D195" t="str">
        <f>TEXT(Mete_cal[[#This Row],[Egat Code]], "[$-409]mmm yyyy")</f>
        <v>Jul 2020</v>
      </c>
      <c r="E195">
        <f>IF(AND(ALL!D196-METEALL[[#This Row],[620104]] &gt;= 0, ALL!D196-METEALL[[#This Row],[620104]] &lt;= 24), ALL!D196-METEALL[[#This Row],[620104]], 0)</f>
        <v>0</v>
      </c>
      <c r="F195">
        <f>IF(AND(ALL!E196-METEALL[[#This Row],[620105]] &gt;= 0, ALL!E196-METEALL[[#This Row],[620105]] &lt;= 24), ALL!E196-METEALL[[#This Row],[620105]], 0)</f>
        <v>20</v>
      </c>
      <c r="G195">
        <f>IF(AND(ALL!F196-METEALL[[#This Row],[620106]] &gt;= 0, ALL!F196-METEALL[[#This Row],[620106]] &lt;= 24), ALL!F196-METEALL[[#This Row],[620106]], 0)</f>
        <v>0</v>
      </c>
      <c r="H195">
        <f>IF(AND(ALL!G196-METEALL[[#This Row],[620107]] &gt;= 0, ALL!G196-METEALL[[#This Row],[620107]] &lt;= 24), ALL!G196-METEALL[[#This Row],[620107]], 0)</f>
        <v>21</v>
      </c>
      <c r="I195">
        <f>IF(AND(ALL!H196-METEALL[[#This Row],[620109]] &gt;= 0, ALL!H196-METEALL[[#This Row],[620109]] &lt;= 24), ALL!H196-METEALL[[#This Row],[620109]], 0)</f>
        <v>0</v>
      </c>
      <c r="J195">
        <f>IF(AND(ALL!I196-METEALL[[#This Row],[620111]] &gt;= 0, ALL!I196-METEALL[[#This Row],[620111]] &lt;= 24), ALL!I196-METEALL[[#This Row],[620111]], 0)</f>
        <v>20</v>
      </c>
      <c r="K195">
        <f>IF(AND(ALL!J196-METEALL[[#This Row],[620112]] &gt;= 0, ALL!J196-METEALL[[#This Row],[620112]] &lt;= 24), ALL!J196-METEALL[[#This Row],[620112]], 0)</f>
        <v>18</v>
      </c>
      <c r="L195">
        <f>IF(AND(ALL!K196-METEALL[[#This Row],[620113]] &gt;= 0, ALL!K196-METEALL[[#This Row],[620113]] &lt;= 24), ALL!K196-METEALL[[#This Row],[620113]], 0)</f>
        <v>0</v>
      </c>
      <c r="M195">
        <f>IF(AND(ALL!L196-METEALL[[#This Row],[620114]] &gt;= 0, ALL!L196-METEALL[[#This Row],[620114]] &lt;= 24), ALL!L196-METEALL[[#This Row],[620114]], 0)</f>
        <v>0</v>
      </c>
      <c r="N195">
        <f>IF(AND(ALL!M196-METEALL[[#This Row],[620116]] &gt;= 0, ALL!M196-METEALL[[#This Row],[620116]] &lt;= 24), ALL!M196-METEALL[[#This Row],[620116]], 0)</f>
        <v>0</v>
      </c>
      <c r="O195">
        <f>IF(AND(ALL!N196-METEALL[[#This Row],[620117]] &gt;= 0, ALL!N196-METEALL[[#This Row],[620117]] &lt;= 24), ALL!N196-METEALL[[#This Row],[620117]], 0)</f>
        <v>0</v>
      </c>
      <c r="P195">
        <f>IF(AND(ALL!O196-METEALL[[#This Row],[620118]] &gt;= 0, ALL!O196-METEALL[[#This Row],[620118]] &lt;= 24), ALL!O196-METEALL[[#This Row],[620118]], 0)</f>
        <v>0</v>
      </c>
      <c r="Q195">
        <f>IF(AND(ALL!P196-METEALL[[#This Row],[620119]] &gt;= 0, ALL!P196-METEALL[[#This Row],[620119]] &lt;= 24), ALL!P196-METEALL[[#This Row],[620119]], 0)</f>
        <v>18</v>
      </c>
      <c r="R195">
        <f>IF(AND(ALL!Q196-METEALL[[#This Row],[620120]] &gt;= 0, ALL!Q196-METEALL[[#This Row],[620120]] &lt;= 24), ALL!Q196-METEALL[[#This Row],[620120]], 0)</f>
        <v>0</v>
      </c>
      <c r="S195">
        <f>IF(AND(ALL!R196-METEALL[[#This Row],[620122]] &gt;= 0, ALL!R196-METEALL[[#This Row],[620122]] &lt;= 24), ALL!R196-METEALL[[#This Row],[620122]], 0)</f>
        <v>0</v>
      </c>
      <c r="T195">
        <f>IF(AND(ALL!S196-METEALL[[#This Row],[620123]] &gt;= 0, ALL!S196-METEALL[[#This Row],[620123]] &lt;= 24), ALL!S196-METEALL[[#This Row],[620123]], 0)</f>
        <v>0</v>
      </c>
      <c r="U195">
        <f>IF(AND(ALL!T196-METEALL[[#This Row],[620124]] &gt;= 0, ALL!T196-METEALL[[#This Row],[620124]] &lt;= 24), ALL!T196-METEALL[[#This Row],[620124]], 0)</f>
        <v>0</v>
      </c>
      <c r="Y195">
        <v>620104</v>
      </c>
      <c r="Z195" s="31">
        <v>44023</v>
      </c>
      <c r="AA195">
        <v>0</v>
      </c>
    </row>
    <row r="196" spans="3:27">
      <c r="C196" s="17">
        <v>44024</v>
      </c>
      <c r="D196" t="str">
        <f>TEXT(Mete_cal[[#This Row],[Egat Code]], "[$-409]mmm yyyy")</f>
        <v>Jul 2020</v>
      </c>
      <c r="E196">
        <f>IF(AND(ALL!D197-METEALL[[#This Row],[620104]] &gt;= 0, ALL!D197-METEALL[[#This Row],[620104]] &lt;= 24), ALL!D197-METEALL[[#This Row],[620104]], 0)</f>
        <v>0</v>
      </c>
      <c r="F196">
        <f>IF(AND(ALL!E197-METEALL[[#This Row],[620105]] &gt;= 0, ALL!E197-METEALL[[#This Row],[620105]] &lt;= 24), ALL!E197-METEALL[[#This Row],[620105]], 0)</f>
        <v>17</v>
      </c>
      <c r="G196">
        <f>IF(AND(ALL!F197-METEALL[[#This Row],[620106]] &gt;= 0, ALL!F197-METEALL[[#This Row],[620106]] &lt;= 24), ALL!F197-METEALL[[#This Row],[620106]], 0)</f>
        <v>0</v>
      </c>
      <c r="H196">
        <f>IF(AND(ALL!G197-METEALL[[#This Row],[620107]] &gt;= 0, ALL!G197-METEALL[[#This Row],[620107]] &lt;= 24), ALL!G197-METEALL[[#This Row],[620107]], 0)</f>
        <v>15</v>
      </c>
      <c r="I196">
        <f>IF(AND(ALL!H197-METEALL[[#This Row],[620109]] &gt;= 0, ALL!H197-METEALL[[#This Row],[620109]] &lt;= 24), ALL!H197-METEALL[[#This Row],[620109]], 0)</f>
        <v>0</v>
      </c>
      <c r="J196">
        <f>IF(AND(ALL!I197-METEALL[[#This Row],[620111]] &gt;= 0, ALL!I197-METEALL[[#This Row],[620111]] &lt;= 24), ALL!I197-METEALL[[#This Row],[620111]], 0)</f>
        <v>0</v>
      </c>
      <c r="K196">
        <f>IF(AND(ALL!J197-METEALL[[#This Row],[620112]] &gt;= 0, ALL!J197-METEALL[[#This Row],[620112]] &lt;= 24), ALL!J197-METEALL[[#This Row],[620112]], 0)</f>
        <v>18</v>
      </c>
      <c r="L196">
        <f>IF(AND(ALL!K197-METEALL[[#This Row],[620113]] &gt;= 0, ALL!K197-METEALL[[#This Row],[620113]] &lt;= 24), ALL!K197-METEALL[[#This Row],[620113]], 0)</f>
        <v>0</v>
      </c>
      <c r="M196">
        <f>IF(AND(ALL!L197-METEALL[[#This Row],[620114]] &gt;= 0, ALL!L197-METEALL[[#This Row],[620114]] &lt;= 24), ALL!L197-METEALL[[#This Row],[620114]], 0)</f>
        <v>0</v>
      </c>
      <c r="N196">
        <f>IF(AND(ALL!M197-METEALL[[#This Row],[620116]] &gt;= 0, ALL!M197-METEALL[[#This Row],[620116]] &lt;= 24), ALL!M197-METEALL[[#This Row],[620116]], 0)</f>
        <v>0</v>
      </c>
      <c r="O196">
        <f>IF(AND(ALL!N197-METEALL[[#This Row],[620117]] &gt;= 0, ALL!N197-METEALL[[#This Row],[620117]] &lt;= 24), ALL!N197-METEALL[[#This Row],[620117]], 0)</f>
        <v>0</v>
      </c>
      <c r="P196">
        <f>IF(AND(ALL!O197-METEALL[[#This Row],[620118]] &gt;= 0, ALL!O197-METEALL[[#This Row],[620118]] &lt;= 24), ALL!O197-METEALL[[#This Row],[620118]], 0)</f>
        <v>0</v>
      </c>
      <c r="Q196">
        <f>IF(AND(ALL!P197-METEALL[[#This Row],[620119]] &gt;= 0, ALL!P197-METEALL[[#This Row],[620119]] &lt;= 24), ALL!P197-METEALL[[#This Row],[620119]], 0)</f>
        <v>12</v>
      </c>
      <c r="R196">
        <f>IF(AND(ALL!Q197-METEALL[[#This Row],[620120]] &gt;= 0, ALL!Q197-METEALL[[#This Row],[620120]] &lt;= 24), ALL!Q197-METEALL[[#This Row],[620120]], 0)</f>
        <v>0</v>
      </c>
      <c r="S196">
        <f>IF(AND(ALL!R197-METEALL[[#This Row],[620122]] &gt;= 0, ALL!R197-METEALL[[#This Row],[620122]] &lt;= 24), ALL!R197-METEALL[[#This Row],[620122]], 0)</f>
        <v>0</v>
      </c>
      <c r="T196">
        <f>IF(AND(ALL!S197-METEALL[[#This Row],[620123]] &gt;= 0, ALL!S197-METEALL[[#This Row],[620123]] &lt;= 24), ALL!S197-METEALL[[#This Row],[620123]], 0)</f>
        <v>0</v>
      </c>
      <c r="U196">
        <f>IF(AND(ALL!T197-METEALL[[#This Row],[620124]] &gt;= 0, ALL!T197-METEALL[[#This Row],[620124]] &lt;= 24), ALL!T197-METEALL[[#This Row],[620124]], 0)</f>
        <v>0</v>
      </c>
      <c r="Y196">
        <v>620104</v>
      </c>
      <c r="Z196" s="31">
        <v>44024</v>
      </c>
      <c r="AA196">
        <v>0</v>
      </c>
    </row>
    <row r="197" spans="3:27">
      <c r="C197" s="17">
        <v>44025</v>
      </c>
      <c r="D197" t="str">
        <f>TEXT(Mete_cal[[#This Row],[Egat Code]], "[$-409]mmm yyyy")</f>
        <v>Jul 2020</v>
      </c>
      <c r="E197">
        <f>IF(AND(ALL!D198-METEALL[[#This Row],[620104]] &gt;= 0, ALL!D198-METEALL[[#This Row],[620104]] &lt;= 24), ALL!D198-METEALL[[#This Row],[620104]], 0)</f>
        <v>0</v>
      </c>
      <c r="F197">
        <f>IF(AND(ALL!E198-METEALL[[#This Row],[620105]] &gt;= 0, ALL!E198-METEALL[[#This Row],[620105]] &lt;= 24), ALL!E198-METEALL[[#This Row],[620105]], 0)</f>
        <v>17</v>
      </c>
      <c r="G197">
        <f>IF(AND(ALL!F198-METEALL[[#This Row],[620106]] &gt;= 0, ALL!F198-METEALL[[#This Row],[620106]] &lt;= 24), ALL!F198-METEALL[[#This Row],[620106]], 0)</f>
        <v>0</v>
      </c>
      <c r="H197">
        <f>IF(AND(ALL!G198-METEALL[[#This Row],[620107]] &gt;= 0, ALL!G198-METEALL[[#This Row],[620107]] &lt;= 24), ALL!G198-METEALL[[#This Row],[620107]], 0)</f>
        <v>15</v>
      </c>
      <c r="I197">
        <f>IF(AND(ALL!H198-METEALL[[#This Row],[620109]] &gt;= 0, ALL!H198-METEALL[[#This Row],[620109]] &lt;= 24), ALL!H198-METEALL[[#This Row],[620109]], 0)</f>
        <v>0</v>
      </c>
      <c r="J197">
        <f>IF(AND(ALL!I198-METEALL[[#This Row],[620111]] &gt;= 0, ALL!I198-METEALL[[#This Row],[620111]] &lt;= 24), ALL!I198-METEALL[[#This Row],[620111]], 0)</f>
        <v>0</v>
      </c>
      <c r="K197">
        <f>IF(AND(ALL!J198-METEALL[[#This Row],[620112]] &gt;= 0, ALL!J198-METEALL[[#This Row],[620112]] &lt;= 24), ALL!J198-METEALL[[#This Row],[620112]], 0)</f>
        <v>18</v>
      </c>
      <c r="L197">
        <f>IF(AND(ALL!K198-METEALL[[#This Row],[620113]] &gt;= 0, ALL!K198-METEALL[[#This Row],[620113]] &lt;= 24), ALL!K198-METEALL[[#This Row],[620113]], 0)</f>
        <v>0</v>
      </c>
      <c r="M197">
        <f>IF(AND(ALL!L198-METEALL[[#This Row],[620114]] &gt;= 0, ALL!L198-METEALL[[#This Row],[620114]] &lt;= 24), ALL!L198-METEALL[[#This Row],[620114]], 0)</f>
        <v>0</v>
      </c>
      <c r="N197">
        <f>IF(AND(ALL!M198-METEALL[[#This Row],[620116]] &gt;= 0, ALL!M198-METEALL[[#This Row],[620116]] &lt;= 24), ALL!M198-METEALL[[#This Row],[620116]], 0)</f>
        <v>0</v>
      </c>
      <c r="O197">
        <f>IF(AND(ALL!N198-METEALL[[#This Row],[620117]] &gt;= 0, ALL!N198-METEALL[[#This Row],[620117]] &lt;= 24), ALL!N198-METEALL[[#This Row],[620117]], 0)</f>
        <v>0</v>
      </c>
      <c r="P197">
        <f>IF(AND(ALL!O198-METEALL[[#This Row],[620118]] &gt;= 0, ALL!O198-METEALL[[#This Row],[620118]] &lt;= 24), ALL!O198-METEALL[[#This Row],[620118]], 0)</f>
        <v>0</v>
      </c>
      <c r="Q197">
        <f>IF(AND(ALL!P198-METEALL[[#This Row],[620119]] &gt;= 0, ALL!P198-METEALL[[#This Row],[620119]] &lt;= 24), ALL!P198-METEALL[[#This Row],[620119]], 0)</f>
        <v>15</v>
      </c>
      <c r="R197">
        <f>IF(AND(ALL!Q198-METEALL[[#This Row],[620120]] &gt;= 0, ALL!Q198-METEALL[[#This Row],[620120]] &lt;= 24), ALL!Q198-METEALL[[#This Row],[620120]], 0)</f>
        <v>0</v>
      </c>
      <c r="S197">
        <f>IF(AND(ALL!R198-METEALL[[#This Row],[620122]] &gt;= 0, ALL!R198-METEALL[[#This Row],[620122]] &lt;= 24), ALL!R198-METEALL[[#This Row],[620122]], 0)</f>
        <v>0</v>
      </c>
      <c r="T197">
        <f>IF(AND(ALL!S198-METEALL[[#This Row],[620123]] &gt;= 0, ALL!S198-METEALL[[#This Row],[620123]] &lt;= 24), ALL!S198-METEALL[[#This Row],[620123]], 0)</f>
        <v>0</v>
      </c>
      <c r="U197">
        <f>IF(AND(ALL!T198-METEALL[[#This Row],[620124]] &gt;= 0, ALL!T198-METEALL[[#This Row],[620124]] &lt;= 24), ALL!T198-METEALL[[#This Row],[620124]], 0)</f>
        <v>0</v>
      </c>
      <c r="Y197">
        <v>620104</v>
      </c>
      <c r="Z197" s="31">
        <v>44025</v>
      </c>
      <c r="AA197">
        <v>0</v>
      </c>
    </row>
    <row r="198" spans="3:27">
      <c r="C198" s="17">
        <v>44026</v>
      </c>
      <c r="D198" t="str">
        <f>TEXT(Mete_cal[[#This Row],[Egat Code]], "[$-409]mmm yyyy")</f>
        <v>Jul 2020</v>
      </c>
      <c r="E198">
        <f>IF(AND(ALL!D199-METEALL[[#This Row],[620104]] &gt;= 0, ALL!D199-METEALL[[#This Row],[620104]] &lt;= 24), ALL!D199-METEALL[[#This Row],[620104]], 0)</f>
        <v>0</v>
      </c>
      <c r="F198">
        <f>IF(AND(ALL!E199-METEALL[[#This Row],[620105]] &gt;= 0, ALL!E199-METEALL[[#This Row],[620105]] &lt;= 24), ALL!E199-METEALL[[#This Row],[620105]], 0)</f>
        <v>15</v>
      </c>
      <c r="G198">
        <f>IF(AND(ALL!F199-METEALL[[#This Row],[620106]] &gt;= 0, ALL!F199-METEALL[[#This Row],[620106]] &lt;= 24), ALL!F199-METEALL[[#This Row],[620106]], 0)</f>
        <v>0</v>
      </c>
      <c r="H198">
        <f>IF(AND(ALL!G199-METEALL[[#This Row],[620107]] &gt;= 0, ALL!G199-METEALL[[#This Row],[620107]] &lt;= 24), ALL!G199-METEALL[[#This Row],[620107]], 0)</f>
        <v>0</v>
      </c>
      <c r="I198">
        <f>IF(AND(ALL!H199-METEALL[[#This Row],[620109]] &gt;= 0, ALL!H199-METEALL[[#This Row],[620109]] &lt;= 24), ALL!H199-METEALL[[#This Row],[620109]], 0)</f>
        <v>0</v>
      </c>
      <c r="J198">
        <f>IF(AND(ALL!I199-METEALL[[#This Row],[620111]] &gt;= 0, ALL!I199-METEALL[[#This Row],[620111]] &lt;= 24), ALL!I199-METEALL[[#This Row],[620111]], 0)</f>
        <v>16</v>
      </c>
      <c r="K198">
        <f>IF(AND(ALL!J199-METEALL[[#This Row],[620112]] &gt;= 0, ALL!J199-METEALL[[#This Row],[620112]] &lt;= 24), ALL!J199-METEALL[[#This Row],[620112]], 0)</f>
        <v>14</v>
      </c>
      <c r="L198">
        <f>IF(AND(ALL!K199-METEALL[[#This Row],[620113]] &gt;= 0, ALL!K199-METEALL[[#This Row],[620113]] &lt;= 24), ALL!K199-METEALL[[#This Row],[620113]], 0)</f>
        <v>0</v>
      </c>
      <c r="M198">
        <f>IF(AND(ALL!L199-METEALL[[#This Row],[620114]] &gt;= 0, ALL!L199-METEALL[[#This Row],[620114]] &lt;= 24), ALL!L199-METEALL[[#This Row],[620114]], 0)</f>
        <v>0</v>
      </c>
      <c r="N198">
        <f>IF(AND(ALL!M199-METEALL[[#This Row],[620116]] &gt;= 0, ALL!M199-METEALL[[#This Row],[620116]] &lt;= 24), ALL!M199-METEALL[[#This Row],[620116]], 0)</f>
        <v>0</v>
      </c>
      <c r="O198">
        <f>IF(AND(ALL!N199-METEALL[[#This Row],[620117]] &gt;= 0, ALL!N199-METEALL[[#This Row],[620117]] &lt;= 24), ALL!N199-METEALL[[#This Row],[620117]], 0)</f>
        <v>0</v>
      </c>
      <c r="P198">
        <f>IF(AND(ALL!O199-METEALL[[#This Row],[620118]] &gt;= 0, ALL!O199-METEALL[[#This Row],[620118]] &lt;= 24), ALL!O199-METEALL[[#This Row],[620118]], 0)</f>
        <v>0</v>
      </c>
      <c r="Q198">
        <f>IF(AND(ALL!P199-METEALL[[#This Row],[620119]] &gt;= 0, ALL!P199-METEALL[[#This Row],[620119]] &lt;= 24), ALL!P199-METEALL[[#This Row],[620119]], 0)</f>
        <v>15</v>
      </c>
      <c r="R198">
        <f>IF(AND(ALL!Q199-METEALL[[#This Row],[620120]] &gt;= 0, ALL!Q199-METEALL[[#This Row],[620120]] &lt;= 24), ALL!Q199-METEALL[[#This Row],[620120]], 0)</f>
        <v>0</v>
      </c>
      <c r="S198">
        <f>IF(AND(ALL!R199-METEALL[[#This Row],[620122]] &gt;= 0, ALL!R199-METEALL[[#This Row],[620122]] &lt;= 24), ALL!R199-METEALL[[#This Row],[620122]], 0)</f>
        <v>0</v>
      </c>
      <c r="T198">
        <f>IF(AND(ALL!S199-METEALL[[#This Row],[620123]] &gt;= 0, ALL!S199-METEALL[[#This Row],[620123]] &lt;= 24), ALL!S199-METEALL[[#This Row],[620123]], 0)</f>
        <v>0</v>
      </c>
      <c r="U198">
        <f>IF(AND(ALL!T199-METEALL[[#This Row],[620124]] &gt;= 0, ALL!T199-METEALL[[#This Row],[620124]] &lt;= 24), ALL!T199-METEALL[[#This Row],[620124]], 0)</f>
        <v>0</v>
      </c>
      <c r="Y198">
        <v>620104</v>
      </c>
      <c r="Z198" s="31">
        <v>44026</v>
      </c>
      <c r="AA198">
        <v>0</v>
      </c>
    </row>
    <row r="199" spans="3:27">
      <c r="C199" s="17">
        <v>44027</v>
      </c>
      <c r="D199" t="str">
        <f>TEXT(Mete_cal[[#This Row],[Egat Code]], "[$-409]mmm yyyy")</f>
        <v>Jul 2020</v>
      </c>
      <c r="E199">
        <f>IF(AND(ALL!D200-METEALL[[#This Row],[620104]] &gt;= 0, ALL!D200-METEALL[[#This Row],[620104]] &lt;= 24), ALL!D200-METEALL[[#This Row],[620104]], 0)</f>
        <v>0</v>
      </c>
      <c r="F199">
        <f>IF(AND(ALL!E200-METEALL[[#This Row],[620105]] &gt;= 0, ALL!E200-METEALL[[#This Row],[620105]] &lt;= 24), ALL!E200-METEALL[[#This Row],[620105]], 0)</f>
        <v>8</v>
      </c>
      <c r="G199">
        <f>IF(AND(ALL!F200-METEALL[[#This Row],[620106]] &gt;= 0, ALL!F200-METEALL[[#This Row],[620106]] &lt;= 24), ALL!F200-METEALL[[#This Row],[620106]], 0)</f>
        <v>0</v>
      </c>
      <c r="H199">
        <f>IF(AND(ALL!G200-METEALL[[#This Row],[620107]] &gt;= 0, ALL!G200-METEALL[[#This Row],[620107]] &lt;= 24), ALL!G200-METEALL[[#This Row],[620107]], 0)</f>
        <v>11</v>
      </c>
      <c r="I199">
        <f>IF(AND(ALL!H200-METEALL[[#This Row],[620109]] &gt;= 0, ALL!H200-METEALL[[#This Row],[620109]] &lt;= 24), ALL!H200-METEALL[[#This Row],[620109]], 0)</f>
        <v>0</v>
      </c>
      <c r="J199">
        <f>IF(AND(ALL!I200-METEALL[[#This Row],[620111]] &gt;= 0, ALL!I200-METEALL[[#This Row],[620111]] &lt;= 24), ALL!I200-METEALL[[#This Row],[620111]], 0)</f>
        <v>17</v>
      </c>
      <c r="K199">
        <f>IF(AND(ALL!J200-METEALL[[#This Row],[620112]] &gt;= 0, ALL!J200-METEALL[[#This Row],[620112]] &lt;= 24), ALL!J200-METEALL[[#This Row],[620112]], 0)</f>
        <v>19</v>
      </c>
      <c r="L199">
        <f>IF(AND(ALL!K200-METEALL[[#This Row],[620113]] &gt;= 0, ALL!K200-METEALL[[#This Row],[620113]] &lt;= 24), ALL!K200-METEALL[[#This Row],[620113]], 0)</f>
        <v>0</v>
      </c>
      <c r="M199">
        <f>IF(AND(ALL!L200-METEALL[[#This Row],[620114]] &gt;= 0, ALL!L200-METEALL[[#This Row],[620114]] &lt;= 24), ALL!L200-METEALL[[#This Row],[620114]], 0)</f>
        <v>0</v>
      </c>
      <c r="N199">
        <f>IF(AND(ALL!M200-METEALL[[#This Row],[620116]] &gt;= 0, ALL!M200-METEALL[[#This Row],[620116]] &lt;= 24), ALL!M200-METEALL[[#This Row],[620116]], 0)</f>
        <v>0</v>
      </c>
      <c r="O199">
        <f>IF(AND(ALL!N200-METEALL[[#This Row],[620117]] &gt;= 0, ALL!N200-METEALL[[#This Row],[620117]] &lt;= 24), ALL!N200-METEALL[[#This Row],[620117]], 0)</f>
        <v>0</v>
      </c>
      <c r="P199">
        <f>IF(AND(ALL!O200-METEALL[[#This Row],[620118]] &gt;= 0, ALL!O200-METEALL[[#This Row],[620118]] &lt;= 24), ALL!O200-METEALL[[#This Row],[620118]], 0)</f>
        <v>0</v>
      </c>
      <c r="Q199">
        <f>IF(AND(ALL!P200-METEALL[[#This Row],[620119]] &gt;= 0, ALL!P200-METEALL[[#This Row],[620119]] &lt;= 24), ALL!P200-METEALL[[#This Row],[620119]], 0)</f>
        <v>0</v>
      </c>
      <c r="R199">
        <f>IF(AND(ALL!Q200-METEALL[[#This Row],[620120]] &gt;= 0, ALL!Q200-METEALL[[#This Row],[620120]] &lt;= 24), ALL!Q200-METEALL[[#This Row],[620120]], 0)</f>
        <v>0</v>
      </c>
      <c r="S199">
        <f>IF(AND(ALL!R200-METEALL[[#This Row],[620122]] &gt;= 0, ALL!R200-METEALL[[#This Row],[620122]] &lt;= 24), ALL!R200-METEALL[[#This Row],[620122]], 0)</f>
        <v>0</v>
      </c>
      <c r="T199">
        <f>IF(AND(ALL!S200-METEALL[[#This Row],[620123]] &gt;= 0, ALL!S200-METEALL[[#This Row],[620123]] &lt;= 24), ALL!S200-METEALL[[#This Row],[620123]], 0)</f>
        <v>0</v>
      </c>
      <c r="U199">
        <f>IF(AND(ALL!T200-METEALL[[#This Row],[620124]] &gt;= 0, ALL!T200-METEALL[[#This Row],[620124]] &lt;= 24), ALL!T200-METEALL[[#This Row],[620124]], 0)</f>
        <v>0</v>
      </c>
      <c r="Y199">
        <v>620104</v>
      </c>
      <c r="Z199" s="31">
        <v>44027</v>
      </c>
      <c r="AA199">
        <v>0</v>
      </c>
    </row>
    <row r="200" spans="3:27">
      <c r="C200" s="17">
        <v>44028</v>
      </c>
      <c r="D200" t="str">
        <f>TEXT(Mete_cal[[#This Row],[Egat Code]], "[$-409]mmm yyyy")</f>
        <v>Jul 2020</v>
      </c>
      <c r="E200">
        <f>IF(AND(ALL!D201-METEALL[[#This Row],[620104]] &gt;= 0, ALL!D201-METEALL[[#This Row],[620104]] &lt;= 24), ALL!D201-METEALL[[#This Row],[620104]], 0)</f>
        <v>0</v>
      </c>
      <c r="F200">
        <f>IF(AND(ALL!E201-METEALL[[#This Row],[620105]] &gt;= 0, ALL!E201-METEALL[[#This Row],[620105]] &lt;= 24), ALL!E201-METEALL[[#This Row],[620105]], 0)</f>
        <v>13</v>
      </c>
      <c r="G200">
        <f>IF(AND(ALL!F201-METEALL[[#This Row],[620106]] &gt;= 0, ALL!F201-METEALL[[#This Row],[620106]] &lt;= 24), ALL!F201-METEALL[[#This Row],[620106]], 0)</f>
        <v>0</v>
      </c>
      <c r="H200">
        <f>IF(AND(ALL!G201-METEALL[[#This Row],[620107]] &gt;= 0, ALL!G201-METEALL[[#This Row],[620107]] &lt;= 24), ALL!G201-METEALL[[#This Row],[620107]], 0)</f>
        <v>18</v>
      </c>
      <c r="I200">
        <f>IF(AND(ALL!H201-METEALL[[#This Row],[620109]] &gt;= 0, ALL!H201-METEALL[[#This Row],[620109]] &lt;= 24), ALL!H201-METEALL[[#This Row],[620109]], 0)</f>
        <v>0</v>
      </c>
      <c r="J200">
        <f>IF(AND(ALL!I201-METEALL[[#This Row],[620111]] &gt;= 0, ALL!I201-METEALL[[#This Row],[620111]] &lt;= 24), ALL!I201-METEALL[[#This Row],[620111]], 0)</f>
        <v>14</v>
      </c>
      <c r="K200">
        <f>IF(AND(ALL!J201-METEALL[[#This Row],[620112]] &gt;= 0, ALL!J201-METEALL[[#This Row],[620112]] &lt;= 24), ALL!J201-METEALL[[#This Row],[620112]], 0)</f>
        <v>16</v>
      </c>
      <c r="L200">
        <f>IF(AND(ALL!K201-METEALL[[#This Row],[620113]] &gt;= 0, ALL!K201-METEALL[[#This Row],[620113]] &lt;= 24), ALL!K201-METEALL[[#This Row],[620113]], 0)</f>
        <v>0</v>
      </c>
      <c r="M200">
        <f>IF(AND(ALL!L201-METEALL[[#This Row],[620114]] &gt;= 0, ALL!L201-METEALL[[#This Row],[620114]] &lt;= 24), ALL!L201-METEALL[[#This Row],[620114]], 0)</f>
        <v>0</v>
      </c>
      <c r="N200">
        <f>IF(AND(ALL!M201-METEALL[[#This Row],[620116]] &gt;= 0, ALL!M201-METEALL[[#This Row],[620116]] &lt;= 24), ALL!M201-METEALL[[#This Row],[620116]], 0)</f>
        <v>0</v>
      </c>
      <c r="O200">
        <f>IF(AND(ALL!N201-METEALL[[#This Row],[620117]] &gt;= 0, ALL!N201-METEALL[[#This Row],[620117]] &lt;= 24), ALL!N201-METEALL[[#This Row],[620117]], 0)</f>
        <v>0</v>
      </c>
      <c r="P200">
        <f>IF(AND(ALL!O201-METEALL[[#This Row],[620118]] &gt;= 0, ALL!O201-METEALL[[#This Row],[620118]] &lt;= 24), ALL!O201-METEALL[[#This Row],[620118]], 0)</f>
        <v>0</v>
      </c>
      <c r="Q200">
        <f>IF(AND(ALL!P201-METEALL[[#This Row],[620119]] &gt;= 0, ALL!P201-METEALL[[#This Row],[620119]] &lt;= 24), ALL!P201-METEALL[[#This Row],[620119]], 0)</f>
        <v>0</v>
      </c>
      <c r="R200">
        <f>IF(AND(ALL!Q201-METEALL[[#This Row],[620120]] &gt;= 0, ALL!Q201-METEALL[[#This Row],[620120]] &lt;= 24), ALL!Q201-METEALL[[#This Row],[620120]], 0)</f>
        <v>0</v>
      </c>
      <c r="S200">
        <f>IF(AND(ALL!R201-METEALL[[#This Row],[620122]] &gt;= 0, ALL!R201-METEALL[[#This Row],[620122]] &lt;= 24), ALL!R201-METEALL[[#This Row],[620122]], 0)</f>
        <v>0</v>
      </c>
      <c r="T200">
        <f>IF(AND(ALL!S201-METEALL[[#This Row],[620123]] &gt;= 0, ALL!S201-METEALL[[#This Row],[620123]] &lt;= 24), ALL!S201-METEALL[[#This Row],[620123]], 0)</f>
        <v>0</v>
      </c>
      <c r="U200">
        <f>IF(AND(ALL!T201-METEALL[[#This Row],[620124]] &gt;= 0, ALL!T201-METEALL[[#This Row],[620124]] &lt;= 24), ALL!T201-METEALL[[#This Row],[620124]], 0)</f>
        <v>0</v>
      </c>
      <c r="Y200">
        <v>620104</v>
      </c>
      <c r="Z200" s="31">
        <v>44028</v>
      </c>
      <c r="AA200">
        <v>0</v>
      </c>
    </row>
    <row r="201" spans="3:27">
      <c r="C201" s="17">
        <v>44029</v>
      </c>
      <c r="D201" t="str">
        <f>TEXT(Mete_cal[[#This Row],[Egat Code]], "[$-409]mmm yyyy")</f>
        <v>Jul 2020</v>
      </c>
      <c r="E201">
        <f>IF(AND(ALL!D202-METEALL[[#This Row],[620104]] &gt;= 0, ALL!D202-METEALL[[#This Row],[620104]] &lt;= 24), ALL!D202-METEALL[[#This Row],[620104]], 0)</f>
        <v>0</v>
      </c>
      <c r="F201">
        <f>IF(AND(ALL!E202-METEALL[[#This Row],[620105]] &gt;= 0, ALL!E202-METEALL[[#This Row],[620105]] &lt;= 24), ALL!E202-METEALL[[#This Row],[620105]], 0)</f>
        <v>18</v>
      </c>
      <c r="G201">
        <f>IF(AND(ALL!F202-METEALL[[#This Row],[620106]] &gt;= 0, ALL!F202-METEALL[[#This Row],[620106]] &lt;= 24), ALL!F202-METEALL[[#This Row],[620106]], 0)</f>
        <v>0</v>
      </c>
      <c r="H201">
        <f>IF(AND(ALL!G202-METEALL[[#This Row],[620107]] &gt;= 0, ALL!G202-METEALL[[#This Row],[620107]] &lt;= 24), ALL!G202-METEALL[[#This Row],[620107]], 0)</f>
        <v>11</v>
      </c>
      <c r="I201">
        <f>IF(AND(ALL!H202-METEALL[[#This Row],[620109]] &gt;= 0, ALL!H202-METEALL[[#This Row],[620109]] &lt;= 24), ALL!H202-METEALL[[#This Row],[620109]], 0)</f>
        <v>0</v>
      </c>
      <c r="J201">
        <f>IF(AND(ALL!I202-METEALL[[#This Row],[620111]] &gt;= 0, ALL!I202-METEALL[[#This Row],[620111]] &lt;= 24), ALL!I202-METEALL[[#This Row],[620111]], 0)</f>
        <v>15</v>
      </c>
      <c r="K201">
        <f>IF(AND(ALL!J202-METEALL[[#This Row],[620112]] &gt;= 0, ALL!J202-METEALL[[#This Row],[620112]] &lt;= 24), ALL!J202-METEALL[[#This Row],[620112]], 0)</f>
        <v>0</v>
      </c>
      <c r="L201">
        <f>IF(AND(ALL!K202-METEALL[[#This Row],[620113]] &gt;= 0, ALL!K202-METEALL[[#This Row],[620113]] &lt;= 24), ALL!K202-METEALL[[#This Row],[620113]], 0)</f>
        <v>0</v>
      </c>
      <c r="M201">
        <f>IF(AND(ALL!L202-METEALL[[#This Row],[620114]] &gt;= 0, ALL!L202-METEALL[[#This Row],[620114]] &lt;= 24), ALL!L202-METEALL[[#This Row],[620114]], 0)</f>
        <v>0</v>
      </c>
      <c r="N201">
        <f>IF(AND(ALL!M202-METEALL[[#This Row],[620116]] &gt;= 0, ALL!M202-METEALL[[#This Row],[620116]] &lt;= 24), ALL!M202-METEALL[[#This Row],[620116]], 0)</f>
        <v>0</v>
      </c>
      <c r="O201">
        <f>IF(AND(ALL!N202-METEALL[[#This Row],[620117]] &gt;= 0, ALL!N202-METEALL[[#This Row],[620117]] &lt;= 24), ALL!N202-METEALL[[#This Row],[620117]], 0)</f>
        <v>0</v>
      </c>
      <c r="P201">
        <f>IF(AND(ALL!O202-METEALL[[#This Row],[620118]] &gt;= 0, ALL!O202-METEALL[[#This Row],[620118]] &lt;= 24), ALL!O202-METEALL[[#This Row],[620118]], 0)</f>
        <v>0</v>
      </c>
      <c r="Q201">
        <f>IF(AND(ALL!P202-METEALL[[#This Row],[620119]] &gt;= 0, ALL!P202-METEALL[[#This Row],[620119]] &lt;= 24), ALL!P202-METEALL[[#This Row],[620119]], 0)</f>
        <v>12</v>
      </c>
      <c r="R201">
        <f>IF(AND(ALL!Q202-METEALL[[#This Row],[620120]] &gt;= 0, ALL!Q202-METEALL[[#This Row],[620120]] &lt;= 24), ALL!Q202-METEALL[[#This Row],[620120]], 0)</f>
        <v>0</v>
      </c>
      <c r="S201">
        <f>IF(AND(ALL!R202-METEALL[[#This Row],[620122]] &gt;= 0, ALL!R202-METEALL[[#This Row],[620122]] &lt;= 24), ALL!R202-METEALL[[#This Row],[620122]], 0)</f>
        <v>0</v>
      </c>
      <c r="T201">
        <f>IF(AND(ALL!S202-METEALL[[#This Row],[620123]] &gt;= 0, ALL!S202-METEALL[[#This Row],[620123]] &lt;= 24), ALL!S202-METEALL[[#This Row],[620123]], 0)</f>
        <v>0</v>
      </c>
      <c r="U201">
        <f>IF(AND(ALL!T202-METEALL[[#This Row],[620124]] &gt;= 0, ALL!T202-METEALL[[#This Row],[620124]] &lt;= 24), ALL!T202-METEALL[[#This Row],[620124]], 0)</f>
        <v>0</v>
      </c>
      <c r="Y201">
        <v>620104</v>
      </c>
      <c r="Z201" s="31">
        <v>44029</v>
      </c>
      <c r="AA201">
        <v>0</v>
      </c>
    </row>
    <row r="202" spans="3:27">
      <c r="C202" s="17">
        <v>44030</v>
      </c>
      <c r="D202" t="str">
        <f>TEXT(Mete_cal[[#This Row],[Egat Code]], "[$-409]mmm yyyy")</f>
        <v>Jul 2020</v>
      </c>
      <c r="E202">
        <f>IF(AND(ALL!D203-METEALL[[#This Row],[620104]] &gt;= 0, ALL!D203-METEALL[[#This Row],[620104]] &lt;= 24), ALL!D203-METEALL[[#This Row],[620104]], 0)</f>
        <v>0</v>
      </c>
      <c r="F202">
        <f>IF(AND(ALL!E203-METEALL[[#This Row],[620105]] &gt;= 0, ALL!E203-METEALL[[#This Row],[620105]] &lt;= 24), ALL!E203-METEALL[[#This Row],[620105]], 0)</f>
        <v>19</v>
      </c>
      <c r="G202">
        <f>IF(AND(ALL!F203-METEALL[[#This Row],[620106]] &gt;= 0, ALL!F203-METEALL[[#This Row],[620106]] &lt;= 24), ALL!F203-METEALL[[#This Row],[620106]], 0)</f>
        <v>0</v>
      </c>
      <c r="H202">
        <f>IF(AND(ALL!G203-METEALL[[#This Row],[620107]] &gt;= 0, ALL!G203-METEALL[[#This Row],[620107]] &lt;= 24), ALL!G203-METEALL[[#This Row],[620107]], 0)</f>
        <v>19</v>
      </c>
      <c r="I202">
        <f>IF(AND(ALL!H203-METEALL[[#This Row],[620109]] &gt;= 0, ALL!H203-METEALL[[#This Row],[620109]] &lt;= 24), ALL!H203-METEALL[[#This Row],[620109]], 0)</f>
        <v>0</v>
      </c>
      <c r="J202">
        <f>IF(AND(ALL!I203-METEALL[[#This Row],[620111]] &gt;= 0, ALL!I203-METEALL[[#This Row],[620111]] &lt;= 24), ALL!I203-METEALL[[#This Row],[620111]], 0)</f>
        <v>0</v>
      </c>
      <c r="K202">
        <f>IF(AND(ALL!J203-METEALL[[#This Row],[620112]] &gt;= 0, ALL!J203-METEALL[[#This Row],[620112]] &lt;= 24), ALL!J203-METEALL[[#This Row],[620112]], 0)</f>
        <v>16</v>
      </c>
      <c r="L202">
        <f>IF(AND(ALL!K203-METEALL[[#This Row],[620113]] &gt;= 0, ALL!K203-METEALL[[#This Row],[620113]] &lt;= 24), ALL!K203-METEALL[[#This Row],[620113]], 0)</f>
        <v>0</v>
      </c>
      <c r="M202">
        <f>IF(AND(ALL!L203-METEALL[[#This Row],[620114]] &gt;= 0, ALL!L203-METEALL[[#This Row],[620114]] &lt;= 24), ALL!L203-METEALL[[#This Row],[620114]], 0)</f>
        <v>0</v>
      </c>
      <c r="N202">
        <f>IF(AND(ALL!M203-METEALL[[#This Row],[620116]] &gt;= 0, ALL!M203-METEALL[[#This Row],[620116]] &lt;= 24), ALL!M203-METEALL[[#This Row],[620116]], 0)</f>
        <v>0</v>
      </c>
      <c r="O202">
        <f>IF(AND(ALL!N203-METEALL[[#This Row],[620117]] &gt;= 0, ALL!N203-METEALL[[#This Row],[620117]] &lt;= 24), ALL!N203-METEALL[[#This Row],[620117]], 0)</f>
        <v>0</v>
      </c>
      <c r="P202">
        <f>IF(AND(ALL!O203-METEALL[[#This Row],[620118]] &gt;= 0, ALL!O203-METEALL[[#This Row],[620118]] &lt;= 24), ALL!O203-METEALL[[#This Row],[620118]], 0)</f>
        <v>0</v>
      </c>
      <c r="Q202">
        <f>IF(AND(ALL!P203-METEALL[[#This Row],[620119]] &gt;= 0, ALL!P203-METEALL[[#This Row],[620119]] &lt;= 24), ALL!P203-METEALL[[#This Row],[620119]], 0)</f>
        <v>18</v>
      </c>
      <c r="R202">
        <f>IF(AND(ALL!Q203-METEALL[[#This Row],[620120]] &gt;= 0, ALL!Q203-METEALL[[#This Row],[620120]] &lt;= 24), ALL!Q203-METEALL[[#This Row],[620120]], 0)</f>
        <v>0</v>
      </c>
      <c r="S202">
        <f>IF(AND(ALL!R203-METEALL[[#This Row],[620122]] &gt;= 0, ALL!R203-METEALL[[#This Row],[620122]] &lt;= 24), ALL!R203-METEALL[[#This Row],[620122]], 0)</f>
        <v>0</v>
      </c>
      <c r="T202">
        <f>IF(AND(ALL!S203-METEALL[[#This Row],[620123]] &gt;= 0, ALL!S203-METEALL[[#This Row],[620123]] &lt;= 24), ALL!S203-METEALL[[#This Row],[620123]], 0)</f>
        <v>0</v>
      </c>
      <c r="U202">
        <f>IF(AND(ALL!T203-METEALL[[#This Row],[620124]] &gt;= 0, ALL!T203-METEALL[[#This Row],[620124]] &lt;= 24), ALL!T203-METEALL[[#This Row],[620124]], 0)</f>
        <v>0</v>
      </c>
      <c r="Y202">
        <v>620104</v>
      </c>
      <c r="Z202" s="31">
        <v>44030</v>
      </c>
      <c r="AA202">
        <v>0</v>
      </c>
    </row>
    <row r="203" spans="3:27">
      <c r="C203" s="17">
        <v>44031</v>
      </c>
      <c r="D203" t="str">
        <f>TEXT(Mete_cal[[#This Row],[Egat Code]], "[$-409]mmm yyyy")</f>
        <v>Jul 2020</v>
      </c>
      <c r="E203">
        <f>IF(AND(ALL!D204-METEALL[[#This Row],[620104]] &gt;= 0, ALL!D204-METEALL[[#This Row],[620104]] &lt;= 24), ALL!D204-METEALL[[#This Row],[620104]], 0)</f>
        <v>0</v>
      </c>
      <c r="F203">
        <f>IF(AND(ALL!E204-METEALL[[#This Row],[620105]] &gt;= 0, ALL!E204-METEALL[[#This Row],[620105]] &lt;= 24), ALL!E204-METEALL[[#This Row],[620105]], 0)</f>
        <v>18</v>
      </c>
      <c r="G203">
        <f>IF(AND(ALL!F204-METEALL[[#This Row],[620106]] &gt;= 0, ALL!F204-METEALL[[#This Row],[620106]] &lt;= 24), ALL!F204-METEALL[[#This Row],[620106]], 0)</f>
        <v>0</v>
      </c>
      <c r="H203">
        <f>IF(AND(ALL!G204-METEALL[[#This Row],[620107]] &gt;= 0, ALL!G204-METEALL[[#This Row],[620107]] &lt;= 24), ALL!G204-METEALL[[#This Row],[620107]], 0)</f>
        <v>20</v>
      </c>
      <c r="I203">
        <f>IF(AND(ALL!H204-METEALL[[#This Row],[620109]] &gt;= 0, ALL!H204-METEALL[[#This Row],[620109]] &lt;= 24), ALL!H204-METEALL[[#This Row],[620109]], 0)</f>
        <v>0</v>
      </c>
      <c r="J203">
        <f>IF(AND(ALL!I204-METEALL[[#This Row],[620111]] &gt;= 0, ALL!I204-METEALL[[#This Row],[620111]] &lt;= 24), ALL!I204-METEALL[[#This Row],[620111]], 0)</f>
        <v>0</v>
      </c>
      <c r="K203">
        <f>IF(AND(ALL!J204-METEALL[[#This Row],[620112]] &gt;= 0, ALL!J204-METEALL[[#This Row],[620112]] &lt;= 24), ALL!J204-METEALL[[#This Row],[620112]], 0)</f>
        <v>19</v>
      </c>
      <c r="L203">
        <f>IF(AND(ALL!K204-METEALL[[#This Row],[620113]] &gt;= 0, ALL!K204-METEALL[[#This Row],[620113]] &lt;= 24), ALL!K204-METEALL[[#This Row],[620113]], 0)</f>
        <v>0</v>
      </c>
      <c r="M203">
        <f>IF(AND(ALL!L204-METEALL[[#This Row],[620114]] &gt;= 0, ALL!L204-METEALL[[#This Row],[620114]] &lt;= 24), ALL!L204-METEALL[[#This Row],[620114]], 0)</f>
        <v>0</v>
      </c>
      <c r="N203">
        <f>IF(AND(ALL!M204-METEALL[[#This Row],[620116]] &gt;= 0, ALL!M204-METEALL[[#This Row],[620116]] &lt;= 24), ALL!M204-METEALL[[#This Row],[620116]], 0)</f>
        <v>0</v>
      </c>
      <c r="O203">
        <f>IF(AND(ALL!N204-METEALL[[#This Row],[620117]] &gt;= 0, ALL!N204-METEALL[[#This Row],[620117]] &lt;= 24), ALL!N204-METEALL[[#This Row],[620117]], 0)</f>
        <v>0</v>
      </c>
      <c r="P203">
        <f>IF(AND(ALL!O204-METEALL[[#This Row],[620118]] &gt;= 0, ALL!O204-METEALL[[#This Row],[620118]] &lt;= 24), ALL!O204-METEALL[[#This Row],[620118]], 0)</f>
        <v>0</v>
      </c>
      <c r="Q203">
        <f>IF(AND(ALL!P204-METEALL[[#This Row],[620119]] &gt;= 0, ALL!P204-METEALL[[#This Row],[620119]] &lt;= 24), ALL!P204-METEALL[[#This Row],[620119]], 0)</f>
        <v>16</v>
      </c>
      <c r="R203">
        <f>IF(AND(ALL!Q204-METEALL[[#This Row],[620120]] &gt;= 0, ALL!Q204-METEALL[[#This Row],[620120]] &lt;= 24), ALL!Q204-METEALL[[#This Row],[620120]], 0)</f>
        <v>0</v>
      </c>
      <c r="S203">
        <f>IF(AND(ALL!R204-METEALL[[#This Row],[620122]] &gt;= 0, ALL!R204-METEALL[[#This Row],[620122]] &lt;= 24), ALL!R204-METEALL[[#This Row],[620122]], 0)</f>
        <v>0</v>
      </c>
      <c r="T203">
        <f>IF(AND(ALL!S204-METEALL[[#This Row],[620123]] &gt;= 0, ALL!S204-METEALL[[#This Row],[620123]] &lt;= 24), ALL!S204-METEALL[[#This Row],[620123]], 0)</f>
        <v>0</v>
      </c>
      <c r="U203">
        <f>IF(AND(ALL!T204-METEALL[[#This Row],[620124]] &gt;= 0, ALL!T204-METEALL[[#This Row],[620124]] &lt;= 24), ALL!T204-METEALL[[#This Row],[620124]], 0)</f>
        <v>0</v>
      </c>
      <c r="Y203">
        <v>620104</v>
      </c>
      <c r="Z203" s="31">
        <v>44031</v>
      </c>
      <c r="AA203">
        <v>0</v>
      </c>
    </row>
    <row r="204" spans="3:27">
      <c r="C204" s="17">
        <v>44032</v>
      </c>
      <c r="D204" t="str">
        <f>TEXT(Mete_cal[[#This Row],[Egat Code]], "[$-409]mmm yyyy")</f>
        <v>Jul 2020</v>
      </c>
      <c r="E204">
        <f>IF(AND(ALL!D205-METEALL[[#This Row],[620104]] &gt;= 0, ALL!D205-METEALL[[#This Row],[620104]] &lt;= 24), ALL!D205-METEALL[[#This Row],[620104]], 0)</f>
        <v>0</v>
      </c>
      <c r="F204">
        <f>IF(AND(ALL!E205-METEALL[[#This Row],[620105]] &gt;= 0, ALL!E205-METEALL[[#This Row],[620105]] &lt;= 24), ALL!E205-METEALL[[#This Row],[620105]], 0)</f>
        <v>18</v>
      </c>
      <c r="G204">
        <f>IF(AND(ALL!F205-METEALL[[#This Row],[620106]] &gt;= 0, ALL!F205-METEALL[[#This Row],[620106]] &lt;= 24), ALL!F205-METEALL[[#This Row],[620106]], 0)</f>
        <v>0</v>
      </c>
      <c r="H204">
        <f>IF(AND(ALL!G205-METEALL[[#This Row],[620107]] &gt;= 0, ALL!G205-METEALL[[#This Row],[620107]] &lt;= 24), ALL!G205-METEALL[[#This Row],[620107]], 0)</f>
        <v>17</v>
      </c>
      <c r="I204">
        <f>IF(AND(ALL!H205-METEALL[[#This Row],[620109]] &gt;= 0, ALL!H205-METEALL[[#This Row],[620109]] &lt;= 24), ALL!H205-METEALL[[#This Row],[620109]], 0)</f>
        <v>0</v>
      </c>
      <c r="J204">
        <f>IF(AND(ALL!I205-METEALL[[#This Row],[620111]] &gt;= 0, ALL!I205-METEALL[[#This Row],[620111]] &lt;= 24), ALL!I205-METEALL[[#This Row],[620111]], 0)</f>
        <v>0</v>
      </c>
      <c r="K204">
        <f>IF(AND(ALL!J205-METEALL[[#This Row],[620112]] &gt;= 0, ALL!J205-METEALL[[#This Row],[620112]] &lt;= 24), ALL!J205-METEALL[[#This Row],[620112]], 0)</f>
        <v>19</v>
      </c>
      <c r="L204">
        <f>IF(AND(ALL!K205-METEALL[[#This Row],[620113]] &gt;= 0, ALL!K205-METEALL[[#This Row],[620113]] &lt;= 24), ALL!K205-METEALL[[#This Row],[620113]], 0)</f>
        <v>0</v>
      </c>
      <c r="M204">
        <f>IF(AND(ALL!L205-METEALL[[#This Row],[620114]] &gt;= 0, ALL!L205-METEALL[[#This Row],[620114]] &lt;= 24), ALL!L205-METEALL[[#This Row],[620114]], 0)</f>
        <v>0</v>
      </c>
      <c r="N204">
        <f>IF(AND(ALL!M205-METEALL[[#This Row],[620116]] &gt;= 0, ALL!M205-METEALL[[#This Row],[620116]] &lt;= 24), ALL!M205-METEALL[[#This Row],[620116]], 0)</f>
        <v>0</v>
      </c>
      <c r="O204">
        <f>IF(AND(ALL!N205-METEALL[[#This Row],[620117]] &gt;= 0, ALL!N205-METEALL[[#This Row],[620117]] &lt;= 24), ALL!N205-METEALL[[#This Row],[620117]], 0)</f>
        <v>0</v>
      </c>
      <c r="P204">
        <f>IF(AND(ALL!O205-METEALL[[#This Row],[620118]] &gt;= 0, ALL!O205-METEALL[[#This Row],[620118]] &lt;= 24), ALL!O205-METEALL[[#This Row],[620118]], 0)</f>
        <v>0</v>
      </c>
      <c r="Q204">
        <f>IF(AND(ALL!P205-METEALL[[#This Row],[620119]] &gt;= 0, ALL!P205-METEALL[[#This Row],[620119]] &lt;= 24), ALL!P205-METEALL[[#This Row],[620119]], 0)</f>
        <v>16</v>
      </c>
      <c r="R204">
        <f>IF(AND(ALL!Q205-METEALL[[#This Row],[620120]] &gt;= 0, ALL!Q205-METEALL[[#This Row],[620120]] &lt;= 24), ALL!Q205-METEALL[[#This Row],[620120]], 0)</f>
        <v>0</v>
      </c>
      <c r="S204">
        <f>IF(AND(ALL!R205-METEALL[[#This Row],[620122]] &gt;= 0, ALL!R205-METEALL[[#This Row],[620122]] &lt;= 24), ALL!R205-METEALL[[#This Row],[620122]], 0)</f>
        <v>0</v>
      </c>
      <c r="T204">
        <f>IF(AND(ALL!S205-METEALL[[#This Row],[620123]] &gt;= 0, ALL!S205-METEALL[[#This Row],[620123]] &lt;= 24), ALL!S205-METEALL[[#This Row],[620123]], 0)</f>
        <v>0</v>
      </c>
      <c r="U204">
        <f>IF(AND(ALL!T205-METEALL[[#This Row],[620124]] &gt;= 0, ALL!T205-METEALL[[#This Row],[620124]] &lt;= 24), ALL!T205-METEALL[[#This Row],[620124]], 0)</f>
        <v>0</v>
      </c>
      <c r="Y204">
        <v>620104</v>
      </c>
      <c r="Z204" s="31">
        <v>44032</v>
      </c>
      <c r="AA204">
        <v>0</v>
      </c>
    </row>
    <row r="205" spans="3:27">
      <c r="C205" s="17">
        <v>44033</v>
      </c>
      <c r="D205" t="str">
        <f>TEXT(Mete_cal[[#This Row],[Egat Code]], "[$-409]mmm yyyy")</f>
        <v>Jul 2020</v>
      </c>
      <c r="E205">
        <f>IF(AND(ALL!D206-METEALL[[#This Row],[620104]] &gt;= 0, ALL!D206-METEALL[[#This Row],[620104]] &lt;= 24), ALL!D206-METEALL[[#This Row],[620104]], 0)</f>
        <v>0</v>
      </c>
      <c r="F205">
        <f>IF(AND(ALL!E206-METEALL[[#This Row],[620105]] &gt;= 0, ALL!E206-METEALL[[#This Row],[620105]] &lt;= 24), ALL!E206-METEALL[[#This Row],[620105]], 0)</f>
        <v>15</v>
      </c>
      <c r="G205">
        <f>IF(AND(ALL!F206-METEALL[[#This Row],[620106]] &gt;= 0, ALL!F206-METEALL[[#This Row],[620106]] &lt;= 24), ALL!F206-METEALL[[#This Row],[620106]], 0)</f>
        <v>0</v>
      </c>
      <c r="H205">
        <f>IF(AND(ALL!G206-METEALL[[#This Row],[620107]] &gt;= 0, ALL!G206-METEALL[[#This Row],[620107]] &lt;= 24), ALL!G206-METEALL[[#This Row],[620107]], 0)</f>
        <v>2</v>
      </c>
      <c r="I205">
        <f>IF(AND(ALL!H206-METEALL[[#This Row],[620109]] &gt;= 0, ALL!H206-METEALL[[#This Row],[620109]] &lt;= 24), ALL!H206-METEALL[[#This Row],[620109]], 0)</f>
        <v>0</v>
      </c>
      <c r="J205">
        <f>IF(AND(ALL!I206-METEALL[[#This Row],[620111]] &gt;= 0, ALL!I206-METEALL[[#This Row],[620111]] &lt;= 24), ALL!I206-METEALL[[#This Row],[620111]], 0)</f>
        <v>13</v>
      </c>
      <c r="K205">
        <f>IF(AND(ALL!J206-METEALL[[#This Row],[620112]] &gt;= 0, ALL!J206-METEALL[[#This Row],[620112]] &lt;= 24), ALL!J206-METEALL[[#This Row],[620112]], 0)</f>
        <v>13</v>
      </c>
      <c r="L205">
        <f>IF(AND(ALL!K206-METEALL[[#This Row],[620113]] &gt;= 0, ALL!K206-METEALL[[#This Row],[620113]] &lt;= 24), ALL!K206-METEALL[[#This Row],[620113]], 0)</f>
        <v>0</v>
      </c>
      <c r="M205">
        <f>IF(AND(ALL!L206-METEALL[[#This Row],[620114]] &gt;= 0, ALL!L206-METEALL[[#This Row],[620114]] &lt;= 24), ALL!L206-METEALL[[#This Row],[620114]], 0)</f>
        <v>0</v>
      </c>
      <c r="N205">
        <f>IF(AND(ALL!M206-METEALL[[#This Row],[620116]] &gt;= 0, ALL!M206-METEALL[[#This Row],[620116]] &lt;= 24), ALL!M206-METEALL[[#This Row],[620116]], 0)</f>
        <v>0</v>
      </c>
      <c r="O205">
        <f>IF(AND(ALL!N206-METEALL[[#This Row],[620117]] &gt;= 0, ALL!N206-METEALL[[#This Row],[620117]] &lt;= 24), ALL!N206-METEALL[[#This Row],[620117]], 0)</f>
        <v>0</v>
      </c>
      <c r="P205">
        <f>IF(AND(ALL!O206-METEALL[[#This Row],[620118]] &gt;= 0, ALL!O206-METEALL[[#This Row],[620118]] &lt;= 24), ALL!O206-METEALL[[#This Row],[620118]], 0)</f>
        <v>0</v>
      </c>
      <c r="Q205">
        <f>IF(AND(ALL!P206-METEALL[[#This Row],[620119]] &gt;= 0, ALL!P206-METEALL[[#This Row],[620119]] &lt;= 24), ALL!P206-METEALL[[#This Row],[620119]], 0)</f>
        <v>8</v>
      </c>
      <c r="R205">
        <f>IF(AND(ALL!Q206-METEALL[[#This Row],[620120]] &gt;= 0, ALL!Q206-METEALL[[#This Row],[620120]] &lt;= 24), ALL!Q206-METEALL[[#This Row],[620120]], 0)</f>
        <v>0</v>
      </c>
      <c r="S205">
        <f>IF(AND(ALL!R206-METEALL[[#This Row],[620122]] &gt;= 0, ALL!R206-METEALL[[#This Row],[620122]] &lt;= 24), ALL!R206-METEALL[[#This Row],[620122]], 0)</f>
        <v>0</v>
      </c>
      <c r="T205">
        <f>IF(AND(ALL!S206-METEALL[[#This Row],[620123]] &gt;= 0, ALL!S206-METEALL[[#This Row],[620123]] &lt;= 24), ALL!S206-METEALL[[#This Row],[620123]], 0)</f>
        <v>0</v>
      </c>
      <c r="U205">
        <f>IF(AND(ALL!T206-METEALL[[#This Row],[620124]] &gt;= 0, ALL!T206-METEALL[[#This Row],[620124]] &lt;= 24), ALL!T206-METEALL[[#This Row],[620124]], 0)</f>
        <v>0</v>
      </c>
      <c r="Y205">
        <v>620104</v>
      </c>
      <c r="Z205" s="31">
        <v>44033</v>
      </c>
      <c r="AA205">
        <v>0</v>
      </c>
    </row>
    <row r="206" spans="3:27">
      <c r="C206" s="17">
        <v>44034</v>
      </c>
      <c r="D206" t="str">
        <f>TEXT(Mete_cal[[#This Row],[Egat Code]], "[$-409]mmm yyyy")</f>
        <v>Jul 2020</v>
      </c>
      <c r="E206">
        <f>IF(AND(ALL!D207-METEALL[[#This Row],[620104]] &gt;= 0, ALL!D207-METEALL[[#This Row],[620104]] &lt;= 24), ALL!D207-METEALL[[#This Row],[620104]], 0)</f>
        <v>0</v>
      </c>
      <c r="F206">
        <f>IF(AND(ALL!E207-METEALL[[#This Row],[620105]] &gt;= 0, ALL!E207-METEALL[[#This Row],[620105]] &lt;= 24), ALL!E207-METEALL[[#This Row],[620105]], 0)</f>
        <v>18</v>
      </c>
      <c r="G206">
        <f>IF(AND(ALL!F207-METEALL[[#This Row],[620106]] &gt;= 0, ALL!F207-METEALL[[#This Row],[620106]] &lt;= 24), ALL!F207-METEALL[[#This Row],[620106]], 0)</f>
        <v>0</v>
      </c>
      <c r="H206">
        <f>IF(AND(ALL!G207-METEALL[[#This Row],[620107]] &gt;= 0, ALL!G207-METEALL[[#This Row],[620107]] &lt;= 24), ALL!G207-METEALL[[#This Row],[620107]], 0)</f>
        <v>18</v>
      </c>
      <c r="I206">
        <f>IF(AND(ALL!H207-METEALL[[#This Row],[620109]] &gt;= 0, ALL!H207-METEALL[[#This Row],[620109]] &lt;= 24), ALL!H207-METEALL[[#This Row],[620109]], 0)</f>
        <v>0</v>
      </c>
      <c r="J206">
        <f>IF(AND(ALL!I207-METEALL[[#This Row],[620111]] &gt;= 0, ALL!I207-METEALL[[#This Row],[620111]] &lt;= 24), ALL!I207-METEALL[[#This Row],[620111]], 0)</f>
        <v>17</v>
      </c>
      <c r="K206">
        <f>IF(AND(ALL!J207-METEALL[[#This Row],[620112]] &gt;= 0, ALL!J207-METEALL[[#This Row],[620112]] &lt;= 24), ALL!J207-METEALL[[#This Row],[620112]], 0)</f>
        <v>18</v>
      </c>
      <c r="L206">
        <f>IF(AND(ALL!K207-METEALL[[#This Row],[620113]] &gt;= 0, ALL!K207-METEALL[[#This Row],[620113]] &lt;= 24), ALL!K207-METEALL[[#This Row],[620113]], 0)</f>
        <v>0</v>
      </c>
      <c r="M206">
        <f>IF(AND(ALL!L207-METEALL[[#This Row],[620114]] &gt;= 0, ALL!L207-METEALL[[#This Row],[620114]] &lt;= 24), ALL!L207-METEALL[[#This Row],[620114]], 0)</f>
        <v>0</v>
      </c>
      <c r="N206">
        <f>IF(AND(ALL!M207-METEALL[[#This Row],[620116]] &gt;= 0, ALL!M207-METEALL[[#This Row],[620116]] &lt;= 24), ALL!M207-METEALL[[#This Row],[620116]], 0)</f>
        <v>0</v>
      </c>
      <c r="O206">
        <f>IF(AND(ALL!N207-METEALL[[#This Row],[620117]] &gt;= 0, ALL!N207-METEALL[[#This Row],[620117]] &lt;= 24), ALL!N207-METEALL[[#This Row],[620117]], 0)</f>
        <v>0</v>
      </c>
      <c r="P206">
        <f>IF(AND(ALL!O207-METEALL[[#This Row],[620118]] &gt;= 0, ALL!O207-METEALL[[#This Row],[620118]] &lt;= 24), ALL!O207-METEALL[[#This Row],[620118]], 0)</f>
        <v>0</v>
      </c>
      <c r="Q206">
        <f>IF(AND(ALL!P207-METEALL[[#This Row],[620119]] &gt;= 0, ALL!P207-METEALL[[#This Row],[620119]] &lt;= 24), ALL!P207-METEALL[[#This Row],[620119]], 0)</f>
        <v>18</v>
      </c>
      <c r="R206">
        <f>IF(AND(ALL!Q207-METEALL[[#This Row],[620120]] &gt;= 0, ALL!Q207-METEALL[[#This Row],[620120]] &lt;= 24), ALL!Q207-METEALL[[#This Row],[620120]], 0)</f>
        <v>0</v>
      </c>
      <c r="S206">
        <f>IF(AND(ALL!R207-METEALL[[#This Row],[620122]] &gt;= 0, ALL!R207-METEALL[[#This Row],[620122]] &lt;= 24), ALL!R207-METEALL[[#This Row],[620122]], 0)</f>
        <v>0</v>
      </c>
      <c r="T206">
        <f>IF(AND(ALL!S207-METEALL[[#This Row],[620123]] &gt;= 0, ALL!S207-METEALL[[#This Row],[620123]] &lt;= 24), ALL!S207-METEALL[[#This Row],[620123]], 0)</f>
        <v>0</v>
      </c>
      <c r="U206">
        <f>IF(AND(ALL!T207-METEALL[[#This Row],[620124]] &gt;= 0, ALL!T207-METEALL[[#This Row],[620124]] &lt;= 24), ALL!T207-METEALL[[#This Row],[620124]], 0)</f>
        <v>0</v>
      </c>
      <c r="Y206">
        <v>620104</v>
      </c>
      <c r="Z206" s="31">
        <v>44034</v>
      </c>
      <c r="AA206">
        <v>0</v>
      </c>
    </row>
    <row r="207" spans="3:27">
      <c r="C207" s="17">
        <v>44035</v>
      </c>
      <c r="D207" t="str">
        <f>TEXT(Mete_cal[[#This Row],[Egat Code]], "[$-409]mmm yyyy")</f>
        <v>Jul 2020</v>
      </c>
      <c r="E207">
        <f>IF(AND(ALL!D208-METEALL[[#This Row],[620104]] &gt;= 0, ALL!D208-METEALL[[#This Row],[620104]] &lt;= 24), ALL!D208-METEALL[[#This Row],[620104]], 0)</f>
        <v>0</v>
      </c>
      <c r="F207">
        <f>IF(AND(ALL!E208-METEALL[[#This Row],[620105]] &gt;= 0, ALL!E208-METEALL[[#This Row],[620105]] &lt;= 24), ALL!E208-METEALL[[#This Row],[620105]], 0)</f>
        <v>15</v>
      </c>
      <c r="G207">
        <f>IF(AND(ALL!F208-METEALL[[#This Row],[620106]] &gt;= 0, ALL!F208-METEALL[[#This Row],[620106]] &lt;= 24), ALL!F208-METEALL[[#This Row],[620106]], 0)</f>
        <v>0</v>
      </c>
      <c r="H207">
        <f>IF(AND(ALL!G208-METEALL[[#This Row],[620107]] &gt;= 0, ALL!G208-METEALL[[#This Row],[620107]] &lt;= 24), ALL!G208-METEALL[[#This Row],[620107]], 0)</f>
        <v>5</v>
      </c>
      <c r="I207">
        <f>IF(AND(ALL!H208-METEALL[[#This Row],[620109]] &gt;= 0, ALL!H208-METEALL[[#This Row],[620109]] &lt;= 24), ALL!H208-METEALL[[#This Row],[620109]], 0)</f>
        <v>0</v>
      </c>
      <c r="J207">
        <f>IF(AND(ALL!I208-METEALL[[#This Row],[620111]] &gt;= 0, ALL!I208-METEALL[[#This Row],[620111]] &lt;= 24), ALL!I208-METEALL[[#This Row],[620111]], 0)</f>
        <v>19</v>
      </c>
      <c r="K207">
        <f>IF(AND(ALL!J208-METEALL[[#This Row],[620112]] &gt;= 0, ALL!J208-METEALL[[#This Row],[620112]] &lt;= 24), ALL!J208-METEALL[[#This Row],[620112]], 0)</f>
        <v>16</v>
      </c>
      <c r="L207">
        <f>IF(AND(ALL!K208-METEALL[[#This Row],[620113]] &gt;= 0, ALL!K208-METEALL[[#This Row],[620113]] &lt;= 24), ALL!K208-METEALL[[#This Row],[620113]], 0)</f>
        <v>0</v>
      </c>
      <c r="M207">
        <f>IF(AND(ALL!L208-METEALL[[#This Row],[620114]] &gt;= 0, ALL!L208-METEALL[[#This Row],[620114]] &lt;= 24), ALL!L208-METEALL[[#This Row],[620114]], 0)</f>
        <v>0</v>
      </c>
      <c r="N207">
        <f>IF(AND(ALL!M208-METEALL[[#This Row],[620116]] &gt;= 0, ALL!M208-METEALL[[#This Row],[620116]] &lt;= 24), ALL!M208-METEALL[[#This Row],[620116]], 0)</f>
        <v>0</v>
      </c>
      <c r="O207">
        <f>IF(AND(ALL!N208-METEALL[[#This Row],[620117]] &gt;= 0, ALL!N208-METEALL[[#This Row],[620117]] &lt;= 24), ALL!N208-METEALL[[#This Row],[620117]], 0)</f>
        <v>0</v>
      </c>
      <c r="P207">
        <f>IF(AND(ALL!O208-METEALL[[#This Row],[620118]] &gt;= 0, ALL!O208-METEALL[[#This Row],[620118]] &lt;= 24), ALL!O208-METEALL[[#This Row],[620118]], 0)</f>
        <v>0</v>
      </c>
      <c r="Q207">
        <f>IF(AND(ALL!P208-METEALL[[#This Row],[620119]] &gt;= 0, ALL!P208-METEALL[[#This Row],[620119]] &lt;= 24), ALL!P208-METEALL[[#This Row],[620119]], 0)</f>
        <v>18</v>
      </c>
      <c r="R207">
        <f>IF(AND(ALL!Q208-METEALL[[#This Row],[620120]] &gt;= 0, ALL!Q208-METEALL[[#This Row],[620120]] &lt;= 24), ALL!Q208-METEALL[[#This Row],[620120]], 0)</f>
        <v>0</v>
      </c>
      <c r="S207">
        <f>IF(AND(ALL!R208-METEALL[[#This Row],[620122]] &gt;= 0, ALL!R208-METEALL[[#This Row],[620122]] &lt;= 24), ALL!R208-METEALL[[#This Row],[620122]], 0)</f>
        <v>0</v>
      </c>
      <c r="T207">
        <f>IF(AND(ALL!S208-METEALL[[#This Row],[620123]] &gt;= 0, ALL!S208-METEALL[[#This Row],[620123]] &lt;= 24), ALL!S208-METEALL[[#This Row],[620123]], 0)</f>
        <v>14</v>
      </c>
      <c r="U207">
        <f>IF(AND(ALL!T208-METEALL[[#This Row],[620124]] &gt;= 0, ALL!T208-METEALL[[#This Row],[620124]] &lt;= 24), ALL!T208-METEALL[[#This Row],[620124]], 0)</f>
        <v>0</v>
      </c>
      <c r="Y207">
        <v>620104</v>
      </c>
      <c r="Z207" s="31">
        <v>44035</v>
      </c>
      <c r="AA207">
        <v>0</v>
      </c>
    </row>
    <row r="208" spans="3:27">
      <c r="C208" s="17">
        <v>44036</v>
      </c>
      <c r="D208" t="str">
        <f>TEXT(Mete_cal[[#This Row],[Egat Code]], "[$-409]mmm yyyy")</f>
        <v>Jul 2020</v>
      </c>
      <c r="E208">
        <f>IF(AND(ALL!D209-METEALL[[#This Row],[620104]] &gt;= 0, ALL!D209-METEALL[[#This Row],[620104]] &lt;= 24), ALL!D209-METEALL[[#This Row],[620104]], 0)</f>
        <v>0</v>
      </c>
      <c r="F208">
        <f>IF(AND(ALL!E209-METEALL[[#This Row],[620105]] &gt;= 0, ALL!E209-METEALL[[#This Row],[620105]] &lt;= 24), ALL!E209-METEALL[[#This Row],[620105]], 0)</f>
        <v>15</v>
      </c>
      <c r="G208">
        <f>IF(AND(ALL!F209-METEALL[[#This Row],[620106]] &gt;= 0, ALL!F209-METEALL[[#This Row],[620106]] &lt;= 24), ALL!F209-METEALL[[#This Row],[620106]], 0)</f>
        <v>0</v>
      </c>
      <c r="H208">
        <f>IF(AND(ALL!G209-METEALL[[#This Row],[620107]] &gt;= 0, ALL!G209-METEALL[[#This Row],[620107]] &lt;= 24), ALL!G209-METEALL[[#This Row],[620107]], 0)</f>
        <v>12</v>
      </c>
      <c r="I208">
        <f>IF(AND(ALL!H209-METEALL[[#This Row],[620109]] &gt;= 0, ALL!H209-METEALL[[#This Row],[620109]] &lt;= 24), ALL!H209-METEALL[[#This Row],[620109]], 0)</f>
        <v>0</v>
      </c>
      <c r="J208">
        <f>IF(AND(ALL!I209-METEALL[[#This Row],[620111]] &gt;= 0, ALL!I209-METEALL[[#This Row],[620111]] &lt;= 24), ALL!I209-METEALL[[#This Row],[620111]], 0)</f>
        <v>0</v>
      </c>
      <c r="K208">
        <f>IF(AND(ALL!J209-METEALL[[#This Row],[620112]] &gt;= 0, ALL!J209-METEALL[[#This Row],[620112]] &lt;= 24), ALL!J209-METEALL[[#This Row],[620112]], 0)</f>
        <v>13</v>
      </c>
      <c r="L208">
        <f>IF(AND(ALL!K209-METEALL[[#This Row],[620113]] &gt;= 0, ALL!K209-METEALL[[#This Row],[620113]] &lt;= 24), ALL!K209-METEALL[[#This Row],[620113]], 0)</f>
        <v>0</v>
      </c>
      <c r="M208">
        <f>IF(AND(ALL!L209-METEALL[[#This Row],[620114]] &gt;= 0, ALL!L209-METEALL[[#This Row],[620114]] &lt;= 24), ALL!L209-METEALL[[#This Row],[620114]], 0)</f>
        <v>0</v>
      </c>
      <c r="N208">
        <f>IF(AND(ALL!M209-METEALL[[#This Row],[620116]] &gt;= 0, ALL!M209-METEALL[[#This Row],[620116]] &lt;= 24), ALL!M209-METEALL[[#This Row],[620116]], 0)</f>
        <v>0</v>
      </c>
      <c r="O208">
        <f>IF(AND(ALL!N209-METEALL[[#This Row],[620117]] &gt;= 0, ALL!N209-METEALL[[#This Row],[620117]] &lt;= 24), ALL!N209-METEALL[[#This Row],[620117]], 0)</f>
        <v>0</v>
      </c>
      <c r="P208">
        <f>IF(AND(ALL!O209-METEALL[[#This Row],[620118]] &gt;= 0, ALL!O209-METEALL[[#This Row],[620118]] &lt;= 24), ALL!O209-METEALL[[#This Row],[620118]], 0)</f>
        <v>0</v>
      </c>
      <c r="Q208">
        <f>IF(AND(ALL!P209-METEALL[[#This Row],[620119]] &gt;= 0, ALL!P209-METEALL[[#This Row],[620119]] &lt;= 24), ALL!P209-METEALL[[#This Row],[620119]], 0)</f>
        <v>19</v>
      </c>
      <c r="R208">
        <f>IF(AND(ALL!Q209-METEALL[[#This Row],[620120]] &gt;= 0, ALL!Q209-METEALL[[#This Row],[620120]] &lt;= 24), ALL!Q209-METEALL[[#This Row],[620120]], 0)</f>
        <v>0</v>
      </c>
      <c r="S208">
        <f>IF(AND(ALL!R209-METEALL[[#This Row],[620122]] &gt;= 0, ALL!R209-METEALL[[#This Row],[620122]] &lt;= 24), ALL!R209-METEALL[[#This Row],[620122]], 0)</f>
        <v>0</v>
      </c>
      <c r="T208">
        <f>IF(AND(ALL!S209-METEALL[[#This Row],[620123]] &gt;= 0, ALL!S209-METEALL[[#This Row],[620123]] &lt;= 24), ALL!S209-METEALL[[#This Row],[620123]], 0)</f>
        <v>0</v>
      </c>
      <c r="U208">
        <f>IF(AND(ALL!T209-METEALL[[#This Row],[620124]] &gt;= 0, ALL!T209-METEALL[[#This Row],[620124]] &lt;= 24), ALL!T209-METEALL[[#This Row],[620124]], 0)</f>
        <v>0</v>
      </c>
      <c r="Y208">
        <v>620104</v>
      </c>
      <c r="Z208" s="31">
        <v>44036</v>
      </c>
      <c r="AA208">
        <v>0</v>
      </c>
    </row>
    <row r="209" spans="3:27">
      <c r="C209" s="17">
        <v>44037</v>
      </c>
      <c r="D209" t="str">
        <f>TEXT(Mete_cal[[#This Row],[Egat Code]], "[$-409]mmm yyyy")</f>
        <v>Jul 2020</v>
      </c>
      <c r="E209">
        <f>IF(AND(ALL!D210-METEALL[[#This Row],[620104]] &gt;= 0, ALL!D210-METEALL[[#This Row],[620104]] &lt;= 24), ALL!D210-METEALL[[#This Row],[620104]], 0)</f>
        <v>0</v>
      </c>
      <c r="F209">
        <f>IF(AND(ALL!E210-METEALL[[#This Row],[620105]] &gt;= 0, ALL!E210-METEALL[[#This Row],[620105]] &lt;= 24), ALL!E210-METEALL[[#This Row],[620105]], 0)</f>
        <v>19</v>
      </c>
      <c r="G209">
        <f>IF(AND(ALL!F210-METEALL[[#This Row],[620106]] &gt;= 0, ALL!F210-METEALL[[#This Row],[620106]] &lt;= 24), ALL!F210-METEALL[[#This Row],[620106]], 0)</f>
        <v>0</v>
      </c>
      <c r="H209">
        <f>IF(AND(ALL!G210-METEALL[[#This Row],[620107]] &gt;= 0, ALL!G210-METEALL[[#This Row],[620107]] &lt;= 24), ALL!G210-METEALL[[#This Row],[620107]], 0)</f>
        <v>17</v>
      </c>
      <c r="I209">
        <f>IF(AND(ALL!H210-METEALL[[#This Row],[620109]] &gt;= 0, ALL!H210-METEALL[[#This Row],[620109]] &lt;= 24), ALL!H210-METEALL[[#This Row],[620109]], 0)</f>
        <v>0</v>
      </c>
      <c r="J209">
        <f>IF(AND(ALL!I210-METEALL[[#This Row],[620111]] &gt;= 0, ALL!I210-METEALL[[#This Row],[620111]] &lt;= 24), ALL!I210-METEALL[[#This Row],[620111]], 0)</f>
        <v>0</v>
      </c>
      <c r="K209">
        <f>IF(AND(ALL!J210-METEALL[[#This Row],[620112]] &gt;= 0, ALL!J210-METEALL[[#This Row],[620112]] &lt;= 24), ALL!J210-METEALL[[#This Row],[620112]], 0)</f>
        <v>18</v>
      </c>
      <c r="L209">
        <f>IF(AND(ALL!K210-METEALL[[#This Row],[620113]] &gt;= 0, ALL!K210-METEALL[[#This Row],[620113]] &lt;= 24), ALL!K210-METEALL[[#This Row],[620113]], 0)</f>
        <v>0</v>
      </c>
      <c r="M209">
        <f>IF(AND(ALL!L210-METEALL[[#This Row],[620114]] &gt;= 0, ALL!L210-METEALL[[#This Row],[620114]] &lt;= 24), ALL!L210-METEALL[[#This Row],[620114]], 0)</f>
        <v>0</v>
      </c>
      <c r="N209">
        <f>IF(AND(ALL!M210-METEALL[[#This Row],[620116]] &gt;= 0, ALL!M210-METEALL[[#This Row],[620116]] &lt;= 24), ALL!M210-METEALL[[#This Row],[620116]], 0)</f>
        <v>0</v>
      </c>
      <c r="O209">
        <f>IF(AND(ALL!N210-METEALL[[#This Row],[620117]] &gt;= 0, ALL!N210-METEALL[[#This Row],[620117]] &lt;= 24), ALL!N210-METEALL[[#This Row],[620117]], 0)</f>
        <v>0</v>
      </c>
      <c r="P209">
        <f>IF(AND(ALL!O210-METEALL[[#This Row],[620118]] &gt;= 0, ALL!O210-METEALL[[#This Row],[620118]] &lt;= 24), ALL!O210-METEALL[[#This Row],[620118]], 0)</f>
        <v>0</v>
      </c>
      <c r="Q209">
        <f>IF(AND(ALL!P210-METEALL[[#This Row],[620119]] &gt;= 0, ALL!P210-METEALL[[#This Row],[620119]] &lt;= 24), ALL!P210-METEALL[[#This Row],[620119]], 0)</f>
        <v>12</v>
      </c>
      <c r="R209">
        <f>IF(AND(ALL!Q210-METEALL[[#This Row],[620120]] &gt;= 0, ALL!Q210-METEALL[[#This Row],[620120]] &lt;= 24), ALL!Q210-METEALL[[#This Row],[620120]], 0)</f>
        <v>0</v>
      </c>
      <c r="S209">
        <f>IF(AND(ALL!R210-METEALL[[#This Row],[620122]] &gt;= 0, ALL!R210-METEALL[[#This Row],[620122]] &lt;= 24), ALL!R210-METEALL[[#This Row],[620122]], 0)</f>
        <v>0</v>
      </c>
      <c r="T209">
        <f>IF(AND(ALL!S210-METEALL[[#This Row],[620123]] &gt;= 0, ALL!S210-METEALL[[#This Row],[620123]] &lt;= 24), ALL!S210-METEALL[[#This Row],[620123]], 0)</f>
        <v>9</v>
      </c>
      <c r="U209">
        <f>IF(AND(ALL!T210-METEALL[[#This Row],[620124]] &gt;= 0, ALL!T210-METEALL[[#This Row],[620124]] &lt;= 24), ALL!T210-METEALL[[#This Row],[620124]], 0)</f>
        <v>0</v>
      </c>
      <c r="Y209">
        <v>620104</v>
      </c>
      <c r="Z209" s="31">
        <v>44037</v>
      </c>
      <c r="AA209">
        <v>0</v>
      </c>
    </row>
    <row r="210" spans="3:27">
      <c r="C210" s="17">
        <v>44038</v>
      </c>
      <c r="D210" t="str">
        <f>TEXT(Mete_cal[[#This Row],[Egat Code]], "[$-409]mmm yyyy")</f>
        <v>Jul 2020</v>
      </c>
      <c r="E210">
        <f>IF(AND(ALL!D211-METEALL[[#This Row],[620104]] &gt;= 0, ALL!D211-METEALL[[#This Row],[620104]] &lt;= 24), ALL!D211-METEALL[[#This Row],[620104]], 0)</f>
        <v>0</v>
      </c>
      <c r="F210">
        <f>IF(AND(ALL!E211-METEALL[[#This Row],[620105]] &gt;= 0, ALL!E211-METEALL[[#This Row],[620105]] &lt;= 24), ALL!E211-METEALL[[#This Row],[620105]], 0)</f>
        <v>18</v>
      </c>
      <c r="G210">
        <f>IF(AND(ALL!F211-METEALL[[#This Row],[620106]] &gt;= 0, ALL!F211-METEALL[[#This Row],[620106]] &lt;= 24), ALL!F211-METEALL[[#This Row],[620106]], 0)</f>
        <v>0</v>
      </c>
      <c r="H210">
        <f>IF(AND(ALL!G211-METEALL[[#This Row],[620107]] &gt;= 0, ALL!G211-METEALL[[#This Row],[620107]] &lt;= 24), ALL!G211-METEALL[[#This Row],[620107]], 0)</f>
        <v>18</v>
      </c>
      <c r="I210">
        <f>IF(AND(ALL!H211-METEALL[[#This Row],[620109]] &gt;= 0, ALL!H211-METEALL[[#This Row],[620109]] &lt;= 24), ALL!H211-METEALL[[#This Row],[620109]], 0)</f>
        <v>0</v>
      </c>
      <c r="J210">
        <f>IF(AND(ALL!I211-METEALL[[#This Row],[620111]] &gt;= 0, ALL!I211-METEALL[[#This Row],[620111]] &lt;= 24), ALL!I211-METEALL[[#This Row],[620111]], 0)</f>
        <v>0</v>
      </c>
      <c r="K210">
        <f>IF(AND(ALL!J211-METEALL[[#This Row],[620112]] &gt;= 0, ALL!J211-METEALL[[#This Row],[620112]] &lt;= 24), ALL!J211-METEALL[[#This Row],[620112]], 0)</f>
        <v>18</v>
      </c>
      <c r="L210">
        <f>IF(AND(ALL!K211-METEALL[[#This Row],[620113]] &gt;= 0, ALL!K211-METEALL[[#This Row],[620113]] &lt;= 24), ALL!K211-METEALL[[#This Row],[620113]], 0)</f>
        <v>0</v>
      </c>
      <c r="M210">
        <f>IF(AND(ALL!L211-METEALL[[#This Row],[620114]] &gt;= 0, ALL!L211-METEALL[[#This Row],[620114]] &lt;= 24), ALL!L211-METEALL[[#This Row],[620114]], 0)</f>
        <v>0</v>
      </c>
      <c r="N210">
        <f>IF(AND(ALL!M211-METEALL[[#This Row],[620116]] &gt;= 0, ALL!M211-METEALL[[#This Row],[620116]] &lt;= 24), ALL!M211-METEALL[[#This Row],[620116]], 0)</f>
        <v>0</v>
      </c>
      <c r="O210">
        <f>IF(AND(ALL!N211-METEALL[[#This Row],[620117]] &gt;= 0, ALL!N211-METEALL[[#This Row],[620117]] &lt;= 24), ALL!N211-METEALL[[#This Row],[620117]], 0)</f>
        <v>0</v>
      </c>
      <c r="P210">
        <f>IF(AND(ALL!O211-METEALL[[#This Row],[620118]] &gt;= 0, ALL!O211-METEALL[[#This Row],[620118]] &lt;= 24), ALL!O211-METEALL[[#This Row],[620118]], 0)</f>
        <v>0</v>
      </c>
      <c r="Q210">
        <f>IF(AND(ALL!P211-METEALL[[#This Row],[620119]] &gt;= 0, ALL!P211-METEALL[[#This Row],[620119]] &lt;= 24), ALL!P211-METEALL[[#This Row],[620119]], 0)</f>
        <v>17</v>
      </c>
      <c r="R210">
        <f>IF(AND(ALL!Q211-METEALL[[#This Row],[620120]] &gt;= 0, ALL!Q211-METEALL[[#This Row],[620120]] &lt;= 24), ALL!Q211-METEALL[[#This Row],[620120]], 0)</f>
        <v>0</v>
      </c>
      <c r="S210">
        <f>IF(AND(ALL!R211-METEALL[[#This Row],[620122]] &gt;= 0, ALL!R211-METEALL[[#This Row],[620122]] &lt;= 24), ALL!R211-METEALL[[#This Row],[620122]], 0)</f>
        <v>0</v>
      </c>
      <c r="T210">
        <f>IF(AND(ALL!S211-METEALL[[#This Row],[620123]] &gt;= 0, ALL!S211-METEALL[[#This Row],[620123]] &lt;= 24), ALL!S211-METEALL[[#This Row],[620123]], 0)</f>
        <v>21</v>
      </c>
      <c r="U210">
        <f>IF(AND(ALL!T211-METEALL[[#This Row],[620124]] &gt;= 0, ALL!T211-METEALL[[#This Row],[620124]] &lt;= 24), ALL!T211-METEALL[[#This Row],[620124]], 0)</f>
        <v>0</v>
      </c>
      <c r="Y210">
        <v>620104</v>
      </c>
      <c r="Z210" s="31">
        <v>44038</v>
      </c>
      <c r="AA210">
        <v>0</v>
      </c>
    </row>
    <row r="211" spans="3:27">
      <c r="C211" s="17">
        <v>44039</v>
      </c>
      <c r="D211" t="str">
        <f>TEXT(Mete_cal[[#This Row],[Egat Code]], "[$-409]mmm yyyy")</f>
        <v>Jul 2020</v>
      </c>
      <c r="E211">
        <f>IF(AND(ALL!D212-METEALL[[#This Row],[620104]] &gt;= 0, ALL!D212-METEALL[[#This Row],[620104]] &lt;= 24), ALL!D212-METEALL[[#This Row],[620104]], 0)</f>
        <v>0</v>
      </c>
      <c r="F211">
        <f>IF(AND(ALL!E212-METEALL[[#This Row],[620105]] &gt;= 0, ALL!E212-METEALL[[#This Row],[620105]] &lt;= 24), ALL!E212-METEALL[[#This Row],[620105]], 0)</f>
        <v>19</v>
      </c>
      <c r="G211">
        <f>IF(AND(ALL!F212-METEALL[[#This Row],[620106]] &gt;= 0, ALL!F212-METEALL[[#This Row],[620106]] &lt;= 24), ALL!F212-METEALL[[#This Row],[620106]], 0)</f>
        <v>0</v>
      </c>
      <c r="H211">
        <f>IF(AND(ALL!G212-METEALL[[#This Row],[620107]] &gt;= 0, ALL!G212-METEALL[[#This Row],[620107]] &lt;= 24), ALL!G212-METEALL[[#This Row],[620107]], 0)</f>
        <v>16</v>
      </c>
      <c r="I211">
        <f>IF(AND(ALL!H212-METEALL[[#This Row],[620109]] &gt;= 0, ALL!H212-METEALL[[#This Row],[620109]] &lt;= 24), ALL!H212-METEALL[[#This Row],[620109]], 0)</f>
        <v>0</v>
      </c>
      <c r="J211">
        <f>IF(AND(ALL!I212-METEALL[[#This Row],[620111]] &gt;= 0, ALL!I212-METEALL[[#This Row],[620111]] &lt;= 24), ALL!I212-METEALL[[#This Row],[620111]], 0)</f>
        <v>0</v>
      </c>
      <c r="K211">
        <f>IF(AND(ALL!J212-METEALL[[#This Row],[620112]] &gt;= 0, ALL!J212-METEALL[[#This Row],[620112]] &lt;= 24), ALL!J212-METEALL[[#This Row],[620112]], 0)</f>
        <v>0</v>
      </c>
      <c r="L211">
        <f>IF(AND(ALL!K212-METEALL[[#This Row],[620113]] &gt;= 0, ALL!K212-METEALL[[#This Row],[620113]] &lt;= 24), ALL!K212-METEALL[[#This Row],[620113]], 0)</f>
        <v>0</v>
      </c>
      <c r="M211">
        <f>IF(AND(ALL!L212-METEALL[[#This Row],[620114]] &gt;= 0, ALL!L212-METEALL[[#This Row],[620114]] &lt;= 24), ALL!L212-METEALL[[#This Row],[620114]], 0)</f>
        <v>0</v>
      </c>
      <c r="N211">
        <f>IF(AND(ALL!M212-METEALL[[#This Row],[620116]] &gt;= 0, ALL!M212-METEALL[[#This Row],[620116]] &lt;= 24), ALL!M212-METEALL[[#This Row],[620116]], 0)</f>
        <v>0</v>
      </c>
      <c r="O211">
        <f>IF(AND(ALL!N212-METEALL[[#This Row],[620117]] &gt;= 0, ALL!N212-METEALL[[#This Row],[620117]] &lt;= 24), ALL!N212-METEALL[[#This Row],[620117]], 0)</f>
        <v>0</v>
      </c>
      <c r="P211">
        <f>IF(AND(ALL!O212-METEALL[[#This Row],[620118]] &gt;= 0, ALL!O212-METEALL[[#This Row],[620118]] &lt;= 24), ALL!O212-METEALL[[#This Row],[620118]], 0)</f>
        <v>0</v>
      </c>
      <c r="Q211">
        <f>IF(AND(ALL!P212-METEALL[[#This Row],[620119]] &gt;= 0, ALL!P212-METEALL[[#This Row],[620119]] &lt;= 24), ALL!P212-METEALL[[#This Row],[620119]], 0)</f>
        <v>15</v>
      </c>
      <c r="R211">
        <f>IF(AND(ALL!Q212-METEALL[[#This Row],[620120]] &gt;= 0, ALL!Q212-METEALL[[#This Row],[620120]] &lt;= 24), ALL!Q212-METEALL[[#This Row],[620120]], 0)</f>
        <v>0</v>
      </c>
      <c r="S211">
        <f>IF(AND(ALL!R212-METEALL[[#This Row],[620122]] &gt;= 0, ALL!R212-METEALL[[#This Row],[620122]] &lt;= 24), ALL!R212-METEALL[[#This Row],[620122]], 0)</f>
        <v>0</v>
      </c>
      <c r="T211">
        <f>IF(AND(ALL!S212-METEALL[[#This Row],[620123]] &gt;= 0, ALL!S212-METEALL[[#This Row],[620123]] &lt;= 24), ALL!S212-METEALL[[#This Row],[620123]], 0)</f>
        <v>20</v>
      </c>
      <c r="U211">
        <f>IF(AND(ALL!T212-METEALL[[#This Row],[620124]] &gt;= 0, ALL!T212-METEALL[[#This Row],[620124]] &lt;= 24), ALL!T212-METEALL[[#This Row],[620124]], 0)</f>
        <v>0</v>
      </c>
      <c r="Y211">
        <v>620104</v>
      </c>
      <c r="Z211" s="31">
        <v>44039</v>
      </c>
      <c r="AA211">
        <v>0</v>
      </c>
    </row>
    <row r="212" spans="3:27">
      <c r="C212" s="17">
        <v>44040</v>
      </c>
      <c r="D212" t="str">
        <f>TEXT(Mete_cal[[#This Row],[Egat Code]], "[$-409]mmm yyyy")</f>
        <v>Jul 2020</v>
      </c>
      <c r="E212">
        <f>IF(AND(ALL!D213-METEALL[[#This Row],[620104]] &gt;= 0, ALL!D213-METEALL[[#This Row],[620104]] &lt;= 24), ALL!D213-METEALL[[#This Row],[620104]], 0)</f>
        <v>0</v>
      </c>
      <c r="F212">
        <f>IF(AND(ALL!E213-METEALL[[#This Row],[620105]] &gt;= 0, ALL!E213-METEALL[[#This Row],[620105]] &lt;= 24), ALL!E213-METEALL[[#This Row],[620105]], 0)</f>
        <v>0</v>
      </c>
      <c r="G212">
        <f>IF(AND(ALL!F213-METEALL[[#This Row],[620106]] &gt;= 0, ALL!F213-METEALL[[#This Row],[620106]] &lt;= 24), ALL!F213-METEALL[[#This Row],[620106]], 0)</f>
        <v>0</v>
      </c>
      <c r="H212">
        <f>IF(AND(ALL!G213-METEALL[[#This Row],[620107]] &gt;= 0, ALL!G213-METEALL[[#This Row],[620107]] &lt;= 24), ALL!G213-METEALL[[#This Row],[620107]], 0)</f>
        <v>0</v>
      </c>
      <c r="I212">
        <f>IF(AND(ALL!H213-METEALL[[#This Row],[620109]] &gt;= 0, ALL!H213-METEALL[[#This Row],[620109]] &lt;= 24), ALL!H213-METEALL[[#This Row],[620109]], 0)</f>
        <v>0</v>
      </c>
      <c r="J212">
        <f>IF(AND(ALL!I213-METEALL[[#This Row],[620111]] &gt;= 0, ALL!I213-METEALL[[#This Row],[620111]] &lt;= 24), ALL!I213-METEALL[[#This Row],[620111]], 0)</f>
        <v>0</v>
      </c>
      <c r="K212">
        <f>IF(AND(ALL!J213-METEALL[[#This Row],[620112]] &gt;= 0, ALL!J213-METEALL[[#This Row],[620112]] &lt;= 24), ALL!J213-METEALL[[#This Row],[620112]], 0)</f>
        <v>0</v>
      </c>
      <c r="L212">
        <f>IF(AND(ALL!K213-METEALL[[#This Row],[620113]] &gt;= 0, ALL!K213-METEALL[[#This Row],[620113]] &lt;= 24), ALL!K213-METEALL[[#This Row],[620113]], 0)</f>
        <v>0</v>
      </c>
      <c r="M212">
        <f>IF(AND(ALL!L213-METEALL[[#This Row],[620114]] &gt;= 0, ALL!L213-METEALL[[#This Row],[620114]] &lt;= 24), ALL!L213-METEALL[[#This Row],[620114]], 0)</f>
        <v>0</v>
      </c>
      <c r="N212">
        <f>IF(AND(ALL!M213-METEALL[[#This Row],[620116]] &gt;= 0, ALL!M213-METEALL[[#This Row],[620116]] &lt;= 24), ALL!M213-METEALL[[#This Row],[620116]], 0)</f>
        <v>0</v>
      </c>
      <c r="O212">
        <f>IF(AND(ALL!N213-METEALL[[#This Row],[620117]] &gt;= 0, ALL!N213-METEALL[[#This Row],[620117]] &lt;= 24), ALL!N213-METEALL[[#This Row],[620117]], 0)</f>
        <v>0</v>
      </c>
      <c r="P212">
        <f>IF(AND(ALL!O213-METEALL[[#This Row],[620118]] &gt;= 0, ALL!O213-METEALL[[#This Row],[620118]] &lt;= 24), ALL!O213-METEALL[[#This Row],[620118]], 0)</f>
        <v>0</v>
      </c>
      <c r="Q212">
        <f>IF(AND(ALL!P213-METEALL[[#This Row],[620119]] &gt;= 0, ALL!P213-METEALL[[#This Row],[620119]] &lt;= 24), ALL!P213-METEALL[[#This Row],[620119]], 0)</f>
        <v>0</v>
      </c>
      <c r="R212">
        <f>IF(AND(ALL!Q213-METEALL[[#This Row],[620120]] &gt;= 0, ALL!Q213-METEALL[[#This Row],[620120]] &lt;= 24), ALL!Q213-METEALL[[#This Row],[620120]], 0)</f>
        <v>0</v>
      </c>
      <c r="S212">
        <f>IF(AND(ALL!R213-METEALL[[#This Row],[620122]] &gt;= 0, ALL!R213-METEALL[[#This Row],[620122]] &lt;= 24), ALL!R213-METEALL[[#This Row],[620122]], 0)</f>
        <v>0</v>
      </c>
      <c r="T212">
        <f>IF(AND(ALL!S213-METEALL[[#This Row],[620123]] &gt;= 0, ALL!S213-METEALL[[#This Row],[620123]] &lt;= 24), ALL!S213-METEALL[[#This Row],[620123]], 0)</f>
        <v>24</v>
      </c>
      <c r="U212">
        <f>IF(AND(ALL!T213-METEALL[[#This Row],[620124]] &gt;= 0, ALL!T213-METEALL[[#This Row],[620124]] &lt;= 24), ALL!T213-METEALL[[#This Row],[620124]], 0)</f>
        <v>0</v>
      </c>
      <c r="Y212">
        <v>620104</v>
      </c>
      <c r="Z212" s="31">
        <v>44040</v>
      </c>
      <c r="AA212">
        <v>0</v>
      </c>
    </row>
    <row r="213" spans="3:27">
      <c r="C213" s="17">
        <v>44041</v>
      </c>
      <c r="D213" t="str">
        <f>TEXT(Mete_cal[[#This Row],[Egat Code]], "[$-409]mmm yyyy")</f>
        <v>Jul 2020</v>
      </c>
      <c r="E213">
        <f>IF(AND(ALL!D214-METEALL[[#This Row],[620104]] &gt;= 0, ALL!D214-METEALL[[#This Row],[620104]] &lt;= 24), ALL!D214-METEALL[[#This Row],[620104]], 0)</f>
        <v>0</v>
      </c>
      <c r="F213">
        <f>IF(AND(ALL!E214-METEALL[[#This Row],[620105]] &gt;= 0, ALL!E214-METEALL[[#This Row],[620105]] &lt;= 24), ALL!E214-METEALL[[#This Row],[620105]], 0)</f>
        <v>0</v>
      </c>
      <c r="G213">
        <f>IF(AND(ALL!F214-METEALL[[#This Row],[620106]] &gt;= 0, ALL!F214-METEALL[[#This Row],[620106]] &lt;= 24), ALL!F214-METEALL[[#This Row],[620106]], 0)</f>
        <v>0</v>
      </c>
      <c r="H213">
        <f>IF(AND(ALL!G214-METEALL[[#This Row],[620107]] &gt;= 0, ALL!G214-METEALL[[#This Row],[620107]] &lt;= 24), ALL!G214-METEALL[[#This Row],[620107]], 0)</f>
        <v>0</v>
      </c>
      <c r="I213">
        <f>IF(AND(ALL!H214-METEALL[[#This Row],[620109]] &gt;= 0, ALL!H214-METEALL[[#This Row],[620109]] &lt;= 24), ALL!H214-METEALL[[#This Row],[620109]], 0)</f>
        <v>0</v>
      </c>
      <c r="J213">
        <f>IF(AND(ALL!I214-METEALL[[#This Row],[620111]] &gt;= 0, ALL!I214-METEALL[[#This Row],[620111]] &lt;= 24), ALL!I214-METEALL[[#This Row],[620111]], 0)</f>
        <v>0</v>
      </c>
      <c r="K213">
        <f>IF(AND(ALL!J214-METEALL[[#This Row],[620112]] &gt;= 0, ALL!J214-METEALL[[#This Row],[620112]] &lt;= 24), ALL!J214-METEALL[[#This Row],[620112]], 0)</f>
        <v>0</v>
      </c>
      <c r="L213">
        <f>IF(AND(ALL!K214-METEALL[[#This Row],[620113]] &gt;= 0, ALL!K214-METEALL[[#This Row],[620113]] &lt;= 24), ALL!K214-METEALL[[#This Row],[620113]], 0)</f>
        <v>0</v>
      </c>
      <c r="M213">
        <f>IF(AND(ALL!L214-METEALL[[#This Row],[620114]] &gt;= 0, ALL!L214-METEALL[[#This Row],[620114]] &lt;= 24), ALL!L214-METEALL[[#This Row],[620114]], 0)</f>
        <v>0</v>
      </c>
      <c r="N213">
        <f>IF(AND(ALL!M214-METEALL[[#This Row],[620116]] &gt;= 0, ALL!M214-METEALL[[#This Row],[620116]] &lt;= 24), ALL!M214-METEALL[[#This Row],[620116]], 0)</f>
        <v>0</v>
      </c>
      <c r="O213">
        <f>IF(AND(ALL!N214-METEALL[[#This Row],[620117]] &gt;= 0, ALL!N214-METEALL[[#This Row],[620117]] &lt;= 24), ALL!N214-METEALL[[#This Row],[620117]], 0)</f>
        <v>0</v>
      </c>
      <c r="P213">
        <f>IF(AND(ALL!O214-METEALL[[#This Row],[620118]] &gt;= 0, ALL!O214-METEALL[[#This Row],[620118]] &lt;= 24), ALL!O214-METEALL[[#This Row],[620118]], 0)</f>
        <v>0</v>
      </c>
      <c r="Q213">
        <f>IF(AND(ALL!P214-METEALL[[#This Row],[620119]] &gt;= 0, ALL!P214-METEALL[[#This Row],[620119]] &lt;= 24), ALL!P214-METEALL[[#This Row],[620119]], 0)</f>
        <v>0</v>
      </c>
      <c r="R213">
        <f>IF(AND(ALL!Q214-METEALL[[#This Row],[620120]] &gt;= 0, ALL!Q214-METEALL[[#This Row],[620120]] &lt;= 24), ALL!Q214-METEALL[[#This Row],[620120]], 0)</f>
        <v>0</v>
      </c>
      <c r="S213">
        <f>IF(AND(ALL!R214-METEALL[[#This Row],[620122]] &gt;= 0, ALL!R214-METEALL[[#This Row],[620122]] &lt;= 24), ALL!R214-METEALL[[#This Row],[620122]], 0)</f>
        <v>0</v>
      </c>
      <c r="T213">
        <f>IF(AND(ALL!S214-METEALL[[#This Row],[620123]] &gt;= 0, ALL!S214-METEALL[[#This Row],[620123]] &lt;= 24), ALL!S214-METEALL[[#This Row],[620123]], 0)</f>
        <v>0</v>
      </c>
      <c r="U213">
        <f>IF(AND(ALL!T214-METEALL[[#This Row],[620124]] &gt;= 0, ALL!T214-METEALL[[#This Row],[620124]] &lt;= 24), ALL!T214-METEALL[[#This Row],[620124]], 0)</f>
        <v>0</v>
      </c>
      <c r="Y213">
        <v>620104</v>
      </c>
      <c r="Z213" s="31">
        <v>44041</v>
      </c>
      <c r="AA213">
        <v>0</v>
      </c>
    </row>
    <row r="214" spans="3:27">
      <c r="C214" s="17">
        <v>44042</v>
      </c>
      <c r="D214" t="str">
        <f>TEXT(Mete_cal[[#This Row],[Egat Code]], "[$-409]mmm yyyy")</f>
        <v>Jul 2020</v>
      </c>
      <c r="E214">
        <f>IF(AND(ALL!D215-METEALL[[#This Row],[620104]] &gt;= 0, ALL!D215-METEALL[[#This Row],[620104]] &lt;= 24), ALL!D215-METEALL[[#This Row],[620104]], 0)</f>
        <v>0</v>
      </c>
      <c r="F214">
        <f>IF(AND(ALL!E215-METEALL[[#This Row],[620105]] &gt;= 0, ALL!E215-METEALL[[#This Row],[620105]] &lt;= 24), ALL!E215-METEALL[[#This Row],[620105]], 0)</f>
        <v>0</v>
      </c>
      <c r="G214">
        <f>IF(AND(ALL!F215-METEALL[[#This Row],[620106]] &gt;= 0, ALL!F215-METEALL[[#This Row],[620106]] &lt;= 24), ALL!F215-METEALL[[#This Row],[620106]], 0)</f>
        <v>0</v>
      </c>
      <c r="H214">
        <f>IF(AND(ALL!G215-METEALL[[#This Row],[620107]] &gt;= 0, ALL!G215-METEALL[[#This Row],[620107]] &lt;= 24), ALL!G215-METEALL[[#This Row],[620107]], 0)</f>
        <v>15</v>
      </c>
      <c r="I214">
        <f>IF(AND(ALL!H215-METEALL[[#This Row],[620109]] &gt;= 0, ALL!H215-METEALL[[#This Row],[620109]] &lt;= 24), ALL!H215-METEALL[[#This Row],[620109]], 0)</f>
        <v>0</v>
      </c>
      <c r="J214">
        <f>IF(AND(ALL!I215-METEALL[[#This Row],[620111]] &gt;= 0, ALL!I215-METEALL[[#This Row],[620111]] &lt;= 24), ALL!I215-METEALL[[#This Row],[620111]], 0)</f>
        <v>0</v>
      </c>
      <c r="K214">
        <f>IF(AND(ALL!J215-METEALL[[#This Row],[620112]] &gt;= 0, ALL!J215-METEALL[[#This Row],[620112]] &lt;= 24), ALL!J215-METEALL[[#This Row],[620112]], 0)</f>
        <v>17</v>
      </c>
      <c r="L214">
        <f>IF(AND(ALL!K215-METEALL[[#This Row],[620113]] &gt;= 0, ALL!K215-METEALL[[#This Row],[620113]] &lt;= 24), ALL!K215-METEALL[[#This Row],[620113]], 0)</f>
        <v>0</v>
      </c>
      <c r="M214">
        <f>IF(AND(ALL!L215-METEALL[[#This Row],[620114]] &gt;= 0, ALL!L215-METEALL[[#This Row],[620114]] &lt;= 24), ALL!L215-METEALL[[#This Row],[620114]], 0)</f>
        <v>0</v>
      </c>
      <c r="N214">
        <f>IF(AND(ALL!M215-METEALL[[#This Row],[620116]] &gt;= 0, ALL!M215-METEALL[[#This Row],[620116]] &lt;= 24), ALL!M215-METEALL[[#This Row],[620116]], 0)</f>
        <v>0</v>
      </c>
      <c r="O214">
        <f>IF(AND(ALL!N215-METEALL[[#This Row],[620117]] &gt;= 0, ALL!N215-METEALL[[#This Row],[620117]] &lt;= 24), ALL!N215-METEALL[[#This Row],[620117]], 0)</f>
        <v>0</v>
      </c>
      <c r="P214">
        <f>IF(AND(ALL!O215-METEALL[[#This Row],[620118]] &gt;= 0, ALL!O215-METEALL[[#This Row],[620118]] &lt;= 24), ALL!O215-METEALL[[#This Row],[620118]], 0)</f>
        <v>0</v>
      </c>
      <c r="Q214">
        <f>IF(AND(ALL!P215-METEALL[[#This Row],[620119]] &gt;= 0, ALL!P215-METEALL[[#This Row],[620119]] &lt;= 24), ALL!P215-METEALL[[#This Row],[620119]], 0)</f>
        <v>12</v>
      </c>
      <c r="R214">
        <f>IF(AND(ALL!Q215-METEALL[[#This Row],[620120]] &gt;= 0, ALL!Q215-METEALL[[#This Row],[620120]] &lt;= 24), ALL!Q215-METEALL[[#This Row],[620120]], 0)</f>
        <v>0</v>
      </c>
      <c r="S214">
        <f>IF(AND(ALL!R215-METEALL[[#This Row],[620122]] &gt;= 0, ALL!R215-METEALL[[#This Row],[620122]] &lt;= 24), ALL!R215-METEALL[[#This Row],[620122]], 0)</f>
        <v>0</v>
      </c>
      <c r="T214">
        <f>IF(AND(ALL!S215-METEALL[[#This Row],[620123]] &gt;= 0, ALL!S215-METEALL[[#This Row],[620123]] &lt;= 24), ALL!S215-METEALL[[#This Row],[620123]], 0)</f>
        <v>15</v>
      </c>
      <c r="U214">
        <f>IF(AND(ALL!T215-METEALL[[#This Row],[620124]] &gt;= 0, ALL!T215-METEALL[[#This Row],[620124]] &lt;= 24), ALL!T215-METEALL[[#This Row],[620124]], 0)</f>
        <v>0</v>
      </c>
      <c r="Y214">
        <v>620104</v>
      </c>
      <c r="Z214" s="31">
        <v>44042</v>
      </c>
      <c r="AA214">
        <v>0</v>
      </c>
    </row>
    <row r="215" spans="3:27">
      <c r="C215" s="17">
        <v>44043</v>
      </c>
      <c r="D215" t="str">
        <f>TEXT(Mete_cal[[#This Row],[Egat Code]], "[$-409]mmm yyyy")</f>
        <v>Jul 2020</v>
      </c>
      <c r="E215">
        <f>IF(AND(ALL!D216-METEALL[[#This Row],[620104]] &gt;= 0, ALL!D216-METEALL[[#This Row],[620104]] &lt;= 24), ALL!D216-METEALL[[#This Row],[620104]], 0)</f>
        <v>0</v>
      </c>
      <c r="F215">
        <f>IF(AND(ALL!E216-METEALL[[#This Row],[620105]] &gt;= 0, ALL!E216-METEALL[[#This Row],[620105]] &lt;= 24), ALL!E216-METEALL[[#This Row],[620105]], 0)</f>
        <v>0</v>
      </c>
      <c r="G215">
        <f>IF(AND(ALL!F216-METEALL[[#This Row],[620106]] &gt;= 0, ALL!F216-METEALL[[#This Row],[620106]] &lt;= 24), ALL!F216-METEALL[[#This Row],[620106]], 0)</f>
        <v>0</v>
      </c>
      <c r="H215">
        <f>IF(AND(ALL!G216-METEALL[[#This Row],[620107]] &gt;= 0, ALL!G216-METEALL[[#This Row],[620107]] &lt;= 24), ALL!G216-METEALL[[#This Row],[620107]], 0)</f>
        <v>20</v>
      </c>
      <c r="I215">
        <f>IF(AND(ALL!H216-METEALL[[#This Row],[620109]] &gt;= 0, ALL!H216-METEALL[[#This Row],[620109]] &lt;= 24), ALL!H216-METEALL[[#This Row],[620109]], 0)</f>
        <v>0</v>
      </c>
      <c r="J215">
        <f>IF(AND(ALL!I216-METEALL[[#This Row],[620111]] &gt;= 0, ALL!I216-METEALL[[#This Row],[620111]] &lt;= 24), ALL!I216-METEALL[[#This Row],[620111]], 0)</f>
        <v>0</v>
      </c>
      <c r="K215">
        <f>IF(AND(ALL!J216-METEALL[[#This Row],[620112]] &gt;= 0, ALL!J216-METEALL[[#This Row],[620112]] &lt;= 24), ALL!J216-METEALL[[#This Row],[620112]], 0)</f>
        <v>9</v>
      </c>
      <c r="L215">
        <f>IF(AND(ALL!K216-METEALL[[#This Row],[620113]] &gt;= 0, ALL!K216-METEALL[[#This Row],[620113]] &lt;= 24), ALL!K216-METEALL[[#This Row],[620113]], 0)</f>
        <v>0</v>
      </c>
      <c r="M215">
        <f>IF(AND(ALL!L216-METEALL[[#This Row],[620114]] &gt;= 0, ALL!L216-METEALL[[#This Row],[620114]] &lt;= 24), ALL!L216-METEALL[[#This Row],[620114]], 0)</f>
        <v>0</v>
      </c>
      <c r="N215">
        <f>IF(AND(ALL!M216-METEALL[[#This Row],[620116]] &gt;= 0, ALL!M216-METEALL[[#This Row],[620116]] &lt;= 24), ALL!M216-METEALL[[#This Row],[620116]], 0)</f>
        <v>0</v>
      </c>
      <c r="O215">
        <f>IF(AND(ALL!N216-METEALL[[#This Row],[620117]] &gt;= 0, ALL!N216-METEALL[[#This Row],[620117]] &lt;= 24), ALL!N216-METEALL[[#This Row],[620117]], 0)</f>
        <v>0</v>
      </c>
      <c r="P215">
        <f>IF(AND(ALL!O216-METEALL[[#This Row],[620118]] &gt;= 0, ALL!O216-METEALL[[#This Row],[620118]] &lt;= 24), ALL!O216-METEALL[[#This Row],[620118]], 0)</f>
        <v>0</v>
      </c>
      <c r="Q215">
        <f>IF(AND(ALL!P216-METEALL[[#This Row],[620119]] &gt;= 0, ALL!P216-METEALL[[#This Row],[620119]] &lt;= 24), ALL!P216-METEALL[[#This Row],[620119]], 0)</f>
        <v>14</v>
      </c>
      <c r="R215">
        <f>IF(AND(ALL!Q216-METEALL[[#This Row],[620120]] &gt;= 0, ALL!Q216-METEALL[[#This Row],[620120]] &lt;= 24), ALL!Q216-METEALL[[#This Row],[620120]], 0)</f>
        <v>0</v>
      </c>
      <c r="S215">
        <f>IF(AND(ALL!R216-METEALL[[#This Row],[620122]] &gt;= 0, ALL!R216-METEALL[[#This Row],[620122]] &lt;= 24), ALL!R216-METEALL[[#This Row],[620122]], 0)</f>
        <v>0</v>
      </c>
      <c r="T215">
        <f>IF(AND(ALL!S216-METEALL[[#This Row],[620123]] &gt;= 0, ALL!S216-METEALL[[#This Row],[620123]] &lt;= 24), ALL!S216-METEALL[[#This Row],[620123]], 0)</f>
        <v>11</v>
      </c>
      <c r="U215">
        <f>IF(AND(ALL!T216-METEALL[[#This Row],[620124]] &gt;= 0, ALL!T216-METEALL[[#This Row],[620124]] &lt;= 24), ALL!T216-METEALL[[#This Row],[620124]], 0)</f>
        <v>0</v>
      </c>
      <c r="Y215">
        <v>620104</v>
      </c>
      <c r="Z215" s="31">
        <v>44043</v>
      </c>
      <c r="AA215">
        <v>0</v>
      </c>
    </row>
    <row r="216" spans="3:27">
      <c r="C216" s="17">
        <v>44044</v>
      </c>
      <c r="D216" t="str">
        <f>TEXT(Mete_cal[[#This Row],[Egat Code]], "[$-409]mmm yyyy")</f>
        <v>Aug 2020</v>
      </c>
      <c r="E216">
        <f>IF(AND(ALL!D217-METEALL[[#This Row],[620104]] &gt;= 0, ALL!D217-METEALL[[#This Row],[620104]] &lt;= 24), ALL!D217-METEALL[[#This Row],[620104]], 0)</f>
        <v>0</v>
      </c>
      <c r="F216">
        <f>IF(AND(ALL!E217-METEALL[[#This Row],[620105]] &gt;= 0, ALL!E217-METEALL[[#This Row],[620105]] &lt;= 24), ALL!E217-METEALL[[#This Row],[620105]], 0)</f>
        <v>0</v>
      </c>
      <c r="G216">
        <f>IF(AND(ALL!F217-METEALL[[#This Row],[620106]] &gt;= 0, ALL!F217-METEALL[[#This Row],[620106]] &lt;= 24), ALL!F217-METEALL[[#This Row],[620106]], 0)</f>
        <v>0</v>
      </c>
      <c r="H216">
        <f>IF(AND(ALL!G217-METEALL[[#This Row],[620107]] &gt;= 0, ALL!G217-METEALL[[#This Row],[620107]] &lt;= 24), ALL!G217-METEALL[[#This Row],[620107]], 0)</f>
        <v>0</v>
      </c>
      <c r="I216">
        <f>IF(AND(ALL!H217-METEALL[[#This Row],[620109]] &gt;= 0, ALL!H217-METEALL[[#This Row],[620109]] &lt;= 24), ALL!H217-METEALL[[#This Row],[620109]], 0)</f>
        <v>0</v>
      </c>
      <c r="J216">
        <f>IF(AND(ALL!I217-METEALL[[#This Row],[620111]] &gt;= 0, ALL!I217-METEALL[[#This Row],[620111]] &lt;= 24), ALL!I217-METEALL[[#This Row],[620111]], 0)</f>
        <v>0</v>
      </c>
      <c r="K216">
        <f>IF(AND(ALL!J217-METEALL[[#This Row],[620112]] &gt;= 0, ALL!J217-METEALL[[#This Row],[620112]] &lt;= 24), ALL!J217-METEALL[[#This Row],[620112]], 0)</f>
        <v>0</v>
      </c>
      <c r="L216">
        <f>IF(AND(ALL!K217-METEALL[[#This Row],[620113]] &gt;= 0, ALL!K217-METEALL[[#This Row],[620113]] &lt;= 24), ALL!K217-METEALL[[#This Row],[620113]], 0)</f>
        <v>0</v>
      </c>
      <c r="M216">
        <f>IF(AND(ALL!L217-METEALL[[#This Row],[620114]] &gt;= 0, ALL!L217-METEALL[[#This Row],[620114]] &lt;= 24), ALL!L217-METEALL[[#This Row],[620114]], 0)</f>
        <v>0</v>
      </c>
      <c r="N216">
        <f>IF(AND(ALL!M217-METEALL[[#This Row],[620116]] &gt;= 0, ALL!M217-METEALL[[#This Row],[620116]] &lt;= 24), ALL!M217-METEALL[[#This Row],[620116]], 0)</f>
        <v>0</v>
      </c>
      <c r="O216">
        <f>IF(AND(ALL!N217-METEALL[[#This Row],[620117]] &gt;= 0, ALL!N217-METEALL[[#This Row],[620117]] &lt;= 24), ALL!N217-METEALL[[#This Row],[620117]], 0)</f>
        <v>0</v>
      </c>
      <c r="P216">
        <f>IF(AND(ALL!O217-METEALL[[#This Row],[620118]] &gt;= 0, ALL!O217-METEALL[[#This Row],[620118]] &lt;= 24), ALL!O217-METEALL[[#This Row],[620118]], 0)</f>
        <v>0</v>
      </c>
      <c r="Q216">
        <f>IF(AND(ALL!P217-METEALL[[#This Row],[620119]] &gt;= 0, ALL!P217-METEALL[[#This Row],[620119]] &lt;= 24), ALL!P217-METEALL[[#This Row],[620119]], 0)</f>
        <v>0</v>
      </c>
      <c r="R216">
        <f>IF(AND(ALL!Q217-METEALL[[#This Row],[620120]] &gt;= 0, ALL!Q217-METEALL[[#This Row],[620120]] &lt;= 24), ALL!Q217-METEALL[[#This Row],[620120]], 0)</f>
        <v>0</v>
      </c>
      <c r="S216">
        <f>IF(AND(ALL!R217-METEALL[[#This Row],[620122]] &gt;= 0, ALL!R217-METEALL[[#This Row],[620122]] &lt;= 24), ALL!R217-METEALL[[#This Row],[620122]], 0)</f>
        <v>0</v>
      </c>
      <c r="T216">
        <f>IF(AND(ALL!S217-METEALL[[#This Row],[620123]] &gt;= 0, ALL!S217-METEALL[[#This Row],[620123]] &lt;= 24), ALL!S217-METEALL[[#This Row],[620123]], 0)</f>
        <v>0</v>
      </c>
      <c r="U216">
        <f>IF(AND(ALL!T217-METEALL[[#This Row],[620124]] &gt;= 0, ALL!T217-METEALL[[#This Row],[620124]] &lt;= 24), ALL!T217-METEALL[[#This Row],[620124]], 0)</f>
        <v>0</v>
      </c>
      <c r="Y216">
        <v>620104</v>
      </c>
      <c r="Z216" s="31">
        <v>44044</v>
      </c>
      <c r="AA216">
        <v>0</v>
      </c>
    </row>
    <row r="217" spans="3:27">
      <c r="C217" s="17">
        <v>44045</v>
      </c>
      <c r="D217" t="str">
        <f>TEXT(Mete_cal[[#This Row],[Egat Code]], "[$-409]mmm yyyy")</f>
        <v>Aug 2020</v>
      </c>
      <c r="E217">
        <f>IF(AND(ALL!D218-METEALL[[#This Row],[620104]] &gt;= 0, ALL!D218-METEALL[[#This Row],[620104]] &lt;= 24), ALL!D218-METEALL[[#This Row],[620104]], 0)</f>
        <v>0</v>
      </c>
      <c r="F217">
        <f>IF(AND(ALL!E218-METEALL[[#This Row],[620105]] &gt;= 0, ALL!E218-METEALL[[#This Row],[620105]] &lt;= 24), ALL!E218-METEALL[[#This Row],[620105]], 0)</f>
        <v>0</v>
      </c>
      <c r="G217">
        <f>IF(AND(ALL!F218-METEALL[[#This Row],[620106]] &gt;= 0, ALL!F218-METEALL[[#This Row],[620106]] &lt;= 24), ALL!F218-METEALL[[#This Row],[620106]], 0)</f>
        <v>0</v>
      </c>
      <c r="H217">
        <f>IF(AND(ALL!G218-METEALL[[#This Row],[620107]] &gt;= 0, ALL!G218-METEALL[[#This Row],[620107]] &lt;= 24), ALL!G218-METEALL[[#This Row],[620107]], 0)</f>
        <v>0</v>
      </c>
      <c r="I217">
        <f>IF(AND(ALL!H218-METEALL[[#This Row],[620109]] &gt;= 0, ALL!H218-METEALL[[#This Row],[620109]] &lt;= 24), ALL!H218-METEALL[[#This Row],[620109]], 0)</f>
        <v>0</v>
      </c>
      <c r="J217">
        <f>IF(AND(ALL!I218-METEALL[[#This Row],[620111]] &gt;= 0, ALL!I218-METEALL[[#This Row],[620111]] &lt;= 24), ALL!I218-METEALL[[#This Row],[620111]], 0)</f>
        <v>0</v>
      </c>
      <c r="K217">
        <f>IF(AND(ALL!J218-METEALL[[#This Row],[620112]] &gt;= 0, ALL!J218-METEALL[[#This Row],[620112]] &lt;= 24), ALL!J218-METEALL[[#This Row],[620112]], 0)</f>
        <v>0</v>
      </c>
      <c r="L217">
        <f>IF(AND(ALL!K218-METEALL[[#This Row],[620113]] &gt;= 0, ALL!K218-METEALL[[#This Row],[620113]] &lt;= 24), ALL!K218-METEALL[[#This Row],[620113]], 0)</f>
        <v>0</v>
      </c>
      <c r="M217">
        <f>IF(AND(ALL!L218-METEALL[[#This Row],[620114]] &gt;= 0, ALL!L218-METEALL[[#This Row],[620114]] &lt;= 24), ALL!L218-METEALL[[#This Row],[620114]], 0)</f>
        <v>0</v>
      </c>
      <c r="N217">
        <f>IF(AND(ALL!M218-METEALL[[#This Row],[620116]] &gt;= 0, ALL!M218-METEALL[[#This Row],[620116]] &lt;= 24), ALL!M218-METEALL[[#This Row],[620116]], 0)</f>
        <v>0</v>
      </c>
      <c r="O217">
        <f>IF(AND(ALL!N218-METEALL[[#This Row],[620117]] &gt;= 0, ALL!N218-METEALL[[#This Row],[620117]] &lt;= 24), ALL!N218-METEALL[[#This Row],[620117]], 0)</f>
        <v>0</v>
      </c>
      <c r="P217">
        <f>IF(AND(ALL!O218-METEALL[[#This Row],[620118]] &gt;= 0, ALL!O218-METEALL[[#This Row],[620118]] &lt;= 24), ALL!O218-METEALL[[#This Row],[620118]], 0)</f>
        <v>0</v>
      </c>
      <c r="Q217">
        <f>IF(AND(ALL!P218-METEALL[[#This Row],[620119]] &gt;= 0, ALL!P218-METEALL[[#This Row],[620119]] &lt;= 24), ALL!P218-METEALL[[#This Row],[620119]], 0)</f>
        <v>0</v>
      </c>
      <c r="R217">
        <f>IF(AND(ALL!Q218-METEALL[[#This Row],[620120]] &gt;= 0, ALL!Q218-METEALL[[#This Row],[620120]] &lt;= 24), ALL!Q218-METEALL[[#This Row],[620120]], 0)</f>
        <v>0</v>
      </c>
      <c r="S217">
        <f>IF(AND(ALL!R218-METEALL[[#This Row],[620122]] &gt;= 0, ALL!R218-METEALL[[#This Row],[620122]] &lt;= 24), ALL!R218-METEALL[[#This Row],[620122]], 0)</f>
        <v>0</v>
      </c>
      <c r="T217">
        <f>IF(AND(ALL!S218-METEALL[[#This Row],[620123]] &gt;= 0, ALL!S218-METEALL[[#This Row],[620123]] &lt;= 24), ALL!S218-METEALL[[#This Row],[620123]], 0)</f>
        <v>0</v>
      </c>
      <c r="U217">
        <f>IF(AND(ALL!T218-METEALL[[#This Row],[620124]] &gt;= 0, ALL!T218-METEALL[[#This Row],[620124]] &lt;= 24), ALL!T218-METEALL[[#This Row],[620124]], 0)</f>
        <v>0</v>
      </c>
      <c r="Y217">
        <v>620104</v>
      </c>
      <c r="Z217" s="31">
        <v>44045</v>
      </c>
      <c r="AA217">
        <v>0</v>
      </c>
    </row>
    <row r="218" spans="3:27">
      <c r="C218" s="17">
        <v>44046</v>
      </c>
      <c r="D218" t="str">
        <f>TEXT(Mete_cal[[#This Row],[Egat Code]], "[$-409]mmm yyyy")</f>
        <v>Aug 2020</v>
      </c>
      <c r="E218">
        <f>IF(AND(ALL!D219-METEALL[[#This Row],[620104]] &gt;= 0, ALL!D219-METEALL[[#This Row],[620104]] &lt;= 24), ALL!D219-METEALL[[#This Row],[620104]], 0)</f>
        <v>0</v>
      </c>
      <c r="F218">
        <f>IF(AND(ALL!E219-METEALL[[#This Row],[620105]] &gt;= 0, ALL!E219-METEALL[[#This Row],[620105]] &lt;= 24), ALL!E219-METEALL[[#This Row],[620105]], 0)</f>
        <v>0</v>
      </c>
      <c r="G218">
        <f>IF(AND(ALL!F219-METEALL[[#This Row],[620106]] &gt;= 0, ALL!F219-METEALL[[#This Row],[620106]] &lt;= 24), ALL!F219-METEALL[[#This Row],[620106]], 0)</f>
        <v>0</v>
      </c>
      <c r="H218">
        <f>IF(AND(ALL!G219-METEALL[[#This Row],[620107]] &gt;= 0, ALL!G219-METEALL[[#This Row],[620107]] &lt;= 24), ALL!G219-METEALL[[#This Row],[620107]], 0)</f>
        <v>0</v>
      </c>
      <c r="I218">
        <f>IF(AND(ALL!H219-METEALL[[#This Row],[620109]] &gt;= 0, ALL!H219-METEALL[[#This Row],[620109]] &lt;= 24), ALL!H219-METEALL[[#This Row],[620109]], 0)</f>
        <v>0</v>
      </c>
      <c r="J218">
        <f>IF(AND(ALL!I219-METEALL[[#This Row],[620111]] &gt;= 0, ALL!I219-METEALL[[#This Row],[620111]] &lt;= 24), ALL!I219-METEALL[[#This Row],[620111]], 0)</f>
        <v>0</v>
      </c>
      <c r="K218">
        <f>IF(AND(ALL!J219-METEALL[[#This Row],[620112]] &gt;= 0, ALL!J219-METEALL[[#This Row],[620112]] &lt;= 24), ALL!J219-METEALL[[#This Row],[620112]], 0)</f>
        <v>0</v>
      </c>
      <c r="L218">
        <f>IF(AND(ALL!K219-METEALL[[#This Row],[620113]] &gt;= 0, ALL!K219-METEALL[[#This Row],[620113]] &lt;= 24), ALL!K219-METEALL[[#This Row],[620113]], 0)</f>
        <v>0</v>
      </c>
      <c r="M218">
        <f>IF(AND(ALL!L219-METEALL[[#This Row],[620114]] &gt;= 0, ALL!L219-METEALL[[#This Row],[620114]] &lt;= 24), ALL!L219-METEALL[[#This Row],[620114]], 0)</f>
        <v>0</v>
      </c>
      <c r="N218">
        <f>IF(AND(ALL!M219-METEALL[[#This Row],[620116]] &gt;= 0, ALL!M219-METEALL[[#This Row],[620116]] &lt;= 24), ALL!M219-METEALL[[#This Row],[620116]], 0)</f>
        <v>0</v>
      </c>
      <c r="O218">
        <f>IF(AND(ALL!N219-METEALL[[#This Row],[620117]] &gt;= 0, ALL!N219-METEALL[[#This Row],[620117]] &lt;= 24), ALL!N219-METEALL[[#This Row],[620117]], 0)</f>
        <v>0</v>
      </c>
      <c r="P218">
        <f>IF(AND(ALL!O219-METEALL[[#This Row],[620118]] &gt;= 0, ALL!O219-METEALL[[#This Row],[620118]] &lt;= 24), ALL!O219-METEALL[[#This Row],[620118]], 0)</f>
        <v>0</v>
      </c>
      <c r="Q218">
        <f>IF(AND(ALL!P219-METEALL[[#This Row],[620119]] &gt;= 0, ALL!P219-METEALL[[#This Row],[620119]] &lt;= 24), ALL!P219-METEALL[[#This Row],[620119]], 0)</f>
        <v>0</v>
      </c>
      <c r="R218">
        <f>IF(AND(ALL!Q219-METEALL[[#This Row],[620120]] &gt;= 0, ALL!Q219-METEALL[[#This Row],[620120]] &lt;= 24), ALL!Q219-METEALL[[#This Row],[620120]], 0)</f>
        <v>0</v>
      </c>
      <c r="S218">
        <f>IF(AND(ALL!R219-METEALL[[#This Row],[620122]] &gt;= 0, ALL!R219-METEALL[[#This Row],[620122]] &lt;= 24), ALL!R219-METEALL[[#This Row],[620122]], 0)</f>
        <v>0</v>
      </c>
      <c r="T218">
        <f>IF(AND(ALL!S219-METEALL[[#This Row],[620123]] &gt;= 0, ALL!S219-METEALL[[#This Row],[620123]] &lt;= 24), ALL!S219-METEALL[[#This Row],[620123]], 0)</f>
        <v>0</v>
      </c>
      <c r="U218">
        <f>IF(AND(ALL!T219-METEALL[[#This Row],[620124]] &gt;= 0, ALL!T219-METEALL[[#This Row],[620124]] &lt;= 24), ALL!T219-METEALL[[#This Row],[620124]], 0)</f>
        <v>0</v>
      </c>
      <c r="Y218">
        <v>620104</v>
      </c>
      <c r="Z218" s="31">
        <v>44046</v>
      </c>
      <c r="AA218">
        <v>0</v>
      </c>
    </row>
    <row r="219" spans="3:27">
      <c r="C219" s="17">
        <v>44047</v>
      </c>
      <c r="D219" t="str">
        <f>TEXT(Mete_cal[[#This Row],[Egat Code]], "[$-409]mmm yyyy")</f>
        <v>Aug 2020</v>
      </c>
      <c r="E219">
        <f>IF(AND(ALL!D220-METEALL[[#This Row],[620104]] &gt;= 0, ALL!D220-METEALL[[#This Row],[620104]] &lt;= 24), ALL!D220-METEALL[[#This Row],[620104]], 0)</f>
        <v>0</v>
      </c>
      <c r="F219">
        <f>IF(AND(ALL!E220-METEALL[[#This Row],[620105]] &gt;= 0, ALL!E220-METEALL[[#This Row],[620105]] &lt;= 24), ALL!E220-METEALL[[#This Row],[620105]], 0)</f>
        <v>0</v>
      </c>
      <c r="G219">
        <f>IF(AND(ALL!F220-METEALL[[#This Row],[620106]] &gt;= 0, ALL!F220-METEALL[[#This Row],[620106]] &lt;= 24), ALL!F220-METEALL[[#This Row],[620106]], 0)</f>
        <v>0</v>
      </c>
      <c r="H219">
        <f>IF(AND(ALL!G220-METEALL[[#This Row],[620107]] &gt;= 0, ALL!G220-METEALL[[#This Row],[620107]] &lt;= 24), ALL!G220-METEALL[[#This Row],[620107]], 0)</f>
        <v>0</v>
      </c>
      <c r="I219">
        <f>IF(AND(ALL!H220-METEALL[[#This Row],[620109]] &gt;= 0, ALL!H220-METEALL[[#This Row],[620109]] &lt;= 24), ALL!H220-METEALL[[#This Row],[620109]], 0)</f>
        <v>0</v>
      </c>
      <c r="J219">
        <f>IF(AND(ALL!I220-METEALL[[#This Row],[620111]] &gt;= 0, ALL!I220-METEALL[[#This Row],[620111]] &lt;= 24), ALL!I220-METEALL[[#This Row],[620111]], 0)</f>
        <v>0</v>
      </c>
      <c r="K219">
        <f>IF(AND(ALL!J220-METEALL[[#This Row],[620112]] &gt;= 0, ALL!J220-METEALL[[#This Row],[620112]] &lt;= 24), ALL!J220-METEALL[[#This Row],[620112]], 0)</f>
        <v>0</v>
      </c>
      <c r="L219">
        <f>IF(AND(ALL!K220-METEALL[[#This Row],[620113]] &gt;= 0, ALL!K220-METEALL[[#This Row],[620113]] &lt;= 24), ALL!K220-METEALL[[#This Row],[620113]], 0)</f>
        <v>0</v>
      </c>
      <c r="M219">
        <f>IF(AND(ALL!L220-METEALL[[#This Row],[620114]] &gt;= 0, ALL!L220-METEALL[[#This Row],[620114]] &lt;= 24), ALL!L220-METEALL[[#This Row],[620114]], 0)</f>
        <v>0</v>
      </c>
      <c r="N219">
        <f>IF(AND(ALL!M220-METEALL[[#This Row],[620116]] &gt;= 0, ALL!M220-METEALL[[#This Row],[620116]] &lt;= 24), ALL!M220-METEALL[[#This Row],[620116]], 0)</f>
        <v>0</v>
      </c>
      <c r="O219">
        <f>IF(AND(ALL!N220-METEALL[[#This Row],[620117]] &gt;= 0, ALL!N220-METEALL[[#This Row],[620117]] &lt;= 24), ALL!N220-METEALL[[#This Row],[620117]], 0)</f>
        <v>0</v>
      </c>
      <c r="P219">
        <f>IF(AND(ALL!O220-METEALL[[#This Row],[620118]] &gt;= 0, ALL!O220-METEALL[[#This Row],[620118]] &lt;= 24), ALL!O220-METEALL[[#This Row],[620118]], 0)</f>
        <v>0</v>
      </c>
      <c r="Q219">
        <f>IF(AND(ALL!P220-METEALL[[#This Row],[620119]] &gt;= 0, ALL!P220-METEALL[[#This Row],[620119]] &lt;= 24), ALL!P220-METEALL[[#This Row],[620119]], 0)</f>
        <v>0</v>
      </c>
      <c r="R219">
        <f>IF(AND(ALL!Q220-METEALL[[#This Row],[620120]] &gt;= 0, ALL!Q220-METEALL[[#This Row],[620120]] &lt;= 24), ALL!Q220-METEALL[[#This Row],[620120]], 0)</f>
        <v>0</v>
      </c>
      <c r="S219">
        <f>IF(AND(ALL!R220-METEALL[[#This Row],[620122]] &gt;= 0, ALL!R220-METEALL[[#This Row],[620122]] &lt;= 24), ALL!R220-METEALL[[#This Row],[620122]], 0)</f>
        <v>0</v>
      </c>
      <c r="T219">
        <f>IF(AND(ALL!S220-METEALL[[#This Row],[620123]] &gt;= 0, ALL!S220-METEALL[[#This Row],[620123]] &lt;= 24), ALL!S220-METEALL[[#This Row],[620123]], 0)</f>
        <v>0</v>
      </c>
      <c r="U219">
        <f>IF(AND(ALL!T220-METEALL[[#This Row],[620124]] &gt;= 0, ALL!T220-METEALL[[#This Row],[620124]] &lt;= 24), ALL!T220-METEALL[[#This Row],[620124]], 0)</f>
        <v>0</v>
      </c>
      <c r="Y219">
        <v>620104</v>
      </c>
      <c r="Z219" s="31">
        <v>44047</v>
      </c>
      <c r="AA219">
        <v>0</v>
      </c>
    </row>
    <row r="220" spans="3:27">
      <c r="C220" s="17">
        <v>44048</v>
      </c>
      <c r="D220" t="str">
        <f>TEXT(Mete_cal[[#This Row],[Egat Code]], "[$-409]mmm yyyy")</f>
        <v>Aug 2020</v>
      </c>
      <c r="E220">
        <f>IF(AND(ALL!D221-METEALL[[#This Row],[620104]] &gt;= 0, ALL!D221-METEALL[[#This Row],[620104]] &lt;= 24), ALL!D221-METEALL[[#This Row],[620104]], 0)</f>
        <v>0</v>
      </c>
      <c r="F220">
        <f>IF(AND(ALL!E221-METEALL[[#This Row],[620105]] &gt;= 0, ALL!E221-METEALL[[#This Row],[620105]] &lt;= 24), ALL!E221-METEALL[[#This Row],[620105]], 0)</f>
        <v>15</v>
      </c>
      <c r="G220">
        <f>IF(AND(ALL!F221-METEALL[[#This Row],[620106]] &gt;= 0, ALL!F221-METEALL[[#This Row],[620106]] &lt;= 24), ALL!F221-METEALL[[#This Row],[620106]], 0)</f>
        <v>0</v>
      </c>
      <c r="H220">
        <f>IF(AND(ALL!G221-METEALL[[#This Row],[620107]] &gt;= 0, ALL!G221-METEALL[[#This Row],[620107]] &lt;= 24), ALL!G221-METEALL[[#This Row],[620107]], 0)</f>
        <v>19</v>
      </c>
      <c r="I220">
        <f>IF(AND(ALL!H221-METEALL[[#This Row],[620109]] &gt;= 0, ALL!H221-METEALL[[#This Row],[620109]] &lt;= 24), ALL!H221-METEALL[[#This Row],[620109]], 0)</f>
        <v>0</v>
      </c>
      <c r="J220">
        <f>IF(AND(ALL!I221-METEALL[[#This Row],[620111]] &gt;= 0, ALL!I221-METEALL[[#This Row],[620111]] &lt;= 24), ALL!I221-METEALL[[#This Row],[620111]], 0)</f>
        <v>0</v>
      </c>
      <c r="K220">
        <f>IF(AND(ALL!J221-METEALL[[#This Row],[620112]] &gt;= 0, ALL!J221-METEALL[[#This Row],[620112]] &lt;= 24), ALL!J221-METEALL[[#This Row],[620112]], 0)</f>
        <v>11</v>
      </c>
      <c r="L220">
        <f>IF(AND(ALL!K221-METEALL[[#This Row],[620113]] &gt;= 0, ALL!K221-METEALL[[#This Row],[620113]] &lt;= 24), ALL!K221-METEALL[[#This Row],[620113]], 0)</f>
        <v>0</v>
      </c>
      <c r="M220">
        <f>IF(AND(ALL!L221-METEALL[[#This Row],[620114]] &gt;= 0, ALL!L221-METEALL[[#This Row],[620114]] &lt;= 24), ALL!L221-METEALL[[#This Row],[620114]], 0)</f>
        <v>0</v>
      </c>
      <c r="N220">
        <f>IF(AND(ALL!M221-METEALL[[#This Row],[620116]] &gt;= 0, ALL!M221-METEALL[[#This Row],[620116]] &lt;= 24), ALL!M221-METEALL[[#This Row],[620116]], 0)</f>
        <v>12</v>
      </c>
      <c r="O220">
        <f>IF(AND(ALL!N221-METEALL[[#This Row],[620117]] &gt;= 0, ALL!N221-METEALL[[#This Row],[620117]] &lt;= 24), ALL!N221-METEALL[[#This Row],[620117]], 0)</f>
        <v>0</v>
      </c>
      <c r="P220">
        <f>IF(AND(ALL!O221-METEALL[[#This Row],[620118]] &gt;= 0, ALL!O221-METEALL[[#This Row],[620118]] &lt;= 24), ALL!O221-METEALL[[#This Row],[620118]], 0)</f>
        <v>0</v>
      </c>
      <c r="Q220">
        <f>IF(AND(ALL!P221-METEALL[[#This Row],[620119]] &gt;= 0, ALL!P221-METEALL[[#This Row],[620119]] &lt;= 24), ALL!P221-METEALL[[#This Row],[620119]], 0)</f>
        <v>20</v>
      </c>
      <c r="R220">
        <f>IF(AND(ALL!Q221-METEALL[[#This Row],[620120]] &gt;= 0, ALL!Q221-METEALL[[#This Row],[620120]] &lt;= 24), ALL!Q221-METEALL[[#This Row],[620120]], 0)</f>
        <v>0</v>
      </c>
      <c r="S220">
        <f>IF(AND(ALL!R221-METEALL[[#This Row],[620122]] &gt;= 0, ALL!R221-METEALL[[#This Row],[620122]] &lt;= 24), ALL!R221-METEALL[[#This Row],[620122]], 0)</f>
        <v>0</v>
      </c>
      <c r="T220">
        <f>IF(AND(ALL!S221-METEALL[[#This Row],[620123]] &gt;= 0, ALL!S221-METEALL[[#This Row],[620123]] &lt;= 24), ALL!S221-METEALL[[#This Row],[620123]], 0)</f>
        <v>15</v>
      </c>
      <c r="U220">
        <f>IF(AND(ALL!T221-METEALL[[#This Row],[620124]] &gt;= 0, ALL!T221-METEALL[[#This Row],[620124]] &lt;= 24), ALL!T221-METEALL[[#This Row],[620124]], 0)</f>
        <v>0</v>
      </c>
      <c r="Y220">
        <v>620104</v>
      </c>
      <c r="Z220" s="31">
        <v>44048</v>
      </c>
      <c r="AA220">
        <v>0</v>
      </c>
    </row>
    <row r="221" spans="3:27">
      <c r="C221" s="17">
        <v>44049</v>
      </c>
      <c r="D221" t="str">
        <f>TEXT(Mete_cal[[#This Row],[Egat Code]], "[$-409]mmm yyyy")</f>
        <v>Aug 2020</v>
      </c>
      <c r="E221">
        <f>IF(AND(ALL!D222-METEALL[[#This Row],[620104]] &gt;= 0, ALL!D222-METEALL[[#This Row],[620104]] &lt;= 24), ALL!D222-METEALL[[#This Row],[620104]], 0)</f>
        <v>0</v>
      </c>
      <c r="F221">
        <f>IF(AND(ALL!E222-METEALL[[#This Row],[620105]] &gt;= 0, ALL!E222-METEALL[[#This Row],[620105]] &lt;= 24), ALL!E222-METEALL[[#This Row],[620105]], 0)</f>
        <v>21</v>
      </c>
      <c r="G221">
        <f>IF(AND(ALL!F222-METEALL[[#This Row],[620106]] &gt;= 0, ALL!F222-METEALL[[#This Row],[620106]] &lt;= 24), ALL!F222-METEALL[[#This Row],[620106]], 0)</f>
        <v>0</v>
      </c>
      <c r="H221">
        <f>IF(AND(ALL!G222-METEALL[[#This Row],[620107]] &gt;= 0, ALL!G222-METEALL[[#This Row],[620107]] &lt;= 24), ALL!G222-METEALL[[#This Row],[620107]], 0)</f>
        <v>16</v>
      </c>
      <c r="I221">
        <f>IF(AND(ALL!H222-METEALL[[#This Row],[620109]] &gt;= 0, ALL!H222-METEALL[[#This Row],[620109]] &lt;= 24), ALL!H222-METEALL[[#This Row],[620109]], 0)</f>
        <v>0</v>
      </c>
      <c r="J221">
        <f>IF(AND(ALL!I222-METEALL[[#This Row],[620111]] &gt;= 0, ALL!I222-METEALL[[#This Row],[620111]] &lt;= 24), ALL!I222-METEALL[[#This Row],[620111]], 0)</f>
        <v>0</v>
      </c>
      <c r="K221">
        <f>IF(AND(ALL!J222-METEALL[[#This Row],[620112]] &gt;= 0, ALL!J222-METEALL[[#This Row],[620112]] &lt;= 24), ALL!J222-METEALL[[#This Row],[620112]], 0)</f>
        <v>22</v>
      </c>
      <c r="L221">
        <f>IF(AND(ALL!K222-METEALL[[#This Row],[620113]] &gt;= 0, ALL!K222-METEALL[[#This Row],[620113]] &lt;= 24), ALL!K222-METEALL[[#This Row],[620113]], 0)</f>
        <v>0</v>
      </c>
      <c r="M221">
        <f>IF(AND(ALL!L222-METEALL[[#This Row],[620114]] &gt;= 0, ALL!L222-METEALL[[#This Row],[620114]] &lt;= 24), ALL!L222-METEALL[[#This Row],[620114]], 0)</f>
        <v>0</v>
      </c>
      <c r="N221">
        <f>IF(AND(ALL!M222-METEALL[[#This Row],[620116]] &gt;= 0, ALL!M222-METEALL[[#This Row],[620116]] &lt;= 24), ALL!M222-METEALL[[#This Row],[620116]], 0)</f>
        <v>22</v>
      </c>
      <c r="O221">
        <f>IF(AND(ALL!N222-METEALL[[#This Row],[620117]] &gt;= 0, ALL!N222-METEALL[[#This Row],[620117]] &lt;= 24), ALL!N222-METEALL[[#This Row],[620117]], 0)</f>
        <v>0</v>
      </c>
      <c r="P221">
        <f>IF(AND(ALL!O222-METEALL[[#This Row],[620118]] &gt;= 0, ALL!O222-METEALL[[#This Row],[620118]] &lt;= 24), ALL!O222-METEALL[[#This Row],[620118]], 0)</f>
        <v>0</v>
      </c>
      <c r="Q221">
        <f>IF(AND(ALL!P222-METEALL[[#This Row],[620119]] &gt;= 0, ALL!P222-METEALL[[#This Row],[620119]] &lt;= 24), ALL!P222-METEALL[[#This Row],[620119]], 0)</f>
        <v>22</v>
      </c>
      <c r="R221">
        <f>IF(AND(ALL!Q222-METEALL[[#This Row],[620120]] &gt;= 0, ALL!Q222-METEALL[[#This Row],[620120]] &lt;= 24), ALL!Q222-METEALL[[#This Row],[620120]], 0)</f>
        <v>0</v>
      </c>
      <c r="S221">
        <f>IF(AND(ALL!R222-METEALL[[#This Row],[620122]] &gt;= 0, ALL!R222-METEALL[[#This Row],[620122]] &lt;= 24), ALL!R222-METEALL[[#This Row],[620122]], 0)</f>
        <v>0</v>
      </c>
      <c r="T221">
        <f>IF(AND(ALL!S222-METEALL[[#This Row],[620123]] &gt;= 0, ALL!S222-METEALL[[#This Row],[620123]] &lt;= 24), ALL!S222-METEALL[[#This Row],[620123]], 0)</f>
        <v>19</v>
      </c>
      <c r="U221">
        <f>IF(AND(ALL!T222-METEALL[[#This Row],[620124]] &gt;= 0, ALL!T222-METEALL[[#This Row],[620124]] &lt;= 24), ALL!T222-METEALL[[#This Row],[620124]], 0)</f>
        <v>0</v>
      </c>
      <c r="Y221">
        <v>620104</v>
      </c>
      <c r="Z221" s="31">
        <v>44049</v>
      </c>
      <c r="AA221">
        <v>0</v>
      </c>
    </row>
    <row r="222" spans="3:27">
      <c r="C222" s="17">
        <v>44050</v>
      </c>
      <c r="D222" t="str">
        <f>TEXT(Mete_cal[[#This Row],[Egat Code]], "[$-409]mmm yyyy")</f>
        <v>Aug 2020</v>
      </c>
      <c r="E222">
        <f>IF(AND(ALL!D223-METEALL[[#This Row],[620104]] &gt;= 0, ALL!D223-METEALL[[#This Row],[620104]] &lt;= 24), ALL!D223-METEALL[[#This Row],[620104]], 0)</f>
        <v>0</v>
      </c>
      <c r="F222">
        <f>IF(AND(ALL!E223-METEALL[[#This Row],[620105]] &gt;= 0, ALL!E223-METEALL[[#This Row],[620105]] &lt;= 24), ALL!E223-METEALL[[#This Row],[620105]], 0)</f>
        <v>18</v>
      </c>
      <c r="G222">
        <f>IF(AND(ALL!F223-METEALL[[#This Row],[620106]] &gt;= 0, ALL!F223-METEALL[[#This Row],[620106]] &lt;= 24), ALL!F223-METEALL[[#This Row],[620106]], 0)</f>
        <v>0</v>
      </c>
      <c r="H222">
        <f>IF(AND(ALL!G223-METEALL[[#This Row],[620107]] &gt;= 0, ALL!G223-METEALL[[#This Row],[620107]] &lt;= 24), ALL!G223-METEALL[[#This Row],[620107]], 0)</f>
        <v>20</v>
      </c>
      <c r="I222">
        <f>IF(AND(ALL!H223-METEALL[[#This Row],[620109]] &gt;= 0, ALL!H223-METEALL[[#This Row],[620109]] &lt;= 24), ALL!H223-METEALL[[#This Row],[620109]], 0)</f>
        <v>0</v>
      </c>
      <c r="J222">
        <f>IF(AND(ALL!I223-METEALL[[#This Row],[620111]] &gt;= 0, ALL!I223-METEALL[[#This Row],[620111]] &lt;= 24), ALL!I223-METEALL[[#This Row],[620111]], 0)</f>
        <v>0</v>
      </c>
      <c r="K222">
        <f>IF(AND(ALL!J223-METEALL[[#This Row],[620112]] &gt;= 0, ALL!J223-METEALL[[#This Row],[620112]] &lt;= 24), ALL!J223-METEALL[[#This Row],[620112]], 0)</f>
        <v>21</v>
      </c>
      <c r="L222">
        <f>IF(AND(ALL!K223-METEALL[[#This Row],[620113]] &gt;= 0, ALL!K223-METEALL[[#This Row],[620113]] &lt;= 24), ALL!K223-METEALL[[#This Row],[620113]], 0)</f>
        <v>0</v>
      </c>
      <c r="M222">
        <f>IF(AND(ALL!L223-METEALL[[#This Row],[620114]] &gt;= 0, ALL!L223-METEALL[[#This Row],[620114]] &lt;= 24), ALL!L223-METEALL[[#This Row],[620114]], 0)</f>
        <v>0</v>
      </c>
      <c r="N222">
        <f>IF(AND(ALL!M223-METEALL[[#This Row],[620116]] &gt;= 0, ALL!M223-METEALL[[#This Row],[620116]] &lt;= 24), ALL!M223-METEALL[[#This Row],[620116]], 0)</f>
        <v>18</v>
      </c>
      <c r="O222">
        <f>IF(AND(ALL!N223-METEALL[[#This Row],[620117]] &gt;= 0, ALL!N223-METEALL[[#This Row],[620117]] &lt;= 24), ALL!N223-METEALL[[#This Row],[620117]], 0)</f>
        <v>0</v>
      </c>
      <c r="P222">
        <f>IF(AND(ALL!O223-METEALL[[#This Row],[620118]] &gt;= 0, ALL!O223-METEALL[[#This Row],[620118]] &lt;= 24), ALL!O223-METEALL[[#This Row],[620118]], 0)</f>
        <v>0</v>
      </c>
      <c r="Q222">
        <f>IF(AND(ALL!P223-METEALL[[#This Row],[620119]] &gt;= 0, ALL!P223-METEALL[[#This Row],[620119]] &lt;= 24), ALL!P223-METEALL[[#This Row],[620119]], 0)</f>
        <v>20</v>
      </c>
      <c r="R222">
        <f>IF(AND(ALL!Q223-METEALL[[#This Row],[620120]] &gt;= 0, ALL!Q223-METEALL[[#This Row],[620120]] &lt;= 24), ALL!Q223-METEALL[[#This Row],[620120]], 0)</f>
        <v>0</v>
      </c>
      <c r="S222">
        <f>IF(AND(ALL!R223-METEALL[[#This Row],[620122]] &gt;= 0, ALL!R223-METEALL[[#This Row],[620122]] &lt;= 24), ALL!R223-METEALL[[#This Row],[620122]], 0)</f>
        <v>0</v>
      </c>
      <c r="T222">
        <f>IF(AND(ALL!S223-METEALL[[#This Row],[620123]] &gt;= 0, ALL!S223-METEALL[[#This Row],[620123]] &lt;= 24), ALL!S223-METEALL[[#This Row],[620123]], 0)</f>
        <v>0</v>
      </c>
      <c r="U222">
        <f>IF(AND(ALL!T223-METEALL[[#This Row],[620124]] &gt;= 0, ALL!T223-METEALL[[#This Row],[620124]] &lt;= 24), ALL!T223-METEALL[[#This Row],[620124]], 0)</f>
        <v>0</v>
      </c>
      <c r="Y222">
        <v>620104</v>
      </c>
      <c r="Z222" s="31">
        <v>44050</v>
      </c>
      <c r="AA222">
        <v>0</v>
      </c>
    </row>
    <row r="223" spans="3:27">
      <c r="C223" s="17">
        <v>44051</v>
      </c>
      <c r="D223" t="str">
        <f>TEXT(Mete_cal[[#This Row],[Egat Code]], "[$-409]mmm yyyy")</f>
        <v>Aug 2020</v>
      </c>
      <c r="E223">
        <f>IF(AND(ALL!D224-METEALL[[#This Row],[620104]] &gt;= 0, ALL!D224-METEALL[[#This Row],[620104]] &lt;= 24), ALL!D224-METEALL[[#This Row],[620104]], 0)</f>
        <v>0</v>
      </c>
      <c r="F223">
        <f>IF(AND(ALL!E224-METEALL[[#This Row],[620105]] &gt;= 0, ALL!E224-METEALL[[#This Row],[620105]] &lt;= 24), ALL!E224-METEALL[[#This Row],[620105]], 0)</f>
        <v>15</v>
      </c>
      <c r="G223">
        <f>IF(AND(ALL!F224-METEALL[[#This Row],[620106]] &gt;= 0, ALL!F224-METEALL[[#This Row],[620106]] &lt;= 24), ALL!F224-METEALL[[#This Row],[620106]], 0)</f>
        <v>0</v>
      </c>
      <c r="H223">
        <f>IF(AND(ALL!G224-METEALL[[#This Row],[620107]] &gt;= 0, ALL!G224-METEALL[[#This Row],[620107]] &lt;= 24), ALL!G224-METEALL[[#This Row],[620107]], 0)</f>
        <v>15</v>
      </c>
      <c r="I223">
        <f>IF(AND(ALL!H224-METEALL[[#This Row],[620109]] &gt;= 0, ALL!H224-METEALL[[#This Row],[620109]] &lt;= 24), ALL!H224-METEALL[[#This Row],[620109]], 0)</f>
        <v>0</v>
      </c>
      <c r="J223">
        <f>IF(AND(ALL!I224-METEALL[[#This Row],[620111]] &gt;= 0, ALL!I224-METEALL[[#This Row],[620111]] &lt;= 24), ALL!I224-METEALL[[#This Row],[620111]], 0)</f>
        <v>0</v>
      </c>
      <c r="K223">
        <f>IF(AND(ALL!J224-METEALL[[#This Row],[620112]] &gt;= 0, ALL!J224-METEALL[[#This Row],[620112]] &lt;= 24), ALL!J224-METEALL[[#This Row],[620112]], 0)</f>
        <v>12</v>
      </c>
      <c r="L223">
        <f>IF(AND(ALL!K224-METEALL[[#This Row],[620113]] &gt;= 0, ALL!K224-METEALL[[#This Row],[620113]] &lt;= 24), ALL!K224-METEALL[[#This Row],[620113]], 0)</f>
        <v>0</v>
      </c>
      <c r="M223">
        <f>IF(AND(ALL!L224-METEALL[[#This Row],[620114]] &gt;= 0, ALL!L224-METEALL[[#This Row],[620114]] &lt;= 24), ALL!L224-METEALL[[#This Row],[620114]], 0)</f>
        <v>22</v>
      </c>
      <c r="N223">
        <f>IF(AND(ALL!M224-METEALL[[#This Row],[620116]] &gt;= 0, ALL!M224-METEALL[[#This Row],[620116]] &lt;= 24), ALL!M224-METEALL[[#This Row],[620116]], 0)</f>
        <v>13</v>
      </c>
      <c r="O223">
        <f>IF(AND(ALL!N224-METEALL[[#This Row],[620117]] &gt;= 0, ALL!N224-METEALL[[#This Row],[620117]] &lt;= 24), ALL!N224-METEALL[[#This Row],[620117]], 0)</f>
        <v>0</v>
      </c>
      <c r="P223">
        <f>IF(AND(ALL!O224-METEALL[[#This Row],[620118]] &gt;= 0, ALL!O224-METEALL[[#This Row],[620118]] &lt;= 24), ALL!O224-METEALL[[#This Row],[620118]], 0)</f>
        <v>0</v>
      </c>
      <c r="Q223">
        <f>IF(AND(ALL!P224-METEALL[[#This Row],[620119]] &gt;= 0, ALL!P224-METEALL[[#This Row],[620119]] &lt;= 24), ALL!P224-METEALL[[#This Row],[620119]], 0)</f>
        <v>0</v>
      </c>
      <c r="R223">
        <f>IF(AND(ALL!Q224-METEALL[[#This Row],[620120]] &gt;= 0, ALL!Q224-METEALL[[#This Row],[620120]] &lt;= 24), ALL!Q224-METEALL[[#This Row],[620120]], 0)</f>
        <v>0</v>
      </c>
      <c r="S223">
        <f>IF(AND(ALL!R224-METEALL[[#This Row],[620122]] &gt;= 0, ALL!R224-METEALL[[#This Row],[620122]] &lt;= 24), ALL!R224-METEALL[[#This Row],[620122]], 0)</f>
        <v>0</v>
      </c>
      <c r="T223">
        <f>IF(AND(ALL!S224-METEALL[[#This Row],[620123]] &gt;= 0, ALL!S224-METEALL[[#This Row],[620123]] &lt;= 24), ALL!S224-METEALL[[#This Row],[620123]], 0)</f>
        <v>8</v>
      </c>
      <c r="U223">
        <f>IF(AND(ALL!T224-METEALL[[#This Row],[620124]] &gt;= 0, ALL!T224-METEALL[[#This Row],[620124]] &lt;= 24), ALL!T224-METEALL[[#This Row],[620124]], 0)</f>
        <v>0</v>
      </c>
      <c r="Y223">
        <v>620104</v>
      </c>
      <c r="Z223" s="31">
        <v>44051</v>
      </c>
      <c r="AA223">
        <v>0</v>
      </c>
    </row>
    <row r="224" spans="3:27">
      <c r="C224" s="17">
        <v>44052</v>
      </c>
      <c r="D224" t="str">
        <f>TEXT(Mete_cal[[#This Row],[Egat Code]], "[$-409]mmm yyyy")</f>
        <v>Aug 2020</v>
      </c>
      <c r="E224">
        <f>IF(AND(ALL!D225-METEALL[[#This Row],[620104]] &gt;= 0, ALL!D225-METEALL[[#This Row],[620104]] &lt;= 24), ALL!D225-METEALL[[#This Row],[620104]], 0)</f>
        <v>0</v>
      </c>
      <c r="F224">
        <f>IF(AND(ALL!E225-METEALL[[#This Row],[620105]] &gt;= 0, ALL!E225-METEALL[[#This Row],[620105]] &lt;= 24), ALL!E225-METEALL[[#This Row],[620105]], 0)</f>
        <v>20</v>
      </c>
      <c r="G224">
        <f>IF(AND(ALL!F225-METEALL[[#This Row],[620106]] &gt;= 0, ALL!F225-METEALL[[#This Row],[620106]] &lt;= 24), ALL!F225-METEALL[[#This Row],[620106]], 0)</f>
        <v>0</v>
      </c>
      <c r="H224">
        <f>IF(AND(ALL!G225-METEALL[[#This Row],[620107]] &gt;= 0, ALL!G225-METEALL[[#This Row],[620107]] &lt;= 24), ALL!G225-METEALL[[#This Row],[620107]], 0)</f>
        <v>0</v>
      </c>
      <c r="I224">
        <f>IF(AND(ALL!H225-METEALL[[#This Row],[620109]] &gt;= 0, ALL!H225-METEALL[[#This Row],[620109]] &lt;= 24), ALL!H225-METEALL[[#This Row],[620109]], 0)</f>
        <v>0</v>
      </c>
      <c r="J224">
        <f>IF(AND(ALL!I225-METEALL[[#This Row],[620111]] &gt;= 0, ALL!I225-METEALL[[#This Row],[620111]] &lt;= 24), ALL!I225-METEALL[[#This Row],[620111]], 0)</f>
        <v>0</v>
      </c>
      <c r="K224">
        <f>IF(AND(ALL!J225-METEALL[[#This Row],[620112]] &gt;= 0, ALL!J225-METEALL[[#This Row],[620112]] &lt;= 24), ALL!J225-METEALL[[#This Row],[620112]], 0)</f>
        <v>21</v>
      </c>
      <c r="L224">
        <f>IF(AND(ALL!K225-METEALL[[#This Row],[620113]] &gt;= 0, ALL!K225-METEALL[[#This Row],[620113]] &lt;= 24), ALL!K225-METEALL[[#This Row],[620113]], 0)</f>
        <v>0</v>
      </c>
      <c r="M224">
        <f>IF(AND(ALL!L225-METEALL[[#This Row],[620114]] &gt;= 0, ALL!L225-METEALL[[#This Row],[620114]] &lt;= 24), ALL!L225-METEALL[[#This Row],[620114]], 0)</f>
        <v>20</v>
      </c>
      <c r="N224">
        <f>IF(AND(ALL!M225-METEALL[[#This Row],[620116]] &gt;= 0, ALL!M225-METEALL[[#This Row],[620116]] &lt;= 24), ALL!M225-METEALL[[#This Row],[620116]], 0)</f>
        <v>19</v>
      </c>
      <c r="O224">
        <f>IF(AND(ALL!N225-METEALL[[#This Row],[620117]] &gt;= 0, ALL!N225-METEALL[[#This Row],[620117]] &lt;= 24), ALL!N225-METEALL[[#This Row],[620117]], 0)</f>
        <v>0</v>
      </c>
      <c r="P224">
        <f>IF(AND(ALL!O225-METEALL[[#This Row],[620118]] &gt;= 0, ALL!O225-METEALL[[#This Row],[620118]] &lt;= 24), ALL!O225-METEALL[[#This Row],[620118]], 0)</f>
        <v>0</v>
      </c>
      <c r="Q224">
        <f>IF(AND(ALL!P225-METEALL[[#This Row],[620119]] &gt;= 0, ALL!P225-METEALL[[#This Row],[620119]] &lt;= 24), ALL!P225-METEALL[[#This Row],[620119]], 0)</f>
        <v>0</v>
      </c>
      <c r="R224">
        <f>IF(AND(ALL!Q225-METEALL[[#This Row],[620120]] &gt;= 0, ALL!Q225-METEALL[[#This Row],[620120]] &lt;= 24), ALL!Q225-METEALL[[#This Row],[620120]], 0)</f>
        <v>0</v>
      </c>
      <c r="S224">
        <f>IF(AND(ALL!R225-METEALL[[#This Row],[620122]] &gt;= 0, ALL!R225-METEALL[[#This Row],[620122]] &lt;= 24), ALL!R225-METEALL[[#This Row],[620122]], 0)</f>
        <v>0</v>
      </c>
      <c r="T224">
        <f>IF(AND(ALL!S225-METEALL[[#This Row],[620123]] &gt;= 0, ALL!S225-METEALL[[#This Row],[620123]] &lt;= 24), ALL!S225-METEALL[[#This Row],[620123]], 0)</f>
        <v>0</v>
      </c>
      <c r="U224">
        <f>IF(AND(ALL!T225-METEALL[[#This Row],[620124]] &gt;= 0, ALL!T225-METEALL[[#This Row],[620124]] &lt;= 24), ALL!T225-METEALL[[#This Row],[620124]], 0)</f>
        <v>0</v>
      </c>
      <c r="Y224">
        <v>620104</v>
      </c>
      <c r="Z224" s="31">
        <v>44052</v>
      </c>
      <c r="AA224">
        <v>0</v>
      </c>
    </row>
    <row r="225" spans="3:27">
      <c r="C225" s="17">
        <v>44053</v>
      </c>
      <c r="D225" t="str">
        <f>TEXT(Mete_cal[[#This Row],[Egat Code]], "[$-409]mmm yyyy")</f>
        <v>Aug 2020</v>
      </c>
      <c r="E225">
        <f>IF(AND(ALL!D226-METEALL[[#This Row],[620104]] &gt;= 0, ALL!D226-METEALL[[#This Row],[620104]] &lt;= 24), ALL!D226-METEALL[[#This Row],[620104]], 0)</f>
        <v>0</v>
      </c>
      <c r="F225">
        <f>IF(AND(ALL!E226-METEALL[[#This Row],[620105]] &gt;= 0, ALL!E226-METEALL[[#This Row],[620105]] &lt;= 24), ALL!E226-METEALL[[#This Row],[620105]], 0)</f>
        <v>18</v>
      </c>
      <c r="G225">
        <f>IF(AND(ALL!F226-METEALL[[#This Row],[620106]] &gt;= 0, ALL!F226-METEALL[[#This Row],[620106]] &lt;= 24), ALL!F226-METEALL[[#This Row],[620106]], 0)</f>
        <v>0</v>
      </c>
      <c r="H225">
        <f>IF(AND(ALL!G226-METEALL[[#This Row],[620107]] &gt;= 0, ALL!G226-METEALL[[#This Row],[620107]] &lt;= 24), ALL!G226-METEALL[[#This Row],[620107]], 0)</f>
        <v>0</v>
      </c>
      <c r="I225">
        <f>IF(AND(ALL!H226-METEALL[[#This Row],[620109]] &gt;= 0, ALL!H226-METEALL[[#This Row],[620109]] &lt;= 24), ALL!H226-METEALL[[#This Row],[620109]], 0)</f>
        <v>0</v>
      </c>
      <c r="J225">
        <f>IF(AND(ALL!I226-METEALL[[#This Row],[620111]] &gt;= 0, ALL!I226-METEALL[[#This Row],[620111]] &lt;= 24), ALL!I226-METEALL[[#This Row],[620111]], 0)</f>
        <v>0</v>
      </c>
      <c r="K225">
        <f>IF(AND(ALL!J226-METEALL[[#This Row],[620112]] &gt;= 0, ALL!J226-METEALL[[#This Row],[620112]] &lt;= 24), ALL!J226-METEALL[[#This Row],[620112]], 0)</f>
        <v>19</v>
      </c>
      <c r="L225">
        <f>IF(AND(ALL!K226-METEALL[[#This Row],[620113]] &gt;= 0, ALL!K226-METEALL[[#This Row],[620113]] &lt;= 24), ALL!K226-METEALL[[#This Row],[620113]], 0)</f>
        <v>0</v>
      </c>
      <c r="M225">
        <f>IF(AND(ALL!L226-METEALL[[#This Row],[620114]] &gt;= 0, ALL!L226-METEALL[[#This Row],[620114]] &lt;= 24), ALL!L226-METEALL[[#This Row],[620114]], 0)</f>
        <v>19</v>
      </c>
      <c r="N225">
        <f>IF(AND(ALL!M226-METEALL[[#This Row],[620116]] &gt;= 0, ALL!M226-METEALL[[#This Row],[620116]] &lt;= 24), ALL!M226-METEALL[[#This Row],[620116]], 0)</f>
        <v>0</v>
      </c>
      <c r="O225">
        <f>IF(AND(ALL!N226-METEALL[[#This Row],[620117]] &gt;= 0, ALL!N226-METEALL[[#This Row],[620117]] &lt;= 24), ALL!N226-METEALL[[#This Row],[620117]], 0)</f>
        <v>0</v>
      </c>
      <c r="P225">
        <f>IF(AND(ALL!O226-METEALL[[#This Row],[620118]] &gt;= 0, ALL!O226-METEALL[[#This Row],[620118]] &lt;= 24), ALL!O226-METEALL[[#This Row],[620118]], 0)</f>
        <v>0</v>
      </c>
      <c r="Q225">
        <f>IF(AND(ALL!P226-METEALL[[#This Row],[620119]] &gt;= 0, ALL!P226-METEALL[[#This Row],[620119]] &lt;= 24), ALL!P226-METEALL[[#This Row],[620119]], 0)</f>
        <v>0</v>
      </c>
      <c r="R225">
        <f>IF(AND(ALL!Q226-METEALL[[#This Row],[620120]] &gt;= 0, ALL!Q226-METEALL[[#This Row],[620120]] &lt;= 24), ALL!Q226-METEALL[[#This Row],[620120]], 0)</f>
        <v>0</v>
      </c>
      <c r="S225">
        <f>IF(AND(ALL!R226-METEALL[[#This Row],[620122]] &gt;= 0, ALL!R226-METEALL[[#This Row],[620122]] &lt;= 24), ALL!R226-METEALL[[#This Row],[620122]], 0)</f>
        <v>0</v>
      </c>
      <c r="T225">
        <f>IF(AND(ALL!S226-METEALL[[#This Row],[620123]] &gt;= 0, ALL!S226-METEALL[[#This Row],[620123]] &lt;= 24), ALL!S226-METEALL[[#This Row],[620123]], 0)</f>
        <v>0</v>
      </c>
      <c r="U225">
        <f>IF(AND(ALL!T226-METEALL[[#This Row],[620124]] &gt;= 0, ALL!T226-METEALL[[#This Row],[620124]] &lt;= 24), ALL!T226-METEALL[[#This Row],[620124]], 0)</f>
        <v>0</v>
      </c>
      <c r="Y225">
        <v>620104</v>
      </c>
      <c r="Z225" s="31">
        <v>44053</v>
      </c>
      <c r="AA225">
        <v>0</v>
      </c>
    </row>
    <row r="226" spans="3:27">
      <c r="C226" s="17">
        <v>44054</v>
      </c>
      <c r="D226" t="str">
        <f>TEXT(Mete_cal[[#This Row],[Egat Code]], "[$-409]mmm yyyy")</f>
        <v>Aug 2020</v>
      </c>
      <c r="E226">
        <f>IF(AND(ALL!D227-METEALL[[#This Row],[620104]] &gt;= 0, ALL!D227-METEALL[[#This Row],[620104]] &lt;= 24), ALL!D227-METEALL[[#This Row],[620104]], 0)</f>
        <v>0</v>
      </c>
      <c r="F226">
        <f>IF(AND(ALL!E227-METEALL[[#This Row],[620105]] &gt;= 0, ALL!E227-METEALL[[#This Row],[620105]] &lt;= 24), ALL!E227-METEALL[[#This Row],[620105]], 0)</f>
        <v>20</v>
      </c>
      <c r="G226">
        <f>IF(AND(ALL!F227-METEALL[[#This Row],[620106]] &gt;= 0, ALL!F227-METEALL[[#This Row],[620106]] &lt;= 24), ALL!F227-METEALL[[#This Row],[620106]], 0)</f>
        <v>0</v>
      </c>
      <c r="H226">
        <f>IF(AND(ALL!G227-METEALL[[#This Row],[620107]] &gt;= 0, ALL!G227-METEALL[[#This Row],[620107]] &lt;= 24), ALL!G227-METEALL[[#This Row],[620107]], 0)</f>
        <v>0</v>
      </c>
      <c r="I226">
        <f>IF(AND(ALL!H227-METEALL[[#This Row],[620109]] &gt;= 0, ALL!H227-METEALL[[#This Row],[620109]] &lt;= 24), ALL!H227-METEALL[[#This Row],[620109]], 0)</f>
        <v>0</v>
      </c>
      <c r="J226">
        <f>IF(AND(ALL!I227-METEALL[[#This Row],[620111]] &gt;= 0, ALL!I227-METEALL[[#This Row],[620111]] &lt;= 24), ALL!I227-METEALL[[#This Row],[620111]], 0)</f>
        <v>0</v>
      </c>
      <c r="K226">
        <f>IF(AND(ALL!J227-METEALL[[#This Row],[620112]] &gt;= 0, ALL!J227-METEALL[[#This Row],[620112]] &lt;= 24), ALL!J227-METEALL[[#This Row],[620112]], 0)</f>
        <v>20</v>
      </c>
      <c r="L226">
        <f>IF(AND(ALL!K227-METEALL[[#This Row],[620113]] &gt;= 0, ALL!K227-METEALL[[#This Row],[620113]] &lt;= 24), ALL!K227-METEALL[[#This Row],[620113]], 0)</f>
        <v>0</v>
      </c>
      <c r="M226">
        <f>IF(AND(ALL!L227-METEALL[[#This Row],[620114]] &gt;= 0, ALL!L227-METEALL[[#This Row],[620114]] &lt;= 24), ALL!L227-METEALL[[#This Row],[620114]], 0)</f>
        <v>18</v>
      </c>
      <c r="N226">
        <f>IF(AND(ALL!M227-METEALL[[#This Row],[620116]] &gt;= 0, ALL!M227-METEALL[[#This Row],[620116]] &lt;= 24), ALL!M227-METEALL[[#This Row],[620116]], 0)</f>
        <v>0</v>
      </c>
      <c r="O226">
        <f>IF(AND(ALL!N227-METEALL[[#This Row],[620117]] &gt;= 0, ALL!N227-METEALL[[#This Row],[620117]] &lt;= 24), ALL!N227-METEALL[[#This Row],[620117]], 0)</f>
        <v>0</v>
      </c>
      <c r="P226">
        <f>IF(AND(ALL!O227-METEALL[[#This Row],[620118]] &gt;= 0, ALL!O227-METEALL[[#This Row],[620118]] &lt;= 24), ALL!O227-METEALL[[#This Row],[620118]], 0)</f>
        <v>0</v>
      </c>
      <c r="Q226">
        <f>IF(AND(ALL!P227-METEALL[[#This Row],[620119]] &gt;= 0, ALL!P227-METEALL[[#This Row],[620119]] &lt;= 24), ALL!P227-METEALL[[#This Row],[620119]], 0)</f>
        <v>0</v>
      </c>
      <c r="R226">
        <f>IF(AND(ALL!Q227-METEALL[[#This Row],[620120]] &gt;= 0, ALL!Q227-METEALL[[#This Row],[620120]] &lt;= 24), ALL!Q227-METEALL[[#This Row],[620120]], 0)</f>
        <v>0</v>
      </c>
      <c r="S226">
        <f>IF(AND(ALL!R227-METEALL[[#This Row],[620122]] &gt;= 0, ALL!R227-METEALL[[#This Row],[620122]] &lt;= 24), ALL!R227-METEALL[[#This Row],[620122]], 0)</f>
        <v>0</v>
      </c>
      <c r="T226">
        <f>IF(AND(ALL!S227-METEALL[[#This Row],[620123]] &gt;= 0, ALL!S227-METEALL[[#This Row],[620123]] &lt;= 24), ALL!S227-METEALL[[#This Row],[620123]], 0)</f>
        <v>20</v>
      </c>
      <c r="U226">
        <f>IF(AND(ALL!T227-METEALL[[#This Row],[620124]] &gt;= 0, ALL!T227-METEALL[[#This Row],[620124]] &lt;= 24), ALL!T227-METEALL[[#This Row],[620124]], 0)</f>
        <v>0</v>
      </c>
      <c r="Y226">
        <v>620104</v>
      </c>
      <c r="Z226" s="31">
        <v>44054</v>
      </c>
      <c r="AA226">
        <v>0</v>
      </c>
    </row>
    <row r="227" spans="3:27">
      <c r="C227" s="17">
        <v>44055</v>
      </c>
      <c r="D227" t="str">
        <f>TEXT(Mete_cal[[#This Row],[Egat Code]], "[$-409]mmm yyyy")</f>
        <v>Aug 2020</v>
      </c>
      <c r="E227">
        <f>IF(AND(ALL!D228-METEALL[[#This Row],[620104]] &gt;= 0, ALL!D228-METEALL[[#This Row],[620104]] &lt;= 24), ALL!D228-METEALL[[#This Row],[620104]], 0)</f>
        <v>0</v>
      </c>
      <c r="F227">
        <f>IF(AND(ALL!E228-METEALL[[#This Row],[620105]] &gt;= 0, ALL!E228-METEALL[[#This Row],[620105]] &lt;= 24), ALL!E228-METEALL[[#This Row],[620105]], 0)</f>
        <v>17</v>
      </c>
      <c r="G227">
        <f>IF(AND(ALL!F228-METEALL[[#This Row],[620106]] &gt;= 0, ALL!F228-METEALL[[#This Row],[620106]] &lt;= 24), ALL!F228-METEALL[[#This Row],[620106]], 0)</f>
        <v>0</v>
      </c>
      <c r="H227">
        <f>IF(AND(ALL!G228-METEALL[[#This Row],[620107]] &gt;= 0, ALL!G228-METEALL[[#This Row],[620107]] &lt;= 24), ALL!G228-METEALL[[#This Row],[620107]], 0)</f>
        <v>0</v>
      </c>
      <c r="I227">
        <f>IF(AND(ALL!H228-METEALL[[#This Row],[620109]] &gt;= 0, ALL!H228-METEALL[[#This Row],[620109]] &lt;= 24), ALL!H228-METEALL[[#This Row],[620109]], 0)</f>
        <v>0</v>
      </c>
      <c r="J227">
        <f>IF(AND(ALL!I228-METEALL[[#This Row],[620111]] &gt;= 0, ALL!I228-METEALL[[#This Row],[620111]] &lt;= 24), ALL!I228-METEALL[[#This Row],[620111]], 0)</f>
        <v>0</v>
      </c>
      <c r="K227">
        <f>IF(AND(ALL!J228-METEALL[[#This Row],[620112]] &gt;= 0, ALL!J228-METEALL[[#This Row],[620112]] &lt;= 24), ALL!J228-METEALL[[#This Row],[620112]], 0)</f>
        <v>8</v>
      </c>
      <c r="L227">
        <f>IF(AND(ALL!K228-METEALL[[#This Row],[620113]] &gt;= 0, ALL!K228-METEALL[[#This Row],[620113]] &lt;= 24), ALL!K228-METEALL[[#This Row],[620113]], 0)</f>
        <v>0</v>
      </c>
      <c r="M227">
        <f>IF(AND(ALL!L228-METEALL[[#This Row],[620114]] &gt;= 0, ALL!L228-METEALL[[#This Row],[620114]] &lt;= 24), ALL!L228-METEALL[[#This Row],[620114]], 0)</f>
        <v>16</v>
      </c>
      <c r="N227">
        <f>IF(AND(ALL!M228-METEALL[[#This Row],[620116]] &gt;= 0, ALL!M228-METEALL[[#This Row],[620116]] &lt;= 24), ALL!M228-METEALL[[#This Row],[620116]], 0)</f>
        <v>23</v>
      </c>
      <c r="O227">
        <f>IF(AND(ALL!N228-METEALL[[#This Row],[620117]] &gt;= 0, ALL!N228-METEALL[[#This Row],[620117]] &lt;= 24), ALL!N228-METEALL[[#This Row],[620117]], 0)</f>
        <v>0</v>
      </c>
      <c r="P227">
        <f>IF(AND(ALL!O228-METEALL[[#This Row],[620118]] &gt;= 0, ALL!O228-METEALL[[#This Row],[620118]] &lt;= 24), ALL!O228-METEALL[[#This Row],[620118]], 0)</f>
        <v>0</v>
      </c>
      <c r="Q227">
        <f>IF(AND(ALL!P228-METEALL[[#This Row],[620119]] &gt;= 0, ALL!P228-METEALL[[#This Row],[620119]] &lt;= 24), ALL!P228-METEALL[[#This Row],[620119]], 0)</f>
        <v>0</v>
      </c>
      <c r="R227">
        <f>IF(AND(ALL!Q228-METEALL[[#This Row],[620120]] &gt;= 0, ALL!Q228-METEALL[[#This Row],[620120]] &lt;= 24), ALL!Q228-METEALL[[#This Row],[620120]], 0)</f>
        <v>0</v>
      </c>
      <c r="S227">
        <f>IF(AND(ALL!R228-METEALL[[#This Row],[620122]] &gt;= 0, ALL!R228-METEALL[[#This Row],[620122]] &lt;= 24), ALL!R228-METEALL[[#This Row],[620122]], 0)</f>
        <v>0</v>
      </c>
      <c r="T227">
        <f>IF(AND(ALL!S228-METEALL[[#This Row],[620123]] &gt;= 0, ALL!S228-METEALL[[#This Row],[620123]] &lt;= 24), ALL!S228-METEALL[[#This Row],[620123]], 0)</f>
        <v>17</v>
      </c>
      <c r="U227">
        <f>IF(AND(ALL!T228-METEALL[[#This Row],[620124]] &gt;= 0, ALL!T228-METEALL[[#This Row],[620124]] &lt;= 24), ALL!T228-METEALL[[#This Row],[620124]], 0)</f>
        <v>0</v>
      </c>
      <c r="Y227">
        <v>620104</v>
      </c>
      <c r="Z227" s="31">
        <v>44055</v>
      </c>
      <c r="AA227">
        <v>0</v>
      </c>
    </row>
    <row r="228" spans="3:27">
      <c r="C228" s="17">
        <v>44056</v>
      </c>
      <c r="D228" t="str">
        <f>TEXT(Mete_cal[[#This Row],[Egat Code]], "[$-409]mmm yyyy")</f>
        <v>Aug 2020</v>
      </c>
      <c r="E228">
        <f>IF(AND(ALL!D229-METEALL[[#This Row],[620104]] &gt;= 0, ALL!D229-METEALL[[#This Row],[620104]] &lt;= 24), ALL!D229-METEALL[[#This Row],[620104]], 0)</f>
        <v>0</v>
      </c>
      <c r="F228">
        <f>IF(AND(ALL!E229-METEALL[[#This Row],[620105]] &gt;= 0, ALL!E229-METEALL[[#This Row],[620105]] &lt;= 24), ALL!E229-METEALL[[#This Row],[620105]], 0)</f>
        <v>16</v>
      </c>
      <c r="G228">
        <f>IF(AND(ALL!F229-METEALL[[#This Row],[620106]] &gt;= 0, ALL!F229-METEALL[[#This Row],[620106]] &lt;= 24), ALL!F229-METEALL[[#This Row],[620106]], 0)</f>
        <v>0</v>
      </c>
      <c r="H228">
        <f>IF(AND(ALL!G229-METEALL[[#This Row],[620107]] &gt;= 0, ALL!G229-METEALL[[#This Row],[620107]] &lt;= 24), ALL!G229-METEALL[[#This Row],[620107]], 0)</f>
        <v>0</v>
      </c>
      <c r="I228">
        <f>IF(AND(ALL!H229-METEALL[[#This Row],[620109]] &gt;= 0, ALL!H229-METEALL[[#This Row],[620109]] &lt;= 24), ALL!H229-METEALL[[#This Row],[620109]], 0)</f>
        <v>0</v>
      </c>
      <c r="J228">
        <f>IF(AND(ALL!I229-METEALL[[#This Row],[620111]] &gt;= 0, ALL!I229-METEALL[[#This Row],[620111]] &lt;= 24), ALL!I229-METEALL[[#This Row],[620111]], 0)</f>
        <v>0</v>
      </c>
      <c r="K228">
        <f>IF(AND(ALL!J229-METEALL[[#This Row],[620112]] &gt;= 0, ALL!J229-METEALL[[#This Row],[620112]] &lt;= 24), ALL!J229-METEALL[[#This Row],[620112]], 0)</f>
        <v>12</v>
      </c>
      <c r="L228">
        <f>IF(AND(ALL!K229-METEALL[[#This Row],[620113]] &gt;= 0, ALL!K229-METEALL[[#This Row],[620113]] &lt;= 24), ALL!K229-METEALL[[#This Row],[620113]], 0)</f>
        <v>0</v>
      </c>
      <c r="M228">
        <f>IF(AND(ALL!L229-METEALL[[#This Row],[620114]] &gt;= 0, ALL!L229-METEALL[[#This Row],[620114]] &lt;= 24), ALL!L229-METEALL[[#This Row],[620114]], 0)</f>
        <v>17</v>
      </c>
      <c r="N228">
        <f>IF(AND(ALL!M229-METEALL[[#This Row],[620116]] &gt;= 0, ALL!M229-METEALL[[#This Row],[620116]] &lt;= 24), ALL!M229-METEALL[[#This Row],[620116]], 0)</f>
        <v>13</v>
      </c>
      <c r="O228">
        <f>IF(AND(ALL!N229-METEALL[[#This Row],[620117]] &gt;= 0, ALL!N229-METEALL[[#This Row],[620117]] &lt;= 24), ALL!N229-METEALL[[#This Row],[620117]], 0)</f>
        <v>0</v>
      </c>
      <c r="P228">
        <f>IF(AND(ALL!O229-METEALL[[#This Row],[620118]] &gt;= 0, ALL!O229-METEALL[[#This Row],[620118]] &lt;= 24), ALL!O229-METEALL[[#This Row],[620118]], 0)</f>
        <v>0</v>
      </c>
      <c r="Q228">
        <f>IF(AND(ALL!P229-METEALL[[#This Row],[620119]] &gt;= 0, ALL!P229-METEALL[[#This Row],[620119]] &lt;= 24), ALL!P229-METEALL[[#This Row],[620119]], 0)</f>
        <v>0</v>
      </c>
      <c r="R228">
        <f>IF(AND(ALL!Q229-METEALL[[#This Row],[620120]] &gt;= 0, ALL!Q229-METEALL[[#This Row],[620120]] &lt;= 24), ALL!Q229-METEALL[[#This Row],[620120]], 0)</f>
        <v>0</v>
      </c>
      <c r="S228">
        <f>IF(AND(ALL!R229-METEALL[[#This Row],[620122]] &gt;= 0, ALL!R229-METEALL[[#This Row],[620122]] &lt;= 24), ALL!R229-METEALL[[#This Row],[620122]], 0)</f>
        <v>0</v>
      </c>
      <c r="T228">
        <f>IF(AND(ALL!S229-METEALL[[#This Row],[620123]] &gt;= 0, ALL!S229-METEALL[[#This Row],[620123]] &lt;= 24), ALL!S229-METEALL[[#This Row],[620123]], 0)</f>
        <v>0</v>
      </c>
      <c r="U228">
        <f>IF(AND(ALL!T229-METEALL[[#This Row],[620124]] &gt;= 0, ALL!T229-METEALL[[#This Row],[620124]] &lt;= 24), ALL!T229-METEALL[[#This Row],[620124]], 0)</f>
        <v>0</v>
      </c>
      <c r="Y228">
        <v>620104</v>
      </c>
      <c r="Z228" s="31">
        <v>44056</v>
      </c>
      <c r="AA228">
        <v>0</v>
      </c>
    </row>
    <row r="229" spans="3:27">
      <c r="C229" s="17">
        <v>44057</v>
      </c>
      <c r="D229" t="str">
        <f>TEXT(Mete_cal[[#This Row],[Egat Code]], "[$-409]mmm yyyy")</f>
        <v>Aug 2020</v>
      </c>
      <c r="E229">
        <f>IF(AND(ALL!D230-METEALL[[#This Row],[620104]] &gt;= 0, ALL!D230-METEALL[[#This Row],[620104]] &lt;= 24), ALL!D230-METEALL[[#This Row],[620104]], 0)</f>
        <v>0</v>
      </c>
      <c r="F229">
        <f>IF(AND(ALL!E230-METEALL[[#This Row],[620105]] &gt;= 0, ALL!E230-METEALL[[#This Row],[620105]] &lt;= 24), ALL!E230-METEALL[[#This Row],[620105]], 0)</f>
        <v>0</v>
      </c>
      <c r="G229">
        <f>IF(AND(ALL!F230-METEALL[[#This Row],[620106]] &gt;= 0, ALL!F230-METEALL[[#This Row],[620106]] &lt;= 24), ALL!F230-METEALL[[#This Row],[620106]], 0)</f>
        <v>0</v>
      </c>
      <c r="H229">
        <f>IF(AND(ALL!G230-METEALL[[#This Row],[620107]] &gt;= 0, ALL!G230-METEALL[[#This Row],[620107]] &lt;= 24), ALL!G230-METEALL[[#This Row],[620107]], 0)</f>
        <v>0</v>
      </c>
      <c r="I229">
        <f>IF(AND(ALL!H230-METEALL[[#This Row],[620109]] &gt;= 0, ALL!H230-METEALL[[#This Row],[620109]] &lt;= 24), ALL!H230-METEALL[[#This Row],[620109]], 0)</f>
        <v>0</v>
      </c>
      <c r="J229">
        <f>IF(AND(ALL!I230-METEALL[[#This Row],[620111]] &gt;= 0, ALL!I230-METEALL[[#This Row],[620111]] &lt;= 24), ALL!I230-METEALL[[#This Row],[620111]], 0)</f>
        <v>9</v>
      </c>
      <c r="K229">
        <f>IF(AND(ALL!J230-METEALL[[#This Row],[620112]] &gt;= 0, ALL!J230-METEALL[[#This Row],[620112]] &lt;= 24), ALL!J230-METEALL[[#This Row],[620112]], 0)</f>
        <v>16</v>
      </c>
      <c r="L229">
        <f>IF(AND(ALL!K230-METEALL[[#This Row],[620113]] &gt;= 0, ALL!K230-METEALL[[#This Row],[620113]] &lt;= 24), ALL!K230-METEALL[[#This Row],[620113]], 0)</f>
        <v>0</v>
      </c>
      <c r="M229">
        <f>IF(AND(ALL!L230-METEALL[[#This Row],[620114]] &gt;= 0, ALL!L230-METEALL[[#This Row],[620114]] &lt;= 24), ALL!L230-METEALL[[#This Row],[620114]], 0)</f>
        <v>11</v>
      </c>
      <c r="N229">
        <f>IF(AND(ALL!M230-METEALL[[#This Row],[620116]] &gt;= 0, ALL!M230-METEALL[[#This Row],[620116]] &lt;= 24), ALL!M230-METEALL[[#This Row],[620116]], 0)</f>
        <v>17</v>
      </c>
      <c r="O229">
        <f>IF(AND(ALL!N230-METEALL[[#This Row],[620117]] &gt;= 0, ALL!N230-METEALL[[#This Row],[620117]] &lt;= 24), ALL!N230-METEALL[[#This Row],[620117]], 0)</f>
        <v>0</v>
      </c>
      <c r="P229">
        <f>IF(AND(ALL!O230-METEALL[[#This Row],[620118]] &gt;= 0, ALL!O230-METEALL[[#This Row],[620118]] &lt;= 24), ALL!O230-METEALL[[#This Row],[620118]], 0)</f>
        <v>0</v>
      </c>
      <c r="Q229">
        <f>IF(AND(ALL!P230-METEALL[[#This Row],[620119]] &gt;= 0, ALL!P230-METEALL[[#This Row],[620119]] &lt;= 24), ALL!P230-METEALL[[#This Row],[620119]], 0)</f>
        <v>0</v>
      </c>
      <c r="R229">
        <f>IF(AND(ALL!Q230-METEALL[[#This Row],[620120]] &gt;= 0, ALL!Q230-METEALL[[#This Row],[620120]] &lt;= 24), ALL!Q230-METEALL[[#This Row],[620120]], 0)</f>
        <v>0</v>
      </c>
      <c r="S229">
        <f>IF(AND(ALL!R230-METEALL[[#This Row],[620122]] &gt;= 0, ALL!R230-METEALL[[#This Row],[620122]] &lt;= 24), ALL!R230-METEALL[[#This Row],[620122]], 0)</f>
        <v>0</v>
      </c>
      <c r="T229">
        <f>IF(AND(ALL!S230-METEALL[[#This Row],[620123]] &gt;= 0, ALL!S230-METEALL[[#This Row],[620123]] &lt;= 24), ALL!S230-METEALL[[#This Row],[620123]], 0)</f>
        <v>17</v>
      </c>
      <c r="U229">
        <f>IF(AND(ALL!T230-METEALL[[#This Row],[620124]] &gt;= 0, ALL!T230-METEALL[[#This Row],[620124]] &lt;= 24), ALL!T230-METEALL[[#This Row],[620124]], 0)</f>
        <v>0</v>
      </c>
      <c r="Y229">
        <v>620104</v>
      </c>
      <c r="Z229" s="31">
        <v>44057</v>
      </c>
      <c r="AA229">
        <v>0</v>
      </c>
    </row>
    <row r="230" spans="3:27">
      <c r="C230" s="17">
        <v>44058</v>
      </c>
      <c r="D230" t="str">
        <f>TEXT(Mete_cal[[#This Row],[Egat Code]], "[$-409]mmm yyyy")</f>
        <v>Aug 2020</v>
      </c>
      <c r="E230">
        <f>IF(AND(ALL!D231-METEALL[[#This Row],[620104]] &gt;= 0, ALL!D231-METEALL[[#This Row],[620104]] &lt;= 24), ALL!D231-METEALL[[#This Row],[620104]], 0)</f>
        <v>0</v>
      </c>
      <c r="F230">
        <f>IF(AND(ALL!E231-METEALL[[#This Row],[620105]] &gt;= 0, ALL!E231-METEALL[[#This Row],[620105]] &lt;= 24), ALL!E231-METEALL[[#This Row],[620105]], 0)</f>
        <v>24</v>
      </c>
      <c r="G230">
        <f>IF(AND(ALL!F231-METEALL[[#This Row],[620106]] &gt;= 0, ALL!F231-METEALL[[#This Row],[620106]] &lt;= 24), ALL!F231-METEALL[[#This Row],[620106]], 0)</f>
        <v>0</v>
      </c>
      <c r="H230">
        <f>IF(AND(ALL!G231-METEALL[[#This Row],[620107]] &gt;= 0, ALL!G231-METEALL[[#This Row],[620107]] &lt;= 24), ALL!G231-METEALL[[#This Row],[620107]], 0)</f>
        <v>0</v>
      </c>
      <c r="I230">
        <f>IF(AND(ALL!H231-METEALL[[#This Row],[620109]] &gt;= 0, ALL!H231-METEALL[[#This Row],[620109]] &lt;= 24), ALL!H231-METEALL[[#This Row],[620109]], 0)</f>
        <v>0</v>
      </c>
      <c r="J230">
        <f>IF(AND(ALL!I231-METEALL[[#This Row],[620111]] &gt;= 0, ALL!I231-METEALL[[#This Row],[620111]] &lt;= 24), ALL!I231-METEALL[[#This Row],[620111]], 0)</f>
        <v>10</v>
      </c>
      <c r="K230">
        <f>IF(AND(ALL!J231-METEALL[[#This Row],[620112]] &gt;= 0, ALL!J231-METEALL[[#This Row],[620112]] &lt;= 24), ALL!J231-METEALL[[#This Row],[620112]], 0)</f>
        <v>13</v>
      </c>
      <c r="L230">
        <f>IF(AND(ALL!K231-METEALL[[#This Row],[620113]] &gt;= 0, ALL!K231-METEALL[[#This Row],[620113]] &lt;= 24), ALL!K231-METEALL[[#This Row],[620113]], 0)</f>
        <v>0</v>
      </c>
      <c r="M230">
        <f>IF(AND(ALL!L231-METEALL[[#This Row],[620114]] &gt;= 0, ALL!L231-METEALL[[#This Row],[620114]] &lt;= 24), ALL!L231-METEALL[[#This Row],[620114]], 0)</f>
        <v>13</v>
      </c>
      <c r="N230">
        <f>IF(AND(ALL!M231-METEALL[[#This Row],[620116]] &gt;= 0, ALL!M231-METEALL[[#This Row],[620116]] &lt;= 24), ALL!M231-METEALL[[#This Row],[620116]], 0)</f>
        <v>12</v>
      </c>
      <c r="O230">
        <f>IF(AND(ALL!N231-METEALL[[#This Row],[620117]] &gt;= 0, ALL!N231-METEALL[[#This Row],[620117]] &lt;= 24), ALL!N231-METEALL[[#This Row],[620117]], 0)</f>
        <v>0</v>
      </c>
      <c r="P230">
        <f>IF(AND(ALL!O231-METEALL[[#This Row],[620118]] &gt;= 0, ALL!O231-METEALL[[#This Row],[620118]] &lt;= 24), ALL!O231-METEALL[[#This Row],[620118]], 0)</f>
        <v>0</v>
      </c>
      <c r="Q230">
        <f>IF(AND(ALL!P231-METEALL[[#This Row],[620119]] &gt;= 0, ALL!P231-METEALL[[#This Row],[620119]] &lt;= 24), ALL!P231-METEALL[[#This Row],[620119]], 0)</f>
        <v>9</v>
      </c>
      <c r="R230">
        <f>IF(AND(ALL!Q231-METEALL[[#This Row],[620120]] &gt;= 0, ALL!Q231-METEALL[[#This Row],[620120]] &lt;= 24), ALL!Q231-METEALL[[#This Row],[620120]], 0)</f>
        <v>0</v>
      </c>
      <c r="S230">
        <f>IF(AND(ALL!R231-METEALL[[#This Row],[620122]] &gt;= 0, ALL!R231-METEALL[[#This Row],[620122]] &lt;= 24), ALL!R231-METEALL[[#This Row],[620122]], 0)</f>
        <v>0</v>
      </c>
      <c r="T230">
        <f>IF(AND(ALL!S231-METEALL[[#This Row],[620123]] &gt;= 0, ALL!S231-METEALL[[#This Row],[620123]] &lt;= 24), ALL!S231-METEALL[[#This Row],[620123]], 0)</f>
        <v>0</v>
      </c>
      <c r="U230">
        <f>IF(AND(ALL!T231-METEALL[[#This Row],[620124]] &gt;= 0, ALL!T231-METEALL[[#This Row],[620124]] &lt;= 24), ALL!T231-METEALL[[#This Row],[620124]], 0)</f>
        <v>0</v>
      </c>
      <c r="Y230">
        <v>620104</v>
      </c>
      <c r="Z230" s="31">
        <v>44058</v>
      </c>
      <c r="AA230">
        <v>0</v>
      </c>
    </row>
    <row r="231" spans="3:27">
      <c r="C231" s="17">
        <v>44059</v>
      </c>
      <c r="D231" t="str">
        <f>TEXT(Mete_cal[[#This Row],[Egat Code]], "[$-409]mmm yyyy")</f>
        <v>Aug 2020</v>
      </c>
      <c r="E231">
        <f>IF(AND(ALL!D232-METEALL[[#This Row],[620104]] &gt;= 0, ALL!D232-METEALL[[#This Row],[620104]] &lt;= 24), ALL!D232-METEALL[[#This Row],[620104]], 0)</f>
        <v>0</v>
      </c>
      <c r="F231">
        <f>IF(AND(ALL!E232-METEALL[[#This Row],[620105]] &gt;= 0, ALL!E232-METEALL[[#This Row],[620105]] &lt;= 24), ALL!E232-METEALL[[#This Row],[620105]], 0)</f>
        <v>6</v>
      </c>
      <c r="G231">
        <f>IF(AND(ALL!F232-METEALL[[#This Row],[620106]] &gt;= 0, ALL!F232-METEALL[[#This Row],[620106]] &lt;= 24), ALL!F232-METEALL[[#This Row],[620106]], 0)</f>
        <v>0</v>
      </c>
      <c r="H231">
        <f>IF(AND(ALL!G232-METEALL[[#This Row],[620107]] &gt;= 0, ALL!G232-METEALL[[#This Row],[620107]] &lt;= 24), ALL!G232-METEALL[[#This Row],[620107]], 0)</f>
        <v>1</v>
      </c>
      <c r="I231">
        <f>IF(AND(ALL!H232-METEALL[[#This Row],[620109]] &gt;= 0, ALL!H232-METEALL[[#This Row],[620109]] &lt;= 24), ALL!H232-METEALL[[#This Row],[620109]], 0)</f>
        <v>0</v>
      </c>
      <c r="J231">
        <f>IF(AND(ALL!I232-METEALL[[#This Row],[620111]] &gt;= 0, ALL!I232-METEALL[[#This Row],[620111]] &lt;= 24), ALL!I232-METEALL[[#This Row],[620111]], 0)</f>
        <v>5</v>
      </c>
      <c r="K231">
        <f>IF(AND(ALL!J232-METEALL[[#This Row],[620112]] &gt;= 0, ALL!J232-METEALL[[#This Row],[620112]] &lt;= 24), ALL!J232-METEALL[[#This Row],[620112]], 0)</f>
        <v>5</v>
      </c>
      <c r="L231">
        <f>IF(AND(ALL!K232-METEALL[[#This Row],[620113]] &gt;= 0, ALL!K232-METEALL[[#This Row],[620113]] &lt;= 24), ALL!K232-METEALL[[#This Row],[620113]], 0)</f>
        <v>0</v>
      </c>
      <c r="M231">
        <f>IF(AND(ALL!L232-METEALL[[#This Row],[620114]] &gt;= 0, ALL!L232-METEALL[[#This Row],[620114]] &lt;= 24), ALL!L232-METEALL[[#This Row],[620114]], 0)</f>
        <v>4</v>
      </c>
      <c r="N231">
        <f>IF(AND(ALL!M232-METEALL[[#This Row],[620116]] &gt;= 0, ALL!M232-METEALL[[#This Row],[620116]] &lt;= 24), ALL!M232-METEALL[[#This Row],[620116]], 0)</f>
        <v>4</v>
      </c>
      <c r="O231">
        <f>IF(AND(ALL!N232-METEALL[[#This Row],[620117]] &gt;= 0, ALL!N232-METEALL[[#This Row],[620117]] &lt;= 24), ALL!N232-METEALL[[#This Row],[620117]], 0)</f>
        <v>0</v>
      </c>
      <c r="P231">
        <f>IF(AND(ALL!O232-METEALL[[#This Row],[620118]] &gt;= 0, ALL!O232-METEALL[[#This Row],[620118]] &lt;= 24), ALL!O232-METEALL[[#This Row],[620118]], 0)</f>
        <v>0</v>
      </c>
      <c r="Q231">
        <f>IF(AND(ALL!P232-METEALL[[#This Row],[620119]] &gt;= 0, ALL!P232-METEALL[[#This Row],[620119]] &lt;= 24), ALL!P232-METEALL[[#This Row],[620119]], 0)</f>
        <v>4</v>
      </c>
      <c r="R231">
        <f>IF(AND(ALL!Q232-METEALL[[#This Row],[620120]] &gt;= 0, ALL!Q232-METEALL[[#This Row],[620120]] &lt;= 24), ALL!Q232-METEALL[[#This Row],[620120]], 0)</f>
        <v>0</v>
      </c>
      <c r="S231">
        <f>IF(AND(ALL!R232-METEALL[[#This Row],[620122]] &gt;= 0, ALL!R232-METEALL[[#This Row],[620122]] &lt;= 24), ALL!R232-METEALL[[#This Row],[620122]], 0)</f>
        <v>0</v>
      </c>
      <c r="T231">
        <f>IF(AND(ALL!S232-METEALL[[#This Row],[620123]] &gt;= 0, ALL!S232-METEALL[[#This Row],[620123]] &lt;= 24), ALL!S232-METEALL[[#This Row],[620123]], 0)</f>
        <v>0</v>
      </c>
      <c r="U231">
        <f>IF(AND(ALL!T232-METEALL[[#This Row],[620124]] &gt;= 0, ALL!T232-METEALL[[#This Row],[620124]] &lt;= 24), ALL!T232-METEALL[[#This Row],[620124]], 0)</f>
        <v>0</v>
      </c>
      <c r="Y231">
        <v>620104</v>
      </c>
      <c r="Z231" s="31">
        <v>44059</v>
      </c>
      <c r="AA231">
        <v>0</v>
      </c>
    </row>
    <row r="232" spans="3:27">
      <c r="C232" s="17">
        <v>44060</v>
      </c>
      <c r="D232" t="str">
        <f>TEXT(Mete_cal[[#This Row],[Egat Code]], "[$-409]mmm yyyy")</f>
        <v>Aug 2020</v>
      </c>
      <c r="E232">
        <f>IF(AND(ALL!D233-METEALL[[#This Row],[620104]] &gt;= 0, ALL!D233-METEALL[[#This Row],[620104]] &lt;= 24), ALL!D233-METEALL[[#This Row],[620104]], 0)</f>
        <v>0</v>
      </c>
      <c r="F232">
        <f>IF(AND(ALL!E233-METEALL[[#This Row],[620105]] &gt;= 0, ALL!E233-METEALL[[#This Row],[620105]] &lt;= 24), ALL!E233-METEALL[[#This Row],[620105]], 0)</f>
        <v>18</v>
      </c>
      <c r="G232">
        <f>IF(AND(ALL!F233-METEALL[[#This Row],[620106]] &gt;= 0, ALL!F233-METEALL[[#This Row],[620106]] &lt;= 24), ALL!F233-METEALL[[#This Row],[620106]], 0)</f>
        <v>0</v>
      </c>
      <c r="H232">
        <f>IF(AND(ALL!G233-METEALL[[#This Row],[620107]] &gt;= 0, ALL!G233-METEALL[[#This Row],[620107]] &lt;= 24), ALL!G233-METEALL[[#This Row],[620107]], 0)</f>
        <v>15</v>
      </c>
      <c r="I232">
        <f>IF(AND(ALL!H233-METEALL[[#This Row],[620109]] &gt;= 0, ALL!H233-METEALL[[#This Row],[620109]] &lt;= 24), ALL!H233-METEALL[[#This Row],[620109]], 0)</f>
        <v>0</v>
      </c>
      <c r="J232">
        <f>IF(AND(ALL!I233-METEALL[[#This Row],[620111]] &gt;= 0, ALL!I233-METEALL[[#This Row],[620111]] &lt;= 24), ALL!I233-METEALL[[#This Row],[620111]], 0)</f>
        <v>0</v>
      </c>
      <c r="K232">
        <f>IF(AND(ALL!J233-METEALL[[#This Row],[620112]] &gt;= 0, ALL!J233-METEALL[[#This Row],[620112]] &lt;= 24), ALL!J233-METEALL[[#This Row],[620112]], 0)</f>
        <v>17</v>
      </c>
      <c r="L232">
        <f>IF(AND(ALL!K233-METEALL[[#This Row],[620113]] &gt;= 0, ALL!K233-METEALL[[#This Row],[620113]] &lt;= 24), ALL!K233-METEALL[[#This Row],[620113]], 0)</f>
        <v>0</v>
      </c>
      <c r="M232">
        <f>IF(AND(ALL!L233-METEALL[[#This Row],[620114]] &gt;= 0, ALL!L233-METEALL[[#This Row],[620114]] &lt;= 24), ALL!L233-METEALL[[#This Row],[620114]], 0)</f>
        <v>18</v>
      </c>
      <c r="N232">
        <f>IF(AND(ALL!M233-METEALL[[#This Row],[620116]] &gt;= 0, ALL!M233-METEALL[[#This Row],[620116]] &lt;= 24), ALL!M233-METEALL[[#This Row],[620116]], 0)</f>
        <v>18</v>
      </c>
      <c r="O232">
        <f>IF(AND(ALL!N233-METEALL[[#This Row],[620117]] &gt;= 0, ALL!N233-METEALL[[#This Row],[620117]] &lt;= 24), ALL!N233-METEALL[[#This Row],[620117]], 0)</f>
        <v>0</v>
      </c>
      <c r="P232">
        <f>IF(AND(ALL!O233-METEALL[[#This Row],[620118]] &gt;= 0, ALL!O233-METEALL[[#This Row],[620118]] &lt;= 24), ALL!O233-METEALL[[#This Row],[620118]], 0)</f>
        <v>0</v>
      </c>
      <c r="Q232">
        <f>IF(AND(ALL!P233-METEALL[[#This Row],[620119]] &gt;= 0, ALL!P233-METEALL[[#This Row],[620119]] &lt;= 24), ALL!P233-METEALL[[#This Row],[620119]], 0)</f>
        <v>18</v>
      </c>
      <c r="R232">
        <f>IF(AND(ALL!Q233-METEALL[[#This Row],[620120]] &gt;= 0, ALL!Q233-METEALL[[#This Row],[620120]] &lt;= 24), ALL!Q233-METEALL[[#This Row],[620120]], 0)</f>
        <v>0</v>
      </c>
      <c r="S232">
        <f>IF(AND(ALL!R233-METEALL[[#This Row],[620122]] &gt;= 0, ALL!R233-METEALL[[#This Row],[620122]] &lt;= 24), ALL!R233-METEALL[[#This Row],[620122]], 0)</f>
        <v>0</v>
      </c>
      <c r="T232">
        <f>IF(AND(ALL!S233-METEALL[[#This Row],[620123]] &gt;= 0, ALL!S233-METEALL[[#This Row],[620123]] &lt;= 24), ALL!S233-METEALL[[#This Row],[620123]], 0)</f>
        <v>0</v>
      </c>
      <c r="U232">
        <f>IF(AND(ALL!T233-METEALL[[#This Row],[620124]] &gt;= 0, ALL!T233-METEALL[[#This Row],[620124]] &lt;= 24), ALL!T233-METEALL[[#This Row],[620124]], 0)</f>
        <v>0</v>
      </c>
      <c r="Y232">
        <v>620104</v>
      </c>
      <c r="Z232" s="31">
        <v>44060</v>
      </c>
      <c r="AA232">
        <v>0</v>
      </c>
    </row>
    <row r="233" spans="3:27">
      <c r="C233" s="17">
        <v>44061</v>
      </c>
      <c r="D233" t="str">
        <f>TEXT(Mete_cal[[#This Row],[Egat Code]], "[$-409]mmm yyyy")</f>
        <v>Aug 2020</v>
      </c>
      <c r="E233">
        <f>IF(AND(ALL!D234-METEALL[[#This Row],[620104]] &gt;= 0, ALL!D234-METEALL[[#This Row],[620104]] &lt;= 24), ALL!D234-METEALL[[#This Row],[620104]], 0)</f>
        <v>0</v>
      </c>
      <c r="F233">
        <f>IF(AND(ALL!E234-METEALL[[#This Row],[620105]] &gt;= 0, ALL!E234-METEALL[[#This Row],[620105]] &lt;= 24), ALL!E234-METEALL[[#This Row],[620105]], 0)</f>
        <v>17</v>
      </c>
      <c r="G233">
        <f>IF(AND(ALL!F234-METEALL[[#This Row],[620106]] &gt;= 0, ALL!F234-METEALL[[#This Row],[620106]] &lt;= 24), ALL!F234-METEALL[[#This Row],[620106]], 0)</f>
        <v>0</v>
      </c>
      <c r="H233">
        <f>IF(AND(ALL!G234-METEALL[[#This Row],[620107]] &gt;= 0, ALL!G234-METEALL[[#This Row],[620107]] &lt;= 24), ALL!G234-METEALL[[#This Row],[620107]], 0)</f>
        <v>17</v>
      </c>
      <c r="I233">
        <f>IF(AND(ALL!H234-METEALL[[#This Row],[620109]] &gt;= 0, ALL!H234-METEALL[[#This Row],[620109]] &lt;= 24), ALL!H234-METEALL[[#This Row],[620109]], 0)</f>
        <v>0</v>
      </c>
      <c r="J233">
        <f>IF(AND(ALL!I234-METEALL[[#This Row],[620111]] &gt;= 0, ALL!I234-METEALL[[#This Row],[620111]] &lt;= 24), ALL!I234-METEALL[[#This Row],[620111]], 0)</f>
        <v>0</v>
      </c>
      <c r="K233">
        <f>IF(AND(ALL!J234-METEALL[[#This Row],[620112]] &gt;= 0, ALL!J234-METEALL[[#This Row],[620112]] &lt;= 24), ALL!J234-METEALL[[#This Row],[620112]], 0)</f>
        <v>17</v>
      </c>
      <c r="L233">
        <f>IF(AND(ALL!K234-METEALL[[#This Row],[620113]] &gt;= 0, ALL!K234-METEALL[[#This Row],[620113]] &lt;= 24), ALL!K234-METEALL[[#This Row],[620113]], 0)</f>
        <v>0</v>
      </c>
      <c r="M233">
        <f>IF(AND(ALL!L234-METEALL[[#This Row],[620114]] &gt;= 0, ALL!L234-METEALL[[#This Row],[620114]] &lt;= 24), ALL!L234-METEALL[[#This Row],[620114]], 0)</f>
        <v>19</v>
      </c>
      <c r="N233">
        <f>IF(AND(ALL!M234-METEALL[[#This Row],[620116]] &gt;= 0, ALL!M234-METEALL[[#This Row],[620116]] &lt;= 24), ALL!M234-METEALL[[#This Row],[620116]], 0)</f>
        <v>17</v>
      </c>
      <c r="O233">
        <f>IF(AND(ALL!N234-METEALL[[#This Row],[620117]] &gt;= 0, ALL!N234-METEALL[[#This Row],[620117]] &lt;= 24), ALL!N234-METEALL[[#This Row],[620117]], 0)</f>
        <v>0</v>
      </c>
      <c r="P233">
        <f>IF(AND(ALL!O234-METEALL[[#This Row],[620118]] &gt;= 0, ALL!O234-METEALL[[#This Row],[620118]] &lt;= 24), ALL!O234-METEALL[[#This Row],[620118]], 0)</f>
        <v>0</v>
      </c>
      <c r="Q233">
        <f>IF(AND(ALL!P234-METEALL[[#This Row],[620119]] &gt;= 0, ALL!P234-METEALL[[#This Row],[620119]] &lt;= 24), ALL!P234-METEALL[[#This Row],[620119]], 0)</f>
        <v>12</v>
      </c>
      <c r="R233">
        <f>IF(AND(ALL!Q234-METEALL[[#This Row],[620120]] &gt;= 0, ALL!Q234-METEALL[[#This Row],[620120]] &lt;= 24), ALL!Q234-METEALL[[#This Row],[620120]], 0)</f>
        <v>0</v>
      </c>
      <c r="S233">
        <f>IF(AND(ALL!R234-METEALL[[#This Row],[620122]] &gt;= 0, ALL!R234-METEALL[[#This Row],[620122]] &lt;= 24), ALL!R234-METEALL[[#This Row],[620122]], 0)</f>
        <v>0</v>
      </c>
      <c r="T233">
        <f>IF(AND(ALL!S234-METEALL[[#This Row],[620123]] &gt;= 0, ALL!S234-METEALL[[#This Row],[620123]] &lt;= 24), ALL!S234-METEALL[[#This Row],[620123]], 0)</f>
        <v>17</v>
      </c>
      <c r="U233">
        <f>IF(AND(ALL!T234-METEALL[[#This Row],[620124]] &gt;= 0, ALL!T234-METEALL[[#This Row],[620124]] &lt;= 24), ALL!T234-METEALL[[#This Row],[620124]], 0)</f>
        <v>0</v>
      </c>
      <c r="Y233">
        <v>620104</v>
      </c>
      <c r="Z233" s="31">
        <v>44061</v>
      </c>
      <c r="AA233">
        <v>0</v>
      </c>
    </row>
    <row r="234" spans="3:27">
      <c r="C234" s="17">
        <v>44062</v>
      </c>
      <c r="D234" t="str">
        <f>TEXT(Mete_cal[[#This Row],[Egat Code]], "[$-409]mmm yyyy")</f>
        <v>Aug 2020</v>
      </c>
      <c r="E234">
        <f>IF(AND(ALL!D235-METEALL[[#This Row],[620104]] &gt;= 0, ALL!D235-METEALL[[#This Row],[620104]] &lt;= 24), ALL!D235-METEALL[[#This Row],[620104]], 0)</f>
        <v>0</v>
      </c>
      <c r="F234">
        <f>IF(AND(ALL!E235-METEALL[[#This Row],[620105]] &gt;= 0, ALL!E235-METEALL[[#This Row],[620105]] &lt;= 24), ALL!E235-METEALL[[#This Row],[620105]], 0)</f>
        <v>14</v>
      </c>
      <c r="G234">
        <f>IF(AND(ALL!F235-METEALL[[#This Row],[620106]] &gt;= 0, ALL!F235-METEALL[[#This Row],[620106]] &lt;= 24), ALL!F235-METEALL[[#This Row],[620106]], 0)</f>
        <v>0</v>
      </c>
      <c r="H234">
        <f>IF(AND(ALL!G235-METEALL[[#This Row],[620107]] &gt;= 0, ALL!G235-METEALL[[#This Row],[620107]] &lt;= 24), ALL!G235-METEALL[[#This Row],[620107]], 0)</f>
        <v>13</v>
      </c>
      <c r="I234">
        <f>IF(AND(ALL!H235-METEALL[[#This Row],[620109]] &gt;= 0, ALL!H235-METEALL[[#This Row],[620109]] &lt;= 24), ALL!H235-METEALL[[#This Row],[620109]], 0)</f>
        <v>0</v>
      </c>
      <c r="J234">
        <f>IF(AND(ALL!I235-METEALL[[#This Row],[620111]] &gt;= 0, ALL!I235-METEALL[[#This Row],[620111]] &lt;= 24), ALL!I235-METEALL[[#This Row],[620111]], 0)</f>
        <v>0</v>
      </c>
      <c r="K234">
        <f>IF(AND(ALL!J235-METEALL[[#This Row],[620112]] &gt;= 0, ALL!J235-METEALL[[#This Row],[620112]] &lt;= 24), ALL!J235-METEALL[[#This Row],[620112]], 0)</f>
        <v>16</v>
      </c>
      <c r="L234">
        <f>IF(AND(ALL!K235-METEALL[[#This Row],[620113]] &gt;= 0, ALL!K235-METEALL[[#This Row],[620113]] &lt;= 24), ALL!K235-METEALL[[#This Row],[620113]], 0)</f>
        <v>0</v>
      </c>
      <c r="M234">
        <f>IF(AND(ALL!L235-METEALL[[#This Row],[620114]] &gt;= 0, ALL!L235-METEALL[[#This Row],[620114]] &lt;= 24), ALL!L235-METEALL[[#This Row],[620114]], 0)</f>
        <v>9</v>
      </c>
      <c r="N234">
        <f>IF(AND(ALL!M235-METEALL[[#This Row],[620116]] &gt;= 0, ALL!M235-METEALL[[#This Row],[620116]] &lt;= 24), ALL!M235-METEALL[[#This Row],[620116]], 0)</f>
        <v>16</v>
      </c>
      <c r="O234">
        <f>IF(AND(ALL!N235-METEALL[[#This Row],[620117]] &gt;= 0, ALL!N235-METEALL[[#This Row],[620117]] &lt;= 24), ALL!N235-METEALL[[#This Row],[620117]], 0)</f>
        <v>0</v>
      </c>
      <c r="P234">
        <f>IF(AND(ALL!O235-METEALL[[#This Row],[620118]] &gt;= 0, ALL!O235-METEALL[[#This Row],[620118]] &lt;= 24), ALL!O235-METEALL[[#This Row],[620118]], 0)</f>
        <v>0</v>
      </c>
      <c r="Q234">
        <f>IF(AND(ALL!P235-METEALL[[#This Row],[620119]] &gt;= 0, ALL!P235-METEALL[[#This Row],[620119]] &lt;= 24), ALL!P235-METEALL[[#This Row],[620119]], 0)</f>
        <v>10</v>
      </c>
      <c r="R234">
        <f>IF(AND(ALL!Q235-METEALL[[#This Row],[620120]] &gt;= 0, ALL!Q235-METEALL[[#This Row],[620120]] &lt;= 24), ALL!Q235-METEALL[[#This Row],[620120]], 0)</f>
        <v>0</v>
      </c>
      <c r="S234">
        <f>IF(AND(ALL!R235-METEALL[[#This Row],[620122]] &gt;= 0, ALL!R235-METEALL[[#This Row],[620122]] &lt;= 24), ALL!R235-METEALL[[#This Row],[620122]], 0)</f>
        <v>0</v>
      </c>
      <c r="T234">
        <f>IF(AND(ALL!S235-METEALL[[#This Row],[620123]] &gt;= 0, ALL!S235-METEALL[[#This Row],[620123]] &lt;= 24), ALL!S235-METEALL[[#This Row],[620123]], 0)</f>
        <v>12</v>
      </c>
      <c r="U234">
        <f>IF(AND(ALL!T235-METEALL[[#This Row],[620124]] &gt;= 0, ALL!T235-METEALL[[#This Row],[620124]] &lt;= 24), ALL!T235-METEALL[[#This Row],[620124]], 0)</f>
        <v>0</v>
      </c>
      <c r="Y234">
        <v>620104</v>
      </c>
      <c r="Z234" s="31">
        <v>44062</v>
      </c>
      <c r="AA234">
        <v>0</v>
      </c>
    </row>
    <row r="235" spans="3:27">
      <c r="C235" s="17">
        <v>44063</v>
      </c>
      <c r="D235" t="str">
        <f>TEXT(Mete_cal[[#This Row],[Egat Code]], "[$-409]mmm yyyy")</f>
        <v>Aug 2020</v>
      </c>
      <c r="E235">
        <f>IF(AND(ALL!D236-METEALL[[#This Row],[620104]] &gt;= 0, ALL!D236-METEALL[[#This Row],[620104]] &lt;= 24), ALL!D236-METEALL[[#This Row],[620104]], 0)</f>
        <v>0</v>
      </c>
      <c r="F235">
        <f>IF(AND(ALL!E236-METEALL[[#This Row],[620105]] &gt;= 0, ALL!E236-METEALL[[#This Row],[620105]] &lt;= 24), ALL!E236-METEALL[[#This Row],[620105]], 0)</f>
        <v>11</v>
      </c>
      <c r="G235">
        <f>IF(AND(ALL!F236-METEALL[[#This Row],[620106]] &gt;= 0, ALL!F236-METEALL[[#This Row],[620106]] &lt;= 24), ALL!F236-METEALL[[#This Row],[620106]], 0)</f>
        <v>0</v>
      </c>
      <c r="H235">
        <f>IF(AND(ALL!G236-METEALL[[#This Row],[620107]] &gt;= 0, ALL!G236-METEALL[[#This Row],[620107]] &lt;= 24), ALL!G236-METEALL[[#This Row],[620107]], 0)</f>
        <v>12</v>
      </c>
      <c r="I235">
        <f>IF(AND(ALL!H236-METEALL[[#This Row],[620109]] &gt;= 0, ALL!H236-METEALL[[#This Row],[620109]] &lt;= 24), ALL!H236-METEALL[[#This Row],[620109]], 0)</f>
        <v>0</v>
      </c>
      <c r="J235">
        <f>IF(AND(ALL!I236-METEALL[[#This Row],[620111]] &gt;= 0, ALL!I236-METEALL[[#This Row],[620111]] &lt;= 24), ALL!I236-METEALL[[#This Row],[620111]], 0)</f>
        <v>0</v>
      </c>
      <c r="K235">
        <f>IF(AND(ALL!J236-METEALL[[#This Row],[620112]] &gt;= 0, ALL!J236-METEALL[[#This Row],[620112]] &lt;= 24), ALL!J236-METEALL[[#This Row],[620112]], 0)</f>
        <v>11</v>
      </c>
      <c r="L235">
        <f>IF(AND(ALL!K236-METEALL[[#This Row],[620113]] &gt;= 0, ALL!K236-METEALL[[#This Row],[620113]] &lt;= 24), ALL!K236-METEALL[[#This Row],[620113]], 0)</f>
        <v>0</v>
      </c>
      <c r="M235">
        <f>IF(AND(ALL!L236-METEALL[[#This Row],[620114]] &gt;= 0, ALL!L236-METEALL[[#This Row],[620114]] &lt;= 24), ALL!L236-METEALL[[#This Row],[620114]], 0)</f>
        <v>12</v>
      </c>
      <c r="N235">
        <f>IF(AND(ALL!M236-METEALL[[#This Row],[620116]] &gt;= 0, ALL!M236-METEALL[[#This Row],[620116]] &lt;= 24), ALL!M236-METEALL[[#This Row],[620116]], 0)</f>
        <v>13</v>
      </c>
      <c r="O235">
        <f>IF(AND(ALL!N236-METEALL[[#This Row],[620117]] &gt;= 0, ALL!N236-METEALL[[#This Row],[620117]] &lt;= 24), ALL!N236-METEALL[[#This Row],[620117]], 0)</f>
        <v>0</v>
      </c>
      <c r="P235">
        <f>IF(AND(ALL!O236-METEALL[[#This Row],[620118]] &gt;= 0, ALL!O236-METEALL[[#This Row],[620118]] &lt;= 24), ALL!O236-METEALL[[#This Row],[620118]], 0)</f>
        <v>0</v>
      </c>
      <c r="Q235">
        <f>IF(AND(ALL!P236-METEALL[[#This Row],[620119]] &gt;= 0, ALL!P236-METEALL[[#This Row],[620119]] &lt;= 24), ALL!P236-METEALL[[#This Row],[620119]], 0)</f>
        <v>13</v>
      </c>
      <c r="R235">
        <f>IF(AND(ALL!Q236-METEALL[[#This Row],[620120]] &gt;= 0, ALL!Q236-METEALL[[#This Row],[620120]] &lt;= 24), ALL!Q236-METEALL[[#This Row],[620120]], 0)</f>
        <v>0</v>
      </c>
      <c r="S235">
        <f>IF(AND(ALL!R236-METEALL[[#This Row],[620122]] &gt;= 0, ALL!R236-METEALL[[#This Row],[620122]] &lt;= 24), ALL!R236-METEALL[[#This Row],[620122]], 0)</f>
        <v>0</v>
      </c>
      <c r="T235">
        <f>IF(AND(ALL!S236-METEALL[[#This Row],[620123]] &gt;= 0, ALL!S236-METEALL[[#This Row],[620123]] &lt;= 24), ALL!S236-METEALL[[#This Row],[620123]], 0)</f>
        <v>0</v>
      </c>
      <c r="U235">
        <f>IF(AND(ALL!T236-METEALL[[#This Row],[620124]] &gt;= 0, ALL!T236-METEALL[[#This Row],[620124]] &lt;= 24), ALL!T236-METEALL[[#This Row],[620124]], 0)</f>
        <v>0</v>
      </c>
      <c r="Y235">
        <v>620104</v>
      </c>
      <c r="Z235" s="31">
        <v>44063</v>
      </c>
      <c r="AA235">
        <v>0</v>
      </c>
    </row>
    <row r="236" spans="3:27">
      <c r="C236" s="17">
        <v>44064</v>
      </c>
      <c r="D236" t="str">
        <f>TEXT(Mete_cal[[#This Row],[Egat Code]], "[$-409]mmm yyyy")</f>
        <v>Aug 2020</v>
      </c>
      <c r="E236">
        <f>IF(AND(ALL!D237-METEALL[[#This Row],[620104]] &gt;= 0, ALL!D237-METEALL[[#This Row],[620104]] &lt;= 24), ALL!D237-METEALL[[#This Row],[620104]], 0)</f>
        <v>0</v>
      </c>
      <c r="F236">
        <f>IF(AND(ALL!E237-METEALL[[#This Row],[620105]] &gt;= 0, ALL!E237-METEALL[[#This Row],[620105]] &lt;= 24), ALL!E237-METEALL[[#This Row],[620105]], 0)</f>
        <v>16</v>
      </c>
      <c r="G236">
        <f>IF(AND(ALL!F237-METEALL[[#This Row],[620106]] &gt;= 0, ALL!F237-METEALL[[#This Row],[620106]] &lt;= 24), ALL!F237-METEALL[[#This Row],[620106]], 0)</f>
        <v>0</v>
      </c>
      <c r="H236">
        <f>IF(AND(ALL!G237-METEALL[[#This Row],[620107]] &gt;= 0, ALL!G237-METEALL[[#This Row],[620107]] &lt;= 24), ALL!G237-METEALL[[#This Row],[620107]], 0)</f>
        <v>18</v>
      </c>
      <c r="I236">
        <f>IF(AND(ALL!H237-METEALL[[#This Row],[620109]] &gt;= 0, ALL!H237-METEALL[[#This Row],[620109]] &lt;= 24), ALL!H237-METEALL[[#This Row],[620109]], 0)</f>
        <v>0</v>
      </c>
      <c r="J236">
        <f>IF(AND(ALL!I237-METEALL[[#This Row],[620111]] &gt;= 0, ALL!I237-METEALL[[#This Row],[620111]] &lt;= 24), ALL!I237-METEALL[[#This Row],[620111]], 0)</f>
        <v>0</v>
      </c>
      <c r="K236">
        <f>IF(AND(ALL!J237-METEALL[[#This Row],[620112]] &gt;= 0, ALL!J237-METEALL[[#This Row],[620112]] &lt;= 24), ALL!J237-METEALL[[#This Row],[620112]], 0)</f>
        <v>10</v>
      </c>
      <c r="L236">
        <f>IF(AND(ALL!K237-METEALL[[#This Row],[620113]] &gt;= 0, ALL!K237-METEALL[[#This Row],[620113]] &lt;= 24), ALL!K237-METEALL[[#This Row],[620113]], 0)</f>
        <v>0</v>
      </c>
      <c r="M236">
        <f>IF(AND(ALL!L237-METEALL[[#This Row],[620114]] &gt;= 0, ALL!L237-METEALL[[#This Row],[620114]] &lt;= 24), ALL!L237-METEALL[[#This Row],[620114]], 0)</f>
        <v>15</v>
      </c>
      <c r="N236">
        <f>IF(AND(ALL!M237-METEALL[[#This Row],[620116]] &gt;= 0, ALL!M237-METEALL[[#This Row],[620116]] &lt;= 24), ALL!M237-METEALL[[#This Row],[620116]], 0)</f>
        <v>15</v>
      </c>
      <c r="O236">
        <f>IF(AND(ALL!N237-METEALL[[#This Row],[620117]] &gt;= 0, ALL!N237-METEALL[[#This Row],[620117]] &lt;= 24), ALL!N237-METEALL[[#This Row],[620117]], 0)</f>
        <v>0</v>
      </c>
      <c r="P236">
        <f>IF(AND(ALL!O237-METEALL[[#This Row],[620118]] &gt;= 0, ALL!O237-METEALL[[#This Row],[620118]] &lt;= 24), ALL!O237-METEALL[[#This Row],[620118]], 0)</f>
        <v>0</v>
      </c>
      <c r="Q236">
        <f>IF(AND(ALL!P237-METEALL[[#This Row],[620119]] &gt;= 0, ALL!P237-METEALL[[#This Row],[620119]] &lt;= 24), ALL!P237-METEALL[[#This Row],[620119]], 0)</f>
        <v>17</v>
      </c>
      <c r="R236">
        <f>IF(AND(ALL!Q237-METEALL[[#This Row],[620120]] &gt;= 0, ALL!Q237-METEALL[[#This Row],[620120]] &lt;= 24), ALL!Q237-METEALL[[#This Row],[620120]], 0)</f>
        <v>0</v>
      </c>
      <c r="S236">
        <f>IF(AND(ALL!R237-METEALL[[#This Row],[620122]] &gt;= 0, ALL!R237-METEALL[[#This Row],[620122]] &lt;= 24), ALL!R237-METEALL[[#This Row],[620122]], 0)</f>
        <v>0</v>
      </c>
      <c r="T236">
        <f>IF(AND(ALL!S237-METEALL[[#This Row],[620123]] &gt;= 0, ALL!S237-METEALL[[#This Row],[620123]] &lt;= 24), ALL!S237-METEALL[[#This Row],[620123]], 0)</f>
        <v>0</v>
      </c>
      <c r="U236">
        <f>IF(AND(ALL!T237-METEALL[[#This Row],[620124]] &gt;= 0, ALL!T237-METEALL[[#This Row],[620124]] &lt;= 24), ALL!T237-METEALL[[#This Row],[620124]], 0)</f>
        <v>0</v>
      </c>
      <c r="Y236">
        <v>620104</v>
      </c>
      <c r="Z236" s="31">
        <v>44064</v>
      </c>
      <c r="AA236">
        <v>0</v>
      </c>
    </row>
    <row r="237" spans="3:27">
      <c r="C237" s="17">
        <v>44065</v>
      </c>
      <c r="D237" t="str">
        <f>TEXT(Mete_cal[[#This Row],[Egat Code]], "[$-409]mmm yyyy")</f>
        <v>Aug 2020</v>
      </c>
      <c r="E237">
        <f>IF(AND(ALL!D238-METEALL[[#This Row],[620104]] &gt;= 0, ALL!D238-METEALL[[#This Row],[620104]] &lt;= 24), ALL!D238-METEALL[[#This Row],[620104]], 0)</f>
        <v>0</v>
      </c>
      <c r="F237">
        <f>IF(AND(ALL!E238-METEALL[[#This Row],[620105]] &gt;= 0, ALL!E238-METEALL[[#This Row],[620105]] &lt;= 24), ALL!E238-METEALL[[#This Row],[620105]], 0)</f>
        <v>0</v>
      </c>
      <c r="G237">
        <f>IF(AND(ALL!F238-METEALL[[#This Row],[620106]] &gt;= 0, ALL!F238-METEALL[[#This Row],[620106]] &lt;= 24), ALL!F238-METEALL[[#This Row],[620106]], 0)</f>
        <v>0</v>
      </c>
      <c r="H237">
        <f>IF(AND(ALL!G238-METEALL[[#This Row],[620107]] &gt;= 0, ALL!G238-METEALL[[#This Row],[620107]] &lt;= 24), ALL!G238-METEALL[[#This Row],[620107]], 0)</f>
        <v>0</v>
      </c>
      <c r="I237">
        <f>IF(AND(ALL!H238-METEALL[[#This Row],[620109]] &gt;= 0, ALL!H238-METEALL[[#This Row],[620109]] &lt;= 24), ALL!H238-METEALL[[#This Row],[620109]], 0)</f>
        <v>0</v>
      </c>
      <c r="J237">
        <f>IF(AND(ALL!I238-METEALL[[#This Row],[620111]] &gt;= 0, ALL!I238-METEALL[[#This Row],[620111]] &lt;= 24), ALL!I238-METEALL[[#This Row],[620111]], 0)</f>
        <v>0</v>
      </c>
      <c r="K237">
        <f>IF(AND(ALL!J238-METEALL[[#This Row],[620112]] &gt;= 0, ALL!J238-METEALL[[#This Row],[620112]] &lt;= 24), ALL!J238-METEALL[[#This Row],[620112]], 0)</f>
        <v>0</v>
      </c>
      <c r="L237">
        <f>IF(AND(ALL!K238-METEALL[[#This Row],[620113]] &gt;= 0, ALL!K238-METEALL[[#This Row],[620113]] &lt;= 24), ALL!K238-METEALL[[#This Row],[620113]], 0)</f>
        <v>0</v>
      </c>
      <c r="M237">
        <f>IF(AND(ALL!L238-METEALL[[#This Row],[620114]] &gt;= 0, ALL!L238-METEALL[[#This Row],[620114]] &lt;= 24), ALL!L238-METEALL[[#This Row],[620114]], 0)</f>
        <v>0</v>
      </c>
      <c r="N237">
        <f>IF(AND(ALL!M238-METEALL[[#This Row],[620116]] &gt;= 0, ALL!M238-METEALL[[#This Row],[620116]] &lt;= 24), ALL!M238-METEALL[[#This Row],[620116]], 0)</f>
        <v>0</v>
      </c>
      <c r="O237">
        <f>IF(AND(ALL!N238-METEALL[[#This Row],[620117]] &gt;= 0, ALL!N238-METEALL[[#This Row],[620117]] &lt;= 24), ALL!N238-METEALL[[#This Row],[620117]], 0)</f>
        <v>0</v>
      </c>
      <c r="P237">
        <f>IF(AND(ALL!O238-METEALL[[#This Row],[620118]] &gt;= 0, ALL!O238-METEALL[[#This Row],[620118]] &lt;= 24), ALL!O238-METEALL[[#This Row],[620118]], 0)</f>
        <v>0</v>
      </c>
      <c r="Q237">
        <f>IF(AND(ALL!P238-METEALL[[#This Row],[620119]] &gt;= 0, ALL!P238-METEALL[[#This Row],[620119]] &lt;= 24), ALL!P238-METEALL[[#This Row],[620119]], 0)</f>
        <v>0</v>
      </c>
      <c r="R237">
        <f>IF(AND(ALL!Q238-METEALL[[#This Row],[620120]] &gt;= 0, ALL!Q238-METEALL[[#This Row],[620120]] &lt;= 24), ALL!Q238-METEALL[[#This Row],[620120]], 0)</f>
        <v>0</v>
      </c>
      <c r="S237">
        <f>IF(AND(ALL!R238-METEALL[[#This Row],[620122]] &gt;= 0, ALL!R238-METEALL[[#This Row],[620122]] &lt;= 24), ALL!R238-METEALL[[#This Row],[620122]], 0)</f>
        <v>0</v>
      </c>
      <c r="T237">
        <f>IF(AND(ALL!S238-METEALL[[#This Row],[620123]] &gt;= 0, ALL!S238-METEALL[[#This Row],[620123]] &lt;= 24), ALL!S238-METEALL[[#This Row],[620123]], 0)</f>
        <v>0</v>
      </c>
      <c r="U237">
        <f>IF(AND(ALL!T238-METEALL[[#This Row],[620124]] &gt;= 0, ALL!T238-METEALL[[#This Row],[620124]] &lt;= 24), ALL!T238-METEALL[[#This Row],[620124]], 0)</f>
        <v>0</v>
      </c>
      <c r="Y237">
        <v>620104</v>
      </c>
      <c r="Z237" s="31">
        <v>44065</v>
      </c>
      <c r="AA237">
        <v>0</v>
      </c>
    </row>
    <row r="238" spans="3:27">
      <c r="C238" s="17">
        <v>44066</v>
      </c>
      <c r="D238" t="str">
        <f>TEXT(Mete_cal[[#This Row],[Egat Code]], "[$-409]mmm yyyy")</f>
        <v>Aug 2020</v>
      </c>
      <c r="E238">
        <f>IF(AND(ALL!D239-METEALL[[#This Row],[620104]] &gt;= 0, ALL!D239-METEALL[[#This Row],[620104]] &lt;= 24), ALL!D239-METEALL[[#This Row],[620104]], 0)</f>
        <v>0</v>
      </c>
      <c r="F238">
        <f>IF(AND(ALL!E239-METEALL[[#This Row],[620105]] &gt;= 0, ALL!E239-METEALL[[#This Row],[620105]] &lt;= 24), ALL!E239-METEALL[[#This Row],[620105]], 0)</f>
        <v>0</v>
      </c>
      <c r="G238">
        <f>IF(AND(ALL!F239-METEALL[[#This Row],[620106]] &gt;= 0, ALL!F239-METEALL[[#This Row],[620106]] &lt;= 24), ALL!F239-METEALL[[#This Row],[620106]], 0)</f>
        <v>0</v>
      </c>
      <c r="H238">
        <f>IF(AND(ALL!G239-METEALL[[#This Row],[620107]] &gt;= 0, ALL!G239-METEALL[[#This Row],[620107]] &lt;= 24), ALL!G239-METEALL[[#This Row],[620107]], 0)</f>
        <v>0</v>
      </c>
      <c r="I238">
        <f>IF(AND(ALL!H239-METEALL[[#This Row],[620109]] &gt;= 0, ALL!H239-METEALL[[#This Row],[620109]] &lt;= 24), ALL!H239-METEALL[[#This Row],[620109]], 0)</f>
        <v>0</v>
      </c>
      <c r="J238">
        <f>IF(AND(ALL!I239-METEALL[[#This Row],[620111]] &gt;= 0, ALL!I239-METEALL[[#This Row],[620111]] &lt;= 24), ALL!I239-METEALL[[#This Row],[620111]], 0)</f>
        <v>0</v>
      </c>
      <c r="K238">
        <f>IF(AND(ALL!J239-METEALL[[#This Row],[620112]] &gt;= 0, ALL!J239-METEALL[[#This Row],[620112]] &lt;= 24), ALL!J239-METEALL[[#This Row],[620112]], 0)</f>
        <v>0</v>
      </c>
      <c r="L238">
        <f>IF(AND(ALL!K239-METEALL[[#This Row],[620113]] &gt;= 0, ALL!K239-METEALL[[#This Row],[620113]] &lt;= 24), ALL!K239-METEALL[[#This Row],[620113]], 0)</f>
        <v>0</v>
      </c>
      <c r="M238">
        <f>IF(AND(ALL!L239-METEALL[[#This Row],[620114]] &gt;= 0, ALL!L239-METEALL[[#This Row],[620114]] &lt;= 24), ALL!L239-METEALL[[#This Row],[620114]], 0)</f>
        <v>0</v>
      </c>
      <c r="N238">
        <f>IF(AND(ALL!M239-METEALL[[#This Row],[620116]] &gt;= 0, ALL!M239-METEALL[[#This Row],[620116]] &lt;= 24), ALL!M239-METEALL[[#This Row],[620116]], 0)</f>
        <v>0</v>
      </c>
      <c r="O238">
        <f>IF(AND(ALL!N239-METEALL[[#This Row],[620117]] &gt;= 0, ALL!N239-METEALL[[#This Row],[620117]] &lt;= 24), ALL!N239-METEALL[[#This Row],[620117]], 0)</f>
        <v>0</v>
      </c>
      <c r="P238">
        <f>IF(AND(ALL!O239-METEALL[[#This Row],[620118]] &gt;= 0, ALL!O239-METEALL[[#This Row],[620118]] &lt;= 24), ALL!O239-METEALL[[#This Row],[620118]], 0)</f>
        <v>0</v>
      </c>
      <c r="Q238">
        <f>IF(AND(ALL!P239-METEALL[[#This Row],[620119]] &gt;= 0, ALL!P239-METEALL[[#This Row],[620119]] &lt;= 24), ALL!P239-METEALL[[#This Row],[620119]], 0)</f>
        <v>0</v>
      </c>
      <c r="R238">
        <f>IF(AND(ALL!Q239-METEALL[[#This Row],[620120]] &gt;= 0, ALL!Q239-METEALL[[#This Row],[620120]] &lt;= 24), ALL!Q239-METEALL[[#This Row],[620120]], 0)</f>
        <v>0</v>
      </c>
      <c r="S238">
        <f>IF(AND(ALL!R239-METEALL[[#This Row],[620122]] &gt;= 0, ALL!R239-METEALL[[#This Row],[620122]] &lt;= 24), ALL!R239-METEALL[[#This Row],[620122]], 0)</f>
        <v>0</v>
      </c>
      <c r="T238">
        <f>IF(AND(ALL!S239-METEALL[[#This Row],[620123]] &gt;= 0, ALL!S239-METEALL[[#This Row],[620123]] &lt;= 24), ALL!S239-METEALL[[#This Row],[620123]], 0)</f>
        <v>0</v>
      </c>
      <c r="U238">
        <f>IF(AND(ALL!T239-METEALL[[#This Row],[620124]] &gt;= 0, ALL!T239-METEALL[[#This Row],[620124]] &lt;= 24), ALL!T239-METEALL[[#This Row],[620124]], 0)</f>
        <v>0</v>
      </c>
      <c r="Y238">
        <v>620104</v>
      </c>
      <c r="Z238" s="31">
        <v>44066</v>
      </c>
      <c r="AA238">
        <v>0</v>
      </c>
    </row>
    <row r="239" spans="3:27">
      <c r="C239" s="17">
        <v>44067</v>
      </c>
      <c r="D239" t="str">
        <f>TEXT(Mete_cal[[#This Row],[Egat Code]], "[$-409]mmm yyyy")</f>
        <v>Aug 2020</v>
      </c>
      <c r="E239">
        <f>IF(AND(ALL!D240-METEALL[[#This Row],[620104]] &gt;= 0, ALL!D240-METEALL[[#This Row],[620104]] &lt;= 24), ALL!D240-METEALL[[#This Row],[620104]], 0)</f>
        <v>0</v>
      </c>
      <c r="F239">
        <f>IF(AND(ALL!E240-METEALL[[#This Row],[620105]] &gt;= 0, ALL!E240-METEALL[[#This Row],[620105]] &lt;= 24), ALL!E240-METEALL[[#This Row],[620105]], 0)</f>
        <v>0</v>
      </c>
      <c r="G239">
        <f>IF(AND(ALL!F240-METEALL[[#This Row],[620106]] &gt;= 0, ALL!F240-METEALL[[#This Row],[620106]] &lt;= 24), ALL!F240-METEALL[[#This Row],[620106]], 0)</f>
        <v>0</v>
      </c>
      <c r="H239">
        <f>IF(AND(ALL!G240-METEALL[[#This Row],[620107]] &gt;= 0, ALL!G240-METEALL[[#This Row],[620107]] &lt;= 24), ALL!G240-METEALL[[#This Row],[620107]], 0)</f>
        <v>0</v>
      </c>
      <c r="I239">
        <f>IF(AND(ALL!H240-METEALL[[#This Row],[620109]] &gt;= 0, ALL!H240-METEALL[[#This Row],[620109]] &lt;= 24), ALL!H240-METEALL[[#This Row],[620109]], 0)</f>
        <v>0</v>
      </c>
      <c r="J239">
        <f>IF(AND(ALL!I240-METEALL[[#This Row],[620111]] &gt;= 0, ALL!I240-METEALL[[#This Row],[620111]] &lt;= 24), ALL!I240-METEALL[[#This Row],[620111]], 0)</f>
        <v>0</v>
      </c>
      <c r="K239">
        <f>IF(AND(ALL!J240-METEALL[[#This Row],[620112]] &gt;= 0, ALL!J240-METEALL[[#This Row],[620112]] &lt;= 24), ALL!J240-METEALL[[#This Row],[620112]], 0)</f>
        <v>0</v>
      </c>
      <c r="L239">
        <f>IF(AND(ALL!K240-METEALL[[#This Row],[620113]] &gt;= 0, ALL!K240-METEALL[[#This Row],[620113]] &lt;= 24), ALL!K240-METEALL[[#This Row],[620113]], 0)</f>
        <v>0</v>
      </c>
      <c r="M239">
        <f>IF(AND(ALL!L240-METEALL[[#This Row],[620114]] &gt;= 0, ALL!L240-METEALL[[#This Row],[620114]] &lt;= 24), ALL!L240-METEALL[[#This Row],[620114]], 0)</f>
        <v>0</v>
      </c>
      <c r="N239">
        <f>IF(AND(ALL!M240-METEALL[[#This Row],[620116]] &gt;= 0, ALL!M240-METEALL[[#This Row],[620116]] &lt;= 24), ALL!M240-METEALL[[#This Row],[620116]], 0)</f>
        <v>0</v>
      </c>
      <c r="O239">
        <f>IF(AND(ALL!N240-METEALL[[#This Row],[620117]] &gt;= 0, ALL!N240-METEALL[[#This Row],[620117]] &lt;= 24), ALL!N240-METEALL[[#This Row],[620117]], 0)</f>
        <v>0</v>
      </c>
      <c r="P239">
        <f>IF(AND(ALL!O240-METEALL[[#This Row],[620118]] &gt;= 0, ALL!O240-METEALL[[#This Row],[620118]] &lt;= 24), ALL!O240-METEALL[[#This Row],[620118]], 0)</f>
        <v>0</v>
      </c>
      <c r="Q239">
        <f>IF(AND(ALL!P240-METEALL[[#This Row],[620119]] &gt;= 0, ALL!P240-METEALL[[#This Row],[620119]] &lt;= 24), ALL!P240-METEALL[[#This Row],[620119]], 0)</f>
        <v>0</v>
      </c>
      <c r="R239">
        <f>IF(AND(ALL!Q240-METEALL[[#This Row],[620120]] &gt;= 0, ALL!Q240-METEALL[[#This Row],[620120]] &lt;= 24), ALL!Q240-METEALL[[#This Row],[620120]], 0)</f>
        <v>0</v>
      </c>
      <c r="S239">
        <f>IF(AND(ALL!R240-METEALL[[#This Row],[620122]] &gt;= 0, ALL!R240-METEALL[[#This Row],[620122]] &lt;= 24), ALL!R240-METEALL[[#This Row],[620122]], 0)</f>
        <v>0</v>
      </c>
      <c r="T239">
        <f>IF(AND(ALL!S240-METEALL[[#This Row],[620123]] &gt;= 0, ALL!S240-METEALL[[#This Row],[620123]] &lt;= 24), ALL!S240-METEALL[[#This Row],[620123]], 0)</f>
        <v>0</v>
      </c>
      <c r="U239">
        <f>IF(AND(ALL!T240-METEALL[[#This Row],[620124]] &gt;= 0, ALL!T240-METEALL[[#This Row],[620124]] &lt;= 24), ALL!T240-METEALL[[#This Row],[620124]], 0)</f>
        <v>0</v>
      </c>
      <c r="Y239">
        <v>620104</v>
      </c>
      <c r="Z239" s="31">
        <v>44067</v>
      </c>
      <c r="AA239">
        <v>0</v>
      </c>
    </row>
    <row r="240" spans="3:27">
      <c r="C240" s="17">
        <v>44068</v>
      </c>
      <c r="D240" t="str">
        <f>TEXT(Mete_cal[[#This Row],[Egat Code]], "[$-409]mmm yyyy")</f>
        <v>Aug 2020</v>
      </c>
      <c r="E240">
        <f>IF(AND(ALL!D241-METEALL[[#This Row],[620104]] &gt;= 0, ALL!D241-METEALL[[#This Row],[620104]] &lt;= 24), ALL!D241-METEALL[[#This Row],[620104]], 0)</f>
        <v>0</v>
      </c>
      <c r="F240">
        <f>IF(AND(ALL!E241-METEALL[[#This Row],[620105]] &gt;= 0, ALL!E241-METEALL[[#This Row],[620105]] &lt;= 24), ALL!E241-METEALL[[#This Row],[620105]], 0)</f>
        <v>0</v>
      </c>
      <c r="G240">
        <f>IF(AND(ALL!F241-METEALL[[#This Row],[620106]] &gt;= 0, ALL!F241-METEALL[[#This Row],[620106]] &lt;= 24), ALL!F241-METEALL[[#This Row],[620106]], 0)</f>
        <v>0</v>
      </c>
      <c r="H240">
        <f>IF(AND(ALL!G241-METEALL[[#This Row],[620107]] &gt;= 0, ALL!G241-METEALL[[#This Row],[620107]] &lt;= 24), ALL!G241-METEALL[[#This Row],[620107]], 0)</f>
        <v>0</v>
      </c>
      <c r="I240">
        <f>IF(AND(ALL!H241-METEALL[[#This Row],[620109]] &gt;= 0, ALL!H241-METEALL[[#This Row],[620109]] &lt;= 24), ALL!H241-METEALL[[#This Row],[620109]], 0)</f>
        <v>0</v>
      </c>
      <c r="J240">
        <f>IF(AND(ALL!I241-METEALL[[#This Row],[620111]] &gt;= 0, ALL!I241-METEALL[[#This Row],[620111]] &lt;= 24), ALL!I241-METEALL[[#This Row],[620111]], 0)</f>
        <v>0</v>
      </c>
      <c r="K240">
        <f>IF(AND(ALL!J241-METEALL[[#This Row],[620112]] &gt;= 0, ALL!J241-METEALL[[#This Row],[620112]] &lt;= 24), ALL!J241-METEALL[[#This Row],[620112]], 0)</f>
        <v>11</v>
      </c>
      <c r="L240">
        <f>IF(AND(ALL!K241-METEALL[[#This Row],[620113]] &gt;= 0, ALL!K241-METEALL[[#This Row],[620113]] &lt;= 24), ALL!K241-METEALL[[#This Row],[620113]], 0)</f>
        <v>0</v>
      </c>
      <c r="M240">
        <f>IF(AND(ALL!L241-METEALL[[#This Row],[620114]] &gt;= 0, ALL!L241-METEALL[[#This Row],[620114]] &lt;= 24), ALL!L241-METEALL[[#This Row],[620114]], 0)</f>
        <v>0</v>
      </c>
      <c r="N240">
        <f>IF(AND(ALL!M241-METEALL[[#This Row],[620116]] &gt;= 0, ALL!M241-METEALL[[#This Row],[620116]] &lt;= 24), ALL!M241-METEALL[[#This Row],[620116]], 0)</f>
        <v>0</v>
      </c>
      <c r="O240">
        <f>IF(AND(ALL!N241-METEALL[[#This Row],[620117]] &gt;= 0, ALL!N241-METEALL[[#This Row],[620117]] &lt;= 24), ALL!N241-METEALL[[#This Row],[620117]], 0)</f>
        <v>0</v>
      </c>
      <c r="P240">
        <f>IF(AND(ALL!O241-METEALL[[#This Row],[620118]] &gt;= 0, ALL!O241-METEALL[[#This Row],[620118]] &lt;= 24), ALL!O241-METEALL[[#This Row],[620118]], 0)</f>
        <v>0</v>
      </c>
      <c r="Q240">
        <f>IF(AND(ALL!P241-METEALL[[#This Row],[620119]] &gt;= 0, ALL!P241-METEALL[[#This Row],[620119]] &lt;= 24), ALL!P241-METEALL[[#This Row],[620119]], 0)</f>
        <v>0</v>
      </c>
      <c r="R240">
        <f>IF(AND(ALL!Q241-METEALL[[#This Row],[620120]] &gt;= 0, ALL!Q241-METEALL[[#This Row],[620120]] &lt;= 24), ALL!Q241-METEALL[[#This Row],[620120]], 0)</f>
        <v>0</v>
      </c>
      <c r="S240">
        <f>IF(AND(ALL!R241-METEALL[[#This Row],[620122]] &gt;= 0, ALL!R241-METEALL[[#This Row],[620122]] &lt;= 24), ALL!R241-METEALL[[#This Row],[620122]], 0)</f>
        <v>0</v>
      </c>
      <c r="T240">
        <f>IF(AND(ALL!S241-METEALL[[#This Row],[620123]] &gt;= 0, ALL!S241-METEALL[[#This Row],[620123]] &lt;= 24), ALL!S241-METEALL[[#This Row],[620123]], 0)</f>
        <v>0</v>
      </c>
      <c r="U240">
        <f>IF(AND(ALL!T241-METEALL[[#This Row],[620124]] &gt;= 0, ALL!T241-METEALL[[#This Row],[620124]] &lt;= 24), ALL!T241-METEALL[[#This Row],[620124]], 0)</f>
        <v>0</v>
      </c>
      <c r="Y240">
        <v>620104</v>
      </c>
      <c r="Z240" s="31">
        <v>44068</v>
      </c>
      <c r="AA240">
        <v>0</v>
      </c>
    </row>
    <row r="241" spans="3:27">
      <c r="C241" s="17">
        <v>44069</v>
      </c>
      <c r="D241" t="str">
        <f>TEXT(Mete_cal[[#This Row],[Egat Code]], "[$-409]mmm yyyy")</f>
        <v>Aug 2020</v>
      </c>
      <c r="E241">
        <f>IF(AND(ALL!D242-METEALL[[#This Row],[620104]] &gt;= 0, ALL!D242-METEALL[[#This Row],[620104]] &lt;= 24), ALL!D242-METEALL[[#This Row],[620104]], 0)</f>
        <v>0</v>
      </c>
      <c r="F241">
        <f>IF(AND(ALL!E242-METEALL[[#This Row],[620105]] &gt;= 0, ALL!E242-METEALL[[#This Row],[620105]] &lt;= 24), ALL!E242-METEALL[[#This Row],[620105]], 0)</f>
        <v>19</v>
      </c>
      <c r="G241">
        <f>IF(AND(ALL!F242-METEALL[[#This Row],[620106]] &gt;= 0, ALL!F242-METEALL[[#This Row],[620106]] &lt;= 24), ALL!F242-METEALL[[#This Row],[620106]], 0)</f>
        <v>0</v>
      </c>
      <c r="H241">
        <f>IF(AND(ALL!G242-METEALL[[#This Row],[620107]] &gt;= 0, ALL!G242-METEALL[[#This Row],[620107]] &lt;= 24), ALL!G242-METEALL[[#This Row],[620107]], 0)</f>
        <v>21</v>
      </c>
      <c r="I241">
        <f>IF(AND(ALL!H242-METEALL[[#This Row],[620109]] &gt;= 0, ALL!H242-METEALL[[#This Row],[620109]] &lt;= 24), ALL!H242-METEALL[[#This Row],[620109]], 0)</f>
        <v>0</v>
      </c>
      <c r="J241">
        <f>IF(AND(ALL!I242-METEALL[[#This Row],[620111]] &gt;= 0, ALL!I242-METEALL[[#This Row],[620111]] &lt;= 24), ALL!I242-METEALL[[#This Row],[620111]], 0)</f>
        <v>0</v>
      </c>
      <c r="K241">
        <f>IF(AND(ALL!J242-METEALL[[#This Row],[620112]] &gt;= 0, ALL!J242-METEALL[[#This Row],[620112]] &lt;= 24), ALL!J242-METEALL[[#This Row],[620112]], 0)</f>
        <v>0</v>
      </c>
      <c r="L241">
        <f>IF(AND(ALL!K242-METEALL[[#This Row],[620113]] &gt;= 0, ALL!K242-METEALL[[#This Row],[620113]] &lt;= 24), ALL!K242-METEALL[[#This Row],[620113]], 0)</f>
        <v>0</v>
      </c>
      <c r="M241">
        <f>IF(AND(ALL!L242-METEALL[[#This Row],[620114]] &gt;= 0, ALL!L242-METEALL[[#This Row],[620114]] &lt;= 24), ALL!L242-METEALL[[#This Row],[620114]], 0)</f>
        <v>19</v>
      </c>
      <c r="N241">
        <f>IF(AND(ALL!M242-METEALL[[#This Row],[620116]] &gt;= 0, ALL!M242-METEALL[[#This Row],[620116]] &lt;= 24), ALL!M242-METEALL[[#This Row],[620116]], 0)</f>
        <v>21</v>
      </c>
      <c r="O241">
        <f>IF(AND(ALL!N242-METEALL[[#This Row],[620117]] &gt;= 0, ALL!N242-METEALL[[#This Row],[620117]] &lt;= 24), ALL!N242-METEALL[[#This Row],[620117]], 0)</f>
        <v>0</v>
      </c>
      <c r="P241">
        <f>IF(AND(ALL!O242-METEALL[[#This Row],[620118]] &gt;= 0, ALL!O242-METEALL[[#This Row],[620118]] &lt;= 24), ALL!O242-METEALL[[#This Row],[620118]], 0)</f>
        <v>0</v>
      </c>
      <c r="Q241">
        <f>IF(AND(ALL!P242-METEALL[[#This Row],[620119]] &gt;= 0, ALL!P242-METEALL[[#This Row],[620119]] &lt;= 24), ALL!P242-METEALL[[#This Row],[620119]], 0)</f>
        <v>20</v>
      </c>
      <c r="R241">
        <f>IF(AND(ALL!Q242-METEALL[[#This Row],[620120]] &gt;= 0, ALL!Q242-METEALL[[#This Row],[620120]] &lt;= 24), ALL!Q242-METEALL[[#This Row],[620120]], 0)</f>
        <v>0</v>
      </c>
      <c r="S241">
        <f>IF(AND(ALL!R242-METEALL[[#This Row],[620122]] &gt;= 0, ALL!R242-METEALL[[#This Row],[620122]] &lt;= 24), ALL!R242-METEALL[[#This Row],[620122]], 0)</f>
        <v>0</v>
      </c>
      <c r="T241">
        <f>IF(AND(ALL!S242-METEALL[[#This Row],[620123]] &gt;= 0, ALL!S242-METEALL[[#This Row],[620123]] &lt;= 24), ALL!S242-METEALL[[#This Row],[620123]], 0)</f>
        <v>0</v>
      </c>
      <c r="U241">
        <f>IF(AND(ALL!T242-METEALL[[#This Row],[620124]] &gt;= 0, ALL!T242-METEALL[[#This Row],[620124]] &lt;= 24), ALL!T242-METEALL[[#This Row],[620124]], 0)</f>
        <v>0</v>
      </c>
      <c r="Y241">
        <v>620104</v>
      </c>
      <c r="Z241" s="31">
        <v>44069</v>
      </c>
      <c r="AA241">
        <v>0</v>
      </c>
    </row>
    <row r="242" spans="3:27">
      <c r="C242" s="17">
        <v>44070</v>
      </c>
      <c r="D242" t="str">
        <f>TEXT(Mete_cal[[#This Row],[Egat Code]], "[$-409]mmm yyyy")</f>
        <v>Aug 2020</v>
      </c>
      <c r="E242">
        <f>IF(AND(ALL!D243-METEALL[[#This Row],[620104]] &gt;= 0, ALL!D243-METEALL[[#This Row],[620104]] &lt;= 24), ALL!D243-METEALL[[#This Row],[620104]], 0)</f>
        <v>0</v>
      </c>
      <c r="F242">
        <f>IF(AND(ALL!E243-METEALL[[#This Row],[620105]] &gt;= 0, ALL!E243-METEALL[[#This Row],[620105]] &lt;= 24), ALL!E243-METEALL[[#This Row],[620105]], 0)</f>
        <v>13</v>
      </c>
      <c r="G242">
        <f>IF(AND(ALL!F243-METEALL[[#This Row],[620106]] &gt;= 0, ALL!F243-METEALL[[#This Row],[620106]] &lt;= 24), ALL!F243-METEALL[[#This Row],[620106]], 0)</f>
        <v>0</v>
      </c>
      <c r="H242">
        <f>IF(AND(ALL!G243-METEALL[[#This Row],[620107]] &gt;= 0, ALL!G243-METEALL[[#This Row],[620107]] &lt;= 24), ALL!G243-METEALL[[#This Row],[620107]], 0)</f>
        <v>12</v>
      </c>
      <c r="I242">
        <f>IF(AND(ALL!H243-METEALL[[#This Row],[620109]] &gt;= 0, ALL!H243-METEALL[[#This Row],[620109]] &lt;= 24), ALL!H243-METEALL[[#This Row],[620109]], 0)</f>
        <v>0</v>
      </c>
      <c r="J242">
        <f>IF(AND(ALL!I243-METEALL[[#This Row],[620111]] &gt;= 0, ALL!I243-METEALL[[#This Row],[620111]] &lt;= 24), ALL!I243-METEALL[[#This Row],[620111]], 0)</f>
        <v>0</v>
      </c>
      <c r="K242">
        <f>IF(AND(ALL!J243-METEALL[[#This Row],[620112]] &gt;= 0, ALL!J243-METEALL[[#This Row],[620112]] &lt;= 24), ALL!J243-METEALL[[#This Row],[620112]], 0)</f>
        <v>8</v>
      </c>
      <c r="L242">
        <f>IF(AND(ALL!K243-METEALL[[#This Row],[620113]] &gt;= 0, ALL!K243-METEALL[[#This Row],[620113]] &lt;= 24), ALL!K243-METEALL[[#This Row],[620113]], 0)</f>
        <v>0</v>
      </c>
      <c r="M242">
        <f>IF(AND(ALL!L243-METEALL[[#This Row],[620114]] &gt;= 0, ALL!L243-METEALL[[#This Row],[620114]] &lt;= 24), ALL!L243-METEALL[[#This Row],[620114]], 0)</f>
        <v>18</v>
      </c>
      <c r="N242">
        <f>IF(AND(ALL!M243-METEALL[[#This Row],[620116]] &gt;= 0, ALL!M243-METEALL[[#This Row],[620116]] &lt;= 24), ALL!M243-METEALL[[#This Row],[620116]], 0)</f>
        <v>15</v>
      </c>
      <c r="O242">
        <f>IF(AND(ALL!N243-METEALL[[#This Row],[620117]] &gt;= 0, ALL!N243-METEALL[[#This Row],[620117]] &lt;= 24), ALL!N243-METEALL[[#This Row],[620117]], 0)</f>
        <v>0</v>
      </c>
      <c r="P242">
        <f>IF(AND(ALL!O243-METEALL[[#This Row],[620118]] &gt;= 0, ALL!O243-METEALL[[#This Row],[620118]] &lt;= 24), ALL!O243-METEALL[[#This Row],[620118]], 0)</f>
        <v>0</v>
      </c>
      <c r="Q242">
        <f>IF(AND(ALL!P243-METEALL[[#This Row],[620119]] &gt;= 0, ALL!P243-METEALL[[#This Row],[620119]] &lt;= 24), ALL!P243-METEALL[[#This Row],[620119]], 0)</f>
        <v>17</v>
      </c>
      <c r="R242">
        <f>IF(AND(ALL!Q243-METEALL[[#This Row],[620120]] &gt;= 0, ALL!Q243-METEALL[[#This Row],[620120]] &lt;= 24), ALL!Q243-METEALL[[#This Row],[620120]], 0)</f>
        <v>0</v>
      </c>
      <c r="S242">
        <f>IF(AND(ALL!R243-METEALL[[#This Row],[620122]] &gt;= 0, ALL!R243-METEALL[[#This Row],[620122]] &lt;= 24), ALL!R243-METEALL[[#This Row],[620122]], 0)</f>
        <v>0</v>
      </c>
      <c r="T242">
        <f>IF(AND(ALL!S243-METEALL[[#This Row],[620123]] &gt;= 0, ALL!S243-METEALL[[#This Row],[620123]] &lt;= 24), ALL!S243-METEALL[[#This Row],[620123]], 0)</f>
        <v>16</v>
      </c>
      <c r="U242">
        <f>IF(AND(ALL!T243-METEALL[[#This Row],[620124]] &gt;= 0, ALL!T243-METEALL[[#This Row],[620124]] &lt;= 24), ALL!T243-METEALL[[#This Row],[620124]], 0)</f>
        <v>0</v>
      </c>
      <c r="Y242">
        <v>620104</v>
      </c>
      <c r="Z242" s="31">
        <v>44070</v>
      </c>
      <c r="AA242">
        <v>0</v>
      </c>
    </row>
    <row r="243" spans="3:27">
      <c r="C243" s="17">
        <v>44071</v>
      </c>
      <c r="D243" t="str">
        <f>TEXT(Mete_cal[[#This Row],[Egat Code]], "[$-409]mmm yyyy")</f>
        <v>Aug 2020</v>
      </c>
      <c r="E243">
        <f>IF(AND(ALL!D244-METEALL[[#This Row],[620104]] &gt;= 0, ALL!D244-METEALL[[#This Row],[620104]] &lt;= 24), ALL!D244-METEALL[[#This Row],[620104]], 0)</f>
        <v>0</v>
      </c>
      <c r="F243">
        <f>IF(AND(ALL!E244-METEALL[[#This Row],[620105]] &gt;= 0, ALL!E244-METEALL[[#This Row],[620105]] &lt;= 24), ALL!E244-METEALL[[#This Row],[620105]], 0)</f>
        <v>15</v>
      </c>
      <c r="G243">
        <f>IF(AND(ALL!F244-METEALL[[#This Row],[620106]] &gt;= 0, ALL!F244-METEALL[[#This Row],[620106]] &lt;= 24), ALL!F244-METEALL[[#This Row],[620106]], 0)</f>
        <v>0</v>
      </c>
      <c r="H243">
        <f>IF(AND(ALL!G244-METEALL[[#This Row],[620107]] &gt;= 0, ALL!G244-METEALL[[#This Row],[620107]] &lt;= 24), ALL!G244-METEALL[[#This Row],[620107]], 0)</f>
        <v>16</v>
      </c>
      <c r="I243">
        <f>IF(AND(ALL!H244-METEALL[[#This Row],[620109]] &gt;= 0, ALL!H244-METEALL[[#This Row],[620109]] &lt;= 24), ALL!H244-METEALL[[#This Row],[620109]], 0)</f>
        <v>0</v>
      </c>
      <c r="J243">
        <f>IF(AND(ALL!I244-METEALL[[#This Row],[620111]] &gt;= 0, ALL!I244-METEALL[[#This Row],[620111]] &lt;= 24), ALL!I244-METEALL[[#This Row],[620111]], 0)</f>
        <v>0</v>
      </c>
      <c r="K243">
        <f>IF(AND(ALL!J244-METEALL[[#This Row],[620112]] &gt;= 0, ALL!J244-METEALL[[#This Row],[620112]] &lt;= 24), ALL!J244-METEALL[[#This Row],[620112]], 0)</f>
        <v>14</v>
      </c>
      <c r="L243">
        <f>IF(AND(ALL!K244-METEALL[[#This Row],[620113]] &gt;= 0, ALL!K244-METEALL[[#This Row],[620113]] &lt;= 24), ALL!K244-METEALL[[#This Row],[620113]], 0)</f>
        <v>0</v>
      </c>
      <c r="M243">
        <f>IF(AND(ALL!L244-METEALL[[#This Row],[620114]] &gt;= 0, ALL!L244-METEALL[[#This Row],[620114]] &lt;= 24), ALL!L244-METEALL[[#This Row],[620114]], 0)</f>
        <v>16</v>
      </c>
      <c r="N243">
        <f>IF(AND(ALL!M244-METEALL[[#This Row],[620116]] &gt;= 0, ALL!M244-METEALL[[#This Row],[620116]] &lt;= 24), ALL!M244-METEALL[[#This Row],[620116]], 0)</f>
        <v>11</v>
      </c>
      <c r="O243">
        <f>IF(AND(ALL!N244-METEALL[[#This Row],[620117]] &gt;= 0, ALL!N244-METEALL[[#This Row],[620117]] &lt;= 24), ALL!N244-METEALL[[#This Row],[620117]], 0)</f>
        <v>0</v>
      </c>
      <c r="P243">
        <f>IF(AND(ALL!O244-METEALL[[#This Row],[620118]] &gt;= 0, ALL!O244-METEALL[[#This Row],[620118]] &lt;= 24), ALL!O244-METEALL[[#This Row],[620118]], 0)</f>
        <v>0</v>
      </c>
      <c r="Q243">
        <f>IF(AND(ALL!P244-METEALL[[#This Row],[620119]] &gt;= 0, ALL!P244-METEALL[[#This Row],[620119]] &lt;= 24), ALL!P244-METEALL[[#This Row],[620119]], 0)</f>
        <v>17</v>
      </c>
      <c r="R243">
        <f>IF(AND(ALL!Q244-METEALL[[#This Row],[620120]] &gt;= 0, ALL!Q244-METEALL[[#This Row],[620120]] &lt;= 24), ALL!Q244-METEALL[[#This Row],[620120]], 0)</f>
        <v>0</v>
      </c>
      <c r="S243">
        <f>IF(AND(ALL!R244-METEALL[[#This Row],[620122]] &gt;= 0, ALL!R244-METEALL[[#This Row],[620122]] &lt;= 24), ALL!R244-METEALL[[#This Row],[620122]], 0)</f>
        <v>0</v>
      </c>
      <c r="T243">
        <f>IF(AND(ALL!S244-METEALL[[#This Row],[620123]] &gt;= 0, ALL!S244-METEALL[[#This Row],[620123]] &lt;= 24), ALL!S244-METEALL[[#This Row],[620123]], 0)</f>
        <v>2</v>
      </c>
      <c r="U243">
        <f>IF(AND(ALL!T244-METEALL[[#This Row],[620124]] &gt;= 0, ALL!T244-METEALL[[#This Row],[620124]] &lt;= 24), ALL!T244-METEALL[[#This Row],[620124]], 0)</f>
        <v>0</v>
      </c>
      <c r="Y243">
        <v>620104</v>
      </c>
      <c r="Z243" s="31">
        <v>44071</v>
      </c>
      <c r="AA243">
        <v>0</v>
      </c>
    </row>
    <row r="244" spans="3:27">
      <c r="C244" s="17">
        <v>44072</v>
      </c>
      <c r="D244" t="str">
        <f>TEXT(Mete_cal[[#This Row],[Egat Code]], "[$-409]mmm yyyy")</f>
        <v>Aug 2020</v>
      </c>
      <c r="E244">
        <f>IF(AND(ALL!D245-METEALL[[#This Row],[620104]] &gt;= 0, ALL!D245-METEALL[[#This Row],[620104]] &lt;= 24), ALL!D245-METEALL[[#This Row],[620104]], 0)</f>
        <v>0</v>
      </c>
      <c r="F244">
        <f>IF(AND(ALL!E245-METEALL[[#This Row],[620105]] &gt;= 0, ALL!E245-METEALL[[#This Row],[620105]] &lt;= 24), ALL!E245-METEALL[[#This Row],[620105]], 0)</f>
        <v>20</v>
      </c>
      <c r="G244">
        <f>IF(AND(ALL!F245-METEALL[[#This Row],[620106]] &gt;= 0, ALL!F245-METEALL[[#This Row],[620106]] &lt;= 24), ALL!F245-METEALL[[#This Row],[620106]], 0)</f>
        <v>0</v>
      </c>
      <c r="H244">
        <f>IF(AND(ALL!G245-METEALL[[#This Row],[620107]] &gt;= 0, ALL!G245-METEALL[[#This Row],[620107]] &lt;= 24), ALL!G245-METEALL[[#This Row],[620107]], 0)</f>
        <v>21</v>
      </c>
      <c r="I244">
        <f>IF(AND(ALL!H245-METEALL[[#This Row],[620109]] &gt;= 0, ALL!H245-METEALL[[#This Row],[620109]] &lt;= 24), ALL!H245-METEALL[[#This Row],[620109]], 0)</f>
        <v>0</v>
      </c>
      <c r="J244">
        <f>IF(AND(ALL!I245-METEALL[[#This Row],[620111]] &gt;= 0, ALL!I245-METEALL[[#This Row],[620111]] &lt;= 24), ALL!I245-METEALL[[#This Row],[620111]], 0)</f>
        <v>0</v>
      </c>
      <c r="K244">
        <f>IF(AND(ALL!J245-METEALL[[#This Row],[620112]] &gt;= 0, ALL!J245-METEALL[[#This Row],[620112]] &lt;= 24), ALL!J245-METEALL[[#This Row],[620112]], 0)</f>
        <v>11</v>
      </c>
      <c r="L244">
        <f>IF(AND(ALL!K245-METEALL[[#This Row],[620113]] &gt;= 0, ALL!K245-METEALL[[#This Row],[620113]] &lt;= 24), ALL!K245-METEALL[[#This Row],[620113]], 0)</f>
        <v>0</v>
      </c>
      <c r="M244">
        <f>IF(AND(ALL!L245-METEALL[[#This Row],[620114]] &gt;= 0, ALL!L245-METEALL[[#This Row],[620114]] &lt;= 24), ALL!L245-METEALL[[#This Row],[620114]], 0)</f>
        <v>21</v>
      </c>
      <c r="N244">
        <f>IF(AND(ALL!M245-METEALL[[#This Row],[620116]] &gt;= 0, ALL!M245-METEALL[[#This Row],[620116]] &lt;= 24), ALL!M245-METEALL[[#This Row],[620116]], 0)</f>
        <v>21</v>
      </c>
      <c r="O244">
        <f>IF(AND(ALL!N245-METEALL[[#This Row],[620117]] &gt;= 0, ALL!N245-METEALL[[#This Row],[620117]] &lt;= 24), ALL!N245-METEALL[[#This Row],[620117]], 0)</f>
        <v>0</v>
      </c>
      <c r="P244">
        <f>IF(AND(ALL!O245-METEALL[[#This Row],[620118]] &gt;= 0, ALL!O245-METEALL[[#This Row],[620118]] &lt;= 24), ALL!O245-METEALL[[#This Row],[620118]], 0)</f>
        <v>0</v>
      </c>
      <c r="Q244">
        <f>IF(AND(ALL!P245-METEALL[[#This Row],[620119]] &gt;= 0, ALL!P245-METEALL[[#This Row],[620119]] &lt;= 24), ALL!P245-METEALL[[#This Row],[620119]], 0)</f>
        <v>12</v>
      </c>
      <c r="R244">
        <f>IF(AND(ALL!Q245-METEALL[[#This Row],[620120]] &gt;= 0, ALL!Q245-METEALL[[#This Row],[620120]] &lt;= 24), ALL!Q245-METEALL[[#This Row],[620120]], 0)</f>
        <v>0</v>
      </c>
      <c r="S244">
        <f>IF(AND(ALL!R245-METEALL[[#This Row],[620122]] &gt;= 0, ALL!R245-METEALL[[#This Row],[620122]] &lt;= 24), ALL!R245-METEALL[[#This Row],[620122]], 0)</f>
        <v>0</v>
      </c>
      <c r="T244">
        <f>IF(AND(ALL!S245-METEALL[[#This Row],[620123]] &gt;= 0, ALL!S245-METEALL[[#This Row],[620123]] &lt;= 24), ALL!S245-METEALL[[#This Row],[620123]], 0)</f>
        <v>17</v>
      </c>
      <c r="U244">
        <f>IF(AND(ALL!T245-METEALL[[#This Row],[620124]] &gt;= 0, ALL!T245-METEALL[[#This Row],[620124]] &lt;= 24), ALL!T245-METEALL[[#This Row],[620124]], 0)</f>
        <v>0</v>
      </c>
      <c r="Y244">
        <v>620104</v>
      </c>
      <c r="Z244" s="31">
        <v>44072</v>
      </c>
      <c r="AA244">
        <v>0</v>
      </c>
    </row>
    <row r="245" spans="3:27">
      <c r="C245" s="17">
        <v>44073</v>
      </c>
      <c r="D245" t="str">
        <f>TEXT(Mete_cal[[#This Row],[Egat Code]], "[$-409]mmm yyyy")</f>
        <v>Aug 2020</v>
      </c>
      <c r="E245">
        <f>IF(AND(ALL!D246-METEALL[[#This Row],[620104]] &gt;= 0, ALL!D246-METEALL[[#This Row],[620104]] &lt;= 24), ALL!D246-METEALL[[#This Row],[620104]], 0)</f>
        <v>0</v>
      </c>
      <c r="F245">
        <f>IF(AND(ALL!E246-METEALL[[#This Row],[620105]] &gt;= 0, ALL!E246-METEALL[[#This Row],[620105]] &lt;= 24), ALL!E246-METEALL[[#This Row],[620105]], 0)</f>
        <v>15</v>
      </c>
      <c r="G245">
        <f>IF(AND(ALL!F246-METEALL[[#This Row],[620106]] &gt;= 0, ALL!F246-METEALL[[#This Row],[620106]] &lt;= 24), ALL!F246-METEALL[[#This Row],[620106]], 0)</f>
        <v>0</v>
      </c>
      <c r="H245">
        <f>IF(AND(ALL!G246-METEALL[[#This Row],[620107]] &gt;= 0, ALL!G246-METEALL[[#This Row],[620107]] &lt;= 24), ALL!G246-METEALL[[#This Row],[620107]], 0)</f>
        <v>14</v>
      </c>
      <c r="I245">
        <f>IF(AND(ALL!H246-METEALL[[#This Row],[620109]] &gt;= 0, ALL!H246-METEALL[[#This Row],[620109]] &lt;= 24), ALL!H246-METEALL[[#This Row],[620109]], 0)</f>
        <v>0</v>
      </c>
      <c r="J245">
        <f>IF(AND(ALL!I246-METEALL[[#This Row],[620111]] &gt;= 0, ALL!I246-METEALL[[#This Row],[620111]] &lt;= 24), ALL!I246-METEALL[[#This Row],[620111]], 0)</f>
        <v>0</v>
      </c>
      <c r="K245">
        <f>IF(AND(ALL!J246-METEALL[[#This Row],[620112]] &gt;= 0, ALL!J246-METEALL[[#This Row],[620112]] &lt;= 24), ALL!J246-METEALL[[#This Row],[620112]], 0)</f>
        <v>16</v>
      </c>
      <c r="L245">
        <f>IF(AND(ALL!K246-METEALL[[#This Row],[620113]] &gt;= 0, ALL!K246-METEALL[[#This Row],[620113]] &lt;= 24), ALL!K246-METEALL[[#This Row],[620113]], 0)</f>
        <v>0</v>
      </c>
      <c r="M245">
        <f>IF(AND(ALL!L246-METEALL[[#This Row],[620114]] &gt;= 0, ALL!L246-METEALL[[#This Row],[620114]] &lt;= 24), ALL!L246-METEALL[[#This Row],[620114]], 0)</f>
        <v>15</v>
      </c>
      <c r="N245">
        <f>IF(AND(ALL!M246-METEALL[[#This Row],[620116]] &gt;= 0, ALL!M246-METEALL[[#This Row],[620116]] &lt;= 24), ALL!M246-METEALL[[#This Row],[620116]], 0)</f>
        <v>16</v>
      </c>
      <c r="O245">
        <f>IF(AND(ALL!N246-METEALL[[#This Row],[620117]] &gt;= 0, ALL!N246-METEALL[[#This Row],[620117]] &lt;= 24), ALL!N246-METEALL[[#This Row],[620117]], 0)</f>
        <v>0</v>
      </c>
      <c r="P245">
        <f>IF(AND(ALL!O246-METEALL[[#This Row],[620118]] &gt;= 0, ALL!O246-METEALL[[#This Row],[620118]] &lt;= 24), ALL!O246-METEALL[[#This Row],[620118]], 0)</f>
        <v>0</v>
      </c>
      <c r="Q245">
        <f>IF(AND(ALL!P246-METEALL[[#This Row],[620119]] &gt;= 0, ALL!P246-METEALL[[#This Row],[620119]] &lt;= 24), ALL!P246-METEALL[[#This Row],[620119]], 0)</f>
        <v>18</v>
      </c>
      <c r="R245">
        <f>IF(AND(ALL!Q246-METEALL[[#This Row],[620120]] &gt;= 0, ALL!Q246-METEALL[[#This Row],[620120]] &lt;= 24), ALL!Q246-METEALL[[#This Row],[620120]], 0)</f>
        <v>0</v>
      </c>
      <c r="S245">
        <f>IF(AND(ALL!R246-METEALL[[#This Row],[620122]] &gt;= 0, ALL!R246-METEALL[[#This Row],[620122]] &lt;= 24), ALL!R246-METEALL[[#This Row],[620122]], 0)</f>
        <v>0</v>
      </c>
      <c r="T245">
        <f>IF(AND(ALL!S246-METEALL[[#This Row],[620123]] &gt;= 0, ALL!S246-METEALL[[#This Row],[620123]] &lt;= 24), ALL!S246-METEALL[[#This Row],[620123]], 0)</f>
        <v>16</v>
      </c>
      <c r="U245">
        <f>IF(AND(ALL!T246-METEALL[[#This Row],[620124]] &gt;= 0, ALL!T246-METEALL[[#This Row],[620124]] &lt;= 24), ALL!T246-METEALL[[#This Row],[620124]], 0)</f>
        <v>0</v>
      </c>
      <c r="Y245">
        <v>620104</v>
      </c>
      <c r="Z245" s="31">
        <v>44073</v>
      </c>
      <c r="AA245">
        <v>0</v>
      </c>
    </row>
    <row r="246" spans="3:27">
      <c r="C246" s="17">
        <v>44074</v>
      </c>
      <c r="D246" t="str">
        <f>TEXT(Mete_cal[[#This Row],[Egat Code]], "[$-409]mmm yyyy")</f>
        <v>Aug 2020</v>
      </c>
      <c r="E246">
        <f>IF(AND(ALL!D247-METEALL[[#This Row],[620104]] &gt;= 0, ALL!D247-METEALL[[#This Row],[620104]] &lt;= 24), ALL!D247-METEALL[[#This Row],[620104]], 0)</f>
        <v>0</v>
      </c>
      <c r="F246">
        <f>IF(AND(ALL!E247-METEALL[[#This Row],[620105]] &gt;= 0, ALL!E247-METEALL[[#This Row],[620105]] &lt;= 24), ALL!E247-METEALL[[#This Row],[620105]], 0)</f>
        <v>18</v>
      </c>
      <c r="G246">
        <f>IF(AND(ALL!F247-METEALL[[#This Row],[620106]] &gt;= 0, ALL!F247-METEALL[[#This Row],[620106]] &lt;= 24), ALL!F247-METEALL[[#This Row],[620106]], 0)</f>
        <v>0</v>
      </c>
      <c r="H246">
        <f>IF(AND(ALL!G247-METEALL[[#This Row],[620107]] &gt;= 0, ALL!G247-METEALL[[#This Row],[620107]] &lt;= 24), ALL!G247-METEALL[[#This Row],[620107]], 0)</f>
        <v>18</v>
      </c>
      <c r="I246">
        <f>IF(AND(ALL!H247-METEALL[[#This Row],[620109]] &gt;= 0, ALL!H247-METEALL[[#This Row],[620109]] &lt;= 24), ALL!H247-METEALL[[#This Row],[620109]], 0)</f>
        <v>0</v>
      </c>
      <c r="J246">
        <f>IF(AND(ALL!I247-METEALL[[#This Row],[620111]] &gt;= 0, ALL!I247-METEALL[[#This Row],[620111]] &lt;= 24), ALL!I247-METEALL[[#This Row],[620111]], 0)</f>
        <v>0</v>
      </c>
      <c r="K246">
        <f>IF(AND(ALL!J247-METEALL[[#This Row],[620112]] &gt;= 0, ALL!J247-METEALL[[#This Row],[620112]] &lt;= 24), ALL!J247-METEALL[[#This Row],[620112]], 0)</f>
        <v>16</v>
      </c>
      <c r="L246">
        <f>IF(AND(ALL!K247-METEALL[[#This Row],[620113]] &gt;= 0, ALL!K247-METEALL[[#This Row],[620113]] &lt;= 24), ALL!K247-METEALL[[#This Row],[620113]], 0)</f>
        <v>0</v>
      </c>
      <c r="M246">
        <f>IF(AND(ALL!L247-METEALL[[#This Row],[620114]] &gt;= 0, ALL!L247-METEALL[[#This Row],[620114]] &lt;= 24), ALL!L247-METEALL[[#This Row],[620114]], 0)</f>
        <v>0</v>
      </c>
      <c r="N246">
        <f>IF(AND(ALL!M247-METEALL[[#This Row],[620116]] &gt;= 0, ALL!M247-METEALL[[#This Row],[620116]] &lt;= 24), ALL!M247-METEALL[[#This Row],[620116]], 0)</f>
        <v>16</v>
      </c>
      <c r="O246">
        <f>IF(AND(ALL!N247-METEALL[[#This Row],[620117]] &gt;= 0, ALL!N247-METEALL[[#This Row],[620117]] &lt;= 24), ALL!N247-METEALL[[#This Row],[620117]], 0)</f>
        <v>0</v>
      </c>
      <c r="P246">
        <f>IF(AND(ALL!O247-METEALL[[#This Row],[620118]] &gt;= 0, ALL!O247-METEALL[[#This Row],[620118]] &lt;= 24), ALL!O247-METEALL[[#This Row],[620118]], 0)</f>
        <v>0</v>
      </c>
      <c r="Q246">
        <f>IF(AND(ALL!P247-METEALL[[#This Row],[620119]] &gt;= 0, ALL!P247-METEALL[[#This Row],[620119]] &lt;= 24), ALL!P247-METEALL[[#This Row],[620119]], 0)</f>
        <v>18</v>
      </c>
      <c r="R246">
        <f>IF(AND(ALL!Q247-METEALL[[#This Row],[620120]] &gt;= 0, ALL!Q247-METEALL[[#This Row],[620120]] &lt;= 24), ALL!Q247-METEALL[[#This Row],[620120]], 0)</f>
        <v>0</v>
      </c>
      <c r="S246">
        <f>IF(AND(ALL!R247-METEALL[[#This Row],[620122]] &gt;= 0, ALL!R247-METEALL[[#This Row],[620122]] &lt;= 24), ALL!R247-METEALL[[#This Row],[620122]], 0)</f>
        <v>0</v>
      </c>
      <c r="T246">
        <f>IF(AND(ALL!S247-METEALL[[#This Row],[620123]] &gt;= 0, ALL!S247-METEALL[[#This Row],[620123]] &lt;= 24), ALL!S247-METEALL[[#This Row],[620123]], 0)</f>
        <v>0</v>
      </c>
      <c r="U246">
        <f>IF(AND(ALL!T247-METEALL[[#This Row],[620124]] &gt;= 0, ALL!T247-METEALL[[#This Row],[620124]] &lt;= 24), ALL!T247-METEALL[[#This Row],[620124]], 0)</f>
        <v>0</v>
      </c>
      <c r="Y246">
        <v>620104</v>
      </c>
      <c r="Z246" s="31">
        <v>44074</v>
      </c>
      <c r="AA246">
        <v>0</v>
      </c>
    </row>
    <row r="247" spans="3:27">
      <c r="C247" s="17">
        <v>44075</v>
      </c>
      <c r="D247" t="str">
        <f>TEXT(Mete_cal[[#This Row],[Egat Code]], "[$-409]mmm yyyy")</f>
        <v>Sep 2020</v>
      </c>
      <c r="E247">
        <f>IF(AND(ALL!D248-METEALL[[#This Row],[620104]] &gt;= 0, ALL!D248-METEALL[[#This Row],[620104]] &lt;= 24), ALL!D248-METEALL[[#This Row],[620104]], 0)</f>
        <v>0</v>
      </c>
      <c r="F247">
        <f>IF(AND(ALL!E248-METEALL[[#This Row],[620105]] &gt;= 0, ALL!E248-METEALL[[#This Row],[620105]] &lt;= 24), ALL!E248-METEALL[[#This Row],[620105]], 0)</f>
        <v>17</v>
      </c>
      <c r="G247">
        <f>IF(AND(ALL!F248-METEALL[[#This Row],[620106]] &gt;= 0, ALL!F248-METEALL[[#This Row],[620106]] &lt;= 24), ALL!F248-METEALL[[#This Row],[620106]], 0)</f>
        <v>0</v>
      </c>
      <c r="H247">
        <f>IF(AND(ALL!G248-METEALL[[#This Row],[620107]] &gt;= 0, ALL!G248-METEALL[[#This Row],[620107]] &lt;= 24), ALL!G248-METEALL[[#This Row],[620107]], 0)</f>
        <v>16</v>
      </c>
      <c r="I247">
        <f>IF(AND(ALL!H248-METEALL[[#This Row],[620109]] &gt;= 0, ALL!H248-METEALL[[#This Row],[620109]] &lt;= 24), ALL!H248-METEALL[[#This Row],[620109]], 0)</f>
        <v>0</v>
      </c>
      <c r="J247">
        <f>IF(AND(ALL!I248-METEALL[[#This Row],[620111]] &gt;= 0, ALL!I248-METEALL[[#This Row],[620111]] &lt;= 24), ALL!I248-METEALL[[#This Row],[620111]], 0)</f>
        <v>0</v>
      </c>
      <c r="K247">
        <f>IF(AND(ALL!J248-METEALL[[#This Row],[620112]] &gt;= 0, ALL!J248-METEALL[[#This Row],[620112]] &lt;= 24), ALL!J248-METEALL[[#This Row],[620112]], 0)</f>
        <v>13</v>
      </c>
      <c r="L247">
        <f>IF(AND(ALL!K248-METEALL[[#This Row],[620113]] &gt;= 0, ALL!K248-METEALL[[#This Row],[620113]] &lt;= 24), ALL!K248-METEALL[[#This Row],[620113]], 0)</f>
        <v>0</v>
      </c>
      <c r="M247">
        <f>IF(AND(ALL!L248-METEALL[[#This Row],[620114]] &gt;= 0, ALL!L248-METEALL[[#This Row],[620114]] &lt;= 24), ALL!L248-METEALL[[#This Row],[620114]], 0)</f>
        <v>4</v>
      </c>
      <c r="N247">
        <f>IF(AND(ALL!M248-METEALL[[#This Row],[620116]] &gt;= 0, ALL!M248-METEALL[[#This Row],[620116]] &lt;= 24), ALL!M248-METEALL[[#This Row],[620116]], 0)</f>
        <v>17</v>
      </c>
      <c r="O247">
        <f>IF(AND(ALL!N248-METEALL[[#This Row],[620117]] &gt;= 0, ALL!N248-METEALL[[#This Row],[620117]] &lt;= 24), ALL!N248-METEALL[[#This Row],[620117]], 0)</f>
        <v>0</v>
      </c>
      <c r="P247">
        <f>IF(AND(ALL!O248-METEALL[[#This Row],[620118]] &gt;= 0, ALL!O248-METEALL[[#This Row],[620118]] &lt;= 24), ALL!O248-METEALL[[#This Row],[620118]], 0)</f>
        <v>0</v>
      </c>
      <c r="Q247">
        <f>IF(AND(ALL!P248-METEALL[[#This Row],[620119]] &gt;= 0, ALL!P248-METEALL[[#This Row],[620119]] &lt;= 24), ALL!P248-METEALL[[#This Row],[620119]], 0)</f>
        <v>11</v>
      </c>
      <c r="R247">
        <f>IF(AND(ALL!Q248-METEALL[[#This Row],[620120]] &gt;= 0, ALL!Q248-METEALL[[#This Row],[620120]] &lt;= 24), ALL!Q248-METEALL[[#This Row],[620120]], 0)</f>
        <v>0</v>
      </c>
      <c r="S247">
        <f>IF(AND(ALL!R248-METEALL[[#This Row],[620122]] &gt;= 0, ALL!R248-METEALL[[#This Row],[620122]] &lt;= 24), ALL!R248-METEALL[[#This Row],[620122]], 0)</f>
        <v>0</v>
      </c>
      <c r="T247">
        <f>IF(AND(ALL!S248-METEALL[[#This Row],[620123]] &gt;= 0, ALL!S248-METEALL[[#This Row],[620123]] &lt;= 24), ALL!S248-METEALL[[#This Row],[620123]], 0)</f>
        <v>15</v>
      </c>
      <c r="U247">
        <f>IF(AND(ALL!T248-METEALL[[#This Row],[620124]] &gt;= 0, ALL!T248-METEALL[[#This Row],[620124]] &lt;= 24), ALL!T248-METEALL[[#This Row],[620124]], 0)</f>
        <v>0</v>
      </c>
      <c r="Y247">
        <v>620104</v>
      </c>
      <c r="Z247" s="31">
        <v>44075</v>
      </c>
      <c r="AA247">
        <v>0</v>
      </c>
    </row>
    <row r="248" spans="3:27">
      <c r="C248" s="17">
        <v>44076</v>
      </c>
      <c r="D248" t="str">
        <f>TEXT(Mete_cal[[#This Row],[Egat Code]], "[$-409]mmm yyyy")</f>
        <v>Sep 2020</v>
      </c>
      <c r="E248">
        <f>IF(AND(ALL!D249-METEALL[[#This Row],[620104]] &gt;= 0, ALL!D249-METEALL[[#This Row],[620104]] &lt;= 24), ALL!D249-METEALL[[#This Row],[620104]], 0)</f>
        <v>0</v>
      </c>
      <c r="F248">
        <f>IF(AND(ALL!E249-METEALL[[#This Row],[620105]] &gt;= 0, ALL!E249-METEALL[[#This Row],[620105]] &lt;= 24), ALL!E249-METEALL[[#This Row],[620105]], 0)</f>
        <v>13</v>
      </c>
      <c r="G248">
        <f>IF(AND(ALL!F249-METEALL[[#This Row],[620106]] &gt;= 0, ALL!F249-METEALL[[#This Row],[620106]] &lt;= 24), ALL!F249-METEALL[[#This Row],[620106]], 0)</f>
        <v>0</v>
      </c>
      <c r="H248">
        <f>IF(AND(ALL!G249-METEALL[[#This Row],[620107]] &gt;= 0, ALL!G249-METEALL[[#This Row],[620107]] &lt;= 24), ALL!G249-METEALL[[#This Row],[620107]], 0)</f>
        <v>18</v>
      </c>
      <c r="I248">
        <f>IF(AND(ALL!H249-METEALL[[#This Row],[620109]] &gt;= 0, ALL!H249-METEALL[[#This Row],[620109]] &lt;= 24), ALL!H249-METEALL[[#This Row],[620109]], 0)</f>
        <v>0</v>
      </c>
      <c r="J248">
        <f>IF(AND(ALL!I249-METEALL[[#This Row],[620111]] &gt;= 0, ALL!I249-METEALL[[#This Row],[620111]] &lt;= 24), ALL!I249-METEALL[[#This Row],[620111]], 0)</f>
        <v>0</v>
      </c>
      <c r="K248">
        <f>IF(AND(ALL!J249-METEALL[[#This Row],[620112]] &gt;= 0, ALL!J249-METEALL[[#This Row],[620112]] &lt;= 24), ALL!J249-METEALL[[#This Row],[620112]], 0)</f>
        <v>12</v>
      </c>
      <c r="L248">
        <f>IF(AND(ALL!K249-METEALL[[#This Row],[620113]] &gt;= 0, ALL!K249-METEALL[[#This Row],[620113]] &lt;= 24), ALL!K249-METEALL[[#This Row],[620113]], 0)</f>
        <v>0</v>
      </c>
      <c r="M248">
        <f>IF(AND(ALL!L249-METEALL[[#This Row],[620114]] &gt;= 0, ALL!L249-METEALL[[#This Row],[620114]] &lt;= 24), ALL!L249-METEALL[[#This Row],[620114]], 0)</f>
        <v>15</v>
      </c>
      <c r="N248">
        <f>IF(AND(ALL!M249-METEALL[[#This Row],[620116]] &gt;= 0, ALL!M249-METEALL[[#This Row],[620116]] &lt;= 24), ALL!M249-METEALL[[#This Row],[620116]], 0)</f>
        <v>11</v>
      </c>
      <c r="O248">
        <f>IF(AND(ALL!N249-METEALL[[#This Row],[620117]] &gt;= 0, ALL!N249-METEALL[[#This Row],[620117]] &lt;= 24), ALL!N249-METEALL[[#This Row],[620117]], 0)</f>
        <v>0</v>
      </c>
      <c r="P248">
        <f>IF(AND(ALL!O249-METEALL[[#This Row],[620118]] &gt;= 0, ALL!O249-METEALL[[#This Row],[620118]] &lt;= 24), ALL!O249-METEALL[[#This Row],[620118]], 0)</f>
        <v>0</v>
      </c>
      <c r="Q248">
        <f>IF(AND(ALL!P249-METEALL[[#This Row],[620119]] &gt;= 0, ALL!P249-METEALL[[#This Row],[620119]] &lt;= 24), ALL!P249-METEALL[[#This Row],[620119]], 0)</f>
        <v>11</v>
      </c>
      <c r="R248">
        <f>IF(AND(ALL!Q249-METEALL[[#This Row],[620120]] &gt;= 0, ALL!Q249-METEALL[[#This Row],[620120]] &lt;= 24), ALL!Q249-METEALL[[#This Row],[620120]], 0)</f>
        <v>0</v>
      </c>
      <c r="S248">
        <f>IF(AND(ALL!R249-METEALL[[#This Row],[620122]] &gt;= 0, ALL!R249-METEALL[[#This Row],[620122]] &lt;= 24), ALL!R249-METEALL[[#This Row],[620122]], 0)</f>
        <v>0</v>
      </c>
      <c r="T248">
        <f>IF(AND(ALL!S249-METEALL[[#This Row],[620123]] &gt;= 0, ALL!S249-METEALL[[#This Row],[620123]] &lt;= 24), ALL!S249-METEALL[[#This Row],[620123]], 0)</f>
        <v>0</v>
      </c>
      <c r="U248">
        <f>IF(AND(ALL!T249-METEALL[[#This Row],[620124]] &gt;= 0, ALL!T249-METEALL[[#This Row],[620124]] &lt;= 24), ALL!T249-METEALL[[#This Row],[620124]], 0)</f>
        <v>0</v>
      </c>
      <c r="Y248">
        <v>620104</v>
      </c>
      <c r="Z248" s="31">
        <v>44076</v>
      </c>
      <c r="AA248">
        <v>0</v>
      </c>
    </row>
    <row r="249" spans="3:27">
      <c r="C249" s="17">
        <v>44077</v>
      </c>
      <c r="D249" t="str">
        <f>TEXT(Mete_cal[[#This Row],[Egat Code]], "[$-409]mmm yyyy")</f>
        <v>Sep 2020</v>
      </c>
      <c r="E249">
        <f>IF(AND(ALL!D250-METEALL[[#This Row],[620104]] &gt;= 0, ALL!D250-METEALL[[#This Row],[620104]] &lt;= 24), ALL!D250-METEALL[[#This Row],[620104]], 0)</f>
        <v>0</v>
      </c>
      <c r="F249">
        <f>IF(AND(ALL!E250-METEALL[[#This Row],[620105]] &gt;= 0, ALL!E250-METEALL[[#This Row],[620105]] &lt;= 24), ALL!E250-METEALL[[#This Row],[620105]], 0)</f>
        <v>16</v>
      </c>
      <c r="G249">
        <f>IF(AND(ALL!F250-METEALL[[#This Row],[620106]] &gt;= 0, ALL!F250-METEALL[[#This Row],[620106]] &lt;= 24), ALL!F250-METEALL[[#This Row],[620106]], 0)</f>
        <v>0</v>
      </c>
      <c r="H249">
        <f>IF(AND(ALL!G250-METEALL[[#This Row],[620107]] &gt;= 0, ALL!G250-METEALL[[#This Row],[620107]] &lt;= 24), ALL!G250-METEALL[[#This Row],[620107]], 0)</f>
        <v>15</v>
      </c>
      <c r="I249">
        <f>IF(AND(ALL!H250-METEALL[[#This Row],[620109]] &gt;= 0, ALL!H250-METEALL[[#This Row],[620109]] &lt;= 24), ALL!H250-METEALL[[#This Row],[620109]], 0)</f>
        <v>0</v>
      </c>
      <c r="J249">
        <f>IF(AND(ALL!I250-METEALL[[#This Row],[620111]] &gt;= 0, ALL!I250-METEALL[[#This Row],[620111]] &lt;= 24), ALL!I250-METEALL[[#This Row],[620111]], 0)</f>
        <v>0</v>
      </c>
      <c r="K249">
        <f>IF(AND(ALL!J250-METEALL[[#This Row],[620112]] &gt;= 0, ALL!J250-METEALL[[#This Row],[620112]] &lt;= 24), ALL!J250-METEALL[[#This Row],[620112]], 0)</f>
        <v>19</v>
      </c>
      <c r="L249">
        <f>IF(AND(ALL!K250-METEALL[[#This Row],[620113]] &gt;= 0, ALL!K250-METEALL[[#This Row],[620113]] &lt;= 24), ALL!K250-METEALL[[#This Row],[620113]], 0)</f>
        <v>0</v>
      </c>
      <c r="M249">
        <f>IF(AND(ALL!L250-METEALL[[#This Row],[620114]] &gt;= 0, ALL!L250-METEALL[[#This Row],[620114]] &lt;= 24), ALL!L250-METEALL[[#This Row],[620114]], 0)</f>
        <v>12</v>
      </c>
      <c r="N249">
        <f>IF(AND(ALL!M250-METEALL[[#This Row],[620116]] &gt;= 0, ALL!M250-METEALL[[#This Row],[620116]] &lt;= 24), ALL!M250-METEALL[[#This Row],[620116]], 0)</f>
        <v>16</v>
      </c>
      <c r="O249">
        <f>IF(AND(ALL!N250-METEALL[[#This Row],[620117]] &gt;= 0, ALL!N250-METEALL[[#This Row],[620117]] &lt;= 24), ALL!N250-METEALL[[#This Row],[620117]], 0)</f>
        <v>0</v>
      </c>
      <c r="P249">
        <f>IF(AND(ALL!O250-METEALL[[#This Row],[620118]] &gt;= 0, ALL!O250-METEALL[[#This Row],[620118]] &lt;= 24), ALL!O250-METEALL[[#This Row],[620118]], 0)</f>
        <v>0</v>
      </c>
      <c r="Q249">
        <f>IF(AND(ALL!P250-METEALL[[#This Row],[620119]] &gt;= 0, ALL!P250-METEALL[[#This Row],[620119]] &lt;= 24), ALL!P250-METEALL[[#This Row],[620119]], 0)</f>
        <v>0</v>
      </c>
      <c r="R249">
        <f>IF(AND(ALL!Q250-METEALL[[#This Row],[620120]] &gt;= 0, ALL!Q250-METEALL[[#This Row],[620120]] &lt;= 24), ALL!Q250-METEALL[[#This Row],[620120]], 0)</f>
        <v>0</v>
      </c>
      <c r="S249">
        <f>IF(AND(ALL!R250-METEALL[[#This Row],[620122]] &gt;= 0, ALL!R250-METEALL[[#This Row],[620122]] &lt;= 24), ALL!R250-METEALL[[#This Row],[620122]], 0)</f>
        <v>0</v>
      </c>
      <c r="T249">
        <f>IF(AND(ALL!S250-METEALL[[#This Row],[620123]] &gt;= 0, ALL!S250-METEALL[[#This Row],[620123]] &lt;= 24), ALL!S250-METEALL[[#This Row],[620123]], 0)</f>
        <v>0</v>
      </c>
      <c r="U249">
        <f>IF(AND(ALL!T250-METEALL[[#This Row],[620124]] &gt;= 0, ALL!T250-METEALL[[#This Row],[620124]] &lt;= 24), ALL!T250-METEALL[[#This Row],[620124]], 0)</f>
        <v>0</v>
      </c>
      <c r="Y249">
        <v>620104</v>
      </c>
      <c r="Z249" s="31">
        <v>44077</v>
      </c>
      <c r="AA249">
        <v>0</v>
      </c>
    </row>
    <row r="250" spans="3:27">
      <c r="C250" s="17">
        <v>44078</v>
      </c>
      <c r="D250" t="str">
        <f>TEXT(Mete_cal[[#This Row],[Egat Code]], "[$-409]mmm yyyy")</f>
        <v>Sep 2020</v>
      </c>
      <c r="E250">
        <f>IF(AND(ALL!D251-METEALL[[#This Row],[620104]] &gt;= 0, ALL!D251-METEALL[[#This Row],[620104]] &lt;= 24), ALL!D251-METEALL[[#This Row],[620104]], 0)</f>
        <v>0</v>
      </c>
      <c r="F250">
        <f>IF(AND(ALL!E251-METEALL[[#This Row],[620105]] &gt;= 0, ALL!E251-METEALL[[#This Row],[620105]] &lt;= 24), ALL!E251-METEALL[[#This Row],[620105]], 0)</f>
        <v>19</v>
      </c>
      <c r="G250">
        <f>IF(AND(ALL!F251-METEALL[[#This Row],[620106]] &gt;= 0, ALL!F251-METEALL[[#This Row],[620106]] &lt;= 24), ALL!F251-METEALL[[#This Row],[620106]], 0)</f>
        <v>0</v>
      </c>
      <c r="H250">
        <f>IF(AND(ALL!G251-METEALL[[#This Row],[620107]] &gt;= 0, ALL!G251-METEALL[[#This Row],[620107]] &lt;= 24), ALL!G251-METEALL[[#This Row],[620107]], 0)</f>
        <v>13</v>
      </c>
      <c r="I250">
        <f>IF(AND(ALL!H251-METEALL[[#This Row],[620109]] &gt;= 0, ALL!H251-METEALL[[#This Row],[620109]] &lt;= 24), ALL!H251-METEALL[[#This Row],[620109]], 0)</f>
        <v>0</v>
      </c>
      <c r="J250">
        <f>IF(AND(ALL!I251-METEALL[[#This Row],[620111]] &gt;= 0, ALL!I251-METEALL[[#This Row],[620111]] &lt;= 24), ALL!I251-METEALL[[#This Row],[620111]], 0)</f>
        <v>0</v>
      </c>
      <c r="K250">
        <f>IF(AND(ALL!J251-METEALL[[#This Row],[620112]] &gt;= 0, ALL!J251-METEALL[[#This Row],[620112]] &lt;= 24), ALL!J251-METEALL[[#This Row],[620112]], 0)</f>
        <v>19</v>
      </c>
      <c r="L250">
        <f>IF(AND(ALL!K251-METEALL[[#This Row],[620113]] &gt;= 0, ALL!K251-METEALL[[#This Row],[620113]] &lt;= 24), ALL!K251-METEALL[[#This Row],[620113]], 0)</f>
        <v>0</v>
      </c>
      <c r="M250">
        <f>IF(AND(ALL!L251-METEALL[[#This Row],[620114]] &gt;= 0, ALL!L251-METEALL[[#This Row],[620114]] &lt;= 24), ALL!L251-METEALL[[#This Row],[620114]], 0)</f>
        <v>20</v>
      </c>
      <c r="N250">
        <f>IF(AND(ALL!M251-METEALL[[#This Row],[620116]] &gt;= 0, ALL!M251-METEALL[[#This Row],[620116]] &lt;= 24), ALL!M251-METEALL[[#This Row],[620116]], 0)</f>
        <v>13</v>
      </c>
      <c r="O250">
        <f>IF(AND(ALL!N251-METEALL[[#This Row],[620117]] &gt;= 0, ALL!N251-METEALL[[#This Row],[620117]] &lt;= 24), ALL!N251-METEALL[[#This Row],[620117]], 0)</f>
        <v>0</v>
      </c>
      <c r="P250">
        <f>IF(AND(ALL!O251-METEALL[[#This Row],[620118]] &gt;= 0, ALL!O251-METEALL[[#This Row],[620118]] &lt;= 24), ALL!O251-METEALL[[#This Row],[620118]], 0)</f>
        <v>0</v>
      </c>
      <c r="Q250">
        <f>IF(AND(ALL!P251-METEALL[[#This Row],[620119]] &gt;= 0, ALL!P251-METEALL[[#This Row],[620119]] &lt;= 24), ALL!P251-METEALL[[#This Row],[620119]], 0)</f>
        <v>13</v>
      </c>
      <c r="R250">
        <f>IF(AND(ALL!Q251-METEALL[[#This Row],[620120]] &gt;= 0, ALL!Q251-METEALL[[#This Row],[620120]] &lt;= 24), ALL!Q251-METEALL[[#This Row],[620120]], 0)</f>
        <v>0</v>
      </c>
      <c r="S250">
        <f>IF(AND(ALL!R251-METEALL[[#This Row],[620122]] &gt;= 0, ALL!R251-METEALL[[#This Row],[620122]] &lt;= 24), ALL!R251-METEALL[[#This Row],[620122]], 0)</f>
        <v>0</v>
      </c>
      <c r="T250">
        <f>IF(AND(ALL!S251-METEALL[[#This Row],[620123]] &gt;= 0, ALL!S251-METEALL[[#This Row],[620123]] &lt;= 24), ALL!S251-METEALL[[#This Row],[620123]], 0)</f>
        <v>24</v>
      </c>
      <c r="U250">
        <f>IF(AND(ALL!T251-METEALL[[#This Row],[620124]] &gt;= 0, ALL!T251-METEALL[[#This Row],[620124]] &lt;= 24), ALL!T251-METEALL[[#This Row],[620124]], 0)</f>
        <v>0</v>
      </c>
      <c r="Y250">
        <v>620104</v>
      </c>
      <c r="Z250" s="31">
        <v>44078</v>
      </c>
      <c r="AA250">
        <v>0</v>
      </c>
    </row>
    <row r="251" spans="3:27">
      <c r="C251" s="17">
        <v>44079</v>
      </c>
      <c r="D251" t="str">
        <f>TEXT(Mete_cal[[#This Row],[Egat Code]], "[$-409]mmm yyyy")</f>
        <v>Sep 2020</v>
      </c>
      <c r="E251">
        <f>IF(AND(ALL!D252-METEALL[[#This Row],[620104]] &gt;= 0, ALL!D252-METEALL[[#This Row],[620104]] &lt;= 24), ALL!D252-METEALL[[#This Row],[620104]], 0)</f>
        <v>0</v>
      </c>
      <c r="F251">
        <f>IF(AND(ALL!E252-METEALL[[#This Row],[620105]] &gt;= 0, ALL!E252-METEALL[[#This Row],[620105]] &lt;= 24), ALL!E252-METEALL[[#This Row],[620105]], 0)</f>
        <v>17</v>
      </c>
      <c r="G251">
        <f>IF(AND(ALL!F252-METEALL[[#This Row],[620106]] &gt;= 0, ALL!F252-METEALL[[#This Row],[620106]] &lt;= 24), ALL!F252-METEALL[[#This Row],[620106]], 0)</f>
        <v>0</v>
      </c>
      <c r="H251">
        <f>IF(AND(ALL!G252-METEALL[[#This Row],[620107]] &gt;= 0, ALL!G252-METEALL[[#This Row],[620107]] &lt;= 24), ALL!G252-METEALL[[#This Row],[620107]], 0)</f>
        <v>15</v>
      </c>
      <c r="I251">
        <f>IF(AND(ALL!H252-METEALL[[#This Row],[620109]] &gt;= 0, ALL!H252-METEALL[[#This Row],[620109]] &lt;= 24), ALL!H252-METEALL[[#This Row],[620109]], 0)</f>
        <v>0</v>
      </c>
      <c r="J251">
        <f>IF(AND(ALL!I252-METEALL[[#This Row],[620111]] &gt;= 0, ALL!I252-METEALL[[#This Row],[620111]] &lt;= 24), ALL!I252-METEALL[[#This Row],[620111]], 0)</f>
        <v>0</v>
      </c>
      <c r="K251">
        <f>IF(AND(ALL!J252-METEALL[[#This Row],[620112]] &gt;= 0, ALL!J252-METEALL[[#This Row],[620112]] &lt;= 24), ALL!J252-METEALL[[#This Row],[620112]], 0)</f>
        <v>21</v>
      </c>
      <c r="L251">
        <f>IF(AND(ALL!K252-METEALL[[#This Row],[620113]] &gt;= 0, ALL!K252-METEALL[[#This Row],[620113]] &lt;= 24), ALL!K252-METEALL[[#This Row],[620113]], 0)</f>
        <v>0</v>
      </c>
      <c r="M251">
        <f>IF(AND(ALL!L252-METEALL[[#This Row],[620114]] &gt;= 0, ALL!L252-METEALL[[#This Row],[620114]] &lt;= 24), ALL!L252-METEALL[[#This Row],[620114]], 0)</f>
        <v>18</v>
      </c>
      <c r="N251">
        <f>IF(AND(ALL!M252-METEALL[[#This Row],[620116]] &gt;= 0, ALL!M252-METEALL[[#This Row],[620116]] &lt;= 24), ALL!M252-METEALL[[#This Row],[620116]], 0)</f>
        <v>19</v>
      </c>
      <c r="O251">
        <f>IF(AND(ALL!N252-METEALL[[#This Row],[620117]] &gt;= 0, ALL!N252-METEALL[[#This Row],[620117]] &lt;= 24), ALL!N252-METEALL[[#This Row],[620117]], 0)</f>
        <v>0</v>
      </c>
      <c r="P251">
        <f>IF(AND(ALL!O252-METEALL[[#This Row],[620118]] &gt;= 0, ALL!O252-METEALL[[#This Row],[620118]] &lt;= 24), ALL!O252-METEALL[[#This Row],[620118]], 0)</f>
        <v>0</v>
      </c>
      <c r="Q251">
        <f>IF(AND(ALL!P252-METEALL[[#This Row],[620119]] &gt;= 0, ALL!P252-METEALL[[#This Row],[620119]] &lt;= 24), ALL!P252-METEALL[[#This Row],[620119]], 0)</f>
        <v>18</v>
      </c>
      <c r="R251">
        <f>IF(AND(ALL!Q252-METEALL[[#This Row],[620120]] &gt;= 0, ALL!Q252-METEALL[[#This Row],[620120]] &lt;= 24), ALL!Q252-METEALL[[#This Row],[620120]], 0)</f>
        <v>0</v>
      </c>
      <c r="S251">
        <f>IF(AND(ALL!R252-METEALL[[#This Row],[620122]] &gt;= 0, ALL!R252-METEALL[[#This Row],[620122]] &lt;= 24), ALL!R252-METEALL[[#This Row],[620122]], 0)</f>
        <v>0</v>
      </c>
      <c r="T251">
        <f>IF(AND(ALL!S252-METEALL[[#This Row],[620123]] &gt;= 0, ALL!S252-METEALL[[#This Row],[620123]] &lt;= 24), ALL!S252-METEALL[[#This Row],[620123]], 0)</f>
        <v>18</v>
      </c>
      <c r="U251">
        <f>IF(AND(ALL!T252-METEALL[[#This Row],[620124]] &gt;= 0, ALL!T252-METEALL[[#This Row],[620124]] &lt;= 24), ALL!T252-METEALL[[#This Row],[620124]], 0)</f>
        <v>0</v>
      </c>
      <c r="Y251">
        <v>620104</v>
      </c>
      <c r="Z251" s="31">
        <v>44079</v>
      </c>
      <c r="AA251">
        <v>0</v>
      </c>
    </row>
    <row r="252" spans="3:27">
      <c r="C252" s="17">
        <v>44080</v>
      </c>
      <c r="D252" t="str">
        <f>TEXT(Mete_cal[[#This Row],[Egat Code]], "[$-409]mmm yyyy")</f>
        <v>Sep 2020</v>
      </c>
      <c r="E252">
        <f>IF(AND(ALL!D253-METEALL[[#This Row],[620104]] &gt;= 0, ALL!D253-METEALL[[#This Row],[620104]] &lt;= 24), ALL!D253-METEALL[[#This Row],[620104]], 0)</f>
        <v>0</v>
      </c>
      <c r="F252">
        <f>IF(AND(ALL!E253-METEALL[[#This Row],[620105]] &gt;= 0, ALL!E253-METEALL[[#This Row],[620105]] &lt;= 24), ALL!E253-METEALL[[#This Row],[620105]], 0)</f>
        <v>14</v>
      </c>
      <c r="G252">
        <f>IF(AND(ALL!F253-METEALL[[#This Row],[620106]] &gt;= 0, ALL!F253-METEALL[[#This Row],[620106]] &lt;= 24), ALL!F253-METEALL[[#This Row],[620106]], 0)</f>
        <v>0</v>
      </c>
      <c r="H252">
        <f>IF(AND(ALL!G253-METEALL[[#This Row],[620107]] &gt;= 0, ALL!G253-METEALL[[#This Row],[620107]] &lt;= 24), ALL!G253-METEALL[[#This Row],[620107]], 0)</f>
        <v>17</v>
      </c>
      <c r="I252">
        <f>IF(AND(ALL!H253-METEALL[[#This Row],[620109]] &gt;= 0, ALL!H253-METEALL[[#This Row],[620109]] &lt;= 24), ALL!H253-METEALL[[#This Row],[620109]], 0)</f>
        <v>0</v>
      </c>
      <c r="J252">
        <f>IF(AND(ALL!I253-METEALL[[#This Row],[620111]] &gt;= 0, ALL!I253-METEALL[[#This Row],[620111]] &lt;= 24), ALL!I253-METEALL[[#This Row],[620111]], 0)</f>
        <v>0</v>
      </c>
      <c r="K252">
        <f>IF(AND(ALL!J253-METEALL[[#This Row],[620112]] &gt;= 0, ALL!J253-METEALL[[#This Row],[620112]] &lt;= 24), ALL!J253-METEALL[[#This Row],[620112]], 0)</f>
        <v>17</v>
      </c>
      <c r="L252">
        <f>IF(AND(ALL!K253-METEALL[[#This Row],[620113]] &gt;= 0, ALL!K253-METEALL[[#This Row],[620113]] &lt;= 24), ALL!K253-METEALL[[#This Row],[620113]], 0)</f>
        <v>0</v>
      </c>
      <c r="M252">
        <f>IF(AND(ALL!L253-METEALL[[#This Row],[620114]] &gt;= 0, ALL!L253-METEALL[[#This Row],[620114]] &lt;= 24), ALL!L253-METEALL[[#This Row],[620114]], 0)</f>
        <v>20</v>
      </c>
      <c r="N252">
        <f>IF(AND(ALL!M253-METEALL[[#This Row],[620116]] &gt;= 0, ALL!M253-METEALL[[#This Row],[620116]] &lt;= 24), ALL!M253-METEALL[[#This Row],[620116]], 0)</f>
        <v>18</v>
      </c>
      <c r="O252">
        <f>IF(AND(ALL!N253-METEALL[[#This Row],[620117]] &gt;= 0, ALL!N253-METEALL[[#This Row],[620117]] &lt;= 24), ALL!N253-METEALL[[#This Row],[620117]], 0)</f>
        <v>0</v>
      </c>
      <c r="P252">
        <f>IF(AND(ALL!O253-METEALL[[#This Row],[620118]] &gt;= 0, ALL!O253-METEALL[[#This Row],[620118]] &lt;= 24), ALL!O253-METEALL[[#This Row],[620118]], 0)</f>
        <v>0</v>
      </c>
      <c r="Q252">
        <f>IF(AND(ALL!P253-METEALL[[#This Row],[620119]] &gt;= 0, ALL!P253-METEALL[[#This Row],[620119]] &lt;= 24), ALL!P253-METEALL[[#This Row],[620119]], 0)</f>
        <v>20</v>
      </c>
      <c r="R252">
        <f>IF(AND(ALL!Q253-METEALL[[#This Row],[620120]] &gt;= 0, ALL!Q253-METEALL[[#This Row],[620120]] &lt;= 24), ALL!Q253-METEALL[[#This Row],[620120]], 0)</f>
        <v>0</v>
      </c>
      <c r="S252">
        <f>IF(AND(ALL!R253-METEALL[[#This Row],[620122]] &gt;= 0, ALL!R253-METEALL[[#This Row],[620122]] &lt;= 24), ALL!R253-METEALL[[#This Row],[620122]], 0)</f>
        <v>0</v>
      </c>
      <c r="T252">
        <f>IF(AND(ALL!S253-METEALL[[#This Row],[620123]] &gt;= 0, ALL!S253-METEALL[[#This Row],[620123]] &lt;= 24), ALL!S253-METEALL[[#This Row],[620123]], 0)</f>
        <v>19</v>
      </c>
      <c r="U252">
        <f>IF(AND(ALL!T253-METEALL[[#This Row],[620124]] &gt;= 0, ALL!T253-METEALL[[#This Row],[620124]] &lt;= 24), ALL!T253-METEALL[[#This Row],[620124]], 0)</f>
        <v>0</v>
      </c>
      <c r="Y252">
        <v>620104</v>
      </c>
      <c r="Z252" s="31">
        <v>44080</v>
      </c>
      <c r="AA252">
        <v>0</v>
      </c>
    </row>
    <row r="253" spans="3:27">
      <c r="C253" s="17">
        <v>44081</v>
      </c>
      <c r="D253" t="str">
        <f>TEXT(Mete_cal[[#This Row],[Egat Code]], "[$-409]mmm yyyy")</f>
        <v>Sep 2020</v>
      </c>
      <c r="E253">
        <f>IF(AND(ALL!D254-METEALL[[#This Row],[620104]] &gt;= 0, ALL!D254-METEALL[[#This Row],[620104]] &lt;= 24), ALL!D254-METEALL[[#This Row],[620104]], 0)</f>
        <v>0</v>
      </c>
      <c r="F253">
        <f>IF(AND(ALL!E254-METEALL[[#This Row],[620105]] &gt;= 0, ALL!E254-METEALL[[#This Row],[620105]] &lt;= 24), ALL!E254-METEALL[[#This Row],[620105]], 0)</f>
        <v>17</v>
      </c>
      <c r="G253">
        <f>IF(AND(ALL!F254-METEALL[[#This Row],[620106]] &gt;= 0, ALL!F254-METEALL[[#This Row],[620106]] &lt;= 24), ALL!F254-METEALL[[#This Row],[620106]], 0)</f>
        <v>0</v>
      </c>
      <c r="H253">
        <f>IF(AND(ALL!G254-METEALL[[#This Row],[620107]] &gt;= 0, ALL!G254-METEALL[[#This Row],[620107]] &lt;= 24), ALL!G254-METEALL[[#This Row],[620107]], 0)</f>
        <v>13</v>
      </c>
      <c r="I253">
        <f>IF(AND(ALL!H254-METEALL[[#This Row],[620109]] &gt;= 0, ALL!H254-METEALL[[#This Row],[620109]] &lt;= 24), ALL!H254-METEALL[[#This Row],[620109]], 0)</f>
        <v>0</v>
      </c>
      <c r="J253">
        <f>IF(AND(ALL!I254-METEALL[[#This Row],[620111]] &gt;= 0, ALL!I254-METEALL[[#This Row],[620111]] &lt;= 24), ALL!I254-METEALL[[#This Row],[620111]], 0)</f>
        <v>0</v>
      </c>
      <c r="K253">
        <f>IF(AND(ALL!J254-METEALL[[#This Row],[620112]] &gt;= 0, ALL!J254-METEALL[[#This Row],[620112]] &lt;= 24), ALL!J254-METEALL[[#This Row],[620112]], 0)</f>
        <v>18</v>
      </c>
      <c r="L253">
        <f>IF(AND(ALL!K254-METEALL[[#This Row],[620113]] &gt;= 0, ALL!K254-METEALL[[#This Row],[620113]] &lt;= 24), ALL!K254-METEALL[[#This Row],[620113]], 0)</f>
        <v>0</v>
      </c>
      <c r="M253">
        <f>IF(AND(ALL!L254-METEALL[[#This Row],[620114]] &gt;= 0, ALL!L254-METEALL[[#This Row],[620114]] &lt;= 24), ALL!L254-METEALL[[#This Row],[620114]], 0)</f>
        <v>16</v>
      </c>
      <c r="N253">
        <f>IF(AND(ALL!M254-METEALL[[#This Row],[620116]] &gt;= 0, ALL!M254-METEALL[[#This Row],[620116]] &lt;= 24), ALL!M254-METEALL[[#This Row],[620116]], 0)</f>
        <v>14</v>
      </c>
      <c r="O253">
        <f>IF(AND(ALL!N254-METEALL[[#This Row],[620117]] &gt;= 0, ALL!N254-METEALL[[#This Row],[620117]] &lt;= 24), ALL!N254-METEALL[[#This Row],[620117]], 0)</f>
        <v>0</v>
      </c>
      <c r="P253">
        <f>IF(AND(ALL!O254-METEALL[[#This Row],[620118]] &gt;= 0, ALL!O254-METEALL[[#This Row],[620118]] &lt;= 24), ALL!O254-METEALL[[#This Row],[620118]], 0)</f>
        <v>0</v>
      </c>
      <c r="Q253">
        <f>IF(AND(ALL!P254-METEALL[[#This Row],[620119]] &gt;= 0, ALL!P254-METEALL[[#This Row],[620119]] &lt;= 24), ALL!P254-METEALL[[#This Row],[620119]], 0)</f>
        <v>17</v>
      </c>
      <c r="R253">
        <f>IF(AND(ALL!Q254-METEALL[[#This Row],[620120]] &gt;= 0, ALL!Q254-METEALL[[#This Row],[620120]] &lt;= 24), ALL!Q254-METEALL[[#This Row],[620120]], 0)</f>
        <v>0</v>
      </c>
      <c r="S253">
        <f>IF(AND(ALL!R254-METEALL[[#This Row],[620122]] &gt;= 0, ALL!R254-METEALL[[#This Row],[620122]] &lt;= 24), ALL!R254-METEALL[[#This Row],[620122]], 0)</f>
        <v>0</v>
      </c>
      <c r="T253">
        <f>IF(AND(ALL!S254-METEALL[[#This Row],[620123]] &gt;= 0, ALL!S254-METEALL[[#This Row],[620123]] &lt;= 24), ALL!S254-METEALL[[#This Row],[620123]], 0)</f>
        <v>0</v>
      </c>
      <c r="U253">
        <f>IF(AND(ALL!T254-METEALL[[#This Row],[620124]] &gt;= 0, ALL!T254-METEALL[[#This Row],[620124]] &lt;= 24), ALL!T254-METEALL[[#This Row],[620124]], 0)</f>
        <v>0</v>
      </c>
      <c r="Y253">
        <v>620104</v>
      </c>
      <c r="Z253" s="31">
        <v>44081</v>
      </c>
      <c r="AA253">
        <v>0</v>
      </c>
    </row>
    <row r="254" spans="3:27">
      <c r="C254" s="17">
        <v>44082</v>
      </c>
      <c r="D254" t="str">
        <f>TEXT(Mete_cal[[#This Row],[Egat Code]], "[$-409]mmm yyyy")</f>
        <v>Sep 2020</v>
      </c>
      <c r="E254">
        <f>IF(AND(ALL!D255-METEALL[[#This Row],[620104]] &gt;= 0, ALL!D255-METEALL[[#This Row],[620104]] &lt;= 24), ALL!D255-METEALL[[#This Row],[620104]], 0)</f>
        <v>0</v>
      </c>
      <c r="F254">
        <f>IF(AND(ALL!E255-METEALL[[#This Row],[620105]] &gt;= 0, ALL!E255-METEALL[[#This Row],[620105]] &lt;= 24), ALL!E255-METEALL[[#This Row],[620105]], 0)</f>
        <v>18</v>
      </c>
      <c r="G254">
        <f>IF(AND(ALL!F255-METEALL[[#This Row],[620106]] &gt;= 0, ALL!F255-METEALL[[#This Row],[620106]] &lt;= 24), ALL!F255-METEALL[[#This Row],[620106]], 0)</f>
        <v>0</v>
      </c>
      <c r="H254">
        <f>IF(AND(ALL!G255-METEALL[[#This Row],[620107]] &gt;= 0, ALL!G255-METEALL[[#This Row],[620107]] &lt;= 24), ALL!G255-METEALL[[#This Row],[620107]], 0)</f>
        <v>10</v>
      </c>
      <c r="I254">
        <f>IF(AND(ALL!H255-METEALL[[#This Row],[620109]] &gt;= 0, ALL!H255-METEALL[[#This Row],[620109]] &lt;= 24), ALL!H255-METEALL[[#This Row],[620109]], 0)</f>
        <v>0</v>
      </c>
      <c r="J254">
        <f>IF(AND(ALL!I255-METEALL[[#This Row],[620111]] &gt;= 0, ALL!I255-METEALL[[#This Row],[620111]] &lt;= 24), ALL!I255-METEALL[[#This Row],[620111]], 0)</f>
        <v>0</v>
      </c>
      <c r="K254">
        <f>IF(AND(ALL!J255-METEALL[[#This Row],[620112]] &gt;= 0, ALL!J255-METEALL[[#This Row],[620112]] &lt;= 24), ALL!J255-METEALL[[#This Row],[620112]], 0)</f>
        <v>19</v>
      </c>
      <c r="L254">
        <f>IF(AND(ALL!K255-METEALL[[#This Row],[620113]] &gt;= 0, ALL!K255-METEALL[[#This Row],[620113]] &lt;= 24), ALL!K255-METEALL[[#This Row],[620113]], 0)</f>
        <v>0</v>
      </c>
      <c r="M254">
        <f>IF(AND(ALL!L255-METEALL[[#This Row],[620114]] &gt;= 0, ALL!L255-METEALL[[#This Row],[620114]] &lt;= 24), ALL!L255-METEALL[[#This Row],[620114]], 0)</f>
        <v>16</v>
      </c>
      <c r="N254">
        <f>IF(AND(ALL!M255-METEALL[[#This Row],[620116]] &gt;= 0, ALL!M255-METEALL[[#This Row],[620116]] &lt;= 24), ALL!M255-METEALL[[#This Row],[620116]], 0)</f>
        <v>12</v>
      </c>
      <c r="O254">
        <f>IF(AND(ALL!N255-METEALL[[#This Row],[620117]] &gt;= 0, ALL!N255-METEALL[[#This Row],[620117]] &lt;= 24), ALL!N255-METEALL[[#This Row],[620117]], 0)</f>
        <v>0</v>
      </c>
      <c r="P254">
        <f>IF(AND(ALL!O255-METEALL[[#This Row],[620118]] &gt;= 0, ALL!O255-METEALL[[#This Row],[620118]] &lt;= 24), ALL!O255-METEALL[[#This Row],[620118]], 0)</f>
        <v>0</v>
      </c>
      <c r="Q254">
        <f>IF(AND(ALL!P255-METEALL[[#This Row],[620119]] &gt;= 0, ALL!P255-METEALL[[#This Row],[620119]] &lt;= 24), ALL!P255-METEALL[[#This Row],[620119]], 0)</f>
        <v>13</v>
      </c>
      <c r="R254">
        <f>IF(AND(ALL!Q255-METEALL[[#This Row],[620120]] &gt;= 0, ALL!Q255-METEALL[[#This Row],[620120]] &lt;= 24), ALL!Q255-METEALL[[#This Row],[620120]], 0)</f>
        <v>0</v>
      </c>
      <c r="S254">
        <f>IF(AND(ALL!R255-METEALL[[#This Row],[620122]] &gt;= 0, ALL!R255-METEALL[[#This Row],[620122]] &lt;= 24), ALL!R255-METEALL[[#This Row],[620122]], 0)</f>
        <v>0</v>
      </c>
      <c r="T254">
        <f>IF(AND(ALL!S255-METEALL[[#This Row],[620123]] &gt;= 0, ALL!S255-METEALL[[#This Row],[620123]] &lt;= 24), ALL!S255-METEALL[[#This Row],[620123]], 0)</f>
        <v>0</v>
      </c>
      <c r="U254">
        <f>IF(AND(ALL!T255-METEALL[[#This Row],[620124]] &gt;= 0, ALL!T255-METEALL[[#This Row],[620124]] &lt;= 24), ALL!T255-METEALL[[#This Row],[620124]], 0)</f>
        <v>0</v>
      </c>
      <c r="Y254">
        <v>620104</v>
      </c>
      <c r="Z254" s="31">
        <v>44082</v>
      </c>
      <c r="AA254">
        <v>0</v>
      </c>
    </row>
    <row r="255" spans="3:27">
      <c r="C255" s="17">
        <v>44083</v>
      </c>
      <c r="D255" t="str">
        <f>TEXT(Mete_cal[[#This Row],[Egat Code]], "[$-409]mmm yyyy")</f>
        <v>Sep 2020</v>
      </c>
      <c r="E255">
        <f>IF(AND(ALL!D256-METEALL[[#This Row],[620104]] &gt;= 0, ALL!D256-METEALL[[#This Row],[620104]] &lt;= 24), ALL!D256-METEALL[[#This Row],[620104]], 0)</f>
        <v>0</v>
      </c>
      <c r="F255">
        <f>IF(AND(ALL!E256-METEALL[[#This Row],[620105]] &gt;= 0, ALL!E256-METEALL[[#This Row],[620105]] &lt;= 24), ALL!E256-METEALL[[#This Row],[620105]], 0)</f>
        <v>12</v>
      </c>
      <c r="G255">
        <f>IF(AND(ALL!F256-METEALL[[#This Row],[620106]] &gt;= 0, ALL!F256-METEALL[[#This Row],[620106]] &lt;= 24), ALL!F256-METEALL[[#This Row],[620106]], 0)</f>
        <v>0</v>
      </c>
      <c r="H255">
        <f>IF(AND(ALL!G256-METEALL[[#This Row],[620107]] &gt;= 0, ALL!G256-METEALL[[#This Row],[620107]] &lt;= 24), ALL!G256-METEALL[[#This Row],[620107]], 0)</f>
        <v>12</v>
      </c>
      <c r="I255">
        <f>IF(AND(ALL!H256-METEALL[[#This Row],[620109]] &gt;= 0, ALL!H256-METEALL[[#This Row],[620109]] &lt;= 24), ALL!H256-METEALL[[#This Row],[620109]], 0)</f>
        <v>0</v>
      </c>
      <c r="J255">
        <f>IF(AND(ALL!I256-METEALL[[#This Row],[620111]] &gt;= 0, ALL!I256-METEALL[[#This Row],[620111]] &lt;= 24), ALL!I256-METEALL[[#This Row],[620111]], 0)</f>
        <v>0</v>
      </c>
      <c r="K255">
        <f>IF(AND(ALL!J256-METEALL[[#This Row],[620112]] &gt;= 0, ALL!J256-METEALL[[#This Row],[620112]] &lt;= 24), ALL!J256-METEALL[[#This Row],[620112]], 0)</f>
        <v>12</v>
      </c>
      <c r="L255">
        <f>IF(AND(ALL!K256-METEALL[[#This Row],[620113]] &gt;= 0, ALL!K256-METEALL[[#This Row],[620113]] &lt;= 24), ALL!K256-METEALL[[#This Row],[620113]], 0)</f>
        <v>0</v>
      </c>
      <c r="M255">
        <f>IF(AND(ALL!L256-METEALL[[#This Row],[620114]] &gt;= 0, ALL!L256-METEALL[[#This Row],[620114]] &lt;= 24), ALL!L256-METEALL[[#This Row],[620114]], 0)</f>
        <v>4</v>
      </c>
      <c r="N255">
        <f>IF(AND(ALL!M256-METEALL[[#This Row],[620116]] &gt;= 0, ALL!M256-METEALL[[#This Row],[620116]] &lt;= 24), ALL!M256-METEALL[[#This Row],[620116]], 0)</f>
        <v>0</v>
      </c>
      <c r="O255">
        <f>IF(AND(ALL!N256-METEALL[[#This Row],[620117]] &gt;= 0, ALL!N256-METEALL[[#This Row],[620117]] &lt;= 24), ALL!N256-METEALL[[#This Row],[620117]], 0)</f>
        <v>0</v>
      </c>
      <c r="P255">
        <f>IF(AND(ALL!O256-METEALL[[#This Row],[620118]] &gt;= 0, ALL!O256-METEALL[[#This Row],[620118]] &lt;= 24), ALL!O256-METEALL[[#This Row],[620118]], 0)</f>
        <v>0</v>
      </c>
      <c r="Q255">
        <f>IF(AND(ALL!P256-METEALL[[#This Row],[620119]] &gt;= 0, ALL!P256-METEALL[[#This Row],[620119]] &lt;= 24), ALL!P256-METEALL[[#This Row],[620119]], 0)</f>
        <v>11</v>
      </c>
      <c r="R255">
        <f>IF(AND(ALL!Q256-METEALL[[#This Row],[620120]] &gt;= 0, ALL!Q256-METEALL[[#This Row],[620120]] &lt;= 24), ALL!Q256-METEALL[[#This Row],[620120]], 0)</f>
        <v>0</v>
      </c>
      <c r="S255">
        <f>IF(AND(ALL!R256-METEALL[[#This Row],[620122]] &gt;= 0, ALL!R256-METEALL[[#This Row],[620122]] &lt;= 24), ALL!R256-METEALL[[#This Row],[620122]], 0)</f>
        <v>0</v>
      </c>
      <c r="T255">
        <f>IF(AND(ALL!S256-METEALL[[#This Row],[620123]] &gt;= 0, ALL!S256-METEALL[[#This Row],[620123]] &lt;= 24), ALL!S256-METEALL[[#This Row],[620123]], 0)</f>
        <v>14</v>
      </c>
      <c r="U255">
        <f>IF(AND(ALL!T256-METEALL[[#This Row],[620124]] &gt;= 0, ALL!T256-METEALL[[#This Row],[620124]] &lt;= 24), ALL!T256-METEALL[[#This Row],[620124]], 0)</f>
        <v>0</v>
      </c>
      <c r="Y255">
        <v>620104</v>
      </c>
      <c r="Z255" s="31">
        <v>44083</v>
      </c>
      <c r="AA255">
        <v>0</v>
      </c>
    </row>
    <row r="256" spans="3:27">
      <c r="C256" s="17">
        <v>44084</v>
      </c>
      <c r="D256" t="str">
        <f>TEXT(Mete_cal[[#This Row],[Egat Code]], "[$-409]mmm yyyy")</f>
        <v>Sep 2020</v>
      </c>
      <c r="E256">
        <f>IF(AND(ALL!D257-METEALL[[#This Row],[620104]] &gt;= 0, ALL!D257-METEALL[[#This Row],[620104]] &lt;= 24), ALL!D257-METEALL[[#This Row],[620104]], 0)</f>
        <v>0</v>
      </c>
      <c r="F256">
        <f>IF(AND(ALL!E257-METEALL[[#This Row],[620105]] &gt;= 0, ALL!E257-METEALL[[#This Row],[620105]] &lt;= 24), ALL!E257-METEALL[[#This Row],[620105]], 0)</f>
        <v>15</v>
      </c>
      <c r="G256">
        <f>IF(AND(ALL!F257-METEALL[[#This Row],[620106]] &gt;= 0, ALL!F257-METEALL[[#This Row],[620106]] &lt;= 24), ALL!F257-METEALL[[#This Row],[620106]], 0)</f>
        <v>0</v>
      </c>
      <c r="H256">
        <f>IF(AND(ALL!G257-METEALL[[#This Row],[620107]] &gt;= 0, ALL!G257-METEALL[[#This Row],[620107]] &lt;= 24), ALL!G257-METEALL[[#This Row],[620107]], 0)</f>
        <v>14</v>
      </c>
      <c r="I256">
        <f>IF(AND(ALL!H257-METEALL[[#This Row],[620109]] &gt;= 0, ALL!H257-METEALL[[#This Row],[620109]] &lt;= 24), ALL!H257-METEALL[[#This Row],[620109]], 0)</f>
        <v>0</v>
      </c>
      <c r="J256">
        <f>IF(AND(ALL!I257-METEALL[[#This Row],[620111]] &gt;= 0, ALL!I257-METEALL[[#This Row],[620111]] &lt;= 24), ALL!I257-METEALL[[#This Row],[620111]], 0)</f>
        <v>0</v>
      </c>
      <c r="K256">
        <f>IF(AND(ALL!J257-METEALL[[#This Row],[620112]] &gt;= 0, ALL!J257-METEALL[[#This Row],[620112]] &lt;= 24), ALL!J257-METEALL[[#This Row],[620112]], 0)</f>
        <v>15</v>
      </c>
      <c r="L256">
        <f>IF(AND(ALL!K257-METEALL[[#This Row],[620113]] &gt;= 0, ALL!K257-METEALL[[#This Row],[620113]] &lt;= 24), ALL!K257-METEALL[[#This Row],[620113]], 0)</f>
        <v>0</v>
      </c>
      <c r="M256">
        <f>IF(AND(ALL!L257-METEALL[[#This Row],[620114]] &gt;= 0, ALL!L257-METEALL[[#This Row],[620114]] &lt;= 24), ALL!L257-METEALL[[#This Row],[620114]], 0)</f>
        <v>14</v>
      </c>
      <c r="N256">
        <f>IF(AND(ALL!M257-METEALL[[#This Row],[620116]] &gt;= 0, ALL!M257-METEALL[[#This Row],[620116]] &lt;= 24), ALL!M257-METEALL[[#This Row],[620116]], 0)</f>
        <v>0</v>
      </c>
      <c r="O256">
        <f>IF(AND(ALL!N257-METEALL[[#This Row],[620117]] &gt;= 0, ALL!N257-METEALL[[#This Row],[620117]] &lt;= 24), ALL!N257-METEALL[[#This Row],[620117]], 0)</f>
        <v>0</v>
      </c>
      <c r="P256">
        <f>IF(AND(ALL!O257-METEALL[[#This Row],[620118]] &gt;= 0, ALL!O257-METEALL[[#This Row],[620118]] &lt;= 24), ALL!O257-METEALL[[#This Row],[620118]], 0)</f>
        <v>0</v>
      </c>
      <c r="Q256">
        <f>IF(AND(ALL!P257-METEALL[[#This Row],[620119]] &gt;= 0, ALL!P257-METEALL[[#This Row],[620119]] &lt;= 24), ALL!P257-METEALL[[#This Row],[620119]], 0)</f>
        <v>14</v>
      </c>
      <c r="R256">
        <f>IF(AND(ALL!Q257-METEALL[[#This Row],[620120]] &gt;= 0, ALL!Q257-METEALL[[#This Row],[620120]] &lt;= 24), ALL!Q257-METEALL[[#This Row],[620120]], 0)</f>
        <v>0</v>
      </c>
      <c r="S256">
        <f>IF(AND(ALL!R257-METEALL[[#This Row],[620122]] &gt;= 0, ALL!R257-METEALL[[#This Row],[620122]] &lt;= 24), ALL!R257-METEALL[[#This Row],[620122]], 0)</f>
        <v>0</v>
      </c>
      <c r="T256">
        <f>IF(AND(ALL!S257-METEALL[[#This Row],[620123]] &gt;= 0, ALL!S257-METEALL[[#This Row],[620123]] &lt;= 24), ALL!S257-METEALL[[#This Row],[620123]], 0)</f>
        <v>9</v>
      </c>
      <c r="U256">
        <f>IF(AND(ALL!T257-METEALL[[#This Row],[620124]] &gt;= 0, ALL!T257-METEALL[[#This Row],[620124]] &lt;= 24), ALL!T257-METEALL[[#This Row],[620124]], 0)</f>
        <v>0</v>
      </c>
      <c r="Y256">
        <v>620104</v>
      </c>
      <c r="Z256" s="31">
        <v>44084</v>
      </c>
      <c r="AA256">
        <v>0</v>
      </c>
    </row>
    <row r="257" spans="3:27">
      <c r="C257" s="17">
        <v>44085</v>
      </c>
      <c r="D257" t="str">
        <f>TEXT(Mete_cal[[#This Row],[Egat Code]], "[$-409]mmm yyyy")</f>
        <v>Sep 2020</v>
      </c>
      <c r="E257">
        <f>IF(AND(ALL!D258-METEALL[[#This Row],[620104]] &gt;= 0, ALL!D258-METEALL[[#This Row],[620104]] &lt;= 24), ALL!D258-METEALL[[#This Row],[620104]], 0)</f>
        <v>0</v>
      </c>
      <c r="F257">
        <f>IF(AND(ALL!E258-METEALL[[#This Row],[620105]] &gt;= 0, ALL!E258-METEALL[[#This Row],[620105]] &lt;= 24), ALL!E258-METEALL[[#This Row],[620105]], 0)</f>
        <v>16</v>
      </c>
      <c r="G257">
        <f>IF(AND(ALL!F258-METEALL[[#This Row],[620106]] &gt;= 0, ALL!F258-METEALL[[#This Row],[620106]] &lt;= 24), ALL!F258-METEALL[[#This Row],[620106]], 0)</f>
        <v>0</v>
      </c>
      <c r="H257">
        <f>IF(AND(ALL!G258-METEALL[[#This Row],[620107]] &gt;= 0, ALL!G258-METEALL[[#This Row],[620107]] &lt;= 24), ALL!G258-METEALL[[#This Row],[620107]], 0)</f>
        <v>13</v>
      </c>
      <c r="I257">
        <f>IF(AND(ALL!H258-METEALL[[#This Row],[620109]] &gt;= 0, ALL!H258-METEALL[[#This Row],[620109]] &lt;= 24), ALL!H258-METEALL[[#This Row],[620109]], 0)</f>
        <v>0</v>
      </c>
      <c r="J257">
        <f>IF(AND(ALL!I258-METEALL[[#This Row],[620111]] &gt;= 0, ALL!I258-METEALL[[#This Row],[620111]] &lt;= 24), ALL!I258-METEALL[[#This Row],[620111]], 0)</f>
        <v>0</v>
      </c>
      <c r="K257">
        <f>IF(AND(ALL!J258-METEALL[[#This Row],[620112]] &gt;= 0, ALL!J258-METEALL[[#This Row],[620112]] &lt;= 24), ALL!J258-METEALL[[#This Row],[620112]], 0)</f>
        <v>19</v>
      </c>
      <c r="L257">
        <f>IF(AND(ALL!K258-METEALL[[#This Row],[620113]] &gt;= 0, ALL!K258-METEALL[[#This Row],[620113]] &lt;= 24), ALL!K258-METEALL[[#This Row],[620113]], 0)</f>
        <v>0</v>
      </c>
      <c r="M257">
        <f>IF(AND(ALL!L258-METEALL[[#This Row],[620114]] &gt;= 0, ALL!L258-METEALL[[#This Row],[620114]] &lt;= 24), ALL!L258-METEALL[[#This Row],[620114]], 0)</f>
        <v>0</v>
      </c>
      <c r="N257">
        <f>IF(AND(ALL!M258-METEALL[[#This Row],[620116]] &gt;= 0, ALL!M258-METEALL[[#This Row],[620116]] &lt;= 24), ALL!M258-METEALL[[#This Row],[620116]], 0)</f>
        <v>0</v>
      </c>
      <c r="O257">
        <f>IF(AND(ALL!N258-METEALL[[#This Row],[620117]] &gt;= 0, ALL!N258-METEALL[[#This Row],[620117]] &lt;= 24), ALL!N258-METEALL[[#This Row],[620117]], 0)</f>
        <v>0</v>
      </c>
      <c r="P257">
        <f>IF(AND(ALL!O258-METEALL[[#This Row],[620118]] &gt;= 0, ALL!O258-METEALL[[#This Row],[620118]] &lt;= 24), ALL!O258-METEALL[[#This Row],[620118]], 0)</f>
        <v>0</v>
      </c>
      <c r="Q257">
        <f>IF(AND(ALL!P258-METEALL[[#This Row],[620119]] &gt;= 0, ALL!P258-METEALL[[#This Row],[620119]] &lt;= 24), ALL!P258-METEALL[[#This Row],[620119]], 0)</f>
        <v>21</v>
      </c>
      <c r="R257">
        <f>IF(AND(ALL!Q258-METEALL[[#This Row],[620120]] &gt;= 0, ALL!Q258-METEALL[[#This Row],[620120]] &lt;= 24), ALL!Q258-METEALL[[#This Row],[620120]], 0)</f>
        <v>0</v>
      </c>
      <c r="S257">
        <f>IF(AND(ALL!R258-METEALL[[#This Row],[620122]] &gt;= 0, ALL!R258-METEALL[[#This Row],[620122]] &lt;= 24), ALL!R258-METEALL[[#This Row],[620122]], 0)</f>
        <v>0</v>
      </c>
      <c r="T257">
        <f>IF(AND(ALL!S258-METEALL[[#This Row],[620123]] &gt;= 0, ALL!S258-METEALL[[#This Row],[620123]] &lt;= 24), ALL!S258-METEALL[[#This Row],[620123]], 0)</f>
        <v>22</v>
      </c>
      <c r="U257">
        <f>IF(AND(ALL!T258-METEALL[[#This Row],[620124]] &gt;= 0, ALL!T258-METEALL[[#This Row],[620124]] &lt;= 24), ALL!T258-METEALL[[#This Row],[620124]], 0)</f>
        <v>0</v>
      </c>
      <c r="Y257">
        <v>620104</v>
      </c>
      <c r="Z257" s="31">
        <v>44085</v>
      </c>
      <c r="AA257">
        <v>0</v>
      </c>
    </row>
    <row r="258" spans="3:27">
      <c r="C258" s="17">
        <v>44086</v>
      </c>
      <c r="D258" t="str">
        <f>TEXT(Mete_cal[[#This Row],[Egat Code]], "[$-409]mmm yyyy")</f>
        <v>Sep 2020</v>
      </c>
      <c r="E258">
        <f>IF(AND(ALL!D259-METEALL[[#This Row],[620104]] &gt;= 0, ALL!D259-METEALL[[#This Row],[620104]] &lt;= 24), ALL!D259-METEALL[[#This Row],[620104]], 0)</f>
        <v>0</v>
      </c>
      <c r="F258">
        <f>IF(AND(ALL!E259-METEALL[[#This Row],[620105]] &gt;= 0, ALL!E259-METEALL[[#This Row],[620105]] &lt;= 24), ALL!E259-METEALL[[#This Row],[620105]], 0)</f>
        <v>17</v>
      </c>
      <c r="G258">
        <f>IF(AND(ALL!F259-METEALL[[#This Row],[620106]] &gt;= 0, ALL!F259-METEALL[[#This Row],[620106]] &lt;= 24), ALL!F259-METEALL[[#This Row],[620106]], 0)</f>
        <v>0</v>
      </c>
      <c r="H258">
        <f>IF(AND(ALL!G259-METEALL[[#This Row],[620107]] &gt;= 0, ALL!G259-METEALL[[#This Row],[620107]] &lt;= 24), ALL!G259-METEALL[[#This Row],[620107]], 0)</f>
        <v>17</v>
      </c>
      <c r="I258">
        <f>IF(AND(ALL!H259-METEALL[[#This Row],[620109]] &gt;= 0, ALL!H259-METEALL[[#This Row],[620109]] &lt;= 24), ALL!H259-METEALL[[#This Row],[620109]], 0)</f>
        <v>0</v>
      </c>
      <c r="J258">
        <f>IF(AND(ALL!I259-METEALL[[#This Row],[620111]] &gt;= 0, ALL!I259-METEALL[[#This Row],[620111]] &lt;= 24), ALL!I259-METEALL[[#This Row],[620111]], 0)</f>
        <v>0</v>
      </c>
      <c r="K258">
        <f>IF(AND(ALL!J259-METEALL[[#This Row],[620112]] &gt;= 0, ALL!J259-METEALL[[#This Row],[620112]] &lt;= 24), ALL!J259-METEALL[[#This Row],[620112]], 0)</f>
        <v>20</v>
      </c>
      <c r="L258">
        <f>IF(AND(ALL!K259-METEALL[[#This Row],[620113]] &gt;= 0, ALL!K259-METEALL[[#This Row],[620113]] &lt;= 24), ALL!K259-METEALL[[#This Row],[620113]], 0)</f>
        <v>0</v>
      </c>
      <c r="M258">
        <f>IF(AND(ALL!L259-METEALL[[#This Row],[620114]] &gt;= 0, ALL!L259-METEALL[[#This Row],[620114]] &lt;= 24), ALL!L259-METEALL[[#This Row],[620114]], 0)</f>
        <v>0</v>
      </c>
      <c r="N258">
        <f>IF(AND(ALL!M259-METEALL[[#This Row],[620116]] &gt;= 0, ALL!M259-METEALL[[#This Row],[620116]] &lt;= 24), ALL!M259-METEALL[[#This Row],[620116]], 0)</f>
        <v>0</v>
      </c>
      <c r="O258">
        <f>IF(AND(ALL!N259-METEALL[[#This Row],[620117]] &gt;= 0, ALL!N259-METEALL[[#This Row],[620117]] &lt;= 24), ALL!N259-METEALL[[#This Row],[620117]], 0)</f>
        <v>0</v>
      </c>
      <c r="P258">
        <f>IF(AND(ALL!O259-METEALL[[#This Row],[620118]] &gt;= 0, ALL!O259-METEALL[[#This Row],[620118]] &lt;= 24), ALL!O259-METEALL[[#This Row],[620118]], 0)</f>
        <v>0</v>
      </c>
      <c r="Q258">
        <f>IF(AND(ALL!P259-METEALL[[#This Row],[620119]] &gt;= 0, ALL!P259-METEALL[[#This Row],[620119]] &lt;= 24), ALL!P259-METEALL[[#This Row],[620119]], 0)</f>
        <v>19</v>
      </c>
      <c r="R258">
        <f>IF(AND(ALL!Q259-METEALL[[#This Row],[620120]] &gt;= 0, ALL!Q259-METEALL[[#This Row],[620120]] &lt;= 24), ALL!Q259-METEALL[[#This Row],[620120]], 0)</f>
        <v>0</v>
      </c>
      <c r="S258">
        <f>IF(AND(ALL!R259-METEALL[[#This Row],[620122]] &gt;= 0, ALL!R259-METEALL[[#This Row],[620122]] &lt;= 24), ALL!R259-METEALL[[#This Row],[620122]], 0)</f>
        <v>0</v>
      </c>
      <c r="T258">
        <f>IF(AND(ALL!S259-METEALL[[#This Row],[620123]] &gt;= 0, ALL!S259-METEALL[[#This Row],[620123]] &lt;= 24), ALL!S259-METEALL[[#This Row],[620123]], 0)</f>
        <v>18</v>
      </c>
      <c r="U258">
        <f>IF(AND(ALL!T259-METEALL[[#This Row],[620124]] &gt;= 0, ALL!T259-METEALL[[#This Row],[620124]] &lt;= 24), ALL!T259-METEALL[[#This Row],[620124]], 0)</f>
        <v>0</v>
      </c>
      <c r="Y258">
        <v>620104</v>
      </c>
      <c r="Z258" s="31">
        <v>44086</v>
      </c>
      <c r="AA258">
        <v>0</v>
      </c>
    </row>
    <row r="259" spans="3:27">
      <c r="C259" s="17">
        <v>44087</v>
      </c>
      <c r="D259" t="str">
        <f>TEXT(Mete_cal[[#This Row],[Egat Code]], "[$-409]mmm yyyy")</f>
        <v>Sep 2020</v>
      </c>
      <c r="E259">
        <f>IF(AND(ALL!D260-METEALL[[#This Row],[620104]] &gt;= 0, ALL!D260-METEALL[[#This Row],[620104]] &lt;= 24), ALL!D260-METEALL[[#This Row],[620104]], 0)</f>
        <v>0</v>
      </c>
      <c r="F259">
        <f>IF(AND(ALL!E260-METEALL[[#This Row],[620105]] &gt;= 0, ALL!E260-METEALL[[#This Row],[620105]] &lt;= 24), ALL!E260-METEALL[[#This Row],[620105]], 0)</f>
        <v>15</v>
      </c>
      <c r="G259">
        <f>IF(AND(ALL!F260-METEALL[[#This Row],[620106]] &gt;= 0, ALL!F260-METEALL[[#This Row],[620106]] &lt;= 24), ALL!F260-METEALL[[#This Row],[620106]], 0)</f>
        <v>0</v>
      </c>
      <c r="H259">
        <f>IF(AND(ALL!G260-METEALL[[#This Row],[620107]] &gt;= 0, ALL!G260-METEALL[[#This Row],[620107]] &lt;= 24), ALL!G260-METEALL[[#This Row],[620107]], 0)</f>
        <v>14</v>
      </c>
      <c r="I259">
        <f>IF(AND(ALL!H260-METEALL[[#This Row],[620109]] &gt;= 0, ALL!H260-METEALL[[#This Row],[620109]] &lt;= 24), ALL!H260-METEALL[[#This Row],[620109]], 0)</f>
        <v>0</v>
      </c>
      <c r="J259">
        <f>IF(AND(ALL!I260-METEALL[[#This Row],[620111]] &gt;= 0, ALL!I260-METEALL[[#This Row],[620111]] &lt;= 24), ALL!I260-METEALL[[#This Row],[620111]], 0)</f>
        <v>0</v>
      </c>
      <c r="K259">
        <f>IF(AND(ALL!J260-METEALL[[#This Row],[620112]] &gt;= 0, ALL!J260-METEALL[[#This Row],[620112]] &lt;= 24), ALL!J260-METEALL[[#This Row],[620112]], 0)</f>
        <v>17</v>
      </c>
      <c r="L259">
        <f>IF(AND(ALL!K260-METEALL[[#This Row],[620113]] &gt;= 0, ALL!K260-METEALL[[#This Row],[620113]] &lt;= 24), ALL!K260-METEALL[[#This Row],[620113]], 0)</f>
        <v>0</v>
      </c>
      <c r="M259">
        <f>IF(AND(ALL!L260-METEALL[[#This Row],[620114]] &gt;= 0, ALL!L260-METEALL[[#This Row],[620114]] &lt;= 24), ALL!L260-METEALL[[#This Row],[620114]], 0)</f>
        <v>21</v>
      </c>
      <c r="N259">
        <f>IF(AND(ALL!M260-METEALL[[#This Row],[620116]] &gt;= 0, ALL!M260-METEALL[[#This Row],[620116]] &lt;= 24), ALL!M260-METEALL[[#This Row],[620116]], 0)</f>
        <v>0</v>
      </c>
      <c r="O259">
        <f>IF(AND(ALL!N260-METEALL[[#This Row],[620117]] &gt;= 0, ALL!N260-METEALL[[#This Row],[620117]] &lt;= 24), ALL!N260-METEALL[[#This Row],[620117]], 0)</f>
        <v>0</v>
      </c>
      <c r="P259">
        <f>IF(AND(ALL!O260-METEALL[[#This Row],[620118]] &gt;= 0, ALL!O260-METEALL[[#This Row],[620118]] &lt;= 24), ALL!O260-METEALL[[#This Row],[620118]], 0)</f>
        <v>0</v>
      </c>
      <c r="Q259">
        <f>IF(AND(ALL!P260-METEALL[[#This Row],[620119]] &gt;= 0, ALL!P260-METEALL[[#This Row],[620119]] &lt;= 24), ALL!P260-METEALL[[#This Row],[620119]], 0)</f>
        <v>17</v>
      </c>
      <c r="R259">
        <f>IF(AND(ALL!Q260-METEALL[[#This Row],[620120]] &gt;= 0, ALL!Q260-METEALL[[#This Row],[620120]] &lt;= 24), ALL!Q260-METEALL[[#This Row],[620120]], 0)</f>
        <v>0</v>
      </c>
      <c r="S259">
        <f>IF(AND(ALL!R260-METEALL[[#This Row],[620122]] &gt;= 0, ALL!R260-METEALL[[#This Row],[620122]] &lt;= 24), ALL!R260-METEALL[[#This Row],[620122]], 0)</f>
        <v>0</v>
      </c>
      <c r="T259">
        <f>IF(AND(ALL!S260-METEALL[[#This Row],[620123]] &gt;= 0, ALL!S260-METEALL[[#This Row],[620123]] &lt;= 24), ALL!S260-METEALL[[#This Row],[620123]], 0)</f>
        <v>16</v>
      </c>
      <c r="U259">
        <f>IF(AND(ALL!T260-METEALL[[#This Row],[620124]] &gt;= 0, ALL!T260-METEALL[[#This Row],[620124]] &lt;= 24), ALL!T260-METEALL[[#This Row],[620124]], 0)</f>
        <v>0</v>
      </c>
      <c r="Y259">
        <v>620104</v>
      </c>
      <c r="Z259" s="31">
        <v>44087</v>
      </c>
      <c r="AA259">
        <v>0</v>
      </c>
    </row>
    <row r="260" spans="3:27">
      <c r="C260" s="17">
        <v>44088</v>
      </c>
      <c r="D260" t="str">
        <f>TEXT(Mete_cal[[#This Row],[Egat Code]], "[$-409]mmm yyyy")</f>
        <v>Sep 2020</v>
      </c>
      <c r="E260">
        <f>IF(AND(ALL!D261-METEALL[[#This Row],[620104]] &gt;= 0, ALL!D261-METEALL[[#This Row],[620104]] &lt;= 24), ALL!D261-METEALL[[#This Row],[620104]], 0)</f>
        <v>0</v>
      </c>
      <c r="F260">
        <f>IF(AND(ALL!E261-METEALL[[#This Row],[620105]] &gt;= 0, ALL!E261-METEALL[[#This Row],[620105]] &lt;= 24), ALL!E261-METEALL[[#This Row],[620105]], 0)</f>
        <v>20</v>
      </c>
      <c r="G260">
        <f>IF(AND(ALL!F261-METEALL[[#This Row],[620106]] &gt;= 0, ALL!F261-METEALL[[#This Row],[620106]] &lt;= 24), ALL!F261-METEALL[[#This Row],[620106]], 0)</f>
        <v>0</v>
      </c>
      <c r="H260">
        <f>IF(AND(ALL!G261-METEALL[[#This Row],[620107]] &gt;= 0, ALL!G261-METEALL[[#This Row],[620107]] &lt;= 24), ALL!G261-METEALL[[#This Row],[620107]], 0)</f>
        <v>21</v>
      </c>
      <c r="I260">
        <f>IF(AND(ALL!H261-METEALL[[#This Row],[620109]] &gt;= 0, ALL!H261-METEALL[[#This Row],[620109]] &lt;= 24), ALL!H261-METEALL[[#This Row],[620109]], 0)</f>
        <v>0</v>
      </c>
      <c r="J260">
        <f>IF(AND(ALL!I261-METEALL[[#This Row],[620111]] &gt;= 0, ALL!I261-METEALL[[#This Row],[620111]] &lt;= 24), ALL!I261-METEALL[[#This Row],[620111]], 0)</f>
        <v>0</v>
      </c>
      <c r="K260">
        <f>IF(AND(ALL!J261-METEALL[[#This Row],[620112]] &gt;= 0, ALL!J261-METEALL[[#This Row],[620112]] &lt;= 24), ALL!J261-METEALL[[#This Row],[620112]], 0)</f>
        <v>0</v>
      </c>
      <c r="L260">
        <f>IF(AND(ALL!K261-METEALL[[#This Row],[620113]] &gt;= 0, ALL!K261-METEALL[[#This Row],[620113]] &lt;= 24), ALL!K261-METEALL[[#This Row],[620113]], 0)</f>
        <v>0</v>
      </c>
      <c r="M260">
        <f>IF(AND(ALL!L261-METEALL[[#This Row],[620114]] &gt;= 0, ALL!L261-METEALL[[#This Row],[620114]] &lt;= 24), ALL!L261-METEALL[[#This Row],[620114]], 0)</f>
        <v>20</v>
      </c>
      <c r="N260">
        <f>IF(AND(ALL!M261-METEALL[[#This Row],[620116]] &gt;= 0, ALL!M261-METEALL[[#This Row],[620116]] &lt;= 24), ALL!M261-METEALL[[#This Row],[620116]], 0)</f>
        <v>0</v>
      </c>
      <c r="O260">
        <f>IF(AND(ALL!N261-METEALL[[#This Row],[620117]] &gt;= 0, ALL!N261-METEALL[[#This Row],[620117]] &lt;= 24), ALL!N261-METEALL[[#This Row],[620117]], 0)</f>
        <v>0</v>
      </c>
      <c r="P260">
        <f>IF(AND(ALL!O261-METEALL[[#This Row],[620118]] &gt;= 0, ALL!O261-METEALL[[#This Row],[620118]] &lt;= 24), ALL!O261-METEALL[[#This Row],[620118]], 0)</f>
        <v>0</v>
      </c>
      <c r="Q260">
        <f>IF(AND(ALL!P261-METEALL[[#This Row],[620119]] &gt;= 0, ALL!P261-METEALL[[#This Row],[620119]] &lt;= 24), ALL!P261-METEALL[[#This Row],[620119]], 0)</f>
        <v>19</v>
      </c>
      <c r="R260">
        <f>IF(AND(ALL!Q261-METEALL[[#This Row],[620120]] &gt;= 0, ALL!Q261-METEALL[[#This Row],[620120]] &lt;= 24), ALL!Q261-METEALL[[#This Row],[620120]], 0)</f>
        <v>0</v>
      </c>
      <c r="S260">
        <f>IF(AND(ALL!R261-METEALL[[#This Row],[620122]] &gt;= 0, ALL!R261-METEALL[[#This Row],[620122]] &lt;= 24), ALL!R261-METEALL[[#This Row],[620122]], 0)</f>
        <v>0</v>
      </c>
      <c r="T260">
        <f>IF(AND(ALL!S261-METEALL[[#This Row],[620123]] &gt;= 0, ALL!S261-METEALL[[#This Row],[620123]] &lt;= 24), ALL!S261-METEALL[[#This Row],[620123]], 0)</f>
        <v>21</v>
      </c>
      <c r="U260">
        <f>IF(AND(ALL!T261-METEALL[[#This Row],[620124]] &gt;= 0, ALL!T261-METEALL[[#This Row],[620124]] &lt;= 24), ALL!T261-METEALL[[#This Row],[620124]], 0)</f>
        <v>0</v>
      </c>
      <c r="Y260">
        <v>620104</v>
      </c>
      <c r="Z260" s="31">
        <v>44088</v>
      </c>
      <c r="AA260">
        <v>0</v>
      </c>
    </row>
    <row r="261" spans="3:27">
      <c r="C261" s="17">
        <v>44089</v>
      </c>
      <c r="D261" t="str">
        <f>TEXT(Mete_cal[[#This Row],[Egat Code]], "[$-409]mmm yyyy")</f>
        <v>Sep 2020</v>
      </c>
      <c r="E261">
        <f>IF(AND(ALL!D262-METEALL[[#This Row],[620104]] &gt;= 0, ALL!D262-METEALL[[#This Row],[620104]] &lt;= 24), ALL!D262-METEALL[[#This Row],[620104]], 0)</f>
        <v>0</v>
      </c>
      <c r="F261">
        <f>IF(AND(ALL!E262-METEALL[[#This Row],[620105]] &gt;= 0, ALL!E262-METEALL[[#This Row],[620105]] &lt;= 24), ALL!E262-METEALL[[#This Row],[620105]], 0)</f>
        <v>17</v>
      </c>
      <c r="G261">
        <f>IF(AND(ALL!F262-METEALL[[#This Row],[620106]] &gt;= 0, ALL!F262-METEALL[[#This Row],[620106]] &lt;= 24), ALL!F262-METEALL[[#This Row],[620106]], 0)</f>
        <v>0</v>
      </c>
      <c r="H261">
        <f>IF(AND(ALL!G262-METEALL[[#This Row],[620107]] &gt;= 0, ALL!G262-METEALL[[#This Row],[620107]] &lt;= 24), ALL!G262-METEALL[[#This Row],[620107]], 0)</f>
        <v>11</v>
      </c>
      <c r="I261">
        <f>IF(AND(ALL!H262-METEALL[[#This Row],[620109]] &gt;= 0, ALL!H262-METEALL[[#This Row],[620109]] &lt;= 24), ALL!H262-METEALL[[#This Row],[620109]], 0)</f>
        <v>0</v>
      </c>
      <c r="J261">
        <f>IF(AND(ALL!I262-METEALL[[#This Row],[620111]] &gt;= 0, ALL!I262-METEALL[[#This Row],[620111]] &lt;= 24), ALL!I262-METEALL[[#This Row],[620111]], 0)</f>
        <v>0</v>
      </c>
      <c r="K261">
        <f>IF(AND(ALL!J262-METEALL[[#This Row],[620112]] &gt;= 0, ALL!J262-METEALL[[#This Row],[620112]] &lt;= 24), ALL!J262-METEALL[[#This Row],[620112]], 0)</f>
        <v>0</v>
      </c>
      <c r="L261">
        <f>IF(AND(ALL!K262-METEALL[[#This Row],[620113]] &gt;= 0, ALL!K262-METEALL[[#This Row],[620113]] &lt;= 24), ALL!K262-METEALL[[#This Row],[620113]], 0)</f>
        <v>0</v>
      </c>
      <c r="M261">
        <f>IF(AND(ALL!L262-METEALL[[#This Row],[620114]] &gt;= 0, ALL!L262-METEALL[[#This Row],[620114]] &lt;= 24), ALL!L262-METEALL[[#This Row],[620114]], 0)</f>
        <v>11</v>
      </c>
      <c r="N261">
        <f>IF(AND(ALL!M262-METEALL[[#This Row],[620116]] &gt;= 0, ALL!M262-METEALL[[#This Row],[620116]] &lt;= 24), ALL!M262-METEALL[[#This Row],[620116]], 0)</f>
        <v>0</v>
      </c>
      <c r="O261">
        <f>IF(AND(ALL!N262-METEALL[[#This Row],[620117]] &gt;= 0, ALL!N262-METEALL[[#This Row],[620117]] &lt;= 24), ALL!N262-METEALL[[#This Row],[620117]], 0)</f>
        <v>0</v>
      </c>
      <c r="P261">
        <f>IF(AND(ALL!O262-METEALL[[#This Row],[620118]] &gt;= 0, ALL!O262-METEALL[[#This Row],[620118]] &lt;= 24), ALL!O262-METEALL[[#This Row],[620118]], 0)</f>
        <v>0</v>
      </c>
      <c r="Q261">
        <f>IF(AND(ALL!P262-METEALL[[#This Row],[620119]] &gt;= 0, ALL!P262-METEALL[[#This Row],[620119]] &lt;= 24), ALL!P262-METEALL[[#This Row],[620119]], 0)</f>
        <v>19</v>
      </c>
      <c r="R261">
        <f>IF(AND(ALL!Q262-METEALL[[#This Row],[620120]] &gt;= 0, ALL!Q262-METEALL[[#This Row],[620120]] &lt;= 24), ALL!Q262-METEALL[[#This Row],[620120]], 0)</f>
        <v>0</v>
      </c>
      <c r="S261">
        <f>IF(AND(ALL!R262-METEALL[[#This Row],[620122]] &gt;= 0, ALL!R262-METEALL[[#This Row],[620122]] &lt;= 24), ALL!R262-METEALL[[#This Row],[620122]], 0)</f>
        <v>0</v>
      </c>
      <c r="T261">
        <f>IF(AND(ALL!S262-METEALL[[#This Row],[620123]] &gt;= 0, ALL!S262-METEALL[[#This Row],[620123]] &lt;= 24), ALL!S262-METEALL[[#This Row],[620123]], 0)</f>
        <v>14</v>
      </c>
      <c r="U261">
        <f>IF(AND(ALL!T262-METEALL[[#This Row],[620124]] &gt;= 0, ALL!T262-METEALL[[#This Row],[620124]] &lt;= 24), ALL!T262-METEALL[[#This Row],[620124]], 0)</f>
        <v>0</v>
      </c>
      <c r="Y261">
        <v>620104</v>
      </c>
      <c r="Z261" s="31">
        <v>44089</v>
      </c>
      <c r="AA261">
        <v>0</v>
      </c>
    </row>
    <row r="262" spans="3:27">
      <c r="C262" s="17">
        <v>44090</v>
      </c>
      <c r="D262" t="str">
        <f>TEXT(Mete_cal[[#This Row],[Egat Code]], "[$-409]mmm yyyy")</f>
        <v>Sep 2020</v>
      </c>
      <c r="E262">
        <f>IF(AND(ALL!D263-METEALL[[#This Row],[620104]] &gt;= 0, ALL!D263-METEALL[[#This Row],[620104]] &lt;= 24), ALL!D263-METEALL[[#This Row],[620104]], 0)</f>
        <v>0</v>
      </c>
      <c r="F262">
        <f>IF(AND(ALL!E263-METEALL[[#This Row],[620105]] &gt;= 0, ALL!E263-METEALL[[#This Row],[620105]] &lt;= 24), ALL!E263-METEALL[[#This Row],[620105]], 0)</f>
        <v>8</v>
      </c>
      <c r="G262">
        <f>IF(AND(ALL!F263-METEALL[[#This Row],[620106]] &gt;= 0, ALL!F263-METEALL[[#This Row],[620106]] &lt;= 24), ALL!F263-METEALL[[#This Row],[620106]], 0)</f>
        <v>0</v>
      </c>
      <c r="H262">
        <f>IF(AND(ALL!G263-METEALL[[#This Row],[620107]] &gt;= 0, ALL!G263-METEALL[[#This Row],[620107]] &lt;= 24), ALL!G263-METEALL[[#This Row],[620107]], 0)</f>
        <v>14</v>
      </c>
      <c r="I262">
        <f>IF(AND(ALL!H263-METEALL[[#This Row],[620109]] &gt;= 0, ALL!H263-METEALL[[#This Row],[620109]] &lt;= 24), ALL!H263-METEALL[[#This Row],[620109]], 0)</f>
        <v>0</v>
      </c>
      <c r="J262">
        <f>IF(AND(ALL!I263-METEALL[[#This Row],[620111]] &gt;= 0, ALL!I263-METEALL[[#This Row],[620111]] &lt;= 24), ALL!I263-METEALL[[#This Row],[620111]], 0)</f>
        <v>0</v>
      </c>
      <c r="K262">
        <f>IF(AND(ALL!J263-METEALL[[#This Row],[620112]] &gt;= 0, ALL!J263-METEALL[[#This Row],[620112]] &lt;= 24), ALL!J263-METEALL[[#This Row],[620112]], 0)</f>
        <v>7</v>
      </c>
      <c r="L262">
        <f>IF(AND(ALL!K263-METEALL[[#This Row],[620113]] &gt;= 0, ALL!K263-METEALL[[#This Row],[620113]] &lt;= 24), ALL!K263-METEALL[[#This Row],[620113]], 0)</f>
        <v>0</v>
      </c>
      <c r="M262">
        <f>IF(AND(ALL!L263-METEALL[[#This Row],[620114]] &gt;= 0, ALL!L263-METEALL[[#This Row],[620114]] &lt;= 24), ALL!L263-METEALL[[#This Row],[620114]], 0)</f>
        <v>7</v>
      </c>
      <c r="N262">
        <f>IF(AND(ALL!M263-METEALL[[#This Row],[620116]] &gt;= 0, ALL!M263-METEALL[[#This Row],[620116]] &lt;= 24), ALL!M263-METEALL[[#This Row],[620116]], 0)</f>
        <v>0</v>
      </c>
      <c r="O262">
        <f>IF(AND(ALL!N263-METEALL[[#This Row],[620117]] &gt;= 0, ALL!N263-METEALL[[#This Row],[620117]] &lt;= 24), ALL!N263-METEALL[[#This Row],[620117]], 0)</f>
        <v>0</v>
      </c>
      <c r="P262">
        <f>IF(AND(ALL!O263-METEALL[[#This Row],[620118]] &gt;= 0, ALL!O263-METEALL[[#This Row],[620118]] &lt;= 24), ALL!O263-METEALL[[#This Row],[620118]], 0)</f>
        <v>0</v>
      </c>
      <c r="Q262">
        <f>IF(AND(ALL!P263-METEALL[[#This Row],[620119]] &gt;= 0, ALL!P263-METEALL[[#This Row],[620119]] &lt;= 24), ALL!P263-METEALL[[#This Row],[620119]], 0)</f>
        <v>11</v>
      </c>
      <c r="R262">
        <f>IF(AND(ALL!Q263-METEALL[[#This Row],[620120]] &gt;= 0, ALL!Q263-METEALL[[#This Row],[620120]] &lt;= 24), ALL!Q263-METEALL[[#This Row],[620120]], 0)</f>
        <v>0</v>
      </c>
      <c r="S262">
        <f>IF(AND(ALL!R263-METEALL[[#This Row],[620122]] &gt;= 0, ALL!R263-METEALL[[#This Row],[620122]] &lt;= 24), ALL!R263-METEALL[[#This Row],[620122]], 0)</f>
        <v>0</v>
      </c>
      <c r="T262">
        <f>IF(AND(ALL!S263-METEALL[[#This Row],[620123]] &gt;= 0, ALL!S263-METEALL[[#This Row],[620123]] &lt;= 24), ALL!S263-METEALL[[#This Row],[620123]], 0)</f>
        <v>15</v>
      </c>
      <c r="U262">
        <f>IF(AND(ALL!T263-METEALL[[#This Row],[620124]] &gt;= 0, ALL!T263-METEALL[[#This Row],[620124]] &lt;= 24), ALL!T263-METEALL[[#This Row],[620124]], 0)</f>
        <v>0</v>
      </c>
      <c r="Y262">
        <v>620104</v>
      </c>
      <c r="Z262" s="31">
        <v>44090</v>
      </c>
      <c r="AA262">
        <v>0</v>
      </c>
    </row>
    <row r="263" spans="3:27">
      <c r="C263" s="17">
        <v>44091</v>
      </c>
      <c r="D263" t="str">
        <f>TEXT(Mete_cal[[#This Row],[Egat Code]], "[$-409]mmm yyyy")</f>
        <v>Sep 2020</v>
      </c>
      <c r="E263">
        <f>IF(AND(ALL!D264-METEALL[[#This Row],[620104]] &gt;= 0, ALL!D264-METEALL[[#This Row],[620104]] &lt;= 24), ALL!D264-METEALL[[#This Row],[620104]], 0)</f>
        <v>0</v>
      </c>
      <c r="F263">
        <f>IF(AND(ALL!E264-METEALL[[#This Row],[620105]] &gt;= 0, ALL!E264-METEALL[[#This Row],[620105]] &lt;= 24), ALL!E264-METEALL[[#This Row],[620105]], 0)</f>
        <v>18</v>
      </c>
      <c r="G263">
        <f>IF(AND(ALL!F264-METEALL[[#This Row],[620106]] &gt;= 0, ALL!F264-METEALL[[#This Row],[620106]] &lt;= 24), ALL!F264-METEALL[[#This Row],[620106]], 0)</f>
        <v>0</v>
      </c>
      <c r="H263">
        <f>IF(AND(ALL!G264-METEALL[[#This Row],[620107]] &gt;= 0, ALL!G264-METEALL[[#This Row],[620107]] &lt;= 24), ALL!G264-METEALL[[#This Row],[620107]], 0)</f>
        <v>12</v>
      </c>
      <c r="I263">
        <f>IF(AND(ALL!H264-METEALL[[#This Row],[620109]] &gt;= 0, ALL!H264-METEALL[[#This Row],[620109]] &lt;= 24), ALL!H264-METEALL[[#This Row],[620109]], 0)</f>
        <v>9</v>
      </c>
      <c r="J263">
        <f>IF(AND(ALL!I264-METEALL[[#This Row],[620111]] &gt;= 0, ALL!I264-METEALL[[#This Row],[620111]] &lt;= 24), ALL!I264-METEALL[[#This Row],[620111]], 0)</f>
        <v>0</v>
      </c>
      <c r="K263">
        <f>IF(AND(ALL!J264-METEALL[[#This Row],[620112]] &gt;= 0, ALL!J264-METEALL[[#This Row],[620112]] &lt;= 24), ALL!J264-METEALL[[#This Row],[620112]], 0)</f>
        <v>12</v>
      </c>
      <c r="L263">
        <f>IF(AND(ALL!K264-METEALL[[#This Row],[620113]] &gt;= 0, ALL!K264-METEALL[[#This Row],[620113]] &lt;= 24), ALL!K264-METEALL[[#This Row],[620113]], 0)</f>
        <v>0</v>
      </c>
      <c r="M263">
        <f>IF(AND(ALL!L264-METEALL[[#This Row],[620114]] &gt;= 0, ALL!L264-METEALL[[#This Row],[620114]] &lt;= 24), ALL!L264-METEALL[[#This Row],[620114]], 0)</f>
        <v>0</v>
      </c>
      <c r="N263">
        <f>IF(AND(ALL!M264-METEALL[[#This Row],[620116]] &gt;= 0, ALL!M264-METEALL[[#This Row],[620116]] &lt;= 24), ALL!M264-METEALL[[#This Row],[620116]], 0)</f>
        <v>0</v>
      </c>
      <c r="O263">
        <f>IF(AND(ALL!N264-METEALL[[#This Row],[620117]] &gt;= 0, ALL!N264-METEALL[[#This Row],[620117]] &lt;= 24), ALL!N264-METEALL[[#This Row],[620117]], 0)</f>
        <v>0</v>
      </c>
      <c r="P263">
        <f>IF(AND(ALL!O264-METEALL[[#This Row],[620118]] &gt;= 0, ALL!O264-METEALL[[#This Row],[620118]] &lt;= 24), ALL!O264-METEALL[[#This Row],[620118]], 0)</f>
        <v>0</v>
      </c>
      <c r="Q263">
        <f>IF(AND(ALL!P264-METEALL[[#This Row],[620119]] &gt;= 0, ALL!P264-METEALL[[#This Row],[620119]] &lt;= 24), ALL!P264-METEALL[[#This Row],[620119]], 0)</f>
        <v>0</v>
      </c>
      <c r="R263">
        <f>IF(AND(ALL!Q264-METEALL[[#This Row],[620120]] &gt;= 0, ALL!Q264-METEALL[[#This Row],[620120]] &lt;= 24), ALL!Q264-METEALL[[#This Row],[620120]], 0)</f>
        <v>0</v>
      </c>
      <c r="S263">
        <f>IF(AND(ALL!R264-METEALL[[#This Row],[620122]] &gt;= 0, ALL!R264-METEALL[[#This Row],[620122]] &lt;= 24), ALL!R264-METEALL[[#This Row],[620122]], 0)</f>
        <v>0</v>
      </c>
      <c r="T263">
        <f>IF(AND(ALL!S264-METEALL[[#This Row],[620123]] &gt;= 0, ALL!S264-METEALL[[#This Row],[620123]] &lt;= 24), ALL!S264-METEALL[[#This Row],[620123]], 0)</f>
        <v>0</v>
      </c>
      <c r="U263">
        <f>IF(AND(ALL!T264-METEALL[[#This Row],[620124]] &gt;= 0, ALL!T264-METEALL[[#This Row],[620124]] &lt;= 24), ALL!T264-METEALL[[#This Row],[620124]], 0)</f>
        <v>0</v>
      </c>
      <c r="Y263">
        <v>620104</v>
      </c>
      <c r="Z263" s="31">
        <v>44091</v>
      </c>
      <c r="AA263">
        <v>0</v>
      </c>
    </row>
    <row r="264" spans="3:27">
      <c r="C264" s="17">
        <v>44092</v>
      </c>
      <c r="D264" t="str">
        <f>TEXT(Mete_cal[[#This Row],[Egat Code]], "[$-409]mmm yyyy")</f>
        <v>Sep 2020</v>
      </c>
      <c r="E264">
        <f>IF(AND(ALL!D265-METEALL[[#This Row],[620104]] &gt;= 0, ALL!D265-METEALL[[#This Row],[620104]] &lt;= 24), ALL!D265-METEALL[[#This Row],[620104]], 0)</f>
        <v>0</v>
      </c>
      <c r="F264">
        <f>IF(AND(ALL!E265-METEALL[[#This Row],[620105]] &gt;= 0, ALL!E265-METEALL[[#This Row],[620105]] &lt;= 24), ALL!E265-METEALL[[#This Row],[620105]], 0)</f>
        <v>7</v>
      </c>
      <c r="G264">
        <f>IF(AND(ALL!F265-METEALL[[#This Row],[620106]] &gt;= 0, ALL!F265-METEALL[[#This Row],[620106]] &lt;= 24), ALL!F265-METEALL[[#This Row],[620106]], 0)</f>
        <v>0</v>
      </c>
      <c r="H264">
        <f>IF(AND(ALL!G265-METEALL[[#This Row],[620107]] &gt;= 0, ALL!G265-METEALL[[#This Row],[620107]] &lt;= 24), ALL!G265-METEALL[[#This Row],[620107]], 0)</f>
        <v>13</v>
      </c>
      <c r="I264">
        <f>IF(AND(ALL!H265-METEALL[[#This Row],[620109]] &gt;= 0, ALL!H265-METEALL[[#This Row],[620109]] &lt;= 24), ALL!H265-METEALL[[#This Row],[620109]], 0)</f>
        <v>1</v>
      </c>
      <c r="J264">
        <f>IF(AND(ALL!I265-METEALL[[#This Row],[620111]] &gt;= 0, ALL!I265-METEALL[[#This Row],[620111]] &lt;= 24), ALL!I265-METEALL[[#This Row],[620111]], 0)</f>
        <v>0</v>
      </c>
      <c r="K264">
        <f>IF(AND(ALL!J265-METEALL[[#This Row],[620112]] &gt;= 0, ALL!J265-METEALL[[#This Row],[620112]] &lt;= 24), ALL!J265-METEALL[[#This Row],[620112]], 0)</f>
        <v>2</v>
      </c>
      <c r="L264">
        <f>IF(AND(ALL!K265-METEALL[[#This Row],[620113]] &gt;= 0, ALL!K265-METEALL[[#This Row],[620113]] &lt;= 24), ALL!K265-METEALL[[#This Row],[620113]], 0)</f>
        <v>0</v>
      </c>
      <c r="M264">
        <f>IF(AND(ALL!L265-METEALL[[#This Row],[620114]] &gt;= 0, ALL!L265-METEALL[[#This Row],[620114]] &lt;= 24), ALL!L265-METEALL[[#This Row],[620114]], 0)</f>
        <v>18</v>
      </c>
      <c r="N264">
        <f>IF(AND(ALL!M265-METEALL[[#This Row],[620116]] &gt;= 0, ALL!M265-METEALL[[#This Row],[620116]] &lt;= 24), ALL!M265-METEALL[[#This Row],[620116]], 0)</f>
        <v>1</v>
      </c>
      <c r="O264">
        <f>IF(AND(ALL!N265-METEALL[[#This Row],[620117]] &gt;= 0, ALL!N265-METEALL[[#This Row],[620117]] &lt;= 24), ALL!N265-METEALL[[#This Row],[620117]], 0)</f>
        <v>0</v>
      </c>
      <c r="P264">
        <f>IF(AND(ALL!O265-METEALL[[#This Row],[620118]] &gt;= 0, ALL!O265-METEALL[[#This Row],[620118]] &lt;= 24), ALL!O265-METEALL[[#This Row],[620118]], 0)</f>
        <v>0</v>
      </c>
      <c r="Q264">
        <f>IF(AND(ALL!P265-METEALL[[#This Row],[620119]] &gt;= 0, ALL!P265-METEALL[[#This Row],[620119]] &lt;= 24), ALL!P265-METEALL[[#This Row],[620119]], 0)</f>
        <v>23</v>
      </c>
      <c r="R264">
        <f>IF(AND(ALL!Q265-METEALL[[#This Row],[620120]] &gt;= 0, ALL!Q265-METEALL[[#This Row],[620120]] &lt;= 24), ALL!Q265-METEALL[[#This Row],[620120]], 0)</f>
        <v>0</v>
      </c>
      <c r="S264">
        <f>IF(AND(ALL!R265-METEALL[[#This Row],[620122]] &gt;= 0, ALL!R265-METEALL[[#This Row],[620122]] &lt;= 24), ALL!R265-METEALL[[#This Row],[620122]], 0)</f>
        <v>0</v>
      </c>
      <c r="T264">
        <f>IF(AND(ALL!S265-METEALL[[#This Row],[620123]] &gt;= 0, ALL!S265-METEALL[[#This Row],[620123]] &lt;= 24), ALL!S265-METEALL[[#This Row],[620123]], 0)</f>
        <v>8</v>
      </c>
      <c r="U264">
        <f>IF(AND(ALL!T265-METEALL[[#This Row],[620124]] &gt;= 0, ALL!T265-METEALL[[#This Row],[620124]] &lt;= 24), ALL!T265-METEALL[[#This Row],[620124]], 0)</f>
        <v>0</v>
      </c>
      <c r="Y264">
        <v>620104</v>
      </c>
      <c r="Z264" s="31">
        <v>44092</v>
      </c>
      <c r="AA264">
        <v>0</v>
      </c>
    </row>
    <row r="265" spans="3:27">
      <c r="C265" s="17">
        <v>44093</v>
      </c>
      <c r="D265" t="str">
        <f>TEXT(Mete_cal[[#This Row],[Egat Code]], "[$-409]mmm yyyy")</f>
        <v>Sep 2020</v>
      </c>
      <c r="E265">
        <f>IF(AND(ALL!D266-METEALL[[#This Row],[620104]] &gt;= 0, ALL!D266-METEALL[[#This Row],[620104]] &lt;= 24), ALL!D266-METEALL[[#This Row],[620104]], 0)</f>
        <v>0</v>
      </c>
      <c r="F265">
        <f>IF(AND(ALL!E266-METEALL[[#This Row],[620105]] &gt;= 0, ALL!E266-METEALL[[#This Row],[620105]] &lt;= 24), ALL!E266-METEALL[[#This Row],[620105]], 0)</f>
        <v>11</v>
      </c>
      <c r="G265">
        <f>IF(AND(ALL!F266-METEALL[[#This Row],[620106]] &gt;= 0, ALL!F266-METEALL[[#This Row],[620106]] &lt;= 24), ALL!F266-METEALL[[#This Row],[620106]], 0)</f>
        <v>0</v>
      </c>
      <c r="H265">
        <f>IF(AND(ALL!G266-METEALL[[#This Row],[620107]] &gt;= 0, ALL!G266-METEALL[[#This Row],[620107]] &lt;= 24), ALL!G266-METEALL[[#This Row],[620107]], 0)</f>
        <v>7</v>
      </c>
      <c r="I265">
        <f>IF(AND(ALL!H266-METEALL[[#This Row],[620109]] &gt;= 0, ALL!H266-METEALL[[#This Row],[620109]] &lt;= 24), ALL!H266-METEALL[[#This Row],[620109]], 0)</f>
        <v>0</v>
      </c>
      <c r="J265">
        <f>IF(AND(ALL!I266-METEALL[[#This Row],[620111]] &gt;= 0, ALL!I266-METEALL[[#This Row],[620111]] &lt;= 24), ALL!I266-METEALL[[#This Row],[620111]], 0)</f>
        <v>0</v>
      </c>
      <c r="K265">
        <f>IF(AND(ALL!J266-METEALL[[#This Row],[620112]] &gt;= 0, ALL!J266-METEALL[[#This Row],[620112]] &lt;= 24), ALL!J266-METEALL[[#This Row],[620112]], 0)</f>
        <v>12</v>
      </c>
      <c r="L265">
        <f>IF(AND(ALL!K266-METEALL[[#This Row],[620113]] &gt;= 0, ALL!K266-METEALL[[#This Row],[620113]] &lt;= 24), ALL!K266-METEALL[[#This Row],[620113]], 0)</f>
        <v>0</v>
      </c>
      <c r="M265">
        <f>IF(AND(ALL!L266-METEALL[[#This Row],[620114]] &gt;= 0, ALL!L266-METEALL[[#This Row],[620114]] &lt;= 24), ALL!L266-METEALL[[#This Row],[620114]], 0)</f>
        <v>5</v>
      </c>
      <c r="N265">
        <f>IF(AND(ALL!M266-METEALL[[#This Row],[620116]] &gt;= 0, ALL!M266-METEALL[[#This Row],[620116]] &lt;= 24), ALL!M266-METEALL[[#This Row],[620116]], 0)</f>
        <v>0</v>
      </c>
      <c r="O265">
        <f>IF(AND(ALL!N266-METEALL[[#This Row],[620117]] &gt;= 0, ALL!N266-METEALL[[#This Row],[620117]] &lt;= 24), ALL!N266-METEALL[[#This Row],[620117]], 0)</f>
        <v>0</v>
      </c>
      <c r="P265">
        <f>IF(AND(ALL!O266-METEALL[[#This Row],[620118]] &gt;= 0, ALL!O266-METEALL[[#This Row],[620118]] &lt;= 24), ALL!O266-METEALL[[#This Row],[620118]], 0)</f>
        <v>0</v>
      </c>
      <c r="Q265">
        <f>IF(AND(ALL!P266-METEALL[[#This Row],[620119]] &gt;= 0, ALL!P266-METEALL[[#This Row],[620119]] &lt;= 24), ALL!P266-METEALL[[#This Row],[620119]], 0)</f>
        <v>1</v>
      </c>
      <c r="R265">
        <f>IF(AND(ALL!Q266-METEALL[[#This Row],[620120]] &gt;= 0, ALL!Q266-METEALL[[#This Row],[620120]] &lt;= 24), ALL!Q266-METEALL[[#This Row],[620120]], 0)</f>
        <v>0</v>
      </c>
      <c r="S265">
        <f>IF(AND(ALL!R266-METEALL[[#This Row],[620122]] &gt;= 0, ALL!R266-METEALL[[#This Row],[620122]] &lt;= 24), ALL!R266-METEALL[[#This Row],[620122]], 0)</f>
        <v>0</v>
      </c>
      <c r="T265">
        <f>IF(AND(ALL!S266-METEALL[[#This Row],[620123]] &gt;= 0, ALL!S266-METEALL[[#This Row],[620123]] &lt;= 24), ALL!S266-METEALL[[#This Row],[620123]], 0)</f>
        <v>8</v>
      </c>
      <c r="U265">
        <f>IF(AND(ALL!T266-METEALL[[#This Row],[620124]] &gt;= 0, ALL!T266-METEALL[[#This Row],[620124]] &lt;= 24), ALL!T266-METEALL[[#This Row],[620124]], 0)</f>
        <v>0</v>
      </c>
      <c r="Y265">
        <v>620104</v>
      </c>
      <c r="Z265" s="31">
        <v>44093</v>
      </c>
      <c r="AA265">
        <v>0</v>
      </c>
    </row>
    <row r="266" spans="3:27">
      <c r="C266" s="17">
        <v>44094</v>
      </c>
      <c r="D266" t="str">
        <f>TEXT(Mete_cal[[#This Row],[Egat Code]], "[$-409]mmm yyyy")</f>
        <v>Sep 2020</v>
      </c>
      <c r="E266">
        <f>IF(AND(ALL!D267-METEALL[[#This Row],[620104]] &gt;= 0, ALL!D267-METEALL[[#This Row],[620104]] &lt;= 24), ALL!D267-METEALL[[#This Row],[620104]], 0)</f>
        <v>0</v>
      </c>
      <c r="F266">
        <f>IF(AND(ALL!E267-METEALL[[#This Row],[620105]] &gt;= 0, ALL!E267-METEALL[[#This Row],[620105]] &lt;= 24), ALL!E267-METEALL[[#This Row],[620105]], 0)</f>
        <v>0</v>
      </c>
      <c r="G266">
        <f>IF(AND(ALL!F267-METEALL[[#This Row],[620106]] &gt;= 0, ALL!F267-METEALL[[#This Row],[620106]] &lt;= 24), ALL!F267-METEALL[[#This Row],[620106]], 0)</f>
        <v>0</v>
      </c>
      <c r="H266">
        <f>IF(AND(ALL!G267-METEALL[[#This Row],[620107]] &gt;= 0, ALL!G267-METEALL[[#This Row],[620107]] &lt;= 24), ALL!G267-METEALL[[#This Row],[620107]], 0)</f>
        <v>0</v>
      </c>
      <c r="I266">
        <f>IF(AND(ALL!H267-METEALL[[#This Row],[620109]] &gt;= 0, ALL!H267-METEALL[[#This Row],[620109]] &lt;= 24), ALL!H267-METEALL[[#This Row],[620109]], 0)</f>
        <v>0</v>
      </c>
      <c r="J266">
        <f>IF(AND(ALL!I267-METEALL[[#This Row],[620111]] &gt;= 0, ALL!I267-METEALL[[#This Row],[620111]] &lt;= 24), ALL!I267-METEALL[[#This Row],[620111]], 0)</f>
        <v>0</v>
      </c>
      <c r="K266">
        <f>IF(AND(ALL!J267-METEALL[[#This Row],[620112]] &gt;= 0, ALL!J267-METEALL[[#This Row],[620112]] &lt;= 24), ALL!J267-METEALL[[#This Row],[620112]], 0)</f>
        <v>0</v>
      </c>
      <c r="L266">
        <f>IF(AND(ALL!K267-METEALL[[#This Row],[620113]] &gt;= 0, ALL!K267-METEALL[[#This Row],[620113]] &lt;= 24), ALL!K267-METEALL[[#This Row],[620113]], 0)</f>
        <v>0</v>
      </c>
      <c r="M266">
        <f>IF(AND(ALL!L267-METEALL[[#This Row],[620114]] &gt;= 0, ALL!L267-METEALL[[#This Row],[620114]] &lt;= 24), ALL!L267-METEALL[[#This Row],[620114]], 0)</f>
        <v>0</v>
      </c>
      <c r="N266">
        <f>IF(AND(ALL!M267-METEALL[[#This Row],[620116]] &gt;= 0, ALL!M267-METEALL[[#This Row],[620116]] &lt;= 24), ALL!M267-METEALL[[#This Row],[620116]], 0)</f>
        <v>0</v>
      </c>
      <c r="O266">
        <f>IF(AND(ALL!N267-METEALL[[#This Row],[620117]] &gt;= 0, ALL!N267-METEALL[[#This Row],[620117]] &lt;= 24), ALL!N267-METEALL[[#This Row],[620117]], 0)</f>
        <v>0</v>
      </c>
      <c r="P266">
        <f>IF(AND(ALL!O267-METEALL[[#This Row],[620118]] &gt;= 0, ALL!O267-METEALL[[#This Row],[620118]] &lt;= 24), ALL!O267-METEALL[[#This Row],[620118]], 0)</f>
        <v>0</v>
      </c>
      <c r="Q266">
        <f>IF(AND(ALL!P267-METEALL[[#This Row],[620119]] &gt;= 0, ALL!P267-METEALL[[#This Row],[620119]] &lt;= 24), ALL!P267-METEALL[[#This Row],[620119]], 0)</f>
        <v>0</v>
      </c>
      <c r="R266">
        <f>IF(AND(ALL!Q267-METEALL[[#This Row],[620120]] &gt;= 0, ALL!Q267-METEALL[[#This Row],[620120]] &lt;= 24), ALL!Q267-METEALL[[#This Row],[620120]], 0)</f>
        <v>0</v>
      </c>
      <c r="S266">
        <f>IF(AND(ALL!R267-METEALL[[#This Row],[620122]] &gt;= 0, ALL!R267-METEALL[[#This Row],[620122]] &lt;= 24), ALL!R267-METEALL[[#This Row],[620122]], 0)</f>
        <v>0</v>
      </c>
      <c r="T266">
        <f>IF(AND(ALL!S267-METEALL[[#This Row],[620123]] &gt;= 0, ALL!S267-METEALL[[#This Row],[620123]] &lt;= 24), ALL!S267-METEALL[[#This Row],[620123]], 0)</f>
        <v>0</v>
      </c>
      <c r="U266">
        <f>IF(AND(ALL!T267-METEALL[[#This Row],[620124]] &gt;= 0, ALL!T267-METEALL[[#This Row],[620124]] &lt;= 24), ALL!T267-METEALL[[#This Row],[620124]], 0)</f>
        <v>0</v>
      </c>
      <c r="Y266">
        <v>620104</v>
      </c>
      <c r="Z266" s="31">
        <v>44094</v>
      </c>
      <c r="AA266">
        <v>0</v>
      </c>
    </row>
    <row r="267" spans="3:27">
      <c r="C267" s="17">
        <v>44095</v>
      </c>
      <c r="D267" t="str">
        <f>TEXT(Mete_cal[[#This Row],[Egat Code]], "[$-409]mmm yyyy")</f>
        <v>Sep 2020</v>
      </c>
      <c r="E267">
        <f>IF(AND(ALL!D268-METEALL[[#This Row],[620104]] &gt;= 0, ALL!D268-METEALL[[#This Row],[620104]] &lt;= 24), ALL!D268-METEALL[[#This Row],[620104]], 0)</f>
        <v>0</v>
      </c>
      <c r="F267">
        <f>IF(AND(ALL!E268-METEALL[[#This Row],[620105]] &gt;= 0, ALL!E268-METEALL[[#This Row],[620105]] &lt;= 24), ALL!E268-METEALL[[#This Row],[620105]], 0)</f>
        <v>0</v>
      </c>
      <c r="G267">
        <f>IF(AND(ALL!F268-METEALL[[#This Row],[620106]] &gt;= 0, ALL!F268-METEALL[[#This Row],[620106]] &lt;= 24), ALL!F268-METEALL[[#This Row],[620106]], 0)</f>
        <v>0</v>
      </c>
      <c r="H267">
        <f>IF(AND(ALL!G268-METEALL[[#This Row],[620107]] &gt;= 0, ALL!G268-METEALL[[#This Row],[620107]] &lt;= 24), ALL!G268-METEALL[[#This Row],[620107]], 0)</f>
        <v>0</v>
      </c>
      <c r="I267">
        <f>IF(AND(ALL!H268-METEALL[[#This Row],[620109]] &gt;= 0, ALL!H268-METEALL[[#This Row],[620109]] &lt;= 24), ALL!H268-METEALL[[#This Row],[620109]], 0)</f>
        <v>0</v>
      </c>
      <c r="J267">
        <f>IF(AND(ALL!I268-METEALL[[#This Row],[620111]] &gt;= 0, ALL!I268-METEALL[[#This Row],[620111]] &lt;= 24), ALL!I268-METEALL[[#This Row],[620111]], 0)</f>
        <v>0</v>
      </c>
      <c r="K267">
        <f>IF(AND(ALL!J268-METEALL[[#This Row],[620112]] &gt;= 0, ALL!J268-METEALL[[#This Row],[620112]] &lt;= 24), ALL!J268-METEALL[[#This Row],[620112]], 0)</f>
        <v>0</v>
      </c>
      <c r="L267">
        <f>IF(AND(ALL!K268-METEALL[[#This Row],[620113]] &gt;= 0, ALL!K268-METEALL[[#This Row],[620113]] &lt;= 24), ALL!K268-METEALL[[#This Row],[620113]], 0)</f>
        <v>0</v>
      </c>
      <c r="M267">
        <f>IF(AND(ALL!L268-METEALL[[#This Row],[620114]] &gt;= 0, ALL!L268-METEALL[[#This Row],[620114]] &lt;= 24), ALL!L268-METEALL[[#This Row],[620114]], 0)</f>
        <v>0</v>
      </c>
      <c r="N267">
        <f>IF(AND(ALL!M268-METEALL[[#This Row],[620116]] &gt;= 0, ALL!M268-METEALL[[#This Row],[620116]] &lt;= 24), ALL!M268-METEALL[[#This Row],[620116]], 0)</f>
        <v>0</v>
      </c>
      <c r="O267">
        <f>IF(AND(ALL!N268-METEALL[[#This Row],[620117]] &gt;= 0, ALL!N268-METEALL[[#This Row],[620117]] &lt;= 24), ALL!N268-METEALL[[#This Row],[620117]], 0)</f>
        <v>0</v>
      </c>
      <c r="P267">
        <f>IF(AND(ALL!O268-METEALL[[#This Row],[620118]] &gt;= 0, ALL!O268-METEALL[[#This Row],[620118]] &lt;= 24), ALL!O268-METEALL[[#This Row],[620118]], 0)</f>
        <v>0</v>
      </c>
      <c r="Q267">
        <f>IF(AND(ALL!P268-METEALL[[#This Row],[620119]] &gt;= 0, ALL!P268-METEALL[[#This Row],[620119]] &lt;= 24), ALL!P268-METEALL[[#This Row],[620119]], 0)</f>
        <v>0</v>
      </c>
      <c r="R267">
        <f>IF(AND(ALL!Q268-METEALL[[#This Row],[620120]] &gt;= 0, ALL!Q268-METEALL[[#This Row],[620120]] &lt;= 24), ALL!Q268-METEALL[[#This Row],[620120]], 0)</f>
        <v>0</v>
      </c>
      <c r="S267">
        <f>IF(AND(ALL!R268-METEALL[[#This Row],[620122]] &gt;= 0, ALL!R268-METEALL[[#This Row],[620122]] &lt;= 24), ALL!R268-METEALL[[#This Row],[620122]], 0)</f>
        <v>0</v>
      </c>
      <c r="T267">
        <f>IF(AND(ALL!S268-METEALL[[#This Row],[620123]] &gt;= 0, ALL!S268-METEALL[[#This Row],[620123]] &lt;= 24), ALL!S268-METEALL[[#This Row],[620123]], 0)</f>
        <v>0</v>
      </c>
      <c r="U267">
        <f>IF(AND(ALL!T268-METEALL[[#This Row],[620124]] &gt;= 0, ALL!T268-METEALL[[#This Row],[620124]] &lt;= 24), ALL!T268-METEALL[[#This Row],[620124]], 0)</f>
        <v>0</v>
      </c>
      <c r="Y267">
        <v>620104</v>
      </c>
      <c r="Z267" s="31">
        <v>44095</v>
      </c>
      <c r="AA267">
        <v>0</v>
      </c>
    </row>
    <row r="268" spans="3:27">
      <c r="C268" s="17">
        <v>44096</v>
      </c>
      <c r="D268" t="str">
        <f>TEXT(Mete_cal[[#This Row],[Egat Code]], "[$-409]mmm yyyy")</f>
        <v>Sep 2020</v>
      </c>
      <c r="E268">
        <f>IF(AND(ALL!D269-METEALL[[#This Row],[620104]] &gt;= 0, ALL!D269-METEALL[[#This Row],[620104]] &lt;= 24), ALL!D269-METEALL[[#This Row],[620104]], 0)</f>
        <v>0</v>
      </c>
      <c r="F268">
        <f>IF(AND(ALL!E269-METEALL[[#This Row],[620105]] &gt;= 0, ALL!E269-METEALL[[#This Row],[620105]] &lt;= 24), ALL!E269-METEALL[[#This Row],[620105]], 0)</f>
        <v>0</v>
      </c>
      <c r="G268">
        <f>IF(AND(ALL!F269-METEALL[[#This Row],[620106]] &gt;= 0, ALL!F269-METEALL[[#This Row],[620106]] &lt;= 24), ALL!F269-METEALL[[#This Row],[620106]], 0)</f>
        <v>0</v>
      </c>
      <c r="H268">
        <f>IF(AND(ALL!G269-METEALL[[#This Row],[620107]] &gt;= 0, ALL!G269-METEALL[[#This Row],[620107]] &lt;= 24), ALL!G269-METEALL[[#This Row],[620107]], 0)</f>
        <v>23</v>
      </c>
      <c r="I268">
        <f>IF(AND(ALL!H269-METEALL[[#This Row],[620109]] &gt;= 0, ALL!H269-METEALL[[#This Row],[620109]] &lt;= 24), ALL!H269-METEALL[[#This Row],[620109]], 0)</f>
        <v>0</v>
      </c>
      <c r="J268">
        <f>IF(AND(ALL!I269-METEALL[[#This Row],[620111]] &gt;= 0, ALL!I269-METEALL[[#This Row],[620111]] &lt;= 24), ALL!I269-METEALL[[#This Row],[620111]], 0)</f>
        <v>0</v>
      </c>
      <c r="K268">
        <f>IF(AND(ALL!J269-METEALL[[#This Row],[620112]] &gt;= 0, ALL!J269-METEALL[[#This Row],[620112]] &lt;= 24), ALL!J269-METEALL[[#This Row],[620112]], 0)</f>
        <v>0</v>
      </c>
      <c r="L268">
        <f>IF(AND(ALL!K269-METEALL[[#This Row],[620113]] &gt;= 0, ALL!K269-METEALL[[#This Row],[620113]] &lt;= 24), ALL!K269-METEALL[[#This Row],[620113]], 0)</f>
        <v>0</v>
      </c>
      <c r="M268">
        <f>IF(AND(ALL!L269-METEALL[[#This Row],[620114]] &gt;= 0, ALL!L269-METEALL[[#This Row],[620114]] &lt;= 24), ALL!L269-METEALL[[#This Row],[620114]], 0)</f>
        <v>0</v>
      </c>
      <c r="N268">
        <f>IF(AND(ALL!M269-METEALL[[#This Row],[620116]] &gt;= 0, ALL!M269-METEALL[[#This Row],[620116]] &lt;= 24), ALL!M269-METEALL[[#This Row],[620116]], 0)</f>
        <v>0</v>
      </c>
      <c r="O268">
        <f>IF(AND(ALL!N269-METEALL[[#This Row],[620117]] &gt;= 0, ALL!N269-METEALL[[#This Row],[620117]] &lt;= 24), ALL!N269-METEALL[[#This Row],[620117]], 0)</f>
        <v>0</v>
      </c>
      <c r="P268">
        <f>IF(AND(ALL!O269-METEALL[[#This Row],[620118]] &gt;= 0, ALL!O269-METEALL[[#This Row],[620118]] &lt;= 24), ALL!O269-METEALL[[#This Row],[620118]], 0)</f>
        <v>0</v>
      </c>
      <c r="Q268">
        <f>IF(AND(ALL!P269-METEALL[[#This Row],[620119]] &gt;= 0, ALL!P269-METEALL[[#This Row],[620119]] &lt;= 24), ALL!P269-METEALL[[#This Row],[620119]], 0)</f>
        <v>15</v>
      </c>
      <c r="R268">
        <f>IF(AND(ALL!Q269-METEALL[[#This Row],[620120]] &gt;= 0, ALL!Q269-METEALL[[#This Row],[620120]] &lt;= 24), ALL!Q269-METEALL[[#This Row],[620120]], 0)</f>
        <v>0</v>
      </c>
      <c r="S268">
        <f>IF(AND(ALL!R269-METEALL[[#This Row],[620122]] &gt;= 0, ALL!R269-METEALL[[#This Row],[620122]] &lt;= 24), ALL!R269-METEALL[[#This Row],[620122]], 0)</f>
        <v>0</v>
      </c>
      <c r="T268">
        <f>IF(AND(ALL!S269-METEALL[[#This Row],[620123]] &gt;= 0, ALL!S269-METEALL[[#This Row],[620123]] &lt;= 24), ALL!S269-METEALL[[#This Row],[620123]], 0)</f>
        <v>23</v>
      </c>
      <c r="U268">
        <f>IF(AND(ALL!T269-METEALL[[#This Row],[620124]] &gt;= 0, ALL!T269-METEALL[[#This Row],[620124]] &lt;= 24), ALL!T269-METEALL[[#This Row],[620124]], 0)</f>
        <v>0</v>
      </c>
      <c r="Y268">
        <v>620104</v>
      </c>
      <c r="Z268" s="31">
        <v>44096</v>
      </c>
      <c r="AA268">
        <v>0</v>
      </c>
    </row>
    <row r="269" spans="3:27">
      <c r="C269" s="17">
        <v>44097</v>
      </c>
      <c r="D269" t="str">
        <f>TEXT(Mete_cal[[#This Row],[Egat Code]], "[$-409]mmm yyyy")</f>
        <v>Sep 2020</v>
      </c>
      <c r="E269">
        <f>IF(AND(ALL!D270-METEALL[[#This Row],[620104]] &gt;= 0, ALL!D270-METEALL[[#This Row],[620104]] &lt;= 24), ALL!D270-METEALL[[#This Row],[620104]], 0)</f>
        <v>0</v>
      </c>
      <c r="F269">
        <f>IF(AND(ALL!E270-METEALL[[#This Row],[620105]] &gt;= 0, ALL!E270-METEALL[[#This Row],[620105]] &lt;= 24), ALL!E270-METEALL[[#This Row],[620105]], 0)</f>
        <v>14</v>
      </c>
      <c r="G269">
        <f>IF(AND(ALL!F270-METEALL[[#This Row],[620106]] &gt;= 0, ALL!F270-METEALL[[#This Row],[620106]] &lt;= 24), ALL!F270-METEALL[[#This Row],[620106]], 0)</f>
        <v>0</v>
      </c>
      <c r="H269">
        <f>IF(AND(ALL!G270-METEALL[[#This Row],[620107]] &gt;= 0, ALL!G270-METEALL[[#This Row],[620107]] &lt;= 24), ALL!G270-METEALL[[#This Row],[620107]], 0)</f>
        <v>10</v>
      </c>
      <c r="I269">
        <f>IF(AND(ALL!H270-METEALL[[#This Row],[620109]] &gt;= 0, ALL!H270-METEALL[[#This Row],[620109]] &lt;= 24), ALL!H270-METEALL[[#This Row],[620109]], 0)</f>
        <v>9</v>
      </c>
      <c r="J269">
        <f>IF(AND(ALL!I270-METEALL[[#This Row],[620111]] &gt;= 0, ALL!I270-METEALL[[#This Row],[620111]] &lt;= 24), ALL!I270-METEALL[[#This Row],[620111]], 0)</f>
        <v>0</v>
      </c>
      <c r="K269">
        <f>IF(AND(ALL!J270-METEALL[[#This Row],[620112]] &gt;= 0, ALL!J270-METEALL[[#This Row],[620112]] &lt;= 24), ALL!J270-METEALL[[#This Row],[620112]], 0)</f>
        <v>12</v>
      </c>
      <c r="L269">
        <f>IF(AND(ALL!K270-METEALL[[#This Row],[620113]] &gt;= 0, ALL!K270-METEALL[[#This Row],[620113]] &lt;= 24), ALL!K270-METEALL[[#This Row],[620113]], 0)</f>
        <v>0</v>
      </c>
      <c r="M269">
        <f>IF(AND(ALL!L270-METEALL[[#This Row],[620114]] &gt;= 0, ALL!L270-METEALL[[#This Row],[620114]] &lt;= 24), ALL!L270-METEALL[[#This Row],[620114]], 0)</f>
        <v>0</v>
      </c>
      <c r="N269">
        <f>IF(AND(ALL!M270-METEALL[[#This Row],[620116]] &gt;= 0, ALL!M270-METEALL[[#This Row],[620116]] &lt;= 24), ALL!M270-METEALL[[#This Row],[620116]], 0)</f>
        <v>0</v>
      </c>
      <c r="O269">
        <f>IF(AND(ALL!N270-METEALL[[#This Row],[620117]] &gt;= 0, ALL!N270-METEALL[[#This Row],[620117]] &lt;= 24), ALL!N270-METEALL[[#This Row],[620117]], 0)</f>
        <v>0</v>
      </c>
      <c r="P269">
        <f>IF(AND(ALL!O270-METEALL[[#This Row],[620118]] &gt;= 0, ALL!O270-METEALL[[#This Row],[620118]] &lt;= 24), ALL!O270-METEALL[[#This Row],[620118]], 0)</f>
        <v>0</v>
      </c>
      <c r="Q269">
        <f>IF(AND(ALL!P270-METEALL[[#This Row],[620119]] &gt;= 0, ALL!P270-METEALL[[#This Row],[620119]] &lt;= 24), ALL!P270-METEALL[[#This Row],[620119]], 0)</f>
        <v>17</v>
      </c>
      <c r="R269">
        <f>IF(AND(ALL!Q270-METEALL[[#This Row],[620120]] &gt;= 0, ALL!Q270-METEALL[[#This Row],[620120]] &lt;= 24), ALL!Q270-METEALL[[#This Row],[620120]], 0)</f>
        <v>0</v>
      </c>
      <c r="S269">
        <f>IF(AND(ALL!R270-METEALL[[#This Row],[620122]] &gt;= 0, ALL!R270-METEALL[[#This Row],[620122]] &lt;= 24), ALL!R270-METEALL[[#This Row],[620122]], 0)</f>
        <v>0</v>
      </c>
      <c r="T269">
        <f>IF(AND(ALL!S270-METEALL[[#This Row],[620123]] &gt;= 0, ALL!S270-METEALL[[#This Row],[620123]] &lt;= 24), ALL!S270-METEALL[[#This Row],[620123]], 0)</f>
        <v>14</v>
      </c>
      <c r="U269">
        <f>IF(AND(ALL!T270-METEALL[[#This Row],[620124]] &gt;= 0, ALL!T270-METEALL[[#This Row],[620124]] &lt;= 24), ALL!T270-METEALL[[#This Row],[620124]], 0)</f>
        <v>0</v>
      </c>
      <c r="Y269">
        <v>620104</v>
      </c>
      <c r="Z269" s="31">
        <v>44097</v>
      </c>
      <c r="AA269">
        <v>0</v>
      </c>
    </row>
    <row r="270" spans="3:27">
      <c r="C270" s="17">
        <v>44098</v>
      </c>
      <c r="D270" t="str">
        <f>TEXT(Mete_cal[[#This Row],[Egat Code]], "[$-409]mmm yyyy")</f>
        <v>Sep 2020</v>
      </c>
      <c r="E270">
        <f>IF(AND(ALL!D271-METEALL[[#This Row],[620104]] &gt;= 0, ALL!D271-METEALL[[#This Row],[620104]] &lt;= 24), ALL!D271-METEALL[[#This Row],[620104]], 0)</f>
        <v>0</v>
      </c>
      <c r="F270">
        <f>IF(AND(ALL!E271-METEALL[[#This Row],[620105]] &gt;= 0, ALL!E271-METEALL[[#This Row],[620105]] &lt;= 24), ALL!E271-METEALL[[#This Row],[620105]], 0)</f>
        <v>17</v>
      </c>
      <c r="G270">
        <f>IF(AND(ALL!F271-METEALL[[#This Row],[620106]] &gt;= 0, ALL!F271-METEALL[[#This Row],[620106]] &lt;= 24), ALL!F271-METEALL[[#This Row],[620106]], 0)</f>
        <v>0</v>
      </c>
      <c r="H270">
        <f>IF(AND(ALL!G271-METEALL[[#This Row],[620107]] &gt;= 0, ALL!G271-METEALL[[#This Row],[620107]] &lt;= 24), ALL!G271-METEALL[[#This Row],[620107]], 0)</f>
        <v>0</v>
      </c>
      <c r="I270">
        <f>IF(AND(ALL!H271-METEALL[[#This Row],[620109]] &gt;= 0, ALL!H271-METEALL[[#This Row],[620109]] &lt;= 24), ALL!H271-METEALL[[#This Row],[620109]], 0)</f>
        <v>0</v>
      </c>
      <c r="J270">
        <f>IF(AND(ALL!I271-METEALL[[#This Row],[620111]] &gt;= 0, ALL!I271-METEALL[[#This Row],[620111]] &lt;= 24), ALL!I271-METEALL[[#This Row],[620111]], 0)</f>
        <v>0</v>
      </c>
      <c r="K270">
        <f>IF(AND(ALL!J271-METEALL[[#This Row],[620112]] &gt;= 0, ALL!J271-METEALL[[#This Row],[620112]] &lt;= 24), ALL!J271-METEALL[[#This Row],[620112]], 0)</f>
        <v>16</v>
      </c>
      <c r="L270">
        <f>IF(AND(ALL!K271-METEALL[[#This Row],[620113]] &gt;= 0, ALL!K271-METEALL[[#This Row],[620113]] &lt;= 24), ALL!K271-METEALL[[#This Row],[620113]], 0)</f>
        <v>0</v>
      </c>
      <c r="M270">
        <f>IF(AND(ALL!L271-METEALL[[#This Row],[620114]] &gt;= 0, ALL!L271-METEALL[[#This Row],[620114]] &lt;= 24), ALL!L271-METEALL[[#This Row],[620114]], 0)</f>
        <v>0</v>
      </c>
      <c r="N270">
        <f>IF(AND(ALL!M271-METEALL[[#This Row],[620116]] &gt;= 0, ALL!M271-METEALL[[#This Row],[620116]] &lt;= 24), ALL!M271-METEALL[[#This Row],[620116]], 0)</f>
        <v>0</v>
      </c>
      <c r="O270">
        <f>IF(AND(ALL!N271-METEALL[[#This Row],[620117]] &gt;= 0, ALL!N271-METEALL[[#This Row],[620117]] &lt;= 24), ALL!N271-METEALL[[#This Row],[620117]], 0)</f>
        <v>0</v>
      </c>
      <c r="P270">
        <f>IF(AND(ALL!O271-METEALL[[#This Row],[620118]] &gt;= 0, ALL!O271-METEALL[[#This Row],[620118]] &lt;= 24), ALL!O271-METEALL[[#This Row],[620118]], 0)</f>
        <v>0</v>
      </c>
      <c r="Q270">
        <f>IF(AND(ALL!P271-METEALL[[#This Row],[620119]] &gt;= 0, ALL!P271-METEALL[[#This Row],[620119]] &lt;= 24), ALL!P271-METEALL[[#This Row],[620119]], 0)</f>
        <v>0</v>
      </c>
      <c r="R270">
        <f>IF(AND(ALL!Q271-METEALL[[#This Row],[620120]] &gt;= 0, ALL!Q271-METEALL[[#This Row],[620120]] &lt;= 24), ALL!Q271-METEALL[[#This Row],[620120]], 0)</f>
        <v>0</v>
      </c>
      <c r="S270">
        <f>IF(AND(ALL!R271-METEALL[[#This Row],[620122]] &gt;= 0, ALL!R271-METEALL[[#This Row],[620122]] &lt;= 24), ALL!R271-METEALL[[#This Row],[620122]], 0)</f>
        <v>0</v>
      </c>
      <c r="T270">
        <f>IF(AND(ALL!S271-METEALL[[#This Row],[620123]] &gt;= 0, ALL!S271-METEALL[[#This Row],[620123]] &lt;= 24), ALL!S271-METEALL[[#This Row],[620123]], 0)</f>
        <v>19</v>
      </c>
      <c r="U270">
        <f>IF(AND(ALL!T271-METEALL[[#This Row],[620124]] &gt;= 0, ALL!T271-METEALL[[#This Row],[620124]] &lt;= 24), ALL!T271-METEALL[[#This Row],[620124]], 0)</f>
        <v>0</v>
      </c>
      <c r="Y270">
        <v>620104</v>
      </c>
      <c r="Z270" s="31">
        <v>44098</v>
      </c>
      <c r="AA270">
        <v>0</v>
      </c>
    </row>
    <row r="271" spans="3:27">
      <c r="C271" s="17">
        <v>44099</v>
      </c>
      <c r="D271" t="str">
        <f>TEXT(Mete_cal[[#This Row],[Egat Code]], "[$-409]mmm yyyy")</f>
        <v>Sep 2020</v>
      </c>
      <c r="E271">
        <f>IF(AND(ALL!D272-METEALL[[#This Row],[620104]] &gt;= 0, ALL!D272-METEALL[[#This Row],[620104]] &lt;= 24), ALL!D272-METEALL[[#This Row],[620104]], 0)</f>
        <v>0</v>
      </c>
      <c r="F271">
        <f>IF(AND(ALL!E272-METEALL[[#This Row],[620105]] &gt;= 0, ALL!E272-METEALL[[#This Row],[620105]] &lt;= 24), ALL!E272-METEALL[[#This Row],[620105]], 0)</f>
        <v>13</v>
      </c>
      <c r="G271">
        <f>IF(AND(ALL!F272-METEALL[[#This Row],[620106]] &gt;= 0, ALL!F272-METEALL[[#This Row],[620106]] &lt;= 24), ALL!F272-METEALL[[#This Row],[620106]], 0)</f>
        <v>0</v>
      </c>
      <c r="H271">
        <f>IF(AND(ALL!G272-METEALL[[#This Row],[620107]] &gt;= 0, ALL!G272-METEALL[[#This Row],[620107]] &lt;= 24), ALL!G272-METEALL[[#This Row],[620107]], 0)</f>
        <v>6</v>
      </c>
      <c r="I271">
        <f>IF(AND(ALL!H272-METEALL[[#This Row],[620109]] &gt;= 0, ALL!H272-METEALL[[#This Row],[620109]] &lt;= 24), ALL!H272-METEALL[[#This Row],[620109]], 0)</f>
        <v>20</v>
      </c>
      <c r="J271">
        <f>IF(AND(ALL!I272-METEALL[[#This Row],[620111]] &gt;= 0, ALL!I272-METEALL[[#This Row],[620111]] &lt;= 24), ALL!I272-METEALL[[#This Row],[620111]], 0)</f>
        <v>0</v>
      </c>
      <c r="K271">
        <f>IF(AND(ALL!J272-METEALL[[#This Row],[620112]] &gt;= 0, ALL!J272-METEALL[[#This Row],[620112]] &lt;= 24), ALL!J272-METEALL[[#This Row],[620112]], 0)</f>
        <v>15</v>
      </c>
      <c r="L271">
        <f>IF(AND(ALL!K272-METEALL[[#This Row],[620113]] &gt;= 0, ALL!K272-METEALL[[#This Row],[620113]] &lt;= 24), ALL!K272-METEALL[[#This Row],[620113]], 0)</f>
        <v>0</v>
      </c>
      <c r="M271">
        <f>IF(AND(ALL!L272-METEALL[[#This Row],[620114]] &gt;= 0, ALL!L272-METEALL[[#This Row],[620114]] &lt;= 24), ALL!L272-METEALL[[#This Row],[620114]], 0)</f>
        <v>18</v>
      </c>
      <c r="N271">
        <f>IF(AND(ALL!M272-METEALL[[#This Row],[620116]] &gt;= 0, ALL!M272-METEALL[[#This Row],[620116]] &lt;= 24), ALL!M272-METEALL[[#This Row],[620116]], 0)</f>
        <v>0</v>
      </c>
      <c r="O271">
        <f>IF(AND(ALL!N272-METEALL[[#This Row],[620117]] &gt;= 0, ALL!N272-METEALL[[#This Row],[620117]] &lt;= 24), ALL!N272-METEALL[[#This Row],[620117]], 0)</f>
        <v>0</v>
      </c>
      <c r="P271">
        <f>IF(AND(ALL!O272-METEALL[[#This Row],[620118]] &gt;= 0, ALL!O272-METEALL[[#This Row],[620118]] &lt;= 24), ALL!O272-METEALL[[#This Row],[620118]], 0)</f>
        <v>0</v>
      </c>
      <c r="Q271">
        <f>IF(AND(ALL!P272-METEALL[[#This Row],[620119]] &gt;= 0, ALL!P272-METEALL[[#This Row],[620119]] &lt;= 24), ALL!P272-METEALL[[#This Row],[620119]], 0)</f>
        <v>0</v>
      </c>
      <c r="R271">
        <f>IF(AND(ALL!Q272-METEALL[[#This Row],[620120]] &gt;= 0, ALL!Q272-METEALL[[#This Row],[620120]] &lt;= 24), ALL!Q272-METEALL[[#This Row],[620120]], 0)</f>
        <v>0</v>
      </c>
      <c r="S271">
        <f>IF(AND(ALL!R272-METEALL[[#This Row],[620122]] &gt;= 0, ALL!R272-METEALL[[#This Row],[620122]] &lt;= 24), ALL!R272-METEALL[[#This Row],[620122]], 0)</f>
        <v>0</v>
      </c>
      <c r="T271">
        <f>IF(AND(ALL!S272-METEALL[[#This Row],[620123]] &gt;= 0, ALL!S272-METEALL[[#This Row],[620123]] &lt;= 24), ALL!S272-METEALL[[#This Row],[620123]], 0)</f>
        <v>19</v>
      </c>
      <c r="U271">
        <f>IF(AND(ALL!T272-METEALL[[#This Row],[620124]] &gt;= 0, ALL!T272-METEALL[[#This Row],[620124]] &lt;= 24), ALL!T272-METEALL[[#This Row],[620124]], 0)</f>
        <v>0</v>
      </c>
      <c r="Y271">
        <v>620104</v>
      </c>
      <c r="Z271" s="31">
        <v>44099</v>
      </c>
      <c r="AA271">
        <v>0</v>
      </c>
    </row>
    <row r="272" spans="3:27">
      <c r="C272" s="17">
        <v>44100</v>
      </c>
      <c r="D272" t="str">
        <f>TEXT(Mete_cal[[#This Row],[Egat Code]], "[$-409]mmm yyyy")</f>
        <v>Sep 2020</v>
      </c>
      <c r="E272">
        <f>IF(AND(ALL!D273-METEALL[[#This Row],[620104]] &gt;= 0, ALL!D273-METEALL[[#This Row],[620104]] &lt;= 24), ALL!D273-METEALL[[#This Row],[620104]], 0)</f>
        <v>0</v>
      </c>
      <c r="F272">
        <f>IF(AND(ALL!E273-METEALL[[#This Row],[620105]] &gt;= 0, ALL!E273-METEALL[[#This Row],[620105]] &lt;= 24), ALL!E273-METEALL[[#This Row],[620105]], 0)</f>
        <v>16</v>
      </c>
      <c r="G272">
        <f>IF(AND(ALL!F273-METEALL[[#This Row],[620106]] &gt;= 0, ALL!F273-METEALL[[#This Row],[620106]] &lt;= 24), ALL!F273-METEALL[[#This Row],[620106]], 0)</f>
        <v>0</v>
      </c>
      <c r="H272">
        <f>IF(AND(ALL!G273-METEALL[[#This Row],[620107]] &gt;= 0, ALL!G273-METEALL[[#This Row],[620107]] &lt;= 24), ALL!G273-METEALL[[#This Row],[620107]], 0)</f>
        <v>18</v>
      </c>
      <c r="I272">
        <f>IF(AND(ALL!H273-METEALL[[#This Row],[620109]] &gt;= 0, ALL!H273-METEALL[[#This Row],[620109]] &lt;= 24), ALL!H273-METEALL[[#This Row],[620109]], 0)</f>
        <v>12</v>
      </c>
      <c r="J272">
        <f>IF(AND(ALL!I273-METEALL[[#This Row],[620111]] &gt;= 0, ALL!I273-METEALL[[#This Row],[620111]] &lt;= 24), ALL!I273-METEALL[[#This Row],[620111]], 0)</f>
        <v>0</v>
      </c>
      <c r="K272">
        <f>IF(AND(ALL!J273-METEALL[[#This Row],[620112]] &gt;= 0, ALL!J273-METEALL[[#This Row],[620112]] &lt;= 24), ALL!J273-METEALL[[#This Row],[620112]], 0)</f>
        <v>9</v>
      </c>
      <c r="L272">
        <f>IF(AND(ALL!K273-METEALL[[#This Row],[620113]] &gt;= 0, ALL!K273-METEALL[[#This Row],[620113]] &lt;= 24), ALL!K273-METEALL[[#This Row],[620113]], 0)</f>
        <v>0</v>
      </c>
      <c r="M272">
        <f>IF(AND(ALL!L273-METEALL[[#This Row],[620114]] &gt;= 0, ALL!L273-METEALL[[#This Row],[620114]] &lt;= 24), ALL!L273-METEALL[[#This Row],[620114]], 0)</f>
        <v>10</v>
      </c>
      <c r="N272">
        <f>IF(AND(ALL!M273-METEALL[[#This Row],[620116]] &gt;= 0, ALL!M273-METEALL[[#This Row],[620116]] &lt;= 24), ALL!M273-METEALL[[#This Row],[620116]], 0)</f>
        <v>0</v>
      </c>
      <c r="O272">
        <f>IF(AND(ALL!N273-METEALL[[#This Row],[620117]] &gt;= 0, ALL!N273-METEALL[[#This Row],[620117]] &lt;= 24), ALL!N273-METEALL[[#This Row],[620117]], 0)</f>
        <v>0</v>
      </c>
      <c r="P272">
        <f>IF(AND(ALL!O273-METEALL[[#This Row],[620118]] &gt;= 0, ALL!O273-METEALL[[#This Row],[620118]] &lt;= 24), ALL!O273-METEALL[[#This Row],[620118]], 0)</f>
        <v>0</v>
      </c>
      <c r="Q272">
        <f>IF(AND(ALL!P273-METEALL[[#This Row],[620119]] &gt;= 0, ALL!P273-METEALL[[#This Row],[620119]] &lt;= 24), ALL!P273-METEALL[[#This Row],[620119]], 0)</f>
        <v>2</v>
      </c>
      <c r="R272">
        <f>IF(AND(ALL!Q273-METEALL[[#This Row],[620120]] &gt;= 0, ALL!Q273-METEALL[[#This Row],[620120]] &lt;= 24), ALL!Q273-METEALL[[#This Row],[620120]], 0)</f>
        <v>0</v>
      </c>
      <c r="S272">
        <f>IF(AND(ALL!R273-METEALL[[#This Row],[620122]] &gt;= 0, ALL!R273-METEALL[[#This Row],[620122]] &lt;= 24), ALL!R273-METEALL[[#This Row],[620122]], 0)</f>
        <v>0</v>
      </c>
      <c r="T272">
        <f>IF(AND(ALL!S273-METEALL[[#This Row],[620123]] &gt;= 0, ALL!S273-METEALL[[#This Row],[620123]] &lt;= 24), ALL!S273-METEALL[[#This Row],[620123]], 0)</f>
        <v>0</v>
      </c>
      <c r="U272">
        <f>IF(AND(ALL!T273-METEALL[[#This Row],[620124]] &gt;= 0, ALL!T273-METEALL[[#This Row],[620124]] &lt;= 24), ALL!T273-METEALL[[#This Row],[620124]], 0)</f>
        <v>0</v>
      </c>
      <c r="Y272">
        <v>620104</v>
      </c>
      <c r="Z272" s="31">
        <v>44100</v>
      </c>
      <c r="AA272">
        <v>0</v>
      </c>
    </row>
    <row r="273" spans="3:27">
      <c r="C273" s="17">
        <v>44101</v>
      </c>
      <c r="D273" t="str">
        <f>TEXT(Mete_cal[[#This Row],[Egat Code]], "[$-409]mmm yyyy")</f>
        <v>Sep 2020</v>
      </c>
      <c r="E273">
        <f>IF(AND(ALL!D274-METEALL[[#This Row],[620104]] &gt;= 0, ALL!D274-METEALL[[#This Row],[620104]] &lt;= 24), ALL!D274-METEALL[[#This Row],[620104]], 0)</f>
        <v>0</v>
      </c>
      <c r="F273">
        <f>IF(AND(ALL!E274-METEALL[[#This Row],[620105]] &gt;= 0, ALL!E274-METEALL[[#This Row],[620105]] &lt;= 24), ALL!E274-METEALL[[#This Row],[620105]], 0)</f>
        <v>16</v>
      </c>
      <c r="G273">
        <f>IF(AND(ALL!F274-METEALL[[#This Row],[620106]] &gt;= 0, ALL!F274-METEALL[[#This Row],[620106]] &lt;= 24), ALL!F274-METEALL[[#This Row],[620106]], 0)</f>
        <v>0</v>
      </c>
      <c r="H273">
        <f>IF(AND(ALL!G274-METEALL[[#This Row],[620107]] &gt;= 0, ALL!G274-METEALL[[#This Row],[620107]] &lt;= 24), ALL!G274-METEALL[[#This Row],[620107]], 0)</f>
        <v>12</v>
      </c>
      <c r="I273">
        <f>IF(AND(ALL!H274-METEALL[[#This Row],[620109]] &gt;= 0, ALL!H274-METEALL[[#This Row],[620109]] &lt;= 24), ALL!H274-METEALL[[#This Row],[620109]], 0)</f>
        <v>15</v>
      </c>
      <c r="J273">
        <f>IF(AND(ALL!I274-METEALL[[#This Row],[620111]] &gt;= 0, ALL!I274-METEALL[[#This Row],[620111]] &lt;= 24), ALL!I274-METEALL[[#This Row],[620111]], 0)</f>
        <v>0</v>
      </c>
      <c r="K273">
        <f>IF(AND(ALL!J274-METEALL[[#This Row],[620112]] &gt;= 0, ALL!J274-METEALL[[#This Row],[620112]] &lt;= 24), ALL!J274-METEALL[[#This Row],[620112]], 0)</f>
        <v>13</v>
      </c>
      <c r="L273">
        <f>IF(AND(ALL!K274-METEALL[[#This Row],[620113]] &gt;= 0, ALL!K274-METEALL[[#This Row],[620113]] &lt;= 24), ALL!K274-METEALL[[#This Row],[620113]], 0)</f>
        <v>0</v>
      </c>
      <c r="M273">
        <f>IF(AND(ALL!L274-METEALL[[#This Row],[620114]] &gt;= 0, ALL!L274-METEALL[[#This Row],[620114]] &lt;= 24), ALL!L274-METEALL[[#This Row],[620114]], 0)</f>
        <v>15</v>
      </c>
      <c r="N273">
        <f>IF(AND(ALL!M274-METEALL[[#This Row],[620116]] &gt;= 0, ALL!M274-METEALL[[#This Row],[620116]] &lt;= 24), ALL!M274-METEALL[[#This Row],[620116]], 0)</f>
        <v>0</v>
      </c>
      <c r="O273">
        <f>IF(AND(ALL!N274-METEALL[[#This Row],[620117]] &gt;= 0, ALL!N274-METEALL[[#This Row],[620117]] &lt;= 24), ALL!N274-METEALL[[#This Row],[620117]], 0)</f>
        <v>0</v>
      </c>
      <c r="P273">
        <f>IF(AND(ALL!O274-METEALL[[#This Row],[620118]] &gt;= 0, ALL!O274-METEALL[[#This Row],[620118]] &lt;= 24), ALL!O274-METEALL[[#This Row],[620118]], 0)</f>
        <v>0</v>
      </c>
      <c r="Q273">
        <f>IF(AND(ALL!P274-METEALL[[#This Row],[620119]] &gt;= 0, ALL!P274-METEALL[[#This Row],[620119]] &lt;= 24), ALL!P274-METEALL[[#This Row],[620119]], 0)</f>
        <v>14</v>
      </c>
      <c r="R273">
        <f>IF(AND(ALL!Q274-METEALL[[#This Row],[620120]] &gt;= 0, ALL!Q274-METEALL[[#This Row],[620120]] &lt;= 24), ALL!Q274-METEALL[[#This Row],[620120]], 0)</f>
        <v>0</v>
      </c>
      <c r="S273">
        <f>IF(AND(ALL!R274-METEALL[[#This Row],[620122]] &gt;= 0, ALL!R274-METEALL[[#This Row],[620122]] &lt;= 24), ALL!R274-METEALL[[#This Row],[620122]], 0)</f>
        <v>0</v>
      </c>
      <c r="T273">
        <f>IF(AND(ALL!S274-METEALL[[#This Row],[620123]] &gt;= 0, ALL!S274-METEALL[[#This Row],[620123]] &lt;= 24), ALL!S274-METEALL[[#This Row],[620123]], 0)</f>
        <v>0</v>
      </c>
      <c r="U273">
        <f>IF(AND(ALL!T274-METEALL[[#This Row],[620124]] &gt;= 0, ALL!T274-METEALL[[#This Row],[620124]] &lt;= 24), ALL!T274-METEALL[[#This Row],[620124]], 0)</f>
        <v>0</v>
      </c>
      <c r="Y273">
        <v>620104</v>
      </c>
      <c r="Z273" s="31">
        <v>44101</v>
      </c>
      <c r="AA273">
        <v>0</v>
      </c>
    </row>
    <row r="274" spans="3:27">
      <c r="C274" s="17">
        <v>44102</v>
      </c>
      <c r="D274" t="str">
        <f>TEXT(Mete_cal[[#This Row],[Egat Code]], "[$-409]mmm yyyy")</f>
        <v>Sep 2020</v>
      </c>
      <c r="E274">
        <f>IF(AND(ALL!D275-METEALL[[#This Row],[620104]] &gt;= 0, ALL!D275-METEALL[[#This Row],[620104]] &lt;= 24), ALL!D275-METEALL[[#This Row],[620104]], 0)</f>
        <v>0</v>
      </c>
      <c r="F274">
        <f>IF(AND(ALL!E275-METEALL[[#This Row],[620105]] &gt;= 0, ALL!E275-METEALL[[#This Row],[620105]] &lt;= 24), ALL!E275-METEALL[[#This Row],[620105]], 0)</f>
        <v>0</v>
      </c>
      <c r="G274">
        <f>IF(AND(ALL!F275-METEALL[[#This Row],[620106]] &gt;= 0, ALL!F275-METEALL[[#This Row],[620106]] &lt;= 24), ALL!F275-METEALL[[#This Row],[620106]], 0)</f>
        <v>0</v>
      </c>
      <c r="H274">
        <f>IF(AND(ALL!G275-METEALL[[#This Row],[620107]] &gt;= 0, ALL!G275-METEALL[[#This Row],[620107]] &lt;= 24), ALL!G275-METEALL[[#This Row],[620107]], 0)</f>
        <v>0</v>
      </c>
      <c r="I274">
        <f>IF(AND(ALL!H275-METEALL[[#This Row],[620109]] &gt;= 0, ALL!H275-METEALL[[#This Row],[620109]] &lt;= 24), ALL!H275-METEALL[[#This Row],[620109]], 0)</f>
        <v>0</v>
      </c>
      <c r="J274">
        <f>IF(AND(ALL!I275-METEALL[[#This Row],[620111]] &gt;= 0, ALL!I275-METEALL[[#This Row],[620111]] &lt;= 24), ALL!I275-METEALL[[#This Row],[620111]], 0)</f>
        <v>0</v>
      </c>
      <c r="K274">
        <f>IF(AND(ALL!J275-METEALL[[#This Row],[620112]] &gt;= 0, ALL!J275-METEALL[[#This Row],[620112]] &lt;= 24), ALL!J275-METEALL[[#This Row],[620112]], 0)</f>
        <v>0</v>
      </c>
      <c r="L274">
        <f>IF(AND(ALL!K275-METEALL[[#This Row],[620113]] &gt;= 0, ALL!K275-METEALL[[#This Row],[620113]] &lt;= 24), ALL!K275-METEALL[[#This Row],[620113]], 0)</f>
        <v>0</v>
      </c>
      <c r="M274">
        <f>IF(AND(ALL!L275-METEALL[[#This Row],[620114]] &gt;= 0, ALL!L275-METEALL[[#This Row],[620114]] &lt;= 24), ALL!L275-METEALL[[#This Row],[620114]], 0)</f>
        <v>18</v>
      </c>
      <c r="N274">
        <f>IF(AND(ALL!M275-METEALL[[#This Row],[620116]] &gt;= 0, ALL!M275-METEALL[[#This Row],[620116]] &lt;= 24), ALL!M275-METEALL[[#This Row],[620116]], 0)</f>
        <v>0</v>
      </c>
      <c r="O274">
        <f>IF(AND(ALL!N275-METEALL[[#This Row],[620117]] &gt;= 0, ALL!N275-METEALL[[#This Row],[620117]] &lt;= 24), ALL!N275-METEALL[[#This Row],[620117]], 0)</f>
        <v>0</v>
      </c>
      <c r="P274">
        <f>IF(AND(ALL!O275-METEALL[[#This Row],[620118]] &gt;= 0, ALL!O275-METEALL[[#This Row],[620118]] &lt;= 24), ALL!O275-METEALL[[#This Row],[620118]], 0)</f>
        <v>0</v>
      </c>
      <c r="Q274">
        <f>IF(AND(ALL!P275-METEALL[[#This Row],[620119]] &gt;= 0, ALL!P275-METEALL[[#This Row],[620119]] &lt;= 24), ALL!P275-METEALL[[#This Row],[620119]], 0)</f>
        <v>0</v>
      </c>
      <c r="R274">
        <f>IF(AND(ALL!Q275-METEALL[[#This Row],[620120]] &gt;= 0, ALL!Q275-METEALL[[#This Row],[620120]] &lt;= 24), ALL!Q275-METEALL[[#This Row],[620120]], 0)</f>
        <v>0</v>
      </c>
      <c r="S274">
        <f>IF(AND(ALL!R275-METEALL[[#This Row],[620122]] &gt;= 0, ALL!R275-METEALL[[#This Row],[620122]] &lt;= 24), ALL!R275-METEALL[[#This Row],[620122]], 0)</f>
        <v>0</v>
      </c>
      <c r="T274">
        <f>IF(AND(ALL!S275-METEALL[[#This Row],[620123]] &gt;= 0, ALL!S275-METEALL[[#This Row],[620123]] &lt;= 24), ALL!S275-METEALL[[#This Row],[620123]], 0)</f>
        <v>0</v>
      </c>
      <c r="U274">
        <f>IF(AND(ALL!T275-METEALL[[#This Row],[620124]] &gt;= 0, ALL!T275-METEALL[[#This Row],[620124]] &lt;= 24), ALL!T275-METEALL[[#This Row],[620124]], 0)</f>
        <v>0</v>
      </c>
      <c r="Y274">
        <v>620104</v>
      </c>
      <c r="Z274" s="31">
        <v>44102</v>
      </c>
      <c r="AA274">
        <v>0</v>
      </c>
    </row>
    <row r="275" spans="3:27">
      <c r="C275" s="17">
        <v>44103</v>
      </c>
      <c r="D275" t="str">
        <f>TEXT(Mete_cal[[#This Row],[Egat Code]], "[$-409]mmm yyyy")</f>
        <v>Sep 2020</v>
      </c>
      <c r="E275">
        <f>IF(AND(ALL!D276-METEALL[[#This Row],[620104]] &gt;= 0, ALL!D276-METEALL[[#This Row],[620104]] &lt;= 24), ALL!D276-METEALL[[#This Row],[620104]], 0)</f>
        <v>0</v>
      </c>
      <c r="F275">
        <f>IF(AND(ALL!E276-METEALL[[#This Row],[620105]] &gt;= 0, ALL!E276-METEALL[[#This Row],[620105]] &lt;= 24), ALL!E276-METEALL[[#This Row],[620105]], 0)</f>
        <v>0</v>
      </c>
      <c r="G275">
        <f>IF(AND(ALL!F276-METEALL[[#This Row],[620106]] &gt;= 0, ALL!F276-METEALL[[#This Row],[620106]] &lt;= 24), ALL!F276-METEALL[[#This Row],[620106]], 0)</f>
        <v>0</v>
      </c>
      <c r="H275">
        <f>IF(AND(ALL!G276-METEALL[[#This Row],[620107]] &gt;= 0, ALL!G276-METEALL[[#This Row],[620107]] &lt;= 24), ALL!G276-METEALL[[#This Row],[620107]], 0)</f>
        <v>0</v>
      </c>
      <c r="I275">
        <f>IF(AND(ALL!H276-METEALL[[#This Row],[620109]] &gt;= 0, ALL!H276-METEALL[[#This Row],[620109]] &lt;= 24), ALL!H276-METEALL[[#This Row],[620109]], 0)</f>
        <v>0</v>
      </c>
      <c r="J275">
        <f>IF(AND(ALL!I276-METEALL[[#This Row],[620111]] &gt;= 0, ALL!I276-METEALL[[#This Row],[620111]] &lt;= 24), ALL!I276-METEALL[[#This Row],[620111]], 0)</f>
        <v>21</v>
      </c>
      <c r="K275">
        <f>IF(AND(ALL!J276-METEALL[[#This Row],[620112]] &gt;= 0, ALL!J276-METEALL[[#This Row],[620112]] &lt;= 24), ALL!J276-METEALL[[#This Row],[620112]], 0)</f>
        <v>0</v>
      </c>
      <c r="L275">
        <f>IF(AND(ALL!K276-METEALL[[#This Row],[620113]] &gt;= 0, ALL!K276-METEALL[[#This Row],[620113]] &lt;= 24), ALL!K276-METEALL[[#This Row],[620113]], 0)</f>
        <v>0</v>
      </c>
      <c r="M275">
        <f>IF(AND(ALL!L276-METEALL[[#This Row],[620114]] &gt;= 0, ALL!L276-METEALL[[#This Row],[620114]] &lt;= 24), ALL!L276-METEALL[[#This Row],[620114]], 0)</f>
        <v>18</v>
      </c>
      <c r="N275">
        <f>IF(AND(ALL!M276-METEALL[[#This Row],[620116]] &gt;= 0, ALL!M276-METEALL[[#This Row],[620116]] &lt;= 24), ALL!M276-METEALL[[#This Row],[620116]], 0)</f>
        <v>1</v>
      </c>
      <c r="O275">
        <f>IF(AND(ALL!N276-METEALL[[#This Row],[620117]] &gt;= 0, ALL!N276-METEALL[[#This Row],[620117]] &lt;= 24), ALL!N276-METEALL[[#This Row],[620117]], 0)</f>
        <v>0</v>
      </c>
      <c r="P275">
        <f>IF(AND(ALL!O276-METEALL[[#This Row],[620118]] &gt;= 0, ALL!O276-METEALL[[#This Row],[620118]] &lt;= 24), ALL!O276-METEALL[[#This Row],[620118]], 0)</f>
        <v>0</v>
      </c>
      <c r="Q275">
        <f>IF(AND(ALL!P276-METEALL[[#This Row],[620119]] &gt;= 0, ALL!P276-METEALL[[#This Row],[620119]] &lt;= 24), ALL!P276-METEALL[[#This Row],[620119]], 0)</f>
        <v>0</v>
      </c>
      <c r="R275">
        <f>IF(AND(ALL!Q276-METEALL[[#This Row],[620120]] &gt;= 0, ALL!Q276-METEALL[[#This Row],[620120]] &lt;= 24), ALL!Q276-METEALL[[#This Row],[620120]], 0)</f>
        <v>0</v>
      </c>
      <c r="S275">
        <f>IF(AND(ALL!R276-METEALL[[#This Row],[620122]] &gt;= 0, ALL!R276-METEALL[[#This Row],[620122]] &lt;= 24), ALL!R276-METEALL[[#This Row],[620122]], 0)</f>
        <v>0</v>
      </c>
      <c r="T275">
        <f>IF(AND(ALL!S276-METEALL[[#This Row],[620123]] &gt;= 0, ALL!S276-METEALL[[#This Row],[620123]] &lt;= 24), ALL!S276-METEALL[[#This Row],[620123]], 0)</f>
        <v>16</v>
      </c>
      <c r="U275">
        <f>IF(AND(ALL!T276-METEALL[[#This Row],[620124]] &gt;= 0, ALL!T276-METEALL[[#This Row],[620124]] &lt;= 24), ALL!T276-METEALL[[#This Row],[620124]], 0)</f>
        <v>0</v>
      </c>
      <c r="Y275">
        <v>620104</v>
      </c>
      <c r="Z275" s="31">
        <v>44103</v>
      </c>
      <c r="AA275">
        <v>0</v>
      </c>
    </row>
    <row r="276" spans="3:27">
      <c r="C276" s="17">
        <v>44104</v>
      </c>
      <c r="D276" t="str">
        <f>TEXT(Mete_cal[[#This Row],[Egat Code]], "[$-409]mmm yyyy")</f>
        <v>Sep 2020</v>
      </c>
      <c r="E276">
        <f>IF(AND(ALL!D277-METEALL[[#This Row],[620104]] &gt;= 0, ALL!D277-METEALL[[#This Row],[620104]] &lt;= 24), ALL!D277-METEALL[[#This Row],[620104]], 0)</f>
        <v>0</v>
      </c>
      <c r="F276">
        <f>IF(AND(ALL!E277-METEALL[[#This Row],[620105]] &gt;= 0, ALL!E277-METEALL[[#This Row],[620105]] &lt;= 24), ALL!E277-METEALL[[#This Row],[620105]], 0)</f>
        <v>0</v>
      </c>
      <c r="G276">
        <f>IF(AND(ALL!F277-METEALL[[#This Row],[620106]] &gt;= 0, ALL!F277-METEALL[[#This Row],[620106]] &lt;= 24), ALL!F277-METEALL[[#This Row],[620106]], 0)</f>
        <v>0</v>
      </c>
      <c r="H276">
        <f>IF(AND(ALL!G277-METEALL[[#This Row],[620107]] &gt;= 0, ALL!G277-METEALL[[#This Row],[620107]] &lt;= 24), ALL!G277-METEALL[[#This Row],[620107]], 0)</f>
        <v>19</v>
      </c>
      <c r="I276">
        <f>IF(AND(ALL!H277-METEALL[[#This Row],[620109]] &gt;= 0, ALL!H277-METEALL[[#This Row],[620109]] &lt;= 24), ALL!H277-METEALL[[#This Row],[620109]], 0)</f>
        <v>0</v>
      </c>
      <c r="J276">
        <f>IF(AND(ALL!I277-METEALL[[#This Row],[620111]] &gt;= 0, ALL!I277-METEALL[[#This Row],[620111]] &lt;= 24), ALL!I277-METEALL[[#This Row],[620111]], 0)</f>
        <v>17</v>
      </c>
      <c r="K276">
        <f>IF(AND(ALL!J277-METEALL[[#This Row],[620112]] &gt;= 0, ALL!J277-METEALL[[#This Row],[620112]] &lt;= 24), ALL!J277-METEALL[[#This Row],[620112]], 0)</f>
        <v>15</v>
      </c>
      <c r="L276">
        <f>IF(AND(ALL!K277-METEALL[[#This Row],[620113]] &gt;= 0, ALL!K277-METEALL[[#This Row],[620113]] &lt;= 24), ALL!K277-METEALL[[#This Row],[620113]], 0)</f>
        <v>0</v>
      </c>
      <c r="M276">
        <f>IF(AND(ALL!L277-METEALL[[#This Row],[620114]] &gt;= 0, ALL!L277-METEALL[[#This Row],[620114]] &lt;= 24), ALL!L277-METEALL[[#This Row],[620114]], 0)</f>
        <v>18</v>
      </c>
      <c r="N276">
        <f>IF(AND(ALL!M277-METEALL[[#This Row],[620116]] &gt;= 0, ALL!M277-METEALL[[#This Row],[620116]] &lt;= 24), ALL!M277-METEALL[[#This Row],[620116]], 0)</f>
        <v>1</v>
      </c>
      <c r="O276">
        <f>IF(AND(ALL!N277-METEALL[[#This Row],[620117]] &gt;= 0, ALL!N277-METEALL[[#This Row],[620117]] &lt;= 24), ALL!N277-METEALL[[#This Row],[620117]], 0)</f>
        <v>0</v>
      </c>
      <c r="P276">
        <f>IF(AND(ALL!O277-METEALL[[#This Row],[620118]] &gt;= 0, ALL!O277-METEALL[[#This Row],[620118]] &lt;= 24), ALL!O277-METEALL[[#This Row],[620118]], 0)</f>
        <v>0</v>
      </c>
      <c r="Q276">
        <f>IF(AND(ALL!P277-METEALL[[#This Row],[620119]] &gt;= 0, ALL!P277-METEALL[[#This Row],[620119]] &lt;= 24), ALL!P277-METEALL[[#This Row],[620119]], 0)</f>
        <v>0</v>
      </c>
      <c r="R276">
        <f>IF(AND(ALL!Q277-METEALL[[#This Row],[620120]] &gt;= 0, ALL!Q277-METEALL[[#This Row],[620120]] &lt;= 24), ALL!Q277-METEALL[[#This Row],[620120]], 0)</f>
        <v>0</v>
      </c>
      <c r="S276">
        <f>IF(AND(ALL!R277-METEALL[[#This Row],[620122]] &gt;= 0, ALL!R277-METEALL[[#This Row],[620122]] &lt;= 24), ALL!R277-METEALL[[#This Row],[620122]], 0)</f>
        <v>0</v>
      </c>
      <c r="T276">
        <f>IF(AND(ALL!S277-METEALL[[#This Row],[620123]] &gt;= 0, ALL!S277-METEALL[[#This Row],[620123]] &lt;= 24), ALL!S277-METEALL[[#This Row],[620123]], 0)</f>
        <v>0</v>
      </c>
      <c r="U276">
        <f>IF(AND(ALL!T277-METEALL[[#This Row],[620124]] &gt;= 0, ALL!T277-METEALL[[#This Row],[620124]] &lt;= 24), ALL!T277-METEALL[[#This Row],[620124]], 0)</f>
        <v>0</v>
      </c>
      <c r="Y276">
        <v>620104</v>
      </c>
      <c r="Z276" s="31">
        <v>44104</v>
      </c>
      <c r="AA276">
        <v>0</v>
      </c>
    </row>
    <row r="277" spans="3:27">
      <c r="C277" s="17">
        <v>44105</v>
      </c>
      <c r="D277" t="str">
        <f>TEXT(Mete_cal[[#This Row],[Egat Code]], "[$-409]mmm yyyy")</f>
        <v>Oct 2020</v>
      </c>
      <c r="E277">
        <f>IF(AND(ALL!D278-METEALL[[#This Row],[620104]] &gt;= 0, ALL!D278-METEALL[[#This Row],[620104]] &lt;= 24), ALL!D278-METEALL[[#This Row],[620104]], 0)</f>
        <v>0</v>
      </c>
      <c r="F277">
        <f>IF(AND(ALL!E278-METEALL[[#This Row],[620105]] &gt;= 0, ALL!E278-METEALL[[#This Row],[620105]] &lt;= 24), ALL!E278-METEALL[[#This Row],[620105]], 0)</f>
        <v>18</v>
      </c>
      <c r="G277">
        <f>IF(AND(ALL!F278-METEALL[[#This Row],[620106]] &gt;= 0, ALL!F278-METEALL[[#This Row],[620106]] &lt;= 24), ALL!F278-METEALL[[#This Row],[620106]], 0)</f>
        <v>0</v>
      </c>
      <c r="H277">
        <f>IF(AND(ALL!G278-METEALL[[#This Row],[620107]] &gt;= 0, ALL!G278-METEALL[[#This Row],[620107]] &lt;= 24), ALL!G278-METEALL[[#This Row],[620107]], 0)</f>
        <v>5</v>
      </c>
      <c r="I277">
        <f>IF(AND(ALL!H278-METEALL[[#This Row],[620109]] &gt;= 0, ALL!H278-METEALL[[#This Row],[620109]] &lt;= 24), ALL!H278-METEALL[[#This Row],[620109]], 0)</f>
        <v>0</v>
      </c>
      <c r="J277">
        <f>IF(AND(ALL!I278-METEALL[[#This Row],[620111]] &gt;= 0, ALL!I278-METEALL[[#This Row],[620111]] &lt;= 24), ALL!I278-METEALL[[#This Row],[620111]], 0)</f>
        <v>3</v>
      </c>
      <c r="K277">
        <f>IF(AND(ALL!J278-METEALL[[#This Row],[620112]] &gt;= 0, ALL!J278-METEALL[[#This Row],[620112]] &lt;= 24), ALL!J278-METEALL[[#This Row],[620112]], 0)</f>
        <v>4</v>
      </c>
      <c r="L277">
        <f>IF(AND(ALL!K278-METEALL[[#This Row],[620113]] &gt;= 0, ALL!K278-METEALL[[#This Row],[620113]] &lt;= 24), ALL!K278-METEALL[[#This Row],[620113]], 0)</f>
        <v>0</v>
      </c>
      <c r="M277">
        <f>IF(AND(ALL!L278-METEALL[[#This Row],[620114]] &gt;= 0, ALL!L278-METEALL[[#This Row],[620114]] &lt;= 24), ALL!L278-METEALL[[#This Row],[620114]], 0)</f>
        <v>5</v>
      </c>
      <c r="N277">
        <f>IF(AND(ALL!M278-METEALL[[#This Row],[620116]] &gt;= 0, ALL!M278-METEALL[[#This Row],[620116]] &lt;= 24), ALL!M278-METEALL[[#This Row],[620116]], 0)</f>
        <v>20</v>
      </c>
      <c r="O277">
        <f>IF(AND(ALL!N278-METEALL[[#This Row],[620117]] &gt;= 0, ALL!N278-METEALL[[#This Row],[620117]] &lt;= 24), ALL!N278-METEALL[[#This Row],[620117]], 0)</f>
        <v>0</v>
      </c>
      <c r="P277">
        <f>IF(AND(ALL!O278-METEALL[[#This Row],[620118]] &gt;= 0, ALL!O278-METEALL[[#This Row],[620118]] &lt;= 24), ALL!O278-METEALL[[#This Row],[620118]], 0)</f>
        <v>0</v>
      </c>
      <c r="Q277">
        <f>IF(AND(ALL!P278-METEALL[[#This Row],[620119]] &gt;= 0, ALL!P278-METEALL[[#This Row],[620119]] &lt;= 24), ALL!P278-METEALL[[#This Row],[620119]], 0)</f>
        <v>6</v>
      </c>
      <c r="R277">
        <f>IF(AND(ALL!Q278-METEALL[[#This Row],[620120]] &gt;= 0, ALL!Q278-METEALL[[#This Row],[620120]] &lt;= 24), ALL!Q278-METEALL[[#This Row],[620120]], 0)</f>
        <v>0</v>
      </c>
      <c r="S277">
        <f>IF(AND(ALL!R278-METEALL[[#This Row],[620122]] &gt;= 0, ALL!R278-METEALL[[#This Row],[620122]] &lt;= 24), ALL!R278-METEALL[[#This Row],[620122]], 0)</f>
        <v>0</v>
      </c>
      <c r="T277">
        <f>IF(AND(ALL!S278-METEALL[[#This Row],[620123]] &gt;= 0, ALL!S278-METEALL[[#This Row],[620123]] &lt;= 24), ALL!S278-METEALL[[#This Row],[620123]], 0)</f>
        <v>0</v>
      </c>
      <c r="U277">
        <f>IF(AND(ALL!T278-METEALL[[#This Row],[620124]] &gt;= 0, ALL!T278-METEALL[[#This Row],[620124]] &lt;= 24), ALL!T278-METEALL[[#This Row],[620124]], 0)</f>
        <v>0</v>
      </c>
      <c r="Y277">
        <v>620104</v>
      </c>
      <c r="Z277" s="31">
        <v>44105</v>
      </c>
      <c r="AA277">
        <v>0</v>
      </c>
    </row>
    <row r="278" spans="3:27">
      <c r="C278" s="17">
        <v>44106</v>
      </c>
      <c r="D278" t="str">
        <f>TEXT(Mete_cal[[#This Row],[Egat Code]], "[$-409]mmm yyyy")</f>
        <v>Oct 2020</v>
      </c>
      <c r="E278">
        <f>IF(AND(ALL!D279-METEALL[[#This Row],[620104]] &gt;= 0, ALL!D279-METEALL[[#This Row],[620104]] &lt;= 24), ALL!D279-METEALL[[#This Row],[620104]], 0)</f>
        <v>0</v>
      </c>
      <c r="F278">
        <f>IF(AND(ALL!E279-METEALL[[#This Row],[620105]] &gt;= 0, ALL!E279-METEALL[[#This Row],[620105]] &lt;= 24), ALL!E279-METEALL[[#This Row],[620105]], 0)</f>
        <v>23</v>
      </c>
      <c r="G278">
        <f>IF(AND(ALL!F279-METEALL[[#This Row],[620106]] &gt;= 0, ALL!F279-METEALL[[#This Row],[620106]] &lt;= 24), ALL!F279-METEALL[[#This Row],[620106]], 0)</f>
        <v>0</v>
      </c>
      <c r="H278">
        <f>IF(AND(ALL!G279-METEALL[[#This Row],[620107]] &gt;= 0, ALL!G279-METEALL[[#This Row],[620107]] &lt;= 24), ALL!G279-METEALL[[#This Row],[620107]], 0)</f>
        <v>23</v>
      </c>
      <c r="I278">
        <f>IF(AND(ALL!H279-METEALL[[#This Row],[620109]] &gt;= 0, ALL!H279-METEALL[[#This Row],[620109]] &lt;= 24), ALL!H279-METEALL[[#This Row],[620109]], 0)</f>
        <v>0</v>
      </c>
      <c r="J278">
        <f>IF(AND(ALL!I279-METEALL[[#This Row],[620111]] &gt;= 0, ALL!I279-METEALL[[#This Row],[620111]] &lt;= 24), ALL!I279-METEALL[[#This Row],[620111]], 0)</f>
        <v>0</v>
      </c>
      <c r="K278">
        <f>IF(AND(ALL!J279-METEALL[[#This Row],[620112]] &gt;= 0, ALL!J279-METEALL[[#This Row],[620112]] &lt;= 24), ALL!J279-METEALL[[#This Row],[620112]], 0)</f>
        <v>21</v>
      </c>
      <c r="L278">
        <f>IF(AND(ALL!K279-METEALL[[#This Row],[620113]] &gt;= 0, ALL!K279-METEALL[[#This Row],[620113]] &lt;= 24), ALL!K279-METEALL[[#This Row],[620113]], 0)</f>
        <v>0</v>
      </c>
      <c r="M278">
        <f>IF(AND(ALL!L279-METEALL[[#This Row],[620114]] &gt;= 0, ALL!L279-METEALL[[#This Row],[620114]] &lt;= 24), ALL!L279-METEALL[[#This Row],[620114]], 0)</f>
        <v>16</v>
      </c>
      <c r="N278">
        <f>IF(AND(ALL!M279-METEALL[[#This Row],[620116]] &gt;= 0, ALL!M279-METEALL[[#This Row],[620116]] &lt;= 24), ALL!M279-METEALL[[#This Row],[620116]], 0)</f>
        <v>2</v>
      </c>
      <c r="O278">
        <f>IF(AND(ALL!N279-METEALL[[#This Row],[620117]] &gt;= 0, ALL!N279-METEALL[[#This Row],[620117]] &lt;= 24), ALL!N279-METEALL[[#This Row],[620117]], 0)</f>
        <v>0</v>
      </c>
      <c r="P278">
        <f>IF(AND(ALL!O279-METEALL[[#This Row],[620118]] &gt;= 0, ALL!O279-METEALL[[#This Row],[620118]] &lt;= 24), ALL!O279-METEALL[[#This Row],[620118]], 0)</f>
        <v>0</v>
      </c>
      <c r="Q278">
        <f>IF(AND(ALL!P279-METEALL[[#This Row],[620119]] &gt;= 0, ALL!P279-METEALL[[#This Row],[620119]] &lt;= 24), ALL!P279-METEALL[[#This Row],[620119]], 0)</f>
        <v>0</v>
      </c>
      <c r="R278">
        <f>IF(AND(ALL!Q279-METEALL[[#This Row],[620120]] &gt;= 0, ALL!Q279-METEALL[[#This Row],[620120]] &lt;= 24), ALL!Q279-METEALL[[#This Row],[620120]], 0)</f>
        <v>0</v>
      </c>
      <c r="S278">
        <f>IF(AND(ALL!R279-METEALL[[#This Row],[620122]] &gt;= 0, ALL!R279-METEALL[[#This Row],[620122]] &lt;= 24), ALL!R279-METEALL[[#This Row],[620122]], 0)</f>
        <v>0</v>
      </c>
      <c r="T278">
        <f>IF(AND(ALL!S279-METEALL[[#This Row],[620123]] &gt;= 0, ALL!S279-METEALL[[#This Row],[620123]] &lt;= 24), ALL!S279-METEALL[[#This Row],[620123]], 0)</f>
        <v>0</v>
      </c>
      <c r="U278">
        <f>IF(AND(ALL!T279-METEALL[[#This Row],[620124]] &gt;= 0, ALL!T279-METEALL[[#This Row],[620124]] &lt;= 24), ALL!T279-METEALL[[#This Row],[620124]], 0)</f>
        <v>0</v>
      </c>
      <c r="Y278">
        <v>620104</v>
      </c>
      <c r="Z278" s="31">
        <v>44106</v>
      </c>
      <c r="AA278">
        <v>0</v>
      </c>
    </row>
    <row r="279" spans="3:27">
      <c r="C279" s="17">
        <v>44107</v>
      </c>
      <c r="D279" t="str">
        <f>TEXT(Mete_cal[[#This Row],[Egat Code]], "[$-409]mmm yyyy")</f>
        <v>Oct 2020</v>
      </c>
      <c r="E279">
        <f>IF(AND(ALL!D280-METEALL[[#This Row],[620104]] &gt;= 0, ALL!D280-METEALL[[#This Row],[620104]] &lt;= 24), ALL!D280-METEALL[[#This Row],[620104]], 0)</f>
        <v>0</v>
      </c>
      <c r="F279">
        <f>IF(AND(ALL!E280-METEALL[[#This Row],[620105]] &gt;= 0, ALL!E280-METEALL[[#This Row],[620105]] &lt;= 24), ALL!E280-METEALL[[#This Row],[620105]], 0)</f>
        <v>15</v>
      </c>
      <c r="G279">
        <f>IF(AND(ALL!F280-METEALL[[#This Row],[620106]] &gt;= 0, ALL!F280-METEALL[[#This Row],[620106]] &lt;= 24), ALL!F280-METEALL[[#This Row],[620106]], 0)</f>
        <v>0</v>
      </c>
      <c r="H279">
        <f>IF(AND(ALL!G280-METEALL[[#This Row],[620107]] &gt;= 0, ALL!G280-METEALL[[#This Row],[620107]] &lt;= 24), ALL!G280-METEALL[[#This Row],[620107]], 0)</f>
        <v>4</v>
      </c>
      <c r="I279">
        <f>IF(AND(ALL!H280-METEALL[[#This Row],[620109]] &gt;= 0, ALL!H280-METEALL[[#This Row],[620109]] &lt;= 24), ALL!H280-METEALL[[#This Row],[620109]], 0)</f>
        <v>0</v>
      </c>
      <c r="J279">
        <f>IF(AND(ALL!I280-METEALL[[#This Row],[620111]] &gt;= 0, ALL!I280-METEALL[[#This Row],[620111]] &lt;= 24), ALL!I280-METEALL[[#This Row],[620111]], 0)</f>
        <v>0</v>
      </c>
      <c r="K279">
        <f>IF(AND(ALL!J280-METEALL[[#This Row],[620112]] &gt;= 0, ALL!J280-METEALL[[#This Row],[620112]] &lt;= 24), ALL!J280-METEALL[[#This Row],[620112]], 0)</f>
        <v>10</v>
      </c>
      <c r="L279">
        <f>IF(AND(ALL!K280-METEALL[[#This Row],[620113]] &gt;= 0, ALL!K280-METEALL[[#This Row],[620113]] &lt;= 24), ALL!K280-METEALL[[#This Row],[620113]], 0)</f>
        <v>0</v>
      </c>
      <c r="M279">
        <f>IF(AND(ALL!L280-METEALL[[#This Row],[620114]] &gt;= 0, ALL!L280-METEALL[[#This Row],[620114]] &lt;= 24), ALL!L280-METEALL[[#This Row],[620114]], 0)</f>
        <v>6</v>
      </c>
      <c r="N279">
        <f>IF(AND(ALL!M280-METEALL[[#This Row],[620116]] &gt;= 0, ALL!M280-METEALL[[#This Row],[620116]] &lt;= 24), ALL!M280-METEALL[[#This Row],[620116]], 0)</f>
        <v>0</v>
      </c>
      <c r="O279">
        <f>IF(AND(ALL!N280-METEALL[[#This Row],[620117]] &gt;= 0, ALL!N280-METEALL[[#This Row],[620117]] &lt;= 24), ALL!N280-METEALL[[#This Row],[620117]], 0)</f>
        <v>0</v>
      </c>
      <c r="P279">
        <f>IF(AND(ALL!O280-METEALL[[#This Row],[620118]] &gt;= 0, ALL!O280-METEALL[[#This Row],[620118]] &lt;= 24), ALL!O280-METEALL[[#This Row],[620118]], 0)</f>
        <v>0</v>
      </c>
      <c r="Q279">
        <f>IF(AND(ALL!P280-METEALL[[#This Row],[620119]] &gt;= 0, ALL!P280-METEALL[[#This Row],[620119]] &lt;= 24), ALL!P280-METEALL[[#This Row],[620119]], 0)</f>
        <v>0</v>
      </c>
      <c r="R279">
        <f>IF(AND(ALL!Q280-METEALL[[#This Row],[620120]] &gt;= 0, ALL!Q280-METEALL[[#This Row],[620120]] &lt;= 24), ALL!Q280-METEALL[[#This Row],[620120]], 0)</f>
        <v>0</v>
      </c>
      <c r="S279">
        <f>IF(AND(ALL!R280-METEALL[[#This Row],[620122]] &gt;= 0, ALL!R280-METEALL[[#This Row],[620122]] &lt;= 24), ALL!R280-METEALL[[#This Row],[620122]], 0)</f>
        <v>17</v>
      </c>
      <c r="T279">
        <f>IF(AND(ALL!S280-METEALL[[#This Row],[620123]] &gt;= 0, ALL!S280-METEALL[[#This Row],[620123]] &lt;= 24), ALL!S280-METEALL[[#This Row],[620123]], 0)</f>
        <v>20</v>
      </c>
      <c r="U279">
        <f>IF(AND(ALL!T280-METEALL[[#This Row],[620124]] &gt;= 0, ALL!T280-METEALL[[#This Row],[620124]] &lt;= 24), ALL!T280-METEALL[[#This Row],[620124]], 0)</f>
        <v>0</v>
      </c>
      <c r="Y279">
        <v>620104</v>
      </c>
      <c r="Z279" s="31">
        <v>44107</v>
      </c>
      <c r="AA279">
        <v>0</v>
      </c>
    </row>
    <row r="280" spans="3:27">
      <c r="C280" s="17">
        <v>44108</v>
      </c>
      <c r="D280" t="str">
        <f>TEXT(Mete_cal[[#This Row],[Egat Code]], "[$-409]mmm yyyy")</f>
        <v>Oct 2020</v>
      </c>
      <c r="E280">
        <f>IF(AND(ALL!D281-METEALL[[#This Row],[620104]] &gt;= 0, ALL!D281-METEALL[[#This Row],[620104]] &lt;= 24), ALL!D281-METEALL[[#This Row],[620104]], 0)</f>
        <v>0</v>
      </c>
      <c r="F280">
        <f>IF(AND(ALL!E281-METEALL[[#This Row],[620105]] &gt;= 0, ALL!E281-METEALL[[#This Row],[620105]] &lt;= 24), ALL!E281-METEALL[[#This Row],[620105]], 0)</f>
        <v>2</v>
      </c>
      <c r="G280">
        <f>IF(AND(ALL!F281-METEALL[[#This Row],[620106]] &gt;= 0, ALL!F281-METEALL[[#This Row],[620106]] &lt;= 24), ALL!F281-METEALL[[#This Row],[620106]], 0)</f>
        <v>0</v>
      </c>
      <c r="H280">
        <f>IF(AND(ALL!G281-METEALL[[#This Row],[620107]] &gt;= 0, ALL!G281-METEALL[[#This Row],[620107]] &lt;= 24), ALL!G281-METEALL[[#This Row],[620107]], 0)</f>
        <v>16</v>
      </c>
      <c r="I280">
        <f>IF(AND(ALL!H281-METEALL[[#This Row],[620109]] &gt;= 0, ALL!H281-METEALL[[#This Row],[620109]] &lt;= 24), ALL!H281-METEALL[[#This Row],[620109]], 0)</f>
        <v>0</v>
      </c>
      <c r="J280">
        <f>IF(AND(ALL!I281-METEALL[[#This Row],[620111]] &gt;= 0, ALL!I281-METEALL[[#This Row],[620111]] &lt;= 24), ALL!I281-METEALL[[#This Row],[620111]], 0)</f>
        <v>0</v>
      </c>
      <c r="K280">
        <f>IF(AND(ALL!J281-METEALL[[#This Row],[620112]] &gt;= 0, ALL!J281-METEALL[[#This Row],[620112]] &lt;= 24), ALL!J281-METEALL[[#This Row],[620112]], 0)</f>
        <v>12</v>
      </c>
      <c r="L280">
        <f>IF(AND(ALL!K281-METEALL[[#This Row],[620113]] &gt;= 0, ALL!K281-METEALL[[#This Row],[620113]] &lt;= 24), ALL!K281-METEALL[[#This Row],[620113]], 0)</f>
        <v>0</v>
      </c>
      <c r="M280">
        <f>IF(AND(ALL!L281-METEALL[[#This Row],[620114]] &gt;= 0, ALL!L281-METEALL[[#This Row],[620114]] &lt;= 24), ALL!L281-METEALL[[#This Row],[620114]], 0)</f>
        <v>5</v>
      </c>
      <c r="N280">
        <f>IF(AND(ALL!M281-METEALL[[#This Row],[620116]] &gt;= 0, ALL!M281-METEALL[[#This Row],[620116]] &lt;= 24), ALL!M281-METEALL[[#This Row],[620116]], 0)</f>
        <v>6</v>
      </c>
      <c r="O280">
        <f>IF(AND(ALL!N281-METEALL[[#This Row],[620117]] &gt;= 0, ALL!N281-METEALL[[#This Row],[620117]] &lt;= 24), ALL!N281-METEALL[[#This Row],[620117]], 0)</f>
        <v>0</v>
      </c>
      <c r="P280">
        <f>IF(AND(ALL!O281-METEALL[[#This Row],[620118]] &gt;= 0, ALL!O281-METEALL[[#This Row],[620118]] &lt;= 24), ALL!O281-METEALL[[#This Row],[620118]], 0)</f>
        <v>0</v>
      </c>
      <c r="Q280">
        <f>IF(AND(ALL!P281-METEALL[[#This Row],[620119]] &gt;= 0, ALL!P281-METEALL[[#This Row],[620119]] &lt;= 24), ALL!P281-METEALL[[#This Row],[620119]], 0)</f>
        <v>0</v>
      </c>
      <c r="R280">
        <f>IF(AND(ALL!Q281-METEALL[[#This Row],[620120]] &gt;= 0, ALL!Q281-METEALL[[#This Row],[620120]] &lt;= 24), ALL!Q281-METEALL[[#This Row],[620120]], 0)</f>
        <v>0</v>
      </c>
      <c r="S280">
        <f>IF(AND(ALL!R281-METEALL[[#This Row],[620122]] &gt;= 0, ALL!R281-METEALL[[#This Row],[620122]] &lt;= 24), ALL!R281-METEALL[[#This Row],[620122]], 0)</f>
        <v>5</v>
      </c>
      <c r="T280">
        <f>IF(AND(ALL!S281-METEALL[[#This Row],[620123]] &gt;= 0, ALL!S281-METEALL[[#This Row],[620123]] &lt;= 24), ALL!S281-METEALL[[#This Row],[620123]], 0)</f>
        <v>2</v>
      </c>
      <c r="U280">
        <f>IF(AND(ALL!T281-METEALL[[#This Row],[620124]] &gt;= 0, ALL!T281-METEALL[[#This Row],[620124]] &lt;= 24), ALL!T281-METEALL[[#This Row],[620124]], 0)</f>
        <v>0</v>
      </c>
      <c r="Y280">
        <v>620104</v>
      </c>
      <c r="Z280" s="31">
        <v>44108</v>
      </c>
      <c r="AA280">
        <v>0</v>
      </c>
    </row>
    <row r="281" spans="3:27">
      <c r="C281" s="17">
        <v>44109</v>
      </c>
      <c r="D281" t="str">
        <f>TEXT(Mete_cal[[#This Row],[Egat Code]], "[$-409]mmm yyyy")</f>
        <v>Oct 2020</v>
      </c>
      <c r="E281">
        <f>IF(AND(ALL!D282-METEALL[[#This Row],[620104]] &gt;= 0, ALL!D282-METEALL[[#This Row],[620104]] &lt;= 24), ALL!D282-METEALL[[#This Row],[620104]], 0)</f>
        <v>0</v>
      </c>
      <c r="F281">
        <f>IF(AND(ALL!E282-METEALL[[#This Row],[620105]] &gt;= 0, ALL!E282-METEALL[[#This Row],[620105]] &lt;= 24), ALL!E282-METEALL[[#This Row],[620105]], 0)</f>
        <v>18</v>
      </c>
      <c r="G281">
        <f>IF(AND(ALL!F282-METEALL[[#This Row],[620106]] &gt;= 0, ALL!F282-METEALL[[#This Row],[620106]] &lt;= 24), ALL!F282-METEALL[[#This Row],[620106]], 0)</f>
        <v>0</v>
      </c>
      <c r="H281">
        <f>IF(AND(ALL!G282-METEALL[[#This Row],[620107]] &gt;= 0, ALL!G282-METEALL[[#This Row],[620107]] &lt;= 24), ALL!G282-METEALL[[#This Row],[620107]], 0)</f>
        <v>16</v>
      </c>
      <c r="I281">
        <f>IF(AND(ALL!H282-METEALL[[#This Row],[620109]] &gt;= 0, ALL!H282-METEALL[[#This Row],[620109]] &lt;= 24), ALL!H282-METEALL[[#This Row],[620109]], 0)</f>
        <v>0</v>
      </c>
      <c r="J281">
        <f>IF(AND(ALL!I282-METEALL[[#This Row],[620111]] &gt;= 0, ALL!I282-METEALL[[#This Row],[620111]] &lt;= 24), ALL!I282-METEALL[[#This Row],[620111]], 0)</f>
        <v>0</v>
      </c>
      <c r="K281">
        <f>IF(AND(ALL!J282-METEALL[[#This Row],[620112]] &gt;= 0, ALL!J282-METEALL[[#This Row],[620112]] &lt;= 24), ALL!J282-METEALL[[#This Row],[620112]], 0)</f>
        <v>0</v>
      </c>
      <c r="L281">
        <f>IF(AND(ALL!K282-METEALL[[#This Row],[620113]] &gt;= 0, ALL!K282-METEALL[[#This Row],[620113]] &lt;= 24), ALL!K282-METEALL[[#This Row],[620113]], 0)</f>
        <v>0</v>
      </c>
      <c r="M281">
        <f>IF(AND(ALL!L282-METEALL[[#This Row],[620114]] &gt;= 0, ALL!L282-METEALL[[#This Row],[620114]] &lt;= 24), ALL!L282-METEALL[[#This Row],[620114]], 0)</f>
        <v>13</v>
      </c>
      <c r="N281">
        <f>IF(AND(ALL!M282-METEALL[[#This Row],[620116]] &gt;= 0, ALL!M282-METEALL[[#This Row],[620116]] &lt;= 24), ALL!M282-METEALL[[#This Row],[620116]], 0)</f>
        <v>15</v>
      </c>
      <c r="O281">
        <f>IF(AND(ALL!N282-METEALL[[#This Row],[620117]] &gt;= 0, ALL!N282-METEALL[[#This Row],[620117]] &lt;= 24), ALL!N282-METEALL[[#This Row],[620117]], 0)</f>
        <v>0</v>
      </c>
      <c r="P281">
        <f>IF(AND(ALL!O282-METEALL[[#This Row],[620118]] &gt;= 0, ALL!O282-METEALL[[#This Row],[620118]] &lt;= 24), ALL!O282-METEALL[[#This Row],[620118]], 0)</f>
        <v>0</v>
      </c>
      <c r="Q281">
        <f>IF(AND(ALL!P282-METEALL[[#This Row],[620119]] &gt;= 0, ALL!P282-METEALL[[#This Row],[620119]] &lt;= 24), ALL!P282-METEALL[[#This Row],[620119]], 0)</f>
        <v>0</v>
      </c>
      <c r="R281">
        <f>IF(AND(ALL!Q282-METEALL[[#This Row],[620120]] &gt;= 0, ALL!Q282-METEALL[[#This Row],[620120]] &lt;= 24), ALL!Q282-METEALL[[#This Row],[620120]], 0)</f>
        <v>0</v>
      </c>
      <c r="S281">
        <f>IF(AND(ALL!R282-METEALL[[#This Row],[620122]] &gt;= 0, ALL!R282-METEALL[[#This Row],[620122]] &lt;= 24), ALL!R282-METEALL[[#This Row],[620122]], 0)</f>
        <v>15</v>
      </c>
      <c r="T281">
        <f>IF(AND(ALL!S282-METEALL[[#This Row],[620123]] &gt;= 0, ALL!S282-METEALL[[#This Row],[620123]] &lt;= 24), ALL!S282-METEALL[[#This Row],[620123]], 0)</f>
        <v>14</v>
      </c>
      <c r="U281">
        <f>IF(AND(ALL!T282-METEALL[[#This Row],[620124]] &gt;= 0, ALL!T282-METEALL[[#This Row],[620124]] &lt;= 24), ALL!T282-METEALL[[#This Row],[620124]], 0)</f>
        <v>0</v>
      </c>
      <c r="Y281">
        <v>620104</v>
      </c>
      <c r="Z281" s="31">
        <v>44109</v>
      </c>
      <c r="AA281">
        <v>0</v>
      </c>
    </row>
    <row r="282" spans="3:27">
      <c r="C282" s="17">
        <v>44110</v>
      </c>
      <c r="D282" t="str">
        <f>TEXT(Mete_cal[[#This Row],[Egat Code]], "[$-409]mmm yyyy")</f>
        <v>Oct 2020</v>
      </c>
      <c r="E282">
        <f>IF(AND(ALL!D283-METEALL[[#This Row],[620104]] &gt;= 0, ALL!D283-METEALL[[#This Row],[620104]] &lt;= 24), ALL!D283-METEALL[[#This Row],[620104]], 0)</f>
        <v>0</v>
      </c>
      <c r="F282">
        <f>IF(AND(ALL!E283-METEALL[[#This Row],[620105]] &gt;= 0, ALL!E283-METEALL[[#This Row],[620105]] &lt;= 24), ALL!E283-METEALL[[#This Row],[620105]], 0)</f>
        <v>15</v>
      </c>
      <c r="G282">
        <f>IF(AND(ALL!F283-METEALL[[#This Row],[620106]] &gt;= 0, ALL!F283-METEALL[[#This Row],[620106]] &lt;= 24), ALL!F283-METEALL[[#This Row],[620106]], 0)</f>
        <v>0</v>
      </c>
      <c r="H282">
        <f>IF(AND(ALL!G283-METEALL[[#This Row],[620107]] &gt;= 0, ALL!G283-METEALL[[#This Row],[620107]] &lt;= 24), ALL!G283-METEALL[[#This Row],[620107]], 0)</f>
        <v>13</v>
      </c>
      <c r="I282">
        <f>IF(AND(ALL!H283-METEALL[[#This Row],[620109]] &gt;= 0, ALL!H283-METEALL[[#This Row],[620109]] &lt;= 24), ALL!H283-METEALL[[#This Row],[620109]], 0)</f>
        <v>0</v>
      </c>
      <c r="J282">
        <f>IF(AND(ALL!I283-METEALL[[#This Row],[620111]] &gt;= 0, ALL!I283-METEALL[[#This Row],[620111]] &lt;= 24), ALL!I283-METEALL[[#This Row],[620111]], 0)</f>
        <v>0</v>
      </c>
      <c r="K282">
        <f>IF(AND(ALL!J283-METEALL[[#This Row],[620112]] &gt;= 0, ALL!J283-METEALL[[#This Row],[620112]] &lt;= 24), ALL!J283-METEALL[[#This Row],[620112]], 0)</f>
        <v>0</v>
      </c>
      <c r="L282">
        <f>IF(AND(ALL!K283-METEALL[[#This Row],[620113]] &gt;= 0, ALL!K283-METEALL[[#This Row],[620113]] &lt;= 24), ALL!K283-METEALL[[#This Row],[620113]], 0)</f>
        <v>0</v>
      </c>
      <c r="M282">
        <f>IF(AND(ALL!L283-METEALL[[#This Row],[620114]] &gt;= 0, ALL!L283-METEALL[[#This Row],[620114]] &lt;= 24), ALL!L283-METEALL[[#This Row],[620114]], 0)</f>
        <v>3</v>
      </c>
      <c r="N282">
        <f>IF(AND(ALL!M283-METEALL[[#This Row],[620116]] &gt;= 0, ALL!M283-METEALL[[#This Row],[620116]] &lt;= 24), ALL!M283-METEALL[[#This Row],[620116]], 0)</f>
        <v>9</v>
      </c>
      <c r="O282">
        <f>IF(AND(ALL!N283-METEALL[[#This Row],[620117]] &gt;= 0, ALL!N283-METEALL[[#This Row],[620117]] &lt;= 24), ALL!N283-METEALL[[#This Row],[620117]], 0)</f>
        <v>0</v>
      </c>
      <c r="P282">
        <f>IF(AND(ALL!O283-METEALL[[#This Row],[620118]] &gt;= 0, ALL!O283-METEALL[[#This Row],[620118]] &lt;= 24), ALL!O283-METEALL[[#This Row],[620118]], 0)</f>
        <v>0</v>
      </c>
      <c r="Q282">
        <f>IF(AND(ALL!P283-METEALL[[#This Row],[620119]] &gt;= 0, ALL!P283-METEALL[[#This Row],[620119]] &lt;= 24), ALL!P283-METEALL[[#This Row],[620119]], 0)</f>
        <v>0</v>
      </c>
      <c r="R282">
        <f>IF(AND(ALL!Q283-METEALL[[#This Row],[620120]] &gt;= 0, ALL!Q283-METEALL[[#This Row],[620120]] &lt;= 24), ALL!Q283-METEALL[[#This Row],[620120]], 0)</f>
        <v>0</v>
      </c>
      <c r="S282">
        <f>IF(AND(ALL!R283-METEALL[[#This Row],[620122]] &gt;= 0, ALL!R283-METEALL[[#This Row],[620122]] &lt;= 24), ALL!R283-METEALL[[#This Row],[620122]], 0)</f>
        <v>7</v>
      </c>
      <c r="T282">
        <f>IF(AND(ALL!S283-METEALL[[#This Row],[620123]] &gt;= 0, ALL!S283-METEALL[[#This Row],[620123]] &lt;= 24), ALL!S283-METEALL[[#This Row],[620123]], 0)</f>
        <v>15</v>
      </c>
      <c r="U282">
        <f>IF(AND(ALL!T283-METEALL[[#This Row],[620124]] &gt;= 0, ALL!T283-METEALL[[#This Row],[620124]] &lt;= 24), ALL!T283-METEALL[[#This Row],[620124]], 0)</f>
        <v>0</v>
      </c>
      <c r="Y282">
        <v>620104</v>
      </c>
      <c r="Z282" s="31">
        <v>44110</v>
      </c>
      <c r="AA282">
        <v>0</v>
      </c>
    </row>
    <row r="283" spans="3:27">
      <c r="C283" s="17">
        <v>44111</v>
      </c>
      <c r="D283" t="str">
        <f>TEXT(Mete_cal[[#This Row],[Egat Code]], "[$-409]mmm yyyy")</f>
        <v>Oct 2020</v>
      </c>
      <c r="E283">
        <f>IF(AND(ALL!D284-METEALL[[#This Row],[620104]] &gt;= 0, ALL!D284-METEALL[[#This Row],[620104]] &lt;= 24), ALL!D284-METEALL[[#This Row],[620104]], 0)</f>
        <v>0</v>
      </c>
      <c r="F283">
        <f>IF(AND(ALL!E284-METEALL[[#This Row],[620105]] &gt;= 0, ALL!E284-METEALL[[#This Row],[620105]] &lt;= 24), ALL!E284-METEALL[[#This Row],[620105]], 0)</f>
        <v>1</v>
      </c>
      <c r="G283">
        <f>IF(AND(ALL!F284-METEALL[[#This Row],[620106]] &gt;= 0, ALL!F284-METEALL[[#This Row],[620106]] &lt;= 24), ALL!F284-METEALL[[#This Row],[620106]], 0)</f>
        <v>0</v>
      </c>
      <c r="H283">
        <f>IF(AND(ALL!G284-METEALL[[#This Row],[620107]] &gt;= 0, ALL!G284-METEALL[[#This Row],[620107]] &lt;= 24), ALL!G284-METEALL[[#This Row],[620107]], 0)</f>
        <v>0</v>
      </c>
      <c r="I283">
        <f>IF(AND(ALL!H284-METEALL[[#This Row],[620109]] &gt;= 0, ALL!H284-METEALL[[#This Row],[620109]] &lt;= 24), ALL!H284-METEALL[[#This Row],[620109]], 0)</f>
        <v>0</v>
      </c>
      <c r="J283">
        <f>IF(AND(ALL!I284-METEALL[[#This Row],[620111]] &gt;= 0, ALL!I284-METEALL[[#This Row],[620111]] &lt;= 24), ALL!I284-METEALL[[#This Row],[620111]], 0)</f>
        <v>0</v>
      </c>
      <c r="K283">
        <f>IF(AND(ALL!J284-METEALL[[#This Row],[620112]] &gt;= 0, ALL!J284-METEALL[[#This Row],[620112]] &lt;= 24), ALL!J284-METEALL[[#This Row],[620112]], 0)</f>
        <v>18</v>
      </c>
      <c r="L283">
        <f>IF(AND(ALL!K284-METEALL[[#This Row],[620113]] &gt;= 0, ALL!K284-METEALL[[#This Row],[620113]] &lt;= 24), ALL!K284-METEALL[[#This Row],[620113]], 0)</f>
        <v>0</v>
      </c>
      <c r="M283">
        <f>IF(AND(ALL!L284-METEALL[[#This Row],[620114]] &gt;= 0, ALL!L284-METEALL[[#This Row],[620114]] &lt;= 24), ALL!L284-METEALL[[#This Row],[620114]], 0)</f>
        <v>17</v>
      </c>
      <c r="N283">
        <f>IF(AND(ALL!M284-METEALL[[#This Row],[620116]] &gt;= 0, ALL!M284-METEALL[[#This Row],[620116]] &lt;= 24), ALL!M284-METEALL[[#This Row],[620116]], 0)</f>
        <v>18</v>
      </c>
      <c r="O283">
        <f>IF(AND(ALL!N284-METEALL[[#This Row],[620117]] &gt;= 0, ALL!N284-METEALL[[#This Row],[620117]] &lt;= 24), ALL!N284-METEALL[[#This Row],[620117]], 0)</f>
        <v>0</v>
      </c>
      <c r="P283">
        <f>IF(AND(ALL!O284-METEALL[[#This Row],[620118]] &gt;= 0, ALL!O284-METEALL[[#This Row],[620118]] &lt;= 24), ALL!O284-METEALL[[#This Row],[620118]], 0)</f>
        <v>0</v>
      </c>
      <c r="Q283">
        <f>IF(AND(ALL!P284-METEALL[[#This Row],[620119]] &gt;= 0, ALL!P284-METEALL[[#This Row],[620119]] &lt;= 24), ALL!P284-METEALL[[#This Row],[620119]], 0)</f>
        <v>0</v>
      </c>
      <c r="R283">
        <f>IF(AND(ALL!Q284-METEALL[[#This Row],[620120]] &gt;= 0, ALL!Q284-METEALL[[#This Row],[620120]] &lt;= 24), ALL!Q284-METEALL[[#This Row],[620120]], 0)</f>
        <v>0</v>
      </c>
      <c r="S283">
        <f>IF(AND(ALL!R284-METEALL[[#This Row],[620122]] &gt;= 0, ALL!R284-METEALL[[#This Row],[620122]] &lt;= 24), ALL!R284-METEALL[[#This Row],[620122]], 0)</f>
        <v>0</v>
      </c>
      <c r="T283">
        <f>IF(AND(ALL!S284-METEALL[[#This Row],[620123]] &gt;= 0, ALL!S284-METEALL[[#This Row],[620123]] &lt;= 24), ALL!S284-METEALL[[#This Row],[620123]], 0)</f>
        <v>14</v>
      </c>
      <c r="U283">
        <f>IF(AND(ALL!T284-METEALL[[#This Row],[620124]] &gt;= 0, ALL!T284-METEALL[[#This Row],[620124]] &lt;= 24), ALL!T284-METEALL[[#This Row],[620124]], 0)</f>
        <v>0</v>
      </c>
      <c r="Y283">
        <v>620104</v>
      </c>
      <c r="Z283" s="31">
        <v>44111</v>
      </c>
      <c r="AA283">
        <v>0</v>
      </c>
    </row>
    <row r="284" spans="3:27">
      <c r="C284" s="17">
        <v>44112</v>
      </c>
      <c r="D284" t="str">
        <f>TEXT(Mete_cal[[#This Row],[Egat Code]], "[$-409]mmm yyyy")</f>
        <v>Oct 2020</v>
      </c>
      <c r="E284">
        <f>IF(AND(ALL!D285-METEALL[[#This Row],[620104]] &gt;= 0, ALL!D285-METEALL[[#This Row],[620104]] &lt;= 24), ALL!D285-METEALL[[#This Row],[620104]], 0)</f>
        <v>0</v>
      </c>
      <c r="F284">
        <f>IF(AND(ALL!E285-METEALL[[#This Row],[620105]] &gt;= 0, ALL!E285-METEALL[[#This Row],[620105]] &lt;= 24), ALL!E285-METEALL[[#This Row],[620105]], 0)</f>
        <v>1</v>
      </c>
      <c r="G284">
        <f>IF(AND(ALL!F285-METEALL[[#This Row],[620106]] &gt;= 0, ALL!F285-METEALL[[#This Row],[620106]] &lt;= 24), ALL!F285-METEALL[[#This Row],[620106]], 0)</f>
        <v>0</v>
      </c>
      <c r="H284">
        <f>IF(AND(ALL!G285-METEALL[[#This Row],[620107]] &gt;= 0, ALL!G285-METEALL[[#This Row],[620107]] &lt;= 24), ALL!G285-METEALL[[#This Row],[620107]], 0)</f>
        <v>0</v>
      </c>
      <c r="I284">
        <f>IF(AND(ALL!H285-METEALL[[#This Row],[620109]] &gt;= 0, ALL!H285-METEALL[[#This Row],[620109]] &lt;= 24), ALL!H285-METEALL[[#This Row],[620109]], 0)</f>
        <v>0</v>
      </c>
      <c r="J284">
        <f>IF(AND(ALL!I285-METEALL[[#This Row],[620111]] &gt;= 0, ALL!I285-METEALL[[#This Row],[620111]] &lt;= 24), ALL!I285-METEALL[[#This Row],[620111]], 0)</f>
        <v>0</v>
      </c>
      <c r="K284">
        <f>IF(AND(ALL!J285-METEALL[[#This Row],[620112]] &gt;= 0, ALL!J285-METEALL[[#This Row],[620112]] &lt;= 24), ALL!J285-METEALL[[#This Row],[620112]], 0)</f>
        <v>20</v>
      </c>
      <c r="L284">
        <f>IF(AND(ALL!K285-METEALL[[#This Row],[620113]] &gt;= 0, ALL!K285-METEALL[[#This Row],[620113]] &lt;= 24), ALL!K285-METEALL[[#This Row],[620113]], 0)</f>
        <v>0</v>
      </c>
      <c r="M284">
        <f>IF(AND(ALL!L285-METEALL[[#This Row],[620114]] &gt;= 0, ALL!L285-METEALL[[#This Row],[620114]] &lt;= 24), ALL!L285-METEALL[[#This Row],[620114]], 0)</f>
        <v>21</v>
      </c>
      <c r="N284">
        <f>IF(AND(ALL!M285-METEALL[[#This Row],[620116]] &gt;= 0, ALL!M285-METEALL[[#This Row],[620116]] &lt;= 24), ALL!M285-METEALL[[#This Row],[620116]], 0)</f>
        <v>21</v>
      </c>
      <c r="O284">
        <f>IF(AND(ALL!N285-METEALL[[#This Row],[620117]] &gt;= 0, ALL!N285-METEALL[[#This Row],[620117]] &lt;= 24), ALL!N285-METEALL[[#This Row],[620117]], 0)</f>
        <v>0</v>
      </c>
      <c r="P284">
        <f>IF(AND(ALL!O285-METEALL[[#This Row],[620118]] &gt;= 0, ALL!O285-METEALL[[#This Row],[620118]] &lt;= 24), ALL!O285-METEALL[[#This Row],[620118]], 0)</f>
        <v>0</v>
      </c>
      <c r="Q284">
        <f>IF(AND(ALL!P285-METEALL[[#This Row],[620119]] &gt;= 0, ALL!P285-METEALL[[#This Row],[620119]] &lt;= 24), ALL!P285-METEALL[[#This Row],[620119]], 0)</f>
        <v>0</v>
      </c>
      <c r="R284">
        <f>IF(AND(ALL!Q285-METEALL[[#This Row],[620120]] &gt;= 0, ALL!Q285-METEALL[[#This Row],[620120]] &lt;= 24), ALL!Q285-METEALL[[#This Row],[620120]], 0)</f>
        <v>0</v>
      </c>
      <c r="S284">
        <f>IF(AND(ALL!R285-METEALL[[#This Row],[620122]] &gt;= 0, ALL!R285-METEALL[[#This Row],[620122]] &lt;= 24), ALL!R285-METEALL[[#This Row],[620122]], 0)</f>
        <v>0</v>
      </c>
      <c r="T284">
        <f>IF(AND(ALL!S285-METEALL[[#This Row],[620123]] &gt;= 0, ALL!S285-METEALL[[#This Row],[620123]] &lt;= 24), ALL!S285-METEALL[[#This Row],[620123]], 0)</f>
        <v>0</v>
      </c>
      <c r="U284">
        <f>IF(AND(ALL!T285-METEALL[[#This Row],[620124]] &gt;= 0, ALL!T285-METEALL[[#This Row],[620124]] &lt;= 24), ALL!T285-METEALL[[#This Row],[620124]], 0)</f>
        <v>0</v>
      </c>
      <c r="Y284">
        <v>620104</v>
      </c>
      <c r="Z284" s="31">
        <v>44112</v>
      </c>
      <c r="AA284">
        <v>0</v>
      </c>
    </row>
    <row r="285" spans="3:27">
      <c r="C285" s="17">
        <v>44113</v>
      </c>
      <c r="D285" t="str">
        <f>TEXT(Mete_cal[[#This Row],[Egat Code]], "[$-409]mmm yyyy")</f>
        <v>Oct 2020</v>
      </c>
      <c r="E285">
        <f>IF(AND(ALL!D286-METEALL[[#This Row],[620104]] &gt;= 0, ALL!D286-METEALL[[#This Row],[620104]] &lt;= 24), ALL!D286-METEALL[[#This Row],[620104]], 0)</f>
        <v>0</v>
      </c>
      <c r="F285">
        <f>IF(AND(ALL!E286-METEALL[[#This Row],[620105]] &gt;= 0, ALL!E286-METEALL[[#This Row],[620105]] &lt;= 24), ALL!E286-METEALL[[#This Row],[620105]], 0)</f>
        <v>1</v>
      </c>
      <c r="G285">
        <f>IF(AND(ALL!F286-METEALL[[#This Row],[620106]] &gt;= 0, ALL!F286-METEALL[[#This Row],[620106]] &lt;= 24), ALL!F286-METEALL[[#This Row],[620106]], 0)</f>
        <v>0</v>
      </c>
      <c r="H285">
        <f>IF(AND(ALL!G286-METEALL[[#This Row],[620107]] &gt;= 0, ALL!G286-METEALL[[#This Row],[620107]] &lt;= 24), ALL!G286-METEALL[[#This Row],[620107]], 0)</f>
        <v>0</v>
      </c>
      <c r="I285">
        <f>IF(AND(ALL!H286-METEALL[[#This Row],[620109]] &gt;= 0, ALL!H286-METEALL[[#This Row],[620109]] &lt;= 24), ALL!H286-METEALL[[#This Row],[620109]], 0)</f>
        <v>0</v>
      </c>
      <c r="J285">
        <f>IF(AND(ALL!I286-METEALL[[#This Row],[620111]] &gt;= 0, ALL!I286-METEALL[[#This Row],[620111]] &lt;= 24), ALL!I286-METEALL[[#This Row],[620111]], 0)</f>
        <v>0</v>
      </c>
      <c r="K285">
        <f>IF(AND(ALL!J286-METEALL[[#This Row],[620112]] &gt;= 0, ALL!J286-METEALL[[#This Row],[620112]] &lt;= 24), ALL!J286-METEALL[[#This Row],[620112]], 0)</f>
        <v>20</v>
      </c>
      <c r="L285">
        <f>IF(AND(ALL!K286-METEALL[[#This Row],[620113]] &gt;= 0, ALL!K286-METEALL[[#This Row],[620113]] &lt;= 24), ALL!K286-METEALL[[#This Row],[620113]], 0)</f>
        <v>0</v>
      </c>
      <c r="M285">
        <f>IF(AND(ALL!L286-METEALL[[#This Row],[620114]] &gt;= 0, ALL!L286-METEALL[[#This Row],[620114]] &lt;= 24), ALL!L286-METEALL[[#This Row],[620114]], 0)</f>
        <v>16</v>
      </c>
      <c r="N285">
        <f>IF(AND(ALL!M286-METEALL[[#This Row],[620116]] &gt;= 0, ALL!M286-METEALL[[#This Row],[620116]] &lt;= 24), ALL!M286-METEALL[[#This Row],[620116]], 0)</f>
        <v>0</v>
      </c>
      <c r="O285">
        <f>IF(AND(ALL!N286-METEALL[[#This Row],[620117]] &gt;= 0, ALL!N286-METEALL[[#This Row],[620117]] &lt;= 24), ALL!N286-METEALL[[#This Row],[620117]], 0)</f>
        <v>0</v>
      </c>
      <c r="P285">
        <f>IF(AND(ALL!O286-METEALL[[#This Row],[620118]] &gt;= 0, ALL!O286-METEALL[[#This Row],[620118]] &lt;= 24), ALL!O286-METEALL[[#This Row],[620118]], 0)</f>
        <v>0</v>
      </c>
      <c r="Q285">
        <f>IF(AND(ALL!P286-METEALL[[#This Row],[620119]] &gt;= 0, ALL!P286-METEALL[[#This Row],[620119]] &lt;= 24), ALL!P286-METEALL[[#This Row],[620119]], 0)</f>
        <v>0</v>
      </c>
      <c r="R285">
        <f>IF(AND(ALL!Q286-METEALL[[#This Row],[620120]] &gt;= 0, ALL!Q286-METEALL[[#This Row],[620120]] &lt;= 24), ALL!Q286-METEALL[[#This Row],[620120]], 0)</f>
        <v>0</v>
      </c>
      <c r="S285">
        <f>IF(AND(ALL!R286-METEALL[[#This Row],[620122]] &gt;= 0, ALL!R286-METEALL[[#This Row],[620122]] &lt;= 24), ALL!R286-METEALL[[#This Row],[620122]], 0)</f>
        <v>0</v>
      </c>
      <c r="T285">
        <f>IF(AND(ALL!S286-METEALL[[#This Row],[620123]] &gt;= 0, ALL!S286-METEALL[[#This Row],[620123]] &lt;= 24), ALL!S286-METEALL[[#This Row],[620123]], 0)</f>
        <v>0</v>
      </c>
      <c r="U285">
        <f>IF(AND(ALL!T286-METEALL[[#This Row],[620124]] &gt;= 0, ALL!T286-METEALL[[#This Row],[620124]] &lt;= 24), ALL!T286-METEALL[[#This Row],[620124]], 0)</f>
        <v>0</v>
      </c>
      <c r="Y285">
        <v>620104</v>
      </c>
      <c r="Z285" s="31">
        <v>44113</v>
      </c>
      <c r="AA285">
        <v>0</v>
      </c>
    </row>
    <row r="286" spans="3:27">
      <c r="C286" s="17">
        <v>44114</v>
      </c>
      <c r="D286" t="str">
        <f>TEXT(Mete_cal[[#This Row],[Egat Code]], "[$-409]mmm yyyy")</f>
        <v>Oct 2020</v>
      </c>
      <c r="E286">
        <f>IF(AND(ALL!D287-METEALL[[#This Row],[620104]] &gt;= 0, ALL!D287-METEALL[[#This Row],[620104]] &lt;= 24), ALL!D287-METEALL[[#This Row],[620104]], 0)</f>
        <v>0</v>
      </c>
      <c r="F286">
        <f>IF(AND(ALL!E287-METEALL[[#This Row],[620105]] &gt;= 0, ALL!E287-METEALL[[#This Row],[620105]] &lt;= 24), ALL!E287-METEALL[[#This Row],[620105]], 0)</f>
        <v>1</v>
      </c>
      <c r="G286">
        <f>IF(AND(ALL!F287-METEALL[[#This Row],[620106]] &gt;= 0, ALL!F287-METEALL[[#This Row],[620106]] &lt;= 24), ALL!F287-METEALL[[#This Row],[620106]], 0)</f>
        <v>0</v>
      </c>
      <c r="H286">
        <f>IF(AND(ALL!G287-METEALL[[#This Row],[620107]] &gt;= 0, ALL!G287-METEALL[[#This Row],[620107]] &lt;= 24), ALL!G287-METEALL[[#This Row],[620107]], 0)</f>
        <v>0</v>
      </c>
      <c r="I286">
        <f>IF(AND(ALL!H287-METEALL[[#This Row],[620109]] &gt;= 0, ALL!H287-METEALL[[#This Row],[620109]] &lt;= 24), ALL!H287-METEALL[[#This Row],[620109]], 0)</f>
        <v>22</v>
      </c>
      <c r="J286">
        <f>IF(AND(ALL!I287-METEALL[[#This Row],[620111]] &gt;= 0, ALL!I287-METEALL[[#This Row],[620111]] &lt;= 24), ALL!I287-METEALL[[#This Row],[620111]], 0)</f>
        <v>0</v>
      </c>
      <c r="K286">
        <f>IF(AND(ALL!J287-METEALL[[#This Row],[620112]] &gt;= 0, ALL!J287-METEALL[[#This Row],[620112]] &lt;= 24), ALL!J287-METEALL[[#This Row],[620112]], 0)</f>
        <v>19</v>
      </c>
      <c r="L286">
        <f>IF(AND(ALL!K287-METEALL[[#This Row],[620113]] &gt;= 0, ALL!K287-METEALL[[#This Row],[620113]] &lt;= 24), ALL!K287-METEALL[[#This Row],[620113]], 0)</f>
        <v>0</v>
      </c>
      <c r="M286">
        <f>IF(AND(ALL!L287-METEALL[[#This Row],[620114]] &gt;= 0, ALL!L287-METEALL[[#This Row],[620114]] &lt;= 24), ALL!L287-METEALL[[#This Row],[620114]], 0)</f>
        <v>14</v>
      </c>
      <c r="N286">
        <f>IF(AND(ALL!M287-METEALL[[#This Row],[620116]] &gt;= 0, ALL!M287-METEALL[[#This Row],[620116]] &lt;= 24), ALL!M287-METEALL[[#This Row],[620116]], 0)</f>
        <v>22</v>
      </c>
      <c r="O286">
        <f>IF(AND(ALL!N287-METEALL[[#This Row],[620117]] &gt;= 0, ALL!N287-METEALL[[#This Row],[620117]] &lt;= 24), ALL!N287-METEALL[[#This Row],[620117]], 0)</f>
        <v>0</v>
      </c>
      <c r="P286">
        <f>IF(AND(ALL!O287-METEALL[[#This Row],[620118]] &gt;= 0, ALL!O287-METEALL[[#This Row],[620118]] &lt;= 24), ALL!O287-METEALL[[#This Row],[620118]], 0)</f>
        <v>0</v>
      </c>
      <c r="Q286">
        <f>IF(AND(ALL!P287-METEALL[[#This Row],[620119]] &gt;= 0, ALL!P287-METEALL[[#This Row],[620119]] &lt;= 24), ALL!P287-METEALL[[#This Row],[620119]], 0)</f>
        <v>0</v>
      </c>
      <c r="R286">
        <f>IF(AND(ALL!Q287-METEALL[[#This Row],[620120]] &gt;= 0, ALL!Q287-METEALL[[#This Row],[620120]] &lt;= 24), ALL!Q287-METEALL[[#This Row],[620120]], 0)</f>
        <v>0</v>
      </c>
      <c r="S286">
        <f>IF(AND(ALL!R287-METEALL[[#This Row],[620122]] &gt;= 0, ALL!R287-METEALL[[#This Row],[620122]] &lt;= 24), ALL!R287-METEALL[[#This Row],[620122]], 0)</f>
        <v>17</v>
      </c>
      <c r="T286">
        <f>IF(AND(ALL!S287-METEALL[[#This Row],[620123]] &gt;= 0, ALL!S287-METEALL[[#This Row],[620123]] &lt;= 24), ALL!S287-METEALL[[#This Row],[620123]], 0)</f>
        <v>13</v>
      </c>
      <c r="U286">
        <f>IF(AND(ALL!T287-METEALL[[#This Row],[620124]] &gt;= 0, ALL!T287-METEALL[[#This Row],[620124]] &lt;= 24), ALL!T287-METEALL[[#This Row],[620124]], 0)</f>
        <v>0</v>
      </c>
      <c r="Y286">
        <v>620104</v>
      </c>
      <c r="Z286" s="31">
        <v>44114</v>
      </c>
      <c r="AA286">
        <v>0</v>
      </c>
    </row>
    <row r="287" spans="3:27">
      <c r="C287" s="17">
        <v>44115</v>
      </c>
      <c r="D287" t="str">
        <f>TEXT(Mete_cal[[#This Row],[Egat Code]], "[$-409]mmm yyyy")</f>
        <v>Oct 2020</v>
      </c>
      <c r="E287">
        <f>IF(AND(ALL!D288-METEALL[[#This Row],[620104]] &gt;= 0, ALL!D288-METEALL[[#This Row],[620104]] &lt;= 24), ALL!D288-METEALL[[#This Row],[620104]], 0)</f>
        <v>0</v>
      </c>
      <c r="F287">
        <f>IF(AND(ALL!E288-METEALL[[#This Row],[620105]] &gt;= 0, ALL!E288-METEALL[[#This Row],[620105]] &lt;= 24), ALL!E288-METEALL[[#This Row],[620105]], 0)</f>
        <v>1</v>
      </c>
      <c r="G287">
        <f>IF(AND(ALL!F288-METEALL[[#This Row],[620106]] &gt;= 0, ALL!F288-METEALL[[#This Row],[620106]] &lt;= 24), ALL!F288-METEALL[[#This Row],[620106]], 0)</f>
        <v>0</v>
      </c>
      <c r="H287">
        <f>IF(AND(ALL!G288-METEALL[[#This Row],[620107]] &gt;= 0, ALL!G288-METEALL[[#This Row],[620107]] &lt;= 24), ALL!G288-METEALL[[#This Row],[620107]], 0)</f>
        <v>20</v>
      </c>
      <c r="I287">
        <f>IF(AND(ALL!H288-METEALL[[#This Row],[620109]] &gt;= 0, ALL!H288-METEALL[[#This Row],[620109]] &lt;= 24), ALL!H288-METEALL[[#This Row],[620109]], 0)</f>
        <v>18</v>
      </c>
      <c r="J287">
        <f>IF(AND(ALL!I288-METEALL[[#This Row],[620111]] &gt;= 0, ALL!I288-METEALL[[#This Row],[620111]] &lt;= 24), ALL!I288-METEALL[[#This Row],[620111]], 0)</f>
        <v>0</v>
      </c>
      <c r="K287">
        <f>IF(AND(ALL!J288-METEALL[[#This Row],[620112]] &gt;= 0, ALL!J288-METEALL[[#This Row],[620112]] &lt;= 24), ALL!J288-METEALL[[#This Row],[620112]], 0)</f>
        <v>19</v>
      </c>
      <c r="L287">
        <f>IF(AND(ALL!K288-METEALL[[#This Row],[620113]] &gt;= 0, ALL!K288-METEALL[[#This Row],[620113]] &lt;= 24), ALL!K288-METEALL[[#This Row],[620113]], 0)</f>
        <v>0</v>
      </c>
      <c r="M287">
        <f>IF(AND(ALL!L288-METEALL[[#This Row],[620114]] &gt;= 0, ALL!L288-METEALL[[#This Row],[620114]] &lt;= 24), ALL!L288-METEALL[[#This Row],[620114]], 0)</f>
        <v>20</v>
      </c>
      <c r="N287">
        <f>IF(AND(ALL!M288-METEALL[[#This Row],[620116]] &gt;= 0, ALL!M288-METEALL[[#This Row],[620116]] &lt;= 24), ALL!M288-METEALL[[#This Row],[620116]], 0)</f>
        <v>20</v>
      </c>
      <c r="O287">
        <f>IF(AND(ALL!N288-METEALL[[#This Row],[620117]] &gt;= 0, ALL!N288-METEALL[[#This Row],[620117]] &lt;= 24), ALL!N288-METEALL[[#This Row],[620117]], 0)</f>
        <v>0</v>
      </c>
      <c r="P287">
        <f>IF(AND(ALL!O288-METEALL[[#This Row],[620118]] &gt;= 0, ALL!O288-METEALL[[#This Row],[620118]] &lt;= 24), ALL!O288-METEALL[[#This Row],[620118]], 0)</f>
        <v>0</v>
      </c>
      <c r="Q287">
        <f>IF(AND(ALL!P288-METEALL[[#This Row],[620119]] &gt;= 0, ALL!P288-METEALL[[#This Row],[620119]] &lt;= 24), ALL!P288-METEALL[[#This Row],[620119]], 0)</f>
        <v>0</v>
      </c>
      <c r="R287">
        <f>IF(AND(ALL!Q288-METEALL[[#This Row],[620120]] &gt;= 0, ALL!Q288-METEALL[[#This Row],[620120]] &lt;= 24), ALL!Q288-METEALL[[#This Row],[620120]], 0)</f>
        <v>0</v>
      </c>
      <c r="S287">
        <f>IF(AND(ALL!R288-METEALL[[#This Row],[620122]] &gt;= 0, ALL!R288-METEALL[[#This Row],[620122]] &lt;= 24), ALL!R288-METEALL[[#This Row],[620122]], 0)</f>
        <v>18</v>
      </c>
      <c r="T287">
        <f>IF(AND(ALL!S288-METEALL[[#This Row],[620123]] &gt;= 0, ALL!S288-METEALL[[#This Row],[620123]] &lt;= 24), ALL!S288-METEALL[[#This Row],[620123]], 0)</f>
        <v>20</v>
      </c>
      <c r="U287">
        <f>IF(AND(ALL!T288-METEALL[[#This Row],[620124]] &gt;= 0, ALL!T288-METEALL[[#This Row],[620124]] &lt;= 24), ALL!T288-METEALL[[#This Row],[620124]], 0)</f>
        <v>0</v>
      </c>
      <c r="Y287">
        <v>620104</v>
      </c>
      <c r="Z287" s="31">
        <v>44115</v>
      </c>
      <c r="AA287">
        <v>0</v>
      </c>
    </row>
    <row r="288" spans="3:27">
      <c r="C288" s="17">
        <v>44116</v>
      </c>
      <c r="D288" t="str">
        <f>TEXT(Mete_cal[[#This Row],[Egat Code]], "[$-409]mmm yyyy")</f>
        <v>Oct 2020</v>
      </c>
      <c r="E288">
        <f>IF(AND(ALL!D289-METEALL[[#This Row],[620104]] &gt;= 0, ALL!D289-METEALL[[#This Row],[620104]] &lt;= 24), ALL!D289-METEALL[[#This Row],[620104]], 0)</f>
        <v>0</v>
      </c>
      <c r="F288">
        <f>IF(AND(ALL!E289-METEALL[[#This Row],[620105]] &gt;= 0, ALL!E289-METEALL[[#This Row],[620105]] &lt;= 24), ALL!E289-METEALL[[#This Row],[620105]], 0)</f>
        <v>1</v>
      </c>
      <c r="G288">
        <f>IF(AND(ALL!F289-METEALL[[#This Row],[620106]] &gt;= 0, ALL!F289-METEALL[[#This Row],[620106]] &lt;= 24), ALL!F289-METEALL[[#This Row],[620106]], 0)</f>
        <v>0</v>
      </c>
      <c r="H288">
        <f>IF(AND(ALL!G289-METEALL[[#This Row],[620107]] &gt;= 0, ALL!G289-METEALL[[#This Row],[620107]] &lt;= 24), ALL!G289-METEALL[[#This Row],[620107]], 0)</f>
        <v>17</v>
      </c>
      <c r="I288">
        <f>IF(AND(ALL!H289-METEALL[[#This Row],[620109]] &gt;= 0, ALL!H289-METEALL[[#This Row],[620109]] &lt;= 24), ALL!H289-METEALL[[#This Row],[620109]], 0)</f>
        <v>0</v>
      </c>
      <c r="J288">
        <f>IF(AND(ALL!I289-METEALL[[#This Row],[620111]] &gt;= 0, ALL!I289-METEALL[[#This Row],[620111]] &lt;= 24), ALL!I289-METEALL[[#This Row],[620111]], 0)</f>
        <v>0</v>
      </c>
      <c r="K288">
        <f>IF(AND(ALL!J289-METEALL[[#This Row],[620112]] &gt;= 0, ALL!J289-METEALL[[#This Row],[620112]] &lt;= 24), ALL!J289-METEALL[[#This Row],[620112]], 0)</f>
        <v>0</v>
      </c>
      <c r="L288">
        <f>IF(AND(ALL!K289-METEALL[[#This Row],[620113]] &gt;= 0, ALL!K289-METEALL[[#This Row],[620113]] &lt;= 24), ALL!K289-METEALL[[#This Row],[620113]], 0)</f>
        <v>0</v>
      </c>
      <c r="M288">
        <f>IF(AND(ALL!L289-METEALL[[#This Row],[620114]] &gt;= 0, ALL!L289-METEALL[[#This Row],[620114]] &lt;= 24), ALL!L289-METEALL[[#This Row],[620114]], 0)</f>
        <v>16</v>
      </c>
      <c r="N288">
        <f>IF(AND(ALL!M289-METEALL[[#This Row],[620116]] &gt;= 0, ALL!M289-METEALL[[#This Row],[620116]] &lt;= 24), ALL!M289-METEALL[[#This Row],[620116]], 0)</f>
        <v>10</v>
      </c>
      <c r="O288">
        <f>IF(AND(ALL!N289-METEALL[[#This Row],[620117]] &gt;= 0, ALL!N289-METEALL[[#This Row],[620117]] &lt;= 24), ALL!N289-METEALL[[#This Row],[620117]], 0)</f>
        <v>0</v>
      </c>
      <c r="P288">
        <f>IF(AND(ALL!O289-METEALL[[#This Row],[620118]] &gt;= 0, ALL!O289-METEALL[[#This Row],[620118]] &lt;= 24), ALL!O289-METEALL[[#This Row],[620118]], 0)</f>
        <v>0</v>
      </c>
      <c r="Q288">
        <f>IF(AND(ALL!P289-METEALL[[#This Row],[620119]] &gt;= 0, ALL!P289-METEALL[[#This Row],[620119]] &lt;= 24), ALL!P289-METEALL[[#This Row],[620119]], 0)</f>
        <v>0</v>
      </c>
      <c r="R288">
        <f>IF(AND(ALL!Q289-METEALL[[#This Row],[620120]] &gt;= 0, ALL!Q289-METEALL[[#This Row],[620120]] &lt;= 24), ALL!Q289-METEALL[[#This Row],[620120]], 0)</f>
        <v>0</v>
      </c>
      <c r="S288">
        <f>IF(AND(ALL!R289-METEALL[[#This Row],[620122]] &gt;= 0, ALL!R289-METEALL[[#This Row],[620122]] &lt;= 24), ALL!R289-METEALL[[#This Row],[620122]], 0)</f>
        <v>18</v>
      </c>
      <c r="T288">
        <f>IF(AND(ALL!S289-METEALL[[#This Row],[620123]] &gt;= 0, ALL!S289-METEALL[[#This Row],[620123]] &lt;= 24), ALL!S289-METEALL[[#This Row],[620123]], 0)</f>
        <v>19</v>
      </c>
      <c r="U288">
        <f>IF(AND(ALL!T289-METEALL[[#This Row],[620124]] &gt;= 0, ALL!T289-METEALL[[#This Row],[620124]] &lt;= 24), ALL!T289-METEALL[[#This Row],[620124]], 0)</f>
        <v>0</v>
      </c>
      <c r="Y288">
        <v>620104</v>
      </c>
      <c r="Z288" s="31">
        <v>44116</v>
      </c>
      <c r="AA288">
        <v>0</v>
      </c>
    </row>
    <row r="289" spans="3:27">
      <c r="C289" s="17">
        <v>44117</v>
      </c>
      <c r="D289" t="str">
        <f>TEXT(Mete_cal[[#This Row],[Egat Code]], "[$-409]mmm yyyy")</f>
        <v>Oct 2020</v>
      </c>
      <c r="E289">
        <f>IF(AND(ALL!D290-METEALL[[#This Row],[620104]] &gt;= 0, ALL!D290-METEALL[[#This Row],[620104]] &lt;= 24), ALL!D290-METEALL[[#This Row],[620104]], 0)</f>
        <v>0</v>
      </c>
      <c r="F289">
        <f>IF(AND(ALL!E290-METEALL[[#This Row],[620105]] &gt;= 0, ALL!E290-METEALL[[#This Row],[620105]] &lt;= 24), ALL!E290-METEALL[[#This Row],[620105]], 0)</f>
        <v>1</v>
      </c>
      <c r="G289">
        <f>IF(AND(ALL!F290-METEALL[[#This Row],[620106]] &gt;= 0, ALL!F290-METEALL[[#This Row],[620106]] &lt;= 24), ALL!F290-METEALL[[#This Row],[620106]], 0)</f>
        <v>0</v>
      </c>
      <c r="H289">
        <f>IF(AND(ALL!G290-METEALL[[#This Row],[620107]] &gt;= 0, ALL!G290-METEALL[[#This Row],[620107]] &lt;= 24), ALL!G290-METEALL[[#This Row],[620107]], 0)</f>
        <v>18</v>
      </c>
      <c r="I289">
        <f>IF(AND(ALL!H290-METEALL[[#This Row],[620109]] &gt;= 0, ALL!H290-METEALL[[#This Row],[620109]] &lt;= 24), ALL!H290-METEALL[[#This Row],[620109]], 0)</f>
        <v>0</v>
      </c>
      <c r="J289">
        <f>IF(AND(ALL!I290-METEALL[[#This Row],[620111]] &gt;= 0, ALL!I290-METEALL[[#This Row],[620111]] &lt;= 24), ALL!I290-METEALL[[#This Row],[620111]], 0)</f>
        <v>0</v>
      </c>
      <c r="K289">
        <f>IF(AND(ALL!J290-METEALL[[#This Row],[620112]] &gt;= 0, ALL!J290-METEALL[[#This Row],[620112]] &lt;= 24), ALL!J290-METEALL[[#This Row],[620112]], 0)</f>
        <v>0</v>
      </c>
      <c r="L289">
        <f>IF(AND(ALL!K290-METEALL[[#This Row],[620113]] &gt;= 0, ALL!K290-METEALL[[#This Row],[620113]] &lt;= 24), ALL!K290-METEALL[[#This Row],[620113]], 0)</f>
        <v>0</v>
      </c>
      <c r="M289">
        <f>IF(AND(ALL!L290-METEALL[[#This Row],[620114]] &gt;= 0, ALL!L290-METEALL[[#This Row],[620114]] &lt;= 24), ALL!L290-METEALL[[#This Row],[620114]], 0)</f>
        <v>17</v>
      </c>
      <c r="N289">
        <f>IF(AND(ALL!M290-METEALL[[#This Row],[620116]] &gt;= 0, ALL!M290-METEALL[[#This Row],[620116]] &lt;= 24), ALL!M290-METEALL[[#This Row],[620116]], 0)</f>
        <v>17</v>
      </c>
      <c r="O289">
        <f>IF(AND(ALL!N290-METEALL[[#This Row],[620117]] &gt;= 0, ALL!N290-METEALL[[#This Row],[620117]] &lt;= 24), ALL!N290-METEALL[[#This Row],[620117]], 0)</f>
        <v>0</v>
      </c>
      <c r="P289">
        <f>IF(AND(ALL!O290-METEALL[[#This Row],[620118]] &gt;= 0, ALL!O290-METEALL[[#This Row],[620118]] &lt;= 24), ALL!O290-METEALL[[#This Row],[620118]], 0)</f>
        <v>0</v>
      </c>
      <c r="Q289">
        <f>IF(AND(ALL!P290-METEALL[[#This Row],[620119]] &gt;= 0, ALL!P290-METEALL[[#This Row],[620119]] &lt;= 24), ALL!P290-METEALL[[#This Row],[620119]], 0)</f>
        <v>0</v>
      </c>
      <c r="R289">
        <f>IF(AND(ALL!Q290-METEALL[[#This Row],[620120]] &gt;= 0, ALL!Q290-METEALL[[#This Row],[620120]] &lt;= 24), ALL!Q290-METEALL[[#This Row],[620120]], 0)</f>
        <v>0</v>
      </c>
      <c r="S289">
        <f>IF(AND(ALL!R290-METEALL[[#This Row],[620122]] &gt;= 0, ALL!R290-METEALL[[#This Row],[620122]] &lt;= 24), ALL!R290-METEALL[[#This Row],[620122]], 0)</f>
        <v>16</v>
      </c>
      <c r="T289">
        <f>IF(AND(ALL!S290-METEALL[[#This Row],[620123]] &gt;= 0, ALL!S290-METEALL[[#This Row],[620123]] &lt;= 24), ALL!S290-METEALL[[#This Row],[620123]], 0)</f>
        <v>16</v>
      </c>
      <c r="U289">
        <f>IF(AND(ALL!T290-METEALL[[#This Row],[620124]] &gt;= 0, ALL!T290-METEALL[[#This Row],[620124]] &lt;= 24), ALL!T290-METEALL[[#This Row],[620124]], 0)</f>
        <v>0</v>
      </c>
      <c r="Y289">
        <v>620104</v>
      </c>
      <c r="Z289" s="31">
        <v>44117</v>
      </c>
      <c r="AA289">
        <v>0</v>
      </c>
    </row>
    <row r="290" spans="3:27">
      <c r="C290" s="17">
        <v>44118</v>
      </c>
      <c r="D290" t="str">
        <f>TEXT(Mete_cal[[#This Row],[Egat Code]], "[$-409]mmm yyyy")</f>
        <v>Oct 2020</v>
      </c>
      <c r="E290">
        <f>IF(AND(ALL!D291-METEALL[[#This Row],[620104]] &gt;= 0, ALL!D291-METEALL[[#This Row],[620104]] &lt;= 24), ALL!D291-METEALL[[#This Row],[620104]], 0)</f>
        <v>0</v>
      </c>
      <c r="F290">
        <f>IF(AND(ALL!E291-METEALL[[#This Row],[620105]] &gt;= 0, ALL!E291-METEALL[[#This Row],[620105]] &lt;= 24), ALL!E291-METEALL[[#This Row],[620105]], 0)</f>
        <v>1</v>
      </c>
      <c r="G290">
        <f>IF(AND(ALL!F291-METEALL[[#This Row],[620106]] &gt;= 0, ALL!F291-METEALL[[#This Row],[620106]] &lt;= 24), ALL!F291-METEALL[[#This Row],[620106]], 0)</f>
        <v>0</v>
      </c>
      <c r="H290">
        <f>IF(AND(ALL!G291-METEALL[[#This Row],[620107]] &gt;= 0, ALL!G291-METEALL[[#This Row],[620107]] &lt;= 24), ALL!G291-METEALL[[#This Row],[620107]], 0)</f>
        <v>13</v>
      </c>
      <c r="I290">
        <f>IF(AND(ALL!H291-METEALL[[#This Row],[620109]] &gt;= 0, ALL!H291-METEALL[[#This Row],[620109]] &lt;= 24), ALL!H291-METEALL[[#This Row],[620109]], 0)</f>
        <v>0</v>
      </c>
      <c r="J290">
        <f>IF(AND(ALL!I291-METEALL[[#This Row],[620111]] &gt;= 0, ALL!I291-METEALL[[#This Row],[620111]] &lt;= 24), ALL!I291-METEALL[[#This Row],[620111]], 0)</f>
        <v>0</v>
      </c>
      <c r="K290">
        <f>IF(AND(ALL!J291-METEALL[[#This Row],[620112]] &gt;= 0, ALL!J291-METEALL[[#This Row],[620112]] &lt;= 24), ALL!J291-METEALL[[#This Row],[620112]], 0)</f>
        <v>16</v>
      </c>
      <c r="L290">
        <f>IF(AND(ALL!K291-METEALL[[#This Row],[620113]] &gt;= 0, ALL!K291-METEALL[[#This Row],[620113]] &lt;= 24), ALL!K291-METEALL[[#This Row],[620113]], 0)</f>
        <v>0</v>
      </c>
      <c r="M290">
        <f>IF(AND(ALL!L291-METEALL[[#This Row],[620114]] &gt;= 0, ALL!L291-METEALL[[#This Row],[620114]] &lt;= 24), ALL!L291-METEALL[[#This Row],[620114]], 0)</f>
        <v>15</v>
      </c>
      <c r="N290">
        <f>IF(AND(ALL!M291-METEALL[[#This Row],[620116]] &gt;= 0, ALL!M291-METEALL[[#This Row],[620116]] &lt;= 24), ALL!M291-METEALL[[#This Row],[620116]], 0)</f>
        <v>12</v>
      </c>
      <c r="O290">
        <f>IF(AND(ALL!N291-METEALL[[#This Row],[620117]] &gt;= 0, ALL!N291-METEALL[[#This Row],[620117]] &lt;= 24), ALL!N291-METEALL[[#This Row],[620117]], 0)</f>
        <v>0</v>
      </c>
      <c r="P290">
        <f>IF(AND(ALL!O291-METEALL[[#This Row],[620118]] &gt;= 0, ALL!O291-METEALL[[#This Row],[620118]] &lt;= 24), ALL!O291-METEALL[[#This Row],[620118]], 0)</f>
        <v>0</v>
      </c>
      <c r="Q290">
        <f>IF(AND(ALL!P291-METEALL[[#This Row],[620119]] &gt;= 0, ALL!P291-METEALL[[#This Row],[620119]] &lt;= 24), ALL!P291-METEALL[[#This Row],[620119]], 0)</f>
        <v>0</v>
      </c>
      <c r="R290">
        <f>IF(AND(ALL!Q291-METEALL[[#This Row],[620120]] &gt;= 0, ALL!Q291-METEALL[[#This Row],[620120]] &lt;= 24), ALL!Q291-METEALL[[#This Row],[620120]], 0)</f>
        <v>0</v>
      </c>
      <c r="S290">
        <f>IF(AND(ALL!R291-METEALL[[#This Row],[620122]] &gt;= 0, ALL!R291-METEALL[[#This Row],[620122]] &lt;= 24), ALL!R291-METEALL[[#This Row],[620122]], 0)</f>
        <v>16</v>
      </c>
      <c r="T290">
        <f>IF(AND(ALL!S291-METEALL[[#This Row],[620123]] &gt;= 0, ALL!S291-METEALL[[#This Row],[620123]] &lt;= 24), ALL!S291-METEALL[[#This Row],[620123]], 0)</f>
        <v>20</v>
      </c>
      <c r="U290">
        <f>IF(AND(ALL!T291-METEALL[[#This Row],[620124]] &gt;= 0, ALL!T291-METEALL[[#This Row],[620124]] &lt;= 24), ALL!T291-METEALL[[#This Row],[620124]], 0)</f>
        <v>0</v>
      </c>
      <c r="Y290">
        <v>620104</v>
      </c>
      <c r="Z290" s="31">
        <v>44118</v>
      </c>
      <c r="AA290">
        <v>0</v>
      </c>
    </row>
    <row r="291" spans="3:27">
      <c r="C291" s="17">
        <v>44119</v>
      </c>
      <c r="D291" t="str">
        <f>TEXT(Mete_cal[[#This Row],[Egat Code]], "[$-409]mmm yyyy")</f>
        <v>Oct 2020</v>
      </c>
      <c r="E291">
        <f>IF(AND(ALL!D292-METEALL[[#This Row],[620104]] &gt;= 0, ALL!D292-METEALL[[#This Row],[620104]] &lt;= 24), ALL!D292-METEALL[[#This Row],[620104]], 0)</f>
        <v>0</v>
      </c>
      <c r="F291">
        <f>IF(AND(ALL!E292-METEALL[[#This Row],[620105]] &gt;= 0, ALL!E292-METEALL[[#This Row],[620105]] &lt;= 24), ALL!E292-METEALL[[#This Row],[620105]], 0)</f>
        <v>1</v>
      </c>
      <c r="G291">
        <f>IF(AND(ALL!F292-METEALL[[#This Row],[620106]] &gt;= 0, ALL!F292-METEALL[[#This Row],[620106]] &lt;= 24), ALL!F292-METEALL[[#This Row],[620106]], 0)</f>
        <v>0</v>
      </c>
      <c r="H291">
        <f>IF(AND(ALL!G292-METEALL[[#This Row],[620107]] &gt;= 0, ALL!G292-METEALL[[#This Row],[620107]] &lt;= 24), ALL!G292-METEALL[[#This Row],[620107]], 0)</f>
        <v>12</v>
      </c>
      <c r="I291">
        <f>IF(AND(ALL!H292-METEALL[[#This Row],[620109]] &gt;= 0, ALL!H292-METEALL[[#This Row],[620109]] &lt;= 24), ALL!H292-METEALL[[#This Row],[620109]], 0)</f>
        <v>16</v>
      </c>
      <c r="J291">
        <f>IF(AND(ALL!I292-METEALL[[#This Row],[620111]] &gt;= 0, ALL!I292-METEALL[[#This Row],[620111]] &lt;= 24), ALL!I292-METEALL[[#This Row],[620111]], 0)</f>
        <v>0</v>
      </c>
      <c r="K291">
        <f>IF(AND(ALL!J292-METEALL[[#This Row],[620112]] &gt;= 0, ALL!J292-METEALL[[#This Row],[620112]] &lt;= 24), ALL!J292-METEALL[[#This Row],[620112]], 0)</f>
        <v>12</v>
      </c>
      <c r="L291">
        <f>IF(AND(ALL!K292-METEALL[[#This Row],[620113]] &gt;= 0, ALL!K292-METEALL[[#This Row],[620113]] &lt;= 24), ALL!K292-METEALL[[#This Row],[620113]], 0)</f>
        <v>0</v>
      </c>
      <c r="M291">
        <f>IF(AND(ALL!L292-METEALL[[#This Row],[620114]] &gt;= 0, ALL!L292-METEALL[[#This Row],[620114]] &lt;= 24), ALL!L292-METEALL[[#This Row],[620114]], 0)</f>
        <v>12</v>
      </c>
      <c r="N291">
        <f>IF(AND(ALL!M292-METEALL[[#This Row],[620116]] &gt;= 0, ALL!M292-METEALL[[#This Row],[620116]] &lt;= 24), ALL!M292-METEALL[[#This Row],[620116]], 0)</f>
        <v>12</v>
      </c>
      <c r="O291">
        <f>IF(AND(ALL!N292-METEALL[[#This Row],[620117]] &gt;= 0, ALL!N292-METEALL[[#This Row],[620117]] &lt;= 24), ALL!N292-METEALL[[#This Row],[620117]], 0)</f>
        <v>0</v>
      </c>
      <c r="P291">
        <f>IF(AND(ALL!O292-METEALL[[#This Row],[620118]] &gt;= 0, ALL!O292-METEALL[[#This Row],[620118]] &lt;= 24), ALL!O292-METEALL[[#This Row],[620118]], 0)</f>
        <v>0</v>
      </c>
      <c r="Q291">
        <f>IF(AND(ALL!P292-METEALL[[#This Row],[620119]] &gt;= 0, ALL!P292-METEALL[[#This Row],[620119]] &lt;= 24), ALL!P292-METEALL[[#This Row],[620119]], 0)</f>
        <v>0</v>
      </c>
      <c r="R291">
        <f>IF(AND(ALL!Q292-METEALL[[#This Row],[620120]] &gt;= 0, ALL!Q292-METEALL[[#This Row],[620120]] &lt;= 24), ALL!Q292-METEALL[[#This Row],[620120]], 0)</f>
        <v>0</v>
      </c>
      <c r="S291">
        <f>IF(AND(ALL!R292-METEALL[[#This Row],[620122]] &gt;= 0, ALL!R292-METEALL[[#This Row],[620122]] &lt;= 24), ALL!R292-METEALL[[#This Row],[620122]], 0)</f>
        <v>0</v>
      </c>
      <c r="T291">
        <f>IF(AND(ALL!S292-METEALL[[#This Row],[620123]] &gt;= 0, ALL!S292-METEALL[[#This Row],[620123]] &lt;= 24), ALL!S292-METEALL[[#This Row],[620123]], 0)</f>
        <v>13</v>
      </c>
      <c r="U291">
        <f>IF(AND(ALL!T292-METEALL[[#This Row],[620124]] &gt;= 0, ALL!T292-METEALL[[#This Row],[620124]] &lt;= 24), ALL!T292-METEALL[[#This Row],[620124]], 0)</f>
        <v>0</v>
      </c>
      <c r="Y291">
        <v>620104</v>
      </c>
      <c r="Z291" s="31">
        <v>44119</v>
      </c>
      <c r="AA291">
        <v>0</v>
      </c>
    </row>
    <row r="292" spans="3:27">
      <c r="C292" s="17">
        <v>44120</v>
      </c>
      <c r="D292" t="str">
        <f>TEXT(Mete_cal[[#This Row],[Egat Code]], "[$-409]mmm yyyy")</f>
        <v>Oct 2020</v>
      </c>
      <c r="E292">
        <f>IF(AND(ALL!D293-METEALL[[#This Row],[620104]] &gt;= 0, ALL!D293-METEALL[[#This Row],[620104]] &lt;= 24), ALL!D293-METEALL[[#This Row],[620104]], 0)</f>
        <v>0</v>
      </c>
      <c r="F292">
        <f>IF(AND(ALL!E293-METEALL[[#This Row],[620105]] &gt;= 0, ALL!E293-METEALL[[#This Row],[620105]] &lt;= 24), ALL!E293-METEALL[[#This Row],[620105]], 0)</f>
        <v>0</v>
      </c>
      <c r="G292">
        <f>IF(AND(ALL!F293-METEALL[[#This Row],[620106]] &gt;= 0, ALL!F293-METEALL[[#This Row],[620106]] &lt;= 24), ALL!F293-METEALL[[#This Row],[620106]], 0)</f>
        <v>0</v>
      </c>
      <c r="H292">
        <f>IF(AND(ALL!G293-METEALL[[#This Row],[620107]] &gt;= 0, ALL!G293-METEALL[[#This Row],[620107]] &lt;= 24), ALL!G293-METEALL[[#This Row],[620107]], 0)</f>
        <v>17</v>
      </c>
      <c r="I292">
        <f>IF(AND(ALL!H293-METEALL[[#This Row],[620109]] &gt;= 0, ALL!H293-METEALL[[#This Row],[620109]] &lt;= 24), ALL!H293-METEALL[[#This Row],[620109]], 0)</f>
        <v>16</v>
      </c>
      <c r="J292">
        <f>IF(AND(ALL!I293-METEALL[[#This Row],[620111]] &gt;= 0, ALL!I293-METEALL[[#This Row],[620111]] &lt;= 24), ALL!I293-METEALL[[#This Row],[620111]], 0)</f>
        <v>0</v>
      </c>
      <c r="K292">
        <f>IF(AND(ALL!J293-METEALL[[#This Row],[620112]] &gt;= 0, ALL!J293-METEALL[[#This Row],[620112]] &lt;= 24), ALL!J293-METEALL[[#This Row],[620112]], 0)</f>
        <v>16</v>
      </c>
      <c r="L292">
        <f>IF(AND(ALL!K293-METEALL[[#This Row],[620113]] &gt;= 0, ALL!K293-METEALL[[#This Row],[620113]] &lt;= 24), ALL!K293-METEALL[[#This Row],[620113]], 0)</f>
        <v>0</v>
      </c>
      <c r="M292">
        <f>IF(AND(ALL!L293-METEALL[[#This Row],[620114]] &gt;= 0, ALL!L293-METEALL[[#This Row],[620114]] &lt;= 24), ALL!L293-METEALL[[#This Row],[620114]], 0)</f>
        <v>17</v>
      </c>
      <c r="N292">
        <f>IF(AND(ALL!M293-METEALL[[#This Row],[620116]] &gt;= 0, ALL!M293-METEALL[[#This Row],[620116]] &lt;= 24), ALL!M293-METEALL[[#This Row],[620116]], 0)</f>
        <v>18</v>
      </c>
      <c r="O292">
        <f>IF(AND(ALL!N293-METEALL[[#This Row],[620117]] &gt;= 0, ALL!N293-METEALL[[#This Row],[620117]] &lt;= 24), ALL!N293-METEALL[[#This Row],[620117]], 0)</f>
        <v>0</v>
      </c>
      <c r="P292">
        <f>IF(AND(ALL!O293-METEALL[[#This Row],[620118]] &gt;= 0, ALL!O293-METEALL[[#This Row],[620118]] &lt;= 24), ALL!O293-METEALL[[#This Row],[620118]], 0)</f>
        <v>0</v>
      </c>
      <c r="Q292">
        <f>IF(AND(ALL!P293-METEALL[[#This Row],[620119]] &gt;= 0, ALL!P293-METEALL[[#This Row],[620119]] &lt;= 24), ALL!P293-METEALL[[#This Row],[620119]], 0)</f>
        <v>0</v>
      </c>
      <c r="R292">
        <f>IF(AND(ALL!Q293-METEALL[[#This Row],[620120]] &gt;= 0, ALL!Q293-METEALL[[#This Row],[620120]] &lt;= 24), ALL!Q293-METEALL[[#This Row],[620120]], 0)</f>
        <v>0</v>
      </c>
      <c r="S292">
        <f>IF(AND(ALL!R293-METEALL[[#This Row],[620122]] &gt;= 0, ALL!R293-METEALL[[#This Row],[620122]] &lt;= 24), ALL!R293-METEALL[[#This Row],[620122]], 0)</f>
        <v>0</v>
      </c>
      <c r="T292">
        <f>IF(AND(ALL!S293-METEALL[[#This Row],[620123]] &gt;= 0, ALL!S293-METEALL[[#This Row],[620123]] &lt;= 24), ALL!S293-METEALL[[#This Row],[620123]], 0)</f>
        <v>12</v>
      </c>
      <c r="U292">
        <f>IF(AND(ALL!T293-METEALL[[#This Row],[620124]] &gt;= 0, ALL!T293-METEALL[[#This Row],[620124]] &lt;= 24), ALL!T293-METEALL[[#This Row],[620124]], 0)</f>
        <v>0</v>
      </c>
      <c r="Y292">
        <v>620104</v>
      </c>
      <c r="Z292" s="31">
        <v>44120</v>
      </c>
      <c r="AA292">
        <v>0</v>
      </c>
    </row>
    <row r="293" spans="3:27">
      <c r="C293" s="17">
        <v>44121</v>
      </c>
      <c r="D293" t="str">
        <f>TEXT(Mete_cal[[#This Row],[Egat Code]], "[$-409]mmm yyyy")</f>
        <v>Oct 2020</v>
      </c>
      <c r="E293">
        <f>IF(AND(ALL!D294-METEALL[[#This Row],[620104]] &gt;= 0, ALL!D294-METEALL[[#This Row],[620104]] &lt;= 24), ALL!D294-METEALL[[#This Row],[620104]], 0)</f>
        <v>0</v>
      </c>
      <c r="F293">
        <f>IF(AND(ALL!E294-METEALL[[#This Row],[620105]] &gt;= 0, ALL!E294-METEALL[[#This Row],[620105]] &lt;= 24), ALL!E294-METEALL[[#This Row],[620105]], 0)</f>
        <v>17</v>
      </c>
      <c r="G293">
        <f>IF(AND(ALL!F294-METEALL[[#This Row],[620106]] &gt;= 0, ALL!F294-METEALL[[#This Row],[620106]] &lt;= 24), ALL!F294-METEALL[[#This Row],[620106]], 0)</f>
        <v>0</v>
      </c>
      <c r="H293">
        <f>IF(AND(ALL!G294-METEALL[[#This Row],[620107]] &gt;= 0, ALL!G294-METEALL[[#This Row],[620107]] &lt;= 24), ALL!G294-METEALL[[#This Row],[620107]], 0)</f>
        <v>19</v>
      </c>
      <c r="I293">
        <f>IF(AND(ALL!H294-METEALL[[#This Row],[620109]] &gt;= 0, ALL!H294-METEALL[[#This Row],[620109]] &lt;= 24), ALL!H294-METEALL[[#This Row],[620109]], 0)</f>
        <v>0</v>
      </c>
      <c r="J293">
        <f>IF(AND(ALL!I294-METEALL[[#This Row],[620111]] &gt;= 0, ALL!I294-METEALL[[#This Row],[620111]] &lt;= 24), ALL!I294-METEALL[[#This Row],[620111]], 0)</f>
        <v>0</v>
      </c>
      <c r="K293">
        <f>IF(AND(ALL!J294-METEALL[[#This Row],[620112]] &gt;= 0, ALL!J294-METEALL[[#This Row],[620112]] &lt;= 24), ALL!J294-METEALL[[#This Row],[620112]], 0)</f>
        <v>19</v>
      </c>
      <c r="L293">
        <f>IF(AND(ALL!K294-METEALL[[#This Row],[620113]] &gt;= 0, ALL!K294-METEALL[[#This Row],[620113]] &lt;= 24), ALL!K294-METEALL[[#This Row],[620113]], 0)</f>
        <v>0</v>
      </c>
      <c r="M293">
        <f>IF(AND(ALL!L294-METEALL[[#This Row],[620114]] &gt;= 0, ALL!L294-METEALL[[#This Row],[620114]] &lt;= 24), ALL!L294-METEALL[[#This Row],[620114]], 0)</f>
        <v>18</v>
      </c>
      <c r="N293">
        <f>IF(AND(ALL!M294-METEALL[[#This Row],[620116]] &gt;= 0, ALL!M294-METEALL[[#This Row],[620116]] &lt;= 24), ALL!M294-METEALL[[#This Row],[620116]], 0)</f>
        <v>16</v>
      </c>
      <c r="O293">
        <f>IF(AND(ALL!N294-METEALL[[#This Row],[620117]] &gt;= 0, ALL!N294-METEALL[[#This Row],[620117]] &lt;= 24), ALL!N294-METEALL[[#This Row],[620117]], 0)</f>
        <v>0</v>
      </c>
      <c r="P293">
        <f>IF(AND(ALL!O294-METEALL[[#This Row],[620118]] &gt;= 0, ALL!O294-METEALL[[#This Row],[620118]] &lt;= 24), ALL!O294-METEALL[[#This Row],[620118]], 0)</f>
        <v>0</v>
      </c>
      <c r="Q293">
        <f>IF(AND(ALL!P294-METEALL[[#This Row],[620119]] &gt;= 0, ALL!P294-METEALL[[#This Row],[620119]] &lt;= 24), ALL!P294-METEALL[[#This Row],[620119]], 0)</f>
        <v>0</v>
      </c>
      <c r="R293">
        <f>IF(AND(ALL!Q294-METEALL[[#This Row],[620120]] &gt;= 0, ALL!Q294-METEALL[[#This Row],[620120]] &lt;= 24), ALL!Q294-METEALL[[#This Row],[620120]], 0)</f>
        <v>0</v>
      </c>
      <c r="S293">
        <f>IF(AND(ALL!R294-METEALL[[#This Row],[620122]] &gt;= 0, ALL!R294-METEALL[[#This Row],[620122]] &lt;= 24), ALL!R294-METEALL[[#This Row],[620122]], 0)</f>
        <v>18</v>
      </c>
      <c r="T293">
        <f>IF(AND(ALL!S294-METEALL[[#This Row],[620123]] &gt;= 0, ALL!S294-METEALL[[#This Row],[620123]] &lt;= 24), ALL!S294-METEALL[[#This Row],[620123]], 0)</f>
        <v>0</v>
      </c>
      <c r="U293">
        <f>IF(AND(ALL!T294-METEALL[[#This Row],[620124]] &gt;= 0, ALL!T294-METEALL[[#This Row],[620124]] &lt;= 24), ALL!T294-METEALL[[#This Row],[620124]], 0)</f>
        <v>0</v>
      </c>
      <c r="Y293">
        <v>620104</v>
      </c>
      <c r="Z293" s="31">
        <v>44121</v>
      </c>
      <c r="AA293">
        <v>0</v>
      </c>
    </row>
    <row r="294" spans="3:27">
      <c r="C294" s="17">
        <v>44122</v>
      </c>
      <c r="D294" t="str">
        <f>TEXT(Mete_cal[[#This Row],[Egat Code]], "[$-409]mmm yyyy")</f>
        <v>Oct 2020</v>
      </c>
      <c r="E294">
        <f>IF(AND(ALL!D295-METEALL[[#This Row],[620104]] &gt;= 0, ALL!D295-METEALL[[#This Row],[620104]] &lt;= 24), ALL!D295-METEALL[[#This Row],[620104]], 0)</f>
        <v>0</v>
      </c>
      <c r="F294">
        <f>IF(AND(ALL!E295-METEALL[[#This Row],[620105]] &gt;= 0, ALL!E295-METEALL[[#This Row],[620105]] &lt;= 24), ALL!E295-METEALL[[#This Row],[620105]], 0)</f>
        <v>18</v>
      </c>
      <c r="G294">
        <f>IF(AND(ALL!F295-METEALL[[#This Row],[620106]] &gt;= 0, ALL!F295-METEALL[[#This Row],[620106]] &lt;= 24), ALL!F295-METEALL[[#This Row],[620106]], 0)</f>
        <v>0</v>
      </c>
      <c r="H294">
        <f>IF(AND(ALL!G295-METEALL[[#This Row],[620107]] &gt;= 0, ALL!G295-METEALL[[#This Row],[620107]] &lt;= 24), ALL!G295-METEALL[[#This Row],[620107]], 0)</f>
        <v>18</v>
      </c>
      <c r="I294">
        <f>IF(AND(ALL!H295-METEALL[[#This Row],[620109]] &gt;= 0, ALL!H295-METEALL[[#This Row],[620109]] &lt;= 24), ALL!H295-METEALL[[#This Row],[620109]], 0)</f>
        <v>0</v>
      </c>
      <c r="J294">
        <f>IF(AND(ALL!I295-METEALL[[#This Row],[620111]] &gt;= 0, ALL!I295-METEALL[[#This Row],[620111]] &lt;= 24), ALL!I295-METEALL[[#This Row],[620111]], 0)</f>
        <v>0</v>
      </c>
      <c r="K294">
        <f>IF(AND(ALL!J295-METEALL[[#This Row],[620112]] &gt;= 0, ALL!J295-METEALL[[#This Row],[620112]] &lt;= 24), ALL!J295-METEALL[[#This Row],[620112]], 0)</f>
        <v>23</v>
      </c>
      <c r="L294">
        <f>IF(AND(ALL!K295-METEALL[[#This Row],[620113]] &gt;= 0, ALL!K295-METEALL[[#This Row],[620113]] &lt;= 24), ALL!K295-METEALL[[#This Row],[620113]], 0)</f>
        <v>0</v>
      </c>
      <c r="M294">
        <f>IF(AND(ALL!L295-METEALL[[#This Row],[620114]] &gt;= 0, ALL!L295-METEALL[[#This Row],[620114]] &lt;= 24), ALL!L295-METEALL[[#This Row],[620114]], 0)</f>
        <v>22</v>
      </c>
      <c r="N294">
        <f>IF(AND(ALL!M295-METEALL[[#This Row],[620116]] &gt;= 0, ALL!M295-METEALL[[#This Row],[620116]] &lt;= 24), ALL!M295-METEALL[[#This Row],[620116]], 0)</f>
        <v>23</v>
      </c>
      <c r="O294">
        <f>IF(AND(ALL!N295-METEALL[[#This Row],[620117]] &gt;= 0, ALL!N295-METEALL[[#This Row],[620117]] &lt;= 24), ALL!N295-METEALL[[#This Row],[620117]], 0)</f>
        <v>0</v>
      </c>
      <c r="P294">
        <f>IF(AND(ALL!O295-METEALL[[#This Row],[620118]] &gt;= 0, ALL!O295-METEALL[[#This Row],[620118]] &lt;= 24), ALL!O295-METEALL[[#This Row],[620118]], 0)</f>
        <v>0</v>
      </c>
      <c r="Q294">
        <f>IF(AND(ALL!P295-METEALL[[#This Row],[620119]] &gt;= 0, ALL!P295-METEALL[[#This Row],[620119]] &lt;= 24), ALL!P295-METEALL[[#This Row],[620119]], 0)</f>
        <v>0</v>
      </c>
      <c r="R294">
        <f>IF(AND(ALL!Q295-METEALL[[#This Row],[620120]] &gt;= 0, ALL!Q295-METEALL[[#This Row],[620120]] &lt;= 24), ALL!Q295-METEALL[[#This Row],[620120]], 0)</f>
        <v>0</v>
      </c>
      <c r="S294">
        <f>IF(AND(ALL!R295-METEALL[[#This Row],[620122]] &gt;= 0, ALL!R295-METEALL[[#This Row],[620122]] &lt;= 24), ALL!R295-METEALL[[#This Row],[620122]], 0)</f>
        <v>22</v>
      </c>
      <c r="T294">
        <f>IF(AND(ALL!S295-METEALL[[#This Row],[620123]] &gt;= 0, ALL!S295-METEALL[[#This Row],[620123]] &lt;= 24), ALL!S295-METEALL[[#This Row],[620123]], 0)</f>
        <v>0</v>
      </c>
      <c r="U294">
        <f>IF(AND(ALL!T295-METEALL[[#This Row],[620124]] &gt;= 0, ALL!T295-METEALL[[#This Row],[620124]] &lt;= 24), ALL!T295-METEALL[[#This Row],[620124]], 0)</f>
        <v>0</v>
      </c>
      <c r="Y294">
        <v>620104</v>
      </c>
      <c r="Z294" s="31">
        <v>44122</v>
      </c>
      <c r="AA294">
        <v>0</v>
      </c>
    </row>
    <row r="295" spans="3:27">
      <c r="C295" s="17">
        <v>44123</v>
      </c>
      <c r="D295" t="str">
        <f>TEXT(Mete_cal[[#This Row],[Egat Code]], "[$-409]mmm yyyy")</f>
        <v>Oct 2020</v>
      </c>
      <c r="E295">
        <f>IF(AND(ALL!D296-METEALL[[#This Row],[620104]] &gt;= 0, ALL!D296-METEALL[[#This Row],[620104]] &lt;= 24), ALL!D296-METEALL[[#This Row],[620104]], 0)</f>
        <v>0</v>
      </c>
      <c r="F295">
        <f>IF(AND(ALL!E296-METEALL[[#This Row],[620105]] &gt;= 0, ALL!E296-METEALL[[#This Row],[620105]] &lt;= 24), ALL!E296-METEALL[[#This Row],[620105]], 0)</f>
        <v>11</v>
      </c>
      <c r="G295">
        <f>IF(AND(ALL!F296-METEALL[[#This Row],[620106]] &gt;= 0, ALL!F296-METEALL[[#This Row],[620106]] &lt;= 24), ALL!F296-METEALL[[#This Row],[620106]], 0)</f>
        <v>0</v>
      </c>
      <c r="H295">
        <f>IF(AND(ALL!G296-METEALL[[#This Row],[620107]] &gt;= 0, ALL!G296-METEALL[[#This Row],[620107]] &lt;= 24), ALL!G296-METEALL[[#This Row],[620107]], 0)</f>
        <v>17</v>
      </c>
      <c r="I295">
        <f>IF(AND(ALL!H296-METEALL[[#This Row],[620109]] &gt;= 0, ALL!H296-METEALL[[#This Row],[620109]] &lt;= 24), ALL!H296-METEALL[[#This Row],[620109]], 0)</f>
        <v>0</v>
      </c>
      <c r="J295">
        <f>IF(AND(ALL!I296-METEALL[[#This Row],[620111]] &gt;= 0, ALL!I296-METEALL[[#This Row],[620111]] &lt;= 24), ALL!I296-METEALL[[#This Row],[620111]], 0)</f>
        <v>0</v>
      </c>
      <c r="K295">
        <f>IF(AND(ALL!J296-METEALL[[#This Row],[620112]] &gt;= 0, ALL!J296-METEALL[[#This Row],[620112]] &lt;= 24), ALL!J296-METEALL[[#This Row],[620112]], 0)</f>
        <v>11</v>
      </c>
      <c r="L295">
        <f>IF(AND(ALL!K296-METEALL[[#This Row],[620113]] &gt;= 0, ALL!K296-METEALL[[#This Row],[620113]] &lt;= 24), ALL!K296-METEALL[[#This Row],[620113]], 0)</f>
        <v>0</v>
      </c>
      <c r="M295">
        <f>IF(AND(ALL!L296-METEALL[[#This Row],[620114]] &gt;= 0, ALL!L296-METEALL[[#This Row],[620114]] &lt;= 24), ALL!L296-METEALL[[#This Row],[620114]], 0)</f>
        <v>11</v>
      </c>
      <c r="N295">
        <f>IF(AND(ALL!M296-METEALL[[#This Row],[620116]] &gt;= 0, ALL!M296-METEALL[[#This Row],[620116]] &lt;= 24), ALL!M296-METEALL[[#This Row],[620116]], 0)</f>
        <v>14</v>
      </c>
      <c r="O295">
        <f>IF(AND(ALL!N296-METEALL[[#This Row],[620117]] &gt;= 0, ALL!N296-METEALL[[#This Row],[620117]] &lt;= 24), ALL!N296-METEALL[[#This Row],[620117]], 0)</f>
        <v>0</v>
      </c>
      <c r="P295">
        <f>IF(AND(ALL!O296-METEALL[[#This Row],[620118]] &gt;= 0, ALL!O296-METEALL[[#This Row],[620118]] &lt;= 24), ALL!O296-METEALL[[#This Row],[620118]], 0)</f>
        <v>0</v>
      </c>
      <c r="Q295">
        <f>IF(AND(ALL!P296-METEALL[[#This Row],[620119]] &gt;= 0, ALL!P296-METEALL[[#This Row],[620119]] &lt;= 24), ALL!P296-METEALL[[#This Row],[620119]], 0)</f>
        <v>0</v>
      </c>
      <c r="R295">
        <f>IF(AND(ALL!Q296-METEALL[[#This Row],[620120]] &gt;= 0, ALL!Q296-METEALL[[#This Row],[620120]] &lt;= 24), ALL!Q296-METEALL[[#This Row],[620120]], 0)</f>
        <v>0</v>
      </c>
      <c r="S295">
        <f>IF(AND(ALL!R296-METEALL[[#This Row],[620122]] &gt;= 0, ALL!R296-METEALL[[#This Row],[620122]] &lt;= 24), ALL!R296-METEALL[[#This Row],[620122]], 0)</f>
        <v>10</v>
      </c>
      <c r="T295">
        <f>IF(AND(ALL!S296-METEALL[[#This Row],[620123]] &gt;= 0, ALL!S296-METEALL[[#This Row],[620123]] &lt;= 24), ALL!S296-METEALL[[#This Row],[620123]], 0)</f>
        <v>0</v>
      </c>
      <c r="U295">
        <f>IF(AND(ALL!T296-METEALL[[#This Row],[620124]] &gt;= 0, ALL!T296-METEALL[[#This Row],[620124]] &lt;= 24), ALL!T296-METEALL[[#This Row],[620124]], 0)</f>
        <v>0</v>
      </c>
      <c r="Y295">
        <v>620104</v>
      </c>
      <c r="Z295" s="31">
        <v>44123</v>
      </c>
      <c r="AA295">
        <v>0</v>
      </c>
    </row>
    <row r="296" spans="3:27">
      <c r="C296" s="17">
        <v>44124</v>
      </c>
      <c r="D296" t="str">
        <f>TEXT(Mete_cal[[#This Row],[Egat Code]], "[$-409]mmm yyyy")</f>
        <v>Oct 2020</v>
      </c>
      <c r="E296">
        <f>IF(AND(ALL!D297-METEALL[[#This Row],[620104]] &gt;= 0, ALL!D297-METEALL[[#This Row],[620104]] &lt;= 24), ALL!D297-METEALL[[#This Row],[620104]], 0)</f>
        <v>0</v>
      </c>
      <c r="F296">
        <f>IF(AND(ALL!E297-METEALL[[#This Row],[620105]] &gt;= 0, ALL!E297-METEALL[[#This Row],[620105]] &lt;= 24), ALL!E297-METEALL[[#This Row],[620105]], 0)</f>
        <v>15</v>
      </c>
      <c r="G296">
        <f>IF(AND(ALL!F297-METEALL[[#This Row],[620106]] &gt;= 0, ALL!F297-METEALL[[#This Row],[620106]] &lt;= 24), ALL!F297-METEALL[[#This Row],[620106]], 0)</f>
        <v>0</v>
      </c>
      <c r="H296">
        <f>IF(AND(ALL!G297-METEALL[[#This Row],[620107]] &gt;= 0, ALL!G297-METEALL[[#This Row],[620107]] &lt;= 24), ALL!G297-METEALL[[#This Row],[620107]], 0)</f>
        <v>15</v>
      </c>
      <c r="I296">
        <f>IF(AND(ALL!H297-METEALL[[#This Row],[620109]] &gt;= 0, ALL!H297-METEALL[[#This Row],[620109]] &lt;= 24), ALL!H297-METEALL[[#This Row],[620109]], 0)</f>
        <v>20</v>
      </c>
      <c r="J296">
        <f>IF(AND(ALL!I297-METEALL[[#This Row],[620111]] &gt;= 0, ALL!I297-METEALL[[#This Row],[620111]] &lt;= 24), ALL!I297-METEALL[[#This Row],[620111]], 0)</f>
        <v>0</v>
      </c>
      <c r="K296">
        <f>IF(AND(ALL!J297-METEALL[[#This Row],[620112]] &gt;= 0, ALL!J297-METEALL[[#This Row],[620112]] &lt;= 24), ALL!J297-METEALL[[#This Row],[620112]], 0)</f>
        <v>0</v>
      </c>
      <c r="L296">
        <f>IF(AND(ALL!K297-METEALL[[#This Row],[620113]] &gt;= 0, ALL!K297-METEALL[[#This Row],[620113]] &lt;= 24), ALL!K297-METEALL[[#This Row],[620113]], 0)</f>
        <v>0</v>
      </c>
      <c r="M296">
        <f>IF(AND(ALL!L297-METEALL[[#This Row],[620114]] &gt;= 0, ALL!L297-METEALL[[#This Row],[620114]] &lt;= 24), ALL!L297-METEALL[[#This Row],[620114]], 0)</f>
        <v>16</v>
      </c>
      <c r="N296">
        <f>IF(AND(ALL!M297-METEALL[[#This Row],[620116]] &gt;= 0, ALL!M297-METEALL[[#This Row],[620116]] &lt;= 24), ALL!M297-METEALL[[#This Row],[620116]], 0)</f>
        <v>15</v>
      </c>
      <c r="O296">
        <f>IF(AND(ALL!N297-METEALL[[#This Row],[620117]] &gt;= 0, ALL!N297-METEALL[[#This Row],[620117]] &lt;= 24), ALL!N297-METEALL[[#This Row],[620117]], 0)</f>
        <v>0</v>
      </c>
      <c r="P296">
        <f>IF(AND(ALL!O297-METEALL[[#This Row],[620118]] &gt;= 0, ALL!O297-METEALL[[#This Row],[620118]] &lt;= 24), ALL!O297-METEALL[[#This Row],[620118]], 0)</f>
        <v>0</v>
      </c>
      <c r="Q296">
        <f>IF(AND(ALL!P297-METEALL[[#This Row],[620119]] &gt;= 0, ALL!P297-METEALL[[#This Row],[620119]] &lt;= 24), ALL!P297-METEALL[[#This Row],[620119]], 0)</f>
        <v>0</v>
      </c>
      <c r="R296">
        <f>IF(AND(ALL!Q297-METEALL[[#This Row],[620120]] &gt;= 0, ALL!Q297-METEALL[[#This Row],[620120]] &lt;= 24), ALL!Q297-METEALL[[#This Row],[620120]], 0)</f>
        <v>0</v>
      </c>
      <c r="S296">
        <f>IF(AND(ALL!R297-METEALL[[#This Row],[620122]] &gt;= 0, ALL!R297-METEALL[[#This Row],[620122]] &lt;= 24), ALL!R297-METEALL[[#This Row],[620122]], 0)</f>
        <v>0</v>
      </c>
      <c r="T296">
        <f>IF(AND(ALL!S297-METEALL[[#This Row],[620123]] &gt;= 0, ALL!S297-METEALL[[#This Row],[620123]] &lt;= 24), ALL!S297-METEALL[[#This Row],[620123]], 0)</f>
        <v>0</v>
      </c>
      <c r="U296">
        <f>IF(AND(ALL!T297-METEALL[[#This Row],[620124]] &gt;= 0, ALL!T297-METEALL[[#This Row],[620124]] &lt;= 24), ALL!T297-METEALL[[#This Row],[620124]], 0)</f>
        <v>0</v>
      </c>
      <c r="Y296">
        <v>620104</v>
      </c>
      <c r="Z296" s="31">
        <v>44124</v>
      </c>
      <c r="AA296">
        <v>0</v>
      </c>
    </row>
    <row r="297" spans="3:27">
      <c r="C297" s="17">
        <v>44125</v>
      </c>
      <c r="D297" t="str">
        <f>TEXT(Mete_cal[[#This Row],[Egat Code]], "[$-409]mmm yyyy")</f>
        <v>Oct 2020</v>
      </c>
      <c r="E297">
        <f>IF(AND(ALL!D298-METEALL[[#This Row],[620104]] &gt;= 0, ALL!D298-METEALL[[#This Row],[620104]] &lt;= 24), ALL!D298-METEALL[[#This Row],[620104]], 0)</f>
        <v>0</v>
      </c>
      <c r="F297">
        <f>IF(AND(ALL!E298-METEALL[[#This Row],[620105]] &gt;= 0, ALL!E298-METEALL[[#This Row],[620105]] &lt;= 24), ALL!E298-METEALL[[#This Row],[620105]], 0)</f>
        <v>8</v>
      </c>
      <c r="G297">
        <f>IF(AND(ALL!F298-METEALL[[#This Row],[620106]] &gt;= 0, ALL!F298-METEALL[[#This Row],[620106]] &lt;= 24), ALL!F298-METEALL[[#This Row],[620106]], 0)</f>
        <v>0</v>
      </c>
      <c r="H297">
        <f>IF(AND(ALL!G298-METEALL[[#This Row],[620107]] &gt;= 0, ALL!G298-METEALL[[#This Row],[620107]] &lt;= 24), ALL!G298-METEALL[[#This Row],[620107]], 0)</f>
        <v>13</v>
      </c>
      <c r="I297">
        <f>IF(AND(ALL!H298-METEALL[[#This Row],[620109]] &gt;= 0, ALL!H298-METEALL[[#This Row],[620109]] &lt;= 24), ALL!H298-METEALL[[#This Row],[620109]], 0)</f>
        <v>15</v>
      </c>
      <c r="J297">
        <f>IF(AND(ALL!I298-METEALL[[#This Row],[620111]] &gt;= 0, ALL!I298-METEALL[[#This Row],[620111]] &lt;= 24), ALL!I298-METEALL[[#This Row],[620111]], 0)</f>
        <v>0</v>
      </c>
      <c r="K297">
        <f>IF(AND(ALL!J298-METEALL[[#This Row],[620112]] &gt;= 0, ALL!J298-METEALL[[#This Row],[620112]] &lt;= 24), ALL!J298-METEALL[[#This Row],[620112]], 0)</f>
        <v>0</v>
      </c>
      <c r="L297">
        <f>IF(AND(ALL!K298-METEALL[[#This Row],[620113]] &gt;= 0, ALL!K298-METEALL[[#This Row],[620113]] &lt;= 24), ALL!K298-METEALL[[#This Row],[620113]], 0)</f>
        <v>0</v>
      </c>
      <c r="M297">
        <f>IF(AND(ALL!L298-METEALL[[#This Row],[620114]] &gt;= 0, ALL!L298-METEALL[[#This Row],[620114]] &lt;= 24), ALL!L298-METEALL[[#This Row],[620114]], 0)</f>
        <v>12</v>
      </c>
      <c r="N297">
        <f>IF(AND(ALL!M298-METEALL[[#This Row],[620116]] &gt;= 0, ALL!M298-METEALL[[#This Row],[620116]] &lt;= 24), ALL!M298-METEALL[[#This Row],[620116]], 0)</f>
        <v>10</v>
      </c>
      <c r="O297">
        <f>IF(AND(ALL!N298-METEALL[[#This Row],[620117]] &gt;= 0, ALL!N298-METEALL[[#This Row],[620117]] &lt;= 24), ALL!N298-METEALL[[#This Row],[620117]], 0)</f>
        <v>0</v>
      </c>
      <c r="P297">
        <f>IF(AND(ALL!O298-METEALL[[#This Row],[620118]] &gt;= 0, ALL!O298-METEALL[[#This Row],[620118]] &lt;= 24), ALL!O298-METEALL[[#This Row],[620118]], 0)</f>
        <v>0</v>
      </c>
      <c r="Q297">
        <f>IF(AND(ALL!P298-METEALL[[#This Row],[620119]] &gt;= 0, ALL!P298-METEALL[[#This Row],[620119]] &lt;= 24), ALL!P298-METEALL[[#This Row],[620119]], 0)</f>
        <v>0</v>
      </c>
      <c r="R297">
        <f>IF(AND(ALL!Q298-METEALL[[#This Row],[620120]] &gt;= 0, ALL!Q298-METEALL[[#This Row],[620120]] &lt;= 24), ALL!Q298-METEALL[[#This Row],[620120]], 0)</f>
        <v>0</v>
      </c>
      <c r="S297">
        <f>IF(AND(ALL!R298-METEALL[[#This Row],[620122]] &gt;= 0, ALL!R298-METEALL[[#This Row],[620122]] &lt;= 24), ALL!R298-METEALL[[#This Row],[620122]], 0)</f>
        <v>19</v>
      </c>
      <c r="T297">
        <f>IF(AND(ALL!S298-METEALL[[#This Row],[620123]] &gt;= 0, ALL!S298-METEALL[[#This Row],[620123]] &lt;= 24), ALL!S298-METEALL[[#This Row],[620123]], 0)</f>
        <v>0</v>
      </c>
      <c r="U297">
        <f>IF(AND(ALL!T298-METEALL[[#This Row],[620124]] &gt;= 0, ALL!T298-METEALL[[#This Row],[620124]] &lt;= 24), ALL!T298-METEALL[[#This Row],[620124]], 0)</f>
        <v>0</v>
      </c>
      <c r="Y297">
        <v>620104</v>
      </c>
      <c r="Z297" s="31">
        <v>44125</v>
      </c>
      <c r="AA297">
        <v>0</v>
      </c>
    </row>
    <row r="298" spans="3:27">
      <c r="C298" s="17">
        <v>44126</v>
      </c>
      <c r="D298" t="str">
        <f>TEXT(Mete_cal[[#This Row],[Egat Code]], "[$-409]mmm yyyy")</f>
        <v>Oct 2020</v>
      </c>
      <c r="E298">
        <f>IF(AND(ALL!D299-METEALL[[#This Row],[620104]] &gt;= 0, ALL!D299-METEALL[[#This Row],[620104]] &lt;= 24), ALL!D299-METEALL[[#This Row],[620104]], 0)</f>
        <v>0</v>
      </c>
      <c r="F298">
        <f>IF(AND(ALL!E299-METEALL[[#This Row],[620105]] &gt;= 0, ALL!E299-METEALL[[#This Row],[620105]] &lt;= 24), ALL!E299-METEALL[[#This Row],[620105]], 0)</f>
        <v>13</v>
      </c>
      <c r="G298">
        <f>IF(AND(ALL!F299-METEALL[[#This Row],[620106]] &gt;= 0, ALL!F299-METEALL[[#This Row],[620106]] &lt;= 24), ALL!F299-METEALL[[#This Row],[620106]], 0)</f>
        <v>0</v>
      </c>
      <c r="H298">
        <f>IF(AND(ALL!G299-METEALL[[#This Row],[620107]] &gt;= 0, ALL!G299-METEALL[[#This Row],[620107]] &lt;= 24), ALL!G299-METEALL[[#This Row],[620107]], 0)</f>
        <v>17</v>
      </c>
      <c r="I298">
        <f>IF(AND(ALL!H299-METEALL[[#This Row],[620109]] &gt;= 0, ALL!H299-METEALL[[#This Row],[620109]] &lt;= 24), ALL!H299-METEALL[[#This Row],[620109]], 0)</f>
        <v>0</v>
      </c>
      <c r="J298">
        <f>IF(AND(ALL!I299-METEALL[[#This Row],[620111]] &gt;= 0, ALL!I299-METEALL[[#This Row],[620111]] &lt;= 24), ALL!I299-METEALL[[#This Row],[620111]], 0)</f>
        <v>0</v>
      </c>
      <c r="K298">
        <f>IF(AND(ALL!J299-METEALL[[#This Row],[620112]] &gt;= 0, ALL!J299-METEALL[[#This Row],[620112]] &lt;= 24), ALL!J299-METEALL[[#This Row],[620112]], 0)</f>
        <v>0</v>
      </c>
      <c r="L298">
        <f>IF(AND(ALL!K299-METEALL[[#This Row],[620113]] &gt;= 0, ALL!K299-METEALL[[#This Row],[620113]] &lt;= 24), ALL!K299-METEALL[[#This Row],[620113]], 0)</f>
        <v>0</v>
      </c>
      <c r="M298">
        <f>IF(AND(ALL!L299-METEALL[[#This Row],[620114]] &gt;= 0, ALL!L299-METEALL[[#This Row],[620114]] &lt;= 24), ALL!L299-METEALL[[#This Row],[620114]], 0)</f>
        <v>13</v>
      </c>
      <c r="N298">
        <f>IF(AND(ALL!M299-METEALL[[#This Row],[620116]] &gt;= 0, ALL!M299-METEALL[[#This Row],[620116]] &lt;= 24), ALL!M299-METEALL[[#This Row],[620116]], 0)</f>
        <v>15</v>
      </c>
      <c r="O298">
        <f>IF(AND(ALL!N299-METEALL[[#This Row],[620117]] &gt;= 0, ALL!N299-METEALL[[#This Row],[620117]] &lt;= 24), ALL!N299-METEALL[[#This Row],[620117]], 0)</f>
        <v>0</v>
      </c>
      <c r="P298">
        <f>IF(AND(ALL!O299-METEALL[[#This Row],[620118]] &gt;= 0, ALL!O299-METEALL[[#This Row],[620118]] &lt;= 24), ALL!O299-METEALL[[#This Row],[620118]], 0)</f>
        <v>0</v>
      </c>
      <c r="Q298">
        <f>IF(AND(ALL!P299-METEALL[[#This Row],[620119]] &gt;= 0, ALL!P299-METEALL[[#This Row],[620119]] &lt;= 24), ALL!P299-METEALL[[#This Row],[620119]], 0)</f>
        <v>0</v>
      </c>
      <c r="R298">
        <f>IF(AND(ALL!Q299-METEALL[[#This Row],[620120]] &gt;= 0, ALL!Q299-METEALL[[#This Row],[620120]] &lt;= 24), ALL!Q299-METEALL[[#This Row],[620120]], 0)</f>
        <v>0</v>
      </c>
      <c r="S298">
        <f>IF(AND(ALL!R299-METEALL[[#This Row],[620122]] &gt;= 0, ALL!R299-METEALL[[#This Row],[620122]] &lt;= 24), ALL!R299-METEALL[[#This Row],[620122]], 0)</f>
        <v>18</v>
      </c>
      <c r="T298">
        <f>IF(AND(ALL!S299-METEALL[[#This Row],[620123]] &gt;= 0, ALL!S299-METEALL[[#This Row],[620123]] &lt;= 24), ALL!S299-METEALL[[#This Row],[620123]], 0)</f>
        <v>0</v>
      </c>
      <c r="U298">
        <f>IF(AND(ALL!T299-METEALL[[#This Row],[620124]] &gt;= 0, ALL!T299-METEALL[[#This Row],[620124]] &lt;= 24), ALL!T299-METEALL[[#This Row],[620124]], 0)</f>
        <v>0</v>
      </c>
      <c r="Y298">
        <v>620104</v>
      </c>
      <c r="Z298" s="31">
        <v>44126</v>
      </c>
      <c r="AA298">
        <v>0</v>
      </c>
    </row>
    <row r="299" spans="3:27">
      <c r="C299" s="17">
        <v>44127</v>
      </c>
      <c r="D299" t="str">
        <f>TEXT(Mete_cal[[#This Row],[Egat Code]], "[$-409]mmm yyyy")</f>
        <v>Oct 2020</v>
      </c>
      <c r="E299">
        <f>IF(AND(ALL!D300-METEALL[[#This Row],[620104]] &gt;= 0, ALL!D300-METEALL[[#This Row],[620104]] &lt;= 24), ALL!D300-METEALL[[#This Row],[620104]], 0)</f>
        <v>0</v>
      </c>
      <c r="F299">
        <f>IF(AND(ALL!E300-METEALL[[#This Row],[620105]] &gt;= 0, ALL!E300-METEALL[[#This Row],[620105]] &lt;= 24), ALL!E300-METEALL[[#This Row],[620105]], 0)</f>
        <v>11</v>
      </c>
      <c r="G299">
        <f>IF(AND(ALL!F300-METEALL[[#This Row],[620106]] &gt;= 0, ALL!F300-METEALL[[#This Row],[620106]] &lt;= 24), ALL!F300-METEALL[[#This Row],[620106]], 0)</f>
        <v>0</v>
      </c>
      <c r="H299">
        <f>IF(AND(ALL!G300-METEALL[[#This Row],[620107]] &gt;= 0, ALL!G300-METEALL[[#This Row],[620107]] &lt;= 24), ALL!G300-METEALL[[#This Row],[620107]], 0)</f>
        <v>20</v>
      </c>
      <c r="I299">
        <f>IF(AND(ALL!H300-METEALL[[#This Row],[620109]] &gt;= 0, ALL!H300-METEALL[[#This Row],[620109]] &lt;= 24), ALL!H300-METEALL[[#This Row],[620109]], 0)</f>
        <v>0</v>
      </c>
      <c r="J299">
        <f>IF(AND(ALL!I300-METEALL[[#This Row],[620111]] &gt;= 0, ALL!I300-METEALL[[#This Row],[620111]] &lt;= 24), ALL!I300-METEALL[[#This Row],[620111]], 0)</f>
        <v>0</v>
      </c>
      <c r="K299">
        <f>IF(AND(ALL!J300-METEALL[[#This Row],[620112]] &gt;= 0, ALL!J300-METEALL[[#This Row],[620112]] &lt;= 24), ALL!J300-METEALL[[#This Row],[620112]], 0)</f>
        <v>0</v>
      </c>
      <c r="L299">
        <f>IF(AND(ALL!K300-METEALL[[#This Row],[620113]] &gt;= 0, ALL!K300-METEALL[[#This Row],[620113]] &lt;= 24), ALL!K300-METEALL[[#This Row],[620113]], 0)</f>
        <v>0</v>
      </c>
      <c r="M299">
        <f>IF(AND(ALL!L300-METEALL[[#This Row],[620114]] &gt;= 0, ALL!L300-METEALL[[#This Row],[620114]] &lt;= 24), ALL!L300-METEALL[[#This Row],[620114]], 0)</f>
        <v>21</v>
      </c>
      <c r="N299">
        <f>IF(AND(ALL!M300-METEALL[[#This Row],[620116]] &gt;= 0, ALL!M300-METEALL[[#This Row],[620116]] &lt;= 24), ALL!M300-METEALL[[#This Row],[620116]], 0)</f>
        <v>20</v>
      </c>
      <c r="O299">
        <f>IF(AND(ALL!N300-METEALL[[#This Row],[620117]] &gt;= 0, ALL!N300-METEALL[[#This Row],[620117]] &lt;= 24), ALL!N300-METEALL[[#This Row],[620117]], 0)</f>
        <v>0</v>
      </c>
      <c r="P299">
        <f>IF(AND(ALL!O300-METEALL[[#This Row],[620118]] &gt;= 0, ALL!O300-METEALL[[#This Row],[620118]] &lt;= 24), ALL!O300-METEALL[[#This Row],[620118]], 0)</f>
        <v>0</v>
      </c>
      <c r="Q299">
        <f>IF(AND(ALL!P300-METEALL[[#This Row],[620119]] &gt;= 0, ALL!P300-METEALL[[#This Row],[620119]] &lt;= 24), ALL!P300-METEALL[[#This Row],[620119]], 0)</f>
        <v>0</v>
      </c>
      <c r="R299">
        <f>IF(AND(ALL!Q300-METEALL[[#This Row],[620120]] &gt;= 0, ALL!Q300-METEALL[[#This Row],[620120]] &lt;= 24), ALL!Q300-METEALL[[#This Row],[620120]], 0)</f>
        <v>0</v>
      </c>
      <c r="S299">
        <f>IF(AND(ALL!R300-METEALL[[#This Row],[620122]] &gt;= 0, ALL!R300-METEALL[[#This Row],[620122]] &lt;= 24), ALL!R300-METEALL[[#This Row],[620122]], 0)</f>
        <v>20</v>
      </c>
      <c r="T299">
        <f>IF(AND(ALL!S300-METEALL[[#This Row],[620123]] &gt;= 0, ALL!S300-METEALL[[#This Row],[620123]] &lt;= 24), ALL!S300-METEALL[[#This Row],[620123]], 0)</f>
        <v>13</v>
      </c>
      <c r="U299">
        <f>IF(AND(ALL!T300-METEALL[[#This Row],[620124]] &gt;= 0, ALL!T300-METEALL[[#This Row],[620124]] &lt;= 24), ALL!T300-METEALL[[#This Row],[620124]], 0)</f>
        <v>0</v>
      </c>
      <c r="Y299">
        <v>620104</v>
      </c>
      <c r="Z299" s="31">
        <v>44127</v>
      </c>
      <c r="AA299">
        <v>0</v>
      </c>
    </row>
    <row r="300" spans="3:27">
      <c r="C300" s="17">
        <v>44128</v>
      </c>
      <c r="D300" t="str">
        <f>TEXT(Mete_cal[[#This Row],[Egat Code]], "[$-409]mmm yyyy")</f>
        <v>Oct 2020</v>
      </c>
      <c r="E300">
        <f>IF(AND(ALL!D301-METEALL[[#This Row],[620104]] &gt;= 0, ALL!D301-METEALL[[#This Row],[620104]] &lt;= 24), ALL!D301-METEALL[[#This Row],[620104]], 0)</f>
        <v>0</v>
      </c>
      <c r="F300">
        <f>IF(AND(ALL!E301-METEALL[[#This Row],[620105]] &gt;= 0, ALL!E301-METEALL[[#This Row],[620105]] &lt;= 24), ALL!E301-METEALL[[#This Row],[620105]], 0)</f>
        <v>0</v>
      </c>
      <c r="G300">
        <f>IF(AND(ALL!F301-METEALL[[#This Row],[620106]] &gt;= 0, ALL!F301-METEALL[[#This Row],[620106]] &lt;= 24), ALL!F301-METEALL[[#This Row],[620106]], 0)</f>
        <v>0</v>
      </c>
      <c r="H300">
        <f>IF(AND(ALL!G301-METEALL[[#This Row],[620107]] &gt;= 0, ALL!G301-METEALL[[#This Row],[620107]] &lt;= 24), ALL!G301-METEALL[[#This Row],[620107]], 0)</f>
        <v>0</v>
      </c>
      <c r="I300">
        <f>IF(AND(ALL!H301-METEALL[[#This Row],[620109]] &gt;= 0, ALL!H301-METEALL[[#This Row],[620109]] &lt;= 24), ALL!H301-METEALL[[#This Row],[620109]], 0)</f>
        <v>0</v>
      </c>
      <c r="J300">
        <f>IF(AND(ALL!I301-METEALL[[#This Row],[620111]] &gt;= 0, ALL!I301-METEALL[[#This Row],[620111]] &lt;= 24), ALL!I301-METEALL[[#This Row],[620111]], 0)</f>
        <v>0</v>
      </c>
      <c r="K300">
        <f>IF(AND(ALL!J301-METEALL[[#This Row],[620112]] &gt;= 0, ALL!J301-METEALL[[#This Row],[620112]] &lt;= 24), ALL!J301-METEALL[[#This Row],[620112]], 0)</f>
        <v>0</v>
      </c>
      <c r="L300">
        <f>IF(AND(ALL!K301-METEALL[[#This Row],[620113]] &gt;= 0, ALL!K301-METEALL[[#This Row],[620113]] &lt;= 24), ALL!K301-METEALL[[#This Row],[620113]], 0)</f>
        <v>0</v>
      </c>
      <c r="M300">
        <f>IF(AND(ALL!L301-METEALL[[#This Row],[620114]] &gt;= 0, ALL!L301-METEALL[[#This Row],[620114]] &lt;= 24), ALL!L301-METEALL[[#This Row],[620114]], 0)</f>
        <v>19</v>
      </c>
      <c r="N300">
        <f>IF(AND(ALL!M301-METEALL[[#This Row],[620116]] &gt;= 0, ALL!M301-METEALL[[#This Row],[620116]] &lt;= 24), ALL!M301-METEALL[[#This Row],[620116]], 0)</f>
        <v>20</v>
      </c>
      <c r="O300">
        <f>IF(AND(ALL!N301-METEALL[[#This Row],[620117]] &gt;= 0, ALL!N301-METEALL[[#This Row],[620117]] &lt;= 24), ALL!N301-METEALL[[#This Row],[620117]], 0)</f>
        <v>0</v>
      </c>
      <c r="P300">
        <f>IF(AND(ALL!O301-METEALL[[#This Row],[620118]] &gt;= 0, ALL!O301-METEALL[[#This Row],[620118]] &lt;= 24), ALL!O301-METEALL[[#This Row],[620118]], 0)</f>
        <v>0</v>
      </c>
      <c r="Q300">
        <f>IF(AND(ALL!P301-METEALL[[#This Row],[620119]] &gt;= 0, ALL!P301-METEALL[[#This Row],[620119]] &lt;= 24), ALL!P301-METEALL[[#This Row],[620119]], 0)</f>
        <v>0</v>
      </c>
      <c r="R300">
        <f>IF(AND(ALL!Q301-METEALL[[#This Row],[620120]] &gt;= 0, ALL!Q301-METEALL[[#This Row],[620120]] &lt;= 24), ALL!Q301-METEALL[[#This Row],[620120]], 0)</f>
        <v>0</v>
      </c>
      <c r="S300">
        <f>IF(AND(ALL!R301-METEALL[[#This Row],[620122]] &gt;= 0, ALL!R301-METEALL[[#This Row],[620122]] &lt;= 24), ALL!R301-METEALL[[#This Row],[620122]], 0)</f>
        <v>20</v>
      </c>
      <c r="T300">
        <f>IF(AND(ALL!S301-METEALL[[#This Row],[620123]] &gt;= 0, ALL!S301-METEALL[[#This Row],[620123]] &lt;= 24), ALL!S301-METEALL[[#This Row],[620123]], 0)</f>
        <v>20</v>
      </c>
      <c r="U300">
        <f>IF(AND(ALL!T301-METEALL[[#This Row],[620124]] &gt;= 0, ALL!T301-METEALL[[#This Row],[620124]] &lt;= 24), ALL!T301-METEALL[[#This Row],[620124]], 0)</f>
        <v>0</v>
      </c>
      <c r="Y300">
        <v>620104</v>
      </c>
      <c r="Z300" s="31">
        <v>44128</v>
      </c>
      <c r="AA300">
        <v>0</v>
      </c>
    </row>
    <row r="301" spans="3:27">
      <c r="C301" s="17">
        <v>44129</v>
      </c>
      <c r="D301" t="str">
        <f>TEXT(Mete_cal[[#This Row],[Egat Code]], "[$-409]mmm yyyy")</f>
        <v>Oct 2020</v>
      </c>
      <c r="E301">
        <f>IF(AND(ALL!D302-METEALL[[#This Row],[620104]] &gt;= 0, ALL!D302-METEALL[[#This Row],[620104]] &lt;= 24), ALL!D302-METEALL[[#This Row],[620104]], 0)</f>
        <v>0</v>
      </c>
      <c r="F301">
        <f>IF(AND(ALL!E302-METEALL[[#This Row],[620105]] &gt;= 0, ALL!E302-METEALL[[#This Row],[620105]] &lt;= 24), ALL!E302-METEALL[[#This Row],[620105]], 0)</f>
        <v>18</v>
      </c>
      <c r="G301">
        <f>IF(AND(ALL!F302-METEALL[[#This Row],[620106]] &gt;= 0, ALL!F302-METEALL[[#This Row],[620106]] &lt;= 24), ALL!F302-METEALL[[#This Row],[620106]], 0)</f>
        <v>0</v>
      </c>
      <c r="H301">
        <f>IF(AND(ALL!G302-METEALL[[#This Row],[620107]] &gt;= 0, ALL!G302-METEALL[[#This Row],[620107]] &lt;= 24), ALL!G302-METEALL[[#This Row],[620107]], 0)</f>
        <v>0</v>
      </c>
      <c r="I301">
        <f>IF(AND(ALL!H302-METEALL[[#This Row],[620109]] &gt;= 0, ALL!H302-METEALL[[#This Row],[620109]] &lt;= 24), ALL!H302-METEALL[[#This Row],[620109]], 0)</f>
        <v>0</v>
      </c>
      <c r="J301">
        <f>IF(AND(ALL!I302-METEALL[[#This Row],[620111]] &gt;= 0, ALL!I302-METEALL[[#This Row],[620111]] &lt;= 24), ALL!I302-METEALL[[#This Row],[620111]], 0)</f>
        <v>0</v>
      </c>
      <c r="K301">
        <f>IF(AND(ALL!J302-METEALL[[#This Row],[620112]] &gt;= 0, ALL!J302-METEALL[[#This Row],[620112]] &lt;= 24), ALL!J302-METEALL[[#This Row],[620112]], 0)</f>
        <v>0</v>
      </c>
      <c r="L301">
        <f>IF(AND(ALL!K302-METEALL[[#This Row],[620113]] &gt;= 0, ALL!K302-METEALL[[#This Row],[620113]] &lt;= 24), ALL!K302-METEALL[[#This Row],[620113]], 0)</f>
        <v>0</v>
      </c>
      <c r="M301">
        <f>IF(AND(ALL!L302-METEALL[[#This Row],[620114]] &gt;= 0, ALL!L302-METEALL[[#This Row],[620114]] &lt;= 24), ALL!L302-METEALL[[#This Row],[620114]], 0)</f>
        <v>0</v>
      </c>
      <c r="N301">
        <f>IF(AND(ALL!M302-METEALL[[#This Row],[620116]] &gt;= 0, ALL!M302-METEALL[[#This Row],[620116]] &lt;= 24), ALL!M302-METEALL[[#This Row],[620116]], 0)</f>
        <v>17</v>
      </c>
      <c r="O301">
        <f>IF(AND(ALL!N302-METEALL[[#This Row],[620117]] &gt;= 0, ALL!N302-METEALL[[#This Row],[620117]] &lt;= 24), ALL!N302-METEALL[[#This Row],[620117]], 0)</f>
        <v>0</v>
      </c>
      <c r="P301">
        <f>IF(AND(ALL!O302-METEALL[[#This Row],[620118]] &gt;= 0, ALL!O302-METEALL[[#This Row],[620118]] &lt;= 24), ALL!O302-METEALL[[#This Row],[620118]], 0)</f>
        <v>0</v>
      </c>
      <c r="Q301">
        <f>IF(AND(ALL!P302-METEALL[[#This Row],[620119]] &gt;= 0, ALL!P302-METEALL[[#This Row],[620119]] &lt;= 24), ALL!P302-METEALL[[#This Row],[620119]], 0)</f>
        <v>0</v>
      </c>
      <c r="R301">
        <f>IF(AND(ALL!Q302-METEALL[[#This Row],[620120]] &gt;= 0, ALL!Q302-METEALL[[#This Row],[620120]] &lt;= 24), ALL!Q302-METEALL[[#This Row],[620120]], 0)</f>
        <v>0</v>
      </c>
      <c r="S301">
        <f>IF(AND(ALL!R302-METEALL[[#This Row],[620122]] &gt;= 0, ALL!R302-METEALL[[#This Row],[620122]] &lt;= 24), ALL!R302-METEALL[[#This Row],[620122]], 0)</f>
        <v>20</v>
      </c>
      <c r="T301">
        <f>IF(AND(ALL!S302-METEALL[[#This Row],[620123]] &gt;= 0, ALL!S302-METEALL[[#This Row],[620123]] &lt;= 24), ALL!S302-METEALL[[#This Row],[620123]], 0)</f>
        <v>19</v>
      </c>
      <c r="U301">
        <f>IF(AND(ALL!T302-METEALL[[#This Row],[620124]] &gt;= 0, ALL!T302-METEALL[[#This Row],[620124]] &lt;= 24), ALL!T302-METEALL[[#This Row],[620124]], 0)</f>
        <v>0</v>
      </c>
      <c r="Y301">
        <v>620104</v>
      </c>
      <c r="Z301" s="31">
        <v>44129</v>
      </c>
      <c r="AA301">
        <v>0</v>
      </c>
    </row>
    <row r="302" spans="3:27">
      <c r="C302" s="17">
        <v>44130</v>
      </c>
      <c r="D302" t="str">
        <f>TEXT(Mete_cal[[#This Row],[Egat Code]], "[$-409]mmm yyyy")</f>
        <v>Oct 2020</v>
      </c>
      <c r="E302">
        <f>IF(AND(ALL!D303-METEALL[[#This Row],[620104]] &gt;= 0, ALL!D303-METEALL[[#This Row],[620104]] &lt;= 24), ALL!D303-METEALL[[#This Row],[620104]], 0)</f>
        <v>0</v>
      </c>
      <c r="F302">
        <f>IF(AND(ALL!E303-METEALL[[#This Row],[620105]] &gt;= 0, ALL!E303-METEALL[[#This Row],[620105]] &lt;= 24), ALL!E303-METEALL[[#This Row],[620105]], 0)</f>
        <v>0</v>
      </c>
      <c r="G302">
        <f>IF(AND(ALL!F303-METEALL[[#This Row],[620106]] &gt;= 0, ALL!F303-METEALL[[#This Row],[620106]] &lt;= 24), ALL!F303-METEALL[[#This Row],[620106]], 0)</f>
        <v>0</v>
      </c>
      <c r="H302">
        <f>IF(AND(ALL!G303-METEALL[[#This Row],[620107]] &gt;= 0, ALL!G303-METEALL[[#This Row],[620107]] &lt;= 24), ALL!G303-METEALL[[#This Row],[620107]], 0)</f>
        <v>18</v>
      </c>
      <c r="I302">
        <f>IF(AND(ALL!H303-METEALL[[#This Row],[620109]] &gt;= 0, ALL!H303-METEALL[[#This Row],[620109]] &lt;= 24), ALL!H303-METEALL[[#This Row],[620109]], 0)</f>
        <v>0</v>
      </c>
      <c r="J302">
        <f>IF(AND(ALL!I303-METEALL[[#This Row],[620111]] &gt;= 0, ALL!I303-METEALL[[#This Row],[620111]] &lt;= 24), ALL!I303-METEALL[[#This Row],[620111]], 0)</f>
        <v>0</v>
      </c>
      <c r="K302">
        <f>IF(AND(ALL!J303-METEALL[[#This Row],[620112]] &gt;= 0, ALL!J303-METEALL[[#This Row],[620112]] &lt;= 24), ALL!J303-METEALL[[#This Row],[620112]], 0)</f>
        <v>0</v>
      </c>
      <c r="L302">
        <f>IF(AND(ALL!K303-METEALL[[#This Row],[620113]] &gt;= 0, ALL!K303-METEALL[[#This Row],[620113]] &lt;= 24), ALL!K303-METEALL[[#This Row],[620113]], 0)</f>
        <v>0</v>
      </c>
      <c r="M302">
        <f>IF(AND(ALL!L303-METEALL[[#This Row],[620114]] &gt;= 0, ALL!L303-METEALL[[#This Row],[620114]] &lt;= 24), ALL!L303-METEALL[[#This Row],[620114]], 0)</f>
        <v>0</v>
      </c>
      <c r="N302">
        <f>IF(AND(ALL!M303-METEALL[[#This Row],[620116]] &gt;= 0, ALL!M303-METEALL[[#This Row],[620116]] &lt;= 24), ALL!M303-METEALL[[#This Row],[620116]], 0)</f>
        <v>14</v>
      </c>
      <c r="O302">
        <f>IF(AND(ALL!N303-METEALL[[#This Row],[620117]] &gt;= 0, ALL!N303-METEALL[[#This Row],[620117]] &lt;= 24), ALL!N303-METEALL[[#This Row],[620117]], 0)</f>
        <v>0</v>
      </c>
      <c r="P302">
        <f>IF(AND(ALL!O303-METEALL[[#This Row],[620118]] &gt;= 0, ALL!O303-METEALL[[#This Row],[620118]] &lt;= 24), ALL!O303-METEALL[[#This Row],[620118]], 0)</f>
        <v>0</v>
      </c>
      <c r="Q302">
        <f>IF(AND(ALL!P303-METEALL[[#This Row],[620119]] &gt;= 0, ALL!P303-METEALL[[#This Row],[620119]] &lt;= 24), ALL!P303-METEALL[[#This Row],[620119]], 0)</f>
        <v>0</v>
      </c>
      <c r="R302">
        <f>IF(AND(ALL!Q303-METEALL[[#This Row],[620120]] &gt;= 0, ALL!Q303-METEALL[[#This Row],[620120]] &lt;= 24), ALL!Q303-METEALL[[#This Row],[620120]], 0)</f>
        <v>0</v>
      </c>
      <c r="S302">
        <f>IF(AND(ALL!R303-METEALL[[#This Row],[620122]] &gt;= 0, ALL!R303-METEALL[[#This Row],[620122]] &lt;= 24), ALL!R303-METEALL[[#This Row],[620122]], 0)</f>
        <v>11</v>
      </c>
      <c r="T302">
        <f>IF(AND(ALL!S303-METEALL[[#This Row],[620123]] &gt;= 0, ALL!S303-METEALL[[#This Row],[620123]] &lt;= 24), ALL!S303-METEALL[[#This Row],[620123]], 0)</f>
        <v>11</v>
      </c>
      <c r="U302">
        <f>IF(AND(ALL!T303-METEALL[[#This Row],[620124]] &gt;= 0, ALL!T303-METEALL[[#This Row],[620124]] &lt;= 24), ALL!T303-METEALL[[#This Row],[620124]], 0)</f>
        <v>0</v>
      </c>
      <c r="Y302">
        <v>620104</v>
      </c>
      <c r="Z302" s="31">
        <v>44130</v>
      </c>
      <c r="AA302">
        <v>0</v>
      </c>
    </row>
    <row r="303" spans="3:27">
      <c r="C303" s="17">
        <v>44131</v>
      </c>
      <c r="D303" t="str">
        <f>TEXT(Mete_cal[[#This Row],[Egat Code]], "[$-409]mmm yyyy")</f>
        <v>Oct 2020</v>
      </c>
      <c r="E303">
        <f>IF(AND(ALL!D304-METEALL[[#This Row],[620104]] &gt;= 0, ALL!D304-METEALL[[#This Row],[620104]] &lt;= 24), ALL!D304-METEALL[[#This Row],[620104]], 0)</f>
        <v>0</v>
      </c>
      <c r="F303">
        <f>IF(AND(ALL!E304-METEALL[[#This Row],[620105]] &gt;= 0, ALL!E304-METEALL[[#This Row],[620105]] &lt;= 24), ALL!E304-METEALL[[#This Row],[620105]], 0)</f>
        <v>1</v>
      </c>
      <c r="G303">
        <f>IF(AND(ALL!F304-METEALL[[#This Row],[620106]] &gt;= 0, ALL!F304-METEALL[[#This Row],[620106]] &lt;= 24), ALL!F304-METEALL[[#This Row],[620106]], 0)</f>
        <v>0</v>
      </c>
      <c r="H303">
        <f>IF(AND(ALL!G304-METEALL[[#This Row],[620107]] &gt;= 0, ALL!G304-METEALL[[#This Row],[620107]] &lt;= 24), ALL!G304-METEALL[[#This Row],[620107]], 0)</f>
        <v>14</v>
      </c>
      <c r="I303">
        <f>IF(AND(ALL!H304-METEALL[[#This Row],[620109]] &gt;= 0, ALL!H304-METEALL[[#This Row],[620109]] &lt;= 24), ALL!H304-METEALL[[#This Row],[620109]], 0)</f>
        <v>0</v>
      </c>
      <c r="J303">
        <f>IF(AND(ALL!I304-METEALL[[#This Row],[620111]] &gt;= 0, ALL!I304-METEALL[[#This Row],[620111]] &lt;= 24), ALL!I304-METEALL[[#This Row],[620111]], 0)</f>
        <v>0</v>
      </c>
      <c r="K303">
        <f>IF(AND(ALL!J304-METEALL[[#This Row],[620112]] &gt;= 0, ALL!J304-METEALL[[#This Row],[620112]] &lt;= 24), ALL!J304-METEALL[[#This Row],[620112]], 0)</f>
        <v>0</v>
      </c>
      <c r="L303">
        <f>IF(AND(ALL!K304-METEALL[[#This Row],[620113]] &gt;= 0, ALL!K304-METEALL[[#This Row],[620113]] &lt;= 24), ALL!K304-METEALL[[#This Row],[620113]], 0)</f>
        <v>0</v>
      </c>
      <c r="M303">
        <f>IF(AND(ALL!L304-METEALL[[#This Row],[620114]] &gt;= 0, ALL!L304-METEALL[[#This Row],[620114]] &lt;= 24), ALL!L304-METEALL[[#This Row],[620114]], 0)</f>
        <v>0</v>
      </c>
      <c r="N303">
        <f>IF(AND(ALL!M304-METEALL[[#This Row],[620116]] &gt;= 0, ALL!M304-METEALL[[#This Row],[620116]] &lt;= 24), ALL!M304-METEALL[[#This Row],[620116]], 0)</f>
        <v>15</v>
      </c>
      <c r="O303">
        <f>IF(AND(ALL!N304-METEALL[[#This Row],[620117]] &gt;= 0, ALL!N304-METEALL[[#This Row],[620117]] &lt;= 24), ALL!N304-METEALL[[#This Row],[620117]], 0)</f>
        <v>0</v>
      </c>
      <c r="P303">
        <f>IF(AND(ALL!O304-METEALL[[#This Row],[620118]] &gt;= 0, ALL!O304-METEALL[[#This Row],[620118]] &lt;= 24), ALL!O304-METEALL[[#This Row],[620118]], 0)</f>
        <v>0</v>
      </c>
      <c r="Q303">
        <f>IF(AND(ALL!P304-METEALL[[#This Row],[620119]] &gt;= 0, ALL!P304-METEALL[[#This Row],[620119]] &lt;= 24), ALL!P304-METEALL[[#This Row],[620119]], 0)</f>
        <v>0</v>
      </c>
      <c r="R303">
        <f>IF(AND(ALL!Q304-METEALL[[#This Row],[620120]] &gt;= 0, ALL!Q304-METEALL[[#This Row],[620120]] &lt;= 24), ALL!Q304-METEALL[[#This Row],[620120]], 0)</f>
        <v>0</v>
      </c>
      <c r="S303">
        <f>IF(AND(ALL!R304-METEALL[[#This Row],[620122]] &gt;= 0, ALL!R304-METEALL[[#This Row],[620122]] &lt;= 24), ALL!R304-METEALL[[#This Row],[620122]], 0)</f>
        <v>13</v>
      </c>
      <c r="T303">
        <f>IF(AND(ALL!S304-METEALL[[#This Row],[620123]] &gt;= 0, ALL!S304-METEALL[[#This Row],[620123]] &lt;= 24), ALL!S304-METEALL[[#This Row],[620123]], 0)</f>
        <v>12</v>
      </c>
      <c r="U303">
        <f>IF(AND(ALL!T304-METEALL[[#This Row],[620124]] &gt;= 0, ALL!T304-METEALL[[#This Row],[620124]] &lt;= 24), ALL!T304-METEALL[[#This Row],[620124]], 0)</f>
        <v>0</v>
      </c>
      <c r="Y303">
        <v>620104</v>
      </c>
      <c r="Z303" s="31">
        <v>44131</v>
      </c>
      <c r="AA303">
        <v>0</v>
      </c>
    </row>
    <row r="304" spans="3:27">
      <c r="C304" s="17">
        <v>44132</v>
      </c>
      <c r="D304" t="str">
        <f>TEXT(Mete_cal[[#This Row],[Egat Code]], "[$-409]mmm yyyy")</f>
        <v>Oct 2020</v>
      </c>
      <c r="E304">
        <f>IF(AND(ALL!D305-METEALL[[#This Row],[620104]] &gt;= 0, ALL!D305-METEALL[[#This Row],[620104]] &lt;= 24), ALL!D305-METEALL[[#This Row],[620104]], 0)</f>
        <v>0</v>
      </c>
      <c r="F304">
        <f>IF(AND(ALL!E305-METEALL[[#This Row],[620105]] &gt;= 0, ALL!E305-METEALL[[#This Row],[620105]] &lt;= 24), ALL!E305-METEALL[[#This Row],[620105]], 0)</f>
        <v>24</v>
      </c>
      <c r="G304">
        <f>IF(AND(ALL!F305-METEALL[[#This Row],[620106]] &gt;= 0, ALL!F305-METEALL[[#This Row],[620106]] &lt;= 24), ALL!F305-METEALL[[#This Row],[620106]], 0)</f>
        <v>0</v>
      </c>
      <c r="H304">
        <f>IF(AND(ALL!G305-METEALL[[#This Row],[620107]] &gt;= 0, ALL!G305-METEALL[[#This Row],[620107]] &lt;= 24), ALL!G305-METEALL[[#This Row],[620107]], 0)</f>
        <v>0</v>
      </c>
      <c r="I304">
        <f>IF(AND(ALL!H305-METEALL[[#This Row],[620109]] &gt;= 0, ALL!H305-METEALL[[#This Row],[620109]] &lt;= 24), ALL!H305-METEALL[[#This Row],[620109]], 0)</f>
        <v>0</v>
      </c>
      <c r="J304">
        <f>IF(AND(ALL!I305-METEALL[[#This Row],[620111]] &gt;= 0, ALL!I305-METEALL[[#This Row],[620111]] &lt;= 24), ALL!I305-METEALL[[#This Row],[620111]], 0)</f>
        <v>0</v>
      </c>
      <c r="K304">
        <f>IF(AND(ALL!J305-METEALL[[#This Row],[620112]] &gt;= 0, ALL!J305-METEALL[[#This Row],[620112]] &lt;= 24), ALL!J305-METEALL[[#This Row],[620112]], 0)</f>
        <v>0</v>
      </c>
      <c r="L304">
        <f>IF(AND(ALL!K305-METEALL[[#This Row],[620113]] &gt;= 0, ALL!K305-METEALL[[#This Row],[620113]] &lt;= 24), ALL!K305-METEALL[[#This Row],[620113]], 0)</f>
        <v>0</v>
      </c>
      <c r="M304">
        <f>IF(AND(ALL!L305-METEALL[[#This Row],[620114]] &gt;= 0, ALL!L305-METEALL[[#This Row],[620114]] &lt;= 24), ALL!L305-METEALL[[#This Row],[620114]], 0)</f>
        <v>0</v>
      </c>
      <c r="N304">
        <f>IF(AND(ALL!M305-METEALL[[#This Row],[620116]] &gt;= 0, ALL!M305-METEALL[[#This Row],[620116]] &lt;= 24), ALL!M305-METEALL[[#This Row],[620116]], 0)</f>
        <v>0</v>
      </c>
      <c r="O304">
        <f>IF(AND(ALL!N305-METEALL[[#This Row],[620117]] &gt;= 0, ALL!N305-METEALL[[#This Row],[620117]] &lt;= 24), ALL!N305-METEALL[[#This Row],[620117]], 0)</f>
        <v>0</v>
      </c>
      <c r="P304">
        <f>IF(AND(ALL!O305-METEALL[[#This Row],[620118]] &gt;= 0, ALL!O305-METEALL[[#This Row],[620118]] &lt;= 24), ALL!O305-METEALL[[#This Row],[620118]], 0)</f>
        <v>0</v>
      </c>
      <c r="Q304">
        <f>IF(AND(ALL!P305-METEALL[[#This Row],[620119]] &gt;= 0, ALL!P305-METEALL[[#This Row],[620119]] &lt;= 24), ALL!P305-METEALL[[#This Row],[620119]], 0)</f>
        <v>0</v>
      </c>
      <c r="R304">
        <f>IF(AND(ALL!Q305-METEALL[[#This Row],[620120]] &gt;= 0, ALL!Q305-METEALL[[#This Row],[620120]] &lt;= 24), ALL!Q305-METEALL[[#This Row],[620120]], 0)</f>
        <v>0</v>
      </c>
      <c r="S304">
        <f>IF(AND(ALL!R305-METEALL[[#This Row],[620122]] &gt;= 0, ALL!R305-METEALL[[#This Row],[620122]] &lt;= 24), ALL!R305-METEALL[[#This Row],[620122]], 0)</f>
        <v>18</v>
      </c>
      <c r="T304">
        <f>IF(AND(ALL!S305-METEALL[[#This Row],[620123]] &gt;= 0, ALL!S305-METEALL[[#This Row],[620123]] &lt;= 24), ALL!S305-METEALL[[#This Row],[620123]], 0)</f>
        <v>17</v>
      </c>
      <c r="U304">
        <f>IF(AND(ALL!T305-METEALL[[#This Row],[620124]] &gt;= 0, ALL!T305-METEALL[[#This Row],[620124]] &lt;= 24), ALL!T305-METEALL[[#This Row],[620124]], 0)</f>
        <v>0</v>
      </c>
      <c r="Y304">
        <v>620104</v>
      </c>
      <c r="Z304" s="31">
        <v>44132</v>
      </c>
      <c r="AA304">
        <v>0</v>
      </c>
    </row>
    <row r="305" spans="3:27">
      <c r="C305" s="17">
        <v>44133</v>
      </c>
      <c r="D305" t="str">
        <f>TEXT(Mete_cal[[#This Row],[Egat Code]], "[$-409]mmm yyyy")</f>
        <v>Oct 2020</v>
      </c>
      <c r="E305">
        <f>IF(AND(ALL!D306-METEALL[[#This Row],[620104]] &gt;= 0, ALL!D306-METEALL[[#This Row],[620104]] &lt;= 24), ALL!D306-METEALL[[#This Row],[620104]], 0)</f>
        <v>0</v>
      </c>
      <c r="F305">
        <f>IF(AND(ALL!E306-METEALL[[#This Row],[620105]] &gt;= 0, ALL!E306-METEALL[[#This Row],[620105]] &lt;= 24), ALL!E306-METEALL[[#This Row],[620105]], 0)</f>
        <v>19</v>
      </c>
      <c r="G305">
        <f>IF(AND(ALL!F306-METEALL[[#This Row],[620106]] &gt;= 0, ALL!F306-METEALL[[#This Row],[620106]] &lt;= 24), ALL!F306-METEALL[[#This Row],[620106]], 0)</f>
        <v>0</v>
      </c>
      <c r="H305">
        <f>IF(AND(ALL!G306-METEALL[[#This Row],[620107]] &gt;= 0, ALL!G306-METEALL[[#This Row],[620107]] &lt;= 24), ALL!G306-METEALL[[#This Row],[620107]], 0)</f>
        <v>0</v>
      </c>
      <c r="I305">
        <f>IF(AND(ALL!H306-METEALL[[#This Row],[620109]] &gt;= 0, ALL!H306-METEALL[[#This Row],[620109]] &lt;= 24), ALL!H306-METEALL[[#This Row],[620109]], 0)</f>
        <v>0</v>
      </c>
      <c r="J305">
        <f>IF(AND(ALL!I306-METEALL[[#This Row],[620111]] &gt;= 0, ALL!I306-METEALL[[#This Row],[620111]] &lt;= 24), ALL!I306-METEALL[[#This Row],[620111]], 0)</f>
        <v>0</v>
      </c>
      <c r="K305">
        <f>IF(AND(ALL!J306-METEALL[[#This Row],[620112]] &gt;= 0, ALL!J306-METEALL[[#This Row],[620112]] &lt;= 24), ALL!J306-METEALL[[#This Row],[620112]], 0)</f>
        <v>0</v>
      </c>
      <c r="L305">
        <f>IF(AND(ALL!K306-METEALL[[#This Row],[620113]] &gt;= 0, ALL!K306-METEALL[[#This Row],[620113]] &lt;= 24), ALL!K306-METEALL[[#This Row],[620113]], 0)</f>
        <v>0</v>
      </c>
      <c r="M305">
        <f>IF(AND(ALL!L306-METEALL[[#This Row],[620114]] &gt;= 0, ALL!L306-METEALL[[#This Row],[620114]] &lt;= 24), ALL!L306-METEALL[[#This Row],[620114]], 0)</f>
        <v>0</v>
      </c>
      <c r="N305">
        <f>IF(AND(ALL!M306-METEALL[[#This Row],[620116]] &gt;= 0, ALL!M306-METEALL[[#This Row],[620116]] &lt;= 24), ALL!M306-METEALL[[#This Row],[620116]], 0)</f>
        <v>0</v>
      </c>
      <c r="O305">
        <f>IF(AND(ALL!N306-METEALL[[#This Row],[620117]] &gt;= 0, ALL!N306-METEALL[[#This Row],[620117]] &lt;= 24), ALL!N306-METEALL[[#This Row],[620117]], 0)</f>
        <v>0</v>
      </c>
      <c r="P305">
        <f>IF(AND(ALL!O306-METEALL[[#This Row],[620118]] &gt;= 0, ALL!O306-METEALL[[#This Row],[620118]] &lt;= 24), ALL!O306-METEALL[[#This Row],[620118]], 0)</f>
        <v>0</v>
      </c>
      <c r="Q305">
        <f>IF(AND(ALL!P306-METEALL[[#This Row],[620119]] &gt;= 0, ALL!P306-METEALL[[#This Row],[620119]] &lt;= 24), ALL!P306-METEALL[[#This Row],[620119]], 0)</f>
        <v>0</v>
      </c>
      <c r="R305">
        <f>IF(AND(ALL!Q306-METEALL[[#This Row],[620120]] &gt;= 0, ALL!Q306-METEALL[[#This Row],[620120]] &lt;= 24), ALL!Q306-METEALL[[#This Row],[620120]], 0)</f>
        <v>0</v>
      </c>
      <c r="S305">
        <f>IF(AND(ALL!R306-METEALL[[#This Row],[620122]] &gt;= 0, ALL!R306-METEALL[[#This Row],[620122]] &lt;= 24), ALL!R306-METEALL[[#This Row],[620122]], 0)</f>
        <v>19</v>
      </c>
      <c r="T305">
        <f>IF(AND(ALL!S306-METEALL[[#This Row],[620123]] &gt;= 0, ALL!S306-METEALL[[#This Row],[620123]] &lt;= 24), ALL!S306-METEALL[[#This Row],[620123]], 0)</f>
        <v>20</v>
      </c>
      <c r="U305">
        <f>IF(AND(ALL!T306-METEALL[[#This Row],[620124]] &gt;= 0, ALL!T306-METEALL[[#This Row],[620124]] &lt;= 24), ALL!T306-METEALL[[#This Row],[620124]], 0)</f>
        <v>0</v>
      </c>
      <c r="Y305">
        <v>620104</v>
      </c>
      <c r="Z305" s="31">
        <v>44133</v>
      </c>
      <c r="AA305">
        <v>0</v>
      </c>
    </row>
    <row r="306" spans="3:27">
      <c r="C306" s="17">
        <v>44134</v>
      </c>
      <c r="D306" t="str">
        <f>TEXT(Mete_cal[[#This Row],[Egat Code]], "[$-409]mmm yyyy")</f>
        <v>Oct 2020</v>
      </c>
      <c r="E306">
        <f>IF(AND(ALL!D307-METEALL[[#This Row],[620104]] &gt;= 0, ALL!D307-METEALL[[#This Row],[620104]] &lt;= 24), ALL!D307-METEALL[[#This Row],[620104]], 0)</f>
        <v>0</v>
      </c>
      <c r="F306">
        <f>IF(AND(ALL!E307-METEALL[[#This Row],[620105]] &gt;= 0, ALL!E307-METEALL[[#This Row],[620105]] &lt;= 24), ALL!E307-METEALL[[#This Row],[620105]], 0)</f>
        <v>0</v>
      </c>
      <c r="G306">
        <f>IF(AND(ALL!F307-METEALL[[#This Row],[620106]] &gt;= 0, ALL!F307-METEALL[[#This Row],[620106]] &lt;= 24), ALL!F307-METEALL[[#This Row],[620106]], 0)</f>
        <v>0</v>
      </c>
      <c r="H306">
        <f>IF(AND(ALL!G307-METEALL[[#This Row],[620107]] &gt;= 0, ALL!G307-METEALL[[#This Row],[620107]] &lt;= 24), ALL!G307-METEALL[[#This Row],[620107]], 0)</f>
        <v>0</v>
      </c>
      <c r="I306">
        <f>IF(AND(ALL!H307-METEALL[[#This Row],[620109]] &gt;= 0, ALL!H307-METEALL[[#This Row],[620109]] &lt;= 24), ALL!H307-METEALL[[#This Row],[620109]], 0)</f>
        <v>0</v>
      </c>
      <c r="J306">
        <f>IF(AND(ALL!I307-METEALL[[#This Row],[620111]] &gt;= 0, ALL!I307-METEALL[[#This Row],[620111]] &lt;= 24), ALL!I307-METEALL[[#This Row],[620111]], 0)</f>
        <v>0</v>
      </c>
      <c r="K306">
        <f>IF(AND(ALL!J307-METEALL[[#This Row],[620112]] &gt;= 0, ALL!J307-METEALL[[#This Row],[620112]] &lt;= 24), ALL!J307-METEALL[[#This Row],[620112]], 0)</f>
        <v>0</v>
      </c>
      <c r="L306">
        <f>IF(AND(ALL!K307-METEALL[[#This Row],[620113]] &gt;= 0, ALL!K307-METEALL[[#This Row],[620113]] &lt;= 24), ALL!K307-METEALL[[#This Row],[620113]], 0)</f>
        <v>0</v>
      </c>
      <c r="M306">
        <f>IF(AND(ALL!L307-METEALL[[#This Row],[620114]] &gt;= 0, ALL!L307-METEALL[[#This Row],[620114]] &lt;= 24), ALL!L307-METEALL[[#This Row],[620114]], 0)</f>
        <v>0</v>
      </c>
      <c r="N306">
        <f>IF(AND(ALL!M307-METEALL[[#This Row],[620116]] &gt;= 0, ALL!M307-METEALL[[#This Row],[620116]] &lt;= 24), ALL!M307-METEALL[[#This Row],[620116]], 0)</f>
        <v>0</v>
      </c>
      <c r="O306">
        <f>IF(AND(ALL!N307-METEALL[[#This Row],[620117]] &gt;= 0, ALL!N307-METEALL[[#This Row],[620117]] &lt;= 24), ALL!N307-METEALL[[#This Row],[620117]], 0)</f>
        <v>0</v>
      </c>
      <c r="P306">
        <f>IF(AND(ALL!O307-METEALL[[#This Row],[620118]] &gt;= 0, ALL!O307-METEALL[[#This Row],[620118]] &lt;= 24), ALL!O307-METEALL[[#This Row],[620118]], 0)</f>
        <v>0</v>
      </c>
      <c r="Q306">
        <f>IF(AND(ALL!P307-METEALL[[#This Row],[620119]] &gt;= 0, ALL!P307-METEALL[[#This Row],[620119]] &lt;= 24), ALL!P307-METEALL[[#This Row],[620119]], 0)</f>
        <v>0</v>
      </c>
      <c r="R306">
        <f>IF(AND(ALL!Q307-METEALL[[#This Row],[620120]] &gt;= 0, ALL!Q307-METEALL[[#This Row],[620120]] &lt;= 24), ALL!Q307-METEALL[[#This Row],[620120]], 0)</f>
        <v>0</v>
      </c>
      <c r="S306">
        <f>IF(AND(ALL!R307-METEALL[[#This Row],[620122]] &gt;= 0, ALL!R307-METEALL[[#This Row],[620122]] &lt;= 24), ALL!R307-METEALL[[#This Row],[620122]], 0)</f>
        <v>0</v>
      </c>
      <c r="T306">
        <f>IF(AND(ALL!S307-METEALL[[#This Row],[620123]] &gt;= 0, ALL!S307-METEALL[[#This Row],[620123]] &lt;= 24), ALL!S307-METEALL[[#This Row],[620123]], 0)</f>
        <v>0</v>
      </c>
      <c r="U306">
        <f>IF(AND(ALL!T307-METEALL[[#This Row],[620124]] &gt;= 0, ALL!T307-METEALL[[#This Row],[620124]] &lt;= 24), ALL!T307-METEALL[[#This Row],[620124]], 0)</f>
        <v>0</v>
      </c>
      <c r="Y306">
        <v>620104</v>
      </c>
      <c r="Z306" s="31">
        <v>44134</v>
      </c>
      <c r="AA306">
        <v>0</v>
      </c>
    </row>
    <row r="307" spans="3:27">
      <c r="C307" s="17">
        <v>44135</v>
      </c>
      <c r="D307" t="str">
        <f>TEXT(Mete_cal[[#This Row],[Egat Code]], "[$-409]mmm yyyy")</f>
        <v>Oct 2020</v>
      </c>
      <c r="E307">
        <f>IF(AND(ALL!D308-METEALL[[#This Row],[620104]] &gt;= 0, ALL!D308-METEALL[[#This Row],[620104]] &lt;= 24), ALL!D308-METEALL[[#This Row],[620104]], 0)</f>
        <v>0</v>
      </c>
      <c r="F307">
        <f>IF(AND(ALL!E308-METEALL[[#This Row],[620105]] &gt;= 0, ALL!E308-METEALL[[#This Row],[620105]] &lt;= 24), ALL!E308-METEALL[[#This Row],[620105]], 0)</f>
        <v>0</v>
      </c>
      <c r="G307">
        <f>IF(AND(ALL!F308-METEALL[[#This Row],[620106]] &gt;= 0, ALL!F308-METEALL[[#This Row],[620106]] &lt;= 24), ALL!F308-METEALL[[#This Row],[620106]], 0)</f>
        <v>0</v>
      </c>
      <c r="H307">
        <f>IF(AND(ALL!G308-METEALL[[#This Row],[620107]] &gt;= 0, ALL!G308-METEALL[[#This Row],[620107]] &lt;= 24), ALL!G308-METEALL[[#This Row],[620107]], 0)</f>
        <v>0</v>
      </c>
      <c r="I307">
        <f>IF(AND(ALL!H308-METEALL[[#This Row],[620109]] &gt;= 0, ALL!H308-METEALL[[#This Row],[620109]] &lt;= 24), ALL!H308-METEALL[[#This Row],[620109]], 0)</f>
        <v>0</v>
      </c>
      <c r="J307">
        <f>IF(AND(ALL!I308-METEALL[[#This Row],[620111]] &gt;= 0, ALL!I308-METEALL[[#This Row],[620111]] &lt;= 24), ALL!I308-METEALL[[#This Row],[620111]], 0)</f>
        <v>0</v>
      </c>
      <c r="K307">
        <f>IF(AND(ALL!J308-METEALL[[#This Row],[620112]] &gt;= 0, ALL!J308-METEALL[[#This Row],[620112]] &lt;= 24), ALL!J308-METEALL[[#This Row],[620112]], 0)</f>
        <v>0</v>
      </c>
      <c r="L307">
        <f>IF(AND(ALL!K308-METEALL[[#This Row],[620113]] &gt;= 0, ALL!K308-METEALL[[#This Row],[620113]] &lt;= 24), ALL!K308-METEALL[[#This Row],[620113]], 0)</f>
        <v>0</v>
      </c>
      <c r="M307">
        <f>IF(AND(ALL!L308-METEALL[[#This Row],[620114]] &gt;= 0, ALL!L308-METEALL[[#This Row],[620114]] &lt;= 24), ALL!L308-METEALL[[#This Row],[620114]], 0)</f>
        <v>0</v>
      </c>
      <c r="N307">
        <f>IF(AND(ALL!M308-METEALL[[#This Row],[620116]] &gt;= 0, ALL!M308-METEALL[[#This Row],[620116]] &lt;= 24), ALL!M308-METEALL[[#This Row],[620116]], 0)</f>
        <v>0</v>
      </c>
      <c r="O307">
        <f>IF(AND(ALL!N308-METEALL[[#This Row],[620117]] &gt;= 0, ALL!N308-METEALL[[#This Row],[620117]] &lt;= 24), ALL!N308-METEALL[[#This Row],[620117]], 0)</f>
        <v>0</v>
      </c>
      <c r="P307">
        <f>IF(AND(ALL!O308-METEALL[[#This Row],[620118]] &gt;= 0, ALL!O308-METEALL[[#This Row],[620118]] &lt;= 24), ALL!O308-METEALL[[#This Row],[620118]], 0)</f>
        <v>0</v>
      </c>
      <c r="Q307">
        <f>IF(AND(ALL!P308-METEALL[[#This Row],[620119]] &gt;= 0, ALL!P308-METEALL[[#This Row],[620119]] &lt;= 24), ALL!P308-METEALL[[#This Row],[620119]], 0)</f>
        <v>0</v>
      </c>
      <c r="R307">
        <f>IF(AND(ALL!Q308-METEALL[[#This Row],[620120]] &gt;= 0, ALL!Q308-METEALL[[#This Row],[620120]] &lt;= 24), ALL!Q308-METEALL[[#This Row],[620120]], 0)</f>
        <v>0</v>
      </c>
      <c r="S307">
        <f>IF(AND(ALL!R308-METEALL[[#This Row],[620122]] &gt;= 0, ALL!R308-METEALL[[#This Row],[620122]] &lt;= 24), ALL!R308-METEALL[[#This Row],[620122]], 0)</f>
        <v>0</v>
      </c>
      <c r="T307">
        <f>IF(AND(ALL!S308-METEALL[[#This Row],[620123]] &gt;= 0, ALL!S308-METEALL[[#This Row],[620123]] &lt;= 24), ALL!S308-METEALL[[#This Row],[620123]], 0)</f>
        <v>0</v>
      </c>
      <c r="U307">
        <f>IF(AND(ALL!T308-METEALL[[#This Row],[620124]] &gt;= 0, ALL!T308-METEALL[[#This Row],[620124]] &lt;= 24), ALL!T308-METEALL[[#This Row],[620124]], 0)</f>
        <v>0</v>
      </c>
      <c r="Y307">
        <v>620104</v>
      </c>
      <c r="Z307" s="31">
        <v>44135</v>
      </c>
      <c r="AA307">
        <v>0</v>
      </c>
    </row>
    <row r="308" spans="3:27">
      <c r="C308" s="17">
        <v>44136</v>
      </c>
      <c r="D308" t="str">
        <f>TEXT(Mete_cal[[#This Row],[Egat Code]], "[$-409]mmm yyyy")</f>
        <v>Nov 2020</v>
      </c>
      <c r="E308">
        <f>IF(AND(ALL!D309-METEALL[[#This Row],[620104]] &gt;= 0, ALL!D309-METEALL[[#This Row],[620104]] &lt;= 24), ALL!D309-METEALL[[#This Row],[620104]], 0)</f>
        <v>0</v>
      </c>
      <c r="F308">
        <f>IF(AND(ALL!E309-METEALL[[#This Row],[620105]] &gt;= 0, ALL!E309-METEALL[[#This Row],[620105]] &lt;= 24), ALL!E309-METEALL[[#This Row],[620105]], 0)</f>
        <v>15</v>
      </c>
      <c r="G308">
        <f>IF(AND(ALL!F309-METEALL[[#This Row],[620106]] &gt;= 0, ALL!F309-METEALL[[#This Row],[620106]] &lt;= 24), ALL!F309-METEALL[[#This Row],[620106]], 0)</f>
        <v>0</v>
      </c>
      <c r="H308">
        <f>IF(AND(ALL!G309-METEALL[[#This Row],[620107]] &gt;= 0, ALL!G309-METEALL[[#This Row],[620107]] &lt;= 24), ALL!G309-METEALL[[#This Row],[620107]], 0)</f>
        <v>0</v>
      </c>
      <c r="I308">
        <f>IF(AND(ALL!H309-METEALL[[#This Row],[620109]] &gt;= 0, ALL!H309-METEALL[[#This Row],[620109]] &lt;= 24), ALL!H309-METEALL[[#This Row],[620109]], 0)</f>
        <v>18</v>
      </c>
      <c r="J308">
        <f>IF(AND(ALL!I309-METEALL[[#This Row],[620111]] &gt;= 0, ALL!I309-METEALL[[#This Row],[620111]] &lt;= 24), ALL!I309-METEALL[[#This Row],[620111]], 0)</f>
        <v>0</v>
      </c>
      <c r="K308">
        <f>IF(AND(ALL!J309-METEALL[[#This Row],[620112]] &gt;= 0, ALL!J309-METEALL[[#This Row],[620112]] &lt;= 24), ALL!J309-METEALL[[#This Row],[620112]], 0)</f>
        <v>0</v>
      </c>
      <c r="L308">
        <f>IF(AND(ALL!K309-METEALL[[#This Row],[620113]] &gt;= 0, ALL!K309-METEALL[[#This Row],[620113]] &lt;= 24), ALL!K309-METEALL[[#This Row],[620113]], 0)</f>
        <v>0</v>
      </c>
      <c r="M308">
        <f>IF(AND(ALL!L309-METEALL[[#This Row],[620114]] &gt;= 0, ALL!L309-METEALL[[#This Row],[620114]] &lt;= 24), ALL!L309-METEALL[[#This Row],[620114]], 0)</f>
        <v>3</v>
      </c>
      <c r="N308">
        <f>IF(AND(ALL!M309-METEALL[[#This Row],[620116]] &gt;= 0, ALL!M309-METEALL[[#This Row],[620116]] &lt;= 24), ALL!M309-METEALL[[#This Row],[620116]], 0)</f>
        <v>16</v>
      </c>
      <c r="O308">
        <f>IF(AND(ALL!N309-METEALL[[#This Row],[620117]] &gt;= 0, ALL!N309-METEALL[[#This Row],[620117]] &lt;= 24), ALL!N309-METEALL[[#This Row],[620117]], 0)</f>
        <v>0</v>
      </c>
      <c r="P308">
        <f>IF(AND(ALL!O309-METEALL[[#This Row],[620118]] &gt;= 0, ALL!O309-METEALL[[#This Row],[620118]] &lt;= 24), ALL!O309-METEALL[[#This Row],[620118]], 0)</f>
        <v>0</v>
      </c>
      <c r="Q308">
        <f>IF(AND(ALL!P309-METEALL[[#This Row],[620119]] &gt;= 0, ALL!P309-METEALL[[#This Row],[620119]] &lt;= 24), ALL!P309-METEALL[[#This Row],[620119]], 0)</f>
        <v>0</v>
      </c>
      <c r="R308">
        <f>IF(AND(ALL!Q309-METEALL[[#This Row],[620120]] &gt;= 0, ALL!Q309-METEALL[[#This Row],[620120]] &lt;= 24), ALL!Q309-METEALL[[#This Row],[620120]], 0)</f>
        <v>0</v>
      </c>
      <c r="S308">
        <f>IF(AND(ALL!R309-METEALL[[#This Row],[620122]] &gt;= 0, ALL!R309-METEALL[[#This Row],[620122]] &lt;= 24), ALL!R309-METEALL[[#This Row],[620122]], 0)</f>
        <v>17</v>
      </c>
      <c r="T308">
        <f>IF(AND(ALL!S309-METEALL[[#This Row],[620123]] &gt;= 0, ALL!S309-METEALL[[#This Row],[620123]] &lt;= 24), ALL!S309-METEALL[[#This Row],[620123]], 0)</f>
        <v>13</v>
      </c>
      <c r="U308">
        <f>IF(AND(ALL!T309-METEALL[[#This Row],[620124]] &gt;= 0, ALL!T309-METEALL[[#This Row],[620124]] &lt;= 24), ALL!T309-METEALL[[#This Row],[620124]], 0)</f>
        <v>0</v>
      </c>
      <c r="Y308">
        <v>620104</v>
      </c>
      <c r="Z308" s="31">
        <v>44136</v>
      </c>
      <c r="AA308">
        <v>0</v>
      </c>
    </row>
    <row r="309" spans="3:27">
      <c r="C309" s="17">
        <v>44137</v>
      </c>
      <c r="D309" t="str">
        <f>TEXT(Mete_cal[[#This Row],[Egat Code]], "[$-409]mmm yyyy")</f>
        <v>Nov 2020</v>
      </c>
      <c r="E309">
        <f>IF(AND(ALL!D310-METEALL[[#This Row],[620104]] &gt;= 0, ALL!D310-METEALL[[#This Row],[620104]] &lt;= 24), ALL!D310-METEALL[[#This Row],[620104]], 0)</f>
        <v>0</v>
      </c>
      <c r="F309">
        <f>IF(AND(ALL!E310-METEALL[[#This Row],[620105]] &gt;= 0, ALL!E310-METEALL[[#This Row],[620105]] &lt;= 24), ALL!E310-METEALL[[#This Row],[620105]], 0)</f>
        <v>0</v>
      </c>
      <c r="G309">
        <f>IF(AND(ALL!F310-METEALL[[#This Row],[620106]] &gt;= 0, ALL!F310-METEALL[[#This Row],[620106]] &lt;= 24), ALL!F310-METEALL[[#This Row],[620106]], 0)</f>
        <v>0</v>
      </c>
      <c r="H309">
        <f>IF(AND(ALL!G310-METEALL[[#This Row],[620107]] &gt;= 0, ALL!G310-METEALL[[#This Row],[620107]] &lt;= 24), ALL!G310-METEALL[[#This Row],[620107]], 0)</f>
        <v>0</v>
      </c>
      <c r="I309">
        <f>IF(AND(ALL!H310-METEALL[[#This Row],[620109]] &gt;= 0, ALL!H310-METEALL[[#This Row],[620109]] &lt;= 24), ALL!H310-METEALL[[#This Row],[620109]], 0)</f>
        <v>0</v>
      </c>
      <c r="J309">
        <f>IF(AND(ALL!I310-METEALL[[#This Row],[620111]] &gt;= 0, ALL!I310-METEALL[[#This Row],[620111]] &lt;= 24), ALL!I310-METEALL[[#This Row],[620111]], 0)</f>
        <v>0</v>
      </c>
      <c r="K309">
        <f>IF(AND(ALL!J310-METEALL[[#This Row],[620112]] &gt;= 0, ALL!J310-METEALL[[#This Row],[620112]] &lt;= 24), ALL!J310-METEALL[[#This Row],[620112]], 0)</f>
        <v>0</v>
      </c>
      <c r="L309">
        <f>IF(AND(ALL!K310-METEALL[[#This Row],[620113]] &gt;= 0, ALL!K310-METEALL[[#This Row],[620113]] &lt;= 24), ALL!K310-METEALL[[#This Row],[620113]], 0)</f>
        <v>0</v>
      </c>
      <c r="M309">
        <f>IF(AND(ALL!L310-METEALL[[#This Row],[620114]] &gt;= 0, ALL!L310-METEALL[[#This Row],[620114]] &lt;= 24), ALL!L310-METEALL[[#This Row],[620114]], 0)</f>
        <v>0</v>
      </c>
      <c r="N309">
        <f>IF(AND(ALL!M310-METEALL[[#This Row],[620116]] &gt;= 0, ALL!M310-METEALL[[#This Row],[620116]] &lt;= 24), ALL!M310-METEALL[[#This Row],[620116]], 0)</f>
        <v>0</v>
      </c>
      <c r="O309">
        <f>IF(AND(ALL!N310-METEALL[[#This Row],[620117]] &gt;= 0, ALL!N310-METEALL[[#This Row],[620117]] &lt;= 24), ALL!N310-METEALL[[#This Row],[620117]], 0)</f>
        <v>0</v>
      </c>
      <c r="P309">
        <f>IF(AND(ALL!O310-METEALL[[#This Row],[620118]] &gt;= 0, ALL!O310-METEALL[[#This Row],[620118]] &lt;= 24), ALL!O310-METEALL[[#This Row],[620118]], 0)</f>
        <v>0</v>
      </c>
      <c r="Q309">
        <f>IF(AND(ALL!P310-METEALL[[#This Row],[620119]] &gt;= 0, ALL!P310-METEALL[[#This Row],[620119]] &lt;= 24), ALL!P310-METEALL[[#This Row],[620119]], 0)</f>
        <v>0</v>
      </c>
      <c r="R309">
        <f>IF(AND(ALL!Q310-METEALL[[#This Row],[620120]] &gt;= 0, ALL!Q310-METEALL[[#This Row],[620120]] &lt;= 24), ALL!Q310-METEALL[[#This Row],[620120]], 0)</f>
        <v>0</v>
      </c>
      <c r="S309">
        <f>IF(AND(ALL!R310-METEALL[[#This Row],[620122]] &gt;= 0, ALL!R310-METEALL[[#This Row],[620122]] &lt;= 24), ALL!R310-METEALL[[#This Row],[620122]], 0)</f>
        <v>0</v>
      </c>
      <c r="T309">
        <f>IF(AND(ALL!S310-METEALL[[#This Row],[620123]] &gt;= 0, ALL!S310-METEALL[[#This Row],[620123]] &lt;= 24), ALL!S310-METEALL[[#This Row],[620123]], 0)</f>
        <v>18</v>
      </c>
      <c r="U309">
        <f>IF(AND(ALL!T310-METEALL[[#This Row],[620124]] &gt;= 0, ALL!T310-METEALL[[#This Row],[620124]] &lt;= 24), ALL!T310-METEALL[[#This Row],[620124]], 0)</f>
        <v>0</v>
      </c>
      <c r="Y309">
        <v>620104</v>
      </c>
      <c r="Z309" s="31">
        <v>44137</v>
      </c>
      <c r="AA309">
        <v>0</v>
      </c>
    </row>
    <row r="310" spans="3:27">
      <c r="C310" s="17">
        <v>44138</v>
      </c>
      <c r="D310" t="str">
        <f>TEXT(Mete_cal[[#This Row],[Egat Code]], "[$-409]mmm yyyy")</f>
        <v>Nov 2020</v>
      </c>
      <c r="E310">
        <f>IF(AND(ALL!D311-METEALL[[#This Row],[620104]] &gt;= 0, ALL!D311-METEALL[[#This Row],[620104]] &lt;= 24), ALL!D311-METEALL[[#This Row],[620104]], 0)</f>
        <v>0</v>
      </c>
      <c r="F310">
        <f>IF(AND(ALL!E311-METEALL[[#This Row],[620105]] &gt;= 0, ALL!E311-METEALL[[#This Row],[620105]] &lt;= 24), ALL!E311-METEALL[[#This Row],[620105]], 0)</f>
        <v>0</v>
      </c>
      <c r="G310">
        <f>IF(AND(ALL!F311-METEALL[[#This Row],[620106]] &gt;= 0, ALL!F311-METEALL[[#This Row],[620106]] &lt;= 24), ALL!F311-METEALL[[#This Row],[620106]], 0)</f>
        <v>0</v>
      </c>
      <c r="H310">
        <f>IF(AND(ALL!G311-METEALL[[#This Row],[620107]] &gt;= 0, ALL!G311-METEALL[[#This Row],[620107]] &lt;= 24), ALL!G311-METEALL[[#This Row],[620107]], 0)</f>
        <v>0</v>
      </c>
      <c r="I310">
        <f>IF(AND(ALL!H311-METEALL[[#This Row],[620109]] &gt;= 0, ALL!H311-METEALL[[#This Row],[620109]] &lt;= 24), ALL!H311-METEALL[[#This Row],[620109]], 0)</f>
        <v>0</v>
      </c>
      <c r="J310">
        <f>IF(AND(ALL!I311-METEALL[[#This Row],[620111]] &gt;= 0, ALL!I311-METEALL[[#This Row],[620111]] &lt;= 24), ALL!I311-METEALL[[#This Row],[620111]], 0)</f>
        <v>0</v>
      </c>
      <c r="K310">
        <f>IF(AND(ALL!J311-METEALL[[#This Row],[620112]] &gt;= 0, ALL!J311-METEALL[[#This Row],[620112]] &lt;= 24), ALL!J311-METEALL[[#This Row],[620112]], 0)</f>
        <v>0</v>
      </c>
      <c r="L310">
        <f>IF(AND(ALL!K311-METEALL[[#This Row],[620113]] &gt;= 0, ALL!K311-METEALL[[#This Row],[620113]] &lt;= 24), ALL!K311-METEALL[[#This Row],[620113]], 0)</f>
        <v>0</v>
      </c>
      <c r="M310">
        <f>IF(AND(ALL!L311-METEALL[[#This Row],[620114]] &gt;= 0, ALL!L311-METEALL[[#This Row],[620114]] &lt;= 24), ALL!L311-METEALL[[#This Row],[620114]], 0)</f>
        <v>0</v>
      </c>
      <c r="N310">
        <f>IF(AND(ALL!M311-METEALL[[#This Row],[620116]] &gt;= 0, ALL!M311-METEALL[[#This Row],[620116]] &lt;= 24), ALL!M311-METEALL[[#This Row],[620116]], 0)</f>
        <v>0</v>
      </c>
      <c r="O310">
        <f>IF(AND(ALL!N311-METEALL[[#This Row],[620117]] &gt;= 0, ALL!N311-METEALL[[#This Row],[620117]] &lt;= 24), ALL!N311-METEALL[[#This Row],[620117]], 0)</f>
        <v>0</v>
      </c>
      <c r="P310">
        <f>IF(AND(ALL!O311-METEALL[[#This Row],[620118]] &gt;= 0, ALL!O311-METEALL[[#This Row],[620118]] &lt;= 24), ALL!O311-METEALL[[#This Row],[620118]], 0)</f>
        <v>0</v>
      </c>
      <c r="Q310">
        <f>IF(AND(ALL!P311-METEALL[[#This Row],[620119]] &gt;= 0, ALL!P311-METEALL[[#This Row],[620119]] &lt;= 24), ALL!P311-METEALL[[#This Row],[620119]], 0)</f>
        <v>0</v>
      </c>
      <c r="R310">
        <f>IF(AND(ALL!Q311-METEALL[[#This Row],[620120]] &gt;= 0, ALL!Q311-METEALL[[#This Row],[620120]] &lt;= 24), ALL!Q311-METEALL[[#This Row],[620120]], 0)</f>
        <v>0</v>
      </c>
      <c r="S310">
        <f>IF(AND(ALL!R311-METEALL[[#This Row],[620122]] &gt;= 0, ALL!R311-METEALL[[#This Row],[620122]] &lt;= 24), ALL!R311-METEALL[[#This Row],[620122]], 0)</f>
        <v>0</v>
      </c>
      <c r="T310">
        <f>IF(AND(ALL!S311-METEALL[[#This Row],[620123]] &gt;= 0, ALL!S311-METEALL[[#This Row],[620123]] &lt;= 24), ALL!S311-METEALL[[#This Row],[620123]], 0)</f>
        <v>15</v>
      </c>
      <c r="U310">
        <f>IF(AND(ALL!T311-METEALL[[#This Row],[620124]] &gt;= 0, ALL!T311-METEALL[[#This Row],[620124]] &lt;= 24), ALL!T311-METEALL[[#This Row],[620124]], 0)</f>
        <v>0</v>
      </c>
      <c r="Y310">
        <v>620104</v>
      </c>
      <c r="Z310" s="31">
        <v>44138</v>
      </c>
      <c r="AA310">
        <v>0</v>
      </c>
    </row>
    <row r="311" spans="3:27">
      <c r="C311" s="17">
        <v>44139</v>
      </c>
      <c r="D311" t="str">
        <f>TEXT(Mete_cal[[#This Row],[Egat Code]], "[$-409]mmm yyyy")</f>
        <v>Nov 2020</v>
      </c>
      <c r="E311">
        <f>IF(AND(ALL!D312-METEALL[[#This Row],[620104]] &gt;= 0, ALL!D312-METEALL[[#This Row],[620104]] &lt;= 24), ALL!D312-METEALL[[#This Row],[620104]], 0)</f>
        <v>0</v>
      </c>
      <c r="F311">
        <f>IF(AND(ALL!E312-METEALL[[#This Row],[620105]] &gt;= 0, ALL!E312-METEALL[[#This Row],[620105]] &lt;= 24), ALL!E312-METEALL[[#This Row],[620105]], 0)</f>
        <v>0</v>
      </c>
      <c r="G311">
        <f>IF(AND(ALL!F312-METEALL[[#This Row],[620106]] &gt;= 0, ALL!F312-METEALL[[#This Row],[620106]] &lt;= 24), ALL!F312-METEALL[[#This Row],[620106]], 0)</f>
        <v>0</v>
      </c>
      <c r="H311">
        <f>IF(AND(ALL!G312-METEALL[[#This Row],[620107]] &gt;= 0, ALL!G312-METEALL[[#This Row],[620107]] &lt;= 24), ALL!G312-METEALL[[#This Row],[620107]], 0)</f>
        <v>0</v>
      </c>
      <c r="I311">
        <f>IF(AND(ALL!H312-METEALL[[#This Row],[620109]] &gt;= 0, ALL!H312-METEALL[[#This Row],[620109]] &lt;= 24), ALL!H312-METEALL[[#This Row],[620109]], 0)</f>
        <v>0</v>
      </c>
      <c r="J311">
        <f>IF(AND(ALL!I312-METEALL[[#This Row],[620111]] &gt;= 0, ALL!I312-METEALL[[#This Row],[620111]] &lt;= 24), ALL!I312-METEALL[[#This Row],[620111]], 0)</f>
        <v>0</v>
      </c>
      <c r="K311">
        <f>IF(AND(ALL!J312-METEALL[[#This Row],[620112]] &gt;= 0, ALL!J312-METEALL[[#This Row],[620112]] &lt;= 24), ALL!J312-METEALL[[#This Row],[620112]], 0)</f>
        <v>0</v>
      </c>
      <c r="L311">
        <f>IF(AND(ALL!K312-METEALL[[#This Row],[620113]] &gt;= 0, ALL!K312-METEALL[[#This Row],[620113]] &lt;= 24), ALL!K312-METEALL[[#This Row],[620113]], 0)</f>
        <v>0</v>
      </c>
      <c r="M311">
        <f>IF(AND(ALL!L312-METEALL[[#This Row],[620114]] &gt;= 0, ALL!L312-METEALL[[#This Row],[620114]] &lt;= 24), ALL!L312-METEALL[[#This Row],[620114]], 0)</f>
        <v>0</v>
      </c>
      <c r="N311">
        <f>IF(AND(ALL!M312-METEALL[[#This Row],[620116]] &gt;= 0, ALL!M312-METEALL[[#This Row],[620116]] &lt;= 24), ALL!M312-METEALL[[#This Row],[620116]], 0)</f>
        <v>0</v>
      </c>
      <c r="O311">
        <f>IF(AND(ALL!N312-METEALL[[#This Row],[620117]] &gt;= 0, ALL!N312-METEALL[[#This Row],[620117]] &lt;= 24), ALL!N312-METEALL[[#This Row],[620117]], 0)</f>
        <v>0</v>
      </c>
      <c r="P311">
        <f>IF(AND(ALL!O312-METEALL[[#This Row],[620118]] &gt;= 0, ALL!O312-METEALL[[#This Row],[620118]] &lt;= 24), ALL!O312-METEALL[[#This Row],[620118]], 0)</f>
        <v>0</v>
      </c>
      <c r="Q311">
        <f>IF(AND(ALL!P312-METEALL[[#This Row],[620119]] &gt;= 0, ALL!P312-METEALL[[#This Row],[620119]] &lt;= 24), ALL!P312-METEALL[[#This Row],[620119]], 0)</f>
        <v>0</v>
      </c>
      <c r="R311">
        <f>IF(AND(ALL!Q312-METEALL[[#This Row],[620120]] &gt;= 0, ALL!Q312-METEALL[[#This Row],[620120]] &lt;= 24), ALL!Q312-METEALL[[#This Row],[620120]], 0)</f>
        <v>0</v>
      </c>
      <c r="S311">
        <f>IF(AND(ALL!R312-METEALL[[#This Row],[620122]] &gt;= 0, ALL!R312-METEALL[[#This Row],[620122]] &lt;= 24), ALL!R312-METEALL[[#This Row],[620122]], 0)</f>
        <v>0</v>
      </c>
      <c r="T311">
        <f>IF(AND(ALL!S312-METEALL[[#This Row],[620123]] &gt;= 0, ALL!S312-METEALL[[#This Row],[620123]] &lt;= 24), ALL!S312-METEALL[[#This Row],[620123]], 0)</f>
        <v>22</v>
      </c>
      <c r="U311">
        <f>IF(AND(ALL!T312-METEALL[[#This Row],[620124]] &gt;= 0, ALL!T312-METEALL[[#This Row],[620124]] &lt;= 24), ALL!T312-METEALL[[#This Row],[620124]], 0)</f>
        <v>0</v>
      </c>
      <c r="Y311">
        <v>620104</v>
      </c>
      <c r="Z311" s="31">
        <v>44139</v>
      </c>
      <c r="AA311">
        <v>0</v>
      </c>
    </row>
    <row r="312" spans="3:27">
      <c r="C312" s="17">
        <v>44140</v>
      </c>
      <c r="D312" t="str">
        <f>TEXT(Mete_cal[[#This Row],[Egat Code]], "[$-409]mmm yyyy")</f>
        <v>Nov 2020</v>
      </c>
      <c r="E312">
        <f>IF(AND(ALL!D313-METEALL[[#This Row],[620104]] &gt;= 0, ALL!D313-METEALL[[#This Row],[620104]] &lt;= 24), ALL!D313-METEALL[[#This Row],[620104]], 0)</f>
        <v>0</v>
      </c>
      <c r="F312">
        <f>IF(AND(ALL!E313-METEALL[[#This Row],[620105]] &gt;= 0, ALL!E313-METEALL[[#This Row],[620105]] &lt;= 24), ALL!E313-METEALL[[#This Row],[620105]], 0)</f>
        <v>0</v>
      </c>
      <c r="G312">
        <f>IF(AND(ALL!F313-METEALL[[#This Row],[620106]] &gt;= 0, ALL!F313-METEALL[[#This Row],[620106]] &lt;= 24), ALL!F313-METEALL[[#This Row],[620106]], 0)</f>
        <v>0</v>
      </c>
      <c r="H312">
        <f>IF(AND(ALL!G313-METEALL[[#This Row],[620107]] &gt;= 0, ALL!G313-METEALL[[#This Row],[620107]] &lt;= 24), ALL!G313-METEALL[[#This Row],[620107]], 0)</f>
        <v>19</v>
      </c>
      <c r="I312">
        <f>IF(AND(ALL!H313-METEALL[[#This Row],[620109]] &gt;= 0, ALL!H313-METEALL[[#This Row],[620109]] &lt;= 24), ALL!H313-METEALL[[#This Row],[620109]], 0)</f>
        <v>0</v>
      </c>
      <c r="J312">
        <f>IF(AND(ALL!I313-METEALL[[#This Row],[620111]] &gt;= 0, ALL!I313-METEALL[[#This Row],[620111]] &lt;= 24), ALL!I313-METEALL[[#This Row],[620111]], 0)</f>
        <v>0</v>
      </c>
      <c r="K312">
        <f>IF(AND(ALL!J313-METEALL[[#This Row],[620112]] &gt;= 0, ALL!J313-METEALL[[#This Row],[620112]] &lt;= 24), ALL!J313-METEALL[[#This Row],[620112]], 0)</f>
        <v>0</v>
      </c>
      <c r="L312">
        <f>IF(AND(ALL!K313-METEALL[[#This Row],[620113]] &gt;= 0, ALL!K313-METEALL[[#This Row],[620113]] &lt;= 24), ALL!K313-METEALL[[#This Row],[620113]], 0)</f>
        <v>0</v>
      </c>
      <c r="M312">
        <f>IF(AND(ALL!L313-METEALL[[#This Row],[620114]] &gt;= 0, ALL!L313-METEALL[[#This Row],[620114]] &lt;= 24), ALL!L313-METEALL[[#This Row],[620114]], 0)</f>
        <v>0</v>
      </c>
      <c r="N312">
        <f>IF(AND(ALL!M313-METEALL[[#This Row],[620116]] &gt;= 0, ALL!M313-METEALL[[#This Row],[620116]] &lt;= 24), ALL!M313-METEALL[[#This Row],[620116]], 0)</f>
        <v>0</v>
      </c>
      <c r="O312">
        <f>IF(AND(ALL!N313-METEALL[[#This Row],[620117]] &gt;= 0, ALL!N313-METEALL[[#This Row],[620117]] &lt;= 24), ALL!N313-METEALL[[#This Row],[620117]], 0)</f>
        <v>11</v>
      </c>
      <c r="P312">
        <f>IF(AND(ALL!O313-METEALL[[#This Row],[620118]] &gt;= 0, ALL!O313-METEALL[[#This Row],[620118]] &lt;= 24), ALL!O313-METEALL[[#This Row],[620118]], 0)</f>
        <v>18</v>
      </c>
      <c r="Q312">
        <f>IF(AND(ALL!P313-METEALL[[#This Row],[620119]] &gt;= 0, ALL!P313-METEALL[[#This Row],[620119]] &lt;= 24), ALL!P313-METEALL[[#This Row],[620119]], 0)</f>
        <v>0</v>
      </c>
      <c r="R312">
        <f>IF(AND(ALL!Q313-METEALL[[#This Row],[620120]] &gt;= 0, ALL!Q313-METEALL[[#This Row],[620120]] &lt;= 24), ALL!Q313-METEALL[[#This Row],[620120]], 0)</f>
        <v>0</v>
      </c>
      <c r="S312">
        <f>IF(AND(ALL!R313-METEALL[[#This Row],[620122]] &gt;= 0, ALL!R313-METEALL[[#This Row],[620122]] &lt;= 24), ALL!R313-METEALL[[#This Row],[620122]], 0)</f>
        <v>13</v>
      </c>
      <c r="T312">
        <f>IF(AND(ALL!S313-METEALL[[#This Row],[620123]] &gt;= 0, ALL!S313-METEALL[[#This Row],[620123]] &lt;= 24), ALL!S313-METEALL[[#This Row],[620123]], 0)</f>
        <v>12</v>
      </c>
      <c r="U312">
        <f>IF(AND(ALL!T313-METEALL[[#This Row],[620124]] &gt;= 0, ALL!T313-METEALL[[#This Row],[620124]] &lt;= 24), ALL!T313-METEALL[[#This Row],[620124]], 0)</f>
        <v>0</v>
      </c>
      <c r="Y312">
        <v>620104</v>
      </c>
      <c r="Z312" s="31">
        <v>44140</v>
      </c>
      <c r="AA312">
        <v>0</v>
      </c>
    </row>
    <row r="313" spans="3:27">
      <c r="C313" s="17">
        <v>44141</v>
      </c>
      <c r="D313" t="str">
        <f>TEXT(Mete_cal[[#This Row],[Egat Code]], "[$-409]mmm yyyy")</f>
        <v>Nov 2020</v>
      </c>
      <c r="E313">
        <f>IF(AND(ALL!D314-METEALL[[#This Row],[620104]] &gt;= 0, ALL!D314-METEALL[[#This Row],[620104]] &lt;= 24), ALL!D314-METEALL[[#This Row],[620104]], 0)</f>
        <v>0</v>
      </c>
      <c r="F313">
        <f>IF(AND(ALL!E314-METEALL[[#This Row],[620105]] &gt;= 0, ALL!E314-METEALL[[#This Row],[620105]] &lt;= 24), ALL!E314-METEALL[[#This Row],[620105]], 0)</f>
        <v>0</v>
      </c>
      <c r="G313">
        <f>IF(AND(ALL!F314-METEALL[[#This Row],[620106]] &gt;= 0, ALL!F314-METEALL[[#This Row],[620106]] &lt;= 24), ALL!F314-METEALL[[#This Row],[620106]], 0)</f>
        <v>0</v>
      </c>
      <c r="H313">
        <f>IF(AND(ALL!G314-METEALL[[#This Row],[620107]] &gt;= 0, ALL!G314-METEALL[[#This Row],[620107]] &lt;= 24), ALL!G314-METEALL[[#This Row],[620107]], 0)</f>
        <v>21</v>
      </c>
      <c r="I313">
        <f>IF(AND(ALL!H314-METEALL[[#This Row],[620109]] &gt;= 0, ALL!H314-METEALL[[#This Row],[620109]] &lt;= 24), ALL!H314-METEALL[[#This Row],[620109]], 0)</f>
        <v>0</v>
      </c>
      <c r="J313">
        <f>IF(AND(ALL!I314-METEALL[[#This Row],[620111]] &gt;= 0, ALL!I314-METEALL[[#This Row],[620111]] &lt;= 24), ALL!I314-METEALL[[#This Row],[620111]], 0)</f>
        <v>0</v>
      </c>
      <c r="K313">
        <f>IF(AND(ALL!J314-METEALL[[#This Row],[620112]] &gt;= 0, ALL!J314-METEALL[[#This Row],[620112]] &lt;= 24), ALL!J314-METEALL[[#This Row],[620112]], 0)</f>
        <v>0</v>
      </c>
      <c r="L313">
        <f>IF(AND(ALL!K314-METEALL[[#This Row],[620113]] &gt;= 0, ALL!K314-METEALL[[#This Row],[620113]] &lt;= 24), ALL!K314-METEALL[[#This Row],[620113]], 0)</f>
        <v>0</v>
      </c>
      <c r="M313">
        <f>IF(AND(ALL!L314-METEALL[[#This Row],[620114]] &gt;= 0, ALL!L314-METEALL[[#This Row],[620114]] &lt;= 24), ALL!L314-METEALL[[#This Row],[620114]], 0)</f>
        <v>19</v>
      </c>
      <c r="N313">
        <f>IF(AND(ALL!M314-METEALL[[#This Row],[620116]] &gt;= 0, ALL!M314-METEALL[[#This Row],[620116]] &lt;= 24), ALL!M314-METEALL[[#This Row],[620116]], 0)</f>
        <v>0</v>
      </c>
      <c r="O313">
        <f>IF(AND(ALL!N314-METEALL[[#This Row],[620117]] &gt;= 0, ALL!N314-METEALL[[#This Row],[620117]] &lt;= 24), ALL!N314-METEALL[[#This Row],[620117]], 0)</f>
        <v>15</v>
      </c>
      <c r="P313">
        <f>IF(AND(ALL!O314-METEALL[[#This Row],[620118]] &gt;= 0, ALL!O314-METEALL[[#This Row],[620118]] &lt;= 24), ALL!O314-METEALL[[#This Row],[620118]], 0)</f>
        <v>0</v>
      </c>
      <c r="Q313">
        <f>IF(AND(ALL!P314-METEALL[[#This Row],[620119]] &gt;= 0, ALL!P314-METEALL[[#This Row],[620119]] &lt;= 24), ALL!P314-METEALL[[#This Row],[620119]], 0)</f>
        <v>0</v>
      </c>
      <c r="R313">
        <f>IF(AND(ALL!Q314-METEALL[[#This Row],[620120]] &gt;= 0, ALL!Q314-METEALL[[#This Row],[620120]] &lt;= 24), ALL!Q314-METEALL[[#This Row],[620120]], 0)</f>
        <v>0</v>
      </c>
      <c r="S313">
        <f>IF(AND(ALL!R314-METEALL[[#This Row],[620122]] &gt;= 0, ALL!R314-METEALL[[#This Row],[620122]] &lt;= 24), ALL!R314-METEALL[[#This Row],[620122]], 0)</f>
        <v>24</v>
      </c>
      <c r="T313">
        <f>IF(AND(ALL!S314-METEALL[[#This Row],[620123]] &gt;= 0, ALL!S314-METEALL[[#This Row],[620123]] &lt;= 24), ALL!S314-METEALL[[#This Row],[620123]], 0)</f>
        <v>24</v>
      </c>
      <c r="U313">
        <f>IF(AND(ALL!T314-METEALL[[#This Row],[620124]] &gt;= 0, ALL!T314-METEALL[[#This Row],[620124]] &lt;= 24), ALL!T314-METEALL[[#This Row],[620124]], 0)</f>
        <v>0</v>
      </c>
      <c r="Y313">
        <v>620104</v>
      </c>
      <c r="Z313" s="31">
        <v>44141</v>
      </c>
      <c r="AA313">
        <v>0</v>
      </c>
    </row>
    <row r="314" spans="3:27">
      <c r="C314" s="17">
        <v>44142</v>
      </c>
      <c r="D314" t="str">
        <f>TEXT(Mete_cal[[#This Row],[Egat Code]], "[$-409]mmm yyyy")</f>
        <v>Nov 2020</v>
      </c>
      <c r="E314">
        <f>IF(AND(ALL!D315-METEALL[[#This Row],[620104]] &gt;= 0, ALL!D315-METEALL[[#This Row],[620104]] &lt;= 24), ALL!D315-METEALL[[#This Row],[620104]], 0)</f>
        <v>0</v>
      </c>
      <c r="F314">
        <f>IF(AND(ALL!E315-METEALL[[#This Row],[620105]] &gt;= 0, ALL!E315-METEALL[[#This Row],[620105]] &lt;= 24), ALL!E315-METEALL[[#This Row],[620105]], 0)</f>
        <v>15</v>
      </c>
      <c r="G314">
        <f>IF(AND(ALL!F315-METEALL[[#This Row],[620106]] &gt;= 0, ALL!F315-METEALL[[#This Row],[620106]] &lt;= 24), ALL!F315-METEALL[[#This Row],[620106]], 0)</f>
        <v>0</v>
      </c>
      <c r="H314">
        <f>IF(AND(ALL!G315-METEALL[[#This Row],[620107]] &gt;= 0, ALL!G315-METEALL[[#This Row],[620107]] &lt;= 24), ALL!G315-METEALL[[#This Row],[620107]], 0)</f>
        <v>16</v>
      </c>
      <c r="I314">
        <f>IF(AND(ALL!H315-METEALL[[#This Row],[620109]] &gt;= 0, ALL!H315-METEALL[[#This Row],[620109]] &lt;= 24), ALL!H315-METEALL[[#This Row],[620109]], 0)</f>
        <v>0</v>
      </c>
      <c r="J314">
        <f>IF(AND(ALL!I315-METEALL[[#This Row],[620111]] &gt;= 0, ALL!I315-METEALL[[#This Row],[620111]] &lt;= 24), ALL!I315-METEALL[[#This Row],[620111]], 0)</f>
        <v>0</v>
      </c>
      <c r="K314">
        <f>IF(AND(ALL!J315-METEALL[[#This Row],[620112]] &gt;= 0, ALL!J315-METEALL[[#This Row],[620112]] &lt;= 24), ALL!J315-METEALL[[#This Row],[620112]], 0)</f>
        <v>0</v>
      </c>
      <c r="L314">
        <f>IF(AND(ALL!K315-METEALL[[#This Row],[620113]] &gt;= 0, ALL!K315-METEALL[[#This Row],[620113]] &lt;= 24), ALL!K315-METEALL[[#This Row],[620113]], 0)</f>
        <v>0</v>
      </c>
      <c r="M314">
        <f>IF(AND(ALL!L315-METEALL[[#This Row],[620114]] &gt;= 0, ALL!L315-METEALL[[#This Row],[620114]] &lt;= 24), ALL!L315-METEALL[[#This Row],[620114]], 0)</f>
        <v>16</v>
      </c>
      <c r="N314">
        <f>IF(AND(ALL!M315-METEALL[[#This Row],[620116]] &gt;= 0, ALL!M315-METEALL[[#This Row],[620116]] &lt;= 24), ALL!M315-METEALL[[#This Row],[620116]], 0)</f>
        <v>21</v>
      </c>
      <c r="O314">
        <f>IF(AND(ALL!N315-METEALL[[#This Row],[620117]] &gt;= 0, ALL!N315-METEALL[[#This Row],[620117]] &lt;= 24), ALL!N315-METEALL[[#This Row],[620117]], 0)</f>
        <v>17</v>
      </c>
      <c r="P314">
        <f>IF(AND(ALL!O315-METEALL[[#This Row],[620118]] &gt;= 0, ALL!O315-METEALL[[#This Row],[620118]] &lt;= 24), ALL!O315-METEALL[[#This Row],[620118]], 0)</f>
        <v>0</v>
      </c>
      <c r="Q314">
        <f>IF(AND(ALL!P315-METEALL[[#This Row],[620119]] &gt;= 0, ALL!P315-METEALL[[#This Row],[620119]] &lt;= 24), ALL!P315-METEALL[[#This Row],[620119]], 0)</f>
        <v>0</v>
      </c>
      <c r="R314">
        <f>IF(AND(ALL!Q315-METEALL[[#This Row],[620120]] &gt;= 0, ALL!Q315-METEALL[[#This Row],[620120]] &lt;= 24), ALL!Q315-METEALL[[#This Row],[620120]], 0)</f>
        <v>0</v>
      </c>
      <c r="S314">
        <f>IF(AND(ALL!R315-METEALL[[#This Row],[620122]] &gt;= 0, ALL!R315-METEALL[[#This Row],[620122]] &lt;= 24), ALL!R315-METEALL[[#This Row],[620122]], 0)</f>
        <v>12</v>
      </c>
      <c r="T314">
        <f>IF(AND(ALL!S315-METEALL[[#This Row],[620123]] &gt;= 0, ALL!S315-METEALL[[#This Row],[620123]] &lt;= 24), ALL!S315-METEALL[[#This Row],[620123]], 0)</f>
        <v>13</v>
      </c>
      <c r="U314">
        <f>IF(AND(ALL!T315-METEALL[[#This Row],[620124]] &gt;= 0, ALL!T315-METEALL[[#This Row],[620124]] &lt;= 24), ALL!T315-METEALL[[#This Row],[620124]], 0)</f>
        <v>0</v>
      </c>
      <c r="Y314">
        <v>620104</v>
      </c>
      <c r="Z314" s="31">
        <v>44142</v>
      </c>
      <c r="AA314">
        <v>0</v>
      </c>
    </row>
    <row r="315" spans="3:27">
      <c r="C315" s="17">
        <v>44143</v>
      </c>
      <c r="D315" t="str">
        <f>TEXT(Mete_cal[[#This Row],[Egat Code]], "[$-409]mmm yyyy")</f>
        <v>Nov 2020</v>
      </c>
      <c r="E315">
        <f>IF(AND(ALL!D316-METEALL[[#This Row],[620104]] &gt;= 0, ALL!D316-METEALL[[#This Row],[620104]] &lt;= 24), ALL!D316-METEALL[[#This Row],[620104]], 0)</f>
        <v>0</v>
      </c>
      <c r="F315">
        <f>IF(AND(ALL!E316-METEALL[[#This Row],[620105]] &gt;= 0, ALL!E316-METEALL[[#This Row],[620105]] &lt;= 24), ALL!E316-METEALL[[#This Row],[620105]], 0)</f>
        <v>20</v>
      </c>
      <c r="G315">
        <f>IF(AND(ALL!F316-METEALL[[#This Row],[620106]] &gt;= 0, ALL!F316-METEALL[[#This Row],[620106]] &lt;= 24), ALL!F316-METEALL[[#This Row],[620106]], 0)</f>
        <v>0</v>
      </c>
      <c r="H315">
        <f>IF(AND(ALL!G316-METEALL[[#This Row],[620107]] &gt;= 0, ALL!G316-METEALL[[#This Row],[620107]] &lt;= 24), ALL!G316-METEALL[[#This Row],[620107]], 0)</f>
        <v>15</v>
      </c>
      <c r="I315">
        <f>IF(AND(ALL!H316-METEALL[[#This Row],[620109]] &gt;= 0, ALL!H316-METEALL[[#This Row],[620109]] &lt;= 24), ALL!H316-METEALL[[#This Row],[620109]], 0)</f>
        <v>0</v>
      </c>
      <c r="J315">
        <f>IF(AND(ALL!I316-METEALL[[#This Row],[620111]] &gt;= 0, ALL!I316-METEALL[[#This Row],[620111]] &lt;= 24), ALL!I316-METEALL[[#This Row],[620111]], 0)</f>
        <v>0</v>
      </c>
      <c r="K315">
        <f>IF(AND(ALL!J316-METEALL[[#This Row],[620112]] &gt;= 0, ALL!J316-METEALL[[#This Row],[620112]] &lt;= 24), ALL!J316-METEALL[[#This Row],[620112]], 0)</f>
        <v>8</v>
      </c>
      <c r="L315">
        <f>IF(AND(ALL!K316-METEALL[[#This Row],[620113]] &gt;= 0, ALL!K316-METEALL[[#This Row],[620113]] &lt;= 24), ALL!K316-METEALL[[#This Row],[620113]], 0)</f>
        <v>0</v>
      </c>
      <c r="M315">
        <f>IF(AND(ALL!L316-METEALL[[#This Row],[620114]] &gt;= 0, ALL!L316-METEALL[[#This Row],[620114]] &lt;= 24), ALL!L316-METEALL[[#This Row],[620114]], 0)</f>
        <v>5</v>
      </c>
      <c r="N315">
        <f>IF(AND(ALL!M316-METEALL[[#This Row],[620116]] &gt;= 0, ALL!M316-METEALL[[#This Row],[620116]] &lt;= 24), ALL!M316-METEALL[[#This Row],[620116]], 0)</f>
        <v>8</v>
      </c>
      <c r="O315">
        <f>IF(AND(ALL!N316-METEALL[[#This Row],[620117]] &gt;= 0, ALL!N316-METEALL[[#This Row],[620117]] &lt;= 24), ALL!N316-METEALL[[#This Row],[620117]], 0)</f>
        <v>15</v>
      </c>
      <c r="P315">
        <f>IF(AND(ALL!O316-METEALL[[#This Row],[620118]] &gt;= 0, ALL!O316-METEALL[[#This Row],[620118]] &lt;= 24), ALL!O316-METEALL[[#This Row],[620118]], 0)</f>
        <v>16</v>
      </c>
      <c r="Q315">
        <f>IF(AND(ALL!P316-METEALL[[#This Row],[620119]] &gt;= 0, ALL!P316-METEALL[[#This Row],[620119]] &lt;= 24), ALL!P316-METEALL[[#This Row],[620119]], 0)</f>
        <v>0</v>
      </c>
      <c r="R315">
        <f>IF(AND(ALL!Q316-METEALL[[#This Row],[620120]] &gt;= 0, ALL!Q316-METEALL[[#This Row],[620120]] &lt;= 24), ALL!Q316-METEALL[[#This Row],[620120]], 0)</f>
        <v>0</v>
      </c>
      <c r="S315">
        <f>IF(AND(ALL!R316-METEALL[[#This Row],[620122]] &gt;= 0, ALL!R316-METEALL[[#This Row],[620122]] &lt;= 24), ALL!R316-METEALL[[#This Row],[620122]], 0)</f>
        <v>3</v>
      </c>
      <c r="T315">
        <f>IF(AND(ALL!S316-METEALL[[#This Row],[620123]] &gt;= 0, ALL!S316-METEALL[[#This Row],[620123]] &lt;= 24), ALL!S316-METEALL[[#This Row],[620123]], 0)</f>
        <v>11</v>
      </c>
      <c r="U315">
        <f>IF(AND(ALL!T316-METEALL[[#This Row],[620124]] &gt;= 0, ALL!T316-METEALL[[#This Row],[620124]] &lt;= 24), ALL!T316-METEALL[[#This Row],[620124]], 0)</f>
        <v>0</v>
      </c>
      <c r="Y315">
        <v>620104</v>
      </c>
      <c r="Z315" s="31">
        <v>44143</v>
      </c>
      <c r="AA315">
        <v>0</v>
      </c>
    </row>
    <row r="316" spans="3:27">
      <c r="C316" s="17">
        <v>44144</v>
      </c>
      <c r="D316" t="str">
        <f>TEXT(Mete_cal[[#This Row],[Egat Code]], "[$-409]mmm yyyy")</f>
        <v>Nov 2020</v>
      </c>
      <c r="E316">
        <f>IF(AND(ALL!D317-METEALL[[#This Row],[620104]] &gt;= 0, ALL!D317-METEALL[[#This Row],[620104]] &lt;= 24), ALL!D317-METEALL[[#This Row],[620104]], 0)</f>
        <v>0</v>
      </c>
      <c r="F316">
        <f>IF(AND(ALL!E317-METEALL[[#This Row],[620105]] &gt;= 0, ALL!E317-METEALL[[#This Row],[620105]] &lt;= 24), ALL!E317-METEALL[[#This Row],[620105]], 0)</f>
        <v>12</v>
      </c>
      <c r="G316">
        <f>IF(AND(ALL!F317-METEALL[[#This Row],[620106]] &gt;= 0, ALL!F317-METEALL[[#This Row],[620106]] &lt;= 24), ALL!F317-METEALL[[#This Row],[620106]], 0)</f>
        <v>0</v>
      </c>
      <c r="H316">
        <f>IF(AND(ALL!G317-METEALL[[#This Row],[620107]] &gt;= 0, ALL!G317-METEALL[[#This Row],[620107]] &lt;= 24), ALL!G317-METEALL[[#This Row],[620107]], 0)</f>
        <v>13</v>
      </c>
      <c r="I316">
        <f>IF(AND(ALL!H317-METEALL[[#This Row],[620109]] &gt;= 0, ALL!H317-METEALL[[#This Row],[620109]] &lt;= 24), ALL!H317-METEALL[[#This Row],[620109]], 0)</f>
        <v>0</v>
      </c>
      <c r="J316">
        <f>IF(AND(ALL!I317-METEALL[[#This Row],[620111]] &gt;= 0, ALL!I317-METEALL[[#This Row],[620111]] &lt;= 24), ALL!I317-METEALL[[#This Row],[620111]], 0)</f>
        <v>0</v>
      </c>
      <c r="K316">
        <f>IF(AND(ALL!J317-METEALL[[#This Row],[620112]] &gt;= 0, ALL!J317-METEALL[[#This Row],[620112]] &lt;= 24), ALL!J317-METEALL[[#This Row],[620112]], 0)</f>
        <v>14</v>
      </c>
      <c r="L316">
        <f>IF(AND(ALL!K317-METEALL[[#This Row],[620113]] &gt;= 0, ALL!K317-METEALL[[#This Row],[620113]] &lt;= 24), ALL!K317-METEALL[[#This Row],[620113]], 0)</f>
        <v>0</v>
      </c>
      <c r="M316">
        <f>IF(AND(ALL!L317-METEALL[[#This Row],[620114]] &gt;= 0, ALL!L317-METEALL[[#This Row],[620114]] &lt;= 24), ALL!L317-METEALL[[#This Row],[620114]], 0)</f>
        <v>16</v>
      </c>
      <c r="N316">
        <f>IF(AND(ALL!M317-METEALL[[#This Row],[620116]] &gt;= 0, ALL!M317-METEALL[[#This Row],[620116]] &lt;= 24), ALL!M317-METEALL[[#This Row],[620116]], 0)</f>
        <v>17</v>
      </c>
      <c r="O316">
        <f>IF(AND(ALL!N317-METEALL[[#This Row],[620117]] &gt;= 0, ALL!N317-METEALL[[#This Row],[620117]] &lt;= 24), ALL!N317-METEALL[[#This Row],[620117]], 0)</f>
        <v>11</v>
      </c>
      <c r="P316">
        <f>IF(AND(ALL!O317-METEALL[[#This Row],[620118]] &gt;= 0, ALL!O317-METEALL[[#This Row],[620118]] &lt;= 24), ALL!O317-METEALL[[#This Row],[620118]], 0)</f>
        <v>17</v>
      </c>
      <c r="Q316">
        <f>IF(AND(ALL!P317-METEALL[[#This Row],[620119]] &gt;= 0, ALL!P317-METEALL[[#This Row],[620119]] &lt;= 24), ALL!P317-METEALL[[#This Row],[620119]], 0)</f>
        <v>0</v>
      </c>
      <c r="R316">
        <f>IF(AND(ALL!Q317-METEALL[[#This Row],[620120]] &gt;= 0, ALL!Q317-METEALL[[#This Row],[620120]] &lt;= 24), ALL!Q317-METEALL[[#This Row],[620120]], 0)</f>
        <v>0</v>
      </c>
      <c r="S316">
        <f>IF(AND(ALL!R317-METEALL[[#This Row],[620122]] &gt;= 0, ALL!R317-METEALL[[#This Row],[620122]] &lt;= 24), ALL!R317-METEALL[[#This Row],[620122]], 0)</f>
        <v>9</v>
      </c>
      <c r="T316">
        <f>IF(AND(ALL!S317-METEALL[[#This Row],[620123]] &gt;= 0, ALL!S317-METEALL[[#This Row],[620123]] &lt;= 24), ALL!S317-METEALL[[#This Row],[620123]], 0)</f>
        <v>12</v>
      </c>
      <c r="U316">
        <f>IF(AND(ALL!T317-METEALL[[#This Row],[620124]] &gt;= 0, ALL!T317-METEALL[[#This Row],[620124]] &lt;= 24), ALL!T317-METEALL[[#This Row],[620124]], 0)</f>
        <v>0</v>
      </c>
      <c r="Y316">
        <v>620104</v>
      </c>
      <c r="Z316" s="31">
        <v>44144</v>
      </c>
      <c r="AA316">
        <v>0</v>
      </c>
    </row>
    <row r="317" spans="3:27">
      <c r="C317" s="17">
        <v>44145</v>
      </c>
      <c r="D317" t="str">
        <f>TEXT(Mete_cal[[#This Row],[Egat Code]], "[$-409]mmm yyyy")</f>
        <v>Nov 2020</v>
      </c>
      <c r="E317">
        <f>IF(AND(ALL!D318-METEALL[[#This Row],[620104]] &gt;= 0, ALL!D318-METEALL[[#This Row],[620104]] &lt;= 24), ALL!D318-METEALL[[#This Row],[620104]], 0)</f>
        <v>0</v>
      </c>
      <c r="F317">
        <f>IF(AND(ALL!E318-METEALL[[#This Row],[620105]] &gt;= 0, ALL!E318-METEALL[[#This Row],[620105]] &lt;= 24), ALL!E318-METEALL[[#This Row],[620105]], 0)</f>
        <v>17</v>
      </c>
      <c r="G317">
        <f>IF(AND(ALL!F318-METEALL[[#This Row],[620106]] &gt;= 0, ALL!F318-METEALL[[#This Row],[620106]] &lt;= 24), ALL!F318-METEALL[[#This Row],[620106]], 0)</f>
        <v>0</v>
      </c>
      <c r="H317">
        <f>IF(AND(ALL!G318-METEALL[[#This Row],[620107]] &gt;= 0, ALL!G318-METEALL[[#This Row],[620107]] &lt;= 24), ALL!G318-METEALL[[#This Row],[620107]], 0)</f>
        <v>14</v>
      </c>
      <c r="I317">
        <f>IF(AND(ALL!H318-METEALL[[#This Row],[620109]] &gt;= 0, ALL!H318-METEALL[[#This Row],[620109]] &lt;= 24), ALL!H318-METEALL[[#This Row],[620109]], 0)</f>
        <v>0</v>
      </c>
      <c r="J317">
        <f>IF(AND(ALL!I318-METEALL[[#This Row],[620111]] &gt;= 0, ALL!I318-METEALL[[#This Row],[620111]] &lt;= 24), ALL!I318-METEALL[[#This Row],[620111]], 0)</f>
        <v>0</v>
      </c>
      <c r="K317">
        <f>IF(AND(ALL!J318-METEALL[[#This Row],[620112]] &gt;= 0, ALL!J318-METEALL[[#This Row],[620112]] &lt;= 24), ALL!J318-METEALL[[#This Row],[620112]], 0)</f>
        <v>11</v>
      </c>
      <c r="L317">
        <f>IF(AND(ALL!K318-METEALL[[#This Row],[620113]] &gt;= 0, ALL!K318-METEALL[[#This Row],[620113]] &lt;= 24), ALL!K318-METEALL[[#This Row],[620113]], 0)</f>
        <v>0</v>
      </c>
      <c r="M317">
        <f>IF(AND(ALL!L318-METEALL[[#This Row],[620114]] &gt;= 0, ALL!L318-METEALL[[#This Row],[620114]] &lt;= 24), ALL!L318-METEALL[[#This Row],[620114]], 0)</f>
        <v>22</v>
      </c>
      <c r="N317">
        <f>IF(AND(ALL!M318-METEALL[[#This Row],[620116]] &gt;= 0, ALL!M318-METEALL[[#This Row],[620116]] &lt;= 24), ALL!M318-METEALL[[#This Row],[620116]], 0)</f>
        <v>16</v>
      </c>
      <c r="O317">
        <f>IF(AND(ALL!N318-METEALL[[#This Row],[620117]] &gt;= 0, ALL!N318-METEALL[[#This Row],[620117]] &lt;= 24), ALL!N318-METEALL[[#This Row],[620117]], 0)</f>
        <v>10</v>
      </c>
      <c r="P317">
        <f>IF(AND(ALL!O318-METEALL[[#This Row],[620118]] &gt;= 0, ALL!O318-METEALL[[#This Row],[620118]] &lt;= 24), ALL!O318-METEALL[[#This Row],[620118]], 0)</f>
        <v>13</v>
      </c>
      <c r="Q317">
        <f>IF(AND(ALL!P318-METEALL[[#This Row],[620119]] &gt;= 0, ALL!P318-METEALL[[#This Row],[620119]] &lt;= 24), ALL!P318-METEALL[[#This Row],[620119]], 0)</f>
        <v>0</v>
      </c>
      <c r="R317">
        <f>IF(AND(ALL!Q318-METEALL[[#This Row],[620120]] &gt;= 0, ALL!Q318-METEALL[[#This Row],[620120]] &lt;= 24), ALL!Q318-METEALL[[#This Row],[620120]], 0)</f>
        <v>0</v>
      </c>
      <c r="S317">
        <f>IF(AND(ALL!R318-METEALL[[#This Row],[620122]] &gt;= 0, ALL!R318-METEALL[[#This Row],[620122]] &lt;= 24), ALL!R318-METEALL[[#This Row],[620122]], 0)</f>
        <v>13</v>
      </c>
      <c r="T317">
        <f>IF(AND(ALL!S318-METEALL[[#This Row],[620123]] &gt;= 0, ALL!S318-METEALL[[#This Row],[620123]] &lt;= 24), ALL!S318-METEALL[[#This Row],[620123]], 0)</f>
        <v>11</v>
      </c>
      <c r="U317">
        <f>IF(AND(ALL!T318-METEALL[[#This Row],[620124]] &gt;= 0, ALL!T318-METEALL[[#This Row],[620124]] &lt;= 24), ALL!T318-METEALL[[#This Row],[620124]], 0)</f>
        <v>0</v>
      </c>
      <c r="Y317">
        <v>620104</v>
      </c>
      <c r="Z317" s="31">
        <v>44145</v>
      </c>
      <c r="AA317">
        <v>0</v>
      </c>
    </row>
    <row r="318" spans="3:27">
      <c r="C318" s="17">
        <v>44146</v>
      </c>
      <c r="D318" t="str">
        <f>TEXT(Mete_cal[[#This Row],[Egat Code]], "[$-409]mmm yyyy")</f>
        <v>Nov 2020</v>
      </c>
      <c r="E318">
        <f>IF(AND(ALL!D319-METEALL[[#This Row],[620104]] &gt;= 0, ALL!D319-METEALL[[#This Row],[620104]] &lt;= 24), ALL!D319-METEALL[[#This Row],[620104]], 0)</f>
        <v>0</v>
      </c>
      <c r="F318">
        <f>IF(AND(ALL!E319-METEALL[[#This Row],[620105]] &gt;= 0, ALL!E319-METEALL[[#This Row],[620105]] &lt;= 24), ALL!E319-METEALL[[#This Row],[620105]], 0)</f>
        <v>16</v>
      </c>
      <c r="G318">
        <f>IF(AND(ALL!F319-METEALL[[#This Row],[620106]] &gt;= 0, ALL!F319-METEALL[[#This Row],[620106]] &lt;= 24), ALL!F319-METEALL[[#This Row],[620106]], 0)</f>
        <v>0</v>
      </c>
      <c r="H318">
        <f>IF(AND(ALL!G319-METEALL[[#This Row],[620107]] &gt;= 0, ALL!G319-METEALL[[#This Row],[620107]] &lt;= 24), ALL!G319-METEALL[[#This Row],[620107]], 0)</f>
        <v>12</v>
      </c>
      <c r="I318">
        <f>IF(AND(ALL!H319-METEALL[[#This Row],[620109]] &gt;= 0, ALL!H319-METEALL[[#This Row],[620109]] &lt;= 24), ALL!H319-METEALL[[#This Row],[620109]], 0)</f>
        <v>0</v>
      </c>
      <c r="J318">
        <f>IF(AND(ALL!I319-METEALL[[#This Row],[620111]] &gt;= 0, ALL!I319-METEALL[[#This Row],[620111]] &lt;= 24), ALL!I319-METEALL[[#This Row],[620111]], 0)</f>
        <v>0</v>
      </c>
      <c r="K318">
        <f>IF(AND(ALL!J319-METEALL[[#This Row],[620112]] &gt;= 0, ALL!J319-METEALL[[#This Row],[620112]] &lt;= 24), ALL!J319-METEALL[[#This Row],[620112]], 0)</f>
        <v>15</v>
      </c>
      <c r="L318">
        <f>IF(AND(ALL!K319-METEALL[[#This Row],[620113]] &gt;= 0, ALL!K319-METEALL[[#This Row],[620113]] &lt;= 24), ALL!K319-METEALL[[#This Row],[620113]], 0)</f>
        <v>0</v>
      </c>
      <c r="M318">
        <f>IF(AND(ALL!L319-METEALL[[#This Row],[620114]] &gt;= 0, ALL!L319-METEALL[[#This Row],[620114]] &lt;= 24), ALL!L319-METEALL[[#This Row],[620114]], 0)</f>
        <v>15</v>
      </c>
      <c r="N318">
        <f>IF(AND(ALL!M319-METEALL[[#This Row],[620116]] &gt;= 0, ALL!M319-METEALL[[#This Row],[620116]] &lt;= 24), ALL!M319-METEALL[[#This Row],[620116]], 0)</f>
        <v>20</v>
      </c>
      <c r="O318">
        <f>IF(AND(ALL!N319-METEALL[[#This Row],[620117]] &gt;= 0, ALL!N319-METEALL[[#This Row],[620117]] &lt;= 24), ALL!N319-METEALL[[#This Row],[620117]], 0)</f>
        <v>15</v>
      </c>
      <c r="P318">
        <f>IF(AND(ALL!O319-METEALL[[#This Row],[620118]] &gt;= 0, ALL!O319-METEALL[[#This Row],[620118]] &lt;= 24), ALL!O319-METEALL[[#This Row],[620118]], 0)</f>
        <v>15</v>
      </c>
      <c r="Q318">
        <f>IF(AND(ALL!P319-METEALL[[#This Row],[620119]] &gt;= 0, ALL!P319-METEALL[[#This Row],[620119]] &lt;= 24), ALL!P319-METEALL[[#This Row],[620119]], 0)</f>
        <v>0</v>
      </c>
      <c r="R318">
        <f>IF(AND(ALL!Q319-METEALL[[#This Row],[620120]] &gt;= 0, ALL!Q319-METEALL[[#This Row],[620120]] &lt;= 24), ALL!Q319-METEALL[[#This Row],[620120]], 0)</f>
        <v>0</v>
      </c>
      <c r="S318">
        <f>IF(AND(ALL!R319-METEALL[[#This Row],[620122]] &gt;= 0, ALL!R319-METEALL[[#This Row],[620122]] &lt;= 24), ALL!R319-METEALL[[#This Row],[620122]], 0)</f>
        <v>14</v>
      </c>
      <c r="T318">
        <f>IF(AND(ALL!S319-METEALL[[#This Row],[620123]] &gt;= 0, ALL!S319-METEALL[[#This Row],[620123]] &lt;= 24), ALL!S319-METEALL[[#This Row],[620123]], 0)</f>
        <v>13</v>
      </c>
      <c r="U318">
        <f>IF(AND(ALL!T319-METEALL[[#This Row],[620124]] &gt;= 0, ALL!T319-METEALL[[#This Row],[620124]] &lt;= 24), ALL!T319-METEALL[[#This Row],[620124]], 0)</f>
        <v>0</v>
      </c>
      <c r="Y318">
        <v>620104</v>
      </c>
      <c r="Z318" s="31">
        <v>44146</v>
      </c>
      <c r="AA318">
        <v>0</v>
      </c>
    </row>
    <row r="319" spans="3:27">
      <c r="C319" s="17">
        <v>44147</v>
      </c>
      <c r="D319" t="str">
        <f>TEXT(Mete_cal[[#This Row],[Egat Code]], "[$-409]mmm yyyy")</f>
        <v>Nov 2020</v>
      </c>
      <c r="E319">
        <f>IF(AND(ALL!D320-METEALL[[#This Row],[620104]] &gt;= 0, ALL!D320-METEALL[[#This Row],[620104]] &lt;= 24), ALL!D320-METEALL[[#This Row],[620104]], 0)</f>
        <v>0</v>
      </c>
      <c r="F319">
        <f>IF(AND(ALL!E320-METEALL[[#This Row],[620105]] &gt;= 0, ALL!E320-METEALL[[#This Row],[620105]] &lt;= 24), ALL!E320-METEALL[[#This Row],[620105]], 0)</f>
        <v>0</v>
      </c>
      <c r="G319">
        <f>IF(AND(ALL!F320-METEALL[[#This Row],[620106]] &gt;= 0, ALL!F320-METEALL[[#This Row],[620106]] &lt;= 24), ALL!F320-METEALL[[#This Row],[620106]], 0)</f>
        <v>0</v>
      </c>
      <c r="H319">
        <f>IF(AND(ALL!G320-METEALL[[#This Row],[620107]] &gt;= 0, ALL!G320-METEALL[[#This Row],[620107]] &lt;= 24), ALL!G320-METEALL[[#This Row],[620107]], 0)</f>
        <v>19</v>
      </c>
      <c r="I319">
        <f>IF(AND(ALL!H320-METEALL[[#This Row],[620109]] &gt;= 0, ALL!H320-METEALL[[#This Row],[620109]] &lt;= 24), ALL!H320-METEALL[[#This Row],[620109]], 0)</f>
        <v>0</v>
      </c>
      <c r="J319">
        <f>IF(AND(ALL!I320-METEALL[[#This Row],[620111]] &gt;= 0, ALL!I320-METEALL[[#This Row],[620111]] &lt;= 24), ALL!I320-METEALL[[#This Row],[620111]], 0)</f>
        <v>0</v>
      </c>
      <c r="K319">
        <f>IF(AND(ALL!J320-METEALL[[#This Row],[620112]] &gt;= 0, ALL!J320-METEALL[[#This Row],[620112]] &lt;= 24), ALL!J320-METEALL[[#This Row],[620112]], 0)</f>
        <v>20</v>
      </c>
      <c r="L319">
        <f>IF(AND(ALL!K320-METEALL[[#This Row],[620113]] &gt;= 0, ALL!K320-METEALL[[#This Row],[620113]] &lt;= 24), ALL!K320-METEALL[[#This Row],[620113]], 0)</f>
        <v>0</v>
      </c>
      <c r="M319">
        <f>IF(AND(ALL!L320-METEALL[[#This Row],[620114]] &gt;= 0, ALL!L320-METEALL[[#This Row],[620114]] &lt;= 24), ALL!L320-METEALL[[#This Row],[620114]], 0)</f>
        <v>18</v>
      </c>
      <c r="N319">
        <f>IF(AND(ALL!M320-METEALL[[#This Row],[620116]] &gt;= 0, ALL!M320-METEALL[[#This Row],[620116]] &lt;= 24), ALL!M320-METEALL[[#This Row],[620116]], 0)</f>
        <v>20</v>
      </c>
      <c r="O319">
        <f>IF(AND(ALL!N320-METEALL[[#This Row],[620117]] &gt;= 0, ALL!N320-METEALL[[#This Row],[620117]] &lt;= 24), ALL!N320-METEALL[[#This Row],[620117]], 0)</f>
        <v>18</v>
      </c>
      <c r="P319">
        <f>IF(AND(ALL!O320-METEALL[[#This Row],[620118]] &gt;= 0, ALL!O320-METEALL[[#This Row],[620118]] &lt;= 24), ALL!O320-METEALL[[#This Row],[620118]], 0)</f>
        <v>19</v>
      </c>
      <c r="Q319">
        <f>IF(AND(ALL!P320-METEALL[[#This Row],[620119]] &gt;= 0, ALL!P320-METEALL[[#This Row],[620119]] &lt;= 24), ALL!P320-METEALL[[#This Row],[620119]], 0)</f>
        <v>0</v>
      </c>
      <c r="R319">
        <f>IF(AND(ALL!Q320-METEALL[[#This Row],[620120]] &gt;= 0, ALL!Q320-METEALL[[#This Row],[620120]] &lt;= 24), ALL!Q320-METEALL[[#This Row],[620120]], 0)</f>
        <v>0</v>
      </c>
      <c r="S319">
        <f>IF(AND(ALL!R320-METEALL[[#This Row],[620122]] &gt;= 0, ALL!R320-METEALL[[#This Row],[620122]] &lt;= 24), ALL!R320-METEALL[[#This Row],[620122]], 0)</f>
        <v>0</v>
      </c>
      <c r="T319">
        <f>IF(AND(ALL!S320-METEALL[[#This Row],[620123]] &gt;= 0, ALL!S320-METEALL[[#This Row],[620123]] &lt;= 24), ALL!S320-METEALL[[#This Row],[620123]], 0)</f>
        <v>21</v>
      </c>
      <c r="U319">
        <f>IF(AND(ALL!T320-METEALL[[#This Row],[620124]] &gt;= 0, ALL!T320-METEALL[[#This Row],[620124]] &lt;= 24), ALL!T320-METEALL[[#This Row],[620124]], 0)</f>
        <v>0</v>
      </c>
      <c r="Y319">
        <v>620104</v>
      </c>
      <c r="Z319" s="31">
        <v>44147</v>
      </c>
      <c r="AA319">
        <v>0</v>
      </c>
    </row>
    <row r="320" spans="3:27">
      <c r="C320" s="17">
        <v>44148</v>
      </c>
      <c r="D320" t="str">
        <f>TEXT(Mete_cal[[#This Row],[Egat Code]], "[$-409]mmm yyyy")</f>
        <v>Nov 2020</v>
      </c>
      <c r="E320">
        <f>IF(AND(ALL!D321-METEALL[[#This Row],[620104]] &gt;= 0, ALL!D321-METEALL[[#This Row],[620104]] &lt;= 24), ALL!D321-METEALL[[#This Row],[620104]], 0)</f>
        <v>0</v>
      </c>
      <c r="F320">
        <f>IF(AND(ALL!E321-METEALL[[#This Row],[620105]] &gt;= 0, ALL!E321-METEALL[[#This Row],[620105]] &lt;= 24), ALL!E321-METEALL[[#This Row],[620105]], 0)</f>
        <v>0</v>
      </c>
      <c r="G320">
        <f>IF(AND(ALL!F321-METEALL[[#This Row],[620106]] &gt;= 0, ALL!F321-METEALL[[#This Row],[620106]] &lt;= 24), ALL!F321-METEALL[[#This Row],[620106]], 0)</f>
        <v>0</v>
      </c>
      <c r="H320">
        <f>IF(AND(ALL!G321-METEALL[[#This Row],[620107]] &gt;= 0, ALL!G321-METEALL[[#This Row],[620107]] &lt;= 24), ALL!G321-METEALL[[#This Row],[620107]], 0)</f>
        <v>20</v>
      </c>
      <c r="I320">
        <f>IF(AND(ALL!H321-METEALL[[#This Row],[620109]] &gt;= 0, ALL!H321-METEALL[[#This Row],[620109]] &lt;= 24), ALL!H321-METEALL[[#This Row],[620109]], 0)</f>
        <v>0</v>
      </c>
      <c r="J320">
        <f>IF(AND(ALL!I321-METEALL[[#This Row],[620111]] &gt;= 0, ALL!I321-METEALL[[#This Row],[620111]] &lt;= 24), ALL!I321-METEALL[[#This Row],[620111]], 0)</f>
        <v>0</v>
      </c>
      <c r="K320">
        <f>IF(AND(ALL!J321-METEALL[[#This Row],[620112]] &gt;= 0, ALL!J321-METEALL[[#This Row],[620112]] &lt;= 24), ALL!J321-METEALL[[#This Row],[620112]], 0)</f>
        <v>20</v>
      </c>
      <c r="L320">
        <f>IF(AND(ALL!K321-METEALL[[#This Row],[620113]] &gt;= 0, ALL!K321-METEALL[[#This Row],[620113]] &lt;= 24), ALL!K321-METEALL[[#This Row],[620113]], 0)</f>
        <v>0</v>
      </c>
      <c r="M320">
        <f>IF(AND(ALL!L321-METEALL[[#This Row],[620114]] &gt;= 0, ALL!L321-METEALL[[#This Row],[620114]] &lt;= 24), ALL!L321-METEALL[[#This Row],[620114]], 0)</f>
        <v>18</v>
      </c>
      <c r="N320">
        <f>IF(AND(ALL!M321-METEALL[[#This Row],[620116]] &gt;= 0, ALL!M321-METEALL[[#This Row],[620116]] &lt;= 24), ALL!M321-METEALL[[#This Row],[620116]], 0)</f>
        <v>19</v>
      </c>
      <c r="O320">
        <f>IF(AND(ALL!N321-METEALL[[#This Row],[620117]] &gt;= 0, ALL!N321-METEALL[[#This Row],[620117]] &lt;= 24), ALL!N321-METEALL[[#This Row],[620117]], 0)</f>
        <v>16</v>
      </c>
      <c r="P320">
        <f>IF(AND(ALL!O321-METEALL[[#This Row],[620118]] &gt;= 0, ALL!O321-METEALL[[#This Row],[620118]] &lt;= 24), ALL!O321-METEALL[[#This Row],[620118]], 0)</f>
        <v>18</v>
      </c>
      <c r="Q320">
        <f>IF(AND(ALL!P321-METEALL[[#This Row],[620119]] &gt;= 0, ALL!P321-METEALL[[#This Row],[620119]] &lt;= 24), ALL!P321-METEALL[[#This Row],[620119]], 0)</f>
        <v>0</v>
      </c>
      <c r="R320">
        <f>IF(AND(ALL!Q321-METEALL[[#This Row],[620120]] &gt;= 0, ALL!Q321-METEALL[[#This Row],[620120]] &lt;= 24), ALL!Q321-METEALL[[#This Row],[620120]], 0)</f>
        <v>0</v>
      </c>
      <c r="S320">
        <f>IF(AND(ALL!R321-METEALL[[#This Row],[620122]] &gt;= 0, ALL!R321-METEALL[[#This Row],[620122]] &lt;= 24), ALL!R321-METEALL[[#This Row],[620122]], 0)</f>
        <v>0</v>
      </c>
      <c r="T320">
        <f>IF(AND(ALL!S321-METEALL[[#This Row],[620123]] &gt;= 0, ALL!S321-METEALL[[#This Row],[620123]] &lt;= 24), ALL!S321-METEALL[[#This Row],[620123]], 0)</f>
        <v>19</v>
      </c>
      <c r="U320">
        <f>IF(AND(ALL!T321-METEALL[[#This Row],[620124]] &gt;= 0, ALL!T321-METEALL[[#This Row],[620124]] &lt;= 24), ALL!T321-METEALL[[#This Row],[620124]], 0)</f>
        <v>0</v>
      </c>
      <c r="Y320">
        <v>620104</v>
      </c>
      <c r="Z320" s="31">
        <v>44148</v>
      </c>
      <c r="AA320">
        <v>0</v>
      </c>
    </row>
    <row r="321" spans="3:27">
      <c r="C321" s="17">
        <v>44149</v>
      </c>
      <c r="D321" t="str">
        <f>TEXT(Mete_cal[[#This Row],[Egat Code]], "[$-409]mmm yyyy")</f>
        <v>Nov 2020</v>
      </c>
      <c r="E321">
        <f>IF(AND(ALL!D322-METEALL[[#This Row],[620104]] &gt;= 0, ALL!D322-METEALL[[#This Row],[620104]] &lt;= 24), ALL!D322-METEALL[[#This Row],[620104]], 0)</f>
        <v>0</v>
      </c>
      <c r="F321">
        <f>IF(AND(ALL!E322-METEALL[[#This Row],[620105]] &gt;= 0, ALL!E322-METEALL[[#This Row],[620105]] &lt;= 24), ALL!E322-METEALL[[#This Row],[620105]], 0)</f>
        <v>1</v>
      </c>
      <c r="G321">
        <f>IF(AND(ALL!F322-METEALL[[#This Row],[620106]] &gt;= 0, ALL!F322-METEALL[[#This Row],[620106]] &lt;= 24), ALL!F322-METEALL[[#This Row],[620106]], 0)</f>
        <v>0</v>
      </c>
      <c r="H321">
        <f>IF(AND(ALL!G322-METEALL[[#This Row],[620107]] &gt;= 0, ALL!G322-METEALL[[#This Row],[620107]] &lt;= 24), ALL!G322-METEALL[[#This Row],[620107]], 0)</f>
        <v>17</v>
      </c>
      <c r="I321">
        <f>IF(AND(ALL!H322-METEALL[[#This Row],[620109]] &gt;= 0, ALL!H322-METEALL[[#This Row],[620109]] &lt;= 24), ALL!H322-METEALL[[#This Row],[620109]], 0)</f>
        <v>15</v>
      </c>
      <c r="J321">
        <f>IF(AND(ALL!I322-METEALL[[#This Row],[620111]] &gt;= 0, ALL!I322-METEALL[[#This Row],[620111]] &lt;= 24), ALL!I322-METEALL[[#This Row],[620111]], 0)</f>
        <v>0</v>
      </c>
      <c r="K321">
        <f>IF(AND(ALL!J322-METEALL[[#This Row],[620112]] &gt;= 0, ALL!J322-METEALL[[#This Row],[620112]] &lt;= 24), ALL!J322-METEALL[[#This Row],[620112]], 0)</f>
        <v>0</v>
      </c>
      <c r="L321">
        <f>IF(AND(ALL!K322-METEALL[[#This Row],[620113]] &gt;= 0, ALL!K322-METEALL[[#This Row],[620113]] &lt;= 24), ALL!K322-METEALL[[#This Row],[620113]], 0)</f>
        <v>0</v>
      </c>
      <c r="M321">
        <f>IF(AND(ALL!L322-METEALL[[#This Row],[620114]] &gt;= 0, ALL!L322-METEALL[[#This Row],[620114]] &lt;= 24), ALL!L322-METEALL[[#This Row],[620114]], 0)</f>
        <v>17</v>
      </c>
      <c r="N321">
        <f>IF(AND(ALL!M322-METEALL[[#This Row],[620116]] &gt;= 0, ALL!M322-METEALL[[#This Row],[620116]] &lt;= 24), ALL!M322-METEALL[[#This Row],[620116]], 0)</f>
        <v>19</v>
      </c>
      <c r="O321">
        <f>IF(AND(ALL!N322-METEALL[[#This Row],[620117]] &gt;= 0, ALL!N322-METEALL[[#This Row],[620117]] &lt;= 24), ALL!N322-METEALL[[#This Row],[620117]], 0)</f>
        <v>20</v>
      </c>
      <c r="P321">
        <f>IF(AND(ALL!O322-METEALL[[#This Row],[620118]] &gt;= 0, ALL!O322-METEALL[[#This Row],[620118]] &lt;= 24), ALL!O322-METEALL[[#This Row],[620118]], 0)</f>
        <v>13</v>
      </c>
      <c r="Q321">
        <f>IF(AND(ALL!P322-METEALL[[#This Row],[620119]] &gt;= 0, ALL!P322-METEALL[[#This Row],[620119]] &lt;= 24), ALL!P322-METEALL[[#This Row],[620119]], 0)</f>
        <v>0</v>
      </c>
      <c r="R321">
        <f>IF(AND(ALL!Q322-METEALL[[#This Row],[620120]] &gt;= 0, ALL!Q322-METEALL[[#This Row],[620120]] &lt;= 24), ALL!Q322-METEALL[[#This Row],[620120]], 0)</f>
        <v>0</v>
      </c>
      <c r="S321">
        <f>IF(AND(ALL!R322-METEALL[[#This Row],[620122]] &gt;= 0, ALL!R322-METEALL[[#This Row],[620122]] &lt;= 24), ALL!R322-METEALL[[#This Row],[620122]], 0)</f>
        <v>0</v>
      </c>
      <c r="T321">
        <f>IF(AND(ALL!S322-METEALL[[#This Row],[620123]] &gt;= 0, ALL!S322-METEALL[[#This Row],[620123]] &lt;= 24), ALL!S322-METEALL[[#This Row],[620123]], 0)</f>
        <v>19</v>
      </c>
      <c r="U321">
        <f>IF(AND(ALL!T322-METEALL[[#This Row],[620124]] &gt;= 0, ALL!T322-METEALL[[#This Row],[620124]] &lt;= 24), ALL!T322-METEALL[[#This Row],[620124]], 0)</f>
        <v>0</v>
      </c>
      <c r="Y321">
        <v>620104</v>
      </c>
      <c r="Z321" s="31">
        <v>44149</v>
      </c>
      <c r="AA321">
        <v>0</v>
      </c>
    </row>
    <row r="322" spans="3:27">
      <c r="C322" s="17">
        <v>44150</v>
      </c>
      <c r="D322" t="str">
        <f>TEXT(Mete_cal[[#This Row],[Egat Code]], "[$-409]mmm yyyy")</f>
        <v>Nov 2020</v>
      </c>
      <c r="E322">
        <f>IF(AND(ALL!D323-METEALL[[#This Row],[620104]] &gt;= 0, ALL!D323-METEALL[[#This Row],[620104]] &lt;= 24), ALL!D323-METEALL[[#This Row],[620104]], 0)</f>
        <v>0</v>
      </c>
      <c r="F322">
        <f>IF(AND(ALL!E323-METEALL[[#This Row],[620105]] &gt;= 0, ALL!E323-METEALL[[#This Row],[620105]] &lt;= 24), ALL!E323-METEALL[[#This Row],[620105]], 0)</f>
        <v>1</v>
      </c>
      <c r="G322">
        <f>IF(AND(ALL!F323-METEALL[[#This Row],[620106]] &gt;= 0, ALL!F323-METEALL[[#This Row],[620106]] &lt;= 24), ALL!F323-METEALL[[#This Row],[620106]], 0)</f>
        <v>0</v>
      </c>
      <c r="H322">
        <f>IF(AND(ALL!G323-METEALL[[#This Row],[620107]] &gt;= 0, ALL!G323-METEALL[[#This Row],[620107]] &lt;= 24), ALL!G323-METEALL[[#This Row],[620107]], 0)</f>
        <v>11</v>
      </c>
      <c r="I322">
        <f>IF(AND(ALL!H323-METEALL[[#This Row],[620109]] &gt;= 0, ALL!H323-METEALL[[#This Row],[620109]] &lt;= 24), ALL!H323-METEALL[[#This Row],[620109]], 0)</f>
        <v>12</v>
      </c>
      <c r="J322">
        <f>IF(AND(ALL!I323-METEALL[[#This Row],[620111]] &gt;= 0, ALL!I323-METEALL[[#This Row],[620111]] &lt;= 24), ALL!I323-METEALL[[#This Row],[620111]], 0)</f>
        <v>0</v>
      </c>
      <c r="K322">
        <f>IF(AND(ALL!J323-METEALL[[#This Row],[620112]] &gt;= 0, ALL!J323-METEALL[[#This Row],[620112]] &lt;= 24), ALL!J323-METEALL[[#This Row],[620112]], 0)</f>
        <v>0</v>
      </c>
      <c r="L322">
        <f>IF(AND(ALL!K323-METEALL[[#This Row],[620113]] &gt;= 0, ALL!K323-METEALL[[#This Row],[620113]] &lt;= 24), ALL!K323-METEALL[[#This Row],[620113]], 0)</f>
        <v>0</v>
      </c>
      <c r="M322">
        <f>IF(AND(ALL!L323-METEALL[[#This Row],[620114]] &gt;= 0, ALL!L323-METEALL[[#This Row],[620114]] &lt;= 24), ALL!L323-METEALL[[#This Row],[620114]], 0)</f>
        <v>6</v>
      </c>
      <c r="N322">
        <f>IF(AND(ALL!M323-METEALL[[#This Row],[620116]] &gt;= 0, ALL!M323-METEALL[[#This Row],[620116]] &lt;= 24), ALL!M323-METEALL[[#This Row],[620116]], 0)</f>
        <v>11</v>
      </c>
      <c r="O322">
        <f>IF(AND(ALL!N323-METEALL[[#This Row],[620117]] &gt;= 0, ALL!N323-METEALL[[#This Row],[620117]] &lt;= 24), ALL!N323-METEALL[[#This Row],[620117]], 0)</f>
        <v>17</v>
      </c>
      <c r="P322">
        <f>IF(AND(ALL!O323-METEALL[[#This Row],[620118]] &gt;= 0, ALL!O323-METEALL[[#This Row],[620118]] &lt;= 24), ALL!O323-METEALL[[#This Row],[620118]], 0)</f>
        <v>10</v>
      </c>
      <c r="Q322">
        <f>IF(AND(ALL!P323-METEALL[[#This Row],[620119]] &gt;= 0, ALL!P323-METEALL[[#This Row],[620119]] &lt;= 24), ALL!P323-METEALL[[#This Row],[620119]], 0)</f>
        <v>0</v>
      </c>
      <c r="R322">
        <f>IF(AND(ALL!Q323-METEALL[[#This Row],[620120]] &gt;= 0, ALL!Q323-METEALL[[#This Row],[620120]] &lt;= 24), ALL!Q323-METEALL[[#This Row],[620120]], 0)</f>
        <v>0</v>
      </c>
      <c r="S322">
        <f>IF(AND(ALL!R323-METEALL[[#This Row],[620122]] &gt;= 0, ALL!R323-METEALL[[#This Row],[620122]] &lt;= 24), ALL!R323-METEALL[[#This Row],[620122]], 0)</f>
        <v>0</v>
      </c>
      <c r="T322">
        <f>IF(AND(ALL!S323-METEALL[[#This Row],[620123]] &gt;= 0, ALL!S323-METEALL[[#This Row],[620123]] &lt;= 24), ALL!S323-METEALL[[#This Row],[620123]], 0)</f>
        <v>14</v>
      </c>
      <c r="U322">
        <f>IF(AND(ALL!T323-METEALL[[#This Row],[620124]] &gt;= 0, ALL!T323-METEALL[[#This Row],[620124]] &lt;= 24), ALL!T323-METEALL[[#This Row],[620124]], 0)</f>
        <v>0</v>
      </c>
      <c r="Y322">
        <v>620104</v>
      </c>
      <c r="Z322" s="31">
        <v>44150</v>
      </c>
      <c r="AA322">
        <v>0</v>
      </c>
    </row>
    <row r="323" spans="3:27">
      <c r="C323" s="17">
        <v>44151</v>
      </c>
      <c r="D323" t="str">
        <f>TEXT(Mete_cal[[#This Row],[Egat Code]], "[$-409]mmm yyyy")</f>
        <v>Nov 2020</v>
      </c>
      <c r="E323">
        <f>IF(AND(ALL!D324-METEALL[[#This Row],[620104]] &gt;= 0, ALL!D324-METEALL[[#This Row],[620104]] &lt;= 24), ALL!D324-METEALL[[#This Row],[620104]], 0)</f>
        <v>0</v>
      </c>
      <c r="F323">
        <f>IF(AND(ALL!E324-METEALL[[#This Row],[620105]] &gt;= 0, ALL!E324-METEALL[[#This Row],[620105]] &lt;= 24), ALL!E324-METEALL[[#This Row],[620105]], 0)</f>
        <v>1</v>
      </c>
      <c r="G323">
        <f>IF(AND(ALL!F324-METEALL[[#This Row],[620106]] &gt;= 0, ALL!F324-METEALL[[#This Row],[620106]] &lt;= 24), ALL!F324-METEALL[[#This Row],[620106]], 0)</f>
        <v>0</v>
      </c>
      <c r="H323">
        <f>IF(AND(ALL!G324-METEALL[[#This Row],[620107]] &gt;= 0, ALL!G324-METEALL[[#This Row],[620107]] &lt;= 24), ALL!G324-METEALL[[#This Row],[620107]], 0)</f>
        <v>12</v>
      </c>
      <c r="I323">
        <f>IF(AND(ALL!H324-METEALL[[#This Row],[620109]] &gt;= 0, ALL!H324-METEALL[[#This Row],[620109]] &lt;= 24), ALL!H324-METEALL[[#This Row],[620109]], 0)</f>
        <v>0</v>
      </c>
      <c r="J323">
        <f>IF(AND(ALL!I324-METEALL[[#This Row],[620111]] &gt;= 0, ALL!I324-METEALL[[#This Row],[620111]] &lt;= 24), ALL!I324-METEALL[[#This Row],[620111]], 0)</f>
        <v>0</v>
      </c>
      <c r="K323">
        <f>IF(AND(ALL!J324-METEALL[[#This Row],[620112]] &gt;= 0, ALL!J324-METEALL[[#This Row],[620112]] &lt;= 24), ALL!J324-METEALL[[#This Row],[620112]], 0)</f>
        <v>20</v>
      </c>
      <c r="L323">
        <f>IF(AND(ALL!K324-METEALL[[#This Row],[620113]] &gt;= 0, ALL!K324-METEALL[[#This Row],[620113]] &lt;= 24), ALL!K324-METEALL[[#This Row],[620113]], 0)</f>
        <v>0</v>
      </c>
      <c r="M323">
        <f>IF(AND(ALL!L324-METEALL[[#This Row],[620114]] &gt;= 0, ALL!L324-METEALL[[#This Row],[620114]] &lt;= 24), ALL!L324-METEALL[[#This Row],[620114]], 0)</f>
        <v>17</v>
      </c>
      <c r="N323">
        <f>IF(AND(ALL!M324-METEALL[[#This Row],[620116]] &gt;= 0, ALL!M324-METEALL[[#This Row],[620116]] &lt;= 24), ALL!M324-METEALL[[#This Row],[620116]], 0)</f>
        <v>16</v>
      </c>
      <c r="O323">
        <f>IF(AND(ALL!N324-METEALL[[#This Row],[620117]] &gt;= 0, ALL!N324-METEALL[[#This Row],[620117]] &lt;= 24), ALL!N324-METEALL[[#This Row],[620117]], 0)</f>
        <v>21</v>
      </c>
      <c r="P323">
        <f>IF(AND(ALL!O324-METEALL[[#This Row],[620118]] &gt;= 0, ALL!O324-METEALL[[#This Row],[620118]] &lt;= 24), ALL!O324-METEALL[[#This Row],[620118]], 0)</f>
        <v>17</v>
      </c>
      <c r="Q323">
        <f>IF(AND(ALL!P324-METEALL[[#This Row],[620119]] &gt;= 0, ALL!P324-METEALL[[#This Row],[620119]] &lt;= 24), ALL!P324-METEALL[[#This Row],[620119]], 0)</f>
        <v>0</v>
      </c>
      <c r="R323">
        <f>IF(AND(ALL!Q324-METEALL[[#This Row],[620120]] &gt;= 0, ALL!Q324-METEALL[[#This Row],[620120]] &lt;= 24), ALL!Q324-METEALL[[#This Row],[620120]], 0)</f>
        <v>0</v>
      </c>
      <c r="S323">
        <f>IF(AND(ALL!R324-METEALL[[#This Row],[620122]] &gt;= 0, ALL!R324-METEALL[[#This Row],[620122]] &lt;= 24), ALL!R324-METEALL[[#This Row],[620122]], 0)</f>
        <v>16</v>
      </c>
      <c r="T323">
        <f>IF(AND(ALL!S324-METEALL[[#This Row],[620123]] &gt;= 0, ALL!S324-METEALL[[#This Row],[620123]] &lt;= 24), ALL!S324-METEALL[[#This Row],[620123]], 0)</f>
        <v>18</v>
      </c>
      <c r="U323">
        <f>IF(AND(ALL!T324-METEALL[[#This Row],[620124]] &gt;= 0, ALL!T324-METEALL[[#This Row],[620124]] &lt;= 24), ALL!T324-METEALL[[#This Row],[620124]], 0)</f>
        <v>0</v>
      </c>
      <c r="Y323">
        <v>620104</v>
      </c>
      <c r="Z323" s="31">
        <v>44151</v>
      </c>
      <c r="AA323">
        <v>0</v>
      </c>
    </row>
    <row r="324" spans="3:27">
      <c r="C324" s="17">
        <v>44152</v>
      </c>
      <c r="D324" t="str">
        <f>TEXT(Mete_cal[[#This Row],[Egat Code]], "[$-409]mmm yyyy")</f>
        <v>Nov 2020</v>
      </c>
      <c r="E324">
        <f>IF(AND(ALL!D325-METEALL[[#This Row],[620104]] &gt;= 0, ALL!D325-METEALL[[#This Row],[620104]] &lt;= 24), ALL!D325-METEALL[[#This Row],[620104]], 0)</f>
        <v>0</v>
      </c>
      <c r="F324">
        <f>IF(AND(ALL!E325-METEALL[[#This Row],[620105]] &gt;= 0, ALL!E325-METEALL[[#This Row],[620105]] &lt;= 24), ALL!E325-METEALL[[#This Row],[620105]], 0)</f>
        <v>1</v>
      </c>
      <c r="G324">
        <f>IF(AND(ALL!F325-METEALL[[#This Row],[620106]] &gt;= 0, ALL!F325-METEALL[[#This Row],[620106]] &lt;= 24), ALL!F325-METEALL[[#This Row],[620106]], 0)</f>
        <v>0</v>
      </c>
      <c r="H324">
        <f>IF(AND(ALL!G325-METEALL[[#This Row],[620107]] &gt;= 0, ALL!G325-METEALL[[#This Row],[620107]] &lt;= 24), ALL!G325-METEALL[[#This Row],[620107]], 0)</f>
        <v>17</v>
      </c>
      <c r="I324">
        <f>IF(AND(ALL!H325-METEALL[[#This Row],[620109]] &gt;= 0, ALL!H325-METEALL[[#This Row],[620109]] &lt;= 24), ALL!H325-METEALL[[#This Row],[620109]], 0)</f>
        <v>17</v>
      </c>
      <c r="J324">
        <f>IF(AND(ALL!I325-METEALL[[#This Row],[620111]] &gt;= 0, ALL!I325-METEALL[[#This Row],[620111]] &lt;= 24), ALL!I325-METEALL[[#This Row],[620111]], 0)</f>
        <v>0</v>
      </c>
      <c r="K324">
        <f>IF(AND(ALL!J325-METEALL[[#This Row],[620112]] &gt;= 0, ALL!J325-METEALL[[#This Row],[620112]] &lt;= 24), ALL!J325-METEALL[[#This Row],[620112]], 0)</f>
        <v>19</v>
      </c>
      <c r="L324">
        <f>IF(AND(ALL!K325-METEALL[[#This Row],[620113]] &gt;= 0, ALL!K325-METEALL[[#This Row],[620113]] &lt;= 24), ALL!K325-METEALL[[#This Row],[620113]], 0)</f>
        <v>0</v>
      </c>
      <c r="M324">
        <f>IF(AND(ALL!L325-METEALL[[#This Row],[620114]] &gt;= 0, ALL!L325-METEALL[[#This Row],[620114]] &lt;= 24), ALL!L325-METEALL[[#This Row],[620114]], 0)</f>
        <v>19</v>
      </c>
      <c r="N324">
        <f>IF(AND(ALL!M325-METEALL[[#This Row],[620116]] &gt;= 0, ALL!M325-METEALL[[#This Row],[620116]] &lt;= 24), ALL!M325-METEALL[[#This Row],[620116]], 0)</f>
        <v>19</v>
      </c>
      <c r="O324">
        <f>IF(AND(ALL!N325-METEALL[[#This Row],[620117]] &gt;= 0, ALL!N325-METEALL[[#This Row],[620117]] &lt;= 24), ALL!N325-METEALL[[#This Row],[620117]], 0)</f>
        <v>0</v>
      </c>
      <c r="P324">
        <f>IF(AND(ALL!O325-METEALL[[#This Row],[620118]] &gt;= 0, ALL!O325-METEALL[[#This Row],[620118]] &lt;= 24), ALL!O325-METEALL[[#This Row],[620118]], 0)</f>
        <v>19</v>
      </c>
      <c r="Q324">
        <f>IF(AND(ALL!P325-METEALL[[#This Row],[620119]] &gt;= 0, ALL!P325-METEALL[[#This Row],[620119]] &lt;= 24), ALL!P325-METEALL[[#This Row],[620119]], 0)</f>
        <v>0</v>
      </c>
      <c r="R324">
        <f>IF(AND(ALL!Q325-METEALL[[#This Row],[620120]] &gt;= 0, ALL!Q325-METEALL[[#This Row],[620120]] &lt;= 24), ALL!Q325-METEALL[[#This Row],[620120]], 0)</f>
        <v>0</v>
      </c>
      <c r="S324">
        <f>IF(AND(ALL!R325-METEALL[[#This Row],[620122]] &gt;= 0, ALL!R325-METEALL[[#This Row],[620122]] &lt;= 24), ALL!R325-METEALL[[#This Row],[620122]], 0)</f>
        <v>20</v>
      </c>
      <c r="T324">
        <f>IF(AND(ALL!S325-METEALL[[#This Row],[620123]] &gt;= 0, ALL!S325-METEALL[[#This Row],[620123]] &lt;= 24), ALL!S325-METEALL[[#This Row],[620123]], 0)</f>
        <v>18</v>
      </c>
      <c r="U324">
        <f>IF(AND(ALL!T325-METEALL[[#This Row],[620124]] &gt;= 0, ALL!T325-METEALL[[#This Row],[620124]] &lt;= 24), ALL!T325-METEALL[[#This Row],[620124]], 0)</f>
        <v>0</v>
      </c>
      <c r="Y324">
        <v>620104</v>
      </c>
      <c r="Z324" s="31">
        <v>44152</v>
      </c>
      <c r="AA324">
        <v>0</v>
      </c>
    </row>
    <row r="325" spans="3:27">
      <c r="C325" s="17">
        <v>44153</v>
      </c>
      <c r="D325" t="str">
        <f>TEXT(Mete_cal[[#This Row],[Egat Code]], "[$-409]mmm yyyy")</f>
        <v>Nov 2020</v>
      </c>
      <c r="E325">
        <f>IF(AND(ALL!D326-METEALL[[#This Row],[620104]] &gt;= 0, ALL!D326-METEALL[[#This Row],[620104]] &lt;= 24), ALL!D326-METEALL[[#This Row],[620104]], 0)</f>
        <v>0</v>
      </c>
      <c r="F325">
        <f>IF(AND(ALL!E326-METEALL[[#This Row],[620105]] &gt;= 0, ALL!E326-METEALL[[#This Row],[620105]] &lt;= 24), ALL!E326-METEALL[[#This Row],[620105]], 0)</f>
        <v>19</v>
      </c>
      <c r="G325">
        <f>IF(AND(ALL!F326-METEALL[[#This Row],[620106]] &gt;= 0, ALL!F326-METEALL[[#This Row],[620106]] &lt;= 24), ALL!F326-METEALL[[#This Row],[620106]], 0)</f>
        <v>0</v>
      </c>
      <c r="H325">
        <f>IF(AND(ALL!G326-METEALL[[#This Row],[620107]] &gt;= 0, ALL!G326-METEALL[[#This Row],[620107]] &lt;= 24), ALL!G326-METEALL[[#This Row],[620107]], 0)</f>
        <v>17</v>
      </c>
      <c r="I325">
        <f>IF(AND(ALL!H326-METEALL[[#This Row],[620109]] &gt;= 0, ALL!H326-METEALL[[#This Row],[620109]] &lt;= 24), ALL!H326-METEALL[[#This Row],[620109]], 0)</f>
        <v>8</v>
      </c>
      <c r="J325">
        <f>IF(AND(ALL!I326-METEALL[[#This Row],[620111]] &gt;= 0, ALL!I326-METEALL[[#This Row],[620111]] &lt;= 24), ALL!I326-METEALL[[#This Row],[620111]], 0)</f>
        <v>0</v>
      </c>
      <c r="K325">
        <f>IF(AND(ALL!J326-METEALL[[#This Row],[620112]] &gt;= 0, ALL!J326-METEALL[[#This Row],[620112]] &lt;= 24), ALL!J326-METEALL[[#This Row],[620112]], 0)</f>
        <v>18</v>
      </c>
      <c r="L325">
        <f>IF(AND(ALL!K326-METEALL[[#This Row],[620113]] &gt;= 0, ALL!K326-METEALL[[#This Row],[620113]] &lt;= 24), ALL!K326-METEALL[[#This Row],[620113]], 0)</f>
        <v>0</v>
      </c>
      <c r="M325">
        <f>IF(AND(ALL!L326-METEALL[[#This Row],[620114]] &gt;= 0, ALL!L326-METEALL[[#This Row],[620114]] &lt;= 24), ALL!L326-METEALL[[#This Row],[620114]], 0)</f>
        <v>0</v>
      </c>
      <c r="N325">
        <f>IF(AND(ALL!M326-METEALL[[#This Row],[620116]] &gt;= 0, ALL!M326-METEALL[[#This Row],[620116]] &lt;= 24), ALL!M326-METEALL[[#This Row],[620116]], 0)</f>
        <v>18</v>
      </c>
      <c r="O325">
        <f>IF(AND(ALL!N326-METEALL[[#This Row],[620117]] &gt;= 0, ALL!N326-METEALL[[#This Row],[620117]] &lt;= 24), ALL!N326-METEALL[[#This Row],[620117]], 0)</f>
        <v>0</v>
      </c>
      <c r="P325">
        <f>IF(AND(ALL!O326-METEALL[[#This Row],[620118]] &gt;= 0, ALL!O326-METEALL[[#This Row],[620118]] &lt;= 24), ALL!O326-METEALL[[#This Row],[620118]], 0)</f>
        <v>15</v>
      </c>
      <c r="Q325">
        <f>IF(AND(ALL!P326-METEALL[[#This Row],[620119]] &gt;= 0, ALL!P326-METEALL[[#This Row],[620119]] &lt;= 24), ALL!P326-METEALL[[#This Row],[620119]], 0)</f>
        <v>0</v>
      </c>
      <c r="R325">
        <f>IF(AND(ALL!Q326-METEALL[[#This Row],[620120]] &gt;= 0, ALL!Q326-METEALL[[#This Row],[620120]] &lt;= 24), ALL!Q326-METEALL[[#This Row],[620120]], 0)</f>
        <v>0</v>
      </c>
      <c r="S325">
        <f>IF(AND(ALL!R326-METEALL[[#This Row],[620122]] &gt;= 0, ALL!R326-METEALL[[#This Row],[620122]] &lt;= 24), ALL!R326-METEALL[[#This Row],[620122]], 0)</f>
        <v>18</v>
      </c>
      <c r="T325">
        <f>IF(AND(ALL!S326-METEALL[[#This Row],[620123]] &gt;= 0, ALL!S326-METEALL[[#This Row],[620123]] &lt;= 24), ALL!S326-METEALL[[#This Row],[620123]], 0)</f>
        <v>10</v>
      </c>
      <c r="U325">
        <f>IF(AND(ALL!T326-METEALL[[#This Row],[620124]] &gt;= 0, ALL!T326-METEALL[[#This Row],[620124]] &lt;= 24), ALL!T326-METEALL[[#This Row],[620124]], 0)</f>
        <v>0</v>
      </c>
      <c r="Y325">
        <v>620104</v>
      </c>
      <c r="Z325" s="31">
        <v>44153</v>
      </c>
      <c r="AA325">
        <v>0</v>
      </c>
    </row>
    <row r="326" spans="3:27">
      <c r="C326" s="17">
        <v>44154</v>
      </c>
      <c r="D326" t="str">
        <f>TEXT(Mete_cal[[#This Row],[Egat Code]], "[$-409]mmm yyyy")</f>
        <v>Nov 2020</v>
      </c>
      <c r="E326">
        <f>IF(AND(ALL!D327-METEALL[[#This Row],[620104]] &gt;= 0, ALL!D327-METEALL[[#This Row],[620104]] &lt;= 24), ALL!D327-METEALL[[#This Row],[620104]], 0)</f>
        <v>0</v>
      </c>
      <c r="F326">
        <f>IF(AND(ALL!E327-METEALL[[#This Row],[620105]] &gt;= 0, ALL!E327-METEALL[[#This Row],[620105]] &lt;= 24), ALL!E327-METEALL[[#This Row],[620105]], 0)</f>
        <v>4</v>
      </c>
      <c r="G326">
        <f>IF(AND(ALL!F327-METEALL[[#This Row],[620106]] &gt;= 0, ALL!F327-METEALL[[#This Row],[620106]] &lt;= 24), ALL!F327-METEALL[[#This Row],[620106]], 0)</f>
        <v>0</v>
      </c>
      <c r="H326">
        <f>IF(AND(ALL!G327-METEALL[[#This Row],[620107]] &gt;= 0, ALL!G327-METEALL[[#This Row],[620107]] &lt;= 24), ALL!G327-METEALL[[#This Row],[620107]], 0)</f>
        <v>3</v>
      </c>
      <c r="I326">
        <f>IF(AND(ALL!H327-METEALL[[#This Row],[620109]] &gt;= 0, ALL!H327-METEALL[[#This Row],[620109]] &lt;= 24), ALL!H327-METEALL[[#This Row],[620109]], 0)</f>
        <v>23</v>
      </c>
      <c r="J326">
        <f>IF(AND(ALL!I327-METEALL[[#This Row],[620111]] &gt;= 0, ALL!I327-METEALL[[#This Row],[620111]] &lt;= 24), ALL!I327-METEALL[[#This Row],[620111]], 0)</f>
        <v>0</v>
      </c>
      <c r="K326">
        <f>IF(AND(ALL!J327-METEALL[[#This Row],[620112]] &gt;= 0, ALL!J327-METEALL[[#This Row],[620112]] &lt;= 24), ALL!J327-METEALL[[#This Row],[620112]], 0)</f>
        <v>5</v>
      </c>
      <c r="L326">
        <f>IF(AND(ALL!K327-METEALL[[#This Row],[620113]] &gt;= 0, ALL!K327-METEALL[[#This Row],[620113]] &lt;= 24), ALL!K327-METEALL[[#This Row],[620113]], 0)</f>
        <v>0</v>
      </c>
      <c r="M326">
        <f>IF(AND(ALL!L327-METEALL[[#This Row],[620114]] &gt;= 0, ALL!L327-METEALL[[#This Row],[620114]] &lt;= 24), ALL!L327-METEALL[[#This Row],[620114]], 0)</f>
        <v>11</v>
      </c>
      <c r="N326">
        <f>IF(AND(ALL!M327-METEALL[[#This Row],[620116]] &gt;= 0, ALL!M327-METEALL[[#This Row],[620116]] &lt;= 24), ALL!M327-METEALL[[#This Row],[620116]], 0)</f>
        <v>14</v>
      </c>
      <c r="O326">
        <f>IF(AND(ALL!N327-METEALL[[#This Row],[620117]] &gt;= 0, ALL!N327-METEALL[[#This Row],[620117]] &lt;= 24), ALL!N327-METEALL[[#This Row],[620117]], 0)</f>
        <v>11</v>
      </c>
      <c r="P326">
        <f>IF(AND(ALL!O327-METEALL[[#This Row],[620118]] &gt;= 0, ALL!O327-METEALL[[#This Row],[620118]] &lt;= 24), ALL!O327-METEALL[[#This Row],[620118]], 0)</f>
        <v>0</v>
      </c>
      <c r="Q326">
        <f>IF(AND(ALL!P327-METEALL[[#This Row],[620119]] &gt;= 0, ALL!P327-METEALL[[#This Row],[620119]] &lt;= 24), ALL!P327-METEALL[[#This Row],[620119]], 0)</f>
        <v>0</v>
      </c>
      <c r="R326">
        <f>IF(AND(ALL!Q327-METEALL[[#This Row],[620120]] &gt;= 0, ALL!Q327-METEALL[[#This Row],[620120]] &lt;= 24), ALL!Q327-METEALL[[#This Row],[620120]], 0)</f>
        <v>0</v>
      </c>
      <c r="S326">
        <f>IF(AND(ALL!R327-METEALL[[#This Row],[620122]] &gt;= 0, ALL!R327-METEALL[[#This Row],[620122]] &lt;= 24), ALL!R327-METEALL[[#This Row],[620122]], 0)</f>
        <v>11</v>
      </c>
      <c r="T326">
        <f>IF(AND(ALL!S327-METEALL[[#This Row],[620123]] &gt;= 0, ALL!S327-METEALL[[#This Row],[620123]] &lt;= 24), ALL!S327-METEALL[[#This Row],[620123]], 0)</f>
        <v>2</v>
      </c>
      <c r="U326">
        <f>IF(AND(ALL!T327-METEALL[[#This Row],[620124]] &gt;= 0, ALL!T327-METEALL[[#This Row],[620124]] &lt;= 24), ALL!T327-METEALL[[#This Row],[620124]], 0)</f>
        <v>0</v>
      </c>
      <c r="Y326">
        <v>620104</v>
      </c>
      <c r="Z326" s="31">
        <v>44154</v>
      </c>
      <c r="AA326">
        <v>0</v>
      </c>
    </row>
    <row r="327" spans="3:27">
      <c r="C327" s="17">
        <v>44155</v>
      </c>
      <c r="D327" t="str">
        <f>TEXT(Mete_cal[[#This Row],[Egat Code]], "[$-409]mmm yyyy")</f>
        <v>Nov 2020</v>
      </c>
      <c r="E327">
        <f>IF(AND(ALL!D328-METEALL[[#This Row],[620104]] &gt;= 0, ALL!D328-METEALL[[#This Row],[620104]] &lt;= 24), ALL!D328-METEALL[[#This Row],[620104]], 0)</f>
        <v>0</v>
      </c>
      <c r="F327">
        <f>IF(AND(ALL!E328-METEALL[[#This Row],[620105]] &gt;= 0, ALL!E328-METEALL[[#This Row],[620105]] &lt;= 24), ALL!E328-METEALL[[#This Row],[620105]], 0)</f>
        <v>0</v>
      </c>
      <c r="G327">
        <f>IF(AND(ALL!F328-METEALL[[#This Row],[620106]] &gt;= 0, ALL!F328-METEALL[[#This Row],[620106]] &lt;= 24), ALL!F328-METEALL[[#This Row],[620106]], 0)</f>
        <v>0</v>
      </c>
      <c r="H327">
        <f>IF(AND(ALL!G328-METEALL[[#This Row],[620107]] &gt;= 0, ALL!G328-METEALL[[#This Row],[620107]] &lt;= 24), ALL!G328-METEALL[[#This Row],[620107]], 0)</f>
        <v>18</v>
      </c>
      <c r="I327">
        <f>IF(AND(ALL!H328-METEALL[[#This Row],[620109]] &gt;= 0, ALL!H328-METEALL[[#This Row],[620109]] &lt;= 24), ALL!H328-METEALL[[#This Row],[620109]], 0)</f>
        <v>16</v>
      </c>
      <c r="J327">
        <f>IF(AND(ALL!I328-METEALL[[#This Row],[620111]] &gt;= 0, ALL!I328-METEALL[[#This Row],[620111]] &lt;= 24), ALL!I328-METEALL[[#This Row],[620111]], 0)</f>
        <v>0</v>
      </c>
      <c r="K327">
        <f>IF(AND(ALL!J328-METEALL[[#This Row],[620112]] &gt;= 0, ALL!J328-METEALL[[#This Row],[620112]] &lt;= 24), ALL!J328-METEALL[[#This Row],[620112]], 0)</f>
        <v>16</v>
      </c>
      <c r="L327">
        <f>IF(AND(ALL!K328-METEALL[[#This Row],[620113]] &gt;= 0, ALL!K328-METEALL[[#This Row],[620113]] &lt;= 24), ALL!K328-METEALL[[#This Row],[620113]], 0)</f>
        <v>0</v>
      </c>
      <c r="M327">
        <f>IF(AND(ALL!L328-METEALL[[#This Row],[620114]] &gt;= 0, ALL!L328-METEALL[[#This Row],[620114]] &lt;= 24), ALL!L328-METEALL[[#This Row],[620114]], 0)</f>
        <v>0</v>
      </c>
      <c r="N327">
        <f>IF(AND(ALL!M328-METEALL[[#This Row],[620116]] &gt;= 0, ALL!M328-METEALL[[#This Row],[620116]] &lt;= 24), ALL!M328-METEALL[[#This Row],[620116]], 0)</f>
        <v>17</v>
      </c>
      <c r="O327">
        <f>IF(AND(ALL!N328-METEALL[[#This Row],[620117]] &gt;= 0, ALL!N328-METEALL[[#This Row],[620117]] &lt;= 24), ALL!N328-METEALL[[#This Row],[620117]], 0)</f>
        <v>16</v>
      </c>
      <c r="P327">
        <f>IF(AND(ALL!O328-METEALL[[#This Row],[620118]] &gt;= 0, ALL!O328-METEALL[[#This Row],[620118]] &lt;= 24), ALL!O328-METEALL[[#This Row],[620118]], 0)</f>
        <v>0</v>
      </c>
      <c r="Q327">
        <f>IF(AND(ALL!P328-METEALL[[#This Row],[620119]] &gt;= 0, ALL!P328-METEALL[[#This Row],[620119]] &lt;= 24), ALL!P328-METEALL[[#This Row],[620119]], 0)</f>
        <v>0</v>
      </c>
      <c r="R327">
        <f>IF(AND(ALL!Q328-METEALL[[#This Row],[620120]] &gt;= 0, ALL!Q328-METEALL[[#This Row],[620120]] &lt;= 24), ALL!Q328-METEALL[[#This Row],[620120]], 0)</f>
        <v>0</v>
      </c>
      <c r="S327">
        <f>IF(AND(ALL!R328-METEALL[[#This Row],[620122]] &gt;= 0, ALL!R328-METEALL[[#This Row],[620122]] &lt;= 24), ALL!R328-METEALL[[#This Row],[620122]], 0)</f>
        <v>7</v>
      </c>
      <c r="T327">
        <f>IF(AND(ALL!S328-METEALL[[#This Row],[620123]] &gt;= 0, ALL!S328-METEALL[[#This Row],[620123]] &lt;= 24), ALL!S328-METEALL[[#This Row],[620123]], 0)</f>
        <v>0</v>
      </c>
      <c r="U327">
        <f>IF(AND(ALL!T328-METEALL[[#This Row],[620124]] &gt;= 0, ALL!T328-METEALL[[#This Row],[620124]] &lt;= 24), ALL!T328-METEALL[[#This Row],[620124]], 0)</f>
        <v>0</v>
      </c>
      <c r="Y327">
        <v>620104</v>
      </c>
      <c r="Z327" s="31">
        <v>44155</v>
      </c>
      <c r="AA327">
        <v>0</v>
      </c>
    </row>
    <row r="328" spans="3:27">
      <c r="C328" s="17">
        <v>44156</v>
      </c>
      <c r="D328" t="str">
        <f>TEXT(Mete_cal[[#This Row],[Egat Code]], "[$-409]mmm yyyy")</f>
        <v>Nov 2020</v>
      </c>
      <c r="E328">
        <f>IF(AND(ALL!D329-METEALL[[#This Row],[620104]] &gt;= 0, ALL!D329-METEALL[[#This Row],[620104]] &lt;= 24), ALL!D329-METEALL[[#This Row],[620104]], 0)</f>
        <v>0</v>
      </c>
      <c r="F328">
        <f>IF(AND(ALL!E329-METEALL[[#This Row],[620105]] &gt;= 0, ALL!E329-METEALL[[#This Row],[620105]] &lt;= 24), ALL!E329-METEALL[[#This Row],[620105]], 0)</f>
        <v>12</v>
      </c>
      <c r="G328">
        <f>IF(AND(ALL!F329-METEALL[[#This Row],[620106]] &gt;= 0, ALL!F329-METEALL[[#This Row],[620106]] &lt;= 24), ALL!F329-METEALL[[#This Row],[620106]], 0)</f>
        <v>0</v>
      </c>
      <c r="H328">
        <f>IF(AND(ALL!G329-METEALL[[#This Row],[620107]] &gt;= 0, ALL!G329-METEALL[[#This Row],[620107]] &lt;= 24), ALL!G329-METEALL[[#This Row],[620107]], 0)</f>
        <v>16</v>
      </c>
      <c r="I328">
        <f>IF(AND(ALL!H329-METEALL[[#This Row],[620109]] &gt;= 0, ALL!H329-METEALL[[#This Row],[620109]] &lt;= 24), ALL!H329-METEALL[[#This Row],[620109]], 0)</f>
        <v>14</v>
      </c>
      <c r="J328">
        <f>IF(AND(ALL!I329-METEALL[[#This Row],[620111]] &gt;= 0, ALL!I329-METEALL[[#This Row],[620111]] &lt;= 24), ALL!I329-METEALL[[#This Row],[620111]], 0)</f>
        <v>0</v>
      </c>
      <c r="K328">
        <f>IF(AND(ALL!J329-METEALL[[#This Row],[620112]] &gt;= 0, ALL!J329-METEALL[[#This Row],[620112]] &lt;= 24), ALL!J329-METEALL[[#This Row],[620112]], 0)</f>
        <v>10</v>
      </c>
      <c r="L328">
        <f>IF(AND(ALL!K329-METEALL[[#This Row],[620113]] &gt;= 0, ALL!K329-METEALL[[#This Row],[620113]] &lt;= 24), ALL!K329-METEALL[[#This Row],[620113]], 0)</f>
        <v>0</v>
      </c>
      <c r="M328">
        <f>IF(AND(ALL!L329-METEALL[[#This Row],[620114]] &gt;= 0, ALL!L329-METEALL[[#This Row],[620114]] &lt;= 24), ALL!L329-METEALL[[#This Row],[620114]], 0)</f>
        <v>0</v>
      </c>
      <c r="N328">
        <f>IF(AND(ALL!M329-METEALL[[#This Row],[620116]] &gt;= 0, ALL!M329-METEALL[[#This Row],[620116]] &lt;= 24), ALL!M329-METEALL[[#This Row],[620116]], 0)</f>
        <v>14</v>
      </c>
      <c r="O328">
        <f>IF(AND(ALL!N329-METEALL[[#This Row],[620117]] &gt;= 0, ALL!N329-METEALL[[#This Row],[620117]] &lt;= 24), ALL!N329-METEALL[[#This Row],[620117]], 0)</f>
        <v>16</v>
      </c>
      <c r="P328">
        <f>IF(AND(ALL!O329-METEALL[[#This Row],[620118]] &gt;= 0, ALL!O329-METEALL[[#This Row],[620118]] &lt;= 24), ALL!O329-METEALL[[#This Row],[620118]], 0)</f>
        <v>0</v>
      </c>
      <c r="Q328">
        <f>IF(AND(ALL!P329-METEALL[[#This Row],[620119]] &gt;= 0, ALL!P329-METEALL[[#This Row],[620119]] &lt;= 24), ALL!P329-METEALL[[#This Row],[620119]], 0)</f>
        <v>0</v>
      </c>
      <c r="R328">
        <f>IF(AND(ALL!Q329-METEALL[[#This Row],[620120]] &gt;= 0, ALL!Q329-METEALL[[#This Row],[620120]] &lt;= 24), ALL!Q329-METEALL[[#This Row],[620120]], 0)</f>
        <v>0</v>
      </c>
      <c r="S328">
        <f>IF(AND(ALL!R329-METEALL[[#This Row],[620122]] &gt;= 0, ALL!R329-METEALL[[#This Row],[620122]] &lt;= 24), ALL!R329-METEALL[[#This Row],[620122]], 0)</f>
        <v>24</v>
      </c>
      <c r="T328">
        <f>IF(AND(ALL!S329-METEALL[[#This Row],[620123]] &gt;= 0, ALL!S329-METEALL[[#This Row],[620123]] &lt;= 24), ALL!S329-METEALL[[#This Row],[620123]], 0)</f>
        <v>22</v>
      </c>
      <c r="U328">
        <f>IF(AND(ALL!T329-METEALL[[#This Row],[620124]] &gt;= 0, ALL!T329-METEALL[[#This Row],[620124]] &lt;= 24), ALL!T329-METEALL[[#This Row],[620124]], 0)</f>
        <v>0</v>
      </c>
      <c r="Y328">
        <v>620104</v>
      </c>
      <c r="Z328" s="31">
        <v>44156</v>
      </c>
      <c r="AA328">
        <v>0</v>
      </c>
    </row>
    <row r="329" spans="3:27">
      <c r="C329" s="17">
        <v>44157</v>
      </c>
      <c r="D329" t="str">
        <f>TEXT(Mete_cal[[#This Row],[Egat Code]], "[$-409]mmm yyyy")</f>
        <v>Nov 2020</v>
      </c>
      <c r="E329">
        <f>IF(AND(ALL!D330-METEALL[[#This Row],[620104]] &gt;= 0, ALL!D330-METEALL[[#This Row],[620104]] &lt;= 24), ALL!D330-METEALL[[#This Row],[620104]], 0)</f>
        <v>0</v>
      </c>
      <c r="F329">
        <f>IF(AND(ALL!E330-METEALL[[#This Row],[620105]] &gt;= 0, ALL!E330-METEALL[[#This Row],[620105]] &lt;= 24), ALL!E330-METEALL[[#This Row],[620105]], 0)</f>
        <v>11</v>
      </c>
      <c r="G329">
        <f>IF(AND(ALL!F330-METEALL[[#This Row],[620106]] &gt;= 0, ALL!F330-METEALL[[#This Row],[620106]] &lt;= 24), ALL!F330-METEALL[[#This Row],[620106]], 0)</f>
        <v>0</v>
      </c>
      <c r="H329">
        <f>IF(AND(ALL!G330-METEALL[[#This Row],[620107]] &gt;= 0, ALL!G330-METEALL[[#This Row],[620107]] &lt;= 24), ALL!G330-METEALL[[#This Row],[620107]], 0)</f>
        <v>6</v>
      </c>
      <c r="I329">
        <f>IF(AND(ALL!H330-METEALL[[#This Row],[620109]] &gt;= 0, ALL!H330-METEALL[[#This Row],[620109]] &lt;= 24), ALL!H330-METEALL[[#This Row],[620109]], 0)</f>
        <v>11</v>
      </c>
      <c r="J329">
        <f>IF(AND(ALL!I330-METEALL[[#This Row],[620111]] &gt;= 0, ALL!I330-METEALL[[#This Row],[620111]] &lt;= 24), ALL!I330-METEALL[[#This Row],[620111]], 0)</f>
        <v>0</v>
      </c>
      <c r="K329">
        <f>IF(AND(ALL!J330-METEALL[[#This Row],[620112]] &gt;= 0, ALL!J330-METEALL[[#This Row],[620112]] &lt;= 24), ALL!J330-METEALL[[#This Row],[620112]], 0)</f>
        <v>18</v>
      </c>
      <c r="L329">
        <f>IF(AND(ALL!K330-METEALL[[#This Row],[620113]] &gt;= 0, ALL!K330-METEALL[[#This Row],[620113]] &lt;= 24), ALL!K330-METEALL[[#This Row],[620113]], 0)</f>
        <v>0</v>
      </c>
      <c r="M329">
        <f>IF(AND(ALL!L330-METEALL[[#This Row],[620114]] &gt;= 0, ALL!L330-METEALL[[#This Row],[620114]] &lt;= 24), ALL!L330-METEALL[[#This Row],[620114]], 0)</f>
        <v>0</v>
      </c>
      <c r="N329">
        <f>IF(AND(ALL!M330-METEALL[[#This Row],[620116]] &gt;= 0, ALL!M330-METEALL[[#This Row],[620116]] &lt;= 24), ALL!M330-METEALL[[#This Row],[620116]], 0)</f>
        <v>12</v>
      </c>
      <c r="O329">
        <f>IF(AND(ALL!N330-METEALL[[#This Row],[620117]] &gt;= 0, ALL!N330-METEALL[[#This Row],[620117]] &lt;= 24), ALL!N330-METEALL[[#This Row],[620117]], 0)</f>
        <v>13</v>
      </c>
      <c r="P329">
        <f>IF(AND(ALL!O330-METEALL[[#This Row],[620118]] &gt;= 0, ALL!O330-METEALL[[#This Row],[620118]] &lt;= 24), ALL!O330-METEALL[[#This Row],[620118]], 0)</f>
        <v>15</v>
      </c>
      <c r="Q329">
        <f>IF(AND(ALL!P330-METEALL[[#This Row],[620119]] &gt;= 0, ALL!P330-METEALL[[#This Row],[620119]] &lt;= 24), ALL!P330-METEALL[[#This Row],[620119]], 0)</f>
        <v>0</v>
      </c>
      <c r="R329">
        <f>IF(AND(ALL!Q330-METEALL[[#This Row],[620120]] &gt;= 0, ALL!Q330-METEALL[[#This Row],[620120]] &lt;= 24), ALL!Q330-METEALL[[#This Row],[620120]], 0)</f>
        <v>0</v>
      </c>
      <c r="S329">
        <f>IF(AND(ALL!R330-METEALL[[#This Row],[620122]] &gt;= 0, ALL!R330-METEALL[[#This Row],[620122]] &lt;= 24), ALL!R330-METEALL[[#This Row],[620122]], 0)</f>
        <v>13</v>
      </c>
      <c r="T329">
        <f>IF(AND(ALL!S330-METEALL[[#This Row],[620123]] &gt;= 0, ALL!S330-METEALL[[#This Row],[620123]] &lt;= 24), ALL!S330-METEALL[[#This Row],[620123]], 0)</f>
        <v>11</v>
      </c>
      <c r="U329">
        <f>IF(AND(ALL!T330-METEALL[[#This Row],[620124]] &gt;= 0, ALL!T330-METEALL[[#This Row],[620124]] &lt;= 24), ALL!T330-METEALL[[#This Row],[620124]], 0)</f>
        <v>0</v>
      </c>
      <c r="Y329">
        <v>620104</v>
      </c>
      <c r="Z329" s="31">
        <v>44157</v>
      </c>
      <c r="AA329">
        <v>0</v>
      </c>
    </row>
    <row r="330" spans="3:27">
      <c r="C330" s="17">
        <v>44158</v>
      </c>
      <c r="D330" t="str">
        <f>TEXT(Mete_cal[[#This Row],[Egat Code]], "[$-409]mmm yyyy")</f>
        <v>Nov 2020</v>
      </c>
      <c r="E330">
        <f>IF(AND(ALL!D331-METEALL[[#This Row],[620104]] &gt;= 0, ALL!D331-METEALL[[#This Row],[620104]] &lt;= 24), ALL!D331-METEALL[[#This Row],[620104]], 0)</f>
        <v>0</v>
      </c>
      <c r="F330">
        <f>IF(AND(ALL!E331-METEALL[[#This Row],[620105]] &gt;= 0, ALL!E331-METEALL[[#This Row],[620105]] &lt;= 24), ALL!E331-METEALL[[#This Row],[620105]], 0)</f>
        <v>13</v>
      </c>
      <c r="G330">
        <f>IF(AND(ALL!F331-METEALL[[#This Row],[620106]] &gt;= 0, ALL!F331-METEALL[[#This Row],[620106]] &lt;= 24), ALL!F331-METEALL[[#This Row],[620106]], 0)</f>
        <v>0</v>
      </c>
      <c r="H330">
        <f>IF(AND(ALL!G331-METEALL[[#This Row],[620107]] &gt;= 0, ALL!G331-METEALL[[#This Row],[620107]] &lt;= 24), ALL!G331-METEALL[[#This Row],[620107]], 0)</f>
        <v>8</v>
      </c>
      <c r="I330">
        <f>IF(AND(ALL!H331-METEALL[[#This Row],[620109]] &gt;= 0, ALL!H331-METEALL[[#This Row],[620109]] &lt;= 24), ALL!H331-METEALL[[#This Row],[620109]], 0)</f>
        <v>9</v>
      </c>
      <c r="J330">
        <f>IF(AND(ALL!I331-METEALL[[#This Row],[620111]] &gt;= 0, ALL!I331-METEALL[[#This Row],[620111]] &lt;= 24), ALL!I331-METEALL[[#This Row],[620111]], 0)</f>
        <v>0</v>
      </c>
      <c r="K330">
        <f>IF(AND(ALL!J331-METEALL[[#This Row],[620112]] &gt;= 0, ALL!J331-METEALL[[#This Row],[620112]] &lt;= 24), ALL!J331-METEALL[[#This Row],[620112]], 0)</f>
        <v>8</v>
      </c>
      <c r="L330">
        <f>IF(AND(ALL!K331-METEALL[[#This Row],[620113]] &gt;= 0, ALL!K331-METEALL[[#This Row],[620113]] &lt;= 24), ALL!K331-METEALL[[#This Row],[620113]], 0)</f>
        <v>0</v>
      </c>
      <c r="M330">
        <f>IF(AND(ALL!L331-METEALL[[#This Row],[620114]] &gt;= 0, ALL!L331-METEALL[[#This Row],[620114]] &lt;= 24), ALL!L331-METEALL[[#This Row],[620114]], 0)</f>
        <v>0</v>
      </c>
      <c r="N330">
        <f>IF(AND(ALL!M331-METEALL[[#This Row],[620116]] &gt;= 0, ALL!M331-METEALL[[#This Row],[620116]] &lt;= 24), ALL!M331-METEALL[[#This Row],[620116]], 0)</f>
        <v>9</v>
      </c>
      <c r="O330">
        <f>IF(AND(ALL!N331-METEALL[[#This Row],[620117]] &gt;= 0, ALL!N331-METEALL[[#This Row],[620117]] &lt;= 24), ALL!N331-METEALL[[#This Row],[620117]], 0)</f>
        <v>7</v>
      </c>
      <c r="P330">
        <f>IF(AND(ALL!O331-METEALL[[#This Row],[620118]] &gt;= 0, ALL!O331-METEALL[[#This Row],[620118]] &lt;= 24), ALL!O331-METEALL[[#This Row],[620118]], 0)</f>
        <v>13</v>
      </c>
      <c r="Q330">
        <f>IF(AND(ALL!P331-METEALL[[#This Row],[620119]] &gt;= 0, ALL!P331-METEALL[[#This Row],[620119]] &lt;= 24), ALL!P331-METEALL[[#This Row],[620119]], 0)</f>
        <v>0</v>
      </c>
      <c r="R330">
        <f>IF(AND(ALL!Q331-METEALL[[#This Row],[620120]] &gt;= 0, ALL!Q331-METEALL[[#This Row],[620120]] &lt;= 24), ALL!Q331-METEALL[[#This Row],[620120]], 0)</f>
        <v>0</v>
      </c>
      <c r="S330">
        <f>IF(AND(ALL!R331-METEALL[[#This Row],[620122]] &gt;= 0, ALL!R331-METEALL[[#This Row],[620122]] &lt;= 24), ALL!R331-METEALL[[#This Row],[620122]], 0)</f>
        <v>20</v>
      </c>
      <c r="T330">
        <f>IF(AND(ALL!S331-METEALL[[#This Row],[620123]] &gt;= 0, ALL!S331-METEALL[[#This Row],[620123]] &lt;= 24), ALL!S331-METEALL[[#This Row],[620123]], 0)</f>
        <v>10</v>
      </c>
      <c r="U330">
        <f>IF(AND(ALL!T331-METEALL[[#This Row],[620124]] &gt;= 0, ALL!T331-METEALL[[#This Row],[620124]] &lt;= 24), ALL!T331-METEALL[[#This Row],[620124]], 0)</f>
        <v>0</v>
      </c>
      <c r="Y330">
        <v>620104</v>
      </c>
      <c r="Z330" s="31">
        <v>44158</v>
      </c>
      <c r="AA330">
        <v>0</v>
      </c>
    </row>
    <row r="331" spans="3:27">
      <c r="C331" s="17">
        <v>44159</v>
      </c>
      <c r="D331" t="str">
        <f>TEXT(Mete_cal[[#This Row],[Egat Code]], "[$-409]mmm yyyy")</f>
        <v>Nov 2020</v>
      </c>
      <c r="E331">
        <f>IF(AND(ALL!D332-METEALL[[#This Row],[620104]] &gt;= 0, ALL!D332-METEALL[[#This Row],[620104]] &lt;= 24), ALL!D332-METEALL[[#This Row],[620104]], 0)</f>
        <v>0</v>
      </c>
      <c r="F331">
        <f>IF(AND(ALL!E332-METEALL[[#This Row],[620105]] &gt;= 0, ALL!E332-METEALL[[#This Row],[620105]] &lt;= 24), ALL!E332-METEALL[[#This Row],[620105]], 0)</f>
        <v>0</v>
      </c>
      <c r="G331">
        <f>IF(AND(ALL!F332-METEALL[[#This Row],[620106]] &gt;= 0, ALL!F332-METEALL[[#This Row],[620106]] &lt;= 24), ALL!F332-METEALL[[#This Row],[620106]], 0)</f>
        <v>0</v>
      </c>
      <c r="H331">
        <f>IF(AND(ALL!G332-METEALL[[#This Row],[620107]] &gt;= 0, ALL!G332-METEALL[[#This Row],[620107]] &lt;= 24), ALL!G332-METEALL[[#This Row],[620107]], 0)</f>
        <v>0</v>
      </c>
      <c r="I331">
        <f>IF(AND(ALL!H332-METEALL[[#This Row],[620109]] &gt;= 0, ALL!H332-METEALL[[#This Row],[620109]] &lt;= 24), ALL!H332-METEALL[[#This Row],[620109]], 0)</f>
        <v>0</v>
      </c>
      <c r="J331">
        <f>IF(AND(ALL!I332-METEALL[[#This Row],[620111]] &gt;= 0, ALL!I332-METEALL[[#This Row],[620111]] &lt;= 24), ALL!I332-METEALL[[#This Row],[620111]], 0)</f>
        <v>0</v>
      </c>
      <c r="K331">
        <f>IF(AND(ALL!J332-METEALL[[#This Row],[620112]] &gt;= 0, ALL!J332-METEALL[[#This Row],[620112]] &lt;= 24), ALL!J332-METEALL[[#This Row],[620112]], 0)</f>
        <v>0</v>
      </c>
      <c r="L331">
        <f>IF(AND(ALL!K332-METEALL[[#This Row],[620113]] &gt;= 0, ALL!K332-METEALL[[#This Row],[620113]] &lt;= 24), ALL!K332-METEALL[[#This Row],[620113]], 0)</f>
        <v>0</v>
      </c>
      <c r="M331">
        <f>IF(AND(ALL!L332-METEALL[[#This Row],[620114]] &gt;= 0, ALL!L332-METEALL[[#This Row],[620114]] &lt;= 24), ALL!L332-METEALL[[#This Row],[620114]], 0)</f>
        <v>0</v>
      </c>
      <c r="N331">
        <f>IF(AND(ALL!M332-METEALL[[#This Row],[620116]] &gt;= 0, ALL!M332-METEALL[[#This Row],[620116]] &lt;= 24), ALL!M332-METEALL[[#This Row],[620116]], 0)</f>
        <v>0</v>
      </c>
      <c r="O331">
        <f>IF(AND(ALL!N332-METEALL[[#This Row],[620117]] &gt;= 0, ALL!N332-METEALL[[#This Row],[620117]] &lt;= 24), ALL!N332-METEALL[[#This Row],[620117]], 0)</f>
        <v>0</v>
      </c>
      <c r="P331">
        <f>IF(AND(ALL!O332-METEALL[[#This Row],[620118]] &gt;= 0, ALL!O332-METEALL[[#This Row],[620118]] &lt;= 24), ALL!O332-METEALL[[#This Row],[620118]], 0)</f>
        <v>24</v>
      </c>
      <c r="Q331">
        <f>IF(AND(ALL!P332-METEALL[[#This Row],[620119]] &gt;= 0, ALL!P332-METEALL[[#This Row],[620119]] &lt;= 24), ALL!P332-METEALL[[#This Row],[620119]], 0)</f>
        <v>0</v>
      </c>
      <c r="R331">
        <f>IF(AND(ALL!Q332-METEALL[[#This Row],[620120]] &gt;= 0, ALL!Q332-METEALL[[#This Row],[620120]] &lt;= 24), ALL!Q332-METEALL[[#This Row],[620120]], 0)</f>
        <v>0</v>
      </c>
      <c r="S331">
        <f>IF(AND(ALL!R332-METEALL[[#This Row],[620122]] &gt;= 0, ALL!R332-METEALL[[#This Row],[620122]] &lt;= 24), ALL!R332-METEALL[[#This Row],[620122]], 0)</f>
        <v>0</v>
      </c>
      <c r="T331">
        <f>IF(AND(ALL!S332-METEALL[[#This Row],[620123]] &gt;= 0, ALL!S332-METEALL[[#This Row],[620123]] &lt;= 24), ALL!S332-METEALL[[#This Row],[620123]], 0)</f>
        <v>19</v>
      </c>
      <c r="U331">
        <f>IF(AND(ALL!T332-METEALL[[#This Row],[620124]] &gt;= 0, ALL!T332-METEALL[[#This Row],[620124]] &lt;= 24), ALL!T332-METEALL[[#This Row],[620124]], 0)</f>
        <v>0</v>
      </c>
      <c r="Y331">
        <v>620104</v>
      </c>
      <c r="Z331" s="31">
        <v>44159</v>
      </c>
      <c r="AA331">
        <v>0</v>
      </c>
    </row>
    <row r="332" spans="3:27">
      <c r="C332" s="17">
        <v>44160</v>
      </c>
      <c r="D332" t="str">
        <f>TEXT(Mete_cal[[#This Row],[Egat Code]], "[$-409]mmm yyyy")</f>
        <v>Nov 2020</v>
      </c>
      <c r="E332">
        <f>IF(AND(ALL!D333-METEALL[[#This Row],[620104]] &gt;= 0, ALL!D333-METEALL[[#This Row],[620104]] &lt;= 24), ALL!D333-METEALL[[#This Row],[620104]], 0)</f>
        <v>0</v>
      </c>
      <c r="F332">
        <f>IF(AND(ALL!E333-METEALL[[#This Row],[620105]] &gt;= 0, ALL!E333-METEALL[[#This Row],[620105]] &lt;= 24), ALL!E333-METEALL[[#This Row],[620105]], 0)</f>
        <v>1</v>
      </c>
      <c r="G332">
        <f>IF(AND(ALL!F333-METEALL[[#This Row],[620106]] &gt;= 0, ALL!F333-METEALL[[#This Row],[620106]] &lt;= 24), ALL!F333-METEALL[[#This Row],[620106]], 0)</f>
        <v>0</v>
      </c>
      <c r="H332">
        <f>IF(AND(ALL!G333-METEALL[[#This Row],[620107]] &gt;= 0, ALL!G333-METEALL[[#This Row],[620107]] &lt;= 24), ALL!G333-METEALL[[#This Row],[620107]], 0)</f>
        <v>17</v>
      </c>
      <c r="I332">
        <f>IF(AND(ALL!H333-METEALL[[#This Row],[620109]] &gt;= 0, ALL!H333-METEALL[[#This Row],[620109]] &lt;= 24), ALL!H333-METEALL[[#This Row],[620109]], 0)</f>
        <v>0</v>
      </c>
      <c r="J332">
        <f>IF(AND(ALL!I333-METEALL[[#This Row],[620111]] &gt;= 0, ALL!I333-METEALL[[#This Row],[620111]] &lt;= 24), ALL!I333-METEALL[[#This Row],[620111]], 0)</f>
        <v>0</v>
      </c>
      <c r="K332">
        <f>IF(AND(ALL!J333-METEALL[[#This Row],[620112]] &gt;= 0, ALL!J333-METEALL[[#This Row],[620112]] &lt;= 24), ALL!J333-METEALL[[#This Row],[620112]], 0)</f>
        <v>0</v>
      </c>
      <c r="L332">
        <f>IF(AND(ALL!K333-METEALL[[#This Row],[620113]] &gt;= 0, ALL!K333-METEALL[[#This Row],[620113]] &lt;= 24), ALL!K333-METEALL[[#This Row],[620113]], 0)</f>
        <v>0</v>
      </c>
      <c r="M332">
        <f>IF(AND(ALL!L333-METEALL[[#This Row],[620114]] &gt;= 0, ALL!L333-METEALL[[#This Row],[620114]] &lt;= 24), ALL!L333-METEALL[[#This Row],[620114]], 0)</f>
        <v>12</v>
      </c>
      <c r="N332">
        <f>IF(AND(ALL!M333-METEALL[[#This Row],[620116]] &gt;= 0, ALL!M333-METEALL[[#This Row],[620116]] &lt;= 24), ALL!M333-METEALL[[#This Row],[620116]], 0)</f>
        <v>20</v>
      </c>
      <c r="O332">
        <f>IF(AND(ALL!N333-METEALL[[#This Row],[620117]] &gt;= 0, ALL!N333-METEALL[[#This Row],[620117]] &lt;= 24), ALL!N333-METEALL[[#This Row],[620117]], 0)</f>
        <v>19</v>
      </c>
      <c r="P332">
        <f>IF(AND(ALL!O333-METEALL[[#This Row],[620118]] &gt;= 0, ALL!O333-METEALL[[#This Row],[620118]] &lt;= 24), ALL!O333-METEALL[[#This Row],[620118]], 0)</f>
        <v>19</v>
      </c>
      <c r="Q332">
        <f>IF(AND(ALL!P333-METEALL[[#This Row],[620119]] &gt;= 0, ALL!P333-METEALL[[#This Row],[620119]] &lt;= 24), ALL!P333-METEALL[[#This Row],[620119]], 0)</f>
        <v>0</v>
      </c>
      <c r="R332">
        <f>IF(AND(ALL!Q333-METEALL[[#This Row],[620120]] &gt;= 0, ALL!Q333-METEALL[[#This Row],[620120]] &lt;= 24), ALL!Q333-METEALL[[#This Row],[620120]], 0)</f>
        <v>0</v>
      </c>
      <c r="S332">
        <f>IF(AND(ALL!R333-METEALL[[#This Row],[620122]] &gt;= 0, ALL!R333-METEALL[[#This Row],[620122]] &lt;= 24), ALL!R333-METEALL[[#This Row],[620122]], 0)</f>
        <v>18</v>
      </c>
      <c r="T332">
        <f>IF(AND(ALL!S333-METEALL[[#This Row],[620123]] &gt;= 0, ALL!S333-METEALL[[#This Row],[620123]] &lt;= 24), ALL!S333-METEALL[[#This Row],[620123]], 0)</f>
        <v>18</v>
      </c>
      <c r="U332">
        <f>IF(AND(ALL!T333-METEALL[[#This Row],[620124]] &gt;= 0, ALL!T333-METEALL[[#This Row],[620124]] &lt;= 24), ALL!T333-METEALL[[#This Row],[620124]], 0)</f>
        <v>0</v>
      </c>
      <c r="Y332">
        <v>620104</v>
      </c>
      <c r="Z332" s="31">
        <v>44160</v>
      </c>
      <c r="AA332">
        <v>0</v>
      </c>
    </row>
    <row r="333" spans="3:27">
      <c r="C333" s="17">
        <v>44161</v>
      </c>
      <c r="D333" t="str">
        <f>TEXT(Mete_cal[[#This Row],[Egat Code]], "[$-409]mmm yyyy")</f>
        <v>Nov 2020</v>
      </c>
      <c r="E333">
        <f>IF(AND(ALL!D334-METEALL[[#This Row],[620104]] &gt;= 0, ALL!D334-METEALL[[#This Row],[620104]] &lt;= 24), ALL!D334-METEALL[[#This Row],[620104]], 0)</f>
        <v>0</v>
      </c>
      <c r="F333">
        <f>IF(AND(ALL!E334-METEALL[[#This Row],[620105]] &gt;= 0, ALL!E334-METEALL[[#This Row],[620105]] &lt;= 24), ALL!E334-METEALL[[#This Row],[620105]], 0)</f>
        <v>0</v>
      </c>
      <c r="G333">
        <f>IF(AND(ALL!F334-METEALL[[#This Row],[620106]] &gt;= 0, ALL!F334-METEALL[[#This Row],[620106]] &lt;= 24), ALL!F334-METEALL[[#This Row],[620106]], 0)</f>
        <v>0</v>
      </c>
      <c r="H333">
        <f>IF(AND(ALL!G334-METEALL[[#This Row],[620107]] &gt;= 0, ALL!G334-METEALL[[#This Row],[620107]] &lt;= 24), ALL!G334-METEALL[[#This Row],[620107]], 0)</f>
        <v>16</v>
      </c>
      <c r="I333">
        <f>IF(AND(ALL!H334-METEALL[[#This Row],[620109]] &gt;= 0, ALL!H334-METEALL[[#This Row],[620109]] &lt;= 24), ALL!H334-METEALL[[#This Row],[620109]], 0)</f>
        <v>0</v>
      </c>
      <c r="J333">
        <f>IF(AND(ALL!I334-METEALL[[#This Row],[620111]] &gt;= 0, ALL!I334-METEALL[[#This Row],[620111]] &lt;= 24), ALL!I334-METEALL[[#This Row],[620111]], 0)</f>
        <v>0</v>
      </c>
      <c r="K333">
        <f>IF(AND(ALL!J334-METEALL[[#This Row],[620112]] &gt;= 0, ALL!J334-METEALL[[#This Row],[620112]] &lt;= 24), ALL!J334-METEALL[[#This Row],[620112]], 0)</f>
        <v>0</v>
      </c>
      <c r="L333">
        <f>IF(AND(ALL!K334-METEALL[[#This Row],[620113]] &gt;= 0, ALL!K334-METEALL[[#This Row],[620113]] &lt;= 24), ALL!K334-METEALL[[#This Row],[620113]], 0)</f>
        <v>0</v>
      </c>
      <c r="M333">
        <f>IF(AND(ALL!L334-METEALL[[#This Row],[620114]] &gt;= 0, ALL!L334-METEALL[[#This Row],[620114]] &lt;= 24), ALL!L334-METEALL[[#This Row],[620114]], 0)</f>
        <v>19</v>
      </c>
      <c r="N333">
        <f>IF(AND(ALL!M334-METEALL[[#This Row],[620116]] &gt;= 0, ALL!M334-METEALL[[#This Row],[620116]] &lt;= 24), ALL!M334-METEALL[[#This Row],[620116]], 0)</f>
        <v>17</v>
      </c>
      <c r="O333">
        <f>IF(AND(ALL!N334-METEALL[[#This Row],[620117]] &gt;= 0, ALL!N334-METEALL[[#This Row],[620117]] &lt;= 24), ALL!N334-METEALL[[#This Row],[620117]], 0)</f>
        <v>17</v>
      </c>
      <c r="P333">
        <f>IF(AND(ALL!O334-METEALL[[#This Row],[620118]] &gt;= 0, ALL!O334-METEALL[[#This Row],[620118]] &lt;= 24), ALL!O334-METEALL[[#This Row],[620118]], 0)</f>
        <v>10</v>
      </c>
      <c r="Q333">
        <f>IF(AND(ALL!P334-METEALL[[#This Row],[620119]] &gt;= 0, ALL!P334-METEALL[[#This Row],[620119]] &lt;= 24), ALL!P334-METEALL[[#This Row],[620119]], 0)</f>
        <v>0</v>
      </c>
      <c r="R333">
        <f>IF(AND(ALL!Q334-METEALL[[#This Row],[620120]] &gt;= 0, ALL!Q334-METEALL[[#This Row],[620120]] &lt;= 24), ALL!Q334-METEALL[[#This Row],[620120]], 0)</f>
        <v>0</v>
      </c>
      <c r="S333">
        <f>IF(AND(ALL!R334-METEALL[[#This Row],[620122]] &gt;= 0, ALL!R334-METEALL[[#This Row],[620122]] &lt;= 24), ALL!R334-METEALL[[#This Row],[620122]], 0)</f>
        <v>14</v>
      </c>
      <c r="T333">
        <f>IF(AND(ALL!S334-METEALL[[#This Row],[620123]] &gt;= 0, ALL!S334-METEALL[[#This Row],[620123]] &lt;= 24), ALL!S334-METEALL[[#This Row],[620123]], 0)</f>
        <v>16</v>
      </c>
      <c r="U333">
        <f>IF(AND(ALL!T334-METEALL[[#This Row],[620124]] &gt;= 0, ALL!T334-METEALL[[#This Row],[620124]] &lt;= 24), ALL!T334-METEALL[[#This Row],[620124]], 0)</f>
        <v>0</v>
      </c>
      <c r="Y333">
        <v>620104</v>
      </c>
      <c r="Z333" s="31">
        <v>44161</v>
      </c>
      <c r="AA333">
        <v>0</v>
      </c>
    </row>
    <row r="334" spans="3:27">
      <c r="C334" s="17">
        <v>44162</v>
      </c>
      <c r="D334" t="str">
        <f>TEXT(Mete_cal[[#This Row],[Egat Code]], "[$-409]mmm yyyy")</f>
        <v>Nov 2020</v>
      </c>
      <c r="E334">
        <f>IF(AND(ALL!D335-METEALL[[#This Row],[620104]] &gt;= 0, ALL!D335-METEALL[[#This Row],[620104]] &lt;= 24), ALL!D335-METEALL[[#This Row],[620104]], 0)</f>
        <v>0</v>
      </c>
      <c r="F334">
        <f>IF(AND(ALL!E335-METEALL[[#This Row],[620105]] &gt;= 0, ALL!E335-METEALL[[#This Row],[620105]] &lt;= 24), ALL!E335-METEALL[[#This Row],[620105]], 0)</f>
        <v>1</v>
      </c>
      <c r="G334">
        <f>IF(AND(ALL!F335-METEALL[[#This Row],[620106]] &gt;= 0, ALL!F335-METEALL[[#This Row],[620106]] &lt;= 24), ALL!F335-METEALL[[#This Row],[620106]], 0)</f>
        <v>0</v>
      </c>
      <c r="H334">
        <f>IF(AND(ALL!G335-METEALL[[#This Row],[620107]] &gt;= 0, ALL!G335-METEALL[[#This Row],[620107]] &lt;= 24), ALL!G335-METEALL[[#This Row],[620107]], 0)</f>
        <v>12</v>
      </c>
      <c r="I334">
        <f>IF(AND(ALL!H335-METEALL[[#This Row],[620109]] &gt;= 0, ALL!H335-METEALL[[#This Row],[620109]] &lt;= 24), ALL!H335-METEALL[[#This Row],[620109]], 0)</f>
        <v>0</v>
      </c>
      <c r="J334">
        <f>IF(AND(ALL!I335-METEALL[[#This Row],[620111]] &gt;= 0, ALL!I335-METEALL[[#This Row],[620111]] &lt;= 24), ALL!I335-METEALL[[#This Row],[620111]], 0)</f>
        <v>0</v>
      </c>
      <c r="K334">
        <f>IF(AND(ALL!J335-METEALL[[#This Row],[620112]] &gt;= 0, ALL!J335-METEALL[[#This Row],[620112]] &lt;= 24), ALL!J335-METEALL[[#This Row],[620112]], 0)</f>
        <v>0</v>
      </c>
      <c r="L334">
        <f>IF(AND(ALL!K335-METEALL[[#This Row],[620113]] &gt;= 0, ALL!K335-METEALL[[#This Row],[620113]] &lt;= 24), ALL!K335-METEALL[[#This Row],[620113]], 0)</f>
        <v>0</v>
      </c>
      <c r="M334">
        <f>IF(AND(ALL!L335-METEALL[[#This Row],[620114]] &gt;= 0, ALL!L335-METEALL[[#This Row],[620114]] &lt;= 24), ALL!L335-METEALL[[#This Row],[620114]], 0)</f>
        <v>13</v>
      </c>
      <c r="N334">
        <f>IF(AND(ALL!M335-METEALL[[#This Row],[620116]] &gt;= 0, ALL!M335-METEALL[[#This Row],[620116]] &lt;= 24), ALL!M335-METEALL[[#This Row],[620116]], 0)</f>
        <v>18</v>
      </c>
      <c r="O334">
        <f>IF(AND(ALL!N335-METEALL[[#This Row],[620117]] &gt;= 0, ALL!N335-METEALL[[#This Row],[620117]] &lt;= 24), ALL!N335-METEALL[[#This Row],[620117]], 0)</f>
        <v>14</v>
      </c>
      <c r="P334">
        <f>IF(AND(ALL!O335-METEALL[[#This Row],[620118]] &gt;= 0, ALL!O335-METEALL[[#This Row],[620118]] &lt;= 24), ALL!O335-METEALL[[#This Row],[620118]], 0)</f>
        <v>14</v>
      </c>
      <c r="Q334">
        <f>IF(AND(ALL!P335-METEALL[[#This Row],[620119]] &gt;= 0, ALL!P335-METEALL[[#This Row],[620119]] &lt;= 24), ALL!P335-METEALL[[#This Row],[620119]], 0)</f>
        <v>0</v>
      </c>
      <c r="R334">
        <f>IF(AND(ALL!Q335-METEALL[[#This Row],[620120]] &gt;= 0, ALL!Q335-METEALL[[#This Row],[620120]] &lt;= 24), ALL!Q335-METEALL[[#This Row],[620120]], 0)</f>
        <v>0</v>
      </c>
      <c r="S334">
        <f>IF(AND(ALL!R335-METEALL[[#This Row],[620122]] &gt;= 0, ALL!R335-METEALL[[#This Row],[620122]] &lt;= 24), ALL!R335-METEALL[[#This Row],[620122]], 0)</f>
        <v>1</v>
      </c>
      <c r="T334">
        <f>IF(AND(ALL!S335-METEALL[[#This Row],[620123]] &gt;= 0, ALL!S335-METEALL[[#This Row],[620123]] &lt;= 24), ALL!S335-METEALL[[#This Row],[620123]], 0)</f>
        <v>13</v>
      </c>
      <c r="U334">
        <f>IF(AND(ALL!T335-METEALL[[#This Row],[620124]] &gt;= 0, ALL!T335-METEALL[[#This Row],[620124]] &lt;= 24), ALL!T335-METEALL[[#This Row],[620124]], 0)</f>
        <v>0</v>
      </c>
      <c r="Y334">
        <v>620104</v>
      </c>
      <c r="Z334" s="31">
        <v>44162</v>
      </c>
      <c r="AA334">
        <v>0</v>
      </c>
    </row>
    <row r="335" spans="3:27">
      <c r="C335" s="17">
        <v>44163</v>
      </c>
      <c r="D335" t="str">
        <f>TEXT(Mete_cal[[#This Row],[Egat Code]], "[$-409]mmm yyyy")</f>
        <v>Nov 2020</v>
      </c>
      <c r="E335">
        <f>IF(AND(ALL!D336-METEALL[[#This Row],[620104]] &gt;= 0, ALL!D336-METEALL[[#This Row],[620104]] &lt;= 24), ALL!D336-METEALL[[#This Row],[620104]], 0)</f>
        <v>0</v>
      </c>
      <c r="F335">
        <f>IF(AND(ALL!E336-METEALL[[#This Row],[620105]] &gt;= 0, ALL!E336-METEALL[[#This Row],[620105]] &lt;= 24), ALL!E336-METEALL[[#This Row],[620105]], 0)</f>
        <v>1</v>
      </c>
      <c r="G335">
        <f>IF(AND(ALL!F336-METEALL[[#This Row],[620106]] &gt;= 0, ALL!F336-METEALL[[#This Row],[620106]] &lt;= 24), ALL!F336-METEALL[[#This Row],[620106]], 0)</f>
        <v>0</v>
      </c>
      <c r="H335">
        <f>IF(AND(ALL!G336-METEALL[[#This Row],[620107]] &gt;= 0, ALL!G336-METEALL[[#This Row],[620107]] &lt;= 24), ALL!G336-METEALL[[#This Row],[620107]], 0)</f>
        <v>18</v>
      </c>
      <c r="I335">
        <f>IF(AND(ALL!H336-METEALL[[#This Row],[620109]] &gt;= 0, ALL!H336-METEALL[[#This Row],[620109]] &lt;= 24), ALL!H336-METEALL[[#This Row],[620109]], 0)</f>
        <v>0</v>
      </c>
      <c r="J335">
        <f>IF(AND(ALL!I336-METEALL[[#This Row],[620111]] &gt;= 0, ALL!I336-METEALL[[#This Row],[620111]] &lt;= 24), ALL!I336-METEALL[[#This Row],[620111]], 0)</f>
        <v>0</v>
      </c>
      <c r="K335">
        <f>IF(AND(ALL!J336-METEALL[[#This Row],[620112]] &gt;= 0, ALL!J336-METEALL[[#This Row],[620112]] &lt;= 24), ALL!J336-METEALL[[#This Row],[620112]], 0)</f>
        <v>20</v>
      </c>
      <c r="L335">
        <f>IF(AND(ALL!K336-METEALL[[#This Row],[620113]] &gt;= 0, ALL!K336-METEALL[[#This Row],[620113]] &lt;= 24), ALL!K336-METEALL[[#This Row],[620113]], 0)</f>
        <v>0</v>
      </c>
      <c r="M335">
        <f>IF(AND(ALL!L336-METEALL[[#This Row],[620114]] &gt;= 0, ALL!L336-METEALL[[#This Row],[620114]] &lt;= 24), ALL!L336-METEALL[[#This Row],[620114]], 0)</f>
        <v>19</v>
      </c>
      <c r="N335">
        <f>IF(AND(ALL!M336-METEALL[[#This Row],[620116]] &gt;= 0, ALL!M336-METEALL[[#This Row],[620116]] &lt;= 24), ALL!M336-METEALL[[#This Row],[620116]], 0)</f>
        <v>17</v>
      </c>
      <c r="O335">
        <f>IF(AND(ALL!N336-METEALL[[#This Row],[620117]] &gt;= 0, ALL!N336-METEALL[[#This Row],[620117]] &lt;= 24), ALL!N336-METEALL[[#This Row],[620117]], 0)</f>
        <v>16</v>
      </c>
      <c r="P335">
        <f>IF(AND(ALL!O336-METEALL[[#This Row],[620118]] &gt;= 0, ALL!O336-METEALL[[#This Row],[620118]] &lt;= 24), ALL!O336-METEALL[[#This Row],[620118]], 0)</f>
        <v>12</v>
      </c>
      <c r="Q335">
        <f>IF(AND(ALL!P336-METEALL[[#This Row],[620119]] &gt;= 0, ALL!P336-METEALL[[#This Row],[620119]] &lt;= 24), ALL!P336-METEALL[[#This Row],[620119]], 0)</f>
        <v>0</v>
      </c>
      <c r="R335">
        <f>IF(AND(ALL!Q336-METEALL[[#This Row],[620120]] &gt;= 0, ALL!Q336-METEALL[[#This Row],[620120]] &lt;= 24), ALL!Q336-METEALL[[#This Row],[620120]], 0)</f>
        <v>0</v>
      </c>
      <c r="S335">
        <f>IF(AND(ALL!R336-METEALL[[#This Row],[620122]] &gt;= 0, ALL!R336-METEALL[[#This Row],[620122]] &lt;= 24), ALL!R336-METEALL[[#This Row],[620122]], 0)</f>
        <v>12</v>
      </c>
      <c r="T335">
        <f>IF(AND(ALL!S336-METEALL[[#This Row],[620123]] &gt;= 0, ALL!S336-METEALL[[#This Row],[620123]] &lt;= 24), ALL!S336-METEALL[[#This Row],[620123]], 0)</f>
        <v>20</v>
      </c>
      <c r="U335">
        <f>IF(AND(ALL!T336-METEALL[[#This Row],[620124]] &gt;= 0, ALL!T336-METEALL[[#This Row],[620124]] &lt;= 24), ALL!T336-METEALL[[#This Row],[620124]], 0)</f>
        <v>0</v>
      </c>
      <c r="Y335">
        <v>620104</v>
      </c>
      <c r="Z335" s="31">
        <v>44163</v>
      </c>
      <c r="AA335">
        <v>0</v>
      </c>
    </row>
    <row r="336" spans="3:27">
      <c r="C336" s="17">
        <v>44164</v>
      </c>
      <c r="D336" t="str">
        <f>TEXT(Mete_cal[[#This Row],[Egat Code]], "[$-409]mmm yyyy")</f>
        <v>Nov 2020</v>
      </c>
      <c r="E336">
        <f>IF(AND(ALL!D337-METEALL[[#This Row],[620104]] &gt;= 0, ALL!D337-METEALL[[#This Row],[620104]] &lt;= 24), ALL!D337-METEALL[[#This Row],[620104]], 0)</f>
        <v>0</v>
      </c>
      <c r="F336">
        <f>IF(AND(ALL!E337-METEALL[[#This Row],[620105]] &gt;= 0, ALL!E337-METEALL[[#This Row],[620105]] &lt;= 24), ALL!E337-METEALL[[#This Row],[620105]], 0)</f>
        <v>1</v>
      </c>
      <c r="G336">
        <f>IF(AND(ALL!F337-METEALL[[#This Row],[620106]] &gt;= 0, ALL!F337-METEALL[[#This Row],[620106]] &lt;= 24), ALL!F337-METEALL[[#This Row],[620106]], 0)</f>
        <v>0</v>
      </c>
      <c r="H336">
        <f>IF(AND(ALL!G337-METEALL[[#This Row],[620107]] &gt;= 0, ALL!G337-METEALL[[#This Row],[620107]] &lt;= 24), ALL!G337-METEALL[[#This Row],[620107]], 0)</f>
        <v>11</v>
      </c>
      <c r="I336">
        <f>IF(AND(ALL!H337-METEALL[[#This Row],[620109]] &gt;= 0, ALL!H337-METEALL[[#This Row],[620109]] &lt;= 24), ALL!H337-METEALL[[#This Row],[620109]], 0)</f>
        <v>0</v>
      </c>
      <c r="J336">
        <f>IF(AND(ALL!I337-METEALL[[#This Row],[620111]] &gt;= 0, ALL!I337-METEALL[[#This Row],[620111]] &lt;= 24), ALL!I337-METEALL[[#This Row],[620111]], 0)</f>
        <v>0</v>
      </c>
      <c r="K336">
        <f>IF(AND(ALL!J337-METEALL[[#This Row],[620112]] &gt;= 0, ALL!J337-METEALL[[#This Row],[620112]] &lt;= 24), ALL!J337-METEALL[[#This Row],[620112]], 0)</f>
        <v>13</v>
      </c>
      <c r="L336">
        <f>IF(AND(ALL!K337-METEALL[[#This Row],[620113]] &gt;= 0, ALL!K337-METEALL[[#This Row],[620113]] &lt;= 24), ALL!K337-METEALL[[#This Row],[620113]], 0)</f>
        <v>0</v>
      </c>
      <c r="M336">
        <f>IF(AND(ALL!L337-METEALL[[#This Row],[620114]] &gt;= 0, ALL!L337-METEALL[[#This Row],[620114]] &lt;= 24), ALL!L337-METEALL[[#This Row],[620114]], 0)</f>
        <v>16</v>
      </c>
      <c r="N336">
        <f>IF(AND(ALL!M337-METEALL[[#This Row],[620116]] &gt;= 0, ALL!M337-METEALL[[#This Row],[620116]] &lt;= 24), ALL!M337-METEALL[[#This Row],[620116]], 0)</f>
        <v>12</v>
      </c>
      <c r="O336">
        <f>IF(AND(ALL!N337-METEALL[[#This Row],[620117]] &gt;= 0, ALL!N337-METEALL[[#This Row],[620117]] &lt;= 24), ALL!N337-METEALL[[#This Row],[620117]], 0)</f>
        <v>17</v>
      </c>
      <c r="P336">
        <f>IF(AND(ALL!O337-METEALL[[#This Row],[620118]] &gt;= 0, ALL!O337-METEALL[[#This Row],[620118]] &lt;= 24), ALL!O337-METEALL[[#This Row],[620118]], 0)</f>
        <v>11</v>
      </c>
      <c r="Q336">
        <f>IF(AND(ALL!P337-METEALL[[#This Row],[620119]] &gt;= 0, ALL!P337-METEALL[[#This Row],[620119]] &lt;= 24), ALL!P337-METEALL[[#This Row],[620119]], 0)</f>
        <v>0</v>
      </c>
      <c r="R336">
        <f>IF(AND(ALL!Q337-METEALL[[#This Row],[620120]] &gt;= 0, ALL!Q337-METEALL[[#This Row],[620120]] &lt;= 24), ALL!Q337-METEALL[[#This Row],[620120]], 0)</f>
        <v>0</v>
      </c>
      <c r="S336">
        <f>IF(AND(ALL!R337-METEALL[[#This Row],[620122]] &gt;= 0, ALL!R337-METEALL[[#This Row],[620122]] &lt;= 24), ALL!R337-METEALL[[#This Row],[620122]], 0)</f>
        <v>1</v>
      </c>
      <c r="T336">
        <f>IF(AND(ALL!S337-METEALL[[#This Row],[620123]] &gt;= 0, ALL!S337-METEALL[[#This Row],[620123]] &lt;= 24), ALL!S337-METEALL[[#This Row],[620123]], 0)</f>
        <v>11</v>
      </c>
      <c r="U336">
        <f>IF(AND(ALL!T337-METEALL[[#This Row],[620124]] &gt;= 0, ALL!T337-METEALL[[#This Row],[620124]] &lt;= 24), ALL!T337-METEALL[[#This Row],[620124]], 0)</f>
        <v>0</v>
      </c>
      <c r="Y336">
        <v>620104</v>
      </c>
      <c r="Z336" s="31">
        <v>44164</v>
      </c>
      <c r="AA336">
        <v>0</v>
      </c>
    </row>
    <row r="337" spans="3:27">
      <c r="C337" s="17">
        <v>44165</v>
      </c>
      <c r="D337" t="str">
        <f>TEXT(Mete_cal[[#This Row],[Egat Code]], "[$-409]mmm yyyy")</f>
        <v>Nov 2020</v>
      </c>
      <c r="E337">
        <f>IF(AND(ALL!D338-METEALL[[#This Row],[620104]] &gt;= 0, ALL!D338-METEALL[[#This Row],[620104]] &lt;= 24), ALL!D338-METEALL[[#This Row],[620104]], 0)</f>
        <v>0</v>
      </c>
      <c r="F337">
        <f>IF(AND(ALL!E338-METEALL[[#This Row],[620105]] &gt;= 0, ALL!E338-METEALL[[#This Row],[620105]] &lt;= 24), ALL!E338-METEALL[[#This Row],[620105]], 0)</f>
        <v>1</v>
      </c>
      <c r="G337">
        <f>IF(AND(ALL!F338-METEALL[[#This Row],[620106]] &gt;= 0, ALL!F338-METEALL[[#This Row],[620106]] &lt;= 24), ALL!F338-METEALL[[#This Row],[620106]], 0)</f>
        <v>0</v>
      </c>
      <c r="H337">
        <f>IF(AND(ALL!G338-METEALL[[#This Row],[620107]] &gt;= 0, ALL!G338-METEALL[[#This Row],[620107]] &lt;= 24), ALL!G338-METEALL[[#This Row],[620107]], 0)</f>
        <v>16</v>
      </c>
      <c r="I337">
        <f>IF(AND(ALL!H338-METEALL[[#This Row],[620109]] &gt;= 0, ALL!H338-METEALL[[#This Row],[620109]] &lt;= 24), ALL!H338-METEALL[[#This Row],[620109]], 0)</f>
        <v>14</v>
      </c>
      <c r="J337">
        <f>IF(AND(ALL!I338-METEALL[[#This Row],[620111]] &gt;= 0, ALL!I338-METEALL[[#This Row],[620111]] &lt;= 24), ALL!I338-METEALL[[#This Row],[620111]], 0)</f>
        <v>0</v>
      </c>
      <c r="K337">
        <f>IF(AND(ALL!J338-METEALL[[#This Row],[620112]] &gt;= 0, ALL!J338-METEALL[[#This Row],[620112]] &lt;= 24), ALL!J338-METEALL[[#This Row],[620112]], 0)</f>
        <v>17</v>
      </c>
      <c r="L337">
        <f>IF(AND(ALL!K338-METEALL[[#This Row],[620113]] &gt;= 0, ALL!K338-METEALL[[#This Row],[620113]] &lt;= 24), ALL!K338-METEALL[[#This Row],[620113]], 0)</f>
        <v>0</v>
      </c>
      <c r="M337">
        <f>IF(AND(ALL!L338-METEALL[[#This Row],[620114]] &gt;= 0, ALL!L338-METEALL[[#This Row],[620114]] &lt;= 24), ALL!L338-METEALL[[#This Row],[620114]], 0)</f>
        <v>18</v>
      </c>
      <c r="N337">
        <f>IF(AND(ALL!M338-METEALL[[#This Row],[620116]] &gt;= 0, ALL!M338-METEALL[[#This Row],[620116]] &lt;= 24), ALL!M338-METEALL[[#This Row],[620116]], 0)</f>
        <v>5</v>
      </c>
      <c r="O337">
        <f>IF(AND(ALL!N338-METEALL[[#This Row],[620117]] &gt;= 0, ALL!N338-METEALL[[#This Row],[620117]] &lt;= 24), ALL!N338-METEALL[[#This Row],[620117]], 0)</f>
        <v>13</v>
      </c>
      <c r="P337">
        <f>IF(AND(ALL!O338-METEALL[[#This Row],[620118]] &gt;= 0, ALL!O338-METEALL[[#This Row],[620118]] &lt;= 24), ALL!O338-METEALL[[#This Row],[620118]], 0)</f>
        <v>19</v>
      </c>
      <c r="Q337">
        <f>IF(AND(ALL!P338-METEALL[[#This Row],[620119]] &gt;= 0, ALL!P338-METEALL[[#This Row],[620119]] &lt;= 24), ALL!P338-METEALL[[#This Row],[620119]], 0)</f>
        <v>0</v>
      </c>
      <c r="R337">
        <f>IF(AND(ALL!Q338-METEALL[[#This Row],[620120]] &gt;= 0, ALL!Q338-METEALL[[#This Row],[620120]] &lt;= 24), ALL!Q338-METEALL[[#This Row],[620120]], 0)</f>
        <v>0</v>
      </c>
      <c r="S337">
        <f>IF(AND(ALL!R338-METEALL[[#This Row],[620122]] &gt;= 0, ALL!R338-METEALL[[#This Row],[620122]] &lt;= 24), ALL!R338-METEALL[[#This Row],[620122]], 0)</f>
        <v>1</v>
      </c>
      <c r="T337">
        <f>IF(AND(ALL!S338-METEALL[[#This Row],[620123]] &gt;= 0, ALL!S338-METEALL[[#This Row],[620123]] &lt;= 24), ALL!S338-METEALL[[#This Row],[620123]], 0)</f>
        <v>13</v>
      </c>
      <c r="U337">
        <f>IF(AND(ALL!T338-METEALL[[#This Row],[620124]] &gt;= 0, ALL!T338-METEALL[[#This Row],[620124]] &lt;= 24), ALL!T338-METEALL[[#This Row],[620124]], 0)</f>
        <v>0</v>
      </c>
      <c r="Y337">
        <v>620104</v>
      </c>
      <c r="Z337" s="31">
        <v>44165</v>
      </c>
      <c r="AA337">
        <v>0</v>
      </c>
    </row>
    <row r="338" spans="3:27">
      <c r="C338" s="17">
        <v>44166</v>
      </c>
      <c r="D338" t="str">
        <f>TEXT(Mete_cal[[#This Row],[Egat Code]], "[$-409]mmm yyyy")</f>
        <v>Dec 2020</v>
      </c>
      <c r="E338">
        <f>IF(AND(ALL!D339-METEALL[[#This Row],[620104]] &gt;= 0, ALL!D339-METEALL[[#This Row],[620104]] &lt;= 24), ALL!D339-METEALL[[#This Row],[620104]], 0)</f>
        <v>0</v>
      </c>
      <c r="F338">
        <f>IF(AND(ALL!E339-METEALL[[#This Row],[620105]] &gt;= 0, ALL!E339-METEALL[[#This Row],[620105]] &lt;= 24), ALL!E339-METEALL[[#This Row],[620105]], 0)</f>
        <v>0</v>
      </c>
      <c r="G338">
        <f>IF(AND(ALL!F339-METEALL[[#This Row],[620106]] &gt;= 0, ALL!F339-METEALL[[#This Row],[620106]] &lt;= 24), ALL!F339-METEALL[[#This Row],[620106]], 0)</f>
        <v>0</v>
      </c>
      <c r="H338">
        <f>IF(AND(ALL!G339-METEALL[[#This Row],[620107]] &gt;= 0, ALL!G339-METEALL[[#This Row],[620107]] &lt;= 24), ALL!G339-METEALL[[#This Row],[620107]], 0)</f>
        <v>20</v>
      </c>
      <c r="I338">
        <f>IF(AND(ALL!H339-METEALL[[#This Row],[620109]] &gt;= 0, ALL!H339-METEALL[[#This Row],[620109]] &lt;= 24), ALL!H339-METEALL[[#This Row],[620109]], 0)</f>
        <v>9</v>
      </c>
      <c r="J338">
        <f>IF(AND(ALL!I339-METEALL[[#This Row],[620111]] &gt;= 0, ALL!I339-METEALL[[#This Row],[620111]] &lt;= 24), ALL!I339-METEALL[[#This Row],[620111]], 0)</f>
        <v>0</v>
      </c>
      <c r="K338">
        <f>IF(AND(ALL!J339-METEALL[[#This Row],[620112]] &gt;= 0, ALL!J339-METEALL[[#This Row],[620112]] &lt;= 24), ALL!J339-METEALL[[#This Row],[620112]], 0)</f>
        <v>0</v>
      </c>
      <c r="L338">
        <f>IF(AND(ALL!K339-METEALL[[#This Row],[620113]] &gt;= 0, ALL!K339-METEALL[[#This Row],[620113]] &lt;= 24), ALL!K339-METEALL[[#This Row],[620113]], 0)</f>
        <v>0</v>
      </c>
      <c r="M338">
        <f>IF(AND(ALL!L339-METEALL[[#This Row],[620114]] &gt;= 0, ALL!L339-METEALL[[#This Row],[620114]] &lt;= 24), ALL!L339-METEALL[[#This Row],[620114]], 0)</f>
        <v>9</v>
      </c>
      <c r="N338">
        <f>IF(AND(ALL!M339-METEALL[[#This Row],[620116]] &gt;= 0, ALL!M339-METEALL[[#This Row],[620116]] &lt;= 24), ALL!M339-METEALL[[#This Row],[620116]], 0)</f>
        <v>19</v>
      </c>
      <c r="O338">
        <f>IF(AND(ALL!N339-METEALL[[#This Row],[620117]] &gt;= 0, ALL!N339-METEALL[[#This Row],[620117]] &lt;= 24), ALL!N339-METEALL[[#This Row],[620117]], 0)</f>
        <v>17</v>
      </c>
      <c r="P338">
        <f>IF(AND(ALL!O339-METEALL[[#This Row],[620118]] &gt;= 0, ALL!O339-METEALL[[#This Row],[620118]] &lt;= 24), ALL!O339-METEALL[[#This Row],[620118]], 0)</f>
        <v>14</v>
      </c>
      <c r="Q338">
        <f>IF(AND(ALL!P339-METEALL[[#This Row],[620119]] &gt;= 0, ALL!P339-METEALL[[#This Row],[620119]] &lt;= 24), ALL!P339-METEALL[[#This Row],[620119]], 0)</f>
        <v>0</v>
      </c>
      <c r="R338">
        <f>IF(AND(ALL!Q339-METEALL[[#This Row],[620120]] &gt;= 0, ALL!Q339-METEALL[[#This Row],[620120]] &lt;= 24), ALL!Q339-METEALL[[#This Row],[620120]], 0)</f>
        <v>0</v>
      </c>
      <c r="S338">
        <f>IF(AND(ALL!R339-METEALL[[#This Row],[620122]] &gt;= 0, ALL!R339-METEALL[[#This Row],[620122]] &lt;= 24), ALL!R339-METEALL[[#This Row],[620122]], 0)</f>
        <v>0</v>
      </c>
      <c r="T338">
        <f>IF(AND(ALL!S339-METEALL[[#This Row],[620123]] &gt;= 0, ALL!S339-METEALL[[#This Row],[620123]] &lt;= 24), ALL!S339-METEALL[[#This Row],[620123]], 0)</f>
        <v>21</v>
      </c>
      <c r="U338">
        <f>IF(AND(ALL!T339-METEALL[[#This Row],[620124]] &gt;= 0, ALL!T339-METEALL[[#This Row],[620124]] &lt;= 24), ALL!T339-METEALL[[#This Row],[620124]], 0)</f>
        <v>0</v>
      </c>
      <c r="Y338">
        <v>620104</v>
      </c>
      <c r="Z338" s="31">
        <v>44166</v>
      </c>
      <c r="AA338">
        <v>0</v>
      </c>
    </row>
    <row r="339" spans="3:27">
      <c r="C339" s="17">
        <v>44167</v>
      </c>
      <c r="D339" t="str">
        <f>TEXT(Mete_cal[[#This Row],[Egat Code]], "[$-409]mmm yyyy")</f>
        <v>Dec 2020</v>
      </c>
      <c r="E339">
        <f>IF(AND(ALL!D340-METEALL[[#This Row],[620104]] &gt;= 0, ALL!D340-METEALL[[#This Row],[620104]] &lt;= 24), ALL!D340-METEALL[[#This Row],[620104]], 0)</f>
        <v>0</v>
      </c>
      <c r="F339">
        <f>IF(AND(ALL!E340-METEALL[[#This Row],[620105]] &gt;= 0, ALL!E340-METEALL[[#This Row],[620105]] &lt;= 24), ALL!E340-METEALL[[#This Row],[620105]], 0)</f>
        <v>6</v>
      </c>
      <c r="G339">
        <f>IF(AND(ALL!F340-METEALL[[#This Row],[620106]] &gt;= 0, ALL!F340-METEALL[[#This Row],[620106]] &lt;= 24), ALL!F340-METEALL[[#This Row],[620106]], 0)</f>
        <v>0</v>
      </c>
      <c r="H339">
        <f>IF(AND(ALL!G340-METEALL[[#This Row],[620107]] &gt;= 0, ALL!G340-METEALL[[#This Row],[620107]] &lt;= 24), ALL!G340-METEALL[[#This Row],[620107]], 0)</f>
        <v>19</v>
      </c>
      <c r="I339">
        <f>IF(AND(ALL!H340-METEALL[[#This Row],[620109]] &gt;= 0, ALL!H340-METEALL[[#This Row],[620109]] &lt;= 24), ALL!H340-METEALL[[#This Row],[620109]], 0)</f>
        <v>20</v>
      </c>
      <c r="J339">
        <f>IF(AND(ALL!I340-METEALL[[#This Row],[620111]] &gt;= 0, ALL!I340-METEALL[[#This Row],[620111]] &lt;= 24), ALL!I340-METEALL[[#This Row],[620111]], 0)</f>
        <v>0</v>
      </c>
      <c r="K339">
        <f>IF(AND(ALL!J340-METEALL[[#This Row],[620112]] &gt;= 0, ALL!J340-METEALL[[#This Row],[620112]] &lt;= 24), ALL!J340-METEALL[[#This Row],[620112]], 0)</f>
        <v>0</v>
      </c>
      <c r="L339">
        <f>IF(AND(ALL!K340-METEALL[[#This Row],[620113]] &gt;= 0, ALL!K340-METEALL[[#This Row],[620113]] &lt;= 24), ALL!K340-METEALL[[#This Row],[620113]], 0)</f>
        <v>0</v>
      </c>
      <c r="M339">
        <f>IF(AND(ALL!L340-METEALL[[#This Row],[620114]] &gt;= 0, ALL!L340-METEALL[[#This Row],[620114]] &lt;= 24), ALL!L340-METEALL[[#This Row],[620114]], 0)</f>
        <v>18</v>
      </c>
      <c r="N339">
        <f>IF(AND(ALL!M340-METEALL[[#This Row],[620116]] &gt;= 0, ALL!M340-METEALL[[#This Row],[620116]] &lt;= 24), ALL!M340-METEALL[[#This Row],[620116]], 0)</f>
        <v>19</v>
      </c>
      <c r="O339">
        <f>IF(AND(ALL!N340-METEALL[[#This Row],[620117]] &gt;= 0, ALL!N340-METEALL[[#This Row],[620117]] &lt;= 24), ALL!N340-METEALL[[#This Row],[620117]], 0)</f>
        <v>19</v>
      </c>
      <c r="P339">
        <f>IF(AND(ALL!O340-METEALL[[#This Row],[620118]] &gt;= 0, ALL!O340-METEALL[[#This Row],[620118]] &lt;= 24), ALL!O340-METEALL[[#This Row],[620118]], 0)</f>
        <v>18</v>
      </c>
      <c r="Q339">
        <f>IF(AND(ALL!P340-METEALL[[#This Row],[620119]] &gt;= 0, ALL!P340-METEALL[[#This Row],[620119]] &lt;= 24), ALL!P340-METEALL[[#This Row],[620119]], 0)</f>
        <v>0</v>
      </c>
      <c r="R339">
        <f>IF(AND(ALL!Q340-METEALL[[#This Row],[620120]] &gt;= 0, ALL!Q340-METEALL[[#This Row],[620120]] &lt;= 24), ALL!Q340-METEALL[[#This Row],[620120]], 0)</f>
        <v>0</v>
      </c>
      <c r="S339">
        <f>IF(AND(ALL!R340-METEALL[[#This Row],[620122]] &gt;= 0, ALL!R340-METEALL[[#This Row],[620122]] &lt;= 24), ALL!R340-METEALL[[#This Row],[620122]], 0)</f>
        <v>0</v>
      </c>
      <c r="T339">
        <f>IF(AND(ALL!S340-METEALL[[#This Row],[620123]] &gt;= 0, ALL!S340-METEALL[[#This Row],[620123]] &lt;= 24), ALL!S340-METEALL[[#This Row],[620123]], 0)</f>
        <v>20</v>
      </c>
      <c r="U339">
        <f>IF(AND(ALL!T340-METEALL[[#This Row],[620124]] &gt;= 0, ALL!T340-METEALL[[#This Row],[620124]] &lt;= 24), ALL!T340-METEALL[[#This Row],[620124]], 0)</f>
        <v>0</v>
      </c>
      <c r="Y339">
        <v>620104</v>
      </c>
      <c r="Z339" s="31">
        <v>44167</v>
      </c>
      <c r="AA339">
        <v>0</v>
      </c>
    </row>
    <row r="340" spans="3:27">
      <c r="C340" s="17">
        <v>44168</v>
      </c>
      <c r="D340" t="str">
        <f>TEXT(Mete_cal[[#This Row],[Egat Code]], "[$-409]mmm yyyy")</f>
        <v>Dec 2020</v>
      </c>
      <c r="E340">
        <f>IF(AND(ALL!D341-METEALL[[#This Row],[620104]] &gt;= 0, ALL!D341-METEALL[[#This Row],[620104]] &lt;= 24), ALL!D341-METEALL[[#This Row],[620104]], 0)</f>
        <v>0</v>
      </c>
      <c r="F340">
        <f>IF(AND(ALL!E341-METEALL[[#This Row],[620105]] &gt;= 0, ALL!E341-METEALL[[#This Row],[620105]] &lt;= 24), ALL!E341-METEALL[[#This Row],[620105]], 0)</f>
        <v>22</v>
      </c>
      <c r="G340">
        <f>IF(AND(ALL!F341-METEALL[[#This Row],[620106]] &gt;= 0, ALL!F341-METEALL[[#This Row],[620106]] &lt;= 24), ALL!F341-METEALL[[#This Row],[620106]], 0)</f>
        <v>0</v>
      </c>
      <c r="H340">
        <f>IF(AND(ALL!G341-METEALL[[#This Row],[620107]] &gt;= 0, ALL!G341-METEALL[[#This Row],[620107]] &lt;= 24), ALL!G341-METEALL[[#This Row],[620107]], 0)</f>
        <v>15</v>
      </c>
      <c r="I340">
        <f>IF(AND(ALL!H341-METEALL[[#This Row],[620109]] &gt;= 0, ALL!H341-METEALL[[#This Row],[620109]] &lt;= 24), ALL!H341-METEALL[[#This Row],[620109]], 0)</f>
        <v>15</v>
      </c>
      <c r="J340">
        <f>IF(AND(ALL!I341-METEALL[[#This Row],[620111]] &gt;= 0, ALL!I341-METEALL[[#This Row],[620111]] &lt;= 24), ALL!I341-METEALL[[#This Row],[620111]], 0)</f>
        <v>0</v>
      </c>
      <c r="K340">
        <f>IF(AND(ALL!J341-METEALL[[#This Row],[620112]] &gt;= 0, ALL!J341-METEALL[[#This Row],[620112]] &lt;= 24), ALL!J341-METEALL[[#This Row],[620112]], 0)</f>
        <v>21</v>
      </c>
      <c r="L340">
        <f>IF(AND(ALL!K341-METEALL[[#This Row],[620113]] &gt;= 0, ALL!K341-METEALL[[#This Row],[620113]] &lt;= 24), ALL!K341-METEALL[[#This Row],[620113]], 0)</f>
        <v>0</v>
      </c>
      <c r="M340">
        <f>IF(AND(ALL!L341-METEALL[[#This Row],[620114]] &gt;= 0, ALL!L341-METEALL[[#This Row],[620114]] &lt;= 24), ALL!L341-METEALL[[#This Row],[620114]], 0)</f>
        <v>14</v>
      </c>
      <c r="N340">
        <f>IF(AND(ALL!M341-METEALL[[#This Row],[620116]] &gt;= 0, ALL!M341-METEALL[[#This Row],[620116]] &lt;= 24), ALL!M341-METEALL[[#This Row],[620116]], 0)</f>
        <v>15</v>
      </c>
      <c r="O340">
        <f>IF(AND(ALL!N341-METEALL[[#This Row],[620117]] &gt;= 0, ALL!N341-METEALL[[#This Row],[620117]] &lt;= 24), ALL!N341-METEALL[[#This Row],[620117]], 0)</f>
        <v>15</v>
      </c>
      <c r="P340">
        <f>IF(AND(ALL!O341-METEALL[[#This Row],[620118]] &gt;= 0, ALL!O341-METEALL[[#This Row],[620118]] &lt;= 24), ALL!O341-METEALL[[#This Row],[620118]], 0)</f>
        <v>15</v>
      </c>
      <c r="Q340">
        <f>IF(AND(ALL!P341-METEALL[[#This Row],[620119]] &gt;= 0, ALL!P341-METEALL[[#This Row],[620119]] &lt;= 24), ALL!P341-METEALL[[#This Row],[620119]], 0)</f>
        <v>0</v>
      </c>
      <c r="R340">
        <f>IF(AND(ALL!Q341-METEALL[[#This Row],[620120]] &gt;= 0, ALL!Q341-METEALL[[#This Row],[620120]] &lt;= 24), ALL!Q341-METEALL[[#This Row],[620120]], 0)</f>
        <v>0</v>
      </c>
      <c r="S340">
        <f>IF(AND(ALL!R341-METEALL[[#This Row],[620122]] &gt;= 0, ALL!R341-METEALL[[#This Row],[620122]] &lt;= 24), ALL!R341-METEALL[[#This Row],[620122]], 0)</f>
        <v>0</v>
      </c>
      <c r="T340">
        <f>IF(AND(ALL!S341-METEALL[[#This Row],[620123]] &gt;= 0, ALL!S341-METEALL[[#This Row],[620123]] &lt;= 24), ALL!S341-METEALL[[#This Row],[620123]], 0)</f>
        <v>10</v>
      </c>
      <c r="U340">
        <f>IF(AND(ALL!T341-METEALL[[#This Row],[620124]] &gt;= 0, ALL!T341-METEALL[[#This Row],[620124]] &lt;= 24), ALL!T341-METEALL[[#This Row],[620124]], 0)</f>
        <v>0</v>
      </c>
      <c r="Y340">
        <v>620104</v>
      </c>
      <c r="Z340" s="31">
        <v>44168</v>
      </c>
      <c r="AA340">
        <v>0</v>
      </c>
    </row>
    <row r="341" spans="3:27">
      <c r="C341" s="17">
        <v>44169</v>
      </c>
      <c r="D341" t="str">
        <f>TEXT(Mete_cal[[#This Row],[Egat Code]], "[$-409]mmm yyyy")</f>
        <v>Dec 2020</v>
      </c>
      <c r="E341">
        <f>IF(AND(ALL!D342-METEALL[[#This Row],[620104]] &gt;= 0, ALL!D342-METEALL[[#This Row],[620104]] &lt;= 24), ALL!D342-METEALL[[#This Row],[620104]], 0)</f>
        <v>0</v>
      </c>
      <c r="F341">
        <f>IF(AND(ALL!E342-METEALL[[#This Row],[620105]] &gt;= 0, ALL!E342-METEALL[[#This Row],[620105]] &lt;= 24), ALL!E342-METEALL[[#This Row],[620105]], 0)</f>
        <v>16</v>
      </c>
      <c r="G341">
        <f>IF(AND(ALL!F342-METEALL[[#This Row],[620106]] &gt;= 0, ALL!F342-METEALL[[#This Row],[620106]] &lt;= 24), ALL!F342-METEALL[[#This Row],[620106]], 0)</f>
        <v>0</v>
      </c>
      <c r="H341">
        <f>IF(AND(ALL!G342-METEALL[[#This Row],[620107]] &gt;= 0, ALL!G342-METEALL[[#This Row],[620107]] &lt;= 24), ALL!G342-METEALL[[#This Row],[620107]], 0)</f>
        <v>12</v>
      </c>
      <c r="I341">
        <f>IF(AND(ALL!H342-METEALL[[#This Row],[620109]] &gt;= 0, ALL!H342-METEALL[[#This Row],[620109]] &lt;= 24), ALL!H342-METEALL[[#This Row],[620109]], 0)</f>
        <v>17</v>
      </c>
      <c r="J341">
        <f>IF(AND(ALL!I342-METEALL[[#This Row],[620111]] &gt;= 0, ALL!I342-METEALL[[#This Row],[620111]] &lt;= 24), ALL!I342-METEALL[[#This Row],[620111]], 0)</f>
        <v>0</v>
      </c>
      <c r="K341">
        <f>IF(AND(ALL!J342-METEALL[[#This Row],[620112]] &gt;= 0, ALL!J342-METEALL[[#This Row],[620112]] &lt;= 24), ALL!J342-METEALL[[#This Row],[620112]], 0)</f>
        <v>14</v>
      </c>
      <c r="L341">
        <f>IF(AND(ALL!K342-METEALL[[#This Row],[620113]] &gt;= 0, ALL!K342-METEALL[[#This Row],[620113]] &lt;= 24), ALL!K342-METEALL[[#This Row],[620113]], 0)</f>
        <v>0</v>
      </c>
      <c r="M341">
        <f>IF(AND(ALL!L342-METEALL[[#This Row],[620114]] &gt;= 0, ALL!L342-METEALL[[#This Row],[620114]] &lt;= 24), ALL!L342-METEALL[[#This Row],[620114]], 0)</f>
        <v>8</v>
      </c>
      <c r="N341">
        <f>IF(AND(ALL!M342-METEALL[[#This Row],[620116]] &gt;= 0, ALL!M342-METEALL[[#This Row],[620116]] &lt;= 24), ALL!M342-METEALL[[#This Row],[620116]], 0)</f>
        <v>3</v>
      </c>
      <c r="O341">
        <f>IF(AND(ALL!N342-METEALL[[#This Row],[620117]] &gt;= 0, ALL!N342-METEALL[[#This Row],[620117]] &lt;= 24), ALL!N342-METEALL[[#This Row],[620117]], 0)</f>
        <v>10</v>
      </c>
      <c r="P341">
        <f>IF(AND(ALL!O342-METEALL[[#This Row],[620118]] &gt;= 0, ALL!O342-METEALL[[#This Row],[620118]] &lt;= 24), ALL!O342-METEALL[[#This Row],[620118]], 0)</f>
        <v>12</v>
      </c>
      <c r="Q341">
        <f>IF(AND(ALL!P342-METEALL[[#This Row],[620119]] &gt;= 0, ALL!P342-METEALL[[#This Row],[620119]] &lt;= 24), ALL!P342-METEALL[[#This Row],[620119]], 0)</f>
        <v>0</v>
      </c>
      <c r="R341">
        <f>IF(AND(ALL!Q342-METEALL[[#This Row],[620120]] &gt;= 0, ALL!Q342-METEALL[[#This Row],[620120]] &lt;= 24), ALL!Q342-METEALL[[#This Row],[620120]], 0)</f>
        <v>0</v>
      </c>
      <c r="S341">
        <f>IF(AND(ALL!R342-METEALL[[#This Row],[620122]] &gt;= 0, ALL!R342-METEALL[[#This Row],[620122]] &lt;= 24), ALL!R342-METEALL[[#This Row],[620122]], 0)</f>
        <v>17</v>
      </c>
      <c r="T341">
        <f>IF(AND(ALL!S342-METEALL[[#This Row],[620123]] &gt;= 0, ALL!S342-METEALL[[#This Row],[620123]] &lt;= 24), ALL!S342-METEALL[[#This Row],[620123]], 0)</f>
        <v>12</v>
      </c>
      <c r="U341">
        <f>IF(AND(ALL!T342-METEALL[[#This Row],[620124]] &gt;= 0, ALL!T342-METEALL[[#This Row],[620124]] &lt;= 24), ALL!T342-METEALL[[#This Row],[620124]], 0)</f>
        <v>0</v>
      </c>
      <c r="Y341">
        <v>620104</v>
      </c>
      <c r="Z341" s="31">
        <v>44169</v>
      </c>
      <c r="AA341">
        <v>0</v>
      </c>
    </row>
    <row r="342" spans="3:27">
      <c r="C342" s="17">
        <v>44170</v>
      </c>
      <c r="D342" t="str">
        <f>TEXT(Mete_cal[[#This Row],[Egat Code]], "[$-409]mmm yyyy")</f>
        <v>Dec 2020</v>
      </c>
      <c r="E342">
        <f>IF(AND(ALL!D343-METEALL[[#This Row],[620104]] &gt;= 0, ALL!D343-METEALL[[#This Row],[620104]] &lt;= 24), ALL!D343-METEALL[[#This Row],[620104]], 0)</f>
        <v>0</v>
      </c>
      <c r="F342">
        <f>IF(AND(ALL!E343-METEALL[[#This Row],[620105]] &gt;= 0, ALL!E343-METEALL[[#This Row],[620105]] &lt;= 24), ALL!E343-METEALL[[#This Row],[620105]], 0)</f>
        <v>18</v>
      </c>
      <c r="G342">
        <f>IF(AND(ALL!F343-METEALL[[#This Row],[620106]] &gt;= 0, ALL!F343-METEALL[[#This Row],[620106]] &lt;= 24), ALL!F343-METEALL[[#This Row],[620106]], 0)</f>
        <v>0</v>
      </c>
      <c r="H342">
        <f>IF(AND(ALL!G343-METEALL[[#This Row],[620107]] &gt;= 0, ALL!G343-METEALL[[#This Row],[620107]] &lt;= 24), ALL!G343-METEALL[[#This Row],[620107]], 0)</f>
        <v>20</v>
      </c>
      <c r="I342">
        <f>IF(AND(ALL!H343-METEALL[[#This Row],[620109]] &gt;= 0, ALL!H343-METEALL[[#This Row],[620109]] &lt;= 24), ALL!H343-METEALL[[#This Row],[620109]], 0)</f>
        <v>18</v>
      </c>
      <c r="J342">
        <f>IF(AND(ALL!I343-METEALL[[#This Row],[620111]] &gt;= 0, ALL!I343-METEALL[[#This Row],[620111]] &lt;= 24), ALL!I343-METEALL[[#This Row],[620111]], 0)</f>
        <v>0</v>
      </c>
      <c r="K342">
        <f>IF(AND(ALL!J343-METEALL[[#This Row],[620112]] &gt;= 0, ALL!J343-METEALL[[#This Row],[620112]] &lt;= 24), ALL!J343-METEALL[[#This Row],[620112]], 0)</f>
        <v>0</v>
      </c>
      <c r="L342">
        <f>IF(AND(ALL!K343-METEALL[[#This Row],[620113]] &gt;= 0, ALL!K343-METEALL[[#This Row],[620113]] &lt;= 24), ALL!K343-METEALL[[#This Row],[620113]], 0)</f>
        <v>0</v>
      </c>
      <c r="M342">
        <f>IF(AND(ALL!L343-METEALL[[#This Row],[620114]] &gt;= 0, ALL!L343-METEALL[[#This Row],[620114]] &lt;= 24), ALL!L343-METEALL[[#This Row],[620114]], 0)</f>
        <v>14</v>
      </c>
      <c r="N342">
        <f>IF(AND(ALL!M343-METEALL[[#This Row],[620116]] &gt;= 0, ALL!M343-METEALL[[#This Row],[620116]] &lt;= 24), ALL!M343-METEALL[[#This Row],[620116]], 0)</f>
        <v>18</v>
      </c>
      <c r="O342">
        <f>IF(AND(ALL!N343-METEALL[[#This Row],[620117]] &gt;= 0, ALL!N343-METEALL[[#This Row],[620117]] &lt;= 24), ALL!N343-METEALL[[#This Row],[620117]], 0)</f>
        <v>8</v>
      </c>
      <c r="P342">
        <f>IF(AND(ALL!O343-METEALL[[#This Row],[620118]] &gt;= 0, ALL!O343-METEALL[[#This Row],[620118]] &lt;= 24), ALL!O343-METEALL[[#This Row],[620118]], 0)</f>
        <v>19</v>
      </c>
      <c r="Q342">
        <f>IF(AND(ALL!P343-METEALL[[#This Row],[620119]] &gt;= 0, ALL!P343-METEALL[[#This Row],[620119]] &lt;= 24), ALL!P343-METEALL[[#This Row],[620119]], 0)</f>
        <v>0</v>
      </c>
      <c r="R342">
        <f>IF(AND(ALL!Q343-METEALL[[#This Row],[620120]] &gt;= 0, ALL!Q343-METEALL[[#This Row],[620120]] &lt;= 24), ALL!Q343-METEALL[[#This Row],[620120]], 0)</f>
        <v>0</v>
      </c>
      <c r="S342">
        <f>IF(AND(ALL!R343-METEALL[[#This Row],[620122]] &gt;= 0, ALL!R343-METEALL[[#This Row],[620122]] &lt;= 24), ALL!R343-METEALL[[#This Row],[620122]], 0)</f>
        <v>19</v>
      </c>
      <c r="T342">
        <f>IF(AND(ALL!S343-METEALL[[#This Row],[620123]] &gt;= 0, ALL!S343-METEALL[[#This Row],[620123]] &lt;= 24), ALL!S343-METEALL[[#This Row],[620123]], 0)</f>
        <v>19</v>
      </c>
      <c r="U342">
        <f>IF(AND(ALL!T343-METEALL[[#This Row],[620124]] &gt;= 0, ALL!T343-METEALL[[#This Row],[620124]] &lt;= 24), ALL!T343-METEALL[[#This Row],[620124]], 0)</f>
        <v>0</v>
      </c>
      <c r="Y342">
        <v>620104</v>
      </c>
      <c r="Z342" s="31">
        <v>44170</v>
      </c>
      <c r="AA342">
        <v>0</v>
      </c>
    </row>
    <row r="343" spans="3:27">
      <c r="C343" s="17">
        <v>44171</v>
      </c>
      <c r="D343" t="str">
        <f>TEXT(Mete_cal[[#This Row],[Egat Code]], "[$-409]mmm yyyy")</f>
        <v>Dec 2020</v>
      </c>
      <c r="E343">
        <f>IF(AND(ALL!D344-METEALL[[#This Row],[620104]] &gt;= 0, ALL!D344-METEALL[[#This Row],[620104]] &lt;= 24), ALL!D344-METEALL[[#This Row],[620104]], 0)</f>
        <v>0</v>
      </c>
      <c r="F343">
        <f>IF(AND(ALL!E344-METEALL[[#This Row],[620105]] &gt;= 0, ALL!E344-METEALL[[#This Row],[620105]] &lt;= 24), ALL!E344-METEALL[[#This Row],[620105]], 0)</f>
        <v>7</v>
      </c>
      <c r="G343">
        <f>IF(AND(ALL!F344-METEALL[[#This Row],[620106]] &gt;= 0, ALL!F344-METEALL[[#This Row],[620106]] &lt;= 24), ALL!F344-METEALL[[#This Row],[620106]], 0)</f>
        <v>0</v>
      </c>
      <c r="H343">
        <f>IF(AND(ALL!G344-METEALL[[#This Row],[620107]] &gt;= 0, ALL!G344-METEALL[[#This Row],[620107]] &lt;= 24), ALL!G344-METEALL[[#This Row],[620107]], 0)</f>
        <v>21</v>
      </c>
      <c r="I343">
        <f>IF(AND(ALL!H344-METEALL[[#This Row],[620109]] &gt;= 0, ALL!H344-METEALL[[#This Row],[620109]] &lt;= 24), ALL!H344-METEALL[[#This Row],[620109]], 0)</f>
        <v>18</v>
      </c>
      <c r="J343">
        <f>IF(AND(ALL!I344-METEALL[[#This Row],[620111]] &gt;= 0, ALL!I344-METEALL[[#This Row],[620111]] &lt;= 24), ALL!I344-METEALL[[#This Row],[620111]], 0)</f>
        <v>0</v>
      </c>
      <c r="K343">
        <f>IF(AND(ALL!J344-METEALL[[#This Row],[620112]] &gt;= 0, ALL!J344-METEALL[[#This Row],[620112]] &lt;= 24), ALL!J344-METEALL[[#This Row],[620112]], 0)</f>
        <v>0</v>
      </c>
      <c r="L343">
        <f>IF(AND(ALL!K344-METEALL[[#This Row],[620113]] &gt;= 0, ALL!K344-METEALL[[#This Row],[620113]] &lt;= 24), ALL!K344-METEALL[[#This Row],[620113]], 0)</f>
        <v>0</v>
      </c>
      <c r="M343">
        <f>IF(AND(ALL!L344-METEALL[[#This Row],[620114]] &gt;= 0, ALL!L344-METEALL[[#This Row],[620114]] &lt;= 24), ALL!L344-METEALL[[#This Row],[620114]], 0)</f>
        <v>8</v>
      </c>
      <c r="N343">
        <f>IF(AND(ALL!M344-METEALL[[#This Row],[620116]] &gt;= 0, ALL!M344-METEALL[[#This Row],[620116]] &lt;= 24), ALL!M344-METEALL[[#This Row],[620116]], 0)</f>
        <v>14</v>
      </c>
      <c r="O343">
        <f>IF(AND(ALL!N344-METEALL[[#This Row],[620117]] &gt;= 0, ALL!N344-METEALL[[#This Row],[620117]] &lt;= 24), ALL!N344-METEALL[[#This Row],[620117]], 0)</f>
        <v>0</v>
      </c>
      <c r="P343">
        <f>IF(AND(ALL!O344-METEALL[[#This Row],[620118]] &gt;= 0, ALL!O344-METEALL[[#This Row],[620118]] &lt;= 24), ALL!O344-METEALL[[#This Row],[620118]], 0)</f>
        <v>14</v>
      </c>
      <c r="Q343">
        <f>IF(AND(ALL!P344-METEALL[[#This Row],[620119]] &gt;= 0, ALL!P344-METEALL[[#This Row],[620119]] &lt;= 24), ALL!P344-METEALL[[#This Row],[620119]], 0)</f>
        <v>0</v>
      </c>
      <c r="R343">
        <f>IF(AND(ALL!Q344-METEALL[[#This Row],[620120]] &gt;= 0, ALL!Q344-METEALL[[#This Row],[620120]] &lt;= 24), ALL!Q344-METEALL[[#This Row],[620120]], 0)</f>
        <v>0</v>
      </c>
      <c r="S343">
        <f>IF(AND(ALL!R344-METEALL[[#This Row],[620122]] &gt;= 0, ALL!R344-METEALL[[#This Row],[620122]] &lt;= 24), ALL!R344-METEALL[[#This Row],[620122]], 0)</f>
        <v>2</v>
      </c>
      <c r="T343">
        <f>IF(AND(ALL!S344-METEALL[[#This Row],[620123]] &gt;= 0, ALL!S344-METEALL[[#This Row],[620123]] &lt;= 24), ALL!S344-METEALL[[#This Row],[620123]], 0)</f>
        <v>2</v>
      </c>
      <c r="U343">
        <f>IF(AND(ALL!T344-METEALL[[#This Row],[620124]] &gt;= 0, ALL!T344-METEALL[[#This Row],[620124]] &lt;= 24), ALL!T344-METEALL[[#This Row],[620124]], 0)</f>
        <v>0</v>
      </c>
      <c r="Y343">
        <v>620104</v>
      </c>
      <c r="Z343" s="31">
        <v>44171</v>
      </c>
      <c r="AA343">
        <v>0</v>
      </c>
    </row>
    <row r="344" spans="3:27">
      <c r="C344" s="17">
        <v>44172</v>
      </c>
      <c r="D344" t="str">
        <f>TEXT(Mete_cal[[#This Row],[Egat Code]], "[$-409]mmm yyyy")</f>
        <v>Dec 2020</v>
      </c>
      <c r="E344">
        <f>IF(AND(ALL!D345-METEALL[[#This Row],[620104]] &gt;= 0, ALL!D345-METEALL[[#This Row],[620104]] &lt;= 24), ALL!D345-METEALL[[#This Row],[620104]], 0)</f>
        <v>0</v>
      </c>
      <c r="F344">
        <f>IF(AND(ALL!E345-METEALL[[#This Row],[620105]] &gt;= 0, ALL!E345-METEALL[[#This Row],[620105]] &lt;= 24), ALL!E345-METEALL[[#This Row],[620105]], 0)</f>
        <v>0</v>
      </c>
      <c r="G344">
        <f>IF(AND(ALL!F345-METEALL[[#This Row],[620106]] &gt;= 0, ALL!F345-METEALL[[#This Row],[620106]] &lt;= 24), ALL!F345-METEALL[[#This Row],[620106]], 0)</f>
        <v>0</v>
      </c>
      <c r="H344">
        <f>IF(AND(ALL!G345-METEALL[[#This Row],[620107]] &gt;= 0, ALL!G345-METEALL[[#This Row],[620107]] &lt;= 24), ALL!G345-METEALL[[#This Row],[620107]], 0)</f>
        <v>15</v>
      </c>
      <c r="I344">
        <f>IF(AND(ALL!H345-METEALL[[#This Row],[620109]] &gt;= 0, ALL!H345-METEALL[[#This Row],[620109]] &lt;= 24), ALL!H345-METEALL[[#This Row],[620109]], 0)</f>
        <v>15</v>
      </c>
      <c r="J344">
        <f>IF(AND(ALL!I345-METEALL[[#This Row],[620111]] &gt;= 0, ALL!I345-METEALL[[#This Row],[620111]] &lt;= 24), ALL!I345-METEALL[[#This Row],[620111]], 0)</f>
        <v>0</v>
      </c>
      <c r="K344">
        <f>IF(AND(ALL!J345-METEALL[[#This Row],[620112]] &gt;= 0, ALL!J345-METEALL[[#This Row],[620112]] &lt;= 24), ALL!J345-METEALL[[#This Row],[620112]], 0)</f>
        <v>15</v>
      </c>
      <c r="L344">
        <f>IF(AND(ALL!K345-METEALL[[#This Row],[620113]] &gt;= 0, ALL!K345-METEALL[[#This Row],[620113]] &lt;= 24), ALL!K345-METEALL[[#This Row],[620113]], 0)</f>
        <v>0</v>
      </c>
      <c r="M344">
        <f>IF(AND(ALL!L345-METEALL[[#This Row],[620114]] &gt;= 0, ALL!L345-METEALL[[#This Row],[620114]] &lt;= 24), ALL!L345-METEALL[[#This Row],[620114]], 0)</f>
        <v>8</v>
      </c>
      <c r="N344">
        <f>IF(AND(ALL!M345-METEALL[[#This Row],[620116]] &gt;= 0, ALL!M345-METEALL[[#This Row],[620116]] &lt;= 24), ALL!M345-METEALL[[#This Row],[620116]], 0)</f>
        <v>9</v>
      </c>
      <c r="O344">
        <f>IF(AND(ALL!N345-METEALL[[#This Row],[620117]] &gt;= 0, ALL!N345-METEALL[[#This Row],[620117]] &lt;= 24), ALL!N345-METEALL[[#This Row],[620117]], 0)</f>
        <v>0</v>
      </c>
      <c r="P344">
        <f>IF(AND(ALL!O345-METEALL[[#This Row],[620118]] &gt;= 0, ALL!O345-METEALL[[#This Row],[620118]] &lt;= 24), ALL!O345-METEALL[[#This Row],[620118]], 0)</f>
        <v>11</v>
      </c>
      <c r="Q344">
        <f>IF(AND(ALL!P345-METEALL[[#This Row],[620119]] &gt;= 0, ALL!P345-METEALL[[#This Row],[620119]] &lt;= 24), ALL!P345-METEALL[[#This Row],[620119]], 0)</f>
        <v>0</v>
      </c>
      <c r="R344">
        <f>IF(AND(ALL!Q345-METEALL[[#This Row],[620120]] &gt;= 0, ALL!Q345-METEALL[[#This Row],[620120]] &lt;= 24), ALL!Q345-METEALL[[#This Row],[620120]], 0)</f>
        <v>0</v>
      </c>
      <c r="S344">
        <f>IF(AND(ALL!R345-METEALL[[#This Row],[620122]] &gt;= 0, ALL!R345-METEALL[[#This Row],[620122]] &lt;= 24), ALL!R345-METEALL[[#This Row],[620122]], 0)</f>
        <v>12</v>
      </c>
      <c r="T344">
        <f>IF(AND(ALL!S345-METEALL[[#This Row],[620123]] &gt;= 0, ALL!S345-METEALL[[#This Row],[620123]] &lt;= 24), ALL!S345-METEALL[[#This Row],[620123]], 0)</f>
        <v>18</v>
      </c>
      <c r="U344">
        <f>IF(AND(ALL!T345-METEALL[[#This Row],[620124]] &gt;= 0, ALL!T345-METEALL[[#This Row],[620124]] &lt;= 24), ALL!T345-METEALL[[#This Row],[620124]], 0)</f>
        <v>0</v>
      </c>
      <c r="Y344">
        <v>620104</v>
      </c>
      <c r="Z344" s="31">
        <v>44172</v>
      </c>
      <c r="AA344">
        <v>0</v>
      </c>
    </row>
    <row r="345" spans="3:27">
      <c r="C345" s="17">
        <v>44173</v>
      </c>
      <c r="D345" t="str">
        <f>TEXT(Mete_cal[[#This Row],[Egat Code]], "[$-409]mmm yyyy")</f>
        <v>Dec 2020</v>
      </c>
      <c r="E345">
        <f>IF(AND(ALL!D346-METEALL[[#This Row],[620104]] &gt;= 0, ALL!D346-METEALL[[#This Row],[620104]] &lt;= 24), ALL!D346-METEALL[[#This Row],[620104]], 0)</f>
        <v>0</v>
      </c>
      <c r="F345">
        <f>IF(AND(ALL!E346-METEALL[[#This Row],[620105]] &gt;= 0, ALL!E346-METEALL[[#This Row],[620105]] &lt;= 24), ALL!E346-METEALL[[#This Row],[620105]], 0)</f>
        <v>20</v>
      </c>
      <c r="G345">
        <f>IF(AND(ALL!F346-METEALL[[#This Row],[620106]] &gt;= 0, ALL!F346-METEALL[[#This Row],[620106]] &lt;= 24), ALL!F346-METEALL[[#This Row],[620106]], 0)</f>
        <v>0</v>
      </c>
      <c r="H345">
        <f>IF(AND(ALL!G346-METEALL[[#This Row],[620107]] &gt;= 0, ALL!G346-METEALL[[#This Row],[620107]] &lt;= 24), ALL!G346-METEALL[[#This Row],[620107]], 0)</f>
        <v>0</v>
      </c>
      <c r="I345">
        <f>IF(AND(ALL!H346-METEALL[[#This Row],[620109]] &gt;= 0, ALL!H346-METEALL[[#This Row],[620109]] &lt;= 24), ALL!H346-METEALL[[#This Row],[620109]], 0)</f>
        <v>19</v>
      </c>
      <c r="J345">
        <f>IF(AND(ALL!I346-METEALL[[#This Row],[620111]] &gt;= 0, ALL!I346-METEALL[[#This Row],[620111]] &lt;= 24), ALL!I346-METEALL[[#This Row],[620111]], 0)</f>
        <v>0</v>
      </c>
      <c r="K345">
        <f>IF(AND(ALL!J346-METEALL[[#This Row],[620112]] &gt;= 0, ALL!J346-METEALL[[#This Row],[620112]] &lt;= 24), ALL!J346-METEALL[[#This Row],[620112]], 0)</f>
        <v>0</v>
      </c>
      <c r="L345">
        <f>IF(AND(ALL!K346-METEALL[[#This Row],[620113]] &gt;= 0, ALL!K346-METEALL[[#This Row],[620113]] &lt;= 24), ALL!K346-METEALL[[#This Row],[620113]], 0)</f>
        <v>0</v>
      </c>
      <c r="M345">
        <f>IF(AND(ALL!L346-METEALL[[#This Row],[620114]] &gt;= 0, ALL!L346-METEALL[[#This Row],[620114]] &lt;= 24), ALL!L346-METEALL[[#This Row],[620114]], 0)</f>
        <v>20</v>
      </c>
      <c r="N345">
        <f>IF(AND(ALL!M346-METEALL[[#This Row],[620116]] &gt;= 0, ALL!M346-METEALL[[#This Row],[620116]] &lt;= 24), ALL!M346-METEALL[[#This Row],[620116]], 0)</f>
        <v>14</v>
      </c>
      <c r="O345">
        <f>IF(AND(ALL!N346-METEALL[[#This Row],[620117]] &gt;= 0, ALL!N346-METEALL[[#This Row],[620117]] &lt;= 24), ALL!N346-METEALL[[#This Row],[620117]], 0)</f>
        <v>15</v>
      </c>
      <c r="P345">
        <f>IF(AND(ALL!O346-METEALL[[#This Row],[620118]] &gt;= 0, ALL!O346-METEALL[[#This Row],[620118]] &lt;= 24), ALL!O346-METEALL[[#This Row],[620118]], 0)</f>
        <v>0</v>
      </c>
      <c r="Q345">
        <f>IF(AND(ALL!P346-METEALL[[#This Row],[620119]] &gt;= 0, ALL!P346-METEALL[[#This Row],[620119]] &lt;= 24), ALL!P346-METEALL[[#This Row],[620119]], 0)</f>
        <v>0</v>
      </c>
      <c r="R345">
        <f>IF(AND(ALL!Q346-METEALL[[#This Row],[620120]] &gt;= 0, ALL!Q346-METEALL[[#This Row],[620120]] &lt;= 24), ALL!Q346-METEALL[[#This Row],[620120]], 0)</f>
        <v>0</v>
      </c>
      <c r="S345">
        <f>IF(AND(ALL!R346-METEALL[[#This Row],[620122]] &gt;= 0, ALL!R346-METEALL[[#This Row],[620122]] &lt;= 24), ALL!R346-METEALL[[#This Row],[620122]], 0)</f>
        <v>7</v>
      </c>
      <c r="T345">
        <f>IF(AND(ALL!S346-METEALL[[#This Row],[620123]] &gt;= 0, ALL!S346-METEALL[[#This Row],[620123]] &lt;= 24), ALL!S346-METEALL[[#This Row],[620123]], 0)</f>
        <v>19</v>
      </c>
      <c r="U345">
        <f>IF(AND(ALL!T346-METEALL[[#This Row],[620124]] &gt;= 0, ALL!T346-METEALL[[#This Row],[620124]] &lt;= 24), ALL!T346-METEALL[[#This Row],[620124]], 0)</f>
        <v>0</v>
      </c>
      <c r="Y345">
        <v>620104</v>
      </c>
      <c r="Z345" s="31">
        <v>44173</v>
      </c>
      <c r="AA345">
        <v>0</v>
      </c>
    </row>
    <row r="346" spans="3:27">
      <c r="C346" s="17">
        <v>44174</v>
      </c>
      <c r="D346" t="str">
        <f>TEXT(Mete_cal[[#This Row],[Egat Code]], "[$-409]mmm yyyy")</f>
        <v>Dec 2020</v>
      </c>
      <c r="E346">
        <f>IF(AND(ALL!D347-METEALL[[#This Row],[620104]] &gt;= 0, ALL!D347-METEALL[[#This Row],[620104]] &lt;= 24), ALL!D347-METEALL[[#This Row],[620104]], 0)</f>
        <v>0</v>
      </c>
      <c r="F346">
        <f>IF(AND(ALL!E347-METEALL[[#This Row],[620105]] &gt;= 0, ALL!E347-METEALL[[#This Row],[620105]] &lt;= 24), ALL!E347-METEALL[[#This Row],[620105]], 0)</f>
        <v>12</v>
      </c>
      <c r="G346">
        <f>IF(AND(ALL!F347-METEALL[[#This Row],[620106]] &gt;= 0, ALL!F347-METEALL[[#This Row],[620106]] &lt;= 24), ALL!F347-METEALL[[#This Row],[620106]], 0)</f>
        <v>0</v>
      </c>
      <c r="H346">
        <f>IF(AND(ALL!G347-METEALL[[#This Row],[620107]] &gt;= 0, ALL!G347-METEALL[[#This Row],[620107]] &lt;= 24), ALL!G347-METEALL[[#This Row],[620107]], 0)</f>
        <v>8</v>
      </c>
      <c r="I346">
        <f>IF(AND(ALL!H347-METEALL[[#This Row],[620109]] &gt;= 0, ALL!H347-METEALL[[#This Row],[620109]] &lt;= 24), ALL!H347-METEALL[[#This Row],[620109]], 0)</f>
        <v>0</v>
      </c>
      <c r="J346">
        <f>IF(AND(ALL!I347-METEALL[[#This Row],[620111]] &gt;= 0, ALL!I347-METEALL[[#This Row],[620111]] &lt;= 24), ALL!I347-METEALL[[#This Row],[620111]], 0)</f>
        <v>0</v>
      </c>
      <c r="K346">
        <f>IF(AND(ALL!J347-METEALL[[#This Row],[620112]] &gt;= 0, ALL!J347-METEALL[[#This Row],[620112]] &lt;= 24), ALL!J347-METEALL[[#This Row],[620112]], 0)</f>
        <v>20</v>
      </c>
      <c r="L346">
        <f>IF(AND(ALL!K347-METEALL[[#This Row],[620113]] &gt;= 0, ALL!K347-METEALL[[#This Row],[620113]] &lt;= 24), ALL!K347-METEALL[[#This Row],[620113]], 0)</f>
        <v>0</v>
      </c>
      <c r="M346">
        <f>IF(AND(ALL!L347-METEALL[[#This Row],[620114]] &gt;= 0, ALL!L347-METEALL[[#This Row],[620114]] &lt;= 24), ALL!L347-METEALL[[#This Row],[620114]], 0)</f>
        <v>17</v>
      </c>
      <c r="N346">
        <f>IF(AND(ALL!M347-METEALL[[#This Row],[620116]] &gt;= 0, ALL!M347-METEALL[[#This Row],[620116]] &lt;= 24), ALL!M347-METEALL[[#This Row],[620116]], 0)</f>
        <v>15</v>
      </c>
      <c r="O346">
        <f>IF(AND(ALL!N347-METEALL[[#This Row],[620117]] &gt;= 0, ALL!N347-METEALL[[#This Row],[620117]] &lt;= 24), ALL!N347-METEALL[[#This Row],[620117]], 0)</f>
        <v>14</v>
      </c>
      <c r="P346">
        <f>IF(AND(ALL!O347-METEALL[[#This Row],[620118]] &gt;= 0, ALL!O347-METEALL[[#This Row],[620118]] &lt;= 24), ALL!O347-METEALL[[#This Row],[620118]], 0)</f>
        <v>0</v>
      </c>
      <c r="Q346">
        <f>IF(AND(ALL!P347-METEALL[[#This Row],[620119]] &gt;= 0, ALL!P347-METEALL[[#This Row],[620119]] &lt;= 24), ALL!P347-METEALL[[#This Row],[620119]], 0)</f>
        <v>0</v>
      </c>
      <c r="R346">
        <f>IF(AND(ALL!Q347-METEALL[[#This Row],[620120]] &gt;= 0, ALL!Q347-METEALL[[#This Row],[620120]] &lt;= 24), ALL!Q347-METEALL[[#This Row],[620120]], 0)</f>
        <v>0</v>
      </c>
      <c r="S346">
        <f>IF(AND(ALL!R347-METEALL[[#This Row],[620122]] &gt;= 0, ALL!R347-METEALL[[#This Row],[620122]] &lt;= 24), ALL!R347-METEALL[[#This Row],[620122]], 0)</f>
        <v>14</v>
      </c>
      <c r="T346">
        <f>IF(AND(ALL!S347-METEALL[[#This Row],[620123]] &gt;= 0, ALL!S347-METEALL[[#This Row],[620123]] &lt;= 24), ALL!S347-METEALL[[#This Row],[620123]], 0)</f>
        <v>14</v>
      </c>
      <c r="U346">
        <f>IF(AND(ALL!T347-METEALL[[#This Row],[620124]] &gt;= 0, ALL!T347-METEALL[[#This Row],[620124]] &lt;= 24), ALL!T347-METEALL[[#This Row],[620124]], 0)</f>
        <v>0</v>
      </c>
      <c r="Y346">
        <v>620104</v>
      </c>
      <c r="Z346" s="31">
        <v>44174</v>
      </c>
      <c r="AA346">
        <v>0</v>
      </c>
    </row>
    <row r="347" spans="3:27">
      <c r="C347" s="17">
        <v>44175</v>
      </c>
      <c r="D347" t="str">
        <f>TEXT(Mete_cal[[#This Row],[Egat Code]], "[$-409]mmm yyyy")</f>
        <v>Dec 2020</v>
      </c>
      <c r="E347">
        <f>IF(AND(ALL!D348-METEALL[[#This Row],[620104]] &gt;= 0, ALL!D348-METEALL[[#This Row],[620104]] &lt;= 24), ALL!D348-METEALL[[#This Row],[620104]], 0)</f>
        <v>0</v>
      </c>
      <c r="F347">
        <f>IF(AND(ALL!E348-METEALL[[#This Row],[620105]] &gt;= 0, ALL!E348-METEALL[[#This Row],[620105]] &lt;= 24), ALL!E348-METEALL[[#This Row],[620105]], 0)</f>
        <v>20</v>
      </c>
      <c r="G347">
        <f>IF(AND(ALL!F348-METEALL[[#This Row],[620106]] &gt;= 0, ALL!F348-METEALL[[#This Row],[620106]] &lt;= 24), ALL!F348-METEALL[[#This Row],[620106]], 0)</f>
        <v>0</v>
      </c>
      <c r="H347">
        <f>IF(AND(ALL!G348-METEALL[[#This Row],[620107]] &gt;= 0, ALL!G348-METEALL[[#This Row],[620107]] &lt;= 24), ALL!G348-METEALL[[#This Row],[620107]], 0)</f>
        <v>19</v>
      </c>
      <c r="I347">
        <f>IF(AND(ALL!H348-METEALL[[#This Row],[620109]] &gt;= 0, ALL!H348-METEALL[[#This Row],[620109]] &lt;= 24), ALL!H348-METEALL[[#This Row],[620109]], 0)</f>
        <v>0</v>
      </c>
      <c r="J347">
        <f>IF(AND(ALL!I348-METEALL[[#This Row],[620111]] &gt;= 0, ALL!I348-METEALL[[#This Row],[620111]] &lt;= 24), ALL!I348-METEALL[[#This Row],[620111]], 0)</f>
        <v>0</v>
      </c>
      <c r="K347">
        <f>IF(AND(ALL!J348-METEALL[[#This Row],[620112]] &gt;= 0, ALL!J348-METEALL[[#This Row],[620112]] &lt;= 24), ALL!J348-METEALL[[#This Row],[620112]], 0)</f>
        <v>18</v>
      </c>
      <c r="L347">
        <f>IF(AND(ALL!K348-METEALL[[#This Row],[620113]] &gt;= 0, ALL!K348-METEALL[[#This Row],[620113]] &lt;= 24), ALL!K348-METEALL[[#This Row],[620113]], 0)</f>
        <v>0</v>
      </c>
      <c r="M347">
        <f>IF(AND(ALL!L348-METEALL[[#This Row],[620114]] &gt;= 0, ALL!L348-METEALL[[#This Row],[620114]] &lt;= 24), ALL!L348-METEALL[[#This Row],[620114]], 0)</f>
        <v>0</v>
      </c>
      <c r="N347">
        <f>IF(AND(ALL!M348-METEALL[[#This Row],[620116]] &gt;= 0, ALL!M348-METEALL[[#This Row],[620116]] &lt;= 24), ALL!M348-METEALL[[#This Row],[620116]], 0)</f>
        <v>21</v>
      </c>
      <c r="O347">
        <f>IF(AND(ALL!N348-METEALL[[#This Row],[620117]] &gt;= 0, ALL!N348-METEALL[[#This Row],[620117]] &lt;= 24), ALL!N348-METEALL[[#This Row],[620117]], 0)</f>
        <v>18</v>
      </c>
      <c r="P347">
        <f>IF(AND(ALL!O348-METEALL[[#This Row],[620118]] &gt;= 0, ALL!O348-METEALL[[#This Row],[620118]] &lt;= 24), ALL!O348-METEALL[[#This Row],[620118]], 0)</f>
        <v>0</v>
      </c>
      <c r="Q347">
        <f>IF(AND(ALL!P348-METEALL[[#This Row],[620119]] &gt;= 0, ALL!P348-METEALL[[#This Row],[620119]] &lt;= 24), ALL!P348-METEALL[[#This Row],[620119]], 0)</f>
        <v>0</v>
      </c>
      <c r="R347">
        <f>IF(AND(ALL!Q348-METEALL[[#This Row],[620120]] &gt;= 0, ALL!Q348-METEALL[[#This Row],[620120]] &lt;= 24), ALL!Q348-METEALL[[#This Row],[620120]], 0)</f>
        <v>0</v>
      </c>
      <c r="S347">
        <f>IF(AND(ALL!R348-METEALL[[#This Row],[620122]] &gt;= 0, ALL!R348-METEALL[[#This Row],[620122]] &lt;= 24), ALL!R348-METEALL[[#This Row],[620122]], 0)</f>
        <v>19</v>
      </c>
      <c r="T347">
        <f>IF(AND(ALL!S348-METEALL[[#This Row],[620123]] &gt;= 0, ALL!S348-METEALL[[#This Row],[620123]] &lt;= 24), ALL!S348-METEALL[[#This Row],[620123]], 0)</f>
        <v>13</v>
      </c>
      <c r="U347">
        <f>IF(AND(ALL!T348-METEALL[[#This Row],[620124]] &gt;= 0, ALL!T348-METEALL[[#This Row],[620124]] &lt;= 24), ALL!T348-METEALL[[#This Row],[620124]], 0)</f>
        <v>0</v>
      </c>
      <c r="Y347">
        <v>620104</v>
      </c>
      <c r="Z347" s="31">
        <v>44175</v>
      </c>
      <c r="AA347">
        <v>0</v>
      </c>
    </row>
    <row r="348" spans="3:27">
      <c r="C348" s="17">
        <v>44176</v>
      </c>
      <c r="D348" t="str">
        <f>TEXT(Mete_cal[[#This Row],[Egat Code]], "[$-409]mmm yyyy")</f>
        <v>Dec 2020</v>
      </c>
      <c r="E348">
        <f>IF(AND(ALL!D349-METEALL[[#This Row],[620104]] &gt;= 0, ALL!D349-METEALL[[#This Row],[620104]] &lt;= 24), ALL!D349-METEALL[[#This Row],[620104]], 0)</f>
        <v>0</v>
      </c>
      <c r="F348">
        <f>IF(AND(ALL!E349-METEALL[[#This Row],[620105]] &gt;= 0, ALL!E349-METEALL[[#This Row],[620105]] &lt;= 24), ALL!E349-METEALL[[#This Row],[620105]], 0)</f>
        <v>7</v>
      </c>
      <c r="G348">
        <f>IF(AND(ALL!F349-METEALL[[#This Row],[620106]] &gt;= 0, ALL!F349-METEALL[[#This Row],[620106]] &lt;= 24), ALL!F349-METEALL[[#This Row],[620106]], 0)</f>
        <v>0</v>
      </c>
      <c r="H348">
        <f>IF(AND(ALL!G349-METEALL[[#This Row],[620107]] &gt;= 0, ALL!G349-METEALL[[#This Row],[620107]] &lt;= 24), ALL!G349-METEALL[[#This Row],[620107]], 0)</f>
        <v>7</v>
      </c>
      <c r="I348">
        <f>IF(AND(ALL!H349-METEALL[[#This Row],[620109]] &gt;= 0, ALL!H349-METEALL[[#This Row],[620109]] &lt;= 24), ALL!H349-METEALL[[#This Row],[620109]], 0)</f>
        <v>6</v>
      </c>
      <c r="J348">
        <f>IF(AND(ALL!I349-METEALL[[#This Row],[620111]] &gt;= 0, ALL!I349-METEALL[[#This Row],[620111]] &lt;= 24), ALL!I349-METEALL[[#This Row],[620111]], 0)</f>
        <v>0</v>
      </c>
      <c r="K348">
        <f>IF(AND(ALL!J349-METEALL[[#This Row],[620112]] &gt;= 0, ALL!J349-METEALL[[#This Row],[620112]] &lt;= 24), ALL!J349-METEALL[[#This Row],[620112]], 0)</f>
        <v>0</v>
      </c>
      <c r="L348">
        <f>IF(AND(ALL!K349-METEALL[[#This Row],[620113]] &gt;= 0, ALL!K349-METEALL[[#This Row],[620113]] &lt;= 24), ALL!K349-METEALL[[#This Row],[620113]], 0)</f>
        <v>0</v>
      </c>
      <c r="M348">
        <f>IF(AND(ALL!L349-METEALL[[#This Row],[620114]] &gt;= 0, ALL!L349-METEALL[[#This Row],[620114]] &lt;= 24), ALL!L349-METEALL[[#This Row],[620114]], 0)</f>
        <v>0</v>
      </c>
      <c r="N348">
        <f>IF(AND(ALL!M349-METEALL[[#This Row],[620116]] &gt;= 0, ALL!M349-METEALL[[#This Row],[620116]] &lt;= 24), ALL!M349-METEALL[[#This Row],[620116]], 0)</f>
        <v>23</v>
      </c>
      <c r="O348">
        <f>IF(AND(ALL!N349-METEALL[[#This Row],[620117]] &gt;= 0, ALL!N349-METEALL[[#This Row],[620117]] &lt;= 24), ALL!N349-METEALL[[#This Row],[620117]], 0)</f>
        <v>9</v>
      </c>
      <c r="P348">
        <f>IF(AND(ALL!O349-METEALL[[#This Row],[620118]] &gt;= 0, ALL!O349-METEALL[[#This Row],[620118]] &lt;= 24), ALL!O349-METEALL[[#This Row],[620118]], 0)</f>
        <v>12</v>
      </c>
      <c r="Q348">
        <f>IF(AND(ALL!P349-METEALL[[#This Row],[620119]] &gt;= 0, ALL!P349-METEALL[[#This Row],[620119]] &lt;= 24), ALL!P349-METEALL[[#This Row],[620119]], 0)</f>
        <v>0</v>
      </c>
      <c r="R348">
        <f>IF(AND(ALL!Q349-METEALL[[#This Row],[620120]] &gt;= 0, ALL!Q349-METEALL[[#This Row],[620120]] &lt;= 24), ALL!Q349-METEALL[[#This Row],[620120]], 0)</f>
        <v>0</v>
      </c>
      <c r="S348">
        <f>IF(AND(ALL!R349-METEALL[[#This Row],[620122]] &gt;= 0, ALL!R349-METEALL[[#This Row],[620122]] &lt;= 24), ALL!R349-METEALL[[#This Row],[620122]], 0)</f>
        <v>10</v>
      </c>
      <c r="T348">
        <f>IF(AND(ALL!S349-METEALL[[#This Row],[620123]] &gt;= 0, ALL!S349-METEALL[[#This Row],[620123]] &lt;= 24), ALL!S349-METEALL[[#This Row],[620123]], 0)</f>
        <v>9</v>
      </c>
      <c r="U348">
        <f>IF(AND(ALL!T349-METEALL[[#This Row],[620124]] &gt;= 0, ALL!T349-METEALL[[#This Row],[620124]] &lt;= 24), ALL!T349-METEALL[[#This Row],[620124]], 0)</f>
        <v>0</v>
      </c>
      <c r="Y348">
        <v>620104</v>
      </c>
      <c r="Z348" s="31">
        <v>44176</v>
      </c>
      <c r="AA348">
        <v>0</v>
      </c>
    </row>
    <row r="349" spans="3:27">
      <c r="C349" s="17">
        <v>44177</v>
      </c>
      <c r="D349" t="str">
        <f>TEXT(Mete_cal[[#This Row],[Egat Code]], "[$-409]mmm yyyy")</f>
        <v>Dec 2020</v>
      </c>
      <c r="E349">
        <f>IF(AND(ALL!D350-METEALL[[#This Row],[620104]] &gt;= 0, ALL!D350-METEALL[[#This Row],[620104]] &lt;= 24), ALL!D350-METEALL[[#This Row],[620104]], 0)</f>
        <v>0</v>
      </c>
      <c r="F349">
        <f>IF(AND(ALL!E350-METEALL[[#This Row],[620105]] &gt;= 0, ALL!E350-METEALL[[#This Row],[620105]] &lt;= 24), ALL!E350-METEALL[[#This Row],[620105]], 0)</f>
        <v>12</v>
      </c>
      <c r="G349">
        <f>IF(AND(ALL!F350-METEALL[[#This Row],[620106]] &gt;= 0, ALL!F350-METEALL[[#This Row],[620106]] &lt;= 24), ALL!F350-METEALL[[#This Row],[620106]], 0)</f>
        <v>0</v>
      </c>
      <c r="H349">
        <f>IF(AND(ALL!G350-METEALL[[#This Row],[620107]] &gt;= 0, ALL!G350-METEALL[[#This Row],[620107]] &lt;= 24), ALL!G350-METEALL[[#This Row],[620107]], 0)</f>
        <v>18</v>
      </c>
      <c r="I349">
        <f>IF(AND(ALL!H350-METEALL[[#This Row],[620109]] &gt;= 0, ALL!H350-METEALL[[#This Row],[620109]] &lt;= 24), ALL!H350-METEALL[[#This Row],[620109]], 0)</f>
        <v>17</v>
      </c>
      <c r="J349">
        <f>IF(AND(ALL!I350-METEALL[[#This Row],[620111]] &gt;= 0, ALL!I350-METEALL[[#This Row],[620111]] &lt;= 24), ALL!I350-METEALL[[#This Row],[620111]], 0)</f>
        <v>20</v>
      </c>
      <c r="K349">
        <f>IF(AND(ALL!J350-METEALL[[#This Row],[620112]] &gt;= 0, ALL!J350-METEALL[[#This Row],[620112]] &lt;= 24), ALL!J350-METEALL[[#This Row],[620112]], 0)</f>
        <v>0</v>
      </c>
      <c r="L349">
        <f>IF(AND(ALL!K350-METEALL[[#This Row],[620113]] &gt;= 0, ALL!K350-METEALL[[#This Row],[620113]] &lt;= 24), ALL!K350-METEALL[[#This Row],[620113]], 0)</f>
        <v>0</v>
      </c>
      <c r="M349">
        <f>IF(AND(ALL!L350-METEALL[[#This Row],[620114]] &gt;= 0, ALL!L350-METEALL[[#This Row],[620114]] &lt;= 24), ALL!L350-METEALL[[#This Row],[620114]], 0)</f>
        <v>15</v>
      </c>
      <c r="N349">
        <f>IF(AND(ALL!M350-METEALL[[#This Row],[620116]] &gt;= 0, ALL!M350-METEALL[[#This Row],[620116]] &lt;= 24), ALL!M350-METEALL[[#This Row],[620116]], 0)</f>
        <v>0</v>
      </c>
      <c r="O349">
        <f>IF(AND(ALL!N350-METEALL[[#This Row],[620117]] &gt;= 0, ALL!N350-METEALL[[#This Row],[620117]] &lt;= 24), ALL!N350-METEALL[[#This Row],[620117]], 0)</f>
        <v>21</v>
      </c>
      <c r="P349">
        <f>IF(AND(ALL!O350-METEALL[[#This Row],[620118]] &gt;= 0, ALL!O350-METEALL[[#This Row],[620118]] &lt;= 24), ALL!O350-METEALL[[#This Row],[620118]], 0)</f>
        <v>23</v>
      </c>
      <c r="Q349">
        <f>IF(AND(ALL!P350-METEALL[[#This Row],[620119]] &gt;= 0, ALL!P350-METEALL[[#This Row],[620119]] &lt;= 24), ALL!P350-METEALL[[#This Row],[620119]], 0)</f>
        <v>0</v>
      </c>
      <c r="R349">
        <f>IF(AND(ALL!Q350-METEALL[[#This Row],[620120]] &gt;= 0, ALL!Q350-METEALL[[#This Row],[620120]] &lt;= 24), ALL!Q350-METEALL[[#This Row],[620120]], 0)</f>
        <v>0</v>
      </c>
      <c r="S349">
        <f>IF(AND(ALL!R350-METEALL[[#This Row],[620122]] &gt;= 0, ALL!R350-METEALL[[#This Row],[620122]] &lt;= 24), ALL!R350-METEALL[[#This Row],[620122]], 0)</f>
        <v>13</v>
      </c>
      <c r="T349">
        <f>IF(AND(ALL!S350-METEALL[[#This Row],[620123]] &gt;= 0, ALL!S350-METEALL[[#This Row],[620123]] &lt;= 24), ALL!S350-METEALL[[#This Row],[620123]], 0)</f>
        <v>15</v>
      </c>
      <c r="U349">
        <f>IF(AND(ALL!T350-METEALL[[#This Row],[620124]] &gt;= 0, ALL!T350-METEALL[[#This Row],[620124]] &lt;= 24), ALL!T350-METEALL[[#This Row],[620124]], 0)</f>
        <v>0</v>
      </c>
      <c r="Y349">
        <v>620104</v>
      </c>
      <c r="Z349" s="31">
        <v>44177</v>
      </c>
      <c r="AA349">
        <v>0</v>
      </c>
    </row>
    <row r="350" spans="3:27">
      <c r="C350" s="17">
        <v>44178</v>
      </c>
      <c r="D350" t="str">
        <f>TEXT(Mete_cal[[#This Row],[Egat Code]], "[$-409]mmm yyyy")</f>
        <v>Dec 2020</v>
      </c>
      <c r="E350">
        <f>IF(AND(ALL!D351-METEALL[[#This Row],[620104]] &gt;= 0, ALL!D351-METEALL[[#This Row],[620104]] &lt;= 24), ALL!D351-METEALL[[#This Row],[620104]], 0)</f>
        <v>0</v>
      </c>
      <c r="F350">
        <f>IF(AND(ALL!E351-METEALL[[#This Row],[620105]] &gt;= 0, ALL!E351-METEALL[[#This Row],[620105]] &lt;= 24), ALL!E351-METEALL[[#This Row],[620105]], 0)</f>
        <v>17</v>
      </c>
      <c r="G350">
        <f>IF(AND(ALL!F351-METEALL[[#This Row],[620106]] &gt;= 0, ALL!F351-METEALL[[#This Row],[620106]] &lt;= 24), ALL!F351-METEALL[[#This Row],[620106]], 0)</f>
        <v>0</v>
      </c>
      <c r="H350">
        <f>IF(AND(ALL!G351-METEALL[[#This Row],[620107]] &gt;= 0, ALL!G351-METEALL[[#This Row],[620107]] &lt;= 24), ALL!G351-METEALL[[#This Row],[620107]], 0)</f>
        <v>10</v>
      </c>
      <c r="I350">
        <f>IF(AND(ALL!H351-METEALL[[#This Row],[620109]] &gt;= 0, ALL!H351-METEALL[[#This Row],[620109]] &lt;= 24), ALL!H351-METEALL[[#This Row],[620109]], 0)</f>
        <v>0</v>
      </c>
      <c r="J350">
        <f>IF(AND(ALL!I351-METEALL[[#This Row],[620111]] &gt;= 0, ALL!I351-METEALL[[#This Row],[620111]] &lt;= 24), ALL!I351-METEALL[[#This Row],[620111]], 0)</f>
        <v>10</v>
      </c>
      <c r="K350">
        <f>IF(AND(ALL!J351-METEALL[[#This Row],[620112]] &gt;= 0, ALL!J351-METEALL[[#This Row],[620112]] &lt;= 24), ALL!J351-METEALL[[#This Row],[620112]], 0)</f>
        <v>10</v>
      </c>
      <c r="L350">
        <f>IF(AND(ALL!K351-METEALL[[#This Row],[620113]] &gt;= 0, ALL!K351-METEALL[[#This Row],[620113]] &lt;= 24), ALL!K351-METEALL[[#This Row],[620113]], 0)</f>
        <v>0</v>
      </c>
      <c r="M350">
        <f>IF(AND(ALL!L351-METEALL[[#This Row],[620114]] &gt;= 0, ALL!L351-METEALL[[#This Row],[620114]] &lt;= 24), ALL!L351-METEALL[[#This Row],[620114]], 0)</f>
        <v>9</v>
      </c>
      <c r="N350">
        <f>IF(AND(ALL!M351-METEALL[[#This Row],[620116]] &gt;= 0, ALL!M351-METEALL[[#This Row],[620116]] &lt;= 24), ALL!M351-METEALL[[#This Row],[620116]], 0)</f>
        <v>9</v>
      </c>
      <c r="O350">
        <f>IF(AND(ALL!N351-METEALL[[#This Row],[620117]] &gt;= 0, ALL!N351-METEALL[[#This Row],[620117]] &lt;= 24), ALL!N351-METEALL[[#This Row],[620117]], 0)</f>
        <v>14</v>
      </c>
      <c r="P350">
        <f>IF(AND(ALL!O351-METEALL[[#This Row],[620118]] &gt;= 0, ALL!O351-METEALL[[#This Row],[620118]] &lt;= 24), ALL!O351-METEALL[[#This Row],[620118]], 0)</f>
        <v>11</v>
      </c>
      <c r="Q350">
        <f>IF(AND(ALL!P351-METEALL[[#This Row],[620119]] &gt;= 0, ALL!P351-METEALL[[#This Row],[620119]] &lt;= 24), ALL!P351-METEALL[[#This Row],[620119]], 0)</f>
        <v>0</v>
      </c>
      <c r="R350">
        <f>IF(AND(ALL!Q351-METEALL[[#This Row],[620120]] &gt;= 0, ALL!Q351-METEALL[[#This Row],[620120]] &lt;= 24), ALL!Q351-METEALL[[#This Row],[620120]], 0)</f>
        <v>0</v>
      </c>
      <c r="S350">
        <f>IF(AND(ALL!R351-METEALL[[#This Row],[620122]] &gt;= 0, ALL!R351-METEALL[[#This Row],[620122]] &lt;= 24), ALL!R351-METEALL[[#This Row],[620122]], 0)</f>
        <v>13</v>
      </c>
      <c r="T350">
        <f>IF(AND(ALL!S351-METEALL[[#This Row],[620123]] &gt;= 0, ALL!S351-METEALL[[#This Row],[620123]] &lt;= 24), ALL!S351-METEALL[[#This Row],[620123]], 0)</f>
        <v>11</v>
      </c>
      <c r="U350">
        <f>IF(AND(ALL!T351-METEALL[[#This Row],[620124]] &gt;= 0, ALL!T351-METEALL[[#This Row],[620124]] &lt;= 24), ALL!T351-METEALL[[#This Row],[620124]], 0)</f>
        <v>0</v>
      </c>
      <c r="Y350">
        <v>620104</v>
      </c>
      <c r="Z350" s="31">
        <v>44178</v>
      </c>
      <c r="AA350">
        <v>0</v>
      </c>
    </row>
    <row r="351" spans="3:27">
      <c r="C351" s="17">
        <v>44179</v>
      </c>
      <c r="D351" t="str">
        <f>TEXT(Mete_cal[[#This Row],[Egat Code]], "[$-409]mmm yyyy")</f>
        <v>Dec 2020</v>
      </c>
      <c r="E351">
        <f>IF(AND(ALL!D352-METEALL[[#This Row],[620104]] &gt;= 0, ALL!D352-METEALL[[#This Row],[620104]] &lt;= 24), ALL!D352-METEALL[[#This Row],[620104]], 0)</f>
        <v>0</v>
      </c>
      <c r="F351">
        <f>IF(AND(ALL!E352-METEALL[[#This Row],[620105]] &gt;= 0, ALL!E352-METEALL[[#This Row],[620105]] &lt;= 24), ALL!E352-METEALL[[#This Row],[620105]], 0)</f>
        <v>23</v>
      </c>
      <c r="G351">
        <f>IF(AND(ALL!F352-METEALL[[#This Row],[620106]] &gt;= 0, ALL!F352-METEALL[[#This Row],[620106]] &lt;= 24), ALL!F352-METEALL[[#This Row],[620106]], 0)</f>
        <v>0</v>
      </c>
      <c r="H351">
        <f>IF(AND(ALL!G352-METEALL[[#This Row],[620107]] &gt;= 0, ALL!G352-METEALL[[#This Row],[620107]] &lt;= 24), ALL!G352-METEALL[[#This Row],[620107]], 0)</f>
        <v>24</v>
      </c>
      <c r="I351">
        <f>IF(AND(ALL!H352-METEALL[[#This Row],[620109]] &gt;= 0, ALL!H352-METEALL[[#This Row],[620109]] &lt;= 24), ALL!H352-METEALL[[#This Row],[620109]], 0)</f>
        <v>0</v>
      </c>
      <c r="J351">
        <f>IF(AND(ALL!I352-METEALL[[#This Row],[620111]] &gt;= 0, ALL!I352-METEALL[[#This Row],[620111]] &lt;= 24), ALL!I352-METEALL[[#This Row],[620111]], 0)</f>
        <v>21</v>
      </c>
      <c r="K351">
        <f>IF(AND(ALL!J352-METEALL[[#This Row],[620112]] &gt;= 0, ALL!J352-METEALL[[#This Row],[620112]] &lt;= 24), ALL!J352-METEALL[[#This Row],[620112]], 0)</f>
        <v>20</v>
      </c>
      <c r="L351">
        <f>IF(AND(ALL!K352-METEALL[[#This Row],[620113]] &gt;= 0, ALL!K352-METEALL[[#This Row],[620113]] &lt;= 24), ALL!K352-METEALL[[#This Row],[620113]], 0)</f>
        <v>0</v>
      </c>
      <c r="M351">
        <f>IF(AND(ALL!L352-METEALL[[#This Row],[620114]] &gt;= 0, ALL!L352-METEALL[[#This Row],[620114]] &lt;= 24), ALL!L352-METEALL[[#This Row],[620114]], 0)</f>
        <v>0</v>
      </c>
      <c r="N351">
        <f>IF(AND(ALL!M352-METEALL[[#This Row],[620116]] &gt;= 0, ALL!M352-METEALL[[#This Row],[620116]] &lt;= 24), ALL!M352-METEALL[[#This Row],[620116]], 0)</f>
        <v>19</v>
      </c>
      <c r="O351">
        <f>IF(AND(ALL!N352-METEALL[[#This Row],[620117]] &gt;= 0, ALL!N352-METEALL[[#This Row],[620117]] &lt;= 24), ALL!N352-METEALL[[#This Row],[620117]], 0)</f>
        <v>21</v>
      </c>
      <c r="P351">
        <f>IF(AND(ALL!O352-METEALL[[#This Row],[620118]] &gt;= 0, ALL!O352-METEALL[[#This Row],[620118]] &lt;= 24), ALL!O352-METEALL[[#This Row],[620118]], 0)</f>
        <v>22</v>
      </c>
      <c r="Q351">
        <f>IF(AND(ALL!P352-METEALL[[#This Row],[620119]] &gt;= 0, ALL!P352-METEALL[[#This Row],[620119]] &lt;= 24), ALL!P352-METEALL[[#This Row],[620119]], 0)</f>
        <v>0</v>
      </c>
      <c r="R351">
        <f>IF(AND(ALL!Q352-METEALL[[#This Row],[620120]] &gt;= 0, ALL!Q352-METEALL[[#This Row],[620120]] &lt;= 24), ALL!Q352-METEALL[[#This Row],[620120]], 0)</f>
        <v>0</v>
      </c>
      <c r="S351">
        <f>IF(AND(ALL!R352-METEALL[[#This Row],[620122]] &gt;= 0, ALL!R352-METEALL[[#This Row],[620122]] &lt;= 24), ALL!R352-METEALL[[#This Row],[620122]], 0)</f>
        <v>23</v>
      </c>
      <c r="T351">
        <f>IF(AND(ALL!S352-METEALL[[#This Row],[620123]] &gt;= 0, ALL!S352-METEALL[[#This Row],[620123]] &lt;= 24), ALL!S352-METEALL[[#This Row],[620123]], 0)</f>
        <v>23</v>
      </c>
      <c r="U351">
        <f>IF(AND(ALL!T352-METEALL[[#This Row],[620124]] &gt;= 0, ALL!T352-METEALL[[#This Row],[620124]] &lt;= 24), ALL!T352-METEALL[[#This Row],[620124]], 0)</f>
        <v>0</v>
      </c>
      <c r="Y351">
        <v>620104</v>
      </c>
      <c r="Z351" s="31">
        <v>44179</v>
      </c>
      <c r="AA351">
        <v>0</v>
      </c>
    </row>
    <row r="352" spans="3:27">
      <c r="C352" s="17">
        <v>44180</v>
      </c>
      <c r="D352" t="str">
        <f>TEXT(Mete_cal[[#This Row],[Egat Code]], "[$-409]mmm yyyy")</f>
        <v>Dec 2020</v>
      </c>
      <c r="E352">
        <f>IF(AND(ALL!D353-METEALL[[#This Row],[620104]] &gt;= 0, ALL!D353-METEALL[[#This Row],[620104]] &lt;= 24), ALL!D353-METEALL[[#This Row],[620104]], 0)</f>
        <v>0</v>
      </c>
      <c r="F352">
        <f>IF(AND(ALL!E353-METEALL[[#This Row],[620105]] &gt;= 0, ALL!E353-METEALL[[#This Row],[620105]] &lt;= 24), ALL!E353-METEALL[[#This Row],[620105]], 0)</f>
        <v>13</v>
      </c>
      <c r="G352">
        <f>IF(AND(ALL!F353-METEALL[[#This Row],[620106]] &gt;= 0, ALL!F353-METEALL[[#This Row],[620106]] &lt;= 24), ALL!F353-METEALL[[#This Row],[620106]], 0)</f>
        <v>0</v>
      </c>
      <c r="H352">
        <f>IF(AND(ALL!G353-METEALL[[#This Row],[620107]] &gt;= 0, ALL!G353-METEALL[[#This Row],[620107]] &lt;= 24), ALL!G353-METEALL[[#This Row],[620107]], 0)</f>
        <v>11</v>
      </c>
      <c r="I352">
        <f>IF(AND(ALL!H353-METEALL[[#This Row],[620109]] &gt;= 0, ALL!H353-METEALL[[#This Row],[620109]] &lt;= 24), ALL!H353-METEALL[[#This Row],[620109]], 0)</f>
        <v>5</v>
      </c>
      <c r="J352">
        <f>IF(AND(ALL!I353-METEALL[[#This Row],[620111]] &gt;= 0, ALL!I353-METEALL[[#This Row],[620111]] &lt;= 24), ALL!I353-METEALL[[#This Row],[620111]], 0)</f>
        <v>5</v>
      </c>
      <c r="K352">
        <f>IF(AND(ALL!J353-METEALL[[#This Row],[620112]] &gt;= 0, ALL!J353-METEALL[[#This Row],[620112]] &lt;= 24), ALL!J353-METEALL[[#This Row],[620112]], 0)</f>
        <v>11</v>
      </c>
      <c r="L352">
        <f>IF(AND(ALL!K353-METEALL[[#This Row],[620113]] &gt;= 0, ALL!K353-METEALL[[#This Row],[620113]] &lt;= 24), ALL!K353-METEALL[[#This Row],[620113]], 0)</f>
        <v>0</v>
      </c>
      <c r="M352">
        <f>IF(AND(ALL!L353-METEALL[[#This Row],[620114]] &gt;= 0, ALL!L353-METEALL[[#This Row],[620114]] &lt;= 24), ALL!L353-METEALL[[#This Row],[620114]], 0)</f>
        <v>0</v>
      </c>
      <c r="N352">
        <f>IF(AND(ALL!M353-METEALL[[#This Row],[620116]] &gt;= 0, ALL!M353-METEALL[[#This Row],[620116]] &lt;= 24), ALL!M353-METEALL[[#This Row],[620116]], 0)</f>
        <v>0</v>
      </c>
      <c r="O352">
        <f>IF(AND(ALL!N353-METEALL[[#This Row],[620117]] &gt;= 0, ALL!N353-METEALL[[#This Row],[620117]] &lt;= 24), ALL!N353-METEALL[[#This Row],[620117]], 0)</f>
        <v>0</v>
      </c>
      <c r="P352">
        <f>IF(AND(ALL!O353-METEALL[[#This Row],[620118]] &gt;= 0, ALL!O353-METEALL[[#This Row],[620118]] &lt;= 24), ALL!O353-METEALL[[#This Row],[620118]], 0)</f>
        <v>12</v>
      </c>
      <c r="Q352">
        <f>IF(AND(ALL!P353-METEALL[[#This Row],[620119]] &gt;= 0, ALL!P353-METEALL[[#This Row],[620119]] &lt;= 24), ALL!P353-METEALL[[#This Row],[620119]], 0)</f>
        <v>0</v>
      </c>
      <c r="R352">
        <f>IF(AND(ALL!Q353-METEALL[[#This Row],[620120]] &gt;= 0, ALL!Q353-METEALL[[#This Row],[620120]] &lt;= 24), ALL!Q353-METEALL[[#This Row],[620120]], 0)</f>
        <v>0</v>
      </c>
      <c r="S352">
        <f>IF(AND(ALL!R353-METEALL[[#This Row],[620122]] &gt;= 0, ALL!R353-METEALL[[#This Row],[620122]] &lt;= 24), ALL!R353-METEALL[[#This Row],[620122]], 0)</f>
        <v>12</v>
      </c>
      <c r="T352">
        <f>IF(AND(ALL!S353-METEALL[[#This Row],[620123]] &gt;= 0, ALL!S353-METEALL[[#This Row],[620123]] &lt;= 24), ALL!S353-METEALL[[#This Row],[620123]], 0)</f>
        <v>12</v>
      </c>
      <c r="U352">
        <f>IF(AND(ALL!T353-METEALL[[#This Row],[620124]] &gt;= 0, ALL!T353-METEALL[[#This Row],[620124]] &lt;= 24), ALL!T353-METEALL[[#This Row],[620124]], 0)</f>
        <v>0</v>
      </c>
      <c r="Y352">
        <v>620104</v>
      </c>
      <c r="Z352" s="31">
        <v>44180</v>
      </c>
      <c r="AA352">
        <v>0</v>
      </c>
    </row>
    <row r="353" spans="3:27">
      <c r="C353" s="17">
        <v>44181</v>
      </c>
      <c r="D353" t="str">
        <f>TEXT(Mete_cal[[#This Row],[Egat Code]], "[$-409]mmm yyyy")</f>
        <v>Dec 2020</v>
      </c>
      <c r="E353">
        <f>IF(AND(ALL!D354-METEALL[[#This Row],[620104]] &gt;= 0, ALL!D354-METEALL[[#This Row],[620104]] &lt;= 24), ALL!D354-METEALL[[#This Row],[620104]], 0)</f>
        <v>0</v>
      </c>
      <c r="F353">
        <f>IF(AND(ALL!E354-METEALL[[#This Row],[620105]] &gt;= 0, ALL!E354-METEALL[[#This Row],[620105]] &lt;= 24), ALL!E354-METEALL[[#This Row],[620105]], 0)</f>
        <v>21</v>
      </c>
      <c r="G353">
        <f>IF(AND(ALL!F354-METEALL[[#This Row],[620106]] &gt;= 0, ALL!F354-METEALL[[#This Row],[620106]] &lt;= 24), ALL!F354-METEALL[[#This Row],[620106]], 0)</f>
        <v>0</v>
      </c>
      <c r="H353">
        <f>IF(AND(ALL!G354-METEALL[[#This Row],[620107]] &gt;= 0, ALL!G354-METEALL[[#This Row],[620107]] &lt;= 24), ALL!G354-METEALL[[#This Row],[620107]], 0)</f>
        <v>16</v>
      </c>
      <c r="I353">
        <f>IF(AND(ALL!H354-METEALL[[#This Row],[620109]] &gt;= 0, ALL!H354-METEALL[[#This Row],[620109]] &lt;= 24), ALL!H354-METEALL[[#This Row],[620109]], 0)</f>
        <v>0</v>
      </c>
      <c r="J353">
        <f>IF(AND(ALL!I354-METEALL[[#This Row],[620111]] &gt;= 0, ALL!I354-METEALL[[#This Row],[620111]] &lt;= 24), ALL!I354-METEALL[[#This Row],[620111]], 0)</f>
        <v>19</v>
      </c>
      <c r="K353">
        <f>IF(AND(ALL!J354-METEALL[[#This Row],[620112]] &gt;= 0, ALL!J354-METEALL[[#This Row],[620112]] &lt;= 24), ALL!J354-METEALL[[#This Row],[620112]], 0)</f>
        <v>23</v>
      </c>
      <c r="L353">
        <f>IF(AND(ALL!K354-METEALL[[#This Row],[620113]] &gt;= 0, ALL!K354-METEALL[[#This Row],[620113]] &lt;= 24), ALL!K354-METEALL[[#This Row],[620113]], 0)</f>
        <v>0</v>
      </c>
      <c r="M353">
        <f>IF(AND(ALL!L354-METEALL[[#This Row],[620114]] &gt;= 0, ALL!L354-METEALL[[#This Row],[620114]] &lt;= 24), ALL!L354-METEALL[[#This Row],[620114]], 0)</f>
        <v>0</v>
      </c>
      <c r="N353">
        <f>IF(AND(ALL!M354-METEALL[[#This Row],[620116]] &gt;= 0, ALL!M354-METEALL[[#This Row],[620116]] &lt;= 24), ALL!M354-METEALL[[#This Row],[620116]], 0)</f>
        <v>0</v>
      </c>
      <c r="O353">
        <f>IF(AND(ALL!N354-METEALL[[#This Row],[620117]] &gt;= 0, ALL!N354-METEALL[[#This Row],[620117]] &lt;= 24), ALL!N354-METEALL[[#This Row],[620117]], 0)</f>
        <v>0</v>
      </c>
      <c r="P353">
        <f>IF(AND(ALL!O354-METEALL[[#This Row],[620118]] &gt;= 0, ALL!O354-METEALL[[#This Row],[620118]] &lt;= 24), ALL!O354-METEALL[[#This Row],[620118]], 0)</f>
        <v>19</v>
      </c>
      <c r="Q353">
        <f>IF(AND(ALL!P354-METEALL[[#This Row],[620119]] &gt;= 0, ALL!P354-METEALL[[#This Row],[620119]] &lt;= 24), ALL!P354-METEALL[[#This Row],[620119]], 0)</f>
        <v>0</v>
      </c>
      <c r="R353">
        <f>IF(AND(ALL!Q354-METEALL[[#This Row],[620120]] &gt;= 0, ALL!Q354-METEALL[[#This Row],[620120]] &lt;= 24), ALL!Q354-METEALL[[#This Row],[620120]], 0)</f>
        <v>0</v>
      </c>
      <c r="S353">
        <f>IF(AND(ALL!R354-METEALL[[#This Row],[620122]] &gt;= 0, ALL!R354-METEALL[[#This Row],[620122]] &lt;= 24), ALL!R354-METEALL[[#This Row],[620122]], 0)</f>
        <v>11</v>
      </c>
      <c r="T353">
        <f>IF(AND(ALL!S354-METEALL[[#This Row],[620123]] &gt;= 0, ALL!S354-METEALL[[#This Row],[620123]] &lt;= 24), ALL!S354-METEALL[[#This Row],[620123]], 0)</f>
        <v>8</v>
      </c>
      <c r="U353">
        <f>IF(AND(ALL!T354-METEALL[[#This Row],[620124]] &gt;= 0, ALL!T354-METEALL[[#This Row],[620124]] &lt;= 24), ALL!T354-METEALL[[#This Row],[620124]], 0)</f>
        <v>0</v>
      </c>
      <c r="Y353">
        <v>620104</v>
      </c>
      <c r="Z353" s="31">
        <v>44181</v>
      </c>
      <c r="AA353">
        <v>0</v>
      </c>
    </row>
    <row r="354" spans="3:27">
      <c r="C354" s="17">
        <v>44182</v>
      </c>
      <c r="D354" t="str">
        <f>TEXT(Mete_cal[[#This Row],[Egat Code]], "[$-409]mmm yyyy")</f>
        <v>Dec 2020</v>
      </c>
      <c r="E354">
        <f>IF(AND(ALL!D355-METEALL[[#This Row],[620104]] &gt;= 0, ALL!D355-METEALL[[#This Row],[620104]] &lt;= 24), ALL!D355-METEALL[[#This Row],[620104]], 0)</f>
        <v>0</v>
      </c>
      <c r="F354">
        <f>IF(AND(ALL!E355-METEALL[[#This Row],[620105]] &gt;= 0, ALL!E355-METEALL[[#This Row],[620105]] &lt;= 24), ALL!E355-METEALL[[#This Row],[620105]], 0)</f>
        <v>6</v>
      </c>
      <c r="G354">
        <f>IF(AND(ALL!F355-METEALL[[#This Row],[620106]] &gt;= 0, ALL!F355-METEALL[[#This Row],[620106]] &lt;= 24), ALL!F355-METEALL[[#This Row],[620106]], 0)</f>
        <v>0</v>
      </c>
      <c r="H354">
        <f>IF(AND(ALL!G355-METEALL[[#This Row],[620107]] &gt;= 0, ALL!G355-METEALL[[#This Row],[620107]] &lt;= 24), ALL!G355-METEALL[[#This Row],[620107]], 0)</f>
        <v>15</v>
      </c>
      <c r="I354">
        <f>IF(AND(ALL!H355-METEALL[[#This Row],[620109]] &gt;= 0, ALL!H355-METEALL[[#This Row],[620109]] &lt;= 24), ALL!H355-METEALL[[#This Row],[620109]], 0)</f>
        <v>7</v>
      </c>
      <c r="J354">
        <f>IF(AND(ALL!I355-METEALL[[#This Row],[620111]] &gt;= 0, ALL!I355-METEALL[[#This Row],[620111]] &lt;= 24), ALL!I355-METEALL[[#This Row],[620111]], 0)</f>
        <v>7</v>
      </c>
      <c r="K354">
        <f>IF(AND(ALL!J355-METEALL[[#This Row],[620112]] &gt;= 0, ALL!J355-METEALL[[#This Row],[620112]] &lt;= 24), ALL!J355-METEALL[[#This Row],[620112]], 0)</f>
        <v>3</v>
      </c>
      <c r="L354">
        <f>IF(AND(ALL!K355-METEALL[[#This Row],[620113]] &gt;= 0, ALL!K355-METEALL[[#This Row],[620113]] &lt;= 24), ALL!K355-METEALL[[#This Row],[620113]], 0)</f>
        <v>0</v>
      </c>
      <c r="M354">
        <f>IF(AND(ALL!L355-METEALL[[#This Row],[620114]] &gt;= 0, ALL!L355-METEALL[[#This Row],[620114]] &lt;= 24), ALL!L355-METEALL[[#This Row],[620114]], 0)</f>
        <v>0</v>
      </c>
      <c r="N354">
        <f>IF(AND(ALL!M355-METEALL[[#This Row],[620116]] &gt;= 0, ALL!M355-METEALL[[#This Row],[620116]] &lt;= 24), ALL!M355-METEALL[[#This Row],[620116]], 0)</f>
        <v>0</v>
      </c>
      <c r="O354">
        <f>IF(AND(ALL!N355-METEALL[[#This Row],[620117]] &gt;= 0, ALL!N355-METEALL[[#This Row],[620117]] &lt;= 24), ALL!N355-METEALL[[#This Row],[620117]], 0)</f>
        <v>17</v>
      </c>
      <c r="P354">
        <f>IF(AND(ALL!O355-METEALL[[#This Row],[620118]] &gt;= 0, ALL!O355-METEALL[[#This Row],[620118]] &lt;= 24), ALL!O355-METEALL[[#This Row],[620118]], 0)</f>
        <v>7</v>
      </c>
      <c r="Q354">
        <f>IF(AND(ALL!P355-METEALL[[#This Row],[620119]] &gt;= 0, ALL!P355-METEALL[[#This Row],[620119]] &lt;= 24), ALL!P355-METEALL[[#This Row],[620119]], 0)</f>
        <v>0</v>
      </c>
      <c r="R354">
        <f>IF(AND(ALL!Q355-METEALL[[#This Row],[620120]] &gt;= 0, ALL!Q355-METEALL[[#This Row],[620120]] &lt;= 24), ALL!Q355-METEALL[[#This Row],[620120]], 0)</f>
        <v>0</v>
      </c>
      <c r="S354">
        <f>IF(AND(ALL!R355-METEALL[[#This Row],[620122]] &gt;= 0, ALL!R355-METEALL[[#This Row],[620122]] &lt;= 24), ALL!R355-METEALL[[#This Row],[620122]], 0)</f>
        <v>23</v>
      </c>
      <c r="T354">
        <f>IF(AND(ALL!S355-METEALL[[#This Row],[620123]] &gt;= 0, ALL!S355-METEALL[[#This Row],[620123]] &lt;= 24), ALL!S355-METEALL[[#This Row],[620123]], 0)</f>
        <v>6</v>
      </c>
      <c r="U354">
        <f>IF(AND(ALL!T355-METEALL[[#This Row],[620124]] &gt;= 0, ALL!T355-METEALL[[#This Row],[620124]] &lt;= 24), ALL!T355-METEALL[[#This Row],[620124]], 0)</f>
        <v>0</v>
      </c>
      <c r="Y354">
        <v>620104</v>
      </c>
      <c r="Z354" s="31">
        <v>44182</v>
      </c>
      <c r="AA354">
        <v>0</v>
      </c>
    </row>
    <row r="355" spans="3:27">
      <c r="C355" s="17">
        <v>44183</v>
      </c>
      <c r="D355" t="str">
        <f>TEXT(Mete_cal[[#This Row],[Egat Code]], "[$-409]mmm yyyy")</f>
        <v>Dec 2020</v>
      </c>
      <c r="E355">
        <f>IF(AND(ALL!D356-METEALL[[#This Row],[620104]] &gt;= 0, ALL!D356-METEALL[[#This Row],[620104]] &lt;= 24), ALL!D356-METEALL[[#This Row],[620104]], 0)</f>
        <v>0</v>
      </c>
      <c r="F355">
        <f>IF(AND(ALL!E356-METEALL[[#This Row],[620105]] &gt;= 0, ALL!E356-METEALL[[#This Row],[620105]] &lt;= 24), ALL!E356-METEALL[[#This Row],[620105]], 0)</f>
        <v>14</v>
      </c>
      <c r="G355">
        <f>IF(AND(ALL!F356-METEALL[[#This Row],[620106]] &gt;= 0, ALL!F356-METEALL[[#This Row],[620106]] &lt;= 24), ALL!F356-METEALL[[#This Row],[620106]], 0)</f>
        <v>0</v>
      </c>
      <c r="H355">
        <f>IF(AND(ALL!G356-METEALL[[#This Row],[620107]] &gt;= 0, ALL!G356-METEALL[[#This Row],[620107]] &lt;= 24), ALL!G356-METEALL[[#This Row],[620107]], 0)</f>
        <v>14</v>
      </c>
      <c r="I355">
        <f>IF(AND(ALL!H356-METEALL[[#This Row],[620109]] &gt;= 0, ALL!H356-METEALL[[#This Row],[620109]] &lt;= 24), ALL!H356-METEALL[[#This Row],[620109]], 0)</f>
        <v>16</v>
      </c>
      <c r="J355">
        <f>IF(AND(ALL!I356-METEALL[[#This Row],[620111]] &gt;= 0, ALL!I356-METEALL[[#This Row],[620111]] &lt;= 24), ALL!I356-METEALL[[#This Row],[620111]], 0)</f>
        <v>20</v>
      </c>
      <c r="K355">
        <f>IF(AND(ALL!J356-METEALL[[#This Row],[620112]] &gt;= 0, ALL!J356-METEALL[[#This Row],[620112]] &lt;= 24), ALL!J356-METEALL[[#This Row],[620112]], 0)</f>
        <v>17</v>
      </c>
      <c r="L355">
        <f>IF(AND(ALL!K356-METEALL[[#This Row],[620113]] &gt;= 0, ALL!K356-METEALL[[#This Row],[620113]] &lt;= 24), ALL!K356-METEALL[[#This Row],[620113]], 0)</f>
        <v>0</v>
      </c>
      <c r="M355">
        <f>IF(AND(ALL!L356-METEALL[[#This Row],[620114]] &gt;= 0, ALL!L356-METEALL[[#This Row],[620114]] &lt;= 24), ALL!L356-METEALL[[#This Row],[620114]], 0)</f>
        <v>19</v>
      </c>
      <c r="N355">
        <f>IF(AND(ALL!M356-METEALL[[#This Row],[620116]] &gt;= 0, ALL!M356-METEALL[[#This Row],[620116]] &lt;= 24), ALL!M356-METEALL[[#This Row],[620116]], 0)</f>
        <v>0</v>
      </c>
      <c r="O355">
        <f>IF(AND(ALL!N356-METEALL[[#This Row],[620117]] &gt;= 0, ALL!N356-METEALL[[#This Row],[620117]] &lt;= 24), ALL!N356-METEALL[[#This Row],[620117]], 0)</f>
        <v>15</v>
      </c>
      <c r="P355">
        <f>IF(AND(ALL!O356-METEALL[[#This Row],[620118]] &gt;= 0, ALL!O356-METEALL[[#This Row],[620118]] &lt;= 24), ALL!O356-METEALL[[#This Row],[620118]], 0)</f>
        <v>13</v>
      </c>
      <c r="Q355">
        <f>IF(AND(ALL!P356-METEALL[[#This Row],[620119]] &gt;= 0, ALL!P356-METEALL[[#This Row],[620119]] &lt;= 24), ALL!P356-METEALL[[#This Row],[620119]], 0)</f>
        <v>0</v>
      </c>
      <c r="R355">
        <f>IF(AND(ALL!Q356-METEALL[[#This Row],[620120]] &gt;= 0, ALL!Q356-METEALL[[#This Row],[620120]] &lt;= 24), ALL!Q356-METEALL[[#This Row],[620120]], 0)</f>
        <v>0</v>
      </c>
      <c r="S355">
        <f>IF(AND(ALL!R356-METEALL[[#This Row],[620122]] &gt;= 0, ALL!R356-METEALL[[#This Row],[620122]] &lt;= 24), ALL!R356-METEALL[[#This Row],[620122]], 0)</f>
        <v>15</v>
      </c>
      <c r="T355">
        <f>IF(AND(ALL!S356-METEALL[[#This Row],[620123]] &gt;= 0, ALL!S356-METEALL[[#This Row],[620123]] &lt;= 24), ALL!S356-METEALL[[#This Row],[620123]], 0)</f>
        <v>12</v>
      </c>
      <c r="U355">
        <f>IF(AND(ALL!T356-METEALL[[#This Row],[620124]] &gt;= 0, ALL!T356-METEALL[[#This Row],[620124]] &lt;= 24), ALL!T356-METEALL[[#This Row],[620124]], 0)</f>
        <v>0</v>
      </c>
      <c r="Y355">
        <v>620104</v>
      </c>
      <c r="Z355" s="31">
        <v>44183</v>
      </c>
      <c r="AA355">
        <v>0</v>
      </c>
    </row>
    <row r="356" spans="3:27">
      <c r="C356" s="17">
        <v>44184</v>
      </c>
      <c r="D356" t="str">
        <f>TEXT(Mete_cal[[#This Row],[Egat Code]], "[$-409]mmm yyyy")</f>
        <v>Dec 2020</v>
      </c>
      <c r="E356">
        <f>IF(AND(ALL!D357-METEALL[[#This Row],[620104]] &gt;= 0, ALL!D357-METEALL[[#This Row],[620104]] &lt;= 24), ALL!D357-METEALL[[#This Row],[620104]], 0)</f>
        <v>0</v>
      </c>
      <c r="F356">
        <f>IF(AND(ALL!E357-METEALL[[#This Row],[620105]] &gt;= 0, ALL!E357-METEALL[[#This Row],[620105]] &lt;= 24), ALL!E357-METEALL[[#This Row],[620105]], 0)</f>
        <v>13</v>
      </c>
      <c r="G356">
        <f>IF(AND(ALL!F357-METEALL[[#This Row],[620106]] &gt;= 0, ALL!F357-METEALL[[#This Row],[620106]] &lt;= 24), ALL!F357-METEALL[[#This Row],[620106]], 0)</f>
        <v>0</v>
      </c>
      <c r="H356">
        <f>IF(AND(ALL!G357-METEALL[[#This Row],[620107]] &gt;= 0, ALL!G357-METEALL[[#This Row],[620107]] &lt;= 24), ALL!G357-METEALL[[#This Row],[620107]], 0)</f>
        <v>16</v>
      </c>
      <c r="I356">
        <f>IF(AND(ALL!H357-METEALL[[#This Row],[620109]] &gt;= 0, ALL!H357-METEALL[[#This Row],[620109]] &lt;= 24), ALL!H357-METEALL[[#This Row],[620109]], 0)</f>
        <v>17</v>
      </c>
      <c r="J356">
        <f>IF(AND(ALL!I357-METEALL[[#This Row],[620111]] &gt;= 0, ALL!I357-METEALL[[#This Row],[620111]] &lt;= 24), ALL!I357-METEALL[[#This Row],[620111]], 0)</f>
        <v>0</v>
      </c>
      <c r="K356">
        <f>IF(AND(ALL!J357-METEALL[[#This Row],[620112]] &gt;= 0, ALL!J357-METEALL[[#This Row],[620112]] &lt;= 24), ALL!J357-METEALL[[#This Row],[620112]], 0)</f>
        <v>16</v>
      </c>
      <c r="L356">
        <f>IF(AND(ALL!K357-METEALL[[#This Row],[620113]] &gt;= 0, ALL!K357-METEALL[[#This Row],[620113]] &lt;= 24), ALL!K357-METEALL[[#This Row],[620113]], 0)</f>
        <v>0</v>
      </c>
      <c r="M356">
        <f>IF(AND(ALL!L357-METEALL[[#This Row],[620114]] &gt;= 0, ALL!L357-METEALL[[#This Row],[620114]] &lt;= 24), ALL!L357-METEALL[[#This Row],[620114]], 0)</f>
        <v>18</v>
      </c>
      <c r="N356">
        <f>IF(AND(ALL!M357-METEALL[[#This Row],[620116]] &gt;= 0, ALL!M357-METEALL[[#This Row],[620116]] &lt;= 24), ALL!M357-METEALL[[#This Row],[620116]], 0)</f>
        <v>0</v>
      </c>
      <c r="O356">
        <f>IF(AND(ALL!N357-METEALL[[#This Row],[620117]] &gt;= 0, ALL!N357-METEALL[[#This Row],[620117]] &lt;= 24), ALL!N357-METEALL[[#This Row],[620117]], 0)</f>
        <v>17</v>
      </c>
      <c r="P356">
        <f>IF(AND(ALL!O357-METEALL[[#This Row],[620118]] &gt;= 0, ALL!O357-METEALL[[#This Row],[620118]] &lt;= 24), ALL!O357-METEALL[[#This Row],[620118]], 0)</f>
        <v>17</v>
      </c>
      <c r="Q356">
        <f>IF(AND(ALL!P357-METEALL[[#This Row],[620119]] &gt;= 0, ALL!P357-METEALL[[#This Row],[620119]] &lt;= 24), ALL!P357-METEALL[[#This Row],[620119]], 0)</f>
        <v>0</v>
      </c>
      <c r="R356">
        <f>IF(AND(ALL!Q357-METEALL[[#This Row],[620120]] &gt;= 0, ALL!Q357-METEALL[[#This Row],[620120]] &lt;= 24), ALL!Q357-METEALL[[#This Row],[620120]], 0)</f>
        <v>0</v>
      </c>
      <c r="S356">
        <f>IF(AND(ALL!R357-METEALL[[#This Row],[620122]] &gt;= 0, ALL!R357-METEALL[[#This Row],[620122]] &lt;= 24), ALL!R357-METEALL[[#This Row],[620122]], 0)</f>
        <v>15</v>
      </c>
      <c r="T356">
        <f>IF(AND(ALL!S357-METEALL[[#This Row],[620123]] &gt;= 0, ALL!S357-METEALL[[#This Row],[620123]] &lt;= 24), ALL!S357-METEALL[[#This Row],[620123]], 0)</f>
        <v>16</v>
      </c>
      <c r="U356">
        <f>IF(AND(ALL!T357-METEALL[[#This Row],[620124]] &gt;= 0, ALL!T357-METEALL[[#This Row],[620124]] &lt;= 24), ALL!T357-METEALL[[#This Row],[620124]], 0)</f>
        <v>0</v>
      </c>
      <c r="Y356">
        <v>620104</v>
      </c>
      <c r="Z356" s="31">
        <v>44184</v>
      </c>
      <c r="AA356">
        <v>0</v>
      </c>
    </row>
    <row r="357" spans="3:27">
      <c r="C357" s="17">
        <v>44185</v>
      </c>
      <c r="D357" t="str">
        <f>TEXT(Mete_cal[[#This Row],[Egat Code]], "[$-409]mmm yyyy")</f>
        <v>Dec 2020</v>
      </c>
      <c r="E357">
        <f>IF(AND(ALL!D358-METEALL[[#This Row],[620104]] &gt;= 0, ALL!D358-METEALL[[#This Row],[620104]] &lt;= 24), ALL!D358-METEALL[[#This Row],[620104]], 0)</f>
        <v>0</v>
      </c>
      <c r="F357">
        <f>IF(AND(ALL!E358-METEALL[[#This Row],[620105]] &gt;= 0, ALL!E358-METEALL[[#This Row],[620105]] &lt;= 24), ALL!E358-METEALL[[#This Row],[620105]], 0)</f>
        <v>8</v>
      </c>
      <c r="G357">
        <f>IF(AND(ALL!F358-METEALL[[#This Row],[620106]] &gt;= 0, ALL!F358-METEALL[[#This Row],[620106]] &lt;= 24), ALL!F358-METEALL[[#This Row],[620106]], 0)</f>
        <v>0</v>
      </c>
      <c r="H357">
        <f>IF(AND(ALL!G358-METEALL[[#This Row],[620107]] &gt;= 0, ALL!G358-METEALL[[#This Row],[620107]] &lt;= 24), ALL!G358-METEALL[[#This Row],[620107]], 0)</f>
        <v>7</v>
      </c>
      <c r="I357">
        <f>IF(AND(ALL!H358-METEALL[[#This Row],[620109]] &gt;= 0, ALL!H358-METEALL[[#This Row],[620109]] &lt;= 24), ALL!H358-METEALL[[#This Row],[620109]], 0)</f>
        <v>11</v>
      </c>
      <c r="J357">
        <f>IF(AND(ALL!I358-METEALL[[#This Row],[620111]] &gt;= 0, ALL!I358-METEALL[[#This Row],[620111]] &lt;= 24), ALL!I358-METEALL[[#This Row],[620111]], 0)</f>
        <v>24</v>
      </c>
      <c r="K357">
        <f>IF(AND(ALL!J358-METEALL[[#This Row],[620112]] &gt;= 0, ALL!J358-METEALL[[#This Row],[620112]] &lt;= 24), ALL!J358-METEALL[[#This Row],[620112]], 0)</f>
        <v>16</v>
      </c>
      <c r="L357">
        <f>IF(AND(ALL!K358-METEALL[[#This Row],[620113]] &gt;= 0, ALL!K358-METEALL[[#This Row],[620113]] &lt;= 24), ALL!K358-METEALL[[#This Row],[620113]], 0)</f>
        <v>0</v>
      </c>
      <c r="M357">
        <f>IF(AND(ALL!L358-METEALL[[#This Row],[620114]] &gt;= 0, ALL!L358-METEALL[[#This Row],[620114]] &lt;= 24), ALL!L358-METEALL[[#This Row],[620114]], 0)</f>
        <v>13</v>
      </c>
      <c r="N357">
        <f>IF(AND(ALL!M358-METEALL[[#This Row],[620116]] &gt;= 0, ALL!M358-METEALL[[#This Row],[620116]] &lt;= 24), ALL!M358-METEALL[[#This Row],[620116]], 0)</f>
        <v>0</v>
      </c>
      <c r="O357">
        <f>IF(AND(ALL!N358-METEALL[[#This Row],[620117]] &gt;= 0, ALL!N358-METEALL[[#This Row],[620117]] &lt;= 24), ALL!N358-METEALL[[#This Row],[620117]], 0)</f>
        <v>13</v>
      </c>
      <c r="P357">
        <f>IF(AND(ALL!O358-METEALL[[#This Row],[620118]] &gt;= 0, ALL!O358-METEALL[[#This Row],[620118]] &lt;= 24), ALL!O358-METEALL[[#This Row],[620118]], 0)</f>
        <v>17</v>
      </c>
      <c r="Q357">
        <f>IF(AND(ALL!P358-METEALL[[#This Row],[620119]] &gt;= 0, ALL!P358-METEALL[[#This Row],[620119]] &lt;= 24), ALL!P358-METEALL[[#This Row],[620119]], 0)</f>
        <v>0</v>
      </c>
      <c r="R357">
        <f>IF(AND(ALL!Q358-METEALL[[#This Row],[620120]] &gt;= 0, ALL!Q358-METEALL[[#This Row],[620120]] &lt;= 24), ALL!Q358-METEALL[[#This Row],[620120]], 0)</f>
        <v>0</v>
      </c>
      <c r="S357">
        <f>IF(AND(ALL!R358-METEALL[[#This Row],[620122]] &gt;= 0, ALL!R358-METEALL[[#This Row],[620122]] &lt;= 24), ALL!R358-METEALL[[#This Row],[620122]], 0)</f>
        <v>8</v>
      </c>
      <c r="T357">
        <f>IF(AND(ALL!S358-METEALL[[#This Row],[620123]] &gt;= 0, ALL!S358-METEALL[[#This Row],[620123]] &lt;= 24), ALL!S358-METEALL[[#This Row],[620123]], 0)</f>
        <v>6</v>
      </c>
      <c r="U357">
        <f>IF(AND(ALL!T358-METEALL[[#This Row],[620124]] &gt;= 0, ALL!T358-METEALL[[#This Row],[620124]] &lt;= 24), ALL!T358-METEALL[[#This Row],[620124]], 0)</f>
        <v>0</v>
      </c>
      <c r="Y357">
        <v>620104</v>
      </c>
      <c r="Z357" s="31">
        <v>44185</v>
      </c>
      <c r="AA357">
        <v>0</v>
      </c>
    </row>
    <row r="358" spans="3:27">
      <c r="C358" s="17">
        <v>44186</v>
      </c>
      <c r="D358" t="str">
        <f>TEXT(Mete_cal[[#This Row],[Egat Code]], "[$-409]mmm yyyy")</f>
        <v>Dec 2020</v>
      </c>
      <c r="E358">
        <f>IF(AND(ALL!D359-METEALL[[#This Row],[620104]] &gt;= 0, ALL!D359-METEALL[[#This Row],[620104]] &lt;= 24), ALL!D359-METEALL[[#This Row],[620104]], 0)</f>
        <v>0</v>
      </c>
      <c r="F358">
        <f>IF(AND(ALL!E359-METEALL[[#This Row],[620105]] &gt;= 0, ALL!E359-METEALL[[#This Row],[620105]] &lt;= 24), ALL!E359-METEALL[[#This Row],[620105]], 0)</f>
        <v>15</v>
      </c>
      <c r="G358">
        <f>IF(AND(ALL!F359-METEALL[[#This Row],[620106]] &gt;= 0, ALL!F359-METEALL[[#This Row],[620106]] &lt;= 24), ALL!F359-METEALL[[#This Row],[620106]], 0)</f>
        <v>0</v>
      </c>
      <c r="H358">
        <f>IF(AND(ALL!G359-METEALL[[#This Row],[620107]] &gt;= 0, ALL!G359-METEALL[[#This Row],[620107]] &lt;= 24), ALL!G359-METEALL[[#This Row],[620107]], 0)</f>
        <v>13</v>
      </c>
      <c r="I358">
        <f>IF(AND(ALL!H359-METEALL[[#This Row],[620109]] &gt;= 0, ALL!H359-METEALL[[#This Row],[620109]] &lt;= 24), ALL!H359-METEALL[[#This Row],[620109]], 0)</f>
        <v>15</v>
      </c>
      <c r="J358">
        <f>IF(AND(ALL!I359-METEALL[[#This Row],[620111]] &gt;= 0, ALL!I359-METEALL[[#This Row],[620111]] &lt;= 24), ALL!I359-METEALL[[#This Row],[620111]], 0)</f>
        <v>19</v>
      </c>
      <c r="K358">
        <f>IF(AND(ALL!J359-METEALL[[#This Row],[620112]] &gt;= 0, ALL!J359-METEALL[[#This Row],[620112]] &lt;= 24), ALL!J359-METEALL[[#This Row],[620112]], 0)</f>
        <v>16</v>
      </c>
      <c r="L358">
        <f>IF(AND(ALL!K359-METEALL[[#This Row],[620113]] &gt;= 0, ALL!K359-METEALL[[#This Row],[620113]] &lt;= 24), ALL!K359-METEALL[[#This Row],[620113]], 0)</f>
        <v>0</v>
      </c>
      <c r="M358">
        <f>IF(AND(ALL!L359-METEALL[[#This Row],[620114]] &gt;= 0, ALL!L359-METEALL[[#This Row],[620114]] &lt;= 24), ALL!L359-METEALL[[#This Row],[620114]], 0)</f>
        <v>0</v>
      </c>
      <c r="N358">
        <f>IF(AND(ALL!M359-METEALL[[#This Row],[620116]] &gt;= 0, ALL!M359-METEALL[[#This Row],[620116]] &lt;= 24), ALL!M359-METEALL[[#This Row],[620116]], 0)</f>
        <v>0</v>
      </c>
      <c r="O358">
        <f>IF(AND(ALL!N359-METEALL[[#This Row],[620117]] &gt;= 0, ALL!N359-METEALL[[#This Row],[620117]] &lt;= 24), ALL!N359-METEALL[[#This Row],[620117]], 0)</f>
        <v>19</v>
      </c>
      <c r="P358">
        <f>IF(AND(ALL!O359-METEALL[[#This Row],[620118]] &gt;= 0, ALL!O359-METEALL[[#This Row],[620118]] &lt;= 24), ALL!O359-METEALL[[#This Row],[620118]], 0)</f>
        <v>19</v>
      </c>
      <c r="Q358">
        <f>IF(AND(ALL!P359-METEALL[[#This Row],[620119]] &gt;= 0, ALL!P359-METEALL[[#This Row],[620119]] &lt;= 24), ALL!P359-METEALL[[#This Row],[620119]], 0)</f>
        <v>0</v>
      </c>
      <c r="R358">
        <f>IF(AND(ALL!Q359-METEALL[[#This Row],[620120]] &gt;= 0, ALL!Q359-METEALL[[#This Row],[620120]] &lt;= 24), ALL!Q359-METEALL[[#This Row],[620120]], 0)</f>
        <v>0</v>
      </c>
      <c r="S358">
        <f>IF(AND(ALL!R359-METEALL[[#This Row],[620122]] &gt;= 0, ALL!R359-METEALL[[#This Row],[620122]] &lt;= 24), ALL!R359-METEALL[[#This Row],[620122]], 0)</f>
        <v>19</v>
      </c>
      <c r="T358">
        <f>IF(AND(ALL!S359-METEALL[[#This Row],[620123]] &gt;= 0, ALL!S359-METEALL[[#This Row],[620123]] &lt;= 24), ALL!S359-METEALL[[#This Row],[620123]], 0)</f>
        <v>20</v>
      </c>
      <c r="U358">
        <f>IF(AND(ALL!T359-METEALL[[#This Row],[620124]] &gt;= 0, ALL!T359-METEALL[[#This Row],[620124]] &lt;= 24), ALL!T359-METEALL[[#This Row],[620124]], 0)</f>
        <v>0</v>
      </c>
      <c r="Y358">
        <v>620104</v>
      </c>
      <c r="Z358" s="31">
        <v>44186</v>
      </c>
      <c r="AA358">
        <v>0</v>
      </c>
    </row>
    <row r="359" spans="3:27">
      <c r="C359" s="17">
        <v>44187</v>
      </c>
      <c r="D359" t="str">
        <f>TEXT(Mete_cal[[#This Row],[Egat Code]], "[$-409]mmm yyyy")</f>
        <v>Dec 2020</v>
      </c>
      <c r="E359">
        <f>IF(AND(ALL!D360-METEALL[[#This Row],[620104]] &gt;= 0, ALL!D360-METEALL[[#This Row],[620104]] &lt;= 24), ALL!D360-METEALL[[#This Row],[620104]], 0)</f>
        <v>0</v>
      </c>
      <c r="F359">
        <f>IF(AND(ALL!E360-METEALL[[#This Row],[620105]] &gt;= 0, ALL!E360-METEALL[[#This Row],[620105]] &lt;= 24), ALL!E360-METEALL[[#This Row],[620105]], 0)</f>
        <v>18</v>
      </c>
      <c r="G359">
        <f>IF(AND(ALL!F360-METEALL[[#This Row],[620106]] &gt;= 0, ALL!F360-METEALL[[#This Row],[620106]] &lt;= 24), ALL!F360-METEALL[[#This Row],[620106]], 0)</f>
        <v>0</v>
      </c>
      <c r="H359">
        <f>IF(AND(ALL!G360-METEALL[[#This Row],[620107]] &gt;= 0, ALL!G360-METEALL[[#This Row],[620107]] &lt;= 24), ALL!G360-METEALL[[#This Row],[620107]], 0)</f>
        <v>0</v>
      </c>
      <c r="I359">
        <f>IF(AND(ALL!H360-METEALL[[#This Row],[620109]] &gt;= 0, ALL!H360-METEALL[[#This Row],[620109]] &lt;= 24), ALL!H360-METEALL[[#This Row],[620109]], 0)</f>
        <v>20</v>
      </c>
      <c r="J359">
        <f>IF(AND(ALL!I360-METEALL[[#This Row],[620111]] &gt;= 0, ALL!I360-METEALL[[#This Row],[620111]] &lt;= 24), ALL!I360-METEALL[[#This Row],[620111]], 0)</f>
        <v>0</v>
      </c>
      <c r="K359">
        <f>IF(AND(ALL!J360-METEALL[[#This Row],[620112]] &gt;= 0, ALL!J360-METEALL[[#This Row],[620112]] &lt;= 24), ALL!J360-METEALL[[#This Row],[620112]], 0)</f>
        <v>19</v>
      </c>
      <c r="L359">
        <f>IF(AND(ALL!K360-METEALL[[#This Row],[620113]] &gt;= 0, ALL!K360-METEALL[[#This Row],[620113]] &lt;= 24), ALL!K360-METEALL[[#This Row],[620113]], 0)</f>
        <v>0</v>
      </c>
      <c r="M359">
        <f>IF(AND(ALL!L360-METEALL[[#This Row],[620114]] &gt;= 0, ALL!L360-METEALL[[#This Row],[620114]] &lt;= 24), ALL!L360-METEALL[[#This Row],[620114]], 0)</f>
        <v>0</v>
      </c>
      <c r="N359">
        <f>IF(AND(ALL!M360-METEALL[[#This Row],[620116]] &gt;= 0, ALL!M360-METEALL[[#This Row],[620116]] &lt;= 24), ALL!M360-METEALL[[#This Row],[620116]], 0)</f>
        <v>0</v>
      </c>
      <c r="O359">
        <f>IF(AND(ALL!N360-METEALL[[#This Row],[620117]] &gt;= 0, ALL!N360-METEALL[[#This Row],[620117]] &lt;= 24), ALL!N360-METEALL[[#This Row],[620117]], 0)</f>
        <v>13</v>
      </c>
      <c r="P359">
        <f>IF(AND(ALL!O360-METEALL[[#This Row],[620118]] &gt;= 0, ALL!O360-METEALL[[#This Row],[620118]] &lt;= 24), ALL!O360-METEALL[[#This Row],[620118]], 0)</f>
        <v>17</v>
      </c>
      <c r="Q359">
        <f>IF(AND(ALL!P360-METEALL[[#This Row],[620119]] &gt;= 0, ALL!P360-METEALL[[#This Row],[620119]] &lt;= 24), ALL!P360-METEALL[[#This Row],[620119]], 0)</f>
        <v>0</v>
      </c>
      <c r="R359">
        <f>IF(AND(ALL!Q360-METEALL[[#This Row],[620120]] &gt;= 0, ALL!Q360-METEALL[[#This Row],[620120]] &lt;= 24), ALL!Q360-METEALL[[#This Row],[620120]], 0)</f>
        <v>0</v>
      </c>
      <c r="S359">
        <f>IF(AND(ALL!R360-METEALL[[#This Row],[620122]] &gt;= 0, ALL!R360-METEALL[[#This Row],[620122]] &lt;= 24), ALL!R360-METEALL[[#This Row],[620122]], 0)</f>
        <v>16</v>
      </c>
      <c r="T359">
        <f>IF(AND(ALL!S360-METEALL[[#This Row],[620123]] &gt;= 0, ALL!S360-METEALL[[#This Row],[620123]] &lt;= 24), ALL!S360-METEALL[[#This Row],[620123]], 0)</f>
        <v>17</v>
      </c>
      <c r="U359">
        <f>IF(AND(ALL!T360-METEALL[[#This Row],[620124]] &gt;= 0, ALL!T360-METEALL[[#This Row],[620124]] &lt;= 24), ALL!T360-METEALL[[#This Row],[620124]], 0)</f>
        <v>0</v>
      </c>
      <c r="Y359">
        <v>620104</v>
      </c>
      <c r="Z359" s="31">
        <v>44187</v>
      </c>
      <c r="AA359">
        <v>0</v>
      </c>
    </row>
    <row r="360" spans="3:27">
      <c r="C360" s="17">
        <v>44188</v>
      </c>
      <c r="D360" t="str">
        <f>TEXT(Mete_cal[[#This Row],[Egat Code]], "[$-409]mmm yyyy")</f>
        <v>Dec 2020</v>
      </c>
      <c r="E360">
        <f>IF(AND(ALL!D361-METEALL[[#This Row],[620104]] &gt;= 0, ALL!D361-METEALL[[#This Row],[620104]] &lt;= 24), ALL!D361-METEALL[[#This Row],[620104]], 0)</f>
        <v>0</v>
      </c>
      <c r="F360">
        <f>IF(AND(ALL!E361-METEALL[[#This Row],[620105]] &gt;= 0, ALL!E361-METEALL[[#This Row],[620105]] &lt;= 24), ALL!E361-METEALL[[#This Row],[620105]], 0)</f>
        <v>15</v>
      </c>
      <c r="G360">
        <f>IF(AND(ALL!F361-METEALL[[#This Row],[620106]] &gt;= 0, ALL!F361-METEALL[[#This Row],[620106]] &lt;= 24), ALL!F361-METEALL[[#This Row],[620106]], 0)</f>
        <v>0</v>
      </c>
      <c r="H360">
        <f>IF(AND(ALL!G361-METEALL[[#This Row],[620107]] &gt;= 0, ALL!G361-METEALL[[#This Row],[620107]] &lt;= 24), ALL!G361-METEALL[[#This Row],[620107]], 0)</f>
        <v>0</v>
      </c>
      <c r="I360">
        <f>IF(AND(ALL!H361-METEALL[[#This Row],[620109]] &gt;= 0, ALL!H361-METEALL[[#This Row],[620109]] &lt;= 24), ALL!H361-METEALL[[#This Row],[620109]], 0)</f>
        <v>16</v>
      </c>
      <c r="J360">
        <f>IF(AND(ALL!I361-METEALL[[#This Row],[620111]] &gt;= 0, ALL!I361-METEALL[[#This Row],[620111]] &lt;= 24), ALL!I361-METEALL[[#This Row],[620111]], 0)</f>
        <v>0</v>
      </c>
      <c r="K360">
        <f>IF(AND(ALL!J361-METEALL[[#This Row],[620112]] &gt;= 0, ALL!J361-METEALL[[#This Row],[620112]] &lt;= 24), ALL!J361-METEALL[[#This Row],[620112]], 0)</f>
        <v>0</v>
      </c>
      <c r="L360">
        <f>IF(AND(ALL!K361-METEALL[[#This Row],[620113]] &gt;= 0, ALL!K361-METEALL[[#This Row],[620113]] &lt;= 24), ALL!K361-METEALL[[#This Row],[620113]], 0)</f>
        <v>0</v>
      </c>
      <c r="M360">
        <f>IF(AND(ALL!L361-METEALL[[#This Row],[620114]] &gt;= 0, ALL!L361-METEALL[[#This Row],[620114]] &lt;= 24), ALL!L361-METEALL[[#This Row],[620114]], 0)</f>
        <v>16</v>
      </c>
      <c r="N360">
        <f>IF(AND(ALL!M361-METEALL[[#This Row],[620116]] &gt;= 0, ALL!M361-METEALL[[#This Row],[620116]] &lt;= 24), ALL!M361-METEALL[[#This Row],[620116]], 0)</f>
        <v>0</v>
      </c>
      <c r="O360">
        <f>IF(AND(ALL!N361-METEALL[[#This Row],[620117]] &gt;= 0, ALL!N361-METEALL[[#This Row],[620117]] &lt;= 24), ALL!N361-METEALL[[#This Row],[620117]], 0)</f>
        <v>17</v>
      </c>
      <c r="P360">
        <f>IF(AND(ALL!O361-METEALL[[#This Row],[620118]] &gt;= 0, ALL!O361-METEALL[[#This Row],[620118]] &lt;= 24), ALL!O361-METEALL[[#This Row],[620118]], 0)</f>
        <v>16</v>
      </c>
      <c r="Q360">
        <f>IF(AND(ALL!P361-METEALL[[#This Row],[620119]] &gt;= 0, ALL!P361-METEALL[[#This Row],[620119]] &lt;= 24), ALL!P361-METEALL[[#This Row],[620119]], 0)</f>
        <v>0</v>
      </c>
      <c r="R360">
        <f>IF(AND(ALL!Q361-METEALL[[#This Row],[620120]] &gt;= 0, ALL!Q361-METEALL[[#This Row],[620120]] &lt;= 24), ALL!Q361-METEALL[[#This Row],[620120]], 0)</f>
        <v>0</v>
      </c>
      <c r="S360">
        <f>IF(AND(ALL!R361-METEALL[[#This Row],[620122]] &gt;= 0, ALL!R361-METEALL[[#This Row],[620122]] &lt;= 24), ALL!R361-METEALL[[#This Row],[620122]], 0)</f>
        <v>16</v>
      </c>
      <c r="T360">
        <f>IF(AND(ALL!S361-METEALL[[#This Row],[620123]] &gt;= 0, ALL!S361-METEALL[[#This Row],[620123]] &lt;= 24), ALL!S361-METEALL[[#This Row],[620123]], 0)</f>
        <v>16</v>
      </c>
      <c r="U360">
        <f>IF(AND(ALL!T361-METEALL[[#This Row],[620124]] &gt;= 0, ALL!T361-METEALL[[#This Row],[620124]] &lt;= 24), ALL!T361-METEALL[[#This Row],[620124]], 0)</f>
        <v>0</v>
      </c>
      <c r="Y360">
        <v>620104</v>
      </c>
      <c r="Z360" s="31">
        <v>44188</v>
      </c>
      <c r="AA360">
        <v>0</v>
      </c>
    </row>
    <row r="361" spans="3:27">
      <c r="C361" s="17">
        <v>44189</v>
      </c>
      <c r="D361" t="str">
        <f>TEXT(Mete_cal[[#This Row],[Egat Code]], "[$-409]mmm yyyy")</f>
        <v>Dec 2020</v>
      </c>
      <c r="E361">
        <f>IF(AND(ALL!D362-METEALL[[#This Row],[620104]] &gt;= 0, ALL!D362-METEALL[[#This Row],[620104]] &lt;= 24), ALL!D362-METEALL[[#This Row],[620104]], 0)</f>
        <v>0</v>
      </c>
      <c r="F361">
        <f>IF(AND(ALL!E362-METEALL[[#This Row],[620105]] &gt;= 0, ALL!E362-METEALL[[#This Row],[620105]] &lt;= 24), ALL!E362-METEALL[[#This Row],[620105]], 0)</f>
        <v>19</v>
      </c>
      <c r="G361">
        <f>IF(AND(ALL!F362-METEALL[[#This Row],[620106]] &gt;= 0, ALL!F362-METEALL[[#This Row],[620106]] &lt;= 24), ALL!F362-METEALL[[#This Row],[620106]], 0)</f>
        <v>0</v>
      </c>
      <c r="H361">
        <f>IF(AND(ALL!G362-METEALL[[#This Row],[620107]] &gt;= 0, ALL!G362-METEALL[[#This Row],[620107]] &lt;= 24), ALL!G362-METEALL[[#This Row],[620107]], 0)</f>
        <v>0</v>
      </c>
      <c r="I361">
        <f>IF(AND(ALL!H362-METEALL[[#This Row],[620109]] &gt;= 0, ALL!H362-METEALL[[#This Row],[620109]] &lt;= 24), ALL!H362-METEALL[[#This Row],[620109]], 0)</f>
        <v>15</v>
      </c>
      <c r="J361">
        <f>IF(AND(ALL!I362-METEALL[[#This Row],[620111]] &gt;= 0, ALL!I362-METEALL[[#This Row],[620111]] &lt;= 24), ALL!I362-METEALL[[#This Row],[620111]], 0)</f>
        <v>23</v>
      </c>
      <c r="K361">
        <f>IF(AND(ALL!J362-METEALL[[#This Row],[620112]] &gt;= 0, ALL!J362-METEALL[[#This Row],[620112]] &lt;= 24), ALL!J362-METEALL[[#This Row],[620112]], 0)</f>
        <v>0</v>
      </c>
      <c r="L361">
        <f>IF(AND(ALL!K362-METEALL[[#This Row],[620113]] &gt;= 0, ALL!K362-METEALL[[#This Row],[620113]] &lt;= 24), ALL!K362-METEALL[[#This Row],[620113]], 0)</f>
        <v>0</v>
      </c>
      <c r="M361">
        <f>IF(AND(ALL!L362-METEALL[[#This Row],[620114]] &gt;= 0, ALL!L362-METEALL[[#This Row],[620114]] &lt;= 24), ALL!L362-METEALL[[#This Row],[620114]], 0)</f>
        <v>0</v>
      </c>
      <c r="N361">
        <f>IF(AND(ALL!M362-METEALL[[#This Row],[620116]] &gt;= 0, ALL!M362-METEALL[[#This Row],[620116]] &lt;= 24), ALL!M362-METEALL[[#This Row],[620116]], 0)</f>
        <v>0</v>
      </c>
      <c r="O361">
        <f>IF(AND(ALL!N362-METEALL[[#This Row],[620117]] &gt;= 0, ALL!N362-METEALL[[#This Row],[620117]] &lt;= 24), ALL!N362-METEALL[[#This Row],[620117]], 0)</f>
        <v>0</v>
      </c>
      <c r="P361">
        <f>IF(AND(ALL!O362-METEALL[[#This Row],[620118]] &gt;= 0, ALL!O362-METEALL[[#This Row],[620118]] &lt;= 24), ALL!O362-METEALL[[#This Row],[620118]], 0)</f>
        <v>19</v>
      </c>
      <c r="Q361">
        <f>IF(AND(ALL!P362-METEALL[[#This Row],[620119]] &gt;= 0, ALL!P362-METEALL[[#This Row],[620119]] &lt;= 24), ALL!P362-METEALL[[#This Row],[620119]], 0)</f>
        <v>0</v>
      </c>
      <c r="R361">
        <f>IF(AND(ALL!Q362-METEALL[[#This Row],[620120]] &gt;= 0, ALL!Q362-METEALL[[#This Row],[620120]] &lt;= 24), ALL!Q362-METEALL[[#This Row],[620120]], 0)</f>
        <v>0</v>
      </c>
      <c r="S361">
        <f>IF(AND(ALL!R362-METEALL[[#This Row],[620122]] &gt;= 0, ALL!R362-METEALL[[#This Row],[620122]] &lt;= 24), ALL!R362-METEALL[[#This Row],[620122]], 0)</f>
        <v>0</v>
      </c>
      <c r="T361">
        <f>IF(AND(ALL!S362-METEALL[[#This Row],[620123]] &gt;= 0, ALL!S362-METEALL[[#This Row],[620123]] &lt;= 24), ALL!S362-METEALL[[#This Row],[620123]], 0)</f>
        <v>18</v>
      </c>
      <c r="U361">
        <f>IF(AND(ALL!T362-METEALL[[#This Row],[620124]] &gt;= 0, ALL!T362-METEALL[[#This Row],[620124]] &lt;= 24), ALL!T362-METEALL[[#This Row],[620124]], 0)</f>
        <v>0</v>
      </c>
      <c r="Y361">
        <v>620104</v>
      </c>
      <c r="Z361" s="31">
        <v>44189</v>
      </c>
      <c r="AA361">
        <v>0</v>
      </c>
    </row>
    <row r="362" spans="3:27">
      <c r="C362" s="17">
        <v>44190</v>
      </c>
      <c r="D362" t="str">
        <f>TEXT(Mete_cal[[#This Row],[Egat Code]], "[$-409]mmm yyyy")</f>
        <v>Dec 2020</v>
      </c>
      <c r="E362">
        <f>IF(AND(ALL!D363-METEALL[[#This Row],[620104]] &gt;= 0, ALL!D363-METEALL[[#This Row],[620104]] &lt;= 24), ALL!D363-METEALL[[#This Row],[620104]], 0)</f>
        <v>0</v>
      </c>
      <c r="F362">
        <f>IF(AND(ALL!E363-METEALL[[#This Row],[620105]] &gt;= 0, ALL!E363-METEALL[[#This Row],[620105]] &lt;= 24), ALL!E363-METEALL[[#This Row],[620105]], 0)</f>
        <v>18</v>
      </c>
      <c r="G362">
        <f>IF(AND(ALL!F363-METEALL[[#This Row],[620106]] &gt;= 0, ALL!F363-METEALL[[#This Row],[620106]] &lt;= 24), ALL!F363-METEALL[[#This Row],[620106]], 0)</f>
        <v>0</v>
      </c>
      <c r="H362">
        <f>IF(AND(ALL!G363-METEALL[[#This Row],[620107]] &gt;= 0, ALL!G363-METEALL[[#This Row],[620107]] &lt;= 24), ALL!G363-METEALL[[#This Row],[620107]], 0)</f>
        <v>13</v>
      </c>
      <c r="I362">
        <f>IF(AND(ALL!H363-METEALL[[#This Row],[620109]] &gt;= 0, ALL!H363-METEALL[[#This Row],[620109]] &lt;= 24), ALL!H363-METEALL[[#This Row],[620109]], 0)</f>
        <v>19</v>
      </c>
      <c r="J362">
        <f>IF(AND(ALL!I363-METEALL[[#This Row],[620111]] &gt;= 0, ALL!I363-METEALL[[#This Row],[620111]] &lt;= 24), ALL!I363-METEALL[[#This Row],[620111]], 0)</f>
        <v>18</v>
      </c>
      <c r="K362">
        <f>IF(AND(ALL!J363-METEALL[[#This Row],[620112]] &gt;= 0, ALL!J363-METEALL[[#This Row],[620112]] &lt;= 24), ALL!J363-METEALL[[#This Row],[620112]], 0)</f>
        <v>0</v>
      </c>
      <c r="L362">
        <f>IF(AND(ALL!K363-METEALL[[#This Row],[620113]] &gt;= 0, ALL!K363-METEALL[[#This Row],[620113]] &lt;= 24), ALL!K363-METEALL[[#This Row],[620113]], 0)</f>
        <v>0</v>
      </c>
      <c r="M362">
        <f>IF(AND(ALL!L363-METEALL[[#This Row],[620114]] &gt;= 0, ALL!L363-METEALL[[#This Row],[620114]] &lt;= 24), ALL!L363-METEALL[[#This Row],[620114]], 0)</f>
        <v>17</v>
      </c>
      <c r="N362">
        <f>IF(AND(ALL!M363-METEALL[[#This Row],[620116]] &gt;= 0, ALL!M363-METEALL[[#This Row],[620116]] &lt;= 24), ALL!M363-METEALL[[#This Row],[620116]], 0)</f>
        <v>0</v>
      </c>
      <c r="O362">
        <f>IF(AND(ALL!N363-METEALL[[#This Row],[620117]] &gt;= 0, ALL!N363-METEALL[[#This Row],[620117]] &lt;= 24), ALL!N363-METEALL[[#This Row],[620117]], 0)</f>
        <v>14</v>
      </c>
      <c r="P362">
        <f>IF(AND(ALL!O363-METEALL[[#This Row],[620118]] &gt;= 0, ALL!O363-METEALL[[#This Row],[620118]] &lt;= 24), ALL!O363-METEALL[[#This Row],[620118]], 0)</f>
        <v>19</v>
      </c>
      <c r="Q362">
        <f>IF(AND(ALL!P363-METEALL[[#This Row],[620119]] &gt;= 0, ALL!P363-METEALL[[#This Row],[620119]] &lt;= 24), ALL!P363-METEALL[[#This Row],[620119]], 0)</f>
        <v>18</v>
      </c>
      <c r="R362">
        <f>IF(AND(ALL!Q363-METEALL[[#This Row],[620120]] &gt;= 0, ALL!Q363-METEALL[[#This Row],[620120]] &lt;= 24), ALL!Q363-METEALL[[#This Row],[620120]], 0)</f>
        <v>0</v>
      </c>
      <c r="S362">
        <f>IF(AND(ALL!R363-METEALL[[#This Row],[620122]] &gt;= 0, ALL!R363-METEALL[[#This Row],[620122]] &lt;= 24), ALL!R363-METEALL[[#This Row],[620122]], 0)</f>
        <v>0</v>
      </c>
      <c r="T362">
        <f>IF(AND(ALL!S363-METEALL[[#This Row],[620123]] &gt;= 0, ALL!S363-METEALL[[#This Row],[620123]] &lt;= 24), ALL!S363-METEALL[[#This Row],[620123]], 0)</f>
        <v>0</v>
      </c>
      <c r="U362">
        <f>IF(AND(ALL!T363-METEALL[[#This Row],[620124]] &gt;= 0, ALL!T363-METEALL[[#This Row],[620124]] &lt;= 24), ALL!T363-METEALL[[#This Row],[620124]], 0)</f>
        <v>0</v>
      </c>
      <c r="Y362">
        <v>620104</v>
      </c>
      <c r="Z362" s="31">
        <v>44190</v>
      </c>
      <c r="AA362">
        <v>0</v>
      </c>
    </row>
    <row r="363" spans="3:27">
      <c r="C363" s="17">
        <v>44191</v>
      </c>
      <c r="D363" t="str">
        <f>TEXT(Mete_cal[[#This Row],[Egat Code]], "[$-409]mmm yyyy")</f>
        <v>Dec 2020</v>
      </c>
      <c r="E363">
        <f>IF(AND(ALL!D364-METEALL[[#This Row],[620104]] &gt;= 0, ALL!D364-METEALL[[#This Row],[620104]] &lt;= 24), ALL!D364-METEALL[[#This Row],[620104]], 0)</f>
        <v>0</v>
      </c>
      <c r="F363">
        <f>IF(AND(ALL!E364-METEALL[[#This Row],[620105]] &gt;= 0, ALL!E364-METEALL[[#This Row],[620105]] &lt;= 24), ALL!E364-METEALL[[#This Row],[620105]], 0)</f>
        <v>19</v>
      </c>
      <c r="G363">
        <f>IF(AND(ALL!F364-METEALL[[#This Row],[620106]] &gt;= 0, ALL!F364-METEALL[[#This Row],[620106]] &lt;= 24), ALL!F364-METEALL[[#This Row],[620106]], 0)</f>
        <v>0</v>
      </c>
      <c r="H363">
        <f>IF(AND(ALL!G364-METEALL[[#This Row],[620107]] &gt;= 0, ALL!G364-METEALL[[#This Row],[620107]] &lt;= 24), ALL!G364-METEALL[[#This Row],[620107]], 0)</f>
        <v>18</v>
      </c>
      <c r="I363">
        <f>IF(AND(ALL!H364-METEALL[[#This Row],[620109]] &gt;= 0, ALL!H364-METEALL[[#This Row],[620109]] &lt;= 24), ALL!H364-METEALL[[#This Row],[620109]], 0)</f>
        <v>18</v>
      </c>
      <c r="J363">
        <f>IF(AND(ALL!I364-METEALL[[#This Row],[620111]] &gt;= 0, ALL!I364-METEALL[[#This Row],[620111]] &lt;= 24), ALL!I364-METEALL[[#This Row],[620111]], 0)</f>
        <v>14</v>
      </c>
      <c r="K363">
        <f>IF(AND(ALL!J364-METEALL[[#This Row],[620112]] &gt;= 0, ALL!J364-METEALL[[#This Row],[620112]] &lt;= 24), ALL!J364-METEALL[[#This Row],[620112]], 0)</f>
        <v>0</v>
      </c>
      <c r="L363">
        <f>IF(AND(ALL!K364-METEALL[[#This Row],[620113]] &gt;= 0, ALL!K364-METEALL[[#This Row],[620113]] &lt;= 24), ALL!K364-METEALL[[#This Row],[620113]], 0)</f>
        <v>0</v>
      </c>
      <c r="M363">
        <f>IF(AND(ALL!L364-METEALL[[#This Row],[620114]] &gt;= 0, ALL!L364-METEALL[[#This Row],[620114]] &lt;= 24), ALL!L364-METEALL[[#This Row],[620114]], 0)</f>
        <v>7</v>
      </c>
      <c r="N363">
        <f>IF(AND(ALL!M364-METEALL[[#This Row],[620116]] &gt;= 0, ALL!M364-METEALL[[#This Row],[620116]] &lt;= 24), ALL!M364-METEALL[[#This Row],[620116]], 0)</f>
        <v>0</v>
      </c>
      <c r="O363">
        <f>IF(AND(ALL!N364-METEALL[[#This Row],[620117]] &gt;= 0, ALL!N364-METEALL[[#This Row],[620117]] &lt;= 24), ALL!N364-METEALL[[#This Row],[620117]], 0)</f>
        <v>22</v>
      </c>
      <c r="P363">
        <f>IF(AND(ALL!O364-METEALL[[#This Row],[620118]] &gt;= 0, ALL!O364-METEALL[[#This Row],[620118]] &lt;= 24), ALL!O364-METEALL[[#This Row],[620118]], 0)</f>
        <v>17</v>
      </c>
      <c r="Q363">
        <f>IF(AND(ALL!P364-METEALL[[#This Row],[620119]] &gt;= 0, ALL!P364-METEALL[[#This Row],[620119]] &lt;= 24), ALL!P364-METEALL[[#This Row],[620119]], 0)</f>
        <v>15</v>
      </c>
      <c r="R363">
        <f>IF(AND(ALL!Q364-METEALL[[#This Row],[620120]] &gt;= 0, ALL!Q364-METEALL[[#This Row],[620120]] &lt;= 24), ALL!Q364-METEALL[[#This Row],[620120]], 0)</f>
        <v>0</v>
      </c>
      <c r="S363">
        <f>IF(AND(ALL!R364-METEALL[[#This Row],[620122]] &gt;= 0, ALL!R364-METEALL[[#This Row],[620122]] &lt;= 24), ALL!R364-METEALL[[#This Row],[620122]], 0)</f>
        <v>15</v>
      </c>
      <c r="T363">
        <f>IF(AND(ALL!S364-METEALL[[#This Row],[620123]] &gt;= 0, ALL!S364-METEALL[[#This Row],[620123]] &lt;= 24), ALL!S364-METEALL[[#This Row],[620123]], 0)</f>
        <v>0</v>
      </c>
      <c r="U363">
        <f>IF(AND(ALL!T364-METEALL[[#This Row],[620124]] &gt;= 0, ALL!T364-METEALL[[#This Row],[620124]] &lt;= 24), ALL!T364-METEALL[[#This Row],[620124]], 0)</f>
        <v>0</v>
      </c>
      <c r="Y363">
        <v>620104</v>
      </c>
      <c r="Z363" s="31">
        <v>44191</v>
      </c>
      <c r="AA363">
        <v>0</v>
      </c>
    </row>
    <row r="364" spans="3:27">
      <c r="C364" s="17">
        <v>44192</v>
      </c>
      <c r="D364" t="str">
        <f>TEXT(Mete_cal[[#This Row],[Egat Code]], "[$-409]mmm yyyy")</f>
        <v>Dec 2020</v>
      </c>
      <c r="E364">
        <f>IF(AND(ALL!D365-METEALL[[#This Row],[620104]] &gt;= 0, ALL!D365-METEALL[[#This Row],[620104]] &lt;= 24), ALL!D365-METEALL[[#This Row],[620104]], 0)</f>
        <v>0</v>
      </c>
      <c r="F364">
        <f>IF(AND(ALL!E365-METEALL[[#This Row],[620105]] &gt;= 0, ALL!E365-METEALL[[#This Row],[620105]] &lt;= 24), ALL!E365-METEALL[[#This Row],[620105]], 0)</f>
        <v>13</v>
      </c>
      <c r="G364">
        <f>IF(AND(ALL!F365-METEALL[[#This Row],[620106]] &gt;= 0, ALL!F365-METEALL[[#This Row],[620106]] &lt;= 24), ALL!F365-METEALL[[#This Row],[620106]], 0)</f>
        <v>0</v>
      </c>
      <c r="H364">
        <f>IF(AND(ALL!G365-METEALL[[#This Row],[620107]] &gt;= 0, ALL!G365-METEALL[[#This Row],[620107]] &lt;= 24), ALL!G365-METEALL[[#This Row],[620107]], 0)</f>
        <v>17</v>
      </c>
      <c r="I364">
        <f>IF(AND(ALL!H365-METEALL[[#This Row],[620109]] &gt;= 0, ALL!H365-METEALL[[#This Row],[620109]] &lt;= 24), ALL!H365-METEALL[[#This Row],[620109]], 0)</f>
        <v>16</v>
      </c>
      <c r="J364">
        <f>IF(AND(ALL!I365-METEALL[[#This Row],[620111]] &gt;= 0, ALL!I365-METEALL[[#This Row],[620111]] &lt;= 24), ALL!I365-METEALL[[#This Row],[620111]], 0)</f>
        <v>0</v>
      </c>
      <c r="K364">
        <f>IF(AND(ALL!J365-METEALL[[#This Row],[620112]] &gt;= 0, ALL!J365-METEALL[[#This Row],[620112]] &lt;= 24), ALL!J365-METEALL[[#This Row],[620112]], 0)</f>
        <v>0</v>
      </c>
      <c r="L364">
        <f>IF(AND(ALL!K365-METEALL[[#This Row],[620113]] &gt;= 0, ALL!K365-METEALL[[#This Row],[620113]] &lt;= 24), ALL!K365-METEALL[[#This Row],[620113]], 0)</f>
        <v>0</v>
      </c>
      <c r="M364">
        <f>IF(AND(ALL!L365-METEALL[[#This Row],[620114]] &gt;= 0, ALL!L365-METEALL[[#This Row],[620114]] &lt;= 24), ALL!L365-METEALL[[#This Row],[620114]], 0)</f>
        <v>13</v>
      </c>
      <c r="N364">
        <f>IF(AND(ALL!M365-METEALL[[#This Row],[620116]] &gt;= 0, ALL!M365-METEALL[[#This Row],[620116]] &lt;= 24), ALL!M365-METEALL[[#This Row],[620116]], 0)</f>
        <v>20</v>
      </c>
      <c r="O364">
        <f>IF(AND(ALL!N365-METEALL[[#This Row],[620117]] &gt;= 0, ALL!N365-METEALL[[#This Row],[620117]] &lt;= 24), ALL!N365-METEALL[[#This Row],[620117]], 0)</f>
        <v>15</v>
      </c>
      <c r="P364">
        <f>IF(AND(ALL!O365-METEALL[[#This Row],[620118]] &gt;= 0, ALL!O365-METEALL[[#This Row],[620118]] &lt;= 24), ALL!O365-METEALL[[#This Row],[620118]], 0)</f>
        <v>21</v>
      </c>
      <c r="Q364">
        <f>IF(AND(ALL!P365-METEALL[[#This Row],[620119]] &gt;= 0, ALL!P365-METEALL[[#This Row],[620119]] &lt;= 24), ALL!P365-METEALL[[#This Row],[620119]], 0)</f>
        <v>6</v>
      </c>
      <c r="R364">
        <f>IF(AND(ALL!Q365-METEALL[[#This Row],[620120]] &gt;= 0, ALL!Q365-METEALL[[#This Row],[620120]] &lt;= 24), ALL!Q365-METEALL[[#This Row],[620120]], 0)</f>
        <v>0</v>
      </c>
      <c r="S364">
        <f>IF(AND(ALL!R365-METEALL[[#This Row],[620122]] &gt;= 0, ALL!R365-METEALL[[#This Row],[620122]] &lt;= 24), ALL!R365-METEALL[[#This Row],[620122]], 0)</f>
        <v>13</v>
      </c>
      <c r="T364">
        <f>IF(AND(ALL!S365-METEALL[[#This Row],[620123]] &gt;= 0, ALL!S365-METEALL[[#This Row],[620123]] &lt;= 24), ALL!S365-METEALL[[#This Row],[620123]], 0)</f>
        <v>0</v>
      </c>
      <c r="U364">
        <f>IF(AND(ALL!T365-METEALL[[#This Row],[620124]] &gt;= 0, ALL!T365-METEALL[[#This Row],[620124]] &lt;= 24), ALL!T365-METEALL[[#This Row],[620124]], 0)</f>
        <v>0</v>
      </c>
      <c r="Y364">
        <v>620104</v>
      </c>
      <c r="Z364" s="31">
        <v>44192</v>
      </c>
      <c r="AA364">
        <v>0</v>
      </c>
    </row>
    <row r="365" spans="3:27">
      <c r="C365" s="17">
        <v>44193</v>
      </c>
      <c r="D365" t="str">
        <f>TEXT(Mete_cal[[#This Row],[Egat Code]], "[$-409]mmm yyyy")</f>
        <v>Dec 2020</v>
      </c>
      <c r="E365">
        <f>IF(AND(ALL!D366-METEALL[[#This Row],[620104]] &gt;= 0, ALL!D366-METEALL[[#This Row],[620104]] &lt;= 24), ALL!D366-METEALL[[#This Row],[620104]], 0)</f>
        <v>0</v>
      </c>
      <c r="F365">
        <f>IF(AND(ALL!E366-METEALL[[#This Row],[620105]] &gt;= 0, ALL!E366-METEALL[[#This Row],[620105]] &lt;= 24), ALL!E366-METEALL[[#This Row],[620105]], 0)</f>
        <v>20</v>
      </c>
      <c r="G365">
        <f>IF(AND(ALL!F366-METEALL[[#This Row],[620106]] &gt;= 0, ALL!F366-METEALL[[#This Row],[620106]] &lt;= 24), ALL!F366-METEALL[[#This Row],[620106]], 0)</f>
        <v>0</v>
      </c>
      <c r="H365">
        <f>IF(AND(ALL!G366-METEALL[[#This Row],[620107]] &gt;= 0, ALL!G366-METEALL[[#This Row],[620107]] &lt;= 24), ALL!G366-METEALL[[#This Row],[620107]], 0)</f>
        <v>18</v>
      </c>
      <c r="I365">
        <f>IF(AND(ALL!H366-METEALL[[#This Row],[620109]] &gt;= 0, ALL!H366-METEALL[[#This Row],[620109]] &lt;= 24), ALL!H366-METEALL[[#This Row],[620109]], 0)</f>
        <v>19</v>
      </c>
      <c r="J365">
        <f>IF(AND(ALL!I366-METEALL[[#This Row],[620111]] &gt;= 0, ALL!I366-METEALL[[#This Row],[620111]] &lt;= 24), ALL!I366-METEALL[[#This Row],[620111]], 0)</f>
        <v>13</v>
      </c>
      <c r="K365">
        <f>IF(AND(ALL!J366-METEALL[[#This Row],[620112]] &gt;= 0, ALL!J366-METEALL[[#This Row],[620112]] &lt;= 24), ALL!J366-METEALL[[#This Row],[620112]], 0)</f>
        <v>0</v>
      </c>
      <c r="L365">
        <f>IF(AND(ALL!K366-METEALL[[#This Row],[620113]] &gt;= 0, ALL!K366-METEALL[[#This Row],[620113]] &lt;= 24), ALL!K366-METEALL[[#This Row],[620113]], 0)</f>
        <v>0</v>
      </c>
      <c r="M365">
        <f>IF(AND(ALL!L366-METEALL[[#This Row],[620114]] &gt;= 0, ALL!L366-METEALL[[#This Row],[620114]] &lt;= 24), ALL!L366-METEALL[[#This Row],[620114]], 0)</f>
        <v>0</v>
      </c>
      <c r="N365">
        <f>IF(AND(ALL!M366-METEALL[[#This Row],[620116]] &gt;= 0, ALL!M366-METEALL[[#This Row],[620116]] &lt;= 24), ALL!M366-METEALL[[#This Row],[620116]], 0)</f>
        <v>20</v>
      </c>
      <c r="O365">
        <f>IF(AND(ALL!N366-METEALL[[#This Row],[620117]] &gt;= 0, ALL!N366-METEALL[[#This Row],[620117]] &lt;= 24), ALL!N366-METEALL[[#This Row],[620117]], 0)</f>
        <v>14</v>
      </c>
      <c r="P365">
        <f>IF(AND(ALL!O366-METEALL[[#This Row],[620118]] &gt;= 0, ALL!O366-METEALL[[#This Row],[620118]] &lt;= 24), ALL!O366-METEALL[[#This Row],[620118]], 0)</f>
        <v>18</v>
      </c>
      <c r="Q365">
        <f>IF(AND(ALL!P366-METEALL[[#This Row],[620119]] &gt;= 0, ALL!P366-METEALL[[#This Row],[620119]] &lt;= 24), ALL!P366-METEALL[[#This Row],[620119]], 0)</f>
        <v>19</v>
      </c>
      <c r="R365">
        <f>IF(AND(ALL!Q366-METEALL[[#This Row],[620120]] &gt;= 0, ALL!Q366-METEALL[[#This Row],[620120]] &lt;= 24), ALL!Q366-METEALL[[#This Row],[620120]], 0)</f>
        <v>0</v>
      </c>
      <c r="S365">
        <f>IF(AND(ALL!R366-METEALL[[#This Row],[620122]] &gt;= 0, ALL!R366-METEALL[[#This Row],[620122]] &lt;= 24), ALL!R366-METEALL[[#This Row],[620122]], 0)</f>
        <v>7</v>
      </c>
      <c r="T365">
        <f>IF(AND(ALL!S366-METEALL[[#This Row],[620123]] &gt;= 0, ALL!S366-METEALL[[#This Row],[620123]] &lt;= 24), ALL!S366-METEALL[[#This Row],[620123]], 0)</f>
        <v>0</v>
      </c>
      <c r="U365">
        <f>IF(AND(ALL!T366-METEALL[[#This Row],[620124]] &gt;= 0, ALL!T366-METEALL[[#This Row],[620124]] &lt;= 24), ALL!T366-METEALL[[#This Row],[620124]], 0)</f>
        <v>0</v>
      </c>
      <c r="Y365">
        <v>620104</v>
      </c>
      <c r="Z365" s="31">
        <v>44193</v>
      </c>
      <c r="AA365">
        <v>0</v>
      </c>
    </row>
    <row r="366" spans="3:27">
      <c r="C366" s="17">
        <v>44194</v>
      </c>
      <c r="D366" t="str">
        <f>TEXT(Mete_cal[[#This Row],[Egat Code]], "[$-409]mmm yyyy")</f>
        <v>Dec 2020</v>
      </c>
      <c r="E366">
        <f>IF(AND(ALL!D367-METEALL[[#This Row],[620104]] &gt;= 0, ALL!D367-METEALL[[#This Row],[620104]] &lt;= 24), ALL!D367-METEALL[[#This Row],[620104]], 0)</f>
        <v>0</v>
      </c>
      <c r="F366">
        <f>IF(AND(ALL!E367-METEALL[[#This Row],[620105]] &gt;= 0, ALL!E367-METEALL[[#This Row],[620105]] &lt;= 24), ALL!E367-METEALL[[#This Row],[620105]], 0)</f>
        <v>15</v>
      </c>
      <c r="G366">
        <f>IF(AND(ALL!F367-METEALL[[#This Row],[620106]] &gt;= 0, ALL!F367-METEALL[[#This Row],[620106]] &lt;= 24), ALL!F367-METEALL[[#This Row],[620106]], 0)</f>
        <v>0</v>
      </c>
      <c r="H366">
        <f>IF(AND(ALL!G367-METEALL[[#This Row],[620107]] &gt;= 0, ALL!G367-METEALL[[#This Row],[620107]] &lt;= 24), ALL!G367-METEALL[[#This Row],[620107]], 0)</f>
        <v>21</v>
      </c>
      <c r="I366">
        <f>IF(AND(ALL!H367-METEALL[[#This Row],[620109]] &gt;= 0, ALL!H367-METEALL[[#This Row],[620109]] &lt;= 24), ALL!H367-METEALL[[#This Row],[620109]], 0)</f>
        <v>16</v>
      </c>
      <c r="J366">
        <f>IF(AND(ALL!I367-METEALL[[#This Row],[620111]] &gt;= 0, ALL!I367-METEALL[[#This Row],[620111]] &lt;= 24), ALL!I367-METEALL[[#This Row],[620111]], 0)</f>
        <v>11</v>
      </c>
      <c r="K366">
        <f>IF(AND(ALL!J367-METEALL[[#This Row],[620112]] &gt;= 0, ALL!J367-METEALL[[#This Row],[620112]] &lt;= 24), ALL!J367-METEALL[[#This Row],[620112]], 0)</f>
        <v>0</v>
      </c>
      <c r="L366">
        <f>IF(AND(ALL!K367-METEALL[[#This Row],[620113]] &gt;= 0, ALL!K367-METEALL[[#This Row],[620113]] &lt;= 24), ALL!K367-METEALL[[#This Row],[620113]], 0)</f>
        <v>0</v>
      </c>
      <c r="M366">
        <f>IF(AND(ALL!L367-METEALL[[#This Row],[620114]] &gt;= 0, ALL!L367-METEALL[[#This Row],[620114]] &lt;= 24), ALL!L367-METEALL[[#This Row],[620114]], 0)</f>
        <v>8</v>
      </c>
      <c r="N366">
        <f>IF(AND(ALL!M367-METEALL[[#This Row],[620116]] &gt;= 0, ALL!M367-METEALL[[#This Row],[620116]] &lt;= 24), ALL!M367-METEALL[[#This Row],[620116]], 0)</f>
        <v>5</v>
      </c>
      <c r="O366">
        <f>IF(AND(ALL!N367-METEALL[[#This Row],[620117]] &gt;= 0, ALL!N367-METEALL[[#This Row],[620117]] &lt;= 24), ALL!N367-METEALL[[#This Row],[620117]], 0)</f>
        <v>15</v>
      </c>
      <c r="P366">
        <f>IF(AND(ALL!O367-METEALL[[#This Row],[620118]] &gt;= 0, ALL!O367-METEALL[[#This Row],[620118]] &lt;= 24), ALL!O367-METEALL[[#This Row],[620118]], 0)</f>
        <v>18</v>
      </c>
      <c r="Q366">
        <f>IF(AND(ALL!P367-METEALL[[#This Row],[620119]] &gt;= 0, ALL!P367-METEALL[[#This Row],[620119]] &lt;= 24), ALL!P367-METEALL[[#This Row],[620119]], 0)</f>
        <v>8</v>
      </c>
      <c r="R366">
        <f>IF(AND(ALL!Q367-METEALL[[#This Row],[620120]] &gt;= 0, ALL!Q367-METEALL[[#This Row],[620120]] &lt;= 24), ALL!Q367-METEALL[[#This Row],[620120]], 0)</f>
        <v>0</v>
      </c>
      <c r="S366">
        <f>IF(AND(ALL!R367-METEALL[[#This Row],[620122]] &gt;= 0, ALL!R367-METEALL[[#This Row],[620122]] &lt;= 24), ALL!R367-METEALL[[#This Row],[620122]], 0)</f>
        <v>15</v>
      </c>
      <c r="T366">
        <f>IF(AND(ALL!S367-METEALL[[#This Row],[620123]] &gt;= 0, ALL!S367-METEALL[[#This Row],[620123]] &lt;= 24), ALL!S367-METEALL[[#This Row],[620123]], 0)</f>
        <v>13</v>
      </c>
      <c r="U366">
        <f>IF(AND(ALL!T367-METEALL[[#This Row],[620124]] &gt;= 0, ALL!T367-METEALL[[#This Row],[620124]] &lt;= 24), ALL!T367-METEALL[[#This Row],[620124]], 0)</f>
        <v>0</v>
      </c>
      <c r="Y366">
        <v>620104</v>
      </c>
      <c r="Z366" s="31">
        <v>44194</v>
      </c>
      <c r="AA366">
        <v>0</v>
      </c>
    </row>
    <row r="367" spans="3:27">
      <c r="C367" s="17">
        <v>44195</v>
      </c>
      <c r="D367" t="str">
        <f>TEXT(Mete_cal[[#This Row],[Egat Code]], "[$-409]mmm yyyy")</f>
        <v>Dec 2020</v>
      </c>
      <c r="E367">
        <f>IF(AND(ALL!D368-METEALL[[#This Row],[620104]] &gt;= 0, ALL!D368-METEALL[[#This Row],[620104]] &lt;= 24), ALL!D368-METEALL[[#This Row],[620104]], 0)</f>
        <v>0</v>
      </c>
      <c r="F367">
        <f>IF(AND(ALL!E368-METEALL[[#This Row],[620105]] &gt;= 0, ALL!E368-METEALL[[#This Row],[620105]] &lt;= 24), ALL!E368-METEALL[[#This Row],[620105]], 0)</f>
        <v>17</v>
      </c>
      <c r="G367">
        <f>IF(AND(ALL!F368-METEALL[[#This Row],[620106]] &gt;= 0, ALL!F368-METEALL[[#This Row],[620106]] &lt;= 24), ALL!F368-METEALL[[#This Row],[620106]], 0)</f>
        <v>0</v>
      </c>
      <c r="H367">
        <f>IF(AND(ALL!G368-METEALL[[#This Row],[620107]] &gt;= 0, ALL!G368-METEALL[[#This Row],[620107]] &lt;= 24), ALL!G368-METEALL[[#This Row],[620107]], 0)</f>
        <v>14</v>
      </c>
      <c r="I367">
        <f>IF(AND(ALL!H368-METEALL[[#This Row],[620109]] &gt;= 0, ALL!H368-METEALL[[#This Row],[620109]] &lt;= 24), ALL!H368-METEALL[[#This Row],[620109]], 0)</f>
        <v>15</v>
      </c>
      <c r="J367">
        <f>IF(AND(ALL!I368-METEALL[[#This Row],[620111]] &gt;= 0, ALL!I368-METEALL[[#This Row],[620111]] &lt;= 24), ALL!I368-METEALL[[#This Row],[620111]], 0)</f>
        <v>0</v>
      </c>
      <c r="K367">
        <f>IF(AND(ALL!J368-METEALL[[#This Row],[620112]] &gt;= 0, ALL!J368-METEALL[[#This Row],[620112]] &lt;= 24), ALL!J368-METEALL[[#This Row],[620112]], 0)</f>
        <v>0</v>
      </c>
      <c r="L367">
        <f>IF(AND(ALL!K368-METEALL[[#This Row],[620113]] &gt;= 0, ALL!K368-METEALL[[#This Row],[620113]] &lt;= 24), ALL!K368-METEALL[[#This Row],[620113]], 0)</f>
        <v>0</v>
      </c>
      <c r="M367">
        <f>IF(AND(ALL!L368-METEALL[[#This Row],[620114]] &gt;= 0, ALL!L368-METEALL[[#This Row],[620114]] &lt;= 24), ALL!L368-METEALL[[#This Row],[620114]], 0)</f>
        <v>0</v>
      </c>
      <c r="N367">
        <f>IF(AND(ALL!M368-METEALL[[#This Row],[620116]] &gt;= 0, ALL!M368-METEALL[[#This Row],[620116]] &lt;= 24), ALL!M368-METEALL[[#This Row],[620116]], 0)</f>
        <v>7</v>
      </c>
      <c r="O367">
        <f>IF(AND(ALL!N368-METEALL[[#This Row],[620117]] &gt;= 0, ALL!N368-METEALL[[#This Row],[620117]] &lt;= 24), ALL!N368-METEALL[[#This Row],[620117]], 0)</f>
        <v>13</v>
      </c>
      <c r="P367">
        <f>IF(AND(ALL!O368-METEALL[[#This Row],[620118]] &gt;= 0, ALL!O368-METEALL[[#This Row],[620118]] &lt;= 24), ALL!O368-METEALL[[#This Row],[620118]], 0)</f>
        <v>10</v>
      </c>
      <c r="Q367">
        <f>IF(AND(ALL!P368-METEALL[[#This Row],[620119]] &gt;= 0, ALL!P368-METEALL[[#This Row],[620119]] &lt;= 24), ALL!P368-METEALL[[#This Row],[620119]], 0)</f>
        <v>17</v>
      </c>
      <c r="R367">
        <f>IF(AND(ALL!Q368-METEALL[[#This Row],[620120]] &gt;= 0, ALL!Q368-METEALL[[#This Row],[620120]] &lt;= 24), ALL!Q368-METEALL[[#This Row],[620120]], 0)</f>
        <v>0</v>
      </c>
      <c r="S367">
        <f>IF(AND(ALL!R368-METEALL[[#This Row],[620122]] &gt;= 0, ALL!R368-METEALL[[#This Row],[620122]] &lt;= 24), ALL!R368-METEALL[[#This Row],[620122]], 0)</f>
        <v>16</v>
      </c>
      <c r="T367">
        <f>IF(AND(ALL!S368-METEALL[[#This Row],[620123]] &gt;= 0, ALL!S368-METEALL[[#This Row],[620123]] &lt;= 24), ALL!S368-METEALL[[#This Row],[620123]], 0)</f>
        <v>13</v>
      </c>
      <c r="U367">
        <f>IF(AND(ALL!T368-METEALL[[#This Row],[620124]] &gt;= 0, ALL!T368-METEALL[[#This Row],[620124]] &lt;= 24), ALL!T368-METEALL[[#This Row],[620124]], 0)</f>
        <v>0</v>
      </c>
      <c r="Y367">
        <v>620104</v>
      </c>
      <c r="Z367" s="31">
        <v>44195</v>
      </c>
      <c r="AA367">
        <v>0</v>
      </c>
    </row>
    <row r="368" spans="3:27">
      <c r="C368" s="17">
        <v>44196</v>
      </c>
      <c r="D368" t="str">
        <f>TEXT(Mete_cal[[#This Row],[Egat Code]], "[$-409]mmm yyyy")</f>
        <v>Dec 2020</v>
      </c>
      <c r="E368">
        <f>IF(AND(ALL!D369-METEALL[[#This Row],[620104]] &gt;= 0, ALL!D369-METEALL[[#This Row],[620104]] &lt;= 24), ALL!D369-METEALL[[#This Row],[620104]], 0)</f>
        <v>0</v>
      </c>
      <c r="F368">
        <f>IF(AND(ALL!E369-METEALL[[#This Row],[620105]] &gt;= 0, ALL!E369-METEALL[[#This Row],[620105]] &lt;= 24), ALL!E369-METEALL[[#This Row],[620105]], 0)</f>
        <v>14</v>
      </c>
      <c r="G368">
        <f>IF(AND(ALL!F369-METEALL[[#This Row],[620106]] &gt;= 0, ALL!F369-METEALL[[#This Row],[620106]] &lt;= 24), ALL!F369-METEALL[[#This Row],[620106]], 0)</f>
        <v>0</v>
      </c>
      <c r="H368">
        <f>IF(AND(ALL!G369-METEALL[[#This Row],[620107]] &gt;= 0, ALL!G369-METEALL[[#This Row],[620107]] &lt;= 24), ALL!G369-METEALL[[#This Row],[620107]], 0)</f>
        <v>18</v>
      </c>
      <c r="I368">
        <f>IF(AND(ALL!H369-METEALL[[#This Row],[620109]] &gt;= 0, ALL!H369-METEALL[[#This Row],[620109]] &lt;= 24), ALL!H369-METEALL[[#This Row],[620109]], 0)</f>
        <v>18</v>
      </c>
      <c r="J368">
        <f>IF(AND(ALL!I369-METEALL[[#This Row],[620111]] &gt;= 0, ALL!I369-METEALL[[#This Row],[620111]] &lt;= 24), ALL!I369-METEALL[[#This Row],[620111]], 0)</f>
        <v>12</v>
      </c>
      <c r="K368">
        <f>IF(AND(ALL!J369-METEALL[[#This Row],[620112]] &gt;= 0, ALL!J369-METEALL[[#This Row],[620112]] &lt;= 24), ALL!J369-METEALL[[#This Row],[620112]], 0)</f>
        <v>0</v>
      </c>
      <c r="L368">
        <f>IF(AND(ALL!K369-METEALL[[#This Row],[620113]] &gt;= 0, ALL!K369-METEALL[[#This Row],[620113]] &lt;= 24), ALL!K369-METEALL[[#This Row],[620113]], 0)</f>
        <v>0</v>
      </c>
      <c r="M368">
        <f>IF(AND(ALL!L369-METEALL[[#This Row],[620114]] &gt;= 0, ALL!L369-METEALL[[#This Row],[620114]] &lt;= 24), ALL!L369-METEALL[[#This Row],[620114]], 0)</f>
        <v>7</v>
      </c>
      <c r="N368">
        <f>IF(AND(ALL!M369-METEALL[[#This Row],[620116]] &gt;= 0, ALL!M369-METEALL[[#This Row],[620116]] &lt;= 24), ALL!M369-METEALL[[#This Row],[620116]], 0)</f>
        <v>0</v>
      </c>
      <c r="O368">
        <f>IF(AND(ALL!N369-METEALL[[#This Row],[620117]] &gt;= 0, ALL!N369-METEALL[[#This Row],[620117]] &lt;= 24), ALL!N369-METEALL[[#This Row],[620117]], 0)</f>
        <v>0</v>
      </c>
      <c r="P368">
        <f>IF(AND(ALL!O369-METEALL[[#This Row],[620118]] &gt;= 0, ALL!O369-METEALL[[#This Row],[620118]] &lt;= 24), ALL!O369-METEALL[[#This Row],[620118]], 0)</f>
        <v>15</v>
      </c>
      <c r="Q368">
        <f>IF(AND(ALL!P369-METEALL[[#This Row],[620119]] &gt;= 0, ALL!P369-METEALL[[#This Row],[620119]] &lt;= 24), ALL!P369-METEALL[[#This Row],[620119]], 0)</f>
        <v>10</v>
      </c>
      <c r="R368">
        <f>IF(AND(ALL!Q369-METEALL[[#This Row],[620120]] &gt;= 0, ALL!Q369-METEALL[[#This Row],[620120]] &lt;= 24), ALL!Q369-METEALL[[#This Row],[620120]], 0)</f>
        <v>0</v>
      </c>
      <c r="S368">
        <f>IF(AND(ALL!R369-METEALL[[#This Row],[620122]] &gt;= 0, ALL!R369-METEALL[[#This Row],[620122]] &lt;= 24), ALL!R369-METEALL[[#This Row],[620122]], 0)</f>
        <v>15</v>
      </c>
      <c r="T368">
        <f>IF(AND(ALL!S369-METEALL[[#This Row],[620123]] &gt;= 0, ALL!S369-METEALL[[#This Row],[620123]] &lt;= 24), ALL!S369-METEALL[[#This Row],[620123]], 0)</f>
        <v>9</v>
      </c>
      <c r="U368">
        <f>IF(AND(ALL!T369-METEALL[[#This Row],[620124]] &gt;= 0, ALL!T369-METEALL[[#This Row],[620124]] &lt;= 24), ALL!T369-METEALL[[#This Row],[620124]], 0)</f>
        <v>0</v>
      </c>
      <c r="Y368">
        <v>620104</v>
      </c>
      <c r="Z368" s="31">
        <v>44196</v>
      </c>
      <c r="AA368">
        <v>0</v>
      </c>
    </row>
    <row r="369" spans="3:27">
      <c r="C369" s="17">
        <v>44197</v>
      </c>
      <c r="D369" t="str">
        <f>TEXT(Mete_cal[[#This Row],[Egat Code]], "[$-409]mmm yyyy")</f>
        <v>Jan 2021</v>
      </c>
      <c r="E369">
        <f>IF(AND(ALL!D370-METEALL[[#This Row],[620104]] &gt;= 0, ALL!D370-METEALL[[#This Row],[620104]] &lt;= 24), ALL!D370-METEALL[[#This Row],[620104]], 0)</f>
        <v>0</v>
      </c>
      <c r="F369">
        <f>IF(AND(ALL!E370-METEALL[[#This Row],[620105]] &gt;= 0, ALL!E370-METEALL[[#This Row],[620105]] &lt;= 24), ALL!E370-METEALL[[#This Row],[620105]], 0)</f>
        <v>0</v>
      </c>
      <c r="G369">
        <f>IF(AND(ALL!F370-METEALL[[#This Row],[620106]] &gt;= 0, ALL!F370-METEALL[[#This Row],[620106]] &lt;= 24), ALL!F370-METEALL[[#This Row],[620106]], 0)</f>
        <v>0</v>
      </c>
      <c r="H369">
        <f>IF(AND(ALL!G370-METEALL[[#This Row],[620107]] &gt;= 0, ALL!G370-METEALL[[#This Row],[620107]] &lt;= 24), ALL!G370-METEALL[[#This Row],[620107]], 0)</f>
        <v>0</v>
      </c>
      <c r="I369">
        <f>IF(AND(ALL!H370-METEALL[[#This Row],[620109]] &gt;= 0, ALL!H370-METEALL[[#This Row],[620109]] &lt;= 24), ALL!H370-METEALL[[#This Row],[620109]], 0)</f>
        <v>0</v>
      </c>
      <c r="J369">
        <f>IF(AND(ALL!I370-METEALL[[#This Row],[620111]] &gt;= 0, ALL!I370-METEALL[[#This Row],[620111]] &lt;= 24), ALL!I370-METEALL[[#This Row],[620111]], 0)</f>
        <v>0</v>
      </c>
      <c r="K369">
        <f>IF(AND(ALL!J370-METEALL[[#This Row],[620112]] &gt;= 0, ALL!J370-METEALL[[#This Row],[620112]] &lt;= 24), ALL!J370-METEALL[[#This Row],[620112]], 0)</f>
        <v>0</v>
      </c>
      <c r="L369">
        <f>IF(AND(ALL!K370-METEALL[[#This Row],[620113]] &gt;= 0, ALL!K370-METEALL[[#This Row],[620113]] &lt;= 24), ALL!K370-METEALL[[#This Row],[620113]], 0)</f>
        <v>0</v>
      </c>
      <c r="M369">
        <f>IF(AND(ALL!L370-METEALL[[#This Row],[620114]] &gt;= 0, ALL!L370-METEALL[[#This Row],[620114]] &lt;= 24), ALL!L370-METEALL[[#This Row],[620114]], 0)</f>
        <v>0</v>
      </c>
      <c r="N369">
        <f>IF(AND(ALL!M370-METEALL[[#This Row],[620116]] &gt;= 0, ALL!M370-METEALL[[#This Row],[620116]] &lt;= 24), ALL!M370-METEALL[[#This Row],[620116]], 0)</f>
        <v>0</v>
      </c>
      <c r="O369">
        <f>IF(AND(ALL!N370-METEALL[[#This Row],[620117]] &gt;= 0, ALL!N370-METEALL[[#This Row],[620117]] &lt;= 24), ALL!N370-METEALL[[#This Row],[620117]], 0)</f>
        <v>0</v>
      </c>
      <c r="P369">
        <f>IF(AND(ALL!O370-METEALL[[#This Row],[620118]] &gt;= 0, ALL!O370-METEALL[[#This Row],[620118]] &lt;= 24), ALL!O370-METEALL[[#This Row],[620118]], 0)</f>
        <v>0</v>
      </c>
      <c r="Q369">
        <f>IF(AND(ALL!P370-METEALL[[#This Row],[620119]] &gt;= 0, ALL!P370-METEALL[[#This Row],[620119]] &lt;= 24), ALL!P370-METEALL[[#This Row],[620119]], 0)</f>
        <v>0</v>
      </c>
      <c r="R369">
        <f>IF(AND(ALL!Q370-METEALL[[#This Row],[620120]] &gt;= 0, ALL!Q370-METEALL[[#This Row],[620120]] &lt;= 24), ALL!Q370-METEALL[[#This Row],[620120]], 0)</f>
        <v>0</v>
      </c>
      <c r="S369">
        <f>IF(AND(ALL!R370-METEALL[[#This Row],[620122]] &gt;= 0, ALL!R370-METEALL[[#This Row],[620122]] &lt;= 24), ALL!R370-METEALL[[#This Row],[620122]], 0)</f>
        <v>0</v>
      </c>
      <c r="T369">
        <f>IF(AND(ALL!S370-METEALL[[#This Row],[620123]] &gt;= 0, ALL!S370-METEALL[[#This Row],[620123]] &lt;= 24), ALL!S370-METEALL[[#This Row],[620123]], 0)</f>
        <v>0</v>
      </c>
      <c r="U369">
        <f>IF(AND(ALL!T370-METEALL[[#This Row],[620124]] &gt;= 0, ALL!T370-METEALL[[#This Row],[620124]] &lt;= 24), ALL!T370-METEALL[[#This Row],[620124]], 0)</f>
        <v>0</v>
      </c>
      <c r="Y369">
        <v>620104</v>
      </c>
      <c r="Z369" s="31">
        <v>44197</v>
      </c>
      <c r="AA369">
        <v>0</v>
      </c>
    </row>
    <row r="370" spans="3:27">
      <c r="C370" s="17">
        <v>44198</v>
      </c>
      <c r="D370" t="str">
        <f>TEXT(Mete_cal[[#This Row],[Egat Code]], "[$-409]mmm yyyy")</f>
        <v>Jan 2021</v>
      </c>
      <c r="E370">
        <f>IF(AND(ALL!D371-METEALL[[#This Row],[620104]] &gt;= 0, ALL!D371-METEALL[[#This Row],[620104]] &lt;= 24), ALL!D371-METEALL[[#This Row],[620104]], 0)</f>
        <v>0</v>
      </c>
      <c r="F370">
        <f>IF(AND(ALL!E371-METEALL[[#This Row],[620105]] &gt;= 0, ALL!E371-METEALL[[#This Row],[620105]] &lt;= 24), ALL!E371-METEALL[[#This Row],[620105]], 0)</f>
        <v>5</v>
      </c>
      <c r="G370">
        <f>IF(AND(ALL!F371-METEALL[[#This Row],[620106]] &gt;= 0, ALL!F371-METEALL[[#This Row],[620106]] &lt;= 24), ALL!F371-METEALL[[#This Row],[620106]], 0)</f>
        <v>0</v>
      </c>
      <c r="H370">
        <f>IF(AND(ALL!G371-METEALL[[#This Row],[620107]] &gt;= 0, ALL!G371-METEALL[[#This Row],[620107]] &lt;= 24), ALL!G371-METEALL[[#This Row],[620107]], 0)</f>
        <v>6</v>
      </c>
      <c r="I370">
        <f>IF(AND(ALL!H371-METEALL[[#This Row],[620109]] &gt;= 0, ALL!H371-METEALL[[#This Row],[620109]] &lt;= 24), ALL!H371-METEALL[[#This Row],[620109]], 0)</f>
        <v>3</v>
      </c>
      <c r="J370">
        <f>IF(AND(ALL!I371-METEALL[[#This Row],[620111]] &gt;= 0, ALL!I371-METEALL[[#This Row],[620111]] &lt;= 24), ALL!I371-METEALL[[#This Row],[620111]], 0)</f>
        <v>0</v>
      </c>
      <c r="K370">
        <f>IF(AND(ALL!J371-METEALL[[#This Row],[620112]] &gt;= 0, ALL!J371-METEALL[[#This Row],[620112]] &lt;= 24), ALL!J371-METEALL[[#This Row],[620112]], 0)</f>
        <v>0</v>
      </c>
      <c r="L370">
        <f>IF(AND(ALL!K371-METEALL[[#This Row],[620113]] &gt;= 0, ALL!K371-METEALL[[#This Row],[620113]] &lt;= 24), ALL!K371-METEALL[[#This Row],[620113]], 0)</f>
        <v>0</v>
      </c>
      <c r="M370">
        <f>IF(AND(ALL!L371-METEALL[[#This Row],[620114]] &gt;= 0, ALL!L371-METEALL[[#This Row],[620114]] &lt;= 24), ALL!L371-METEALL[[#This Row],[620114]], 0)</f>
        <v>3</v>
      </c>
      <c r="N370">
        <f>IF(AND(ALL!M371-METEALL[[#This Row],[620116]] &gt;= 0, ALL!M371-METEALL[[#This Row],[620116]] &lt;= 24), ALL!M371-METEALL[[#This Row],[620116]], 0)</f>
        <v>0</v>
      </c>
      <c r="O370">
        <f>IF(AND(ALL!N371-METEALL[[#This Row],[620117]] &gt;= 0, ALL!N371-METEALL[[#This Row],[620117]] &lt;= 24), ALL!N371-METEALL[[#This Row],[620117]], 0)</f>
        <v>23</v>
      </c>
      <c r="P370">
        <f>IF(AND(ALL!O371-METEALL[[#This Row],[620118]] &gt;= 0, ALL!O371-METEALL[[#This Row],[620118]] &lt;= 24), ALL!O371-METEALL[[#This Row],[620118]], 0)</f>
        <v>0</v>
      </c>
      <c r="Q370">
        <f>IF(AND(ALL!P371-METEALL[[#This Row],[620119]] &gt;= 0, ALL!P371-METEALL[[#This Row],[620119]] &lt;= 24), ALL!P371-METEALL[[#This Row],[620119]], 0)</f>
        <v>6</v>
      </c>
      <c r="R370">
        <f>IF(AND(ALL!Q371-METEALL[[#This Row],[620120]] &gt;= 0, ALL!Q371-METEALL[[#This Row],[620120]] &lt;= 24), ALL!Q371-METEALL[[#This Row],[620120]], 0)</f>
        <v>0</v>
      </c>
      <c r="S370">
        <f>IF(AND(ALL!R371-METEALL[[#This Row],[620122]] &gt;= 0, ALL!R371-METEALL[[#This Row],[620122]] &lt;= 24), ALL!R371-METEALL[[#This Row],[620122]], 0)</f>
        <v>5</v>
      </c>
      <c r="T370">
        <f>IF(AND(ALL!S371-METEALL[[#This Row],[620123]] &gt;= 0, ALL!S371-METEALL[[#This Row],[620123]] &lt;= 24), ALL!S371-METEALL[[#This Row],[620123]], 0)</f>
        <v>4</v>
      </c>
      <c r="U370">
        <f>IF(AND(ALL!T371-METEALL[[#This Row],[620124]] &gt;= 0, ALL!T371-METEALL[[#This Row],[620124]] &lt;= 24), ALL!T371-METEALL[[#This Row],[620124]], 0)</f>
        <v>0</v>
      </c>
      <c r="Y370">
        <v>620104</v>
      </c>
      <c r="Z370" s="31">
        <v>44198</v>
      </c>
      <c r="AA370">
        <v>0</v>
      </c>
    </row>
    <row r="371" spans="3:27">
      <c r="C371" s="17">
        <v>44199</v>
      </c>
      <c r="D371" t="str">
        <f>TEXT(Mete_cal[[#This Row],[Egat Code]], "[$-409]mmm yyyy")</f>
        <v>Jan 2021</v>
      </c>
      <c r="E371">
        <f>IF(AND(ALL!D372-METEALL[[#This Row],[620104]] &gt;= 0, ALL!D372-METEALL[[#This Row],[620104]] &lt;= 24), ALL!D372-METEALL[[#This Row],[620104]], 0)</f>
        <v>0</v>
      </c>
      <c r="F371">
        <f>IF(AND(ALL!E372-METEALL[[#This Row],[620105]] &gt;= 0, ALL!E372-METEALL[[#This Row],[620105]] &lt;= 24), ALL!E372-METEALL[[#This Row],[620105]], 0)</f>
        <v>16</v>
      </c>
      <c r="G371">
        <f>IF(AND(ALL!F372-METEALL[[#This Row],[620106]] &gt;= 0, ALL!F372-METEALL[[#This Row],[620106]] &lt;= 24), ALL!F372-METEALL[[#This Row],[620106]], 0)</f>
        <v>0</v>
      </c>
      <c r="H371">
        <f>IF(AND(ALL!G372-METEALL[[#This Row],[620107]] &gt;= 0, ALL!G372-METEALL[[#This Row],[620107]] &lt;= 24), ALL!G372-METEALL[[#This Row],[620107]], 0)</f>
        <v>4</v>
      </c>
      <c r="I371">
        <f>IF(AND(ALL!H372-METEALL[[#This Row],[620109]] &gt;= 0, ALL!H372-METEALL[[#This Row],[620109]] &lt;= 24), ALL!H372-METEALL[[#This Row],[620109]], 0)</f>
        <v>3</v>
      </c>
      <c r="J371">
        <f>IF(AND(ALL!I372-METEALL[[#This Row],[620111]] &gt;= 0, ALL!I372-METEALL[[#This Row],[620111]] &lt;= 24), ALL!I372-METEALL[[#This Row],[620111]], 0)</f>
        <v>0</v>
      </c>
      <c r="K371">
        <f>IF(AND(ALL!J372-METEALL[[#This Row],[620112]] &gt;= 0, ALL!J372-METEALL[[#This Row],[620112]] &lt;= 24), ALL!J372-METEALL[[#This Row],[620112]], 0)</f>
        <v>0</v>
      </c>
      <c r="L371">
        <f>IF(AND(ALL!K372-METEALL[[#This Row],[620113]] &gt;= 0, ALL!K372-METEALL[[#This Row],[620113]] &lt;= 24), ALL!K372-METEALL[[#This Row],[620113]], 0)</f>
        <v>0</v>
      </c>
      <c r="M371">
        <f>IF(AND(ALL!L372-METEALL[[#This Row],[620114]] &gt;= 0, ALL!L372-METEALL[[#This Row],[620114]] &lt;= 24), ALL!L372-METEALL[[#This Row],[620114]], 0)</f>
        <v>13</v>
      </c>
      <c r="N371">
        <f>IF(AND(ALL!M372-METEALL[[#This Row],[620116]] &gt;= 0, ALL!M372-METEALL[[#This Row],[620116]] &lt;= 24), ALL!M372-METEALL[[#This Row],[620116]], 0)</f>
        <v>0</v>
      </c>
      <c r="O371">
        <f>IF(AND(ALL!N372-METEALL[[#This Row],[620117]] &gt;= 0, ALL!N372-METEALL[[#This Row],[620117]] &lt;= 24), ALL!N372-METEALL[[#This Row],[620117]], 0)</f>
        <v>9</v>
      </c>
      <c r="P371">
        <f>IF(AND(ALL!O372-METEALL[[#This Row],[620118]] &gt;= 0, ALL!O372-METEALL[[#This Row],[620118]] &lt;= 24), ALL!O372-METEALL[[#This Row],[620118]], 0)</f>
        <v>0</v>
      </c>
      <c r="Q371">
        <f>IF(AND(ALL!P372-METEALL[[#This Row],[620119]] &gt;= 0, ALL!P372-METEALL[[#This Row],[620119]] &lt;= 24), ALL!P372-METEALL[[#This Row],[620119]], 0)</f>
        <v>9</v>
      </c>
      <c r="R371">
        <f>IF(AND(ALL!Q372-METEALL[[#This Row],[620120]] &gt;= 0, ALL!Q372-METEALL[[#This Row],[620120]] &lt;= 24), ALL!Q372-METEALL[[#This Row],[620120]], 0)</f>
        <v>0</v>
      </c>
      <c r="S371">
        <f>IF(AND(ALL!R372-METEALL[[#This Row],[620122]] &gt;= 0, ALL!R372-METEALL[[#This Row],[620122]] &lt;= 24), ALL!R372-METEALL[[#This Row],[620122]], 0)</f>
        <v>16</v>
      </c>
      <c r="T371">
        <f>IF(AND(ALL!S372-METEALL[[#This Row],[620123]] &gt;= 0, ALL!S372-METEALL[[#This Row],[620123]] &lt;= 24), ALL!S372-METEALL[[#This Row],[620123]], 0)</f>
        <v>3</v>
      </c>
      <c r="U371">
        <f>IF(AND(ALL!T372-METEALL[[#This Row],[620124]] &gt;= 0, ALL!T372-METEALL[[#This Row],[620124]] &lt;= 24), ALL!T372-METEALL[[#This Row],[620124]], 0)</f>
        <v>0</v>
      </c>
      <c r="Y371">
        <v>620104</v>
      </c>
      <c r="Z371" s="31">
        <v>44199</v>
      </c>
      <c r="AA371">
        <v>0</v>
      </c>
    </row>
    <row r="372" spans="3:27">
      <c r="C372" s="17">
        <v>44200</v>
      </c>
      <c r="D372" t="str">
        <f>TEXT(Mete_cal[[#This Row],[Egat Code]], "[$-409]mmm yyyy")</f>
        <v>Jan 2021</v>
      </c>
      <c r="E372">
        <f>IF(AND(ALL!D373-METEALL[[#This Row],[620104]] &gt;= 0, ALL!D373-METEALL[[#This Row],[620104]] &lt;= 24), ALL!D373-METEALL[[#This Row],[620104]], 0)</f>
        <v>0</v>
      </c>
      <c r="F372">
        <f>IF(AND(ALL!E373-METEALL[[#This Row],[620105]] &gt;= 0, ALL!E373-METEALL[[#This Row],[620105]] &lt;= 24), ALL!E373-METEALL[[#This Row],[620105]], 0)</f>
        <v>21</v>
      </c>
      <c r="G372">
        <f>IF(AND(ALL!F373-METEALL[[#This Row],[620106]] &gt;= 0, ALL!F373-METEALL[[#This Row],[620106]] &lt;= 24), ALL!F373-METEALL[[#This Row],[620106]], 0)</f>
        <v>0</v>
      </c>
      <c r="H372">
        <f>IF(AND(ALL!G373-METEALL[[#This Row],[620107]] &gt;= 0, ALL!G373-METEALL[[#This Row],[620107]] &lt;= 24), ALL!G373-METEALL[[#This Row],[620107]], 0)</f>
        <v>12</v>
      </c>
      <c r="I372">
        <f>IF(AND(ALL!H373-METEALL[[#This Row],[620109]] &gt;= 0, ALL!H373-METEALL[[#This Row],[620109]] &lt;= 24), ALL!H373-METEALL[[#This Row],[620109]], 0)</f>
        <v>21</v>
      </c>
      <c r="J372">
        <f>IF(AND(ALL!I373-METEALL[[#This Row],[620111]] &gt;= 0, ALL!I373-METEALL[[#This Row],[620111]] &lt;= 24), ALL!I373-METEALL[[#This Row],[620111]], 0)</f>
        <v>0</v>
      </c>
      <c r="K372">
        <f>IF(AND(ALL!J373-METEALL[[#This Row],[620112]] &gt;= 0, ALL!J373-METEALL[[#This Row],[620112]] &lt;= 24), ALL!J373-METEALL[[#This Row],[620112]], 0)</f>
        <v>0</v>
      </c>
      <c r="L372">
        <f>IF(AND(ALL!K373-METEALL[[#This Row],[620113]] &gt;= 0, ALL!K373-METEALL[[#This Row],[620113]] &lt;= 24), ALL!K373-METEALL[[#This Row],[620113]], 0)</f>
        <v>0</v>
      </c>
      <c r="M372">
        <f>IF(AND(ALL!L373-METEALL[[#This Row],[620114]] &gt;= 0, ALL!L373-METEALL[[#This Row],[620114]] &lt;= 24), ALL!L373-METEALL[[#This Row],[620114]], 0)</f>
        <v>0</v>
      </c>
      <c r="N372">
        <f>IF(AND(ALL!M373-METEALL[[#This Row],[620116]] &gt;= 0, ALL!M373-METEALL[[#This Row],[620116]] &lt;= 24), ALL!M373-METEALL[[#This Row],[620116]], 0)</f>
        <v>0</v>
      </c>
      <c r="O372">
        <f>IF(AND(ALL!N373-METEALL[[#This Row],[620117]] &gt;= 0, ALL!N373-METEALL[[#This Row],[620117]] &lt;= 24), ALL!N373-METEALL[[#This Row],[620117]], 0)</f>
        <v>19</v>
      </c>
      <c r="P372">
        <f>IF(AND(ALL!O373-METEALL[[#This Row],[620118]] &gt;= 0, ALL!O373-METEALL[[#This Row],[620118]] &lt;= 24), ALL!O373-METEALL[[#This Row],[620118]], 0)</f>
        <v>0</v>
      </c>
      <c r="Q372">
        <f>IF(AND(ALL!P373-METEALL[[#This Row],[620119]] &gt;= 0, ALL!P373-METEALL[[#This Row],[620119]] &lt;= 24), ALL!P373-METEALL[[#This Row],[620119]], 0)</f>
        <v>24</v>
      </c>
      <c r="R372">
        <f>IF(AND(ALL!Q373-METEALL[[#This Row],[620120]] &gt;= 0, ALL!Q373-METEALL[[#This Row],[620120]] &lt;= 24), ALL!Q373-METEALL[[#This Row],[620120]], 0)</f>
        <v>0</v>
      </c>
      <c r="S372">
        <f>IF(AND(ALL!R373-METEALL[[#This Row],[620122]] &gt;= 0, ALL!R373-METEALL[[#This Row],[620122]] &lt;= 24), ALL!R373-METEALL[[#This Row],[620122]], 0)</f>
        <v>22</v>
      </c>
      <c r="T372">
        <f>IF(AND(ALL!S373-METEALL[[#This Row],[620123]] &gt;= 0, ALL!S373-METEALL[[#This Row],[620123]] &lt;= 24), ALL!S373-METEALL[[#This Row],[620123]], 0)</f>
        <v>23</v>
      </c>
      <c r="U372">
        <f>IF(AND(ALL!T373-METEALL[[#This Row],[620124]] &gt;= 0, ALL!T373-METEALL[[#This Row],[620124]] &lt;= 24), ALL!T373-METEALL[[#This Row],[620124]], 0)</f>
        <v>0</v>
      </c>
      <c r="Y372">
        <v>620104</v>
      </c>
      <c r="Z372" s="31">
        <v>44200</v>
      </c>
      <c r="AA372">
        <v>0</v>
      </c>
    </row>
    <row r="373" spans="3:27">
      <c r="C373" s="17">
        <v>44201</v>
      </c>
      <c r="D373" t="str">
        <f>TEXT(Mete_cal[[#This Row],[Egat Code]], "[$-409]mmm yyyy")</f>
        <v>Jan 2021</v>
      </c>
      <c r="E373">
        <f>IF(AND(ALL!D374-METEALL[[#This Row],[620104]] &gt;= 0, ALL!D374-METEALL[[#This Row],[620104]] &lt;= 24), ALL!D374-METEALL[[#This Row],[620104]], 0)</f>
        <v>0</v>
      </c>
      <c r="F373">
        <f>IF(AND(ALL!E374-METEALL[[#This Row],[620105]] &gt;= 0, ALL!E374-METEALL[[#This Row],[620105]] &lt;= 24), ALL!E374-METEALL[[#This Row],[620105]], 0)</f>
        <v>0</v>
      </c>
      <c r="G373">
        <f>IF(AND(ALL!F374-METEALL[[#This Row],[620106]] &gt;= 0, ALL!F374-METEALL[[#This Row],[620106]] &lt;= 24), ALL!F374-METEALL[[#This Row],[620106]], 0)</f>
        <v>0</v>
      </c>
      <c r="H373">
        <f>IF(AND(ALL!G374-METEALL[[#This Row],[620107]] &gt;= 0, ALL!G374-METEALL[[#This Row],[620107]] &lt;= 24), ALL!G374-METEALL[[#This Row],[620107]], 0)</f>
        <v>0</v>
      </c>
      <c r="I373">
        <f>IF(AND(ALL!H374-METEALL[[#This Row],[620109]] &gt;= 0, ALL!H374-METEALL[[#This Row],[620109]] &lt;= 24), ALL!H374-METEALL[[#This Row],[620109]], 0)</f>
        <v>0</v>
      </c>
      <c r="J373">
        <f>IF(AND(ALL!I374-METEALL[[#This Row],[620111]] &gt;= 0, ALL!I374-METEALL[[#This Row],[620111]] &lt;= 24), ALL!I374-METEALL[[#This Row],[620111]], 0)</f>
        <v>0</v>
      </c>
      <c r="K373">
        <f>IF(AND(ALL!J374-METEALL[[#This Row],[620112]] &gt;= 0, ALL!J374-METEALL[[#This Row],[620112]] &lt;= 24), ALL!J374-METEALL[[#This Row],[620112]], 0)</f>
        <v>22</v>
      </c>
      <c r="L373">
        <f>IF(AND(ALL!K374-METEALL[[#This Row],[620113]] &gt;= 0, ALL!K374-METEALL[[#This Row],[620113]] &lt;= 24), ALL!K374-METEALL[[#This Row],[620113]], 0)</f>
        <v>0</v>
      </c>
      <c r="M373">
        <f>IF(AND(ALL!L374-METEALL[[#This Row],[620114]] &gt;= 0, ALL!L374-METEALL[[#This Row],[620114]] &lt;= 24), ALL!L374-METEALL[[#This Row],[620114]], 0)</f>
        <v>0</v>
      </c>
      <c r="N373">
        <f>IF(AND(ALL!M374-METEALL[[#This Row],[620116]] &gt;= 0, ALL!M374-METEALL[[#This Row],[620116]] &lt;= 24), ALL!M374-METEALL[[#This Row],[620116]], 0)</f>
        <v>0</v>
      </c>
      <c r="O373">
        <f>IF(AND(ALL!N374-METEALL[[#This Row],[620117]] &gt;= 0, ALL!N374-METEALL[[#This Row],[620117]] &lt;= 24), ALL!N374-METEALL[[#This Row],[620117]], 0)</f>
        <v>0</v>
      </c>
      <c r="P373">
        <f>IF(AND(ALL!O374-METEALL[[#This Row],[620118]] &gt;= 0, ALL!O374-METEALL[[#This Row],[620118]] &lt;= 24), ALL!O374-METEALL[[#This Row],[620118]], 0)</f>
        <v>0</v>
      </c>
      <c r="Q373">
        <f>IF(AND(ALL!P374-METEALL[[#This Row],[620119]] &gt;= 0, ALL!P374-METEALL[[#This Row],[620119]] &lt;= 24), ALL!P374-METEALL[[#This Row],[620119]], 0)</f>
        <v>13</v>
      </c>
      <c r="R373">
        <f>IF(AND(ALL!Q374-METEALL[[#This Row],[620120]] &gt;= 0, ALL!Q374-METEALL[[#This Row],[620120]] &lt;= 24), ALL!Q374-METEALL[[#This Row],[620120]], 0)</f>
        <v>0</v>
      </c>
      <c r="S373">
        <f>IF(AND(ALL!R374-METEALL[[#This Row],[620122]] &gt;= 0, ALL!R374-METEALL[[#This Row],[620122]] &lt;= 24), ALL!R374-METEALL[[#This Row],[620122]], 0)</f>
        <v>0</v>
      </c>
      <c r="T373">
        <f>IF(AND(ALL!S374-METEALL[[#This Row],[620123]] &gt;= 0, ALL!S374-METEALL[[#This Row],[620123]] &lt;= 24), ALL!S374-METEALL[[#This Row],[620123]], 0)</f>
        <v>0</v>
      </c>
      <c r="U373">
        <f>IF(AND(ALL!T374-METEALL[[#This Row],[620124]] &gt;= 0, ALL!T374-METEALL[[#This Row],[620124]] &lt;= 24), ALL!T374-METEALL[[#This Row],[620124]], 0)</f>
        <v>0</v>
      </c>
      <c r="Y373">
        <v>620104</v>
      </c>
      <c r="Z373" s="31">
        <v>44201</v>
      </c>
      <c r="AA373">
        <v>0</v>
      </c>
    </row>
    <row r="374" spans="3:27">
      <c r="C374" s="17">
        <v>44202</v>
      </c>
      <c r="D374" t="str">
        <f>TEXT(Mete_cal[[#This Row],[Egat Code]], "[$-409]mmm yyyy")</f>
        <v>Jan 2021</v>
      </c>
      <c r="E374">
        <f>IF(AND(ALL!D375-METEALL[[#This Row],[620104]] &gt;= 0, ALL!D375-METEALL[[#This Row],[620104]] &lt;= 24), ALL!D375-METEALL[[#This Row],[620104]], 0)</f>
        <v>0</v>
      </c>
      <c r="F374">
        <f>IF(AND(ALL!E375-METEALL[[#This Row],[620105]] &gt;= 0, ALL!E375-METEALL[[#This Row],[620105]] &lt;= 24), ALL!E375-METEALL[[#This Row],[620105]], 0)</f>
        <v>20</v>
      </c>
      <c r="G374">
        <f>IF(AND(ALL!F375-METEALL[[#This Row],[620106]] &gt;= 0, ALL!F375-METEALL[[#This Row],[620106]] &lt;= 24), ALL!F375-METEALL[[#This Row],[620106]], 0)</f>
        <v>0</v>
      </c>
      <c r="H374">
        <f>IF(AND(ALL!G375-METEALL[[#This Row],[620107]] &gt;= 0, ALL!G375-METEALL[[#This Row],[620107]] &lt;= 24), ALL!G375-METEALL[[#This Row],[620107]], 0)</f>
        <v>20</v>
      </c>
      <c r="I374">
        <f>IF(AND(ALL!H375-METEALL[[#This Row],[620109]] &gt;= 0, ALL!H375-METEALL[[#This Row],[620109]] &lt;= 24), ALL!H375-METEALL[[#This Row],[620109]], 0)</f>
        <v>17</v>
      </c>
      <c r="J374">
        <f>IF(AND(ALL!I375-METEALL[[#This Row],[620111]] &gt;= 0, ALL!I375-METEALL[[#This Row],[620111]] &lt;= 24), ALL!I375-METEALL[[#This Row],[620111]], 0)</f>
        <v>0</v>
      </c>
      <c r="K374">
        <f>IF(AND(ALL!J375-METEALL[[#This Row],[620112]] &gt;= 0, ALL!J375-METEALL[[#This Row],[620112]] &lt;= 24), ALL!J375-METEALL[[#This Row],[620112]], 0)</f>
        <v>18</v>
      </c>
      <c r="L374">
        <f>IF(AND(ALL!K375-METEALL[[#This Row],[620113]] &gt;= 0, ALL!K375-METEALL[[#This Row],[620113]] &lt;= 24), ALL!K375-METEALL[[#This Row],[620113]], 0)</f>
        <v>0</v>
      </c>
      <c r="M374">
        <f>IF(AND(ALL!L375-METEALL[[#This Row],[620114]] &gt;= 0, ALL!L375-METEALL[[#This Row],[620114]] &lt;= 24), ALL!L375-METEALL[[#This Row],[620114]], 0)</f>
        <v>0</v>
      </c>
      <c r="N374">
        <f>IF(AND(ALL!M375-METEALL[[#This Row],[620116]] &gt;= 0, ALL!M375-METEALL[[#This Row],[620116]] &lt;= 24), ALL!M375-METEALL[[#This Row],[620116]], 0)</f>
        <v>11</v>
      </c>
      <c r="O374">
        <f>IF(AND(ALL!N375-METEALL[[#This Row],[620117]] &gt;= 0, ALL!N375-METEALL[[#This Row],[620117]] &lt;= 24), ALL!N375-METEALL[[#This Row],[620117]], 0)</f>
        <v>18</v>
      </c>
      <c r="P374">
        <f>IF(AND(ALL!O375-METEALL[[#This Row],[620118]] &gt;= 0, ALL!O375-METEALL[[#This Row],[620118]] &lt;= 24), ALL!O375-METEALL[[#This Row],[620118]], 0)</f>
        <v>19</v>
      </c>
      <c r="Q374">
        <f>IF(AND(ALL!P375-METEALL[[#This Row],[620119]] &gt;= 0, ALL!P375-METEALL[[#This Row],[620119]] &lt;= 24), ALL!P375-METEALL[[#This Row],[620119]], 0)</f>
        <v>0</v>
      </c>
      <c r="R374">
        <f>IF(AND(ALL!Q375-METEALL[[#This Row],[620120]] &gt;= 0, ALL!Q375-METEALL[[#This Row],[620120]] &lt;= 24), ALL!Q375-METEALL[[#This Row],[620120]], 0)</f>
        <v>0</v>
      </c>
      <c r="S374">
        <f>IF(AND(ALL!R375-METEALL[[#This Row],[620122]] &gt;= 0, ALL!R375-METEALL[[#This Row],[620122]] &lt;= 24), ALL!R375-METEALL[[#This Row],[620122]], 0)</f>
        <v>20</v>
      </c>
      <c r="T374">
        <f>IF(AND(ALL!S375-METEALL[[#This Row],[620123]] &gt;= 0, ALL!S375-METEALL[[#This Row],[620123]] &lt;= 24), ALL!S375-METEALL[[#This Row],[620123]], 0)</f>
        <v>17</v>
      </c>
      <c r="U374">
        <f>IF(AND(ALL!T375-METEALL[[#This Row],[620124]] &gt;= 0, ALL!T375-METEALL[[#This Row],[620124]] &lt;= 24), ALL!T375-METEALL[[#This Row],[620124]], 0)</f>
        <v>0</v>
      </c>
      <c r="Y374">
        <v>620104</v>
      </c>
      <c r="Z374" s="31">
        <v>44202</v>
      </c>
      <c r="AA374">
        <v>0</v>
      </c>
    </row>
    <row r="375" spans="3:27">
      <c r="C375" s="17">
        <v>44203</v>
      </c>
      <c r="D375" t="str">
        <f>TEXT(Mete_cal[[#This Row],[Egat Code]], "[$-409]mmm yyyy")</f>
        <v>Jan 2021</v>
      </c>
      <c r="E375">
        <f>IF(AND(ALL!D376-METEALL[[#This Row],[620104]] &gt;= 0, ALL!D376-METEALL[[#This Row],[620104]] &lt;= 24), ALL!D376-METEALL[[#This Row],[620104]], 0)</f>
        <v>0</v>
      </c>
      <c r="F375">
        <f>IF(AND(ALL!E376-METEALL[[#This Row],[620105]] &gt;= 0, ALL!E376-METEALL[[#This Row],[620105]] &lt;= 24), ALL!E376-METEALL[[#This Row],[620105]], 0)</f>
        <v>0</v>
      </c>
      <c r="G375">
        <f>IF(AND(ALL!F376-METEALL[[#This Row],[620106]] &gt;= 0, ALL!F376-METEALL[[#This Row],[620106]] &lt;= 24), ALL!F376-METEALL[[#This Row],[620106]], 0)</f>
        <v>0</v>
      </c>
      <c r="H375">
        <f>IF(AND(ALL!G376-METEALL[[#This Row],[620107]] &gt;= 0, ALL!G376-METEALL[[#This Row],[620107]] &lt;= 24), ALL!G376-METEALL[[#This Row],[620107]], 0)</f>
        <v>7</v>
      </c>
      <c r="I375">
        <f>IF(AND(ALL!H376-METEALL[[#This Row],[620109]] &gt;= 0, ALL!H376-METEALL[[#This Row],[620109]] &lt;= 24), ALL!H376-METEALL[[#This Row],[620109]], 0)</f>
        <v>11</v>
      </c>
      <c r="J375">
        <f>IF(AND(ALL!I376-METEALL[[#This Row],[620111]] &gt;= 0, ALL!I376-METEALL[[#This Row],[620111]] &lt;= 24), ALL!I376-METEALL[[#This Row],[620111]], 0)</f>
        <v>0</v>
      </c>
      <c r="K375">
        <f>IF(AND(ALL!J376-METEALL[[#This Row],[620112]] &gt;= 0, ALL!J376-METEALL[[#This Row],[620112]] &lt;= 24), ALL!J376-METEALL[[#This Row],[620112]], 0)</f>
        <v>7</v>
      </c>
      <c r="L375">
        <f>IF(AND(ALL!K376-METEALL[[#This Row],[620113]] &gt;= 0, ALL!K376-METEALL[[#This Row],[620113]] &lt;= 24), ALL!K376-METEALL[[#This Row],[620113]], 0)</f>
        <v>0</v>
      </c>
      <c r="M375">
        <f>IF(AND(ALL!L376-METEALL[[#This Row],[620114]] &gt;= 0, ALL!L376-METEALL[[#This Row],[620114]] &lt;= 24), ALL!L376-METEALL[[#This Row],[620114]], 0)</f>
        <v>24</v>
      </c>
      <c r="N375">
        <f>IF(AND(ALL!M376-METEALL[[#This Row],[620116]] &gt;= 0, ALL!M376-METEALL[[#This Row],[620116]] &lt;= 24), ALL!M376-METEALL[[#This Row],[620116]], 0)</f>
        <v>17</v>
      </c>
      <c r="O375">
        <f>IF(AND(ALL!N376-METEALL[[#This Row],[620117]] &gt;= 0, ALL!N376-METEALL[[#This Row],[620117]] &lt;= 24), ALL!N376-METEALL[[#This Row],[620117]], 0)</f>
        <v>13</v>
      </c>
      <c r="P375">
        <f>IF(AND(ALL!O376-METEALL[[#This Row],[620118]] &gt;= 0, ALL!O376-METEALL[[#This Row],[620118]] &lt;= 24), ALL!O376-METEALL[[#This Row],[620118]], 0)</f>
        <v>6</v>
      </c>
      <c r="Q375">
        <f>IF(AND(ALL!P376-METEALL[[#This Row],[620119]] &gt;= 0, ALL!P376-METEALL[[#This Row],[620119]] &lt;= 24), ALL!P376-METEALL[[#This Row],[620119]], 0)</f>
        <v>0</v>
      </c>
      <c r="R375">
        <f>IF(AND(ALL!Q376-METEALL[[#This Row],[620120]] &gt;= 0, ALL!Q376-METEALL[[#This Row],[620120]] &lt;= 24), ALL!Q376-METEALL[[#This Row],[620120]], 0)</f>
        <v>0</v>
      </c>
      <c r="S375">
        <f>IF(AND(ALL!R376-METEALL[[#This Row],[620122]] &gt;= 0, ALL!R376-METEALL[[#This Row],[620122]] &lt;= 24), ALL!R376-METEALL[[#This Row],[620122]], 0)</f>
        <v>6</v>
      </c>
      <c r="T375">
        <f>IF(AND(ALL!S376-METEALL[[#This Row],[620123]] &gt;= 0, ALL!S376-METEALL[[#This Row],[620123]] &lt;= 24), ALL!S376-METEALL[[#This Row],[620123]], 0)</f>
        <v>6</v>
      </c>
      <c r="U375">
        <f>IF(AND(ALL!T376-METEALL[[#This Row],[620124]] &gt;= 0, ALL!T376-METEALL[[#This Row],[620124]] &lt;= 24), ALL!T376-METEALL[[#This Row],[620124]], 0)</f>
        <v>0</v>
      </c>
      <c r="Y375">
        <v>620104</v>
      </c>
      <c r="Z375" s="31">
        <v>44203</v>
      </c>
      <c r="AA375">
        <v>0</v>
      </c>
    </row>
    <row r="376" spans="3:27">
      <c r="C376" s="17">
        <v>44204</v>
      </c>
      <c r="D376" t="str">
        <f>TEXT(Mete_cal[[#This Row],[Egat Code]], "[$-409]mmm yyyy")</f>
        <v>Jan 2021</v>
      </c>
      <c r="E376">
        <f>IF(AND(ALL!D377-METEALL[[#This Row],[620104]] &gt;= 0, ALL!D377-METEALL[[#This Row],[620104]] &lt;= 24), ALL!D377-METEALL[[#This Row],[620104]], 0)</f>
        <v>0</v>
      </c>
      <c r="F376">
        <f>IF(AND(ALL!E377-METEALL[[#This Row],[620105]] &gt;= 0, ALL!E377-METEALL[[#This Row],[620105]] &lt;= 24), ALL!E377-METEALL[[#This Row],[620105]], 0)</f>
        <v>0</v>
      </c>
      <c r="G376">
        <f>IF(AND(ALL!F377-METEALL[[#This Row],[620106]] &gt;= 0, ALL!F377-METEALL[[#This Row],[620106]] &lt;= 24), ALL!F377-METEALL[[#This Row],[620106]], 0)</f>
        <v>0</v>
      </c>
      <c r="H376">
        <f>IF(AND(ALL!G377-METEALL[[#This Row],[620107]] &gt;= 0, ALL!G377-METEALL[[#This Row],[620107]] &lt;= 24), ALL!G377-METEALL[[#This Row],[620107]], 0)</f>
        <v>12</v>
      </c>
      <c r="I376">
        <f>IF(AND(ALL!H377-METEALL[[#This Row],[620109]] &gt;= 0, ALL!H377-METEALL[[#This Row],[620109]] &lt;= 24), ALL!H377-METEALL[[#This Row],[620109]], 0)</f>
        <v>12</v>
      </c>
      <c r="J376">
        <f>IF(AND(ALL!I377-METEALL[[#This Row],[620111]] &gt;= 0, ALL!I377-METEALL[[#This Row],[620111]] &lt;= 24), ALL!I377-METEALL[[#This Row],[620111]], 0)</f>
        <v>0</v>
      </c>
      <c r="K376">
        <f>IF(AND(ALL!J377-METEALL[[#This Row],[620112]] &gt;= 0, ALL!J377-METEALL[[#This Row],[620112]] &lt;= 24), ALL!J377-METEALL[[#This Row],[620112]], 0)</f>
        <v>13</v>
      </c>
      <c r="L376">
        <f>IF(AND(ALL!K377-METEALL[[#This Row],[620113]] &gt;= 0, ALL!K377-METEALL[[#This Row],[620113]] &lt;= 24), ALL!K377-METEALL[[#This Row],[620113]], 0)</f>
        <v>0</v>
      </c>
      <c r="M376">
        <f>IF(AND(ALL!L377-METEALL[[#This Row],[620114]] &gt;= 0, ALL!L377-METEALL[[#This Row],[620114]] &lt;= 24), ALL!L377-METEALL[[#This Row],[620114]], 0)</f>
        <v>10</v>
      </c>
      <c r="N376">
        <f>IF(AND(ALL!M377-METEALL[[#This Row],[620116]] &gt;= 0, ALL!M377-METEALL[[#This Row],[620116]] &lt;= 24), ALL!M377-METEALL[[#This Row],[620116]], 0)</f>
        <v>19</v>
      </c>
      <c r="O376">
        <f>IF(AND(ALL!N377-METEALL[[#This Row],[620117]] &gt;= 0, ALL!N377-METEALL[[#This Row],[620117]] &lt;= 24), ALL!N377-METEALL[[#This Row],[620117]], 0)</f>
        <v>19</v>
      </c>
      <c r="P376">
        <f>IF(AND(ALL!O377-METEALL[[#This Row],[620118]] &gt;= 0, ALL!O377-METEALL[[#This Row],[620118]] &lt;= 24), ALL!O377-METEALL[[#This Row],[620118]], 0)</f>
        <v>18</v>
      </c>
      <c r="Q376">
        <f>IF(AND(ALL!P377-METEALL[[#This Row],[620119]] &gt;= 0, ALL!P377-METEALL[[#This Row],[620119]] &lt;= 24), ALL!P377-METEALL[[#This Row],[620119]], 0)</f>
        <v>9</v>
      </c>
      <c r="R376">
        <f>IF(AND(ALL!Q377-METEALL[[#This Row],[620120]] &gt;= 0, ALL!Q377-METEALL[[#This Row],[620120]] &lt;= 24), ALL!Q377-METEALL[[#This Row],[620120]], 0)</f>
        <v>0</v>
      </c>
      <c r="S376">
        <f>IF(AND(ALL!R377-METEALL[[#This Row],[620122]] &gt;= 0, ALL!R377-METEALL[[#This Row],[620122]] &lt;= 24), ALL!R377-METEALL[[#This Row],[620122]], 0)</f>
        <v>19</v>
      </c>
      <c r="T376">
        <f>IF(AND(ALL!S377-METEALL[[#This Row],[620123]] &gt;= 0, ALL!S377-METEALL[[#This Row],[620123]] &lt;= 24), ALL!S377-METEALL[[#This Row],[620123]], 0)</f>
        <v>0</v>
      </c>
      <c r="U376">
        <f>IF(AND(ALL!T377-METEALL[[#This Row],[620124]] &gt;= 0, ALL!T377-METEALL[[#This Row],[620124]] &lt;= 24), ALL!T377-METEALL[[#This Row],[620124]], 0)</f>
        <v>0</v>
      </c>
      <c r="Y376">
        <v>620104</v>
      </c>
      <c r="Z376" s="31">
        <v>44204</v>
      </c>
      <c r="AA376">
        <v>0</v>
      </c>
    </row>
    <row r="377" spans="3:27">
      <c r="C377" s="17">
        <v>44205</v>
      </c>
      <c r="D377" t="str">
        <f>TEXT(Mete_cal[[#This Row],[Egat Code]], "[$-409]mmm yyyy")</f>
        <v>Jan 2021</v>
      </c>
      <c r="E377">
        <f>IF(AND(ALL!D378-METEALL[[#This Row],[620104]] &gt;= 0, ALL!D378-METEALL[[#This Row],[620104]] &lt;= 24), ALL!D378-METEALL[[#This Row],[620104]], 0)</f>
        <v>0</v>
      </c>
      <c r="F377">
        <f>IF(AND(ALL!E378-METEALL[[#This Row],[620105]] &gt;= 0, ALL!E378-METEALL[[#This Row],[620105]] &lt;= 24), ALL!E378-METEALL[[#This Row],[620105]], 0)</f>
        <v>9</v>
      </c>
      <c r="G377">
        <f>IF(AND(ALL!F378-METEALL[[#This Row],[620106]] &gt;= 0, ALL!F378-METEALL[[#This Row],[620106]] &lt;= 24), ALL!F378-METEALL[[#This Row],[620106]], 0)</f>
        <v>0</v>
      </c>
      <c r="H377">
        <f>IF(AND(ALL!G378-METEALL[[#This Row],[620107]] &gt;= 0, ALL!G378-METEALL[[#This Row],[620107]] &lt;= 24), ALL!G378-METEALL[[#This Row],[620107]], 0)</f>
        <v>7</v>
      </c>
      <c r="I377">
        <f>IF(AND(ALL!H378-METEALL[[#This Row],[620109]] &gt;= 0, ALL!H378-METEALL[[#This Row],[620109]] &lt;= 24), ALL!H378-METEALL[[#This Row],[620109]], 0)</f>
        <v>7</v>
      </c>
      <c r="J377">
        <f>IF(AND(ALL!I378-METEALL[[#This Row],[620111]] &gt;= 0, ALL!I378-METEALL[[#This Row],[620111]] &lt;= 24), ALL!I378-METEALL[[#This Row],[620111]], 0)</f>
        <v>0</v>
      </c>
      <c r="K377">
        <f>IF(AND(ALL!J378-METEALL[[#This Row],[620112]] &gt;= 0, ALL!J378-METEALL[[#This Row],[620112]] &lt;= 24), ALL!J378-METEALL[[#This Row],[620112]], 0)</f>
        <v>10</v>
      </c>
      <c r="L377">
        <f>IF(AND(ALL!K378-METEALL[[#This Row],[620113]] &gt;= 0, ALL!K378-METEALL[[#This Row],[620113]] &lt;= 24), ALL!K378-METEALL[[#This Row],[620113]], 0)</f>
        <v>0</v>
      </c>
      <c r="M377">
        <f>IF(AND(ALL!L378-METEALL[[#This Row],[620114]] &gt;= 0, ALL!L378-METEALL[[#This Row],[620114]] &lt;= 24), ALL!L378-METEALL[[#This Row],[620114]], 0)</f>
        <v>21</v>
      </c>
      <c r="N377">
        <f>IF(AND(ALL!M378-METEALL[[#This Row],[620116]] &gt;= 0, ALL!M378-METEALL[[#This Row],[620116]] &lt;= 24), ALL!M378-METEALL[[#This Row],[620116]], 0)</f>
        <v>7</v>
      </c>
      <c r="O377">
        <f>IF(AND(ALL!N378-METEALL[[#This Row],[620117]] &gt;= 0, ALL!N378-METEALL[[#This Row],[620117]] &lt;= 24), ALL!N378-METEALL[[#This Row],[620117]], 0)</f>
        <v>13</v>
      </c>
      <c r="P377">
        <f>IF(AND(ALL!O378-METEALL[[#This Row],[620118]] &gt;= 0, ALL!O378-METEALL[[#This Row],[620118]] &lt;= 24), ALL!O378-METEALL[[#This Row],[620118]], 0)</f>
        <v>6</v>
      </c>
      <c r="Q377">
        <f>IF(AND(ALL!P378-METEALL[[#This Row],[620119]] &gt;= 0, ALL!P378-METEALL[[#This Row],[620119]] &lt;= 24), ALL!P378-METEALL[[#This Row],[620119]], 0)</f>
        <v>6</v>
      </c>
      <c r="R377">
        <f>IF(AND(ALL!Q378-METEALL[[#This Row],[620120]] &gt;= 0, ALL!Q378-METEALL[[#This Row],[620120]] &lt;= 24), ALL!Q378-METEALL[[#This Row],[620120]], 0)</f>
        <v>0</v>
      </c>
      <c r="S377">
        <f>IF(AND(ALL!R378-METEALL[[#This Row],[620122]] &gt;= 0, ALL!R378-METEALL[[#This Row],[620122]] &lt;= 24), ALL!R378-METEALL[[#This Row],[620122]], 0)</f>
        <v>9</v>
      </c>
      <c r="T377">
        <f>IF(AND(ALL!S378-METEALL[[#This Row],[620123]] &gt;= 0, ALL!S378-METEALL[[#This Row],[620123]] &lt;= 24), ALL!S378-METEALL[[#This Row],[620123]], 0)</f>
        <v>13</v>
      </c>
      <c r="U377">
        <f>IF(AND(ALL!T378-METEALL[[#This Row],[620124]] &gt;= 0, ALL!T378-METEALL[[#This Row],[620124]] &lt;= 24), ALL!T378-METEALL[[#This Row],[620124]], 0)</f>
        <v>0</v>
      </c>
      <c r="Y377">
        <v>620104</v>
      </c>
      <c r="Z377" s="31">
        <v>44205</v>
      </c>
      <c r="AA377">
        <v>0</v>
      </c>
    </row>
    <row r="378" spans="3:27">
      <c r="C378" s="17">
        <v>44206</v>
      </c>
      <c r="D378" t="str">
        <f>TEXT(Mete_cal[[#This Row],[Egat Code]], "[$-409]mmm yyyy")</f>
        <v>Jan 2021</v>
      </c>
      <c r="E378">
        <f>IF(AND(ALL!D379-METEALL[[#This Row],[620104]] &gt;= 0, ALL!D379-METEALL[[#This Row],[620104]] &lt;= 24), ALL!D379-METEALL[[#This Row],[620104]], 0)</f>
        <v>0</v>
      </c>
      <c r="F378">
        <f>IF(AND(ALL!E379-METEALL[[#This Row],[620105]] &gt;= 0, ALL!E379-METEALL[[#This Row],[620105]] &lt;= 24), ALL!E379-METEALL[[#This Row],[620105]], 0)</f>
        <v>16</v>
      </c>
      <c r="G378">
        <f>IF(AND(ALL!F379-METEALL[[#This Row],[620106]] &gt;= 0, ALL!F379-METEALL[[#This Row],[620106]] &lt;= 24), ALL!F379-METEALL[[#This Row],[620106]], 0)</f>
        <v>0</v>
      </c>
      <c r="H378">
        <f>IF(AND(ALL!G379-METEALL[[#This Row],[620107]] &gt;= 0, ALL!G379-METEALL[[#This Row],[620107]] &lt;= 24), ALL!G379-METEALL[[#This Row],[620107]], 0)</f>
        <v>18</v>
      </c>
      <c r="I378">
        <f>IF(AND(ALL!H379-METEALL[[#This Row],[620109]] &gt;= 0, ALL!H379-METEALL[[#This Row],[620109]] &lt;= 24), ALL!H379-METEALL[[#This Row],[620109]], 0)</f>
        <v>18</v>
      </c>
      <c r="J378">
        <f>IF(AND(ALL!I379-METEALL[[#This Row],[620111]] &gt;= 0, ALL!I379-METEALL[[#This Row],[620111]] &lt;= 24), ALL!I379-METEALL[[#This Row],[620111]], 0)</f>
        <v>0</v>
      </c>
      <c r="K378">
        <f>IF(AND(ALL!J379-METEALL[[#This Row],[620112]] &gt;= 0, ALL!J379-METEALL[[#This Row],[620112]] &lt;= 24), ALL!J379-METEALL[[#This Row],[620112]], 0)</f>
        <v>16</v>
      </c>
      <c r="L378">
        <f>IF(AND(ALL!K379-METEALL[[#This Row],[620113]] &gt;= 0, ALL!K379-METEALL[[#This Row],[620113]] &lt;= 24), ALL!K379-METEALL[[#This Row],[620113]], 0)</f>
        <v>0</v>
      </c>
      <c r="M378">
        <f>IF(AND(ALL!L379-METEALL[[#This Row],[620114]] &gt;= 0, ALL!L379-METEALL[[#This Row],[620114]] &lt;= 24), ALL!L379-METEALL[[#This Row],[620114]], 0)</f>
        <v>18</v>
      </c>
      <c r="N378">
        <f>IF(AND(ALL!M379-METEALL[[#This Row],[620116]] &gt;= 0, ALL!M379-METEALL[[#This Row],[620116]] &lt;= 24), ALL!M379-METEALL[[#This Row],[620116]], 0)</f>
        <v>12</v>
      </c>
      <c r="O378">
        <f>IF(AND(ALL!N379-METEALL[[#This Row],[620117]] &gt;= 0, ALL!N379-METEALL[[#This Row],[620117]] &lt;= 24), ALL!N379-METEALL[[#This Row],[620117]], 0)</f>
        <v>17</v>
      </c>
      <c r="P378">
        <f>IF(AND(ALL!O379-METEALL[[#This Row],[620118]] &gt;= 0, ALL!O379-METEALL[[#This Row],[620118]] &lt;= 24), ALL!O379-METEALL[[#This Row],[620118]], 0)</f>
        <v>10</v>
      </c>
      <c r="Q378">
        <f>IF(AND(ALL!P379-METEALL[[#This Row],[620119]] &gt;= 0, ALL!P379-METEALL[[#This Row],[620119]] &lt;= 24), ALL!P379-METEALL[[#This Row],[620119]], 0)</f>
        <v>10</v>
      </c>
      <c r="R378">
        <f>IF(AND(ALL!Q379-METEALL[[#This Row],[620120]] &gt;= 0, ALL!Q379-METEALL[[#This Row],[620120]] &lt;= 24), ALL!Q379-METEALL[[#This Row],[620120]], 0)</f>
        <v>0</v>
      </c>
      <c r="S378">
        <f>IF(AND(ALL!R379-METEALL[[#This Row],[620122]] &gt;= 0, ALL!R379-METEALL[[#This Row],[620122]] &lt;= 24), ALL!R379-METEALL[[#This Row],[620122]], 0)</f>
        <v>16</v>
      </c>
      <c r="T378">
        <f>IF(AND(ALL!S379-METEALL[[#This Row],[620123]] &gt;= 0, ALL!S379-METEALL[[#This Row],[620123]] &lt;= 24), ALL!S379-METEALL[[#This Row],[620123]], 0)</f>
        <v>16</v>
      </c>
      <c r="U378">
        <f>IF(AND(ALL!T379-METEALL[[#This Row],[620124]] &gt;= 0, ALL!T379-METEALL[[#This Row],[620124]] &lt;= 24), ALL!T379-METEALL[[#This Row],[620124]], 0)</f>
        <v>0</v>
      </c>
      <c r="Y378">
        <v>620104</v>
      </c>
      <c r="Z378" s="31">
        <v>44206</v>
      </c>
      <c r="AA378">
        <v>0</v>
      </c>
    </row>
    <row r="379" spans="3:27">
      <c r="C379" s="17">
        <v>44207</v>
      </c>
      <c r="D379" t="str">
        <f>TEXT(Mete_cal[[#This Row],[Egat Code]], "[$-409]mmm yyyy")</f>
        <v>Jan 2021</v>
      </c>
      <c r="E379">
        <f>IF(AND(ALL!D380-METEALL[[#This Row],[620104]] &gt;= 0, ALL!D380-METEALL[[#This Row],[620104]] &lt;= 24), ALL!D380-METEALL[[#This Row],[620104]], 0)</f>
        <v>0</v>
      </c>
      <c r="F379">
        <f>IF(AND(ALL!E380-METEALL[[#This Row],[620105]] &gt;= 0, ALL!E380-METEALL[[#This Row],[620105]] &lt;= 24), ALL!E380-METEALL[[#This Row],[620105]], 0)</f>
        <v>13</v>
      </c>
      <c r="G379">
        <f>IF(AND(ALL!F380-METEALL[[#This Row],[620106]] &gt;= 0, ALL!F380-METEALL[[#This Row],[620106]] &lt;= 24), ALL!F380-METEALL[[#This Row],[620106]], 0)</f>
        <v>0</v>
      </c>
      <c r="H379">
        <f>IF(AND(ALL!G380-METEALL[[#This Row],[620107]] &gt;= 0, ALL!G380-METEALL[[#This Row],[620107]] &lt;= 24), ALL!G380-METEALL[[#This Row],[620107]], 0)</f>
        <v>14</v>
      </c>
      <c r="I379">
        <f>IF(AND(ALL!H380-METEALL[[#This Row],[620109]] &gt;= 0, ALL!H380-METEALL[[#This Row],[620109]] &lt;= 24), ALL!H380-METEALL[[#This Row],[620109]], 0)</f>
        <v>7</v>
      </c>
      <c r="J379">
        <f>IF(AND(ALL!I380-METEALL[[#This Row],[620111]] &gt;= 0, ALL!I380-METEALL[[#This Row],[620111]] &lt;= 24), ALL!I380-METEALL[[#This Row],[620111]], 0)</f>
        <v>0</v>
      </c>
      <c r="K379">
        <f>IF(AND(ALL!J380-METEALL[[#This Row],[620112]] &gt;= 0, ALL!J380-METEALL[[#This Row],[620112]] &lt;= 24), ALL!J380-METEALL[[#This Row],[620112]], 0)</f>
        <v>13</v>
      </c>
      <c r="L379">
        <f>IF(AND(ALL!K380-METEALL[[#This Row],[620113]] &gt;= 0, ALL!K380-METEALL[[#This Row],[620113]] &lt;= 24), ALL!K380-METEALL[[#This Row],[620113]], 0)</f>
        <v>0</v>
      </c>
      <c r="M379">
        <f>IF(AND(ALL!L380-METEALL[[#This Row],[620114]] &gt;= 0, ALL!L380-METEALL[[#This Row],[620114]] &lt;= 24), ALL!L380-METEALL[[#This Row],[620114]], 0)</f>
        <v>14</v>
      </c>
      <c r="N379">
        <f>IF(AND(ALL!M380-METEALL[[#This Row],[620116]] &gt;= 0, ALL!M380-METEALL[[#This Row],[620116]] &lt;= 24), ALL!M380-METEALL[[#This Row],[620116]], 0)</f>
        <v>13</v>
      </c>
      <c r="O379">
        <f>IF(AND(ALL!N380-METEALL[[#This Row],[620117]] &gt;= 0, ALL!N380-METEALL[[#This Row],[620117]] &lt;= 24), ALL!N380-METEALL[[#This Row],[620117]], 0)</f>
        <v>18</v>
      </c>
      <c r="P379">
        <f>IF(AND(ALL!O380-METEALL[[#This Row],[620118]] &gt;= 0, ALL!O380-METEALL[[#This Row],[620118]] &lt;= 24), ALL!O380-METEALL[[#This Row],[620118]], 0)</f>
        <v>0</v>
      </c>
      <c r="Q379">
        <f>IF(AND(ALL!P380-METEALL[[#This Row],[620119]] &gt;= 0, ALL!P380-METEALL[[#This Row],[620119]] &lt;= 24), ALL!P380-METEALL[[#This Row],[620119]], 0)</f>
        <v>11</v>
      </c>
      <c r="R379">
        <f>IF(AND(ALL!Q380-METEALL[[#This Row],[620120]] &gt;= 0, ALL!Q380-METEALL[[#This Row],[620120]] &lt;= 24), ALL!Q380-METEALL[[#This Row],[620120]], 0)</f>
        <v>0</v>
      </c>
      <c r="S379">
        <f>IF(AND(ALL!R380-METEALL[[#This Row],[620122]] &gt;= 0, ALL!R380-METEALL[[#This Row],[620122]] &lt;= 24), ALL!R380-METEALL[[#This Row],[620122]], 0)</f>
        <v>12</v>
      </c>
      <c r="T379">
        <f>IF(AND(ALL!S380-METEALL[[#This Row],[620123]] &gt;= 0, ALL!S380-METEALL[[#This Row],[620123]] &lt;= 24), ALL!S380-METEALL[[#This Row],[620123]], 0)</f>
        <v>6</v>
      </c>
      <c r="U379">
        <f>IF(AND(ALL!T380-METEALL[[#This Row],[620124]] &gt;= 0, ALL!T380-METEALL[[#This Row],[620124]] &lt;= 24), ALL!T380-METEALL[[#This Row],[620124]], 0)</f>
        <v>0</v>
      </c>
      <c r="Y379">
        <v>620104</v>
      </c>
      <c r="Z379" s="31">
        <v>44207</v>
      </c>
      <c r="AA379">
        <v>0</v>
      </c>
    </row>
    <row r="380" spans="3:27">
      <c r="C380" s="17">
        <v>44208</v>
      </c>
      <c r="D380" t="str">
        <f>TEXT(Mete_cal[[#This Row],[Egat Code]], "[$-409]mmm yyyy")</f>
        <v>Jan 2021</v>
      </c>
      <c r="E380">
        <f>IF(AND(ALL!D381-METEALL[[#This Row],[620104]] &gt;= 0, ALL!D381-METEALL[[#This Row],[620104]] &lt;= 24), ALL!D381-METEALL[[#This Row],[620104]], 0)</f>
        <v>0</v>
      </c>
      <c r="F380">
        <f>IF(AND(ALL!E381-METEALL[[#This Row],[620105]] &gt;= 0, ALL!E381-METEALL[[#This Row],[620105]] &lt;= 24), ALL!E381-METEALL[[#This Row],[620105]], 0)</f>
        <v>16</v>
      </c>
      <c r="G380">
        <f>IF(AND(ALL!F381-METEALL[[#This Row],[620106]] &gt;= 0, ALL!F381-METEALL[[#This Row],[620106]] &lt;= 24), ALL!F381-METEALL[[#This Row],[620106]], 0)</f>
        <v>0</v>
      </c>
      <c r="H380">
        <f>IF(AND(ALL!G381-METEALL[[#This Row],[620107]] &gt;= 0, ALL!G381-METEALL[[#This Row],[620107]] &lt;= 24), ALL!G381-METEALL[[#This Row],[620107]], 0)</f>
        <v>0</v>
      </c>
      <c r="I380">
        <f>IF(AND(ALL!H381-METEALL[[#This Row],[620109]] &gt;= 0, ALL!H381-METEALL[[#This Row],[620109]] &lt;= 24), ALL!H381-METEALL[[#This Row],[620109]], 0)</f>
        <v>17</v>
      </c>
      <c r="J380">
        <f>IF(AND(ALL!I381-METEALL[[#This Row],[620111]] &gt;= 0, ALL!I381-METEALL[[#This Row],[620111]] &lt;= 24), ALL!I381-METEALL[[#This Row],[620111]], 0)</f>
        <v>0</v>
      </c>
      <c r="K380">
        <f>IF(AND(ALL!J381-METEALL[[#This Row],[620112]] &gt;= 0, ALL!J381-METEALL[[#This Row],[620112]] &lt;= 24), ALL!J381-METEALL[[#This Row],[620112]], 0)</f>
        <v>19</v>
      </c>
      <c r="L380">
        <f>IF(AND(ALL!K381-METEALL[[#This Row],[620113]] &gt;= 0, ALL!K381-METEALL[[#This Row],[620113]] &lt;= 24), ALL!K381-METEALL[[#This Row],[620113]], 0)</f>
        <v>0</v>
      </c>
      <c r="M380">
        <f>IF(AND(ALL!L381-METEALL[[#This Row],[620114]] &gt;= 0, ALL!L381-METEALL[[#This Row],[620114]] &lt;= 24), ALL!L381-METEALL[[#This Row],[620114]], 0)</f>
        <v>18</v>
      </c>
      <c r="N380">
        <f>IF(AND(ALL!M381-METEALL[[#This Row],[620116]] &gt;= 0, ALL!M381-METEALL[[#This Row],[620116]] &lt;= 24), ALL!M381-METEALL[[#This Row],[620116]], 0)</f>
        <v>15</v>
      </c>
      <c r="O380">
        <f>IF(AND(ALL!N381-METEALL[[#This Row],[620117]] &gt;= 0, ALL!N381-METEALL[[#This Row],[620117]] &lt;= 24), ALL!N381-METEALL[[#This Row],[620117]], 0)</f>
        <v>17</v>
      </c>
      <c r="P380">
        <f>IF(AND(ALL!O381-METEALL[[#This Row],[620118]] &gt;= 0, ALL!O381-METEALL[[#This Row],[620118]] &lt;= 24), ALL!O381-METEALL[[#This Row],[620118]], 0)</f>
        <v>23</v>
      </c>
      <c r="Q380">
        <f>IF(AND(ALL!P381-METEALL[[#This Row],[620119]] &gt;= 0, ALL!P381-METEALL[[#This Row],[620119]] &lt;= 24), ALL!P381-METEALL[[#This Row],[620119]], 0)</f>
        <v>17</v>
      </c>
      <c r="R380">
        <f>IF(AND(ALL!Q381-METEALL[[#This Row],[620120]] &gt;= 0, ALL!Q381-METEALL[[#This Row],[620120]] &lt;= 24), ALL!Q381-METEALL[[#This Row],[620120]], 0)</f>
        <v>0</v>
      </c>
      <c r="S380">
        <f>IF(AND(ALL!R381-METEALL[[#This Row],[620122]] &gt;= 0, ALL!R381-METEALL[[#This Row],[620122]] &lt;= 24), ALL!R381-METEALL[[#This Row],[620122]], 0)</f>
        <v>18</v>
      </c>
      <c r="T380">
        <f>IF(AND(ALL!S381-METEALL[[#This Row],[620123]] &gt;= 0, ALL!S381-METEALL[[#This Row],[620123]] &lt;= 24), ALL!S381-METEALL[[#This Row],[620123]], 0)</f>
        <v>18</v>
      </c>
      <c r="U380">
        <f>IF(AND(ALL!T381-METEALL[[#This Row],[620124]] &gt;= 0, ALL!T381-METEALL[[#This Row],[620124]] &lt;= 24), ALL!T381-METEALL[[#This Row],[620124]], 0)</f>
        <v>0</v>
      </c>
      <c r="Y380">
        <v>620104</v>
      </c>
      <c r="Z380" s="31">
        <v>44208</v>
      </c>
      <c r="AA380">
        <v>0</v>
      </c>
    </row>
    <row r="381" spans="3:27">
      <c r="C381" s="17">
        <v>44209</v>
      </c>
      <c r="D381" t="str">
        <f>TEXT(Mete_cal[[#This Row],[Egat Code]], "[$-409]mmm yyyy")</f>
        <v>Jan 2021</v>
      </c>
      <c r="E381">
        <f>IF(AND(ALL!D382-METEALL[[#This Row],[620104]] &gt;= 0, ALL!D382-METEALL[[#This Row],[620104]] &lt;= 24), ALL!D382-METEALL[[#This Row],[620104]], 0)</f>
        <v>0</v>
      </c>
      <c r="F381">
        <f>IF(AND(ALL!E382-METEALL[[#This Row],[620105]] &gt;= 0, ALL!E382-METEALL[[#This Row],[620105]] &lt;= 24), ALL!E382-METEALL[[#This Row],[620105]], 0)</f>
        <v>14</v>
      </c>
      <c r="G381">
        <f>IF(AND(ALL!F382-METEALL[[#This Row],[620106]] &gt;= 0, ALL!F382-METEALL[[#This Row],[620106]] &lt;= 24), ALL!F382-METEALL[[#This Row],[620106]], 0)</f>
        <v>0</v>
      </c>
      <c r="H381">
        <f>IF(AND(ALL!G382-METEALL[[#This Row],[620107]] &gt;= 0, ALL!G382-METEALL[[#This Row],[620107]] &lt;= 24), ALL!G382-METEALL[[#This Row],[620107]], 0)</f>
        <v>0</v>
      </c>
      <c r="I381">
        <f>IF(AND(ALL!H382-METEALL[[#This Row],[620109]] &gt;= 0, ALL!H382-METEALL[[#This Row],[620109]] &lt;= 24), ALL!H382-METEALL[[#This Row],[620109]], 0)</f>
        <v>13</v>
      </c>
      <c r="J381">
        <f>IF(AND(ALL!I382-METEALL[[#This Row],[620111]] &gt;= 0, ALL!I382-METEALL[[#This Row],[620111]] &lt;= 24), ALL!I382-METEALL[[#This Row],[620111]], 0)</f>
        <v>0</v>
      </c>
      <c r="K381">
        <f>IF(AND(ALL!J382-METEALL[[#This Row],[620112]] &gt;= 0, ALL!J382-METEALL[[#This Row],[620112]] &lt;= 24), ALL!J382-METEALL[[#This Row],[620112]], 0)</f>
        <v>17</v>
      </c>
      <c r="L381">
        <f>IF(AND(ALL!K382-METEALL[[#This Row],[620113]] &gt;= 0, ALL!K382-METEALL[[#This Row],[620113]] &lt;= 24), ALL!K382-METEALL[[#This Row],[620113]], 0)</f>
        <v>0</v>
      </c>
      <c r="M381">
        <f>IF(AND(ALL!L382-METEALL[[#This Row],[620114]] &gt;= 0, ALL!L382-METEALL[[#This Row],[620114]] &lt;= 24), ALL!L382-METEALL[[#This Row],[620114]], 0)</f>
        <v>17</v>
      </c>
      <c r="N381">
        <f>IF(AND(ALL!M382-METEALL[[#This Row],[620116]] &gt;= 0, ALL!M382-METEALL[[#This Row],[620116]] &lt;= 24), ALL!M382-METEALL[[#This Row],[620116]], 0)</f>
        <v>13</v>
      </c>
      <c r="O381">
        <f>IF(AND(ALL!N382-METEALL[[#This Row],[620117]] &gt;= 0, ALL!N382-METEALL[[#This Row],[620117]] &lt;= 24), ALL!N382-METEALL[[#This Row],[620117]], 0)</f>
        <v>13</v>
      </c>
      <c r="P381">
        <f>IF(AND(ALL!O382-METEALL[[#This Row],[620118]] &gt;= 0, ALL!O382-METEALL[[#This Row],[620118]] &lt;= 24), ALL!O382-METEALL[[#This Row],[620118]], 0)</f>
        <v>15</v>
      </c>
      <c r="Q381">
        <f>IF(AND(ALL!P382-METEALL[[#This Row],[620119]] &gt;= 0, ALL!P382-METEALL[[#This Row],[620119]] &lt;= 24), ALL!P382-METEALL[[#This Row],[620119]], 0)</f>
        <v>16</v>
      </c>
      <c r="R381">
        <f>IF(AND(ALL!Q382-METEALL[[#This Row],[620120]] &gt;= 0, ALL!Q382-METEALL[[#This Row],[620120]] &lt;= 24), ALL!Q382-METEALL[[#This Row],[620120]], 0)</f>
        <v>0</v>
      </c>
      <c r="S381">
        <f>IF(AND(ALL!R382-METEALL[[#This Row],[620122]] &gt;= 0, ALL!R382-METEALL[[#This Row],[620122]] &lt;= 24), ALL!R382-METEALL[[#This Row],[620122]], 0)</f>
        <v>12</v>
      </c>
      <c r="T381">
        <f>IF(AND(ALL!S382-METEALL[[#This Row],[620123]] &gt;= 0, ALL!S382-METEALL[[#This Row],[620123]] &lt;= 24), ALL!S382-METEALL[[#This Row],[620123]], 0)</f>
        <v>7</v>
      </c>
      <c r="U381">
        <f>IF(AND(ALL!T382-METEALL[[#This Row],[620124]] &gt;= 0, ALL!T382-METEALL[[#This Row],[620124]] &lt;= 24), ALL!T382-METEALL[[#This Row],[620124]], 0)</f>
        <v>0</v>
      </c>
      <c r="Y381">
        <v>620104</v>
      </c>
      <c r="Z381" s="31">
        <v>44209</v>
      </c>
      <c r="AA381">
        <v>0</v>
      </c>
    </row>
    <row r="382" spans="3:27">
      <c r="C382" s="17">
        <v>44210</v>
      </c>
      <c r="D382" t="str">
        <f>TEXT(Mete_cal[[#This Row],[Egat Code]], "[$-409]mmm yyyy")</f>
        <v>Jan 2021</v>
      </c>
      <c r="E382">
        <f>IF(AND(ALL!D383-METEALL[[#This Row],[620104]] &gt;= 0, ALL!D383-METEALL[[#This Row],[620104]] &lt;= 24), ALL!D383-METEALL[[#This Row],[620104]], 0)</f>
        <v>0</v>
      </c>
      <c r="F382">
        <f>IF(AND(ALL!E383-METEALL[[#This Row],[620105]] &gt;= 0, ALL!E383-METEALL[[#This Row],[620105]] &lt;= 24), ALL!E383-METEALL[[#This Row],[620105]], 0)</f>
        <v>11</v>
      </c>
      <c r="G382">
        <f>IF(AND(ALL!F383-METEALL[[#This Row],[620106]] &gt;= 0, ALL!F383-METEALL[[#This Row],[620106]] &lt;= 24), ALL!F383-METEALL[[#This Row],[620106]], 0)</f>
        <v>0</v>
      </c>
      <c r="H382">
        <f>IF(AND(ALL!G383-METEALL[[#This Row],[620107]] &gt;= 0, ALL!G383-METEALL[[#This Row],[620107]] &lt;= 24), ALL!G383-METEALL[[#This Row],[620107]], 0)</f>
        <v>5</v>
      </c>
      <c r="I382">
        <f>IF(AND(ALL!H383-METEALL[[#This Row],[620109]] &gt;= 0, ALL!H383-METEALL[[#This Row],[620109]] &lt;= 24), ALL!H383-METEALL[[#This Row],[620109]], 0)</f>
        <v>7</v>
      </c>
      <c r="J382">
        <f>IF(AND(ALL!I383-METEALL[[#This Row],[620111]] &gt;= 0, ALL!I383-METEALL[[#This Row],[620111]] &lt;= 24), ALL!I383-METEALL[[#This Row],[620111]], 0)</f>
        <v>0</v>
      </c>
      <c r="K382">
        <f>IF(AND(ALL!J383-METEALL[[#This Row],[620112]] &gt;= 0, ALL!J383-METEALL[[#This Row],[620112]] &lt;= 24), ALL!J383-METEALL[[#This Row],[620112]], 0)</f>
        <v>20</v>
      </c>
      <c r="L382">
        <f>IF(AND(ALL!K383-METEALL[[#This Row],[620113]] &gt;= 0, ALL!K383-METEALL[[#This Row],[620113]] &lt;= 24), ALL!K383-METEALL[[#This Row],[620113]], 0)</f>
        <v>0</v>
      </c>
      <c r="M382">
        <f>IF(AND(ALL!L383-METEALL[[#This Row],[620114]] &gt;= 0, ALL!L383-METEALL[[#This Row],[620114]] &lt;= 24), ALL!L383-METEALL[[#This Row],[620114]], 0)</f>
        <v>22</v>
      </c>
      <c r="N382">
        <f>IF(AND(ALL!M383-METEALL[[#This Row],[620116]] &gt;= 0, ALL!M383-METEALL[[#This Row],[620116]] &lt;= 24), ALL!M383-METEALL[[#This Row],[620116]], 0)</f>
        <v>21</v>
      </c>
      <c r="O382">
        <f>IF(AND(ALL!N383-METEALL[[#This Row],[620117]] &gt;= 0, ALL!N383-METEALL[[#This Row],[620117]] &lt;= 24), ALL!N383-METEALL[[#This Row],[620117]], 0)</f>
        <v>21</v>
      </c>
      <c r="P382">
        <f>IF(AND(ALL!O383-METEALL[[#This Row],[620118]] &gt;= 0, ALL!O383-METEALL[[#This Row],[620118]] &lt;= 24), ALL!O383-METEALL[[#This Row],[620118]], 0)</f>
        <v>0</v>
      </c>
      <c r="Q382">
        <f>IF(AND(ALL!P383-METEALL[[#This Row],[620119]] &gt;= 0, ALL!P383-METEALL[[#This Row],[620119]] &lt;= 24), ALL!P383-METEALL[[#This Row],[620119]], 0)</f>
        <v>21</v>
      </c>
      <c r="R382">
        <f>IF(AND(ALL!Q383-METEALL[[#This Row],[620120]] &gt;= 0, ALL!Q383-METEALL[[#This Row],[620120]] &lt;= 24), ALL!Q383-METEALL[[#This Row],[620120]], 0)</f>
        <v>0</v>
      </c>
      <c r="S382">
        <f>IF(AND(ALL!R383-METEALL[[#This Row],[620122]] &gt;= 0, ALL!R383-METEALL[[#This Row],[620122]] &lt;= 24), ALL!R383-METEALL[[#This Row],[620122]], 0)</f>
        <v>20</v>
      </c>
      <c r="T382">
        <f>IF(AND(ALL!S383-METEALL[[#This Row],[620123]] &gt;= 0, ALL!S383-METEALL[[#This Row],[620123]] &lt;= 24), ALL!S383-METEALL[[#This Row],[620123]], 0)</f>
        <v>21</v>
      </c>
      <c r="U382">
        <f>IF(AND(ALL!T383-METEALL[[#This Row],[620124]] &gt;= 0, ALL!T383-METEALL[[#This Row],[620124]] &lt;= 24), ALL!T383-METEALL[[#This Row],[620124]], 0)</f>
        <v>0</v>
      </c>
      <c r="Y382">
        <v>620104</v>
      </c>
      <c r="Z382" s="31">
        <v>44210</v>
      </c>
      <c r="AA382">
        <v>0</v>
      </c>
    </row>
    <row r="383" spans="3:27">
      <c r="C383" s="17">
        <v>44211</v>
      </c>
      <c r="D383" t="str">
        <f>TEXT(Mete_cal[[#This Row],[Egat Code]], "[$-409]mmm yyyy")</f>
        <v>Jan 2021</v>
      </c>
      <c r="E383">
        <f>IF(AND(ALL!D384-METEALL[[#This Row],[620104]] &gt;= 0, ALL!D384-METEALL[[#This Row],[620104]] &lt;= 24), ALL!D384-METEALL[[#This Row],[620104]], 0)</f>
        <v>0</v>
      </c>
      <c r="F383">
        <f>IF(AND(ALL!E384-METEALL[[#This Row],[620105]] &gt;= 0, ALL!E384-METEALL[[#This Row],[620105]] &lt;= 24), ALL!E384-METEALL[[#This Row],[620105]], 0)</f>
        <v>10</v>
      </c>
      <c r="G383">
        <f>IF(AND(ALL!F384-METEALL[[#This Row],[620106]] &gt;= 0, ALL!F384-METEALL[[#This Row],[620106]] &lt;= 24), ALL!F384-METEALL[[#This Row],[620106]], 0)</f>
        <v>0</v>
      </c>
      <c r="H383">
        <f>IF(AND(ALL!G384-METEALL[[#This Row],[620107]] &gt;= 0, ALL!G384-METEALL[[#This Row],[620107]] &lt;= 24), ALL!G384-METEALL[[#This Row],[620107]], 0)</f>
        <v>0</v>
      </c>
      <c r="I383">
        <f>IF(AND(ALL!H384-METEALL[[#This Row],[620109]] &gt;= 0, ALL!H384-METEALL[[#This Row],[620109]] &lt;= 24), ALL!H384-METEALL[[#This Row],[620109]], 0)</f>
        <v>0</v>
      </c>
      <c r="J383">
        <f>IF(AND(ALL!I384-METEALL[[#This Row],[620111]] &gt;= 0, ALL!I384-METEALL[[#This Row],[620111]] &lt;= 24), ALL!I384-METEALL[[#This Row],[620111]], 0)</f>
        <v>0</v>
      </c>
      <c r="K383">
        <f>IF(AND(ALL!J384-METEALL[[#This Row],[620112]] &gt;= 0, ALL!J384-METEALL[[#This Row],[620112]] &lt;= 24), ALL!J384-METEALL[[#This Row],[620112]], 0)</f>
        <v>17</v>
      </c>
      <c r="L383">
        <f>IF(AND(ALL!K384-METEALL[[#This Row],[620113]] &gt;= 0, ALL!K384-METEALL[[#This Row],[620113]] &lt;= 24), ALL!K384-METEALL[[#This Row],[620113]], 0)</f>
        <v>0</v>
      </c>
      <c r="M383">
        <f>IF(AND(ALL!L384-METEALL[[#This Row],[620114]] &gt;= 0, ALL!L384-METEALL[[#This Row],[620114]] &lt;= 24), ALL!L384-METEALL[[#This Row],[620114]], 0)</f>
        <v>15</v>
      </c>
      <c r="N383">
        <f>IF(AND(ALL!M384-METEALL[[#This Row],[620116]] &gt;= 0, ALL!M384-METEALL[[#This Row],[620116]] &lt;= 24), ALL!M384-METEALL[[#This Row],[620116]], 0)</f>
        <v>11</v>
      </c>
      <c r="O383">
        <f>IF(AND(ALL!N384-METEALL[[#This Row],[620117]] &gt;= 0, ALL!N384-METEALL[[#This Row],[620117]] &lt;= 24), ALL!N384-METEALL[[#This Row],[620117]], 0)</f>
        <v>18</v>
      </c>
      <c r="P383">
        <f>IF(AND(ALL!O384-METEALL[[#This Row],[620118]] &gt;= 0, ALL!O384-METEALL[[#This Row],[620118]] &lt;= 24), ALL!O384-METEALL[[#This Row],[620118]], 0)</f>
        <v>0</v>
      </c>
      <c r="Q383">
        <f>IF(AND(ALL!P384-METEALL[[#This Row],[620119]] &gt;= 0, ALL!P384-METEALL[[#This Row],[620119]] &lt;= 24), ALL!P384-METEALL[[#This Row],[620119]], 0)</f>
        <v>9</v>
      </c>
      <c r="R383">
        <f>IF(AND(ALL!Q384-METEALL[[#This Row],[620120]] &gt;= 0, ALL!Q384-METEALL[[#This Row],[620120]] &lt;= 24), ALL!Q384-METEALL[[#This Row],[620120]], 0)</f>
        <v>0</v>
      </c>
      <c r="S383">
        <f>IF(AND(ALL!R384-METEALL[[#This Row],[620122]] &gt;= 0, ALL!R384-METEALL[[#This Row],[620122]] &lt;= 24), ALL!R384-METEALL[[#This Row],[620122]], 0)</f>
        <v>12</v>
      </c>
      <c r="T383">
        <f>IF(AND(ALL!S384-METEALL[[#This Row],[620123]] &gt;= 0, ALL!S384-METEALL[[#This Row],[620123]] &lt;= 24), ALL!S384-METEALL[[#This Row],[620123]], 0)</f>
        <v>5</v>
      </c>
      <c r="U383">
        <f>IF(AND(ALL!T384-METEALL[[#This Row],[620124]] &gt;= 0, ALL!T384-METEALL[[#This Row],[620124]] &lt;= 24), ALL!T384-METEALL[[#This Row],[620124]], 0)</f>
        <v>0</v>
      </c>
      <c r="Y383">
        <v>620104</v>
      </c>
      <c r="Z383" s="31">
        <v>44211</v>
      </c>
      <c r="AA383">
        <v>0</v>
      </c>
    </row>
    <row r="384" spans="3:27">
      <c r="C384" s="17">
        <v>44212</v>
      </c>
      <c r="D384" t="str">
        <f>TEXT(Mete_cal[[#This Row],[Egat Code]], "[$-409]mmm yyyy")</f>
        <v>Jan 2021</v>
      </c>
      <c r="E384">
        <f>IF(AND(ALL!D385-METEALL[[#This Row],[620104]] &gt;= 0, ALL!D385-METEALL[[#This Row],[620104]] &lt;= 24), ALL!D385-METEALL[[#This Row],[620104]], 0)</f>
        <v>0</v>
      </c>
      <c r="F384">
        <f>IF(AND(ALL!E385-METEALL[[#This Row],[620105]] &gt;= 0, ALL!E385-METEALL[[#This Row],[620105]] &lt;= 24), ALL!E385-METEALL[[#This Row],[620105]], 0)</f>
        <v>7</v>
      </c>
      <c r="G384">
        <f>IF(AND(ALL!F385-METEALL[[#This Row],[620106]] &gt;= 0, ALL!F385-METEALL[[#This Row],[620106]] &lt;= 24), ALL!F385-METEALL[[#This Row],[620106]], 0)</f>
        <v>0</v>
      </c>
      <c r="H384">
        <f>IF(AND(ALL!G385-METEALL[[#This Row],[620107]] &gt;= 0, ALL!G385-METEALL[[#This Row],[620107]] &lt;= 24), ALL!G385-METEALL[[#This Row],[620107]], 0)</f>
        <v>15</v>
      </c>
      <c r="I384">
        <f>IF(AND(ALL!H385-METEALL[[#This Row],[620109]] &gt;= 0, ALL!H385-METEALL[[#This Row],[620109]] &lt;= 24), ALL!H385-METEALL[[#This Row],[620109]], 0)</f>
        <v>0</v>
      </c>
      <c r="J384">
        <f>IF(AND(ALL!I385-METEALL[[#This Row],[620111]] &gt;= 0, ALL!I385-METEALL[[#This Row],[620111]] &lt;= 24), ALL!I385-METEALL[[#This Row],[620111]], 0)</f>
        <v>0</v>
      </c>
      <c r="K384">
        <f>IF(AND(ALL!J385-METEALL[[#This Row],[620112]] &gt;= 0, ALL!J385-METEALL[[#This Row],[620112]] &lt;= 24), ALL!J385-METEALL[[#This Row],[620112]], 0)</f>
        <v>21</v>
      </c>
      <c r="L384">
        <f>IF(AND(ALL!K385-METEALL[[#This Row],[620113]] &gt;= 0, ALL!K385-METEALL[[#This Row],[620113]] &lt;= 24), ALL!K385-METEALL[[#This Row],[620113]], 0)</f>
        <v>0</v>
      </c>
      <c r="M384">
        <f>IF(AND(ALL!L385-METEALL[[#This Row],[620114]] &gt;= 0, ALL!L385-METEALL[[#This Row],[620114]] &lt;= 24), ALL!L385-METEALL[[#This Row],[620114]], 0)</f>
        <v>7</v>
      </c>
      <c r="N384">
        <f>IF(AND(ALL!M385-METEALL[[#This Row],[620116]] &gt;= 0, ALL!M385-METEALL[[#This Row],[620116]] &lt;= 24), ALL!M385-METEALL[[#This Row],[620116]], 0)</f>
        <v>19</v>
      </c>
      <c r="O384">
        <f>IF(AND(ALL!N385-METEALL[[#This Row],[620117]] &gt;= 0, ALL!N385-METEALL[[#This Row],[620117]] &lt;= 24), ALL!N385-METEALL[[#This Row],[620117]], 0)</f>
        <v>20</v>
      </c>
      <c r="P384">
        <f>IF(AND(ALL!O385-METEALL[[#This Row],[620118]] &gt;= 0, ALL!O385-METEALL[[#This Row],[620118]] &lt;= 24), ALL!O385-METEALL[[#This Row],[620118]], 0)</f>
        <v>0</v>
      </c>
      <c r="Q384">
        <f>IF(AND(ALL!P385-METEALL[[#This Row],[620119]] &gt;= 0, ALL!P385-METEALL[[#This Row],[620119]] &lt;= 24), ALL!P385-METEALL[[#This Row],[620119]], 0)</f>
        <v>14</v>
      </c>
      <c r="R384">
        <f>IF(AND(ALL!Q385-METEALL[[#This Row],[620120]] &gt;= 0, ALL!Q385-METEALL[[#This Row],[620120]] &lt;= 24), ALL!Q385-METEALL[[#This Row],[620120]], 0)</f>
        <v>0</v>
      </c>
      <c r="S384">
        <f>IF(AND(ALL!R385-METEALL[[#This Row],[620122]] &gt;= 0, ALL!R385-METEALL[[#This Row],[620122]] &lt;= 24), ALL!R385-METEALL[[#This Row],[620122]], 0)</f>
        <v>12</v>
      </c>
      <c r="T384">
        <f>IF(AND(ALL!S385-METEALL[[#This Row],[620123]] &gt;= 0, ALL!S385-METEALL[[#This Row],[620123]] &lt;= 24), ALL!S385-METEALL[[#This Row],[620123]], 0)</f>
        <v>7</v>
      </c>
      <c r="U384">
        <f>IF(AND(ALL!T385-METEALL[[#This Row],[620124]] &gt;= 0, ALL!T385-METEALL[[#This Row],[620124]] &lt;= 24), ALL!T385-METEALL[[#This Row],[620124]], 0)</f>
        <v>0</v>
      </c>
      <c r="Y384">
        <v>620104</v>
      </c>
      <c r="Z384" s="31">
        <v>44212</v>
      </c>
      <c r="AA384">
        <v>0</v>
      </c>
    </row>
    <row r="385" spans="3:27">
      <c r="C385" s="17">
        <v>44213</v>
      </c>
      <c r="D385" t="str">
        <f>TEXT(Mete_cal[[#This Row],[Egat Code]], "[$-409]mmm yyyy")</f>
        <v>Jan 2021</v>
      </c>
      <c r="E385">
        <f>IF(AND(ALL!D386-METEALL[[#This Row],[620104]] &gt;= 0, ALL!D386-METEALL[[#This Row],[620104]] &lt;= 24), ALL!D386-METEALL[[#This Row],[620104]], 0)</f>
        <v>0</v>
      </c>
      <c r="F385">
        <f>IF(AND(ALL!E386-METEALL[[#This Row],[620105]] &gt;= 0, ALL!E386-METEALL[[#This Row],[620105]] &lt;= 24), ALL!E386-METEALL[[#This Row],[620105]], 0)</f>
        <v>17</v>
      </c>
      <c r="G385">
        <f>IF(AND(ALL!F386-METEALL[[#This Row],[620106]] &gt;= 0, ALL!F386-METEALL[[#This Row],[620106]] &lt;= 24), ALL!F386-METEALL[[#This Row],[620106]], 0)</f>
        <v>0</v>
      </c>
      <c r="H385">
        <f>IF(AND(ALL!G386-METEALL[[#This Row],[620107]] &gt;= 0, ALL!G386-METEALL[[#This Row],[620107]] &lt;= 24), ALL!G386-METEALL[[#This Row],[620107]], 0)</f>
        <v>17</v>
      </c>
      <c r="I385">
        <f>IF(AND(ALL!H386-METEALL[[#This Row],[620109]] &gt;= 0, ALL!H386-METEALL[[#This Row],[620109]] &lt;= 24), ALL!H386-METEALL[[#This Row],[620109]], 0)</f>
        <v>0</v>
      </c>
      <c r="J385">
        <f>IF(AND(ALL!I386-METEALL[[#This Row],[620111]] &gt;= 0, ALL!I386-METEALL[[#This Row],[620111]] &lt;= 24), ALL!I386-METEALL[[#This Row],[620111]], 0)</f>
        <v>0</v>
      </c>
      <c r="K385">
        <f>IF(AND(ALL!J386-METEALL[[#This Row],[620112]] &gt;= 0, ALL!J386-METEALL[[#This Row],[620112]] &lt;= 24), ALL!J386-METEALL[[#This Row],[620112]], 0)</f>
        <v>13</v>
      </c>
      <c r="L385">
        <f>IF(AND(ALL!K386-METEALL[[#This Row],[620113]] &gt;= 0, ALL!K386-METEALL[[#This Row],[620113]] &lt;= 24), ALL!K386-METEALL[[#This Row],[620113]], 0)</f>
        <v>0</v>
      </c>
      <c r="M385">
        <f>IF(AND(ALL!L386-METEALL[[#This Row],[620114]] &gt;= 0, ALL!L386-METEALL[[#This Row],[620114]] &lt;= 24), ALL!L386-METEALL[[#This Row],[620114]], 0)</f>
        <v>0</v>
      </c>
      <c r="N385">
        <f>IF(AND(ALL!M386-METEALL[[#This Row],[620116]] &gt;= 0, ALL!M386-METEALL[[#This Row],[620116]] &lt;= 24), ALL!M386-METEALL[[#This Row],[620116]], 0)</f>
        <v>14</v>
      </c>
      <c r="O385">
        <f>IF(AND(ALL!N386-METEALL[[#This Row],[620117]] &gt;= 0, ALL!N386-METEALL[[#This Row],[620117]] &lt;= 24), ALL!N386-METEALL[[#This Row],[620117]], 0)</f>
        <v>20</v>
      </c>
      <c r="P385">
        <f>IF(AND(ALL!O386-METEALL[[#This Row],[620118]] &gt;= 0, ALL!O386-METEALL[[#This Row],[620118]] &lt;= 24), ALL!O386-METEALL[[#This Row],[620118]], 0)</f>
        <v>0</v>
      </c>
      <c r="Q385">
        <f>IF(AND(ALL!P386-METEALL[[#This Row],[620119]] &gt;= 0, ALL!P386-METEALL[[#This Row],[620119]] &lt;= 24), ALL!P386-METEALL[[#This Row],[620119]], 0)</f>
        <v>13</v>
      </c>
      <c r="R385">
        <f>IF(AND(ALL!Q386-METEALL[[#This Row],[620120]] &gt;= 0, ALL!Q386-METEALL[[#This Row],[620120]] &lt;= 24), ALL!Q386-METEALL[[#This Row],[620120]], 0)</f>
        <v>0</v>
      </c>
      <c r="S385">
        <f>IF(AND(ALL!R386-METEALL[[#This Row],[620122]] &gt;= 0, ALL!R386-METEALL[[#This Row],[620122]] &lt;= 24), ALL!R386-METEALL[[#This Row],[620122]], 0)</f>
        <v>10</v>
      </c>
      <c r="T385">
        <f>IF(AND(ALL!S386-METEALL[[#This Row],[620123]] &gt;= 0, ALL!S386-METEALL[[#This Row],[620123]] &lt;= 24), ALL!S386-METEALL[[#This Row],[620123]], 0)</f>
        <v>10</v>
      </c>
      <c r="U385">
        <f>IF(AND(ALL!T386-METEALL[[#This Row],[620124]] &gt;= 0, ALL!T386-METEALL[[#This Row],[620124]] &lt;= 24), ALL!T386-METEALL[[#This Row],[620124]], 0)</f>
        <v>0</v>
      </c>
      <c r="Y385">
        <v>620104</v>
      </c>
      <c r="Z385" s="31">
        <v>44213</v>
      </c>
      <c r="AA385">
        <v>0</v>
      </c>
    </row>
    <row r="386" spans="3:27">
      <c r="C386" s="17">
        <v>44214</v>
      </c>
      <c r="D386" t="str">
        <f>TEXT(Mete_cal[[#This Row],[Egat Code]], "[$-409]mmm yyyy")</f>
        <v>Jan 2021</v>
      </c>
      <c r="E386">
        <f>IF(AND(ALL!D387-METEALL[[#This Row],[620104]] &gt;= 0, ALL!D387-METEALL[[#This Row],[620104]] &lt;= 24), ALL!D387-METEALL[[#This Row],[620104]], 0)</f>
        <v>0</v>
      </c>
      <c r="F386">
        <f>IF(AND(ALL!E387-METEALL[[#This Row],[620105]] &gt;= 0, ALL!E387-METEALL[[#This Row],[620105]] &lt;= 24), ALL!E387-METEALL[[#This Row],[620105]], 0)</f>
        <v>0</v>
      </c>
      <c r="G386">
        <f>IF(AND(ALL!F387-METEALL[[#This Row],[620106]] &gt;= 0, ALL!F387-METEALL[[#This Row],[620106]] &lt;= 24), ALL!F387-METEALL[[#This Row],[620106]], 0)</f>
        <v>0</v>
      </c>
      <c r="H386">
        <f>IF(AND(ALL!G387-METEALL[[#This Row],[620107]] &gt;= 0, ALL!G387-METEALL[[#This Row],[620107]] &lt;= 24), ALL!G387-METEALL[[#This Row],[620107]], 0)</f>
        <v>20</v>
      </c>
      <c r="I386">
        <f>IF(AND(ALL!H387-METEALL[[#This Row],[620109]] &gt;= 0, ALL!H387-METEALL[[#This Row],[620109]] &lt;= 24), ALL!H387-METEALL[[#This Row],[620109]], 0)</f>
        <v>0</v>
      </c>
      <c r="J386">
        <f>IF(AND(ALL!I387-METEALL[[#This Row],[620111]] &gt;= 0, ALL!I387-METEALL[[#This Row],[620111]] &lt;= 24), ALL!I387-METEALL[[#This Row],[620111]], 0)</f>
        <v>0</v>
      </c>
      <c r="K386">
        <f>IF(AND(ALL!J387-METEALL[[#This Row],[620112]] &gt;= 0, ALL!J387-METEALL[[#This Row],[620112]] &lt;= 24), ALL!J387-METEALL[[#This Row],[620112]], 0)</f>
        <v>18</v>
      </c>
      <c r="L386">
        <f>IF(AND(ALL!K387-METEALL[[#This Row],[620113]] &gt;= 0, ALL!K387-METEALL[[#This Row],[620113]] &lt;= 24), ALL!K387-METEALL[[#This Row],[620113]], 0)</f>
        <v>0</v>
      </c>
      <c r="M386">
        <f>IF(AND(ALL!L387-METEALL[[#This Row],[620114]] &gt;= 0, ALL!L387-METEALL[[#This Row],[620114]] &lt;= 24), ALL!L387-METEALL[[#This Row],[620114]], 0)</f>
        <v>0</v>
      </c>
      <c r="N386">
        <f>IF(AND(ALL!M387-METEALL[[#This Row],[620116]] &gt;= 0, ALL!M387-METEALL[[#This Row],[620116]] &lt;= 24), ALL!M387-METEALL[[#This Row],[620116]], 0)</f>
        <v>14</v>
      </c>
      <c r="O386">
        <f>IF(AND(ALL!N387-METEALL[[#This Row],[620117]] &gt;= 0, ALL!N387-METEALL[[#This Row],[620117]] &lt;= 24), ALL!N387-METEALL[[#This Row],[620117]], 0)</f>
        <v>13</v>
      </c>
      <c r="P386">
        <f>IF(AND(ALL!O387-METEALL[[#This Row],[620118]] &gt;= 0, ALL!O387-METEALL[[#This Row],[620118]] &lt;= 24), ALL!O387-METEALL[[#This Row],[620118]], 0)</f>
        <v>0</v>
      </c>
      <c r="Q386">
        <f>IF(AND(ALL!P387-METEALL[[#This Row],[620119]] &gt;= 0, ALL!P387-METEALL[[#This Row],[620119]] &lt;= 24), ALL!P387-METEALL[[#This Row],[620119]], 0)</f>
        <v>14</v>
      </c>
      <c r="R386">
        <f>IF(AND(ALL!Q387-METEALL[[#This Row],[620120]] &gt;= 0, ALL!Q387-METEALL[[#This Row],[620120]] &lt;= 24), ALL!Q387-METEALL[[#This Row],[620120]], 0)</f>
        <v>0</v>
      </c>
      <c r="S386">
        <f>IF(AND(ALL!R387-METEALL[[#This Row],[620122]] &gt;= 0, ALL!R387-METEALL[[#This Row],[620122]] &lt;= 24), ALL!R387-METEALL[[#This Row],[620122]], 0)</f>
        <v>13</v>
      </c>
      <c r="T386">
        <f>IF(AND(ALL!S387-METEALL[[#This Row],[620123]] &gt;= 0, ALL!S387-METEALL[[#This Row],[620123]] &lt;= 24), ALL!S387-METEALL[[#This Row],[620123]], 0)</f>
        <v>18</v>
      </c>
      <c r="U386">
        <f>IF(AND(ALL!T387-METEALL[[#This Row],[620124]] &gt;= 0, ALL!T387-METEALL[[#This Row],[620124]] &lt;= 24), ALL!T387-METEALL[[#This Row],[620124]], 0)</f>
        <v>0</v>
      </c>
      <c r="Y386">
        <v>620104</v>
      </c>
      <c r="Z386" s="31">
        <v>44214</v>
      </c>
      <c r="AA386">
        <v>0</v>
      </c>
    </row>
    <row r="387" spans="3:27">
      <c r="C387" s="17">
        <v>44215</v>
      </c>
      <c r="D387" t="str">
        <f>TEXT(Mete_cal[[#This Row],[Egat Code]], "[$-409]mmm yyyy")</f>
        <v>Jan 2021</v>
      </c>
      <c r="E387">
        <f>IF(AND(ALL!D388-METEALL[[#This Row],[620104]] &gt;= 0, ALL!D388-METEALL[[#This Row],[620104]] &lt;= 24), ALL!D388-METEALL[[#This Row],[620104]], 0)</f>
        <v>0</v>
      </c>
      <c r="F387">
        <f>IF(AND(ALL!E388-METEALL[[#This Row],[620105]] &gt;= 0, ALL!E388-METEALL[[#This Row],[620105]] &lt;= 24), ALL!E388-METEALL[[#This Row],[620105]], 0)</f>
        <v>0</v>
      </c>
      <c r="G387">
        <f>IF(AND(ALL!F388-METEALL[[#This Row],[620106]] &gt;= 0, ALL!F388-METEALL[[#This Row],[620106]] &lt;= 24), ALL!F388-METEALL[[#This Row],[620106]], 0)</f>
        <v>0</v>
      </c>
      <c r="H387">
        <f>IF(AND(ALL!G388-METEALL[[#This Row],[620107]] &gt;= 0, ALL!G388-METEALL[[#This Row],[620107]] &lt;= 24), ALL!G388-METEALL[[#This Row],[620107]], 0)</f>
        <v>0</v>
      </c>
      <c r="I387">
        <f>IF(AND(ALL!H388-METEALL[[#This Row],[620109]] &gt;= 0, ALL!H388-METEALL[[#This Row],[620109]] &lt;= 24), ALL!H388-METEALL[[#This Row],[620109]], 0)</f>
        <v>0</v>
      </c>
      <c r="J387">
        <f>IF(AND(ALL!I388-METEALL[[#This Row],[620111]] &gt;= 0, ALL!I388-METEALL[[#This Row],[620111]] &lt;= 24), ALL!I388-METEALL[[#This Row],[620111]], 0)</f>
        <v>0</v>
      </c>
      <c r="K387">
        <f>IF(AND(ALL!J388-METEALL[[#This Row],[620112]] &gt;= 0, ALL!J388-METEALL[[#This Row],[620112]] &lt;= 24), ALL!J388-METEALL[[#This Row],[620112]], 0)</f>
        <v>0</v>
      </c>
      <c r="L387">
        <f>IF(AND(ALL!K388-METEALL[[#This Row],[620113]] &gt;= 0, ALL!K388-METEALL[[#This Row],[620113]] &lt;= 24), ALL!K388-METEALL[[#This Row],[620113]], 0)</f>
        <v>0</v>
      </c>
      <c r="M387">
        <f>IF(AND(ALL!L388-METEALL[[#This Row],[620114]] &gt;= 0, ALL!L388-METEALL[[#This Row],[620114]] &lt;= 24), ALL!L388-METEALL[[#This Row],[620114]], 0)</f>
        <v>0</v>
      </c>
      <c r="N387">
        <f>IF(AND(ALL!M388-METEALL[[#This Row],[620116]] &gt;= 0, ALL!M388-METEALL[[#This Row],[620116]] &lt;= 24), ALL!M388-METEALL[[#This Row],[620116]], 0)</f>
        <v>0</v>
      </c>
      <c r="O387">
        <f>IF(AND(ALL!N388-METEALL[[#This Row],[620117]] &gt;= 0, ALL!N388-METEALL[[#This Row],[620117]] &lt;= 24), ALL!N388-METEALL[[#This Row],[620117]], 0)</f>
        <v>0</v>
      </c>
      <c r="P387">
        <f>IF(AND(ALL!O388-METEALL[[#This Row],[620118]] &gt;= 0, ALL!O388-METEALL[[#This Row],[620118]] &lt;= 24), ALL!O388-METEALL[[#This Row],[620118]], 0)</f>
        <v>0</v>
      </c>
      <c r="Q387">
        <f>IF(AND(ALL!P388-METEALL[[#This Row],[620119]] &gt;= 0, ALL!P388-METEALL[[#This Row],[620119]] &lt;= 24), ALL!P388-METEALL[[#This Row],[620119]], 0)</f>
        <v>0</v>
      </c>
      <c r="R387">
        <f>IF(AND(ALL!Q388-METEALL[[#This Row],[620120]] &gt;= 0, ALL!Q388-METEALL[[#This Row],[620120]] &lt;= 24), ALL!Q388-METEALL[[#This Row],[620120]], 0)</f>
        <v>0</v>
      </c>
      <c r="S387">
        <f>IF(AND(ALL!R388-METEALL[[#This Row],[620122]] &gt;= 0, ALL!R388-METEALL[[#This Row],[620122]] &lt;= 24), ALL!R388-METEALL[[#This Row],[620122]], 0)</f>
        <v>0</v>
      </c>
      <c r="T387">
        <f>IF(AND(ALL!S388-METEALL[[#This Row],[620123]] &gt;= 0, ALL!S388-METEALL[[#This Row],[620123]] &lt;= 24), ALL!S388-METEALL[[#This Row],[620123]], 0)</f>
        <v>0</v>
      </c>
      <c r="U387">
        <f>IF(AND(ALL!T388-METEALL[[#This Row],[620124]] &gt;= 0, ALL!T388-METEALL[[#This Row],[620124]] &lt;= 24), ALL!T388-METEALL[[#This Row],[620124]], 0)</f>
        <v>0</v>
      </c>
      <c r="Y387">
        <v>620104</v>
      </c>
      <c r="Z387" s="31">
        <v>44215</v>
      </c>
      <c r="AA387">
        <v>0</v>
      </c>
    </row>
    <row r="388" spans="3:27">
      <c r="C388" s="17">
        <v>44216</v>
      </c>
      <c r="D388" t="str">
        <f>TEXT(Mete_cal[[#This Row],[Egat Code]], "[$-409]mmm yyyy")</f>
        <v>Jan 2021</v>
      </c>
      <c r="E388">
        <f>IF(AND(ALL!D389-METEALL[[#This Row],[620104]] &gt;= 0, ALL!D389-METEALL[[#This Row],[620104]] &lt;= 24), ALL!D389-METEALL[[#This Row],[620104]], 0)</f>
        <v>0</v>
      </c>
      <c r="F388">
        <f>IF(AND(ALL!E389-METEALL[[#This Row],[620105]] &gt;= 0, ALL!E389-METEALL[[#This Row],[620105]] &lt;= 24), ALL!E389-METEALL[[#This Row],[620105]], 0)</f>
        <v>9</v>
      </c>
      <c r="G388">
        <f>IF(AND(ALL!F389-METEALL[[#This Row],[620106]] &gt;= 0, ALL!F389-METEALL[[#This Row],[620106]] &lt;= 24), ALL!F389-METEALL[[#This Row],[620106]], 0)</f>
        <v>0</v>
      </c>
      <c r="H388">
        <f>IF(AND(ALL!G389-METEALL[[#This Row],[620107]] &gt;= 0, ALL!G389-METEALL[[#This Row],[620107]] &lt;= 24), ALL!G389-METEALL[[#This Row],[620107]], 0)</f>
        <v>12</v>
      </c>
      <c r="I388">
        <f>IF(AND(ALL!H389-METEALL[[#This Row],[620109]] &gt;= 0, ALL!H389-METEALL[[#This Row],[620109]] &lt;= 24), ALL!H389-METEALL[[#This Row],[620109]], 0)</f>
        <v>0</v>
      </c>
      <c r="J388">
        <f>IF(AND(ALL!I389-METEALL[[#This Row],[620111]] &gt;= 0, ALL!I389-METEALL[[#This Row],[620111]] &lt;= 24), ALL!I389-METEALL[[#This Row],[620111]], 0)</f>
        <v>0</v>
      </c>
      <c r="K388">
        <f>IF(AND(ALL!J389-METEALL[[#This Row],[620112]] &gt;= 0, ALL!J389-METEALL[[#This Row],[620112]] &lt;= 24), ALL!J389-METEALL[[#This Row],[620112]], 0)</f>
        <v>0</v>
      </c>
      <c r="L388">
        <f>IF(AND(ALL!K389-METEALL[[#This Row],[620113]] &gt;= 0, ALL!K389-METEALL[[#This Row],[620113]] &lt;= 24), ALL!K389-METEALL[[#This Row],[620113]], 0)</f>
        <v>0</v>
      </c>
      <c r="M388">
        <f>IF(AND(ALL!L389-METEALL[[#This Row],[620114]] &gt;= 0, ALL!L389-METEALL[[#This Row],[620114]] &lt;= 24), ALL!L389-METEALL[[#This Row],[620114]], 0)</f>
        <v>0</v>
      </c>
      <c r="N388">
        <f>IF(AND(ALL!M389-METEALL[[#This Row],[620116]] &gt;= 0, ALL!M389-METEALL[[#This Row],[620116]] &lt;= 24), ALL!M389-METEALL[[#This Row],[620116]], 0)</f>
        <v>22</v>
      </c>
      <c r="O388">
        <f>IF(AND(ALL!N389-METEALL[[#This Row],[620117]] &gt;= 0, ALL!N389-METEALL[[#This Row],[620117]] &lt;= 24), ALL!N389-METEALL[[#This Row],[620117]], 0)</f>
        <v>0</v>
      </c>
      <c r="P388">
        <f>IF(AND(ALL!O389-METEALL[[#This Row],[620118]] &gt;= 0, ALL!O389-METEALL[[#This Row],[620118]] &lt;= 24), ALL!O389-METEALL[[#This Row],[620118]], 0)</f>
        <v>0</v>
      </c>
      <c r="Q388">
        <f>IF(AND(ALL!P389-METEALL[[#This Row],[620119]] &gt;= 0, ALL!P389-METEALL[[#This Row],[620119]] &lt;= 24), ALL!P389-METEALL[[#This Row],[620119]], 0)</f>
        <v>0</v>
      </c>
      <c r="R388">
        <f>IF(AND(ALL!Q389-METEALL[[#This Row],[620120]] &gt;= 0, ALL!Q389-METEALL[[#This Row],[620120]] &lt;= 24), ALL!Q389-METEALL[[#This Row],[620120]], 0)</f>
        <v>0</v>
      </c>
      <c r="S388">
        <f>IF(AND(ALL!R389-METEALL[[#This Row],[620122]] &gt;= 0, ALL!R389-METEALL[[#This Row],[620122]] &lt;= 24), ALL!R389-METEALL[[#This Row],[620122]], 0)</f>
        <v>0</v>
      </c>
      <c r="T388">
        <f>IF(AND(ALL!S389-METEALL[[#This Row],[620123]] &gt;= 0, ALL!S389-METEALL[[#This Row],[620123]] &lt;= 24), ALL!S389-METEALL[[#This Row],[620123]], 0)</f>
        <v>0</v>
      </c>
      <c r="U388">
        <f>IF(AND(ALL!T389-METEALL[[#This Row],[620124]] &gt;= 0, ALL!T389-METEALL[[#This Row],[620124]] &lt;= 24), ALL!T389-METEALL[[#This Row],[620124]], 0)</f>
        <v>0</v>
      </c>
      <c r="Y388">
        <v>620104</v>
      </c>
      <c r="Z388" s="31">
        <v>44216</v>
      </c>
      <c r="AA388">
        <v>0</v>
      </c>
    </row>
    <row r="389" spans="3:27">
      <c r="C389" s="17">
        <v>44217</v>
      </c>
      <c r="D389" t="str">
        <f>TEXT(Mete_cal[[#This Row],[Egat Code]], "[$-409]mmm yyyy")</f>
        <v>Jan 2021</v>
      </c>
      <c r="E389">
        <f>IF(AND(ALL!D390-METEALL[[#This Row],[620104]] &gt;= 0, ALL!D390-METEALL[[#This Row],[620104]] &lt;= 24), ALL!D390-METEALL[[#This Row],[620104]], 0)</f>
        <v>0</v>
      </c>
      <c r="F389">
        <f>IF(AND(ALL!E390-METEALL[[#This Row],[620105]] &gt;= 0, ALL!E390-METEALL[[#This Row],[620105]] &lt;= 24), ALL!E390-METEALL[[#This Row],[620105]], 0)</f>
        <v>14</v>
      </c>
      <c r="G389">
        <f>IF(AND(ALL!F390-METEALL[[#This Row],[620106]] &gt;= 0, ALL!F390-METEALL[[#This Row],[620106]] &lt;= 24), ALL!F390-METEALL[[#This Row],[620106]], 0)</f>
        <v>0</v>
      </c>
      <c r="H389">
        <f>IF(AND(ALL!G390-METEALL[[#This Row],[620107]] &gt;= 0, ALL!G390-METEALL[[#This Row],[620107]] &lt;= 24), ALL!G390-METEALL[[#This Row],[620107]], 0)</f>
        <v>13</v>
      </c>
      <c r="I389">
        <f>IF(AND(ALL!H390-METEALL[[#This Row],[620109]] &gt;= 0, ALL!H390-METEALL[[#This Row],[620109]] &lt;= 24), ALL!H390-METEALL[[#This Row],[620109]], 0)</f>
        <v>0</v>
      </c>
      <c r="J389">
        <f>IF(AND(ALL!I390-METEALL[[#This Row],[620111]] &gt;= 0, ALL!I390-METEALL[[#This Row],[620111]] &lt;= 24), ALL!I390-METEALL[[#This Row],[620111]], 0)</f>
        <v>0</v>
      </c>
      <c r="K389">
        <f>IF(AND(ALL!J390-METEALL[[#This Row],[620112]] &gt;= 0, ALL!J390-METEALL[[#This Row],[620112]] &lt;= 24), ALL!J390-METEALL[[#This Row],[620112]], 0)</f>
        <v>13</v>
      </c>
      <c r="L389">
        <f>IF(AND(ALL!K390-METEALL[[#This Row],[620113]] &gt;= 0, ALL!K390-METEALL[[#This Row],[620113]] &lt;= 24), ALL!K390-METEALL[[#This Row],[620113]], 0)</f>
        <v>0</v>
      </c>
      <c r="M389">
        <f>IF(AND(ALL!L390-METEALL[[#This Row],[620114]] &gt;= 0, ALL!L390-METEALL[[#This Row],[620114]] &lt;= 24), ALL!L390-METEALL[[#This Row],[620114]], 0)</f>
        <v>0</v>
      </c>
      <c r="N389">
        <f>IF(AND(ALL!M390-METEALL[[#This Row],[620116]] &gt;= 0, ALL!M390-METEALL[[#This Row],[620116]] &lt;= 24), ALL!M390-METEALL[[#This Row],[620116]], 0)</f>
        <v>15</v>
      </c>
      <c r="O389">
        <f>IF(AND(ALL!N390-METEALL[[#This Row],[620117]] &gt;= 0, ALL!N390-METEALL[[#This Row],[620117]] &lt;= 24), ALL!N390-METEALL[[#This Row],[620117]], 0)</f>
        <v>18</v>
      </c>
      <c r="P389">
        <f>IF(AND(ALL!O390-METEALL[[#This Row],[620118]] &gt;= 0, ALL!O390-METEALL[[#This Row],[620118]] &lt;= 24), ALL!O390-METEALL[[#This Row],[620118]], 0)</f>
        <v>16</v>
      </c>
      <c r="Q389">
        <f>IF(AND(ALL!P390-METEALL[[#This Row],[620119]] &gt;= 0, ALL!P390-METEALL[[#This Row],[620119]] &lt;= 24), ALL!P390-METEALL[[#This Row],[620119]], 0)</f>
        <v>0</v>
      </c>
      <c r="R389">
        <f>IF(AND(ALL!Q390-METEALL[[#This Row],[620120]] &gt;= 0, ALL!Q390-METEALL[[#This Row],[620120]] &lt;= 24), ALL!Q390-METEALL[[#This Row],[620120]], 0)</f>
        <v>0</v>
      </c>
      <c r="S389">
        <f>IF(AND(ALL!R390-METEALL[[#This Row],[620122]] &gt;= 0, ALL!R390-METEALL[[#This Row],[620122]] &lt;= 24), ALL!R390-METEALL[[#This Row],[620122]], 0)</f>
        <v>12</v>
      </c>
      <c r="T389">
        <f>IF(AND(ALL!S390-METEALL[[#This Row],[620123]] &gt;= 0, ALL!S390-METEALL[[#This Row],[620123]] &lt;= 24), ALL!S390-METEALL[[#This Row],[620123]], 0)</f>
        <v>0</v>
      </c>
      <c r="U389">
        <f>IF(AND(ALL!T390-METEALL[[#This Row],[620124]] &gt;= 0, ALL!T390-METEALL[[#This Row],[620124]] &lt;= 24), ALL!T390-METEALL[[#This Row],[620124]], 0)</f>
        <v>0</v>
      </c>
      <c r="Y389">
        <v>620104</v>
      </c>
      <c r="Z389" s="31">
        <v>44217</v>
      </c>
      <c r="AA389">
        <v>0</v>
      </c>
    </row>
    <row r="390" spans="3:27">
      <c r="C390" s="17">
        <v>44218</v>
      </c>
      <c r="D390" t="str">
        <f>TEXT(Mete_cal[[#This Row],[Egat Code]], "[$-409]mmm yyyy")</f>
        <v>Jan 2021</v>
      </c>
      <c r="E390">
        <f>IF(AND(ALL!D391-METEALL[[#This Row],[620104]] &gt;= 0, ALL!D391-METEALL[[#This Row],[620104]] &lt;= 24), ALL!D391-METEALL[[#This Row],[620104]], 0)</f>
        <v>0</v>
      </c>
      <c r="F390">
        <f>IF(AND(ALL!E391-METEALL[[#This Row],[620105]] &gt;= 0, ALL!E391-METEALL[[#This Row],[620105]] &lt;= 24), ALL!E391-METEALL[[#This Row],[620105]], 0)</f>
        <v>13</v>
      </c>
      <c r="G390">
        <f>IF(AND(ALL!F391-METEALL[[#This Row],[620106]] &gt;= 0, ALL!F391-METEALL[[#This Row],[620106]] &lt;= 24), ALL!F391-METEALL[[#This Row],[620106]], 0)</f>
        <v>0</v>
      </c>
      <c r="H390">
        <f>IF(AND(ALL!G391-METEALL[[#This Row],[620107]] &gt;= 0, ALL!G391-METEALL[[#This Row],[620107]] &lt;= 24), ALL!G391-METEALL[[#This Row],[620107]], 0)</f>
        <v>14</v>
      </c>
      <c r="I390">
        <f>IF(AND(ALL!H391-METEALL[[#This Row],[620109]] &gt;= 0, ALL!H391-METEALL[[#This Row],[620109]] &lt;= 24), ALL!H391-METEALL[[#This Row],[620109]], 0)</f>
        <v>0</v>
      </c>
      <c r="J390">
        <f>IF(AND(ALL!I391-METEALL[[#This Row],[620111]] &gt;= 0, ALL!I391-METEALL[[#This Row],[620111]] &lt;= 24), ALL!I391-METEALL[[#This Row],[620111]], 0)</f>
        <v>0</v>
      </c>
      <c r="K390">
        <f>IF(AND(ALL!J391-METEALL[[#This Row],[620112]] &gt;= 0, ALL!J391-METEALL[[#This Row],[620112]] &lt;= 24), ALL!J391-METEALL[[#This Row],[620112]], 0)</f>
        <v>0</v>
      </c>
      <c r="L390">
        <f>IF(AND(ALL!K391-METEALL[[#This Row],[620113]] &gt;= 0, ALL!K391-METEALL[[#This Row],[620113]] &lt;= 24), ALL!K391-METEALL[[#This Row],[620113]], 0)</f>
        <v>0</v>
      </c>
      <c r="M390">
        <f>IF(AND(ALL!L391-METEALL[[#This Row],[620114]] &gt;= 0, ALL!L391-METEALL[[#This Row],[620114]] &lt;= 24), ALL!L391-METEALL[[#This Row],[620114]], 0)</f>
        <v>0</v>
      </c>
      <c r="N390">
        <f>IF(AND(ALL!M391-METEALL[[#This Row],[620116]] &gt;= 0, ALL!M391-METEALL[[#This Row],[620116]] &lt;= 24), ALL!M391-METEALL[[#This Row],[620116]], 0)</f>
        <v>7</v>
      </c>
      <c r="O390">
        <f>IF(AND(ALL!N391-METEALL[[#This Row],[620117]] &gt;= 0, ALL!N391-METEALL[[#This Row],[620117]] &lt;= 24), ALL!N391-METEALL[[#This Row],[620117]], 0)</f>
        <v>12</v>
      </c>
      <c r="P390">
        <f>IF(AND(ALL!O391-METEALL[[#This Row],[620118]] &gt;= 0, ALL!O391-METEALL[[#This Row],[620118]] &lt;= 24), ALL!O391-METEALL[[#This Row],[620118]], 0)</f>
        <v>11</v>
      </c>
      <c r="Q390">
        <f>IF(AND(ALL!P391-METEALL[[#This Row],[620119]] &gt;= 0, ALL!P391-METEALL[[#This Row],[620119]] &lt;= 24), ALL!P391-METEALL[[#This Row],[620119]], 0)</f>
        <v>14</v>
      </c>
      <c r="R390">
        <f>IF(AND(ALL!Q391-METEALL[[#This Row],[620120]] &gt;= 0, ALL!Q391-METEALL[[#This Row],[620120]] &lt;= 24), ALL!Q391-METEALL[[#This Row],[620120]], 0)</f>
        <v>0</v>
      </c>
      <c r="S390">
        <f>IF(AND(ALL!R391-METEALL[[#This Row],[620122]] &gt;= 0, ALL!R391-METEALL[[#This Row],[620122]] &lt;= 24), ALL!R391-METEALL[[#This Row],[620122]], 0)</f>
        <v>0</v>
      </c>
      <c r="T390">
        <f>IF(AND(ALL!S391-METEALL[[#This Row],[620123]] &gt;= 0, ALL!S391-METEALL[[#This Row],[620123]] &lt;= 24), ALL!S391-METEALL[[#This Row],[620123]], 0)</f>
        <v>0</v>
      </c>
      <c r="U390">
        <f>IF(AND(ALL!T391-METEALL[[#This Row],[620124]] &gt;= 0, ALL!T391-METEALL[[#This Row],[620124]] &lt;= 24), ALL!T391-METEALL[[#This Row],[620124]], 0)</f>
        <v>0</v>
      </c>
      <c r="Y390">
        <v>620104</v>
      </c>
      <c r="Z390" s="31">
        <v>44218</v>
      </c>
      <c r="AA390">
        <v>0</v>
      </c>
    </row>
    <row r="391" spans="3:27">
      <c r="C391" s="17">
        <v>44219</v>
      </c>
      <c r="D391" t="str">
        <f>TEXT(Mete_cal[[#This Row],[Egat Code]], "[$-409]mmm yyyy")</f>
        <v>Jan 2021</v>
      </c>
      <c r="E391">
        <f>IF(AND(ALL!D392-METEALL[[#This Row],[620104]] &gt;= 0, ALL!D392-METEALL[[#This Row],[620104]] &lt;= 24), ALL!D392-METEALL[[#This Row],[620104]], 0)</f>
        <v>0</v>
      </c>
      <c r="F391">
        <f>IF(AND(ALL!E392-METEALL[[#This Row],[620105]] &gt;= 0, ALL!E392-METEALL[[#This Row],[620105]] &lt;= 24), ALL!E392-METEALL[[#This Row],[620105]], 0)</f>
        <v>12</v>
      </c>
      <c r="G391">
        <f>IF(AND(ALL!F392-METEALL[[#This Row],[620106]] &gt;= 0, ALL!F392-METEALL[[#This Row],[620106]] &lt;= 24), ALL!F392-METEALL[[#This Row],[620106]], 0)</f>
        <v>0</v>
      </c>
      <c r="H391">
        <f>IF(AND(ALL!G392-METEALL[[#This Row],[620107]] &gt;= 0, ALL!G392-METEALL[[#This Row],[620107]] &lt;= 24), ALL!G392-METEALL[[#This Row],[620107]], 0)</f>
        <v>12</v>
      </c>
      <c r="I391">
        <f>IF(AND(ALL!H392-METEALL[[#This Row],[620109]] &gt;= 0, ALL!H392-METEALL[[#This Row],[620109]] &lt;= 24), ALL!H392-METEALL[[#This Row],[620109]], 0)</f>
        <v>0</v>
      </c>
      <c r="J391">
        <f>IF(AND(ALL!I392-METEALL[[#This Row],[620111]] &gt;= 0, ALL!I392-METEALL[[#This Row],[620111]] &lt;= 24), ALL!I392-METEALL[[#This Row],[620111]], 0)</f>
        <v>0</v>
      </c>
      <c r="K391">
        <f>IF(AND(ALL!J392-METEALL[[#This Row],[620112]] &gt;= 0, ALL!J392-METEALL[[#This Row],[620112]] &lt;= 24), ALL!J392-METEALL[[#This Row],[620112]], 0)</f>
        <v>17</v>
      </c>
      <c r="L391">
        <f>IF(AND(ALL!K392-METEALL[[#This Row],[620113]] &gt;= 0, ALL!K392-METEALL[[#This Row],[620113]] &lt;= 24), ALL!K392-METEALL[[#This Row],[620113]], 0)</f>
        <v>0</v>
      </c>
      <c r="M391">
        <f>IF(AND(ALL!L392-METEALL[[#This Row],[620114]] &gt;= 0, ALL!L392-METEALL[[#This Row],[620114]] &lt;= 24), ALL!L392-METEALL[[#This Row],[620114]], 0)</f>
        <v>0</v>
      </c>
      <c r="N391">
        <f>IF(AND(ALL!M392-METEALL[[#This Row],[620116]] &gt;= 0, ALL!M392-METEALL[[#This Row],[620116]] &lt;= 24), ALL!M392-METEALL[[#This Row],[620116]], 0)</f>
        <v>18</v>
      </c>
      <c r="O391">
        <f>IF(AND(ALL!N392-METEALL[[#This Row],[620117]] &gt;= 0, ALL!N392-METEALL[[#This Row],[620117]] &lt;= 24), ALL!N392-METEALL[[#This Row],[620117]], 0)</f>
        <v>16</v>
      </c>
      <c r="P391">
        <f>IF(AND(ALL!O392-METEALL[[#This Row],[620118]] &gt;= 0, ALL!O392-METEALL[[#This Row],[620118]] &lt;= 24), ALL!O392-METEALL[[#This Row],[620118]], 0)</f>
        <v>13</v>
      </c>
      <c r="Q391">
        <f>IF(AND(ALL!P392-METEALL[[#This Row],[620119]] &gt;= 0, ALL!P392-METEALL[[#This Row],[620119]] &lt;= 24), ALL!P392-METEALL[[#This Row],[620119]], 0)</f>
        <v>14</v>
      </c>
      <c r="R391">
        <f>IF(AND(ALL!Q392-METEALL[[#This Row],[620120]] &gt;= 0, ALL!Q392-METEALL[[#This Row],[620120]] &lt;= 24), ALL!Q392-METEALL[[#This Row],[620120]], 0)</f>
        <v>0</v>
      </c>
      <c r="S391">
        <f>IF(AND(ALL!R392-METEALL[[#This Row],[620122]] &gt;= 0, ALL!R392-METEALL[[#This Row],[620122]] &lt;= 24), ALL!R392-METEALL[[#This Row],[620122]], 0)</f>
        <v>0</v>
      </c>
      <c r="T391">
        <f>IF(AND(ALL!S392-METEALL[[#This Row],[620123]] &gt;= 0, ALL!S392-METEALL[[#This Row],[620123]] &lt;= 24), ALL!S392-METEALL[[#This Row],[620123]], 0)</f>
        <v>0</v>
      </c>
      <c r="U391">
        <f>IF(AND(ALL!T392-METEALL[[#This Row],[620124]] &gt;= 0, ALL!T392-METEALL[[#This Row],[620124]] &lt;= 24), ALL!T392-METEALL[[#This Row],[620124]], 0)</f>
        <v>0</v>
      </c>
      <c r="Y391">
        <v>620104</v>
      </c>
      <c r="Z391" s="31">
        <v>44219</v>
      </c>
      <c r="AA391">
        <v>0</v>
      </c>
    </row>
    <row r="392" spans="3:27">
      <c r="C392" s="17">
        <v>44220</v>
      </c>
      <c r="D392" t="str">
        <f>TEXT(Mete_cal[[#This Row],[Egat Code]], "[$-409]mmm yyyy")</f>
        <v>Jan 2021</v>
      </c>
      <c r="E392">
        <f>IF(AND(ALL!D393-METEALL[[#This Row],[620104]] &gt;= 0, ALL!D393-METEALL[[#This Row],[620104]] &lt;= 24), ALL!D393-METEALL[[#This Row],[620104]], 0)</f>
        <v>0</v>
      </c>
      <c r="F392">
        <f>IF(AND(ALL!E393-METEALL[[#This Row],[620105]] &gt;= 0, ALL!E393-METEALL[[#This Row],[620105]] &lt;= 24), ALL!E393-METEALL[[#This Row],[620105]], 0)</f>
        <v>12</v>
      </c>
      <c r="G392">
        <f>IF(AND(ALL!F393-METEALL[[#This Row],[620106]] &gt;= 0, ALL!F393-METEALL[[#This Row],[620106]] &lt;= 24), ALL!F393-METEALL[[#This Row],[620106]], 0)</f>
        <v>0</v>
      </c>
      <c r="H392">
        <f>IF(AND(ALL!G393-METEALL[[#This Row],[620107]] &gt;= 0, ALL!G393-METEALL[[#This Row],[620107]] &lt;= 24), ALL!G393-METEALL[[#This Row],[620107]], 0)</f>
        <v>14</v>
      </c>
      <c r="I392">
        <f>IF(AND(ALL!H393-METEALL[[#This Row],[620109]] &gt;= 0, ALL!H393-METEALL[[#This Row],[620109]] &lt;= 24), ALL!H393-METEALL[[#This Row],[620109]], 0)</f>
        <v>0</v>
      </c>
      <c r="J392">
        <f>IF(AND(ALL!I393-METEALL[[#This Row],[620111]] &gt;= 0, ALL!I393-METEALL[[#This Row],[620111]] &lt;= 24), ALL!I393-METEALL[[#This Row],[620111]], 0)</f>
        <v>0</v>
      </c>
      <c r="K392">
        <f>IF(AND(ALL!J393-METEALL[[#This Row],[620112]] &gt;= 0, ALL!J393-METEALL[[#This Row],[620112]] &lt;= 24), ALL!J393-METEALL[[#This Row],[620112]], 0)</f>
        <v>11</v>
      </c>
      <c r="L392">
        <f>IF(AND(ALL!K393-METEALL[[#This Row],[620113]] &gt;= 0, ALL!K393-METEALL[[#This Row],[620113]] &lt;= 24), ALL!K393-METEALL[[#This Row],[620113]], 0)</f>
        <v>0</v>
      </c>
      <c r="M392">
        <f>IF(AND(ALL!L393-METEALL[[#This Row],[620114]] &gt;= 0, ALL!L393-METEALL[[#This Row],[620114]] &lt;= 24), ALL!L393-METEALL[[#This Row],[620114]], 0)</f>
        <v>0</v>
      </c>
      <c r="N392">
        <f>IF(AND(ALL!M393-METEALL[[#This Row],[620116]] &gt;= 0, ALL!M393-METEALL[[#This Row],[620116]] &lt;= 24), ALL!M393-METEALL[[#This Row],[620116]], 0)</f>
        <v>12</v>
      </c>
      <c r="O392">
        <f>IF(AND(ALL!N393-METEALL[[#This Row],[620117]] &gt;= 0, ALL!N393-METEALL[[#This Row],[620117]] &lt;= 24), ALL!N393-METEALL[[#This Row],[620117]], 0)</f>
        <v>12</v>
      </c>
      <c r="P392">
        <f>IF(AND(ALL!O393-METEALL[[#This Row],[620118]] &gt;= 0, ALL!O393-METEALL[[#This Row],[620118]] &lt;= 24), ALL!O393-METEALL[[#This Row],[620118]], 0)</f>
        <v>14</v>
      </c>
      <c r="Q392">
        <f>IF(AND(ALL!P393-METEALL[[#This Row],[620119]] &gt;= 0, ALL!P393-METEALL[[#This Row],[620119]] &lt;= 24), ALL!P393-METEALL[[#This Row],[620119]], 0)</f>
        <v>13</v>
      </c>
      <c r="R392">
        <f>IF(AND(ALL!Q393-METEALL[[#This Row],[620120]] &gt;= 0, ALL!Q393-METEALL[[#This Row],[620120]] &lt;= 24), ALL!Q393-METEALL[[#This Row],[620120]], 0)</f>
        <v>0</v>
      </c>
      <c r="S392">
        <f>IF(AND(ALL!R393-METEALL[[#This Row],[620122]] &gt;= 0, ALL!R393-METEALL[[#This Row],[620122]] &lt;= 24), ALL!R393-METEALL[[#This Row],[620122]], 0)</f>
        <v>0</v>
      </c>
      <c r="T392">
        <f>IF(AND(ALL!S393-METEALL[[#This Row],[620123]] &gt;= 0, ALL!S393-METEALL[[#This Row],[620123]] &lt;= 24), ALL!S393-METEALL[[#This Row],[620123]], 0)</f>
        <v>0</v>
      </c>
      <c r="U392">
        <f>IF(AND(ALL!T393-METEALL[[#This Row],[620124]] &gt;= 0, ALL!T393-METEALL[[#This Row],[620124]] &lt;= 24), ALL!T393-METEALL[[#This Row],[620124]], 0)</f>
        <v>0</v>
      </c>
      <c r="Y392">
        <v>620104</v>
      </c>
      <c r="Z392" s="31">
        <v>44220</v>
      </c>
      <c r="AA392">
        <v>0</v>
      </c>
    </row>
    <row r="393" spans="3:27">
      <c r="C393" s="17">
        <v>44221</v>
      </c>
      <c r="D393" t="str">
        <f>TEXT(Mete_cal[[#This Row],[Egat Code]], "[$-409]mmm yyyy")</f>
        <v>Jan 2021</v>
      </c>
      <c r="E393">
        <f>IF(AND(ALL!D394-METEALL[[#This Row],[620104]] &gt;= 0, ALL!D394-METEALL[[#This Row],[620104]] &lt;= 24), ALL!D394-METEALL[[#This Row],[620104]], 0)</f>
        <v>0</v>
      </c>
      <c r="F393">
        <f>IF(AND(ALL!E394-METEALL[[#This Row],[620105]] &gt;= 0, ALL!E394-METEALL[[#This Row],[620105]] &lt;= 24), ALL!E394-METEALL[[#This Row],[620105]], 0)</f>
        <v>16</v>
      </c>
      <c r="G393">
        <f>IF(AND(ALL!F394-METEALL[[#This Row],[620106]] &gt;= 0, ALL!F394-METEALL[[#This Row],[620106]] &lt;= 24), ALL!F394-METEALL[[#This Row],[620106]], 0)</f>
        <v>0</v>
      </c>
      <c r="H393">
        <f>IF(AND(ALL!G394-METEALL[[#This Row],[620107]] &gt;= 0, ALL!G394-METEALL[[#This Row],[620107]] &lt;= 24), ALL!G394-METEALL[[#This Row],[620107]], 0)</f>
        <v>12</v>
      </c>
      <c r="I393">
        <f>IF(AND(ALL!H394-METEALL[[#This Row],[620109]] &gt;= 0, ALL!H394-METEALL[[#This Row],[620109]] &lt;= 24), ALL!H394-METEALL[[#This Row],[620109]], 0)</f>
        <v>0</v>
      </c>
      <c r="J393">
        <f>IF(AND(ALL!I394-METEALL[[#This Row],[620111]] &gt;= 0, ALL!I394-METEALL[[#This Row],[620111]] &lt;= 24), ALL!I394-METEALL[[#This Row],[620111]], 0)</f>
        <v>0</v>
      </c>
      <c r="K393">
        <f>IF(AND(ALL!J394-METEALL[[#This Row],[620112]] &gt;= 0, ALL!J394-METEALL[[#This Row],[620112]] &lt;= 24), ALL!J394-METEALL[[#This Row],[620112]], 0)</f>
        <v>14</v>
      </c>
      <c r="L393">
        <f>IF(AND(ALL!K394-METEALL[[#This Row],[620113]] &gt;= 0, ALL!K394-METEALL[[#This Row],[620113]] &lt;= 24), ALL!K394-METEALL[[#This Row],[620113]], 0)</f>
        <v>0</v>
      </c>
      <c r="M393">
        <f>IF(AND(ALL!L394-METEALL[[#This Row],[620114]] &gt;= 0, ALL!L394-METEALL[[#This Row],[620114]] &lt;= 24), ALL!L394-METEALL[[#This Row],[620114]], 0)</f>
        <v>0</v>
      </c>
      <c r="N393">
        <f>IF(AND(ALL!M394-METEALL[[#This Row],[620116]] &gt;= 0, ALL!M394-METEALL[[#This Row],[620116]] &lt;= 24), ALL!M394-METEALL[[#This Row],[620116]], 0)</f>
        <v>20</v>
      </c>
      <c r="O393">
        <f>IF(AND(ALL!N394-METEALL[[#This Row],[620117]] &gt;= 0, ALL!N394-METEALL[[#This Row],[620117]] &lt;= 24), ALL!N394-METEALL[[#This Row],[620117]], 0)</f>
        <v>23</v>
      </c>
      <c r="P393">
        <f>IF(AND(ALL!O394-METEALL[[#This Row],[620118]] &gt;= 0, ALL!O394-METEALL[[#This Row],[620118]] &lt;= 24), ALL!O394-METEALL[[#This Row],[620118]], 0)</f>
        <v>18</v>
      </c>
      <c r="Q393">
        <f>IF(AND(ALL!P394-METEALL[[#This Row],[620119]] &gt;= 0, ALL!P394-METEALL[[#This Row],[620119]] &lt;= 24), ALL!P394-METEALL[[#This Row],[620119]], 0)</f>
        <v>19</v>
      </c>
      <c r="R393">
        <f>IF(AND(ALL!Q394-METEALL[[#This Row],[620120]] &gt;= 0, ALL!Q394-METEALL[[#This Row],[620120]] &lt;= 24), ALL!Q394-METEALL[[#This Row],[620120]], 0)</f>
        <v>0</v>
      </c>
      <c r="S393">
        <f>IF(AND(ALL!R394-METEALL[[#This Row],[620122]] &gt;= 0, ALL!R394-METEALL[[#This Row],[620122]] &lt;= 24), ALL!R394-METEALL[[#This Row],[620122]], 0)</f>
        <v>21</v>
      </c>
      <c r="T393">
        <f>IF(AND(ALL!S394-METEALL[[#This Row],[620123]] &gt;= 0, ALL!S394-METEALL[[#This Row],[620123]] &lt;= 24), ALL!S394-METEALL[[#This Row],[620123]], 0)</f>
        <v>0</v>
      </c>
      <c r="U393">
        <f>IF(AND(ALL!T394-METEALL[[#This Row],[620124]] &gt;= 0, ALL!T394-METEALL[[#This Row],[620124]] &lt;= 24), ALL!T394-METEALL[[#This Row],[620124]], 0)</f>
        <v>0</v>
      </c>
      <c r="Y393">
        <v>620104</v>
      </c>
      <c r="Z393" s="31">
        <v>44221</v>
      </c>
      <c r="AA393">
        <v>0</v>
      </c>
    </row>
    <row r="394" spans="3:27">
      <c r="C394" s="17">
        <v>44222</v>
      </c>
      <c r="D394" t="str">
        <f>TEXT(Mete_cal[[#This Row],[Egat Code]], "[$-409]mmm yyyy")</f>
        <v>Jan 2021</v>
      </c>
      <c r="E394">
        <f>IF(AND(ALL!D395-METEALL[[#This Row],[620104]] &gt;= 0, ALL!D395-METEALL[[#This Row],[620104]] &lt;= 24), ALL!D395-METEALL[[#This Row],[620104]], 0)</f>
        <v>0</v>
      </c>
      <c r="F394">
        <f>IF(AND(ALL!E395-METEALL[[#This Row],[620105]] &gt;= 0, ALL!E395-METEALL[[#This Row],[620105]] &lt;= 24), ALL!E395-METEALL[[#This Row],[620105]], 0)</f>
        <v>8</v>
      </c>
      <c r="G394">
        <f>IF(AND(ALL!F395-METEALL[[#This Row],[620106]] &gt;= 0, ALL!F395-METEALL[[#This Row],[620106]] &lt;= 24), ALL!F395-METEALL[[#This Row],[620106]], 0)</f>
        <v>0</v>
      </c>
      <c r="H394">
        <f>IF(AND(ALL!G395-METEALL[[#This Row],[620107]] &gt;= 0, ALL!G395-METEALL[[#This Row],[620107]] &lt;= 24), ALL!G395-METEALL[[#This Row],[620107]], 0)</f>
        <v>0</v>
      </c>
      <c r="I394">
        <f>IF(AND(ALL!H395-METEALL[[#This Row],[620109]] &gt;= 0, ALL!H395-METEALL[[#This Row],[620109]] &lt;= 24), ALL!H395-METEALL[[#This Row],[620109]], 0)</f>
        <v>0</v>
      </c>
      <c r="J394">
        <f>IF(AND(ALL!I395-METEALL[[#This Row],[620111]] &gt;= 0, ALL!I395-METEALL[[#This Row],[620111]] &lt;= 24), ALL!I395-METEALL[[#This Row],[620111]], 0)</f>
        <v>0</v>
      </c>
      <c r="K394">
        <f>IF(AND(ALL!J395-METEALL[[#This Row],[620112]] &gt;= 0, ALL!J395-METEALL[[#This Row],[620112]] &lt;= 24), ALL!J395-METEALL[[#This Row],[620112]], 0)</f>
        <v>22</v>
      </c>
      <c r="L394">
        <f>IF(AND(ALL!K395-METEALL[[#This Row],[620113]] &gt;= 0, ALL!K395-METEALL[[#This Row],[620113]] &lt;= 24), ALL!K395-METEALL[[#This Row],[620113]], 0)</f>
        <v>0</v>
      </c>
      <c r="M394">
        <f>IF(AND(ALL!L395-METEALL[[#This Row],[620114]] &gt;= 0, ALL!L395-METEALL[[#This Row],[620114]] &lt;= 24), ALL!L395-METEALL[[#This Row],[620114]], 0)</f>
        <v>0</v>
      </c>
      <c r="N394">
        <f>IF(AND(ALL!M395-METEALL[[#This Row],[620116]] &gt;= 0, ALL!M395-METEALL[[#This Row],[620116]] &lt;= 24), ALL!M395-METEALL[[#This Row],[620116]], 0)</f>
        <v>17</v>
      </c>
      <c r="O394">
        <f>IF(AND(ALL!N395-METEALL[[#This Row],[620117]] &gt;= 0, ALL!N395-METEALL[[#This Row],[620117]] &lt;= 24), ALL!N395-METEALL[[#This Row],[620117]], 0)</f>
        <v>3</v>
      </c>
      <c r="P394">
        <f>IF(AND(ALL!O395-METEALL[[#This Row],[620118]] &gt;= 0, ALL!O395-METEALL[[#This Row],[620118]] &lt;= 24), ALL!O395-METEALL[[#This Row],[620118]], 0)</f>
        <v>11</v>
      </c>
      <c r="Q394">
        <f>IF(AND(ALL!P395-METEALL[[#This Row],[620119]] &gt;= 0, ALL!P395-METEALL[[#This Row],[620119]] &lt;= 24), ALL!P395-METEALL[[#This Row],[620119]], 0)</f>
        <v>6</v>
      </c>
      <c r="R394">
        <f>IF(AND(ALL!Q395-METEALL[[#This Row],[620120]] &gt;= 0, ALL!Q395-METEALL[[#This Row],[620120]] &lt;= 24), ALL!Q395-METEALL[[#This Row],[620120]], 0)</f>
        <v>0</v>
      </c>
      <c r="S394">
        <f>IF(AND(ALL!R395-METEALL[[#This Row],[620122]] &gt;= 0, ALL!R395-METEALL[[#This Row],[620122]] &lt;= 24), ALL!R395-METEALL[[#This Row],[620122]], 0)</f>
        <v>3</v>
      </c>
      <c r="T394">
        <f>IF(AND(ALL!S395-METEALL[[#This Row],[620123]] &gt;= 0, ALL!S395-METEALL[[#This Row],[620123]] &lt;= 24), ALL!S395-METEALL[[#This Row],[620123]], 0)</f>
        <v>0</v>
      </c>
      <c r="U394">
        <f>IF(AND(ALL!T395-METEALL[[#This Row],[620124]] &gt;= 0, ALL!T395-METEALL[[#This Row],[620124]] &lt;= 24), ALL!T395-METEALL[[#This Row],[620124]], 0)</f>
        <v>0</v>
      </c>
      <c r="Y394">
        <v>620104</v>
      </c>
      <c r="Z394" s="31">
        <v>44222</v>
      </c>
      <c r="AA394">
        <v>0</v>
      </c>
    </row>
    <row r="395" spans="3:27">
      <c r="C395" s="17">
        <v>44223</v>
      </c>
      <c r="D395" t="str">
        <f>TEXT(Mete_cal[[#This Row],[Egat Code]], "[$-409]mmm yyyy")</f>
        <v>Jan 2021</v>
      </c>
      <c r="E395">
        <f>IF(AND(ALL!D396-METEALL[[#This Row],[620104]] &gt;= 0, ALL!D396-METEALL[[#This Row],[620104]] &lt;= 24), ALL!D396-METEALL[[#This Row],[620104]], 0)</f>
        <v>0</v>
      </c>
      <c r="F395">
        <f>IF(AND(ALL!E396-METEALL[[#This Row],[620105]] &gt;= 0, ALL!E396-METEALL[[#This Row],[620105]] &lt;= 24), ALL!E396-METEALL[[#This Row],[620105]], 0)</f>
        <v>12</v>
      </c>
      <c r="G395">
        <f>IF(AND(ALL!F396-METEALL[[#This Row],[620106]] &gt;= 0, ALL!F396-METEALL[[#This Row],[620106]] &lt;= 24), ALL!F396-METEALL[[#This Row],[620106]], 0)</f>
        <v>0</v>
      </c>
      <c r="H395">
        <f>IF(AND(ALL!G396-METEALL[[#This Row],[620107]] &gt;= 0, ALL!G396-METEALL[[#This Row],[620107]] &lt;= 24), ALL!G396-METEALL[[#This Row],[620107]], 0)</f>
        <v>8</v>
      </c>
      <c r="I395">
        <f>IF(AND(ALL!H396-METEALL[[#This Row],[620109]] &gt;= 0, ALL!H396-METEALL[[#This Row],[620109]] &lt;= 24), ALL!H396-METEALL[[#This Row],[620109]], 0)</f>
        <v>0</v>
      </c>
      <c r="J395">
        <f>IF(AND(ALL!I396-METEALL[[#This Row],[620111]] &gt;= 0, ALL!I396-METEALL[[#This Row],[620111]] &lt;= 24), ALL!I396-METEALL[[#This Row],[620111]], 0)</f>
        <v>0</v>
      </c>
      <c r="K395">
        <f>IF(AND(ALL!J396-METEALL[[#This Row],[620112]] &gt;= 0, ALL!J396-METEALL[[#This Row],[620112]] &lt;= 24), ALL!J396-METEALL[[#This Row],[620112]], 0)</f>
        <v>17</v>
      </c>
      <c r="L395">
        <f>IF(AND(ALL!K396-METEALL[[#This Row],[620113]] &gt;= 0, ALL!K396-METEALL[[#This Row],[620113]] &lt;= 24), ALL!K396-METEALL[[#This Row],[620113]], 0)</f>
        <v>0</v>
      </c>
      <c r="M395">
        <f>IF(AND(ALL!L396-METEALL[[#This Row],[620114]] &gt;= 0, ALL!L396-METEALL[[#This Row],[620114]] &lt;= 24), ALL!L396-METEALL[[#This Row],[620114]], 0)</f>
        <v>0</v>
      </c>
      <c r="N395">
        <f>IF(AND(ALL!M396-METEALL[[#This Row],[620116]] &gt;= 0, ALL!M396-METEALL[[#This Row],[620116]] &lt;= 24), ALL!M396-METEALL[[#This Row],[620116]], 0)</f>
        <v>15</v>
      </c>
      <c r="O395">
        <f>IF(AND(ALL!N396-METEALL[[#This Row],[620117]] &gt;= 0, ALL!N396-METEALL[[#This Row],[620117]] &lt;= 24), ALL!N396-METEALL[[#This Row],[620117]], 0)</f>
        <v>15</v>
      </c>
      <c r="P395">
        <f>IF(AND(ALL!O396-METEALL[[#This Row],[620118]] &gt;= 0, ALL!O396-METEALL[[#This Row],[620118]] &lt;= 24), ALL!O396-METEALL[[#This Row],[620118]], 0)</f>
        <v>12</v>
      </c>
      <c r="Q395">
        <f>IF(AND(ALL!P396-METEALL[[#This Row],[620119]] &gt;= 0, ALL!P396-METEALL[[#This Row],[620119]] &lt;= 24), ALL!P396-METEALL[[#This Row],[620119]], 0)</f>
        <v>2</v>
      </c>
      <c r="R395">
        <f>IF(AND(ALL!Q396-METEALL[[#This Row],[620120]] &gt;= 0, ALL!Q396-METEALL[[#This Row],[620120]] &lt;= 24), ALL!Q396-METEALL[[#This Row],[620120]], 0)</f>
        <v>0</v>
      </c>
      <c r="S395">
        <f>IF(AND(ALL!R396-METEALL[[#This Row],[620122]] &gt;= 0, ALL!R396-METEALL[[#This Row],[620122]] &lt;= 24), ALL!R396-METEALL[[#This Row],[620122]], 0)</f>
        <v>6</v>
      </c>
      <c r="T395">
        <f>IF(AND(ALL!S396-METEALL[[#This Row],[620123]] &gt;= 0, ALL!S396-METEALL[[#This Row],[620123]] &lt;= 24), ALL!S396-METEALL[[#This Row],[620123]], 0)</f>
        <v>8</v>
      </c>
      <c r="U395">
        <f>IF(AND(ALL!T396-METEALL[[#This Row],[620124]] &gt;= 0, ALL!T396-METEALL[[#This Row],[620124]] &lt;= 24), ALL!T396-METEALL[[#This Row],[620124]], 0)</f>
        <v>0</v>
      </c>
      <c r="Y395">
        <v>620104</v>
      </c>
      <c r="Z395" s="31">
        <v>44223</v>
      </c>
      <c r="AA395">
        <v>0</v>
      </c>
    </row>
    <row r="396" spans="3:27">
      <c r="C396" s="17">
        <v>44224</v>
      </c>
      <c r="D396" t="str">
        <f>TEXT(Mete_cal[[#This Row],[Egat Code]], "[$-409]mmm yyyy")</f>
        <v>Jan 2021</v>
      </c>
      <c r="E396">
        <f>IF(AND(ALL!D397-METEALL[[#This Row],[620104]] &gt;= 0, ALL!D397-METEALL[[#This Row],[620104]] &lt;= 24), ALL!D397-METEALL[[#This Row],[620104]], 0)</f>
        <v>0</v>
      </c>
      <c r="F396">
        <f>IF(AND(ALL!E397-METEALL[[#This Row],[620105]] &gt;= 0, ALL!E397-METEALL[[#This Row],[620105]] &lt;= 24), ALL!E397-METEALL[[#This Row],[620105]], 0)</f>
        <v>5</v>
      </c>
      <c r="G396">
        <f>IF(AND(ALL!F397-METEALL[[#This Row],[620106]] &gt;= 0, ALL!F397-METEALL[[#This Row],[620106]] &lt;= 24), ALL!F397-METEALL[[#This Row],[620106]], 0)</f>
        <v>0</v>
      </c>
      <c r="H396">
        <f>IF(AND(ALL!G397-METEALL[[#This Row],[620107]] &gt;= 0, ALL!G397-METEALL[[#This Row],[620107]] &lt;= 24), ALL!G397-METEALL[[#This Row],[620107]], 0)</f>
        <v>15</v>
      </c>
      <c r="I396">
        <f>IF(AND(ALL!H397-METEALL[[#This Row],[620109]] &gt;= 0, ALL!H397-METEALL[[#This Row],[620109]] &lt;= 24), ALL!H397-METEALL[[#This Row],[620109]], 0)</f>
        <v>0</v>
      </c>
      <c r="J396">
        <f>IF(AND(ALL!I397-METEALL[[#This Row],[620111]] &gt;= 0, ALL!I397-METEALL[[#This Row],[620111]] &lt;= 24), ALL!I397-METEALL[[#This Row],[620111]], 0)</f>
        <v>0</v>
      </c>
      <c r="K396">
        <f>IF(AND(ALL!J397-METEALL[[#This Row],[620112]] &gt;= 0, ALL!J397-METEALL[[#This Row],[620112]] &lt;= 24), ALL!J397-METEALL[[#This Row],[620112]], 0)</f>
        <v>17</v>
      </c>
      <c r="L396">
        <f>IF(AND(ALL!K397-METEALL[[#This Row],[620113]] &gt;= 0, ALL!K397-METEALL[[#This Row],[620113]] &lt;= 24), ALL!K397-METEALL[[#This Row],[620113]], 0)</f>
        <v>0</v>
      </c>
      <c r="M396">
        <f>IF(AND(ALL!L397-METEALL[[#This Row],[620114]] &gt;= 0, ALL!L397-METEALL[[#This Row],[620114]] &lt;= 24), ALL!L397-METEALL[[#This Row],[620114]], 0)</f>
        <v>0</v>
      </c>
      <c r="N396">
        <f>IF(AND(ALL!M397-METEALL[[#This Row],[620116]] &gt;= 0, ALL!M397-METEALL[[#This Row],[620116]] &lt;= 24), ALL!M397-METEALL[[#This Row],[620116]], 0)</f>
        <v>16</v>
      </c>
      <c r="O396">
        <f>IF(AND(ALL!N397-METEALL[[#This Row],[620117]] &gt;= 0, ALL!N397-METEALL[[#This Row],[620117]] &lt;= 24), ALL!N397-METEALL[[#This Row],[620117]], 0)</f>
        <v>5</v>
      </c>
      <c r="P396">
        <f>IF(AND(ALL!O397-METEALL[[#This Row],[620118]] &gt;= 0, ALL!O397-METEALL[[#This Row],[620118]] &lt;= 24), ALL!O397-METEALL[[#This Row],[620118]], 0)</f>
        <v>17</v>
      </c>
      <c r="Q396">
        <f>IF(AND(ALL!P397-METEALL[[#This Row],[620119]] &gt;= 0, ALL!P397-METEALL[[#This Row],[620119]] &lt;= 24), ALL!P397-METEALL[[#This Row],[620119]], 0)</f>
        <v>10</v>
      </c>
      <c r="R396">
        <f>IF(AND(ALL!Q397-METEALL[[#This Row],[620120]] &gt;= 0, ALL!Q397-METEALL[[#This Row],[620120]] &lt;= 24), ALL!Q397-METEALL[[#This Row],[620120]], 0)</f>
        <v>0</v>
      </c>
      <c r="S396">
        <f>IF(AND(ALL!R397-METEALL[[#This Row],[620122]] &gt;= 0, ALL!R397-METEALL[[#This Row],[620122]] &lt;= 24), ALL!R397-METEALL[[#This Row],[620122]], 0)</f>
        <v>24</v>
      </c>
      <c r="T396">
        <f>IF(AND(ALL!S397-METEALL[[#This Row],[620123]] &gt;= 0, ALL!S397-METEALL[[#This Row],[620123]] &lt;= 24), ALL!S397-METEALL[[#This Row],[620123]], 0)</f>
        <v>0</v>
      </c>
      <c r="U396">
        <f>IF(AND(ALL!T397-METEALL[[#This Row],[620124]] &gt;= 0, ALL!T397-METEALL[[#This Row],[620124]] &lt;= 24), ALL!T397-METEALL[[#This Row],[620124]], 0)</f>
        <v>0</v>
      </c>
      <c r="Y396">
        <v>620104</v>
      </c>
      <c r="Z396" s="31">
        <v>44224</v>
      </c>
      <c r="AA396">
        <v>0</v>
      </c>
    </row>
    <row r="397" spans="3:27">
      <c r="C397" s="17">
        <v>44225</v>
      </c>
      <c r="D397" t="str">
        <f>TEXT(Mete_cal[[#This Row],[Egat Code]], "[$-409]mmm yyyy")</f>
        <v>Jan 2021</v>
      </c>
      <c r="E397">
        <f>IF(AND(ALL!D398-METEALL[[#This Row],[620104]] &gt;= 0, ALL!D398-METEALL[[#This Row],[620104]] &lt;= 24), ALL!D398-METEALL[[#This Row],[620104]], 0)</f>
        <v>0</v>
      </c>
      <c r="F397">
        <f>IF(AND(ALL!E398-METEALL[[#This Row],[620105]] &gt;= 0, ALL!E398-METEALL[[#This Row],[620105]] &lt;= 24), ALL!E398-METEALL[[#This Row],[620105]], 0)</f>
        <v>14</v>
      </c>
      <c r="G397">
        <f>IF(AND(ALL!F398-METEALL[[#This Row],[620106]] &gt;= 0, ALL!F398-METEALL[[#This Row],[620106]] &lt;= 24), ALL!F398-METEALL[[#This Row],[620106]], 0)</f>
        <v>0</v>
      </c>
      <c r="H397">
        <f>IF(AND(ALL!G398-METEALL[[#This Row],[620107]] &gt;= 0, ALL!G398-METEALL[[#This Row],[620107]] &lt;= 24), ALL!G398-METEALL[[#This Row],[620107]], 0)</f>
        <v>13</v>
      </c>
      <c r="I397">
        <f>IF(AND(ALL!H398-METEALL[[#This Row],[620109]] &gt;= 0, ALL!H398-METEALL[[#This Row],[620109]] &lt;= 24), ALL!H398-METEALL[[#This Row],[620109]], 0)</f>
        <v>0</v>
      </c>
      <c r="J397">
        <f>IF(AND(ALL!I398-METEALL[[#This Row],[620111]] &gt;= 0, ALL!I398-METEALL[[#This Row],[620111]] &lt;= 24), ALL!I398-METEALL[[#This Row],[620111]], 0)</f>
        <v>0</v>
      </c>
      <c r="K397">
        <f>IF(AND(ALL!J398-METEALL[[#This Row],[620112]] &gt;= 0, ALL!J398-METEALL[[#This Row],[620112]] &lt;= 24), ALL!J398-METEALL[[#This Row],[620112]], 0)</f>
        <v>16</v>
      </c>
      <c r="L397">
        <f>IF(AND(ALL!K398-METEALL[[#This Row],[620113]] &gt;= 0, ALL!K398-METEALL[[#This Row],[620113]] &lt;= 24), ALL!K398-METEALL[[#This Row],[620113]], 0)</f>
        <v>0</v>
      </c>
      <c r="M397">
        <f>IF(AND(ALL!L398-METEALL[[#This Row],[620114]] &gt;= 0, ALL!L398-METEALL[[#This Row],[620114]] &lt;= 24), ALL!L398-METEALL[[#This Row],[620114]], 0)</f>
        <v>3</v>
      </c>
      <c r="N397">
        <f>IF(AND(ALL!M398-METEALL[[#This Row],[620116]] &gt;= 0, ALL!M398-METEALL[[#This Row],[620116]] &lt;= 24), ALL!M398-METEALL[[#This Row],[620116]], 0)</f>
        <v>11</v>
      </c>
      <c r="O397">
        <f>IF(AND(ALL!N398-METEALL[[#This Row],[620117]] &gt;= 0, ALL!N398-METEALL[[#This Row],[620117]] &lt;= 24), ALL!N398-METEALL[[#This Row],[620117]], 0)</f>
        <v>18</v>
      </c>
      <c r="P397">
        <f>IF(AND(ALL!O398-METEALL[[#This Row],[620118]] &gt;= 0, ALL!O398-METEALL[[#This Row],[620118]] &lt;= 24), ALL!O398-METEALL[[#This Row],[620118]], 0)</f>
        <v>1</v>
      </c>
      <c r="Q397">
        <f>IF(AND(ALL!P398-METEALL[[#This Row],[620119]] &gt;= 0, ALL!P398-METEALL[[#This Row],[620119]] &lt;= 24), ALL!P398-METEALL[[#This Row],[620119]], 0)</f>
        <v>3</v>
      </c>
      <c r="R397">
        <f>IF(AND(ALL!Q398-METEALL[[#This Row],[620120]] &gt;= 0, ALL!Q398-METEALL[[#This Row],[620120]] &lt;= 24), ALL!Q398-METEALL[[#This Row],[620120]], 0)</f>
        <v>0</v>
      </c>
      <c r="S397">
        <f>IF(AND(ALL!R398-METEALL[[#This Row],[620122]] &gt;= 0, ALL!R398-METEALL[[#This Row],[620122]] &lt;= 24), ALL!R398-METEALL[[#This Row],[620122]], 0)</f>
        <v>1</v>
      </c>
      <c r="T397">
        <f>IF(AND(ALL!S398-METEALL[[#This Row],[620123]] &gt;= 0, ALL!S398-METEALL[[#This Row],[620123]] &lt;= 24), ALL!S398-METEALL[[#This Row],[620123]], 0)</f>
        <v>0</v>
      </c>
      <c r="U397">
        <f>IF(AND(ALL!T398-METEALL[[#This Row],[620124]] &gt;= 0, ALL!T398-METEALL[[#This Row],[620124]] &lt;= 24), ALL!T398-METEALL[[#This Row],[620124]], 0)</f>
        <v>0</v>
      </c>
      <c r="Y397">
        <v>620104</v>
      </c>
      <c r="Z397" s="31">
        <v>44225</v>
      </c>
      <c r="AA397">
        <v>0</v>
      </c>
    </row>
    <row r="398" spans="3:27">
      <c r="C398" s="17">
        <v>44226</v>
      </c>
      <c r="D398" t="str">
        <f>TEXT(Mete_cal[[#This Row],[Egat Code]], "[$-409]mmm yyyy")</f>
        <v>Jan 2021</v>
      </c>
      <c r="E398">
        <f>IF(AND(ALL!D399-METEALL[[#This Row],[620104]] &gt;= 0, ALL!D399-METEALL[[#This Row],[620104]] &lt;= 24), ALL!D399-METEALL[[#This Row],[620104]], 0)</f>
        <v>0</v>
      </c>
      <c r="F398">
        <f>IF(AND(ALL!E399-METEALL[[#This Row],[620105]] &gt;= 0, ALL!E399-METEALL[[#This Row],[620105]] &lt;= 24), ALL!E399-METEALL[[#This Row],[620105]], 0)</f>
        <v>8</v>
      </c>
      <c r="G398">
        <f>IF(AND(ALL!F399-METEALL[[#This Row],[620106]] &gt;= 0, ALL!F399-METEALL[[#This Row],[620106]] &lt;= 24), ALL!F399-METEALL[[#This Row],[620106]], 0)</f>
        <v>0</v>
      </c>
      <c r="H398">
        <f>IF(AND(ALL!G399-METEALL[[#This Row],[620107]] &gt;= 0, ALL!G399-METEALL[[#This Row],[620107]] &lt;= 24), ALL!G399-METEALL[[#This Row],[620107]], 0)</f>
        <v>10</v>
      </c>
      <c r="I398">
        <f>IF(AND(ALL!H399-METEALL[[#This Row],[620109]] &gt;= 0, ALL!H399-METEALL[[#This Row],[620109]] &lt;= 24), ALL!H399-METEALL[[#This Row],[620109]], 0)</f>
        <v>0</v>
      </c>
      <c r="J398">
        <f>IF(AND(ALL!I399-METEALL[[#This Row],[620111]] &gt;= 0, ALL!I399-METEALL[[#This Row],[620111]] &lt;= 24), ALL!I399-METEALL[[#This Row],[620111]], 0)</f>
        <v>0</v>
      </c>
      <c r="K398">
        <f>IF(AND(ALL!J399-METEALL[[#This Row],[620112]] &gt;= 0, ALL!J399-METEALL[[#This Row],[620112]] &lt;= 24), ALL!J399-METEALL[[#This Row],[620112]], 0)</f>
        <v>4</v>
      </c>
      <c r="L398">
        <f>IF(AND(ALL!K399-METEALL[[#This Row],[620113]] &gt;= 0, ALL!K399-METEALL[[#This Row],[620113]] &lt;= 24), ALL!K399-METEALL[[#This Row],[620113]], 0)</f>
        <v>0</v>
      </c>
      <c r="M398">
        <f>IF(AND(ALL!L399-METEALL[[#This Row],[620114]] &gt;= 0, ALL!L399-METEALL[[#This Row],[620114]] &lt;= 24), ALL!L399-METEALL[[#This Row],[620114]], 0)</f>
        <v>13</v>
      </c>
      <c r="N398">
        <f>IF(AND(ALL!M399-METEALL[[#This Row],[620116]] &gt;= 0, ALL!M399-METEALL[[#This Row],[620116]] &lt;= 24), ALL!M399-METEALL[[#This Row],[620116]], 0)</f>
        <v>10</v>
      </c>
      <c r="O398">
        <f>IF(AND(ALL!N399-METEALL[[#This Row],[620117]] &gt;= 0, ALL!N399-METEALL[[#This Row],[620117]] &lt;= 24), ALL!N399-METEALL[[#This Row],[620117]], 0)</f>
        <v>15</v>
      </c>
      <c r="P398">
        <f>IF(AND(ALL!O399-METEALL[[#This Row],[620118]] &gt;= 0, ALL!O399-METEALL[[#This Row],[620118]] &lt;= 24), ALL!O399-METEALL[[#This Row],[620118]], 0)</f>
        <v>18</v>
      </c>
      <c r="Q398">
        <f>IF(AND(ALL!P399-METEALL[[#This Row],[620119]] &gt;= 0, ALL!P399-METEALL[[#This Row],[620119]] &lt;= 24), ALL!P399-METEALL[[#This Row],[620119]], 0)</f>
        <v>18</v>
      </c>
      <c r="R398">
        <f>IF(AND(ALL!Q399-METEALL[[#This Row],[620120]] &gt;= 0, ALL!Q399-METEALL[[#This Row],[620120]] &lt;= 24), ALL!Q399-METEALL[[#This Row],[620120]], 0)</f>
        <v>0</v>
      </c>
      <c r="S398">
        <f>IF(AND(ALL!R399-METEALL[[#This Row],[620122]] &gt;= 0, ALL!R399-METEALL[[#This Row],[620122]] &lt;= 24), ALL!R399-METEALL[[#This Row],[620122]], 0)</f>
        <v>13</v>
      </c>
      <c r="T398">
        <f>IF(AND(ALL!S399-METEALL[[#This Row],[620123]] &gt;= 0, ALL!S399-METEALL[[#This Row],[620123]] &lt;= 24), ALL!S399-METEALL[[#This Row],[620123]], 0)</f>
        <v>0</v>
      </c>
      <c r="U398">
        <f>IF(AND(ALL!T399-METEALL[[#This Row],[620124]] &gt;= 0, ALL!T399-METEALL[[#This Row],[620124]] &lt;= 24), ALL!T399-METEALL[[#This Row],[620124]], 0)</f>
        <v>0</v>
      </c>
      <c r="Y398">
        <v>620104</v>
      </c>
      <c r="Z398" s="31">
        <v>44226</v>
      </c>
      <c r="AA398">
        <v>0</v>
      </c>
    </row>
    <row r="399" spans="3:27">
      <c r="C399" s="17">
        <v>44227</v>
      </c>
      <c r="D399" t="str">
        <f>TEXT(Mete_cal[[#This Row],[Egat Code]], "[$-409]mmm yyyy")</f>
        <v>Jan 2021</v>
      </c>
      <c r="E399">
        <f>IF(AND(ALL!D400-METEALL[[#This Row],[620104]] &gt;= 0, ALL!D400-METEALL[[#This Row],[620104]] &lt;= 24), ALL!D400-METEALL[[#This Row],[620104]], 0)</f>
        <v>0</v>
      </c>
      <c r="F399">
        <f>IF(AND(ALL!E400-METEALL[[#This Row],[620105]] &gt;= 0, ALL!E400-METEALL[[#This Row],[620105]] &lt;= 24), ALL!E400-METEALL[[#This Row],[620105]], 0)</f>
        <v>10</v>
      </c>
      <c r="G399">
        <f>IF(AND(ALL!F400-METEALL[[#This Row],[620106]] &gt;= 0, ALL!F400-METEALL[[#This Row],[620106]] &lt;= 24), ALL!F400-METEALL[[#This Row],[620106]], 0)</f>
        <v>0</v>
      </c>
      <c r="H399">
        <f>IF(AND(ALL!G400-METEALL[[#This Row],[620107]] &gt;= 0, ALL!G400-METEALL[[#This Row],[620107]] &lt;= 24), ALL!G400-METEALL[[#This Row],[620107]], 0)</f>
        <v>6</v>
      </c>
      <c r="I399">
        <f>IF(AND(ALL!H400-METEALL[[#This Row],[620109]] &gt;= 0, ALL!H400-METEALL[[#This Row],[620109]] &lt;= 24), ALL!H400-METEALL[[#This Row],[620109]], 0)</f>
        <v>0</v>
      </c>
      <c r="J399">
        <f>IF(AND(ALL!I400-METEALL[[#This Row],[620111]] &gt;= 0, ALL!I400-METEALL[[#This Row],[620111]] &lt;= 24), ALL!I400-METEALL[[#This Row],[620111]], 0)</f>
        <v>0</v>
      </c>
      <c r="K399">
        <f>IF(AND(ALL!J400-METEALL[[#This Row],[620112]] &gt;= 0, ALL!J400-METEALL[[#This Row],[620112]] &lt;= 24), ALL!J400-METEALL[[#This Row],[620112]], 0)</f>
        <v>21</v>
      </c>
      <c r="L399">
        <f>IF(AND(ALL!K400-METEALL[[#This Row],[620113]] &gt;= 0, ALL!K400-METEALL[[#This Row],[620113]] &lt;= 24), ALL!K400-METEALL[[#This Row],[620113]], 0)</f>
        <v>0</v>
      </c>
      <c r="M399">
        <f>IF(AND(ALL!L400-METEALL[[#This Row],[620114]] &gt;= 0, ALL!L400-METEALL[[#This Row],[620114]] &lt;= 24), ALL!L400-METEALL[[#This Row],[620114]], 0)</f>
        <v>15</v>
      </c>
      <c r="N399">
        <f>IF(AND(ALL!M400-METEALL[[#This Row],[620116]] &gt;= 0, ALL!M400-METEALL[[#This Row],[620116]] &lt;= 24), ALL!M400-METEALL[[#This Row],[620116]], 0)</f>
        <v>15</v>
      </c>
      <c r="O399">
        <f>IF(AND(ALL!N400-METEALL[[#This Row],[620117]] &gt;= 0, ALL!N400-METEALL[[#This Row],[620117]] &lt;= 24), ALL!N400-METEALL[[#This Row],[620117]], 0)</f>
        <v>20</v>
      </c>
      <c r="P399">
        <f>IF(AND(ALL!O400-METEALL[[#This Row],[620118]] &gt;= 0, ALL!O400-METEALL[[#This Row],[620118]] &lt;= 24), ALL!O400-METEALL[[#This Row],[620118]], 0)</f>
        <v>14</v>
      </c>
      <c r="Q399">
        <f>IF(AND(ALL!P400-METEALL[[#This Row],[620119]] &gt;= 0, ALL!P400-METEALL[[#This Row],[620119]] &lt;= 24), ALL!P400-METEALL[[#This Row],[620119]], 0)</f>
        <v>8</v>
      </c>
      <c r="R399">
        <f>IF(AND(ALL!Q400-METEALL[[#This Row],[620120]] &gt;= 0, ALL!Q400-METEALL[[#This Row],[620120]] &lt;= 24), ALL!Q400-METEALL[[#This Row],[620120]], 0)</f>
        <v>0</v>
      </c>
      <c r="S399">
        <f>IF(AND(ALL!R400-METEALL[[#This Row],[620122]] &gt;= 0, ALL!R400-METEALL[[#This Row],[620122]] &lt;= 24), ALL!R400-METEALL[[#This Row],[620122]], 0)</f>
        <v>17</v>
      </c>
      <c r="T399">
        <f>IF(AND(ALL!S400-METEALL[[#This Row],[620123]] &gt;= 0, ALL!S400-METEALL[[#This Row],[620123]] &lt;= 24), ALL!S400-METEALL[[#This Row],[620123]], 0)</f>
        <v>0</v>
      </c>
      <c r="U399">
        <f>IF(AND(ALL!T400-METEALL[[#This Row],[620124]] &gt;= 0, ALL!T400-METEALL[[#This Row],[620124]] &lt;= 24), ALL!T400-METEALL[[#This Row],[620124]], 0)</f>
        <v>0</v>
      </c>
      <c r="Y399">
        <v>620104</v>
      </c>
      <c r="Z399" s="31">
        <v>44227</v>
      </c>
      <c r="AA399">
        <v>0</v>
      </c>
    </row>
    <row r="400" spans="3:27">
      <c r="C400" s="17">
        <v>44228</v>
      </c>
      <c r="D400" t="str">
        <f>TEXT(Mete_cal[[#This Row],[Egat Code]], "[$-409]mmm yyyy")</f>
        <v>Feb 2021</v>
      </c>
      <c r="E400">
        <f>IF(AND(ALL!D401-METEALL[[#This Row],[620104]] &gt;= 0, ALL!D401-METEALL[[#This Row],[620104]] &lt;= 24), ALL!D401-METEALL[[#This Row],[620104]], 0)</f>
        <v>0</v>
      </c>
      <c r="F400">
        <f>IF(AND(ALL!E401-METEALL[[#This Row],[620105]] &gt;= 0, ALL!E401-METEALL[[#This Row],[620105]] &lt;= 24), ALL!E401-METEALL[[#This Row],[620105]], 0)</f>
        <v>17</v>
      </c>
      <c r="G400">
        <f>IF(AND(ALL!F401-METEALL[[#This Row],[620106]] &gt;= 0, ALL!F401-METEALL[[#This Row],[620106]] &lt;= 24), ALL!F401-METEALL[[#This Row],[620106]], 0)</f>
        <v>0</v>
      </c>
      <c r="H400">
        <f>IF(AND(ALL!G401-METEALL[[#This Row],[620107]] &gt;= 0, ALL!G401-METEALL[[#This Row],[620107]] &lt;= 24), ALL!G401-METEALL[[#This Row],[620107]], 0)</f>
        <v>11</v>
      </c>
      <c r="I400">
        <f>IF(AND(ALL!H401-METEALL[[#This Row],[620109]] &gt;= 0, ALL!H401-METEALL[[#This Row],[620109]] &lt;= 24), ALL!H401-METEALL[[#This Row],[620109]], 0)</f>
        <v>0</v>
      </c>
      <c r="J400">
        <f>IF(AND(ALL!I401-METEALL[[#This Row],[620111]] &gt;= 0, ALL!I401-METEALL[[#This Row],[620111]] &lt;= 24), ALL!I401-METEALL[[#This Row],[620111]], 0)</f>
        <v>0</v>
      </c>
      <c r="K400">
        <f>IF(AND(ALL!J401-METEALL[[#This Row],[620112]] &gt;= 0, ALL!J401-METEALL[[#This Row],[620112]] &lt;= 24), ALL!J401-METEALL[[#This Row],[620112]], 0)</f>
        <v>16</v>
      </c>
      <c r="L400">
        <f>IF(AND(ALL!K401-METEALL[[#This Row],[620113]] &gt;= 0, ALL!K401-METEALL[[#This Row],[620113]] &lt;= 24), ALL!K401-METEALL[[#This Row],[620113]], 0)</f>
        <v>0</v>
      </c>
      <c r="M400">
        <f>IF(AND(ALL!L401-METEALL[[#This Row],[620114]] &gt;= 0, ALL!L401-METEALL[[#This Row],[620114]] &lt;= 24), ALL!L401-METEALL[[#This Row],[620114]], 0)</f>
        <v>12</v>
      </c>
      <c r="N400">
        <f>IF(AND(ALL!M401-METEALL[[#This Row],[620116]] &gt;= 0, ALL!M401-METEALL[[#This Row],[620116]] &lt;= 24), ALL!M401-METEALL[[#This Row],[620116]], 0)</f>
        <v>13</v>
      </c>
      <c r="O400">
        <f>IF(AND(ALL!N401-METEALL[[#This Row],[620117]] &gt;= 0, ALL!N401-METEALL[[#This Row],[620117]] &lt;= 24), ALL!N401-METEALL[[#This Row],[620117]], 0)</f>
        <v>17</v>
      </c>
      <c r="P400">
        <f>IF(AND(ALL!O401-METEALL[[#This Row],[620118]] &gt;= 0, ALL!O401-METEALL[[#This Row],[620118]] &lt;= 24), ALL!O401-METEALL[[#This Row],[620118]], 0)</f>
        <v>0</v>
      </c>
      <c r="Q400">
        <f>IF(AND(ALL!P401-METEALL[[#This Row],[620119]] &gt;= 0, ALL!P401-METEALL[[#This Row],[620119]] &lt;= 24), ALL!P401-METEALL[[#This Row],[620119]], 0)</f>
        <v>15</v>
      </c>
      <c r="R400">
        <f>IF(AND(ALL!Q401-METEALL[[#This Row],[620120]] &gt;= 0, ALL!Q401-METEALL[[#This Row],[620120]] &lt;= 24), ALL!Q401-METEALL[[#This Row],[620120]], 0)</f>
        <v>0</v>
      </c>
      <c r="S400">
        <f>IF(AND(ALL!R401-METEALL[[#This Row],[620122]] &gt;= 0, ALL!R401-METEALL[[#This Row],[620122]] &lt;= 24), ALL!R401-METEALL[[#This Row],[620122]], 0)</f>
        <v>18</v>
      </c>
      <c r="T400">
        <f>IF(AND(ALL!S401-METEALL[[#This Row],[620123]] &gt;= 0, ALL!S401-METEALL[[#This Row],[620123]] &lt;= 24), ALL!S401-METEALL[[#This Row],[620123]], 0)</f>
        <v>0</v>
      </c>
      <c r="U400">
        <f>IF(AND(ALL!T401-METEALL[[#This Row],[620124]] &gt;= 0, ALL!T401-METEALL[[#This Row],[620124]] &lt;= 24), ALL!T401-METEALL[[#This Row],[620124]], 0)</f>
        <v>0</v>
      </c>
      <c r="Y400">
        <v>620104</v>
      </c>
      <c r="Z400" s="31">
        <v>44228</v>
      </c>
      <c r="AA400">
        <v>0</v>
      </c>
    </row>
    <row r="401" spans="3:27">
      <c r="C401" s="17">
        <v>44229</v>
      </c>
      <c r="D401" t="str">
        <f>TEXT(Mete_cal[[#This Row],[Egat Code]], "[$-409]mmm yyyy")</f>
        <v>Feb 2021</v>
      </c>
      <c r="E401">
        <f>IF(AND(ALL!D402-METEALL[[#This Row],[620104]] &gt;= 0, ALL!D402-METEALL[[#This Row],[620104]] &lt;= 24), ALL!D402-METEALL[[#This Row],[620104]], 0)</f>
        <v>0</v>
      </c>
      <c r="F401">
        <f>IF(AND(ALL!E402-METEALL[[#This Row],[620105]] &gt;= 0, ALL!E402-METEALL[[#This Row],[620105]] &lt;= 24), ALL!E402-METEALL[[#This Row],[620105]], 0)</f>
        <v>5</v>
      </c>
      <c r="G401">
        <f>IF(AND(ALL!F402-METEALL[[#This Row],[620106]] &gt;= 0, ALL!F402-METEALL[[#This Row],[620106]] &lt;= 24), ALL!F402-METEALL[[#This Row],[620106]], 0)</f>
        <v>0</v>
      </c>
      <c r="H401">
        <f>IF(AND(ALL!G402-METEALL[[#This Row],[620107]] &gt;= 0, ALL!G402-METEALL[[#This Row],[620107]] &lt;= 24), ALL!G402-METEALL[[#This Row],[620107]], 0)</f>
        <v>24</v>
      </c>
      <c r="I401">
        <f>IF(AND(ALL!H402-METEALL[[#This Row],[620109]] &gt;= 0, ALL!H402-METEALL[[#This Row],[620109]] &lt;= 24), ALL!H402-METEALL[[#This Row],[620109]], 0)</f>
        <v>0</v>
      </c>
      <c r="J401">
        <f>IF(AND(ALL!I402-METEALL[[#This Row],[620111]] &gt;= 0, ALL!I402-METEALL[[#This Row],[620111]] &lt;= 24), ALL!I402-METEALL[[#This Row],[620111]], 0)</f>
        <v>0</v>
      </c>
      <c r="K401">
        <f>IF(AND(ALL!J402-METEALL[[#This Row],[620112]] &gt;= 0, ALL!J402-METEALL[[#This Row],[620112]] &lt;= 24), ALL!J402-METEALL[[#This Row],[620112]], 0)</f>
        <v>6</v>
      </c>
      <c r="L401">
        <f>IF(AND(ALL!K402-METEALL[[#This Row],[620113]] &gt;= 0, ALL!K402-METEALL[[#This Row],[620113]] &lt;= 24), ALL!K402-METEALL[[#This Row],[620113]], 0)</f>
        <v>0</v>
      </c>
      <c r="M401">
        <f>IF(AND(ALL!L402-METEALL[[#This Row],[620114]] &gt;= 0, ALL!L402-METEALL[[#This Row],[620114]] &lt;= 24), ALL!L402-METEALL[[#This Row],[620114]], 0)</f>
        <v>7</v>
      </c>
      <c r="N401">
        <f>IF(AND(ALL!M402-METEALL[[#This Row],[620116]] &gt;= 0, ALL!M402-METEALL[[#This Row],[620116]] &lt;= 24), ALL!M402-METEALL[[#This Row],[620116]], 0)</f>
        <v>6</v>
      </c>
      <c r="O401">
        <f>IF(AND(ALL!N402-METEALL[[#This Row],[620117]] &gt;= 0, ALL!N402-METEALL[[#This Row],[620117]] &lt;= 24), ALL!N402-METEALL[[#This Row],[620117]], 0)</f>
        <v>5</v>
      </c>
      <c r="P401">
        <f>IF(AND(ALL!O402-METEALL[[#This Row],[620118]] &gt;= 0, ALL!O402-METEALL[[#This Row],[620118]] &lt;= 24), ALL!O402-METEALL[[#This Row],[620118]], 0)</f>
        <v>0</v>
      </c>
      <c r="Q401">
        <f>IF(AND(ALL!P402-METEALL[[#This Row],[620119]] &gt;= 0, ALL!P402-METEALL[[#This Row],[620119]] &lt;= 24), ALL!P402-METEALL[[#This Row],[620119]], 0)</f>
        <v>5</v>
      </c>
      <c r="R401">
        <f>IF(AND(ALL!Q402-METEALL[[#This Row],[620120]] &gt;= 0, ALL!Q402-METEALL[[#This Row],[620120]] &lt;= 24), ALL!Q402-METEALL[[#This Row],[620120]], 0)</f>
        <v>0</v>
      </c>
      <c r="S401">
        <f>IF(AND(ALL!R402-METEALL[[#This Row],[620122]] &gt;= 0, ALL!R402-METEALL[[#This Row],[620122]] &lt;= 24), ALL!R402-METEALL[[#This Row],[620122]], 0)</f>
        <v>5</v>
      </c>
      <c r="T401">
        <f>IF(AND(ALL!S402-METEALL[[#This Row],[620123]] &gt;= 0, ALL!S402-METEALL[[#This Row],[620123]] &lt;= 24), ALL!S402-METEALL[[#This Row],[620123]], 0)</f>
        <v>7</v>
      </c>
      <c r="U401">
        <f>IF(AND(ALL!T402-METEALL[[#This Row],[620124]] &gt;= 0, ALL!T402-METEALL[[#This Row],[620124]] &lt;= 24), ALL!T402-METEALL[[#This Row],[620124]], 0)</f>
        <v>0</v>
      </c>
      <c r="Y401">
        <v>620104</v>
      </c>
      <c r="Z401" s="31">
        <v>44229</v>
      </c>
      <c r="AA401">
        <v>0</v>
      </c>
    </row>
    <row r="402" spans="3:27">
      <c r="C402" s="17">
        <v>44230</v>
      </c>
      <c r="D402" t="str">
        <f>TEXT(Mete_cal[[#This Row],[Egat Code]], "[$-409]mmm yyyy")</f>
        <v>Feb 2021</v>
      </c>
      <c r="E402">
        <f>IF(AND(ALL!D403-METEALL[[#This Row],[620104]] &gt;= 0, ALL!D403-METEALL[[#This Row],[620104]] &lt;= 24), ALL!D403-METEALL[[#This Row],[620104]], 0)</f>
        <v>0</v>
      </c>
      <c r="F402">
        <f>IF(AND(ALL!E403-METEALL[[#This Row],[620105]] &gt;= 0, ALL!E403-METEALL[[#This Row],[620105]] &lt;= 24), ALL!E403-METEALL[[#This Row],[620105]], 0)</f>
        <v>18</v>
      </c>
      <c r="G402">
        <f>IF(AND(ALL!F403-METEALL[[#This Row],[620106]] &gt;= 0, ALL!F403-METEALL[[#This Row],[620106]] &lt;= 24), ALL!F403-METEALL[[#This Row],[620106]], 0)</f>
        <v>0</v>
      </c>
      <c r="H402">
        <f>IF(AND(ALL!G403-METEALL[[#This Row],[620107]] &gt;= 0, ALL!G403-METEALL[[#This Row],[620107]] &lt;= 24), ALL!G403-METEALL[[#This Row],[620107]], 0)</f>
        <v>16</v>
      </c>
      <c r="I402">
        <f>IF(AND(ALL!H403-METEALL[[#This Row],[620109]] &gt;= 0, ALL!H403-METEALL[[#This Row],[620109]] &lt;= 24), ALL!H403-METEALL[[#This Row],[620109]], 0)</f>
        <v>0</v>
      </c>
      <c r="J402">
        <f>IF(AND(ALL!I403-METEALL[[#This Row],[620111]] &gt;= 0, ALL!I403-METEALL[[#This Row],[620111]] &lt;= 24), ALL!I403-METEALL[[#This Row],[620111]], 0)</f>
        <v>0</v>
      </c>
      <c r="K402">
        <f>IF(AND(ALL!J403-METEALL[[#This Row],[620112]] &gt;= 0, ALL!J403-METEALL[[#This Row],[620112]] &lt;= 24), ALL!J403-METEALL[[#This Row],[620112]], 0)</f>
        <v>19</v>
      </c>
      <c r="L402">
        <f>IF(AND(ALL!K403-METEALL[[#This Row],[620113]] &gt;= 0, ALL!K403-METEALL[[#This Row],[620113]] &lt;= 24), ALL!K403-METEALL[[#This Row],[620113]], 0)</f>
        <v>0</v>
      </c>
      <c r="M402">
        <f>IF(AND(ALL!L403-METEALL[[#This Row],[620114]] &gt;= 0, ALL!L403-METEALL[[#This Row],[620114]] &lt;= 24), ALL!L403-METEALL[[#This Row],[620114]], 0)</f>
        <v>18</v>
      </c>
      <c r="N402">
        <f>IF(AND(ALL!M403-METEALL[[#This Row],[620116]] &gt;= 0, ALL!M403-METEALL[[#This Row],[620116]] &lt;= 24), ALL!M403-METEALL[[#This Row],[620116]], 0)</f>
        <v>18</v>
      </c>
      <c r="O402">
        <f>IF(AND(ALL!N403-METEALL[[#This Row],[620117]] &gt;= 0, ALL!N403-METEALL[[#This Row],[620117]] &lt;= 24), ALL!N403-METEALL[[#This Row],[620117]], 0)</f>
        <v>21</v>
      </c>
      <c r="P402">
        <f>IF(AND(ALL!O403-METEALL[[#This Row],[620118]] &gt;= 0, ALL!O403-METEALL[[#This Row],[620118]] &lt;= 24), ALL!O403-METEALL[[#This Row],[620118]], 0)</f>
        <v>0</v>
      </c>
      <c r="Q402">
        <f>IF(AND(ALL!P403-METEALL[[#This Row],[620119]] &gt;= 0, ALL!P403-METEALL[[#This Row],[620119]] &lt;= 24), ALL!P403-METEALL[[#This Row],[620119]], 0)</f>
        <v>0</v>
      </c>
      <c r="R402">
        <f>IF(AND(ALL!Q403-METEALL[[#This Row],[620120]] &gt;= 0, ALL!Q403-METEALL[[#This Row],[620120]] &lt;= 24), ALL!Q403-METEALL[[#This Row],[620120]], 0)</f>
        <v>0</v>
      </c>
      <c r="S402">
        <f>IF(AND(ALL!R403-METEALL[[#This Row],[620122]] &gt;= 0, ALL!R403-METEALL[[#This Row],[620122]] &lt;= 24), ALL!R403-METEALL[[#This Row],[620122]], 0)</f>
        <v>19</v>
      </c>
      <c r="T402">
        <f>IF(AND(ALL!S403-METEALL[[#This Row],[620123]] &gt;= 0, ALL!S403-METEALL[[#This Row],[620123]] &lt;= 24), ALL!S403-METEALL[[#This Row],[620123]], 0)</f>
        <v>18</v>
      </c>
      <c r="U402">
        <f>IF(AND(ALL!T403-METEALL[[#This Row],[620124]] &gt;= 0, ALL!T403-METEALL[[#This Row],[620124]] &lt;= 24), ALL!T403-METEALL[[#This Row],[620124]], 0)</f>
        <v>0</v>
      </c>
      <c r="Y402">
        <v>620104</v>
      </c>
      <c r="Z402" s="31">
        <v>44230</v>
      </c>
      <c r="AA402">
        <v>0</v>
      </c>
    </row>
    <row r="403" spans="3:27">
      <c r="C403" s="17">
        <v>44231</v>
      </c>
      <c r="D403" t="str">
        <f>TEXT(Mete_cal[[#This Row],[Egat Code]], "[$-409]mmm yyyy")</f>
        <v>Feb 2021</v>
      </c>
      <c r="E403">
        <f>IF(AND(ALL!D404-METEALL[[#This Row],[620104]] &gt;= 0, ALL!D404-METEALL[[#This Row],[620104]] &lt;= 24), ALL!D404-METEALL[[#This Row],[620104]], 0)</f>
        <v>0</v>
      </c>
      <c r="F403">
        <f>IF(AND(ALL!E404-METEALL[[#This Row],[620105]] &gt;= 0, ALL!E404-METEALL[[#This Row],[620105]] &lt;= 24), ALL!E404-METEALL[[#This Row],[620105]], 0)</f>
        <v>5</v>
      </c>
      <c r="G403">
        <f>IF(AND(ALL!F404-METEALL[[#This Row],[620106]] &gt;= 0, ALL!F404-METEALL[[#This Row],[620106]] &lt;= 24), ALL!F404-METEALL[[#This Row],[620106]], 0)</f>
        <v>0</v>
      </c>
      <c r="H403">
        <f>IF(AND(ALL!G404-METEALL[[#This Row],[620107]] &gt;= 0, ALL!G404-METEALL[[#This Row],[620107]] &lt;= 24), ALL!G404-METEALL[[#This Row],[620107]], 0)</f>
        <v>5</v>
      </c>
      <c r="I403">
        <f>IF(AND(ALL!H404-METEALL[[#This Row],[620109]] &gt;= 0, ALL!H404-METEALL[[#This Row],[620109]] &lt;= 24), ALL!H404-METEALL[[#This Row],[620109]], 0)</f>
        <v>0</v>
      </c>
      <c r="J403">
        <f>IF(AND(ALL!I404-METEALL[[#This Row],[620111]] &gt;= 0, ALL!I404-METEALL[[#This Row],[620111]] &lt;= 24), ALL!I404-METEALL[[#This Row],[620111]], 0)</f>
        <v>0</v>
      </c>
      <c r="K403">
        <f>IF(AND(ALL!J404-METEALL[[#This Row],[620112]] &gt;= 0, ALL!J404-METEALL[[#This Row],[620112]] &lt;= 24), ALL!J404-METEALL[[#This Row],[620112]], 0)</f>
        <v>9</v>
      </c>
      <c r="L403">
        <f>IF(AND(ALL!K404-METEALL[[#This Row],[620113]] &gt;= 0, ALL!K404-METEALL[[#This Row],[620113]] &lt;= 24), ALL!K404-METEALL[[#This Row],[620113]], 0)</f>
        <v>0</v>
      </c>
      <c r="M403">
        <f>IF(AND(ALL!L404-METEALL[[#This Row],[620114]] &gt;= 0, ALL!L404-METEALL[[#This Row],[620114]] &lt;= 24), ALL!L404-METEALL[[#This Row],[620114]], 0)</f>
        <v>21</v>
      </c>
      <c r="N403">
        <f>IF(AND(ALL!M404-METEALL[[#This Row],[620116]] &gt;= 0, ALL!M404-METEALL[[#This Row],[620116]] &lt;= 24), ALL!M404-METEALL[[#This Row],[620116]], 0)</f>
        <v>0</v>
      </c>
      <c r="O403">
        <f>IF(AND(ALL!N404-METEALL[[#This Row],[620117]] &gt;= 0, ALL!N404-METEALL[[#This Row],[620117]] &lt;= 24), ALL!N404-METEALL[[#This Row],[620117]], 0)</f>
        <v>8</v>
      </c>
      <c r="P403">
        <f>IF(AND(ALL!O404-METEALL[[#This Row],[620118]] &gt;= 0, ALL!O404-METEALL[[#This Row],[620118]] &lt;= 24), ALL!O404-METEALL[[#This Row],[620118]], 0)</f>
        <v>0</v>
      </c>
      <c r="Q403">
        <f>IF(AND(ALL!P404-METEALL[[#This Row],[620119]] &gt;= 0, ALL!P404-METEALL[[#This Row],[620119]] &lt;= 24), ALL!P404-METEALL[[#This Row],[620119]], 0)</f>
        <v>9</v>
      </c>
      <c r="R403">
        <f>IF(AND(ALL!Q404-METEALL[[#This Row],[620120]] &gt;= 0, ALL!Q404-METEALL[[#This Row],[620120]] &lt;= 24), ALL!Q404-METEALL[[#This Row],[620120]], 0)</f>
        <v>0</v>
      </c>
      <c r="S403">
        <f>IF(AND(ALL!R404-METEALL[[#This Row],[620122]] &gt;= 0, ALL!R404-METEALL[[#This Row],[620122]] &lt;= 24), ALL!R404-METEALL[[#This Row],[620122]], 0)</f>
        <v>8</v>
      </c>
      <c r="T403">
        <f>IF(AND(ALL!S404-METEALL[[#This Row],[620123]] &gt;= 0, ALL!S404-METEALL[[#This Row],[620123]] &lt;= 24), ALL!S404-METEALL[[#This Row],[620123]], 0)</f>
        <v>1</v>
      </c>
      <c r="U403">
        <f>IF(AND(ALL!T404-METEALL[[#This Row],[620124]] &gt;= 0, ALL!T404-METEALL[[#This Row],[620124]] &lt;= 24), ALL!T404-METEALL[[#This Row],[620124]], 0)</f>
        <v>0</v>
      </c>
      <c r="Y403">
        <v>620104</v>
      </c>
      <c r="Z403" s="31">
        <v>44231</v>
      </c>
      <c r="AA403">
        <v>0</v>
      </c>
    </row>
    <row r="404" spans="3:27">
      <c r="C404" s="17">
        <v>44232</v>
      </c>
      <c r="D404" t="str">
        <f>TEXT(Mete_cal[[#This Row],[Egat Code]], "[$-409]mmm yyyy")</f>
        <v>Feb 2021</v>
      </c>
      <c r="E404">
        <f>IF(AND(ALL!D405-METEALL[[#This Row],[620104]] &gt;= 0, ALL!D405-METEALL[[#This Row],[620104]] &lt;= 24), ALL!D405-METEALL[[#This Row],[620104]], 0)</f>
        <v>0</v>
      </c>
      <c r="F404">
        <f>IF(AND(ALL!E405-METEALL[[#This Row],[620105]] &gt;= 0, ALL!E405-METEALL[[#This Row],[620105]] &lt;= 24), ALL!E405-METEALL[[#This Row],[620105]], 0)</f>
        <v>6</v>
      </c>
      <c r="G404">
        <f>IF(AND(ALL!F405-METEALL[[#This Row],[620106]] &gt;= 0, ALL!F405-METEALL[[#This Row],[620106]] &lt;= 24), ALL!F405-METEALL[[#This Row],[620106]], 0)</f>
        <v>0</v>
      </c>
      <c r="H404">
        <f>IF(AND(ALL!G405-METEALL[[#This Row],[620107]] &gt;= 0, ALL!G405-METEALL[[#This Row],[620107]] &lt;= 24), ALL!G405-METEALL[[#This Row],[620107]], 0)</f>
        <v>13</v>
      </c>
      <c r="I404">
        <f>IF(AND(ALL!H405-METEALL[[#This Row],[620109]] &gt;= 0, ALL!H405-METEALL[[#This Row],[620109]] &lt;= 24), ALL!H405-METEALL[[#This Row],[620109]], 0)</f>
        <v>0</v>
      </c>
      <c r="J404">
        <f>IF(AND(ALL!I405-METEALL[[#This Row],[620111]] &gt;= 0, ALL!I405-METEALL[[#This Row],[620111]] &lt;= 24), ALL!I405-METEALL[[#This Row],[620111]], 0)</f>
        <v>0</v>
      </c>
      <c r="K404">
        <f>IF(AND(ALL!J405-METEALL[[#This Row],[620112]] &gt;= 0, ALL!J405-METEALL[[#This Row],[620112]] &lt;= 24), ALL!J405-METEALL[[#This Row],[620112]], 0)</f>
        <v>6</v>
      </c>
      <c r="L404">
        <f>IF(AND(ALL!K405-METEALL[[#This Row],[620113]] &gt;= 0, ALL!K405-METEALL[[#This Row],[620113]] &lt;= 24), ALL!K405-METEALL[[#This Row],[620113]], 0)</f>
        <v>0</v>
      </c>
      <c r="M404">
        <f>IF(AND(ALL!L405-METEALL[[#This Row],[620114]] &gt;= 0, ALL!L405-METEALL[[#This Row],[620114]] &lt;= 24), ALL!L405-METEALL[[#This Row],[620114]], 0)</f>
        <v>12</v>
      </c>
      <c r="N404">
        <f>IF(AND(ALL!M405-METEALL[[#This Row],[620116]] &gt;= 0, ALL!M405-METEALL[[#This Row],[620116]] &lt;= 24), ALL!M405-METEALL[[#This Row],[620116]], 0)</f>
        <v>10</v>
      </c>
      <c r="O404">
        <f>IF(AND(ALL!N405-METEALL[[#This Row],[620117]] &gt;= 0, ALL!N405-METEALL[[#This Row],[620117]] &lt;= 24), ALL!N405-METEALL[[#This Row],[620117]], 0)</f>
        <v>20</v>
      </c>
      <c r="P404">
        <f>IF(AND(ALL!O405-METEALL[[#This Row],[620118]] &gt;= 0, ALL!O405-METEALL[[#This Row],[620118]] &lt;= 24), ALL!O405-METEALL[[#This Row],[620118]], 0)</f>
        <v>0</v>
      </c>
      <c r="Q404">
        <f>IF(AND(ALL!P405-METEALL[[#This Row],[620119]] &gt;= 0, ALL!P405-METEALL[[#This Row],[620119]] &lt;= 24), ALL!P405-METEALL[[#This Row],[620119]], 0)</f>
        <v>10</v>
      </c>
      <c r="R404">
        <f>IF(AND(ALL!Q405-METEALL[[#This Row],[620120]] &gt;= 0, ALL!Q405-METEALL[[#This Row],[620120]] &lt;= 24), ALL!Q405-METEALL[[#This Row],[620120]], 0)</f>
        <v>0</v>
      </c>
      <c r="S404">
        <f>IF(AND(ALL!R405-METEALL[[#This Row],[620122]] &gt;= 0, ALL!R405-METEALL[[#This Row],[620122]] &lt;= 24), ALL!R405-METEALL[[#This Row],[620122]], 0)</f>
        <v>0</v>
      </c>
      <c r="T404">
        <f>IF(AND(ALL!S405-METEALL[[#This Row],[620123]] &gt;= 0, ALL!S405-METEALL[[#This Row],[620123]] &lt;= 24), ALL!S405-METEALL[[#This Row],[620123]], 0)</f>
        <v>11</v>
      </c>
      <c r="U404">
        <f>IF(AND(ALL!T405-METEALL[[#This Row],[620124]] &gt;= 0, ALL!T405-METEALL[[#This Row],[620124]] &lt;= 24), ALL!T405-METEALL[[#This Row],[620124]], 0)</f>
        <v>0</v>
      </c>
      <c r="Y404">
        <v>620104</v>
      </c>
      <c r="Z404" s="31">
        <v>44232</v>
      </c>
      <c r="AA404">
        <v>0</v>
      </c>
    </row>
    <row r="405" spans="3:27">
      <c r="C405" s="17">
        <v>44233</v>
      </c>
      <c r="D405" t="str">
        <f>TEXT(Mete_cal[[#This Row],[Egat Code]], "[$-409]mmm yyyy")</f>
        <v>Feb 2021</v>
      </c>
      <c r="E405">
        <f>IF(AND(ALL!D406-METEALL[[#This Row],[620104]] &gt;= 0, ALL!D406-METEALL[[#This Row],[620104]] &lt;= 24), ALL!D406-METEALL[[#This Row],[620104]], 0)</f>
        <v>0</v>
      </c>
      <c r="F405">
        <f>IF(AND(ALL!E406-METEALL[[#This Row],[620105]] &gt;= 0, ALL!E406-METEALL[[#This Row],[620105]] &lt;= 24), ALL!E406-METEALL[[#This Row],[620105]], 0)</f>
        <v>22</v>
      </c>
      <c r="G405">
        <f>IF(AND(ALL!F406-METEALL[[#This Row],[620106]] &gt;= 0, ALL!F406-METEALL[[#This Row],[620106]] &lt;= 24), ALL!F406-METEALL[[#This Row],[620106]], 0)</f>
        <v>0</v>
      </c>
      <c r="H405">
        <f>IF(AND(ALL!G406-METEALL[[#This Row],[620107]] &gt;= 0, ALL!G406-METEALL[[#This Row],[620107]] &lt;= 24), ALL!G406-METEALL[[#This Row],[620107]], 0)</f>
        <v>19</v>
      </c>
      <c r="I405">
        <f>IF(AND(ALL!H406-METEALL[[#This Row],[620109]] &gt;= 0, ALL!H406-METEALL[[#This Row],[620109]] &lt;= 24), ALL!H406-METEALL[[#This Row],[620109]], 0)</f>
        <v>0</v>
      </c>
      <c r="J405">
        <f>IF(AND(ALL!I406-METEALL[[#This Row],[620111]] &gt;= 0, ALL!I406-METEALL[[#This Row],[620111]] &lt;= 24), ALL!I406-METEALL[[#This Row],[620111]], 0)</f>
        <v>0</v>
      </c>
      <c r="K405">
        <f>IF(AND(ALL!J406-METEALL[[#This Row],[620112]] &gt;= 0, ALL!J406-METEALL[[#This Row],[620112]] &lt;= 24), ALL!J406-METEALL[[#This Row],[620112]], 0)</f>
        <v>19</v>
      </c>
      <c r="L405">
        <f>IF(AND(ALL!K406-METEALL[[#This Row],[620113]] &gt;= 0, ALL!K406-METEALL[[#This Row],[620113]] &lt;= 24), ALL!K406-METEALL[[#This Row],[620113]], 0)</f>
        <v>0</v>
      </c>
      <c r="M405">
        <f>IF(AND(ALL!L406-METEALL[[#This Row],[620114]] &gt;= 0, ALL!L406-METEALL[[#This Row],[620114]] &lt;= 24), ALL!L406-METEALL[[#This Row],[620114]], 0)</f>
        <v>18</v>
      </c>
      <c r="N405">
        <f>IF(AND(ALL!M406-METEALL[[#This Row],[620116]] &gt;= 0, ALL!M406-METEALL[[#This Row],[620116]] &lt;= 24), ALL!M406-METEALL[[#This Row],[620116]], 0)</f>
        <v>0</v>
      </c>
      <c r="O405">
        <f>IF(AND(ALL!N406-METEALL[[#This Row],[620117]] &gt;= 0, ALL!N406-METEALL[[#This Row],[620117]] &lt;= 24), ALL!N406-METEALL[[#This Row],[620117]], 0)</f>
        <v>21</v>
      </c>
      <c r="P405">
        <f>IF(AND(ALL!O406-METEALL[[#This Row],[620118]] &gt;= 0, ALL!O406-METEALL[[#This Row],[620118]] &lt;= 24), ALL!O406-METEALL[[#This Row],[620118]], 0)</f>
        <v>0</v>
      </c>
      <c r="Q405">
        <f>IF(AND(ALL!P406-METEALL[[#This Row],[620119]] &gt;= 0, ALL!P406-METEALL[[#This Row],[620119]] &lt;= 24), ALL!P406-METEALL[[#This Row],[620119]], 0)</f>
        <v>18</v>
      </c>
      <c r="R405">
        <f>IF(AND(ALL!Q406-METEALL[[#This Row],[620120]] &gt;= 0, ALL!Q406-METEALL[[#This Row],[620120]] &lt;= 24), ALL!Q406-METEALL[[#This Row],[620120]], 0)</f>
        <v>0</v>
      </c>
      <c r="S405">
        <f>IF(AND(ALL!R406-METEALL[[#This Row],[620122]] &gt;= 0, ALL!R406-METEALL[[#This Row],[620122]] &lt;= 24), ALL!R406-METEALL[[#This Row],[620122]], 0)</f>
        <v>8</v>
      </c>
      <c r="T405">
        <f>IF(AND(ALL!S406-METEALL[[#This Row],[620123]] &gt;= 0, ALL!S406-METEALL[[#This Row],[620123]] &lt;= 24), ALL!S406-METEALL[[#This Row],[620123]], 0)</f>
        <v>18</v>
      </c>
      <c r="U405">
        <f>IF(AND(ALL!T406-METEALL[[#This Row],[620124]] &gt;= 0, ALL!T406-METEALL[[#This Row],[620124]] &lt;= 24), ALL!T406-METEALL[[#This Row],[620124]], 0)</f>
        <v>0</v>
      </c>
      <c r="Y405">
        <v>620104</v>
      </c>
      <c r="Z405" s="31">
        <v>44233</v>
      </c>
      <c r="AA405">
        <v>0</v>
      </c>
    </row>
    <row r="406" spans="3:27">
      <c r="C406" s="17">
        <v>44234</v>
      </c>
      <c r="D406" t="str">
        <f>TEXT(Mete_cal[[#This Row],[Egat Code]], "[$-409]mmm yyyy")</f>
        <v>Feb 2021</v>
      </c>
      <c r="E406">
        <f>IF(AND(ALL!D407-METEALL[[#This Row],[620104]] &gt;= 0, ALL!D407-METEALL[[#This Row],[620104]] &lt;= 24), ALL!D407-METEALL[[#This Row],[620104]], 0)</f>
        <v>0</v>
      </c>
      <c r="F406">
        <f>IF(AND(ALL!E407-METEALL[[#This Row],[620105]] &gt;= 0, ALL!E407-METEALL[[#This Row],[620105]] &lt;= 24), ALL!E407-METEALL[[#This Row],[620105]], 0)</f>
        <v>15</v>
      </c>
      <c r="G406">
        <f>IF(AND(ALL!F407-METEALL[[#This Row],[620106]] &gt;= 0, ALL!F407-METEALL[[#This Row],[620106]] &lt;= 24), ALL!F407-METEALL[[#This Row],[620106]], 0)</f>
        <v>0</v>
      </c>
      <c r="H406">
        <f>IF(AND(ALL!G407-METEALL[[#This Row],[620107]] &gt;= 0, ALL!G407-METEALL[[#This Row],[620107]] &lt;= 24), ALL!G407-METEALL[[#This Row],[620107]], 0)</f>
        <v>15</v>
      </c>
      <c r="I406">
        <f>IF(AND(ALL!H407-METEALL[[#This Row],[620109]] &gt;= 0, ALL!H407-METEALL[[#This Row],[620109]] &lt;= 24), ALL!H407-METEALL[[#This Row],[620109]], 0)</f>
        <v>0</v>
      </c>
      <c r="J406">
        <f>IF(AND(ALL!I407-METEALL[[#This Row],[620111]] &gt;= 0, ALL!I407-METEALL[[#This Row],[620111]] &lt;= 24), ALL!I407-METEALL[[#This Row],[620111]], 0)</f>
        <v>0</v>
      </c>
      <c r="K406">
        <f>IF(AND(ALL!J407-METEALL[[#This Row],[620112]] &gt;= 0, ALL!J407-METEALL[[#This Row],[620112]] &lt;= 24), ALL!J407-METEALL[[#This Row],[620112]], 0)</f>
        <v>4</v>
      </c>
      <c r="L406">
        <f>IF(AND(ALL!K407-METEALL[[#This Row],[620113]] &gt;= 0, ALL!K407-METEALL[[#This Row],[620113]] &lt;= 24), ALL!K407-METEALL[[#This Row],[620113]], 0)</f>
        <v>0</v>
      </c>
      <c r="M406">
        <f>IF(AND(ALL!L407-METEALL[[#This Row],[620114]] &gt;= 0, ALL!L407-METEALL[[#This Row],[620114]] &lt;= 24), ALL!L407-METEALL[[#This Row],[620114]], 0)</f>
        <v>17</v>
      </c>
      <c r="N406">
        <f>IF(AND(ALL!M407-METEALL[[#This Row],[620116]] &gt;= 0, ALL!M407-METEALL[[#This Row],[620116]] &lt;= 24), ALL!M407-METEALL[[#This Row],[620116]], 0)</f>
        <v>0</v>
      </c>
      <c r="O406">
        <f>IF(AND(ALL!N407-METEALL[[#This Row],[620117]] &gt;= 0, ALL!N407-METEALL[[#This Row],[620117]] &lt;= 24), ALL!N407-METEALL[[#This Row],[620117]], 0)</f>
        <v>21</v>
      </c>
      <c r="P406">
        <f>IF(AND(ALL!O407-METEALL[[#This Row],[620118]] &gt;= 0, ALL!O407-METEALL[[#This Row],[620118]] &lt;= 24), ALL!O407-METEALL[[#This Row],[620118]], 0)</f>
        <v>0</v>
      </c>
      <c r="Q406">
        <f>IF(AND(ALL!P407-METEALL[[#This Row],[620119]] &gt;= 0, ALL!P407-METEALL[[#This Row],[620119]] &lt;= 24), ALL!P407-METEALL[[#This Row],[620119]], 0)</f>
        <v>13</v>
      </c>
      <c r="R406">
        <f>IF(AND(ALL!Q407-METEALL[[#This Row],[620120]] &gt;= 0, ALL!Q407-METEALL[[#This Row],[620120]] &lt;= 24), ALL!Q407-METEALL[[#This Row],[620120]], 0)</f>
        <v>0</v>
      </c>
      <c r="S406">
        <f>IF(AND(ALL!R407-METEALL[[#This Row],[620122]] &gt;= 0, ALL!R407-METEALL[[#This Row],[620122]] &lt;= 24), ALL!R407-METEALL[[#This Row],[620122]], 0)</f>
        <v>15</v>
      </c>
      <c r="T406">
        <f>IF(AND(ALL!S407-METEALL[[#This Row],[620123]] &gt;= 0, ALL!S407-METEALL[[#This Row],[620123]] &lt;= 24), ALL!S407-METEALL[[#This Row],[620123]], 0)</f>
        <v>14</v>
      </c>
      <c r="U406">
        <f>IF(AND(ALL!T407-METEALL[[#This Row],[620124]] &gt;= 0, ALL!T407-METEALL[[#This Row],[620124]] &lt;= 24), ALL!T407-METEALL[[#This Row],[620124]], 0)</f>
        <v>0</v>
      </c>
      <c r="Y406">
        <v>620104</v>
      </c>
      <c r="Z406" s="31">
        <v>44234</v>
      </c>
      <c r="AA406">
        <v>0</v>
      </c>
    </row>
    <row r="407" spans="3:27">
      <c r="C407" s="17">
        <v>44235</v>
      </c>
      <c r="D407" t="str">
        <f>TEXT(Mete_cal[[#This Row],[Egat Code]], "[$-409]mmm yyyy")</f>
        <v>Feb 2021</v>
      </c>
      <c r="E407">
        <f>IF(AND(ALL!D408-METEALL[[#This Row],[620104]] &gt;= 0, ALL!D408-METEALL[[#This Row],[620104]] &lt;= 24), ALL!D408-METEALL[[#This Row],[620104]], 0)</f>
        <v>0</v>
      </c>
      <c r="F407">
        <f>IF(AND(ALL!E408-METEALL[[#This Row],[620105]] &gt;= 0, ALL!E408-METEALL[[#This Row],[620105]] &lt;= 24), ALL!E408-METEALL[[#This Row],[620105]], 0)</f>
        <v>6</v>
      </c>
      <c r="G407">
        <f>IF(AND(ALL!F408-METEALL[[#This Row],[620106]] &gt;= 0, ALL!F408-METEALL[[#This Row],[620106]] &lt;= 24), ALL!F408-METEALL[[#This Row],[620106]], 0)</f>
        <v>0</v>
      </c>
      <c r="H407">
        <f>IF(AND(ALL!G408-METEALL[[#This Row],[620107]] &gt;= 0, ALL!G408-METEALL[[#This Row],[620107]] &lt;= 24), ALL!G408-METEALL[[#This Row],[620107]], 0)</f>
        <v>11</v>
      </c>
      <c r="I407">
        <f>IF(AND(ALL!H408-METEALL[[#This Row],[620109]] &gt;= 0, ALL!H408-METEALL[[#This Row],[620109]] &lt;= 24), ALL!H408-METEALL[[#This Row],[620109]], 0)</f>
        <v>0</v>
      </c>
      <c r="J407">
        <f>IF(AND(ALL!I408-METEALL[[#This Row],[620111]] &gt;= 0, ALL!I408-METEALL[[#This Row],[620111]] &lt;= 24), ALL!I408-METEALL[[#This Row],[620111]], 0)</f>
        <v>0</v>
      </c>
      <c r="K407">
        <f>IF(AND(ALL!J408-METEALL[[#This Row],[620112]] &gt;= 0, ALL!J408-METEALL[[#This Row],[620112]] &lt;= 24), ALL!J408-METEALL[[#This Row],[620112]], 0)</f>
        <v>10</v>
      </c>
      <c r="L407">
        <f>IF(AND(ALL!K408-METEALL[[#This Row],[620113]] &gt;= 0, ALL!K408-METEALL[[#This Row],[620113]] &lt;= 24), ALL!K408-METEALL[[#This Row],[620113]], 0)</f>
        <v>0</v>
      </c>
      <c r="M407">
        <f>IF(AND(ALL!L408-METEALL[[#This Row],[620114]] &gt;= 0, ALL!L408-METEALL[[#This Row],[620114]] &lt;= 24), ALL!L408-METEALL[[#This Row],[620114]], 0)</f>
        <v>0</v>
      </c>
      <c r="N407">
        <f>IF(AND(ALL!M408-METEALL[[#This Row],[620116]] &gt;= 0, ALL!M408-METEALL[[#This Row],[620116]] &lt;= 24), ALL!M408-METEALL[[#This Row],[620116]], 0)</f>
        <v>0</v>
      </c>
      <c r="O407">
        <f>IF(AND(ALL!N408-METEALL[[#This Row],[620117]] &gt;= 0, ALL!N408-METEALL[[#This Row],[620117]] &lt;= 24), ALL!N408-METEALL[[#This Row],[620117]], 0)</f>
        <v>16</v>
      </c>
      <c r="P407">
        <f>IF(AND(ALL!O408-METEALL[[#This Row],[620118]] &gt;= 0, ALL!O408-METEALL[[#This Row],[620118]] &lt;= 24), ALL!O408-METEALL[[#This Row],[620118]], 0)</f>
        <v>0</v>
      </c>
      <c r="Q407">
        <f>IF(AND(ALL!P408-METEALL[[#This Row],[620119]] &gt;= 0, ALL!P408-METEALL[[#This Row],[620119]] &lt;= 24), ALL!P408-METEALL[[#This Row],[620119]], 0)</f>
        <v>6</v>
      </c>
      <c r="R407">
        <f>IF(AND(ALL!Q408-METEALL[[#This Row],[620120]] &gt;= 0, ALL!Q408-METEALL[[#This Row],[620120]] &lt;= 24), ALL!Q408-METEALL[[#This Row],[620120]], 0)</f>
        <v>0</v>
      </c>
      <c r="S407">
        <f>IF(AND(ALL!R408-METEALL[[#This Row],[620122]] &gt;= 0, ALL!R408-METEALL[[#This Row],[620122]] &lt;= 24), ALL!R408-METEALL[[#This Row],[620122]], 0)</f>
        <v>5</v>
      </c>
      <c r="T407">
        <f>IF(AND(ALL!S408-METEALL[[#This Row],[620123]] &gt;= 0, ALL!S408-METEALL[[#This Row],[620123]] &lt;= 24), ALL!S408-METEALL[[#This Row],[620123]], 0)</f>
        <v>5</v>
      </c>
      <c r="U407">
        <f>IF(AND(ALL!T408-METEALL[[#This Row],[620124]] &gt;= 0, ALL!T408-METEALL[[#This Row],[620124]] &lt;= 24), ALL!T408-METEALL[[#This Row],[620124]], 0)</f>
        <v>0</v>
      </c>
      <c r="Y407">
        <v>620104</v>
      </c>
      <c r="Z407" s="31">
        <v>44235</v>
      </c>
      <c r="AA407">
        <v>0</v>
      </c>
    </row>
    <row r="408" spans="3:27">
      <c r="C408" s="17">
        <v>44236</v>
      </c>
      <c r="D408" t="str">
        <f>TEXT(Mete_cal[[#This Row],[Egat Code]], "[$-409]mmm yyyy")</f>
        <v>Feb 2021</v>
      </c>
      <c r="E408">
        <f>IF(AND(ALL!D409-METEALL[[#This Row],[620104]] &gt;= 0, ALL!D409-METEALL[[#This Row],[620104]] &lt;= 24), ALL!D409-METEALL[[#This Row],[620104]], 0)</f>
        <v>0</v>
      </c>
      <c r="F408">
        <f>IF(AND(ALL!E409-METEALL[[#This Row],[620105]] &gt;= 0, ALL!E409-METEALL[[#This Row],[620105]] &lt;= 24), ALL!E409-METEALL[[#This Row],[620105]], 0)</f>
        <v>12</v>
      </c>
      <c r="G408">
        <f>IF(AND(ALL!F409-METEALL[[#This Row],[620106]] &gt;= 0, ALL!F409-METEALL[[#This Row],[620106]] &lt;= 24), ALL!F409-METEALL[[#This Row],[620106]], 0)</f>
        <v>0</v>
      </c>
      <c r="H408">
        <f>IF(AND(ALL!G409-METEALL[[#This Row],[620107]] &gt;= 0, ALL!G409-METEALL[[#This Row],[620107]] &lt;= 24), ALL!G409-METEALL[[#This Row],[620107]], 0)</f>
        <v>10</v>
      </c>
      <c r="I408">
        <f>IF(AND(ALL!H409-METEALL[[#This Row],[620109]] &gt;= 0, ALL!H409-METEALL[[#This Row],[620109]] &lt;= 24), ALL!H409-METEALL[[#This Row],[620109]], 0)</f>
        <v>0</v>
      </c>
      <c r="J408">
        <f>IF(AND(ALL!I409-METEALL[[#This Row],[620111]] &gt;= 0, ALL!I409-METEALL[[#This Row],[620111]] &lt;= 24), ALL!I409-METEALL[[#This Row],[620111]], 0)</f>
        <v>0</v>
      </c>
      <c r="K408">
        <f>IF(AND(ALL!J409-METEALL[[#This Row],[620112]] &gt;= 0, ALL!J409-METEALL[[#This Row],[620112]] &lt;= 24), ALL!J409-METEALL[[#This Row],[620112]], 0)</f>
        <v>11</v>
      </c>
      <c r="L408">
        <f>IF(AND(ALL!K409-METEALL[[#This Row],[620113]] &gt;= 0, ALL!K409-METEALL[[#This Row],[620113]] &lt;= 24), ALL!K409-METEALL[[#This Row],[620113]], 0)</f>
        <v>0</v>
      </c>
      <c r="M408">
        <f>IF(AND(ALL!L409-METEALL[[#This Row],[620114]] &gt;= 0, ALL!L409-METEALL[[#This Row],[620114]] &lt;= 24), ALL!L409-METEALL[[#This Row],[620114]], 0)</f>
        <v>13</v>
      </c>
      <c r="N408">
        <f>IF(AND(ALL!M409-METEALL[[#This Row],[620116]] &gt;= 0, ALL!M409-METEALL[[#This Row],[620116]] &lt;= 24), ALL!M409-METEALL[[#This Row],[620116]], 0)</f>
        <v>0</v>
      </c>
      <c r="O408">
        <f>IF(AND(ALL!N409-METEALL[[#This Row],[620117]] &gt;= 0, ALL!N409-METEALL[[#This Row],[620117]] &lt;= 24), ALL!N409-METEALL[[#This Row],[620117]], 0)</f>
        <v>12</v>
      </c>
      <c r="P408">
        <f>IF(AND(ALL!O409-METEALL[[#This Row],[620118]] &gt;= 0, ALL!O409-METEALL[[#This Row],[620118]] &lt;= 24), ALL!O409-METEALL[[#This Row],[620118]], 0)</f>
        <v>0</v>
      </c>
      <c r="Q408">
        <f>IF(AND(ALL!P409-METEALL[[#This Row],[620119]] &gt;= 0, ALL!P409-METEALL[[#This Row],[620119]] &lt;= 24), ALL!P409-METEALL[[#This Row],[620119]], 0)</f>
        <v>11</v>
      </c>
      <c r="R408">
        <f>IF(AND(ALL!Q409-METEALL[[#This Row],[620120]] &gt;= 0, ALL!Q409-METEALL[[#This Row],[620120]] &lt;= 24), ALL!Q409-METEALL[[#This Row],[620120]], 0)</f>
        <v>0</v>
      </c>
      <c r="S408">
        <f>IF(AND(ALL!R409-METEALL[[#This Row],[620122]] &gt;= 0, ALL!R409-METEALL[[#This Row],[620122]] &lt;= 24), ALL!R409-METEALL[[#This Row],[620122]], 0)</f>
        <v>11</v>
      </c>
      <c r="T408">
        <f>IF(AND(ALL!S409-METEALL[[#This Row],[620123]] &gt;= 0, ALL!S409-METEALL[[#This Row],[620123]] &lt;= 24), ALL!S409-METEALL[[#This Row],[620123]], 0)</f>
        <v>11</v>
      </c>
      <c r="U408">
        <f>IF(AND(ALL!T409-METEALL[[#This Row],[620124]] &gt;= 0, ALL!T409-METEALL[[#This Row],[620124]] &lt;= 24), ALL!T409-METEALL[[#This Row],[620124]], 0)</f>
        <v>0</v>
      </c>
      <c r="Y408">
        <v>620104</v>
      </c>
      <c r="Z408" s="31">
        <v>44236</v>
      </c>
      <c r="AA408">
        <v>0</v>
      </c>
    </row>
    <row r="409" spans="3:27">
      <c r="C409" s="17">
        <v>44237</v>
      </c>
      <c r="D409" t="str">
        <f>TEXT(Mete_cal[[#This Row],[Egat Code]], "[$-409]mmm yyyy")</f>
        <v>Feb 2021</v>
      </c>
      <c r="E409">
        <f>IF(AND(ALL!D410-METEALL[[#This Row],[620104]] &gt;= 0, ALL!D410-METEALL[[#This Row],[620104]] &lt;= 24), ALL!D410-METEALL[[#This Row],[620104]], 0)</f>
        <v>0</v>
      </c>
      <c r="F409">
        <f>IF(AND(ALL!E410-METEALL[[#This Row],[620105]] &gt;= 0, ALL!E410-METEALL[[#This Row],[620105]] &lt;= 24), ALL!E410-METEALL[[#This Row],[620105]], 0)</f>
        <v>11</v>
      </c>
      <c r="G409">
        <f>IF(AND(ALL!F410-METEALL[[#This Row],[620106]] &gt;= 0, ALL!F410-METEALL[[#This Row],[620106]] &lt;= 24), ALL!F410-METEALL[[#This Row],[620106]], 0)</f>
        <v>0</v>
      </c>
      <c r="H409">
        <f>IF(AND(ALL!G410-METEALL[[#This Row],[620107]] &gt;= 0, ALL!G410-METEALL[[#This Row],[620107]] &lt;= 24), ALL!G410-METEALL[[#This Row],[620107]], 0)</f>
        <v>11</v>
      </c>
      <c r="I409">
        <f>IF(AND(ALL!H410-METEALL[[#This Row],[620109]] &gt;= 0, ALL!H410-METEALL[[#This Row],[620109]] &lt;= 24), ALL!H410-METEALL[[#This Row],[620109]], 0)</f>
        <v>0</v>
      </c>
      <c r="J409">
        <f>IF(AND(ALL!I410-METEALL[[#This Row],[620111]] &gt;= 0, ALL!I410-METEALL[[#This Row],[620111]] &lt;= 24), ALL!I410-METEALL[[#This Row],[620111]], 0)</f>
        <v>0</v>
      </c>
      <c r="K409">
        <f>IF(AND(ALL!J410-METEALL[[#This Row],[620112]] &gt;= 0, ALL!J410-METEALL[[#This Row],[620112]] &lt;= 24), ALL!J410-METEALL[[#This Row],[620112]], 0)</f>
        <v>0</v>
      </c>
      <c r="L409">
        <f>IF(AND(ALL!K410-METEALL[[#This Row],[620113]] &gt;= 0, ALL!K410-METEALL[[#This Row],[620113]] &lt;= 24), ALL!K410-METEALL[[#This Row],[620113]], 0)</f>
        <v>0</v>
      </c>
      <c r="M409">
        <f>IF(AND(ALL!L410-METEALL[[#This Row],[620114]] &gt;= 0, ALL!L410-METEALL[[#This Row],[620114]] &lt;= 24), ALL!L410-METEALL[[#This Row],[620114]], 0)</f>
        <v>3</v>
      </c>
      <c r="N409">
        <f>IF(AND(ALL!M410-METEALL[[#This Row],[620116]] &gt;= 0, ALL!M410-METEALL[[#This Row],[620116]] &lt;= 24), ALL!M410-METEALL[[#This Row],[620116]], 0)</f>
        <v>0</v>
      </c>
      <c r="O409">
        <f>IF(AND(ALL!N410-METEALL[[#This Row],[620117]] &gt;= 0, ALL!N410-METEALL[[#This Row],[620117]] &lt;= 24), ALL!N410-METEALL[[#This Row],[620117]], 0)</f>
        <v>12</v>
      </c>
      <c r="P409">
        <f>IF(AND(ALL!O410-METEALL[[#This Row],[620118]] &gt;= 0, ALL!O410-METEALL[[#This Row],[620118]] &lt;= 24), ALL!O410-METEALL[[#This Row],[620118]], 0)</f>
        <v>0</v>
      </c>
      <c r="Q409">
        <f>IF(AND(ALL!P410-METEALL[[#This Row],[620119]] &gt;= 0, ALL!P410-METEALL[[#This Row],[620119]] &lt;= 24), ALL!P410-METEALL[[#This Row],[620119]], 0)</f>
        <v>3</v>
      </c>
      <c r="R409">
        <f>IF(AND(ALL!Q410-METEALL[[#This Row],[620120]] &gt;= 0, ALL!Q410-METEALL[[#This Row],[620120]] &lt;= 24), ALL!Q410-METEALL[[#This Row],[620120]], 0)</f>
        <v>0</v>
      </c>
      <c r="S409">
        <f>IF(AND(ALL!R410-METEALL[[#This Row],[620122]] &gt;= 0, ALL!R410-METEALL[[#This Row],[620122]] &lt;= 24), ALL!R410-METEALL[[#This Row],[620122]], 0)</f>
        <v>11</v>
      </c>
      <c r="T409">
        <f>IF(AND(ALL!S410-METEALL[[#This Row],[620123]] &gt;= 0, ALL!S410-METEALL[[#This Row],[620123]] &lt;= 24), ALL!S410-METEALL[[#This Row],[620123]], 0)</f>
        <v>3</v>
      </c>
      <c r="U409">
        <f>IF(AND(ALL!T410-METEALL[[#This Row],[620124]] &gt;= 0, ALL!T410-METEALL[[#This Row],[620124]] &lt;= 24), ALL!T410-METEALL[[#This Row],[620124]], 0)</f>
        <v>0</v>
      </c>
      <c r="Y409">
        <v>620104</v>
      </c>
      <c r="Z409" s="31">
        <v>44237</v>
      </c>
      <c r="AA409">
        <v>0</v>
      </c>
    </row>
    <row r="410" spans="3:27">
      <c r="C410" s="17">
        <v>44238</v>
      </c>
      <c r="D410" t="str">
        <f>TEXT(Mete_cal[[#This Row],[Egat Code]], "[$-409]mmm yyyy")</f>
        <v>Feb 2021</v>
      </c>
      <c r="E410">
        <f>IF(AND(ALL!D411-METEALL[[#This Row],[620104]] &gt;= 0, ALL!D411-METEALL[[#This Row],[620104]] &lt;= 24), ALL!D411-METEALL[[#This Row],[620104]], 0)</f>
        <v>0</v>
      </c>
      <c r="F410">
        <f>IF(AND(ALL!E411-METEALL[[#This Row],[620105]] &gt;= 0, ALL!E411-METEALL[[#This Row],[620105]] &lt;= 24), ALL!E411-METEALL[[#This Row],[620105]], 0)</f>
        <v>19</v>
      </c>
      <c r="G410">
        <f>IF(AND(ALL!F411-METEALL[[#This Row],[620106]] &gt;= 0, ALL!F411-METEALL[[#This Row],[620106]] &lt;= 24), ALL!F411-METEALL[[#This Row],[620106]], 0)</f>
        <v>0</v>
      </c>
      <c r="H410">
        <f>IF(AND(ALL!G411-METEALL[[#This Row],[620107]] &gt;= 0, ALL!G411-METEALL[[#This Row],[620107]] &lt;= 24), ALL!G411-METEALL[[#This Row],[620107]], 0)</f>
        <v>18</v>
      </c>
      <c r="I410">
        <f>IF(AND(ALL!H411-METEALL[[#This Row],[620109]] &gt;= 0, ALL!H411-METEALL[[#This Row],[620109]] &lt;= 24), ALL!H411-METEALL[[#This Row],[620109]], 0)</f>
        <v>0</v>
      </c>
      <c r="J410">
        <f>IF(AND(ALL!I411-METEALL[[#This Row],[620111]] &gt;= 0, ALL!I411-METEALL[[#This Row],[620111]] &lt;= 24), ALL!I411-METEALL[[#This Row],[620111]], 0)</f>
        <v>0</v>
      </c>
      <c r="K410">
        <f>IF(AND(ALL!J411-METEALL[[#This Row],[620112]] &gt;= 0, ALL!J411-METEALL[[#This Row],[620112]] &lt;= 24), ALL!J411-METEALL[[#This Row],[620112]], 0)</f>
        <v>7</v>
      </c>
      <c r="L410">
        <f>IF(AND(ALL!K411-METEALL[[#This Row],[620113]] &gt;= 0, ALL!K411-METEALL[[#This Row],[620113]] &lt;= 24), ALL!K411-METEALL[[#This Row],[620113]], 0)</f>
        <v>0</v>
      </c>
      <c r="M410">
        <f>IF(AND(ALL!L411-METEALL[[#This Row],[620114]] &gt;= 0, ALL!L411-METEALL[[#This Row],[620114]] &lt;= 24), ALL!L411-METEALL[[#This Row],[620114]], 0)</f>
        <v>19</v>
      </c>
      <c r="N410">
        <f>IF(AND(ALL!M411-METEALL[[#This Row],[620116]] &gt;= 0, ALL!M411-METEALL[[#This Row],[620116]] &lt;= 24), ALL!M411-METEALL[[#This Row],[620116]], 0)</f>
        <v>0</v>
      </c>
      <c r="O410">
        <f>IF(AND(ALL!N411-METEALL[[#This Row],[620117]] &gt;= 0, ALL!N411-METEALL[[#This Row],[620117]] &lt;= 24), ALL!N411-METEALL[[#This Row],[620117]], 0)</f>
        <v>0</v>
      </c>
      <c r="P410">
        <f>IF(AND(ALL!O411-METEALL[[#This Row],[620118]] &gt;= 0, ALL!O411-METEALL[[#This Row],[620118]] &lt;= 24), ALL!O411-METEALL[[#This Row],[620118]], 0)</f>
        <v>0</v>
      </c>
      <c r="Q410">
        <f>IF(AND(ALL!P411-METEALL[[#This Row],[620119]] &gt;= 0, ALL!P411-METEALL[[#This Row],[620119]] &lt;= 24), ALL!P411-METEALL[[#This Row],[620119]], 0)</f>
        <v>21</v>
      </c>
      <c r="R410">
        <f>IF(AND(ALL!Q411-METEALL[[#This Row],[620120]] &gt;= 0, ALL!Q411-METEALL[[#This Row],[620120]] &lt;= 24), ALL!Q411-METEALL[[#This Row],[620120]], 0)</f>
        <v>0</v>
      </c>
      <c r="S410">
        <f>IF(AND(ALL!R411-METEALL[[#This Row],[620122]] &gt;= 0, ALL!R411-METEALL[[#This Row],[620122]] &lt;= 24), ALL!R411-METEALL[[#This Row],[620122]], 0)</f>
        <v>16</v>
      </c>
      <c r="T410">
        <f>IF(AND(ALL!S411-METEALL[[#This Row],[620123]] &gt;= 0, ALL!S411-METEALL[[#This Row],[620123]] &lt;= 24), ALL!S411-METEALL[[#This Row],[620123]], 0)</f>
        <v>19</v>
      </c>
      <c r="U410">
        <f>IF(AND(ALL!T411-METEALL[[#This Row],[620124]] &gt;= 0, ALL!T411-METEALL[[#This Row],[620124]] &lt;= 24), ALL!T411-METEALL[[#This Row],[620124]], 0)</f>
        <v>0</v>
      </c>
      <c r="Y410">
        <v>620104</v>
      </c>
      <c r="Z410" s="31">
        <v>44238</v>
      </c>
      <c r="AA410">
        <v>0</v>
      </c>
    </row>
    <row r="411" spans="3:27">
      <c r="C411" s="17">
        <v>44239</v>
      </c>
      <c r="D411" t="str">
        <f>TEXT(Mete_cal[[#This Row],[Egat Code]], "[$-409]mmm yyyy")</f>
        <v>Feb 2021</v>
      </c>
      <c r="E411">
        <f>IF(AND(ALL!D412-METEALL[[#This Row],[620104]] &gt;= 0, ALL!D412-METEALL[[#This Row],[620104]] &lt;= 24), ALL!D412-METEALL[[#This Row],[620104]], 0)</f>
        <v>0</v>
      </c>
      <c r="F411">
        <f>IF(AND(ALL!E412-METEALL[[#This Row],[620105]] &gt;= 0, ALL!E412-METEALL[[#This Row],[620105]] &lt;= 24), ALL!E412-METEALL[[#This Row],[620105]], 0)</f>
        <v>17</v>
      </c>
      <c r="G411">
        <f>IF(AND(ALL!F412-METEALL[[#This Row],[620106]] &gt;= 0, ALL!F412-METEALL[[#This Row],[620106]] &lt;= 24), ALL!F412-METEALL[[#This Row],[620106]], 0)</f>
        <v>0</v>
      </c>
      <c r="H411">
        <f>IF(AND(ALL!G412-METEALL[[#This Row],[620107]] &gt;= 0, ALL!G412-METEALL[[#This Row],[620107]] &lt;= 24), ALL!G412-METEALL[[#This Row],[620107]], 0)</f>
        <v>16</v>
      </c>
      <c r="I411">
        <f>IF(AND(ALL!H412-METEALL[[#This Row],[620109]] &gt;= 0, ALL!H412-METEALL[[#This Row],[620109]] &lt;= 24), ALL!H412-METEALL[[#This Row],[620109]], 0)</f>
        <v>0</v>
      </c>
      <c r="J411">
        <f>IF(AND(ALL!I412-METEALL[[#This Row],[620111]] &gt;= 0, ALL!I412-METEALL[[#This Row],[620111]] &lt;= 24), ALL!I412-METEALL[[#This Row],[620111]], 0)</f>
        <v>0</v>
      </c>
      <c r="K411">
        <f>IF(AND(ALL!J412-METEALL[[#This Row],[620112]] &gt;= 0, ALL!J412-METEALL[[#This Row],[620112]] &lt;= 24), ALL!J412-METEALL[[#This Row],[620112]], 0)</f>
        <v>17</v>
      </c>
      <c r="L411">
        <f>IF(AND(ALL!K412-METEALL[[#This Row],[620113]] &gt;= 0, ALL!K412-METEALL[[#This Row],[620113]] &lt;= 24), ALL!K412-METEALL[[#This Row],[620113]], 0)</f>
        <v>0</v>
      </c>
      <c r="M411">
        <f>IF(AND(ALL!L412-METEALL[[#This Row],[620114]] &gt;= 0, ALL!L412-METEALL[[#This Row],[620114]] &lt;= 24), ALL!L412-METEALL[[#This Row],[620114]], 0)</f>
        <v>17</v>
      </c>
      <c r="N411">
        <f>IF(AND(ALL!M412-METEALL[[#This Row],[620116]] &gt;= 0, ALL!M412-METEALL[[#This Row],[620116]] &lt;= 24), ALL!M412-METEALL[[#This Row],[620116]], 0)</f>
        <v>13</v>
      </c>
      <c r="O411">
        <f>IF(AND(ALL!N412-METEALL[[#This Row],[620117]] &gt;= 0, ALL!N412-METEALL[[#This Row],[620117]] &lt;= 24), ALL!N412-METEALL[[#This Row],[620117]], 0)</f>
        <v>0</v>
      </c>
      <c r="P411">
        <f>IF(AND(ALL!O412-METEALL[[#This Row],[620118]] &gt;= 0, ALL!O412-METEALL[[#This Row],[620118]] &lt;= 24), ALL!O412-METEALL[[#This Row],[620118]], 0)</f>
        <v>0</v>
      </c>
      <c r="Q411">
        <f>IF(AND(ALL!P412-METEALL[[#This Row],[620119]] &gt;= 0, ALL!P412-METEALL[[#This Row],[620119]] &lt;= 24), ALL!P412-METEALL[[#This Row],[620119]], 0)</f>
        <v>17</v>
      </c>
      <c r="R411">
        <f>IF(AND(ALL!Q412-METEALL[[#This Row],[620120]] &gt;= 0, ALL!Q412-METEALL[[#This Row],[620120]] &lt;= 24), ALL!Q412-METEALL[[#This Row],[620120]], 0)</f>
        <v>0</v>
      </c>
      <c r="S411">
        <f>IF(AND(ALL!R412-METEALL[[#This Row],[620122]] &gt;= 0, ALL!R412-METEALL[[#This Row],[620122]] &lt;= 24), ALL!R412-METEALL[[#This Row],[620122]], 0)</f>
        <v>17</v>
      </c>
      <c r="T411">
        <f>IF(AND(ALL!S412-METEALL[[#This Row],[620123]] &gt;= 0, ALL!S412-METEALL[[#This Row],[620123]] &lt;= 24), ALL!S412-METEALL[[#This Row],[620123]], 0)</f>
        <v>17</v>
      </c>
      <c r="U411">
        <f>IF(AND(ALL!T412-METEALL[[#This Row],[620124]] &gt;= 0, ALL!T412-METEALL[[#This Row],[620124]] &lt;= 24), ALL!T412-METEALL[[#This Row],[620124]], 0)</f>
        <v>0</v>
      </c>
      <c r="Y411">
        <v>620104</v>
      </c>
      <c r="Z411" s="31">
        <v>44239</v>
      </c>
      <c r="AA411">
        <v>0</v>
      </c>
    </row>
    <row r="412" spans="3:27">
      <c r="C412" s="17">
        <v>44240</v>
      </c>
      <c r="D412" t="str">
        <f>TEXT(Mete_cal[[#This Row],[Egat Code]], "[$-409]mmm yyyy")</f>
        <v>Feb 2021</v>
      </c>
      <c r="E412">
        <f>IF(AND(ALL!D413-METEALL[[#This Row],[620104]] &gt;= 0, ALL!D413-METEALL[[#This Row],[620104]] &lt;= 24), ALL!D413-METEALL[[#This Row],[620104]], 0)</f>
        <v>0</v>
      </c>
      <c r="F412">
        <f>IF(AND(ALL!E413-METEALL[[#This Row],[620105]] &gt;= 0, ALL!E413-METEALL[[#This Row],[620105]] &lt;= 24), ALL!E413-METEALL[[#This Row],[620105]], 0)</f>
        <v>21</v>
      </c>
      <c r="G412">
        <f>IF(AND(ALL!F413-METEALL[[#This Row],[620106]] &gt;= 0, ALL!F413-METEALL[[#This Row],[620106]] &lt;= 24), ALL!F413-METEALL[[#This Row],[620106]], 0)</f>
        <v>0</v>
      </c>
      <c r="H412">
        <f>IF(AND(ALL!G413-METEALL[[#This Row],[620107]] &gt;= 0, ALL!G413-METEALL[[#This Row],[620107]] &lt;= 24), ALL!G413-METEALL[[#This Row],[620107]], 0)</f>
        <v>0</v>
      </c>
      <c r="I412">
        <f>IF(AND(ALL!H413-METEALL[[#This Row],[620109]] &gt;= 0, ALL!H413-METEALL[[#This Row],[620109]] &lt;= 24), ALL!H413-METEALL[[#This Row],[620109]], 0)</f>
        <v>0</v>
      </c>
      <c r="J412">
        <f>IF(AND(ALL!I413-METEALL[[#This Row],[620111]] &gt;= 0, ALL!I413-METEALL[[#This Row],[620111]] &lt;= 24), ALL!I413-METEALL[[#This Row],[620111]], 0)</f>
        <v>0</v>
      </c>
      <c r="K412">
        <f>IF(AND(ALL!J413-METEALL[[#This Row],[620112]] &gt;= 0, ALL!J413-METEALL[[#This Row],[620112]] &lt;= 24), ALL!J413-METEALL[[#This Row],[620112]], 0)</f>
        <v>17</v>
      </c>
      <c r="L412">
        <f>IF(AND(ALL!K413-METEALL[[#This Row],[620113]] &gt;= 0, ALL!K413-METEALL[[#This Row],[620113]] &lt;= 24), ALL!K413-METEALL[[#This Row],[620113]], 0)</f>
        <v>0</v>
      </c>
      <c r="M412">
        <f>IF(AND(ALL!L413-METEALL[[#This Row],[620114]] &gt;= 0, ALL!L413-METEALL[[#This Row],[620114]] &lt;= 24), ALL!L413-METEALL[[#This Row],[620114]], 0)</f>
        <v>0</v>
      </c>
      <c r="N412">
        <f>IF(AND(ALL!M413-METEALL[[#This Row],[620116]] &gt;= 0, ALL!M413-METEALL[[#This Row],[620116]] &lt;= 24), ALL!M413-METEALL[[#This Row],[620116]], 0)</f>
        <v>16</v>
      </c>
      <c r="O412">
        <f>IF(AND(ALL!N413-METEALL[[#This Row],[620117]] &gt;= 0, ALL!N413-METEALL[[#This Row],[620117]] &lt;= 24), ALL!N413-METEALL[[#This Row],[620117]], 0)</f>
        <v>0</v>
      </c>
      <c r="P412">
        <f>IF(AND(ALL!O413-METEALL[[#This Row],[620118]] &gt;= 0, ALL!O413-METEALL[[#This Row],[620118]] &lt;= 24), ALL!O413-METEALL[[#This Row],[620118]], 0)</f>
        <v>0</v>
      </c>
      <c r="Q412">
        <f>IF(AND(ALL!P413-METEALL[[#This Row],[620119]] &gt;= 0, ALL!P413-METEALL[[#This Row],[620119]] &lt;= 24), ALL!P413-METEALL[[#This Row],[620119]], 0)</f>
        <v>24</v>
      </c>
      <c r="R412">
        <f>IF(AND(ALL!Q413-METEALL[[#This Row],[620120]] &gt;= 0, ALL!Q413-METEALL[[#This Row],[620120]] &lt;= 24), ALL!Q413-METEALL[[#This Row],[620120]], 0)</f>
        <v>0</v>
      </c>
      <c r="S412">
        <f>IF(AND(ALL!R413-METEALL[[#This Row],[620122]] &gt;= 0, ALL!R413-METEALL[[#This Row],[620122]] &lt;= 24), ALL!R413-METEALL[[#This Row],[620122]], 0)</f>
        <v>0</v>
      </c>
      <c r="T412">
        <f>IF(AND(ALL!S413-METEALL[[#This Row],[620123]] &gt;= 0, ALL!S413-METEALL[[#This Row],[620123]] &lt;= 24), ALL!S413-METEALL[[#This Row],[620123]], 0)</f>
        <v>19</v>
      </c>
      <c r="U412">
        <f>IF(AND(ALL!T413-METEALL[[#This Row],[620124]] &gt;= 0, ALL!T413-METEALL[[#This Row],[620124]] &lt;= 24), ALL!T413-METEALL[[#This Row],[620124]], 0)</f>
        <v>0</v>
      </c>
      <c r="Y412">
        <v>620104</v>
      </c>
      <c r="Z412" s="31">
        <v>44240</v>
      </c>
      <c r="AA412">
        <v>0</v>
      </c>
    </row>
    <row r="413" spans="3:27">
      <c r="C413" s="17">
        <v>44241</v>
      </c>
      <c r="D413" t="str">
        <f>TEXT(Mete_cal[[#This Row],[Egat Code]], "[$-409]mmm yyyy")</f>
        <v>Feb 2021</v>
      </c>
      <c r="E413">
        <f>IF(AND(ALL!D414-METEALL[[#This Row],[620104]] &gt;= 0, ALL!D414-METEALL[[#This Row],[620104]] &lt;= 24), ALL!D414-METEALL[[#This Row],[620104]], 0)</f>
        <v>0</v>
      </c>
      <c r="F413">
        <f>IF(AND(ALL!E414-METEALL[[#This Row],[620105]] &gt;= 0, ALL!E414-METEALL[[#This Row],[620105]] &lt;= 24), ALL!E414-METEALL[[#This Row],[620105]], 0)</f>
        <v>19</v>
      </c>
      <c r="G413">
        <f>IF(AND(ALL!F414-METEALL[[#This Row],[620106]] &gt;= 0, ALL!F414-METEALL[[#This Row],[620106]] &lt;= 24), ALL!F414-METEALL[[#This Row],[620106]], 0)</f>
        <v>0</v>
      </c>
      <c r="H413">
        <f>IF(AND(ALL!G414-METEALL[[#This Row],[620107]] &gt;= 0, ALL!G414-METEALL[[#This Row],[620107]] &lt;= 24), ALL!G414-METEALL[[#This Row],[620107]], 0)</f>
        <v>0</v>
      </c>
      <c r="I413">
        <f>IF(AND(ALL!H414-METEALL[[#This Row],[620109]] &gt;= 0, ALL!H414-METEALL[[#This Row],[620109]] &lt;= 24), ALL!H414-METEALL[[#This Row],[620109]], 0)</f>
        <v>0</v>
      </c>
      <c r="J413">
        <f>IF(AND(ALL!I414-METEALL[[#This Row],[620111]] &gt;= 0, ALL!I414-METEALL[[#This Row],[620111]] &lt;= 24), ALL!I414-METEALL[[#This Row],[620111]], 0)</f>
        <v>0</v>
      </c>
      <c r="K413">
        <f>IF(AND(ALL!J414-METEALL[[#This Row],[620112]] &gt;= 0, ALL!J414-METEALL[[#This Row],[620112]] &lt;= 24), ALL!J414-METEALL[[#This Row],[620112]], 0)</f>
        <v>19</v>
      </c>
      <c r="L413">
        <f>IF(AND(ALL!K414-METEALL[[#This Row],[620113]] &gt;= 0, ALL!K414-METEALL[[#This Row],[620113]] &lt;= 24), ALL!K414-METEALL[[#This Row],[620113]], 0)</f>
        <v>0</v>
      </c>
      <c r="M413">
        <f>IF(AND(ALL!L414-METEALL[[#This Row],[620114]] &gt;= 0, ALL!L414-METEALL[[#This Row],[620114]] &lt;= 24), ALL!L414-METEALL[[#This Row],[620114]], 0)</f>
        <v>18</v>
      </c>
      <c r="N413">
        <f>IF(AND(ALL!M414-METEALL[[#This Row],[620116]] &gt;= 0, ALL!M414-METEALL[[#This Row],[620116]] &lt;= 24), ALL!M414-METEALL[[#This Row],[620116]], 0)</f>
        <v>19</v>
      </c>
      <c r="O413">
        <f>IF(AND(ALL!N414-METEALL[[#This Row],[620117]] &gt;= 0, ALL!N414-METEALL[[#This Row],[620117]] &lt;= 24), ALL!N414-METEALL[[#This Row],[620117]], 0)</f>
        <v>0</v>
      </c>
      <c r="P413">
        <f>IF(AND(ALL!O414-METEALL[[#This Row],[620118]] &gt;= 0, ALL!O414-METEALL[[#This Row],[620118]] &lt;= 24), ALL!O414-METEALL[[#This Row],[620118]], 0)</f>
        <v>20</v>
      </c>
      <c r="Q413">
        <f>IF(AND(ALL!P414-METEALL[[#This Row],[620119]] &gt;= 0, ALL!P414-METEALL[[#This Row],[620119]] &lt;= 24), ALL!P414-METEALL[[#This Row],[620119]], 0)</f>
        <v>13</v>
      </c>
      <c r="R413">
        <f>IF(AND(ALL!Q414-METEALL[[#This Row],[620120]] &gt;= 0, ALL!Q414-METEALL[[#This Row],[620120]] &lt;= 24), ALL!Q414-METEALL[[#This Row],[620120]], 0)</f>
        <v>0</v>
      </c>
      <c r="S413">
        <f>IF(AND(ALL!R414-METEALL[[#This Row],[620122]] &gt;= 0, ALL!R414-METEALL[[#This Row],[620122]] &lt;= 24), ALL!R414-METEALL[[#This Row],[620122]], 0)</f>
        <v>0</v>
      </c>
      <c r="T413">
        <f>IF(AND(ALL!S414-METEALL[[#This Row],[620123]] &gt;= 0, ALL!S414-METEALL[[#This Row],[620123]] &lt;= 24), ALL!S414-METEALL[[#This Row],[620123]], 0)</f>
        <v>19</v>
      </c>
      <c r="U413">
        <f>IF(AND(ALL!T414-METEALL[[#This Row],[620124]] &gt;= 0, ALL!T414-METEALL[[#This Row],[620124]] &lt;= 24), ALL!T414-METEALL[[#This Row],[620124]], 0)</f>
        <v>0</v>
      </c>
      <c r="Y413">
        <v>620104</v>
      </c>
      <c r="Z413" s="31">
        <v>44241</v>
      </c>
      <c r="AA413">
        <v>0</v>
      </c>
    </row>
    <row r="414" spans="3:27">
      <c r="C414" s="17">
        <v>44242</v>
      </c>
      <c r="D414" t="str">
        <f>TEXT(Mete_cal[[#This Row],[Egat Code]], "[$-409]mmm yyyy")</f>
        <v>Feb 2021</v>
      </c>
      <c r="E414">
        <f>IF(AND(ALL!D415-METEALL[[#This Row],[620104]] &gt;= 0, ALL!D415-METEALL[[#This Row],[620104]] &lt;= 24), ALL!D415-METEALL[[#This Row],[620104]], 0)</f>
        <v>0</v>
      </c>
      <c r="F414">
        <f>IF(AND(ALL!E415-METEALL[[#This Row],[620105]] &gt;= 0, ALL!E415-METEALL[[#This Row],[620105]] &lt;= 24), ALL!E415-METEALL[[#This Row],[620105]], 0)</f>
        <v>19</v>
      </c>
      <c r="G414">
        <f>IF(AND(ALL!F415-METEALL[[#This Row],[620106]] &gt;= 0, ALL!F415-METEALL[[#This Row],[620106]] &lt;= 24), ALL!F415-METEALL[[#This Row],[620106]], 0)</f>
        <v>0</v>
      </c>
      <c r="H414">
        <f>IF(AND(ALL!G415-METEALL[[#This Row],[620107]] &gt;= 0, ALL!G415-METEALL[[#This Row],[620107]] &lt;= 24), ALL!G415-METEALL[[#This Row],[620107]], 0)</f>
        <v>9</v>
      </c>
      <c r="I414">
        <f>IF(AND(ALL!H415-METEALL[[#This Row],[620109]] &gt;= 0, ALL!H415-METEALL[[#This Row],[620109]] &lt;= 24), ALL!H415-METEALL[[#This Row],[620109]], 0)</f>
        <v>0</v>
      </c>
      <c r="J414">
        <f>IF(AND(ALL!I415-METEALL[[#This Row],[620111]] &gt;= 0, ALL!I415-METEALL[[#This Row],[620111]] &lt;= 24), ALL!I415-METEALL[[#This Row],[620111]], 0)</f>
        <v>0</v>
      </c>
      <c r="K414">
        <f>IF(AND(ALL!J415-METEALL[[#This Row],[620112]] &gt;= 0, ALL!J415-METEALL[[#This Row],[620112]] &lt;= 24), ALL!J415-METEALL[[#This Row],[620112]], 0)</f>
        <v>1</v>
      </c>
      <c r="L414">
        <f>IF(AND(ALL!K415-METEALL[[#This Row],[620113]] &gt;= 0, ALL!K415-METEALL[[#This Row],[620113]] &lt;= 24), ALL!K415-METEALL[[#This Row],[620113]], 0)</f>
        <v>0</v>
      </c>
      <c r="M414">
        <f>IF(AND(ALL!L415-METEALL[[#This Row],[620114]] &gt;= 0, ALL!L415-METEALL[[#This Row],[620114]] &lt;= 24), ALL!L415-METEALL[[#This Row],[620114]], 0)</f>
        <v>17</v>
      </c>
      <c r="N414">
        <f>IF(AND(ALL!M415-METEALL[[#This Row],[620116]] &gt;= 0, ALL!M415-METEALL[[#This Row],[620116]] &lt;= 24), ALL!M415-METEALL[[#This Row],[620116]], 0)</f>
        <v>20</v>
      </c>
      <c r="O414">
        <f>IF(AND(ALL!N415-METEALL[[#This Row],[620117]] &gt;= 0, ALL!N415-METEALL[[#This Row],[620117]] &lt;= 24), ALL!N415-METEALL[[#This Row],[620117]], 0)</f>
        <v>15</v>
      </c>
      <c r="P414">
        <f>IF(AND(ALL!O415-METEALL[[#This Row],[620118]] &gt;= 0, ALL!O415-METEALL[[#This Row],[620118]] &lt;= 24), ALL!O415-METEALL[[#This Row],[620118]], 0)</f>
        <v>18</v>
      </c>
      <c r="Q414">
        <f>IF(AND(ALL!P415-METEALL[[#This Row],[620119]] &gt;= 0, ALL!P415-METEALL[[#This Row],[620119]] &lt;= 24), ALL!P415-METEALL[[#This Row],[620119]], 0)</f>
        <v>12</v>
      </c>
      <c r="R414">
        <f>IF(AND(ALL!Q415-METEALL[[#This Row],[620120]] &gt;= 0, ALL!Q415-METEALL[[#This Row],[620120]] &lt;= 24), ALL!Q415-METEALL[[#This Row],[620120]], 0)</f>
        <v>16</v>
      </c>
      <c r="S414">
        <f>IF(AND(ALL!R415-METEALL[[#This Row],[620122]] &gt;= 0, ALL!R415-METEALL[[#This Row],[620122]] &lt;= 24), ALL!R415-METEALL[[#This Row],[620122]], 0)</f>
        <v>0</v>
      </c>
      <c r="T414">
        <f>IF(AND(ALL!S415-METEALL[[#This Row],[620123]] &gt;= 0, ALL!S415-METEALL[[#This Row],[620123]] &lt;= 24), ALL!S415-METEALL[[#This Row],[620123]], 0)</f>
        <v>18</v>
      </c>
      <c r="U414">
        <f>IF(AND(ALL!T415-METEALL[[#This Row],[620124]] &gt;= 0, ALL!T415-METEALL[[#This Row],[620124]] &lt;= 24), ALL!T415-METEALL[[#This Row],[620124]], 0)</f>
        <v>0</v>
      </c>
      <c r="Y414">
        <v>620104</v>
      </c>
      <c r="Z414" s="31">
        <v>44242</v>
      </c>
      <c r="AA414">
        <v>0</v>
      </c>
    </row>
    <row r="415" spans="3:27">
      <c r="C415" s="17">
        <v>44243</v>
      </c>
      <c r="D415" t="str">
        <f>TEXT(Mete_cal[[#This Row],[Egat Code]], "[$-409]mmm yyyy")</f>
        <v>Feb 2021</v>
      </c>
      <c r="E415">
        <f>IF(AND(ALL!D416-METEALL[[#This Row],[620104]] &gt;= 0, ALL!D416-METEALL[[#This Row],[620104]] &lt;= 24), ALL!D416-METEALL[[#This Row],[620104]], 0)</f>
        <v>0</v>
      </c>
      <c r="F415">
        <f>IF(AND(ALL!E416-METEALL[[#This Row],[620105]] &gt;= 0, ALL!E416-METEALL[[#This Row],[620105]] &lt;= 24), ALL!E416-METEALL[[#This Row],[620105]], 0)</f>
        <v>9</v>
      </c>
      <c r="G415">
        <f>IF(AND(ALL!F416-METEALL[[#This Row],[620106]] &gt;= 0, ALL!F416-METEALL[[#This Row],[620106]] &lt;= 24), ALL!F416-METEALL[[#This Row],[620106]], 0)</f>
        <v>0</v>
      </c>
      <c r="H415">
        <f>IF(AND(ALL!G416-METEALL[[#This Row],[620107]] &gt;= 0, ALL!G416-METEALL[[#This Row],[620107]] &lt;= 24), ALL!G416-METEALL[[#This Row],[620107]], 0)</f>
        <v>7</v>
      </c>
      <c r="I415">
        <f>IF(AND(ALL!H416-METEALL[[#This Row],[620109]] &gt;= 0, ALL!H416-METEALL[[#This Row],[620109]] &lt;= 24), ALL!H416-METEALL[[#This Row],[620109]], 0)</f>
        <v>0</v>
      </c>
      <c r="J415">
        <f>IF(AND(ALL!I416-METEALL[[#This Row],[620111]] &gt;= 0, ALL!I416-METEALL[[#This Row],[620111]] &lt;= 24), ALL!I416-METEALL[[#This Row],[620111]], 0)</f>
        <v>0</v>
      </c>
      <c r="K415">
        <f>IF(AND(ALL!J416-METEALL[[#This Row],[620112]] &gt;= 0, ALL!J416-METEALL[[#This Row],[620112]] &lt;= 24), ALL!J416-METEALL[[#This Row],[620112]], 0)</f>
        <v>0</v>
      </c>
      <c r="L415">
        <f>IF(AND(ALL!K416-METEALL[[#This Row],[620113]] &gt;= 0, ALL!K416-METEALL[[#This Row],[620113]] &lt;= 24), ALL!K416-METEALL[[#This Row],[620113]], 0)</f>
        <v>0</v>
      </c>
      <c r="M415">
        <f>IF(AND(ALL!L416-METEALL[[#This Row],[620114]] &gt;= 0, ALL!L416-METEALL[[#This Row],[620114]] &lt;= 24), ALL!L416-METEALL[[#This Row],[620114]], 0)</f>
        <v>0</v>
      </c>
      <c r="N415">
        <f>IF(AND(ALL!M416-METEALL[[#This Row],[620116]] &gt;= 0, ALL!M416-METEALL[[#This Row],[620116]] &lt;= 24), ALL!M416-METEALL[[#This Row],[620116]], 0)</f>
        <v>10</v>
      </c>
      <c r="O415">
        <f>IF(AND(ALL!N416-METEALL[[#This Row],[620117]] &gt;= 0, ALL!N416-METEALL[[#This Row],[620117]] &lt;= 24), ALL!N416-METEALL[[#This Row],[620117]], 0)</f>
        <v>10</v>
      </c>
      <c r="P415">
        <f>IF(AND(ALL!O416-METEALL[[#This Row],[620118]] &gt;= 0, ALL!O416-METEALL[[#This Row],[620118]] &lt;= 24), ALL!O416-METEALL[[#This Row],[620118]], 0)</f>
        <v>10</v>
      </c>
      <c r="Q415">
        <f>IF(AND(ALL!P416-METEALL[[#This Row],[620119]] &gt;= 0, ALL!P416-METEALL[[#This Row],[620119]] &lt;= 24), ALL!P416-METEALL[[#This Row],[620119]], 0)</f>
        <v>10</v>
      </c>
      <c r="R415">
        <f>IF(AND(ALL!Q416-METEALL[[#This Row],[620120]] &gt;= 0, ALL!Q416-METEALL[[#This Row],[620120]] &lt;= 24), ALL!Q416-METEALL[[#This Row],[620120]], 0)</f>
        <v>0</v>
      </c>
      <c r="S415">
        <f>IF(AND(ALL!R416-METEALL[[#This Row],[620122]] &gt;= 0, ALL!R416-METEALL[[#This Row],[620122]] &lt;= 24), ALL!R416-METEALL[[#This Row],[620122]], 0)</f>
        <v>0</v>
      </c>
      <c r="T415">
        <f>IF(AND(ALL!S416-METEALL[[#This Row],[620123]] &gt;= 0, ALL!S416-METEALL[[#This Row],[620123]] &lt;= 24), ALL!S416-METEALL[[#This Row],[620123]], 0)</f>
        <v>4</v>
      </c>
      <c r="U415">
        <f>IF(AND(ALL!T416-METEALL[[#This Row],[620124]] &gt;= 0, ALL!T416-METEALL[[#This Row],[620124]] &lt;= 24), ALL!T416-METEALL[[#This Row],[620124]], 0)</f>
        <v>0</v>
      </c>
      <c r="Y415">
        <v>620104</v>
      </c>
      <c r="Z415" s="31">
        <v>44243</v>
      </c>
      <c r="AA415">
        <v>0</v>
      </c>
    </row>
    <row r="416" spans="3:27">
      <c r="C416" s="17">
        <v>44244</v>
      </c>
      <c r="D416" t="str">
        <f>TEXT(Mete_cal[[#This Row],[Egat Code]], "[$-409]mmm yyyy")</f>
        <v>Feb 2021</v>
      </c>
      <c r="E416">
        <f>IF(AND(ALL!D417-METEALL[[#This Row],[620104]] &gt;= 0, ALL!D417-METEALL[[#This Row],[620104]] &lt;= 24), ALL!D417-METEALL[[#This Row],[620104]], 0)</f>
        <v>0</v>
      </c>
      <c r="F416">
        <f>IF(AND(ALL!E417-METEALL[[#This Row],[620105]] &gt;= 0, ALL!E417-METEALL[[#This Row],[620105]] &lt;= 24), ALL!E417-METEALL[[#This Row],[620105]], 0)</f>
        <v>18</v>
      </c>
      <c r="G416">
        <f>IF(AND(ALL!F417-METEALL[[#This Row],[620106]] &gt;= 0, ALL!F417-METEALL[[#This Row],[620106]] &lt;= 24), ALL!F417-METEALL[[#This Row],[620106]], 0)</f>
        <v>0</v>
      </c>
      <c r="H416">
        <f>IF(AND(ALL!G417-METEALL[[#This Row],[620107]] &gt;= 0, ALL!G417-METEALL[[#This Row],[620107]] &lt;= 24), ALL!G417-METEALL[[#This Row],[620107]], 0)</f>
        <v>18</v>
      </c>
      <c r="I416">
        <f>IF(AND(ALL!H417-METEALL[[#This Row],[620109]] &gt;= 0, ALL!H417-METEALL[[#This Row],[620109]] &lt;= 24), ALL!H417-METEALL[[#This Row],[620109]], 0)</f>
        <v>0</v>
      </c>
      <c r="J416">
        <f>IF(AND(ALL!I417-METEALL[[#This Row],[620111]] &gt;= 0, ALL!I417-METEALL[[#This Row],[620111]] &lt;= 24), ALL!I417-METEALL[[#This Row],[620111]], 0)</f>
        <v>0</v>
      </c>
      <c r="K416">
        <f>IF(AND(ALL!J417-METEALL[[#This Row],[620112]] &gt;= 0, ALL!J417-METEALL[[#This Row],[620112]] &lt;= 24), ALL!J417-METEALL[[#This Row],[620112]], 0)</f>
        <v>0</v>
      </c>
      <c r="L416">
        <f>IF(AND(ALL!K417-METEALL[[#This Row],[620113]] &gt;= 0, ALL!K417-METEALL[[#This Row],[620113]] &lt;= 24), ALL!K417-METEALL[[#This Row],[620113]], 0)</f>
        <v>0</v>
      </c>
      <c r="M416">
        <f>IF(AND(ALL!L417-METEALL[[#This Row],[620114]] &gt;= 0, ALL!L417-METEALL[[#This Row],[620114]] &lt;= 24), ALL!L417-METEALL[[#This Row],[620114]], 0)</f>
        <v>6</v>
      </c>
      <c r="N416">
        <f>IF(AND(ALL!M417-METEALL[[#This Row],[620116]] &gt;= 0, ALL!M417-METEALL[[#This Row],[620116]] &lt;= 24), ALL!M417-METEALL[[#This Row],[620116]], 0)</f>
        <v>21</v>
      </c>
      <c r="O416">
        <f>IF(AND(ALL!N417-METEALL[[#This Row],[620117]] &gt;= 0, ALL!N417-METEALL[[#This Row],[620117]] &lt;= 24), ALL!N417-METEALL[[#This Row],[620117]], 0)</f>
        <v>20</v>
      </c>
      <c r="P416">
        <f>IF(AND(ALL!O417-METEALL[[#This Row],[620118]] &gt;= 0, ALL!O417-METEALL[[#This Row],[620118]] &lt;= 24), ALL!O417-METEALL[[#This Row],[620118]], 0)</f>
        <v>18</v>
      </c>
      <c r="Q416">
        <f>IF(AND(ALL!P417-METEALL[[#This Row],[620119]] &gt;= 0, ALL!P417-METEALL[[#This Row],[620119]] &lt;= 24), ALL!P417-METEALL[[#This Row],[620119]], 0)</f>
        <v>19</v>
      </c>
      <c r="R416">
        <f>IF(AND(ALL!Q417-METEALL[[#This Row],[620120]] &gt;= 0, ALL!Q417-METEALL[[#This Row],[620120]] &lt;= 24), ALL!Q417-METEALL[[#This Row],[620120]], 0)</f>
        <v>0</v>
      </c>
      <c r="S416">
        <f>IF(AND(ALL!R417-METEALL[[#This Row],[620122]] &gt;= 0, ALL!R417-METEALL[[#This Row],[620122]] &lt;= 24), ALL!R417-METEALL[[#This Row],[620122]], 0)</f>
        <v>0</v>
      </c>
      <c r="T416">
        <f>IF(AND(ALL!S417-METEALL[[#This Row],[620123]] &gt;= 0, ALL!S417-METEALL[[#This Row],[620123]] &lt;= 24), ALL!S417-METEALL[[#This Row],[620123]], 0)</f>
        <v>18</v>
      </c>
      <c r="U416">
        <f>IF(AND(ALL!T417-METEALL[[#This Row],[620124]] &gt;= 0, ALL!T417-METEALL[[#This Row],[620124]] &lt;= 24), ALL!T417-METEALL[[#This Row],[620124]], 0)</f>
        <v>0</v>
      </c>
      <c r="Y416">
        <v>620104</v>
      </c>
      <c r="Z416" s="31">
        <v>44244</v>
      </c>
      <c r="AA416">
        <v>0</v>
      </c>
    </row>
    <row r="417" spans="3:27">
      <c r="C417" s="17">
        <v>44245</v>
      </c>
      <c r="D417" t="str">
        <f>TEXT(Mete_cal[[#This Row],[Egat Code]], "[$-409]mmm yyyy")</f>
        <v>Feb 2021</v>
      </c>
      <c r="E417">
        <f>IF(AND(ALL!D418-METEALL[[#This Row],[620104]] &gt;= 0, ALL!D418-METEALL[[#This Row],[620104]] &lt;= 24), ALL!D418-METEALL[[#This Row],[620104]], 0)</f>
        <v>0</v>
      </c>
      <c r="F417">
        <f>IF(AND(ALL!E418-METEALL[[#This Row],[620105]] &gt;= 0, ALL!E418-METEALL[[#This Row],[620105]] &lt;= 24), ALL!E418-METEALL[[#This Row],[620105]], 0)</f>
        <v>18</v>
      </c>
      <c r="G417">
        <f>IF(AND(ALL!F418-METEALL[[#This Row],[620106]] &gt;= 0, ALL!F418-METEALL[[#This Row],[620106]] &lt;= 24), ALL!F418-METEALL[[#This Row],[620106]], 0)</f>
        <v>0</v>
      </c>
      <c r="H417">
        <f>IF(AND(ALL!G418-METEALL[[#This Row],[620107]] &gt;= 0, ALL!G418-METEALL[[#This Row],[620107]] &lt;= 24), ALL!G418-METEALL[[#This Row],[620107]], 0)</f>
        <v>14</v>
      </c>
      <c r="I417">
        <f>IF(AND(ALL!H418-METEALL[[#This Row],[620109]] &gt;= 0, ALL!H418-METEALL[[#This Row],[620109]] &lt;= 24), ALL!H418-METEALL[[#This Row],[620109]], 0)</f>
        <v>0</v>
      </c>
      <c r="J417">
        <f>IF(AND(ALL!I418-METEALL[[#This Row],[620111]] &gt;= 0, ALL!I418-METEALL[[#This Row],[620111]] &lt;= 24), ALL!I418-METEALL[[#This Row],[620111]], 0)</f>
        <v>0</v>
      </c>
      <c r="K417">
        <f>IF(AND(ALL!J418-METEALL[[#This Row],[620112]] &gt;= 0, ALL!J418-METEALL[[#This Row],[620112]] &lt;= 24), ALL!J418-METEALL[[#This Row],[620112]], 0)</f>
        <v>15</v>
      </c>
      <c r="L417">
        <f>IF(AND(ALL!K418-METEALL[[#This Row],[620113]] &gt;= 0, ALL!K418-METEALL[[#This Row],[620113]] &lt;= 24), ALL!K418-METEALL[[#This Row],[620113]], 0)</f>
        <v>0</v>
      </c>
      <c r="M417">
        <f>IF(AND(ALL!L418-METEALL[[#This Row],[620114]] &gt;= 0, ALL!L418-METEALL[[#This Row],[620114]] &lt;= 24), ALL!L418-METEALL[[#This Row],[620114]], 0)</f>
        <v>17</v>
      </c>
      <c r="N417">
        <f>IF(AND(ALL!M418-METEALL[[#This Row],[620116]] &gt;= 0, ALL!M418-METEALL[[#This Row],[620116]] &lt;= 24), ALL!M418-METEALL[[#This Row],[620116]], 0)</f>
        <v>17</v>
      </c>
      <c r="O417">
        <f>IF(AND(ALL!N418-METEALL[[#This Row],[620117]] &gt;= 0, ALL!N418-METEALL[[#This Row],[620117]] &lt;= 24), ALL!N418-METEALL[[#This Row],[620117]], 0)</f>
        <v>16</v>
      </c>
      <c r="P417">
        <f>IF(AND(ALL!O418-METEALL[[#This Row],[620118]] &gt;= 0, ALL!O418-METEALL[[#This Row],[620118]] &lt;= 24), ALL!O418-METEALL[[#This Row],[620118]], 0)</f>
        <v>16</v>
      </c>
      <c r="Q417">
        <f>IF(AND(ALL!P418-METEALL[[#This Row],[620119]] &gt;= 0, ALL!P418-METEALL[[#This Row],[620119]] &lt;= 24), ALL!P418-METEALL[[#This Row],[620119]], 0)</f>
        <v>17</v>
      </c>
      <c r="R417">
        <f>IF(AND(ALL!Q418-METEALL[[#This Row],[620120]] &gt;= 0, ALL!Q418-METEALL[[#This Row],[620120]] &lt;= 24), ALL!Q418-METEALL[[#This Row],[620120]], 0)</f>
        <v>0</v>
      </c>
      <c r="S417">
        <f>IF(AND(ALL!R418-METEALL[[#This Row],[620122]] &gt;= 0, ALL!R418-METEALL[[#This Row],[620122]] &lt;= 24), ALL!R418-METEALL[[#This Row],[620122]], 0)</f>
        <v>0</v>
      </c>
      <c r="T417">
        <f>IF(AND(ALL!S418-METEALL[[#This Row],[620123]] &gt;= 0, ALL!S418-METEALL[[#This Row],[620123]] &lt;= 24), ALL!S418-METEALL[[#This Row],[620123]], 0)</f>
        <v>12</v>
      </c>
      <c r="U417">
        <f>IF(AND(ALL!T418-METEALL[[#This Row],[620124]] &gt;= 0, ALL!T418-METEALL[[#This Row],[620124]] &lt;= 24), ALL!T418-METEALL[[#This Row],[620124]], 0)</f>
        <v>0</v>
      </c>
      <c r="Y417">
        <v>620104</v>
      </c>
      <c r="Z417" s="31">
        <v>44245</v>
      </c>
      <c r="AA417">
        <v>0</v>
      </c>
    </row>
    <row r="418" spans="3:27">
      <c r="C418" s="17">
        <v>44246</v>
      </c>
      <c r="D418" t="str">
        <f>TEXT(Mete_cal[[#This Row],[Egat Code]], "[$-409]mmm yyyy")</f>
        <v>Feb 2021</v>
      </c>
      <c r="E418">
        <f>IF(AND(ALL!D419-METEALL[[#This Row],[620104]] &gt;= 0, ALL!D419-METEALL[[#This Row],[620104]] &lt;= 24), ALL!D419-METEALL[[#This Row],[620104]], 0)</f>
        <v>0</v>
      </c>
      <c r="F418">
        <f>IF(AND(ALL!E419-METEALL[[#This Row],[620105]] &gt;= 0, ALL!E419-METEALL[[#This Row],[620105]] &lt;= 24), ALL!E419-METEALL[[#This Row],[620105]], 0)</f>
        <v>14</v>
      </c>
      <c r="G418">
        <f>IF(AND(ALL!F419-METEALL[[#This Row],[620106]] &gt;= 0, ALL!F419-METEALL[[#This Row],[620106]] &lt;= 24), ALL!F419-METEALL[[#This Row],[620106]], 0)</f>
        <v>0</v>
      </c>
      <c r="H418">
        <f>IF(AND(ALL!G419-METEALL[[#This Row],[620107]] &gt;= 0, ALL!G419-METEALL[[#This Row],[620107]] &lt;= 24), ALL!G419-METEALL[[#This Row],[620107]], 0)</f>
        <v>14</v>
      </c>
      <c r="I418">
        <f>IF(AND(ALL!H419-METEALL[[#This Row],[620109]] &gt;= 0, ALL!H419-METEALL[[#This Row],[620109]] &lt;= 24), ALL!H419-METEALL[[#This Row],[620109]], 0)</f>
        <v>0</v>
      </c>
      <c r="J418">
        <f>IF(AND(ALL!I419-METEALL[[#This Row],[620111]] &gt;= 0, ALL!I419-METEALL[[#This Row],[620111]] &lt;= 24), ALL!I419-METEALL[[#This Row],[620111]], 0)</f>
        <v>0</v>
      </c>
      <c r="K418">
        <f>IF(AND(ALL!J419-METEALL[[#This Row],[620112]] &gt;= 0, ALL!J419-METEALL[[#This Row],[620112]] &lt;= 24), ALL!J419-METEALL[[#This Row],[620112]], 0)</f>
        <v>20</v>
      </c>
      <c r="L418">
        <f>IF(AND(ALL!K419-METEALL[[#This Row],[620113]] &gt;= 0, ALL!K419-METEALL[[#This Row],[620113]] &lt;= 24), ALL!K419-METEALL[[#This Row],[620113]], 0)</f>
        <v>0</v>
      </c>
      <c r="M418">
        <f>IF(AND(ALL!L419-METEALL[[#This Row],[620114]] &gt;= 0, ALL!L419-METEALL[[#This Row],[620114]] &lt;= 24), ALL!L419-METEALL[[#This Row],[620114]], 0)</f>
        <v>14</v>
      </c>
      <c r="N418">
        <f>IF(AND(ALL!M419-METEALL[[#This Row],[620116]] &gt;= 0, ALL!M419-METEALL[[#This Row],[620116]] &lt;= 24), ALL!M419-METEALL[[#This Row],[620116]], 0)</f>
        <v>0</v>
      </c>
      <c r="O418">
        <f>IF(AND(ALL!N419-METEALL[[#This Row],[620117]] &gt;= 0, ALL!N419-METEALL[[#This Row],[620117]] &lt;= 24), ALL!N419-METEALL[[#This Row],[620117]], 0)</f>
        <v>0</v>
      </c>
      <c r="P418">
        <f>IF(AND(ALL!O419-METEALL[[#This Row],[620118]] &gt;= 0, ALL!O419-METEALL[[#This Row],[620118]] &lt;= 24), ALL!O419-METEALL[[#This Row],[620118]], 0)</f>
        <v>15</v>
      </c>
      <c r="Q418">
        <f>IF(AND(ALL!P419-METEALL[[#This Row],[620119]] &gt;= 0, ALL!P419-METEALL[[#This Row],[620119]] &lt;= 24), ALL!P419-METEALL[[#This Row],[620119]], 0)</f>
        <v>0</v>
      </c>
      <c r="R418">
        <f>IF(AND(ALL!Q419-METEALL[[#This Row],[620120]] &gt;= 0, ALL!Q419-METEALL[[#This Row],[620120]] &lt;= 24), ALL!Q419-METEALL[[#This Row],[620120]], 0)</f>
        <v>0</v>
      </c>
      <c r="S418">
        <f>IF(AND(ALL!R419-METEALL[[#This Row],[620122]] &gt;= 0, ALL!R419-METEALL[[#This Row],[620122]] &lt;= 24), ALL!R419-METEALL[[#This Row],[620122]], 0)</f>
        <v>0</v>
      </c>
      <c r="T418">
        <f>IF(AND(ALL!S419-METEALL[[#This Row],[620123]] &gt;= 0, ALL!S419-METEALL[[#This Row],[620123]] &lt;= 24), ALL!S419-METEALL[[#This Row],[620123]], 0)</f>
        <v>18</v>
      </c>
      <c r="U418">
        <f>IF(AND(ALL!T419-METEALL[[#This Row],[620124]] &gt;= 0, ALL!T419-METEALL[[#This Row],[620124]] &lt;= 24), ALL!T419-METEALL[[#This Row],[620124]], 0)</f>
        <v>0</v>
      </c>
      <c r="Y418">
        <v>620104</v>
      </c>
      <c r="Z418" s="31">
        <v>44246</v>
      </c>
      <c r="AA418">
        <v>0</v>
      </c>
    </row>
    <row r="419" spans="3:27">
      <c r="C419" s="17">
        <v>44247</v>
      </c>
      <c r="D419" t="str">
        <f>TEXT(Mete_cal[[#This Row],[Egat Code]], "[$-409]mmm yyyy")</f>
        <v>Feb 2021</v>
      </c>
      <c r="E419">
        <f>IF(AND(ALL!D420-METEALL[[#This Row],[620104]] &gt;= 0, ALL!D420-METEALL[[#This Row],[620104]] &lt;= 24), ALL!D420-METEALL[[#This Row],[620104]], 0)</f>
        <v>0</v>
      </c>
      <c r="F419">
        <f>IF(AND(ALL!E420-METEALL[[#This Row],[620105]] &gt;= 0, ALL!E420-METEALL[[#This Row],[620105]] &lt;= 24), ALL!E420-METEALL[[#This Row],[620105]], 0)</f>
        <v>4</v>
      </c>
      <c r="G419">
        <f>IF(AND(ALL!F420-METEALL[[#This Row],[620106]] &gt;= 0, ALL!F420-METEALL[[#This Row],[620106]] &lt;= 24), ALL!F420-METEALL[[#This Row],[620106]], 0)</f>
        <v>0</v>
      </c>
      <c r="H419">
        <f>IF(AND(ALL!G420-METEALL[[#This Row],[620107]] &gt;= 0, ALL!G420-METEALL[[#This Row],[620107]] &lt;= 24), ALL!G420-METEALL[[#This Row],[620107]], 0)</f>
        <v>16</v>
      </c>
      <c r="I419">
        <f>IF(AND(ALL!H420-METEALL[[#This Row],[620109]] &gt;= 0, ALL!H420-METEALL[[#This Row],[620109]] &lt;= 24), ALL!H420-METEALL[[#This Row],[620109]], 0)</f>
        <v>0</v>
      </c>
      <c r="J419">
        <f>IF(AND(ALL!I420-METEALL[[#This Row],[620111]] &gt;= 0, ALL!I420-METEALL[[#This Row],[620111]] &lt;= 24), ALL!I420-METEALL[[#This Row],[620111]], 0)</f>
        <v>0</v>
      </c>
      <c r="K419">
        <f>IF(AND(ALL!J420-METEALL[[#This Row],[620112]] &gt;= 0, ALL!J420-METEALL[[#This Row],[620112]] &lt;= 24), ALL!J420-METEALL[[#This Row],[620112]], 0)</f>
        <v>15</v>
      </c>
      <c r="L419">
        <f>IF(AND(ALL!K420-METEALL[[#This Row],[620113]] &gt;= 0, ALL!K420-METEALL[[#This Row],[620113]] &lt;= 24), ALL!K420-METEALL[[#This Row],[620113]], 0)</f>
        <v>0</v>
      </c>
      <c r="M419">
        <f>IF(AND(ALL!L420-METEALL[[#This Row],[620114]] &gt;= 0, ALL!L420-METEALL[[#This Row],[620114]] &lt;= 24), ALL!L420-METEALL[[#This Row],[620114]], 0)</f>
        <v>8</v>
      </c>
      <c r="N419">
        <f>IF(AND(ALL!M420-METEALL[[#This Row],[620116]] &gt;= 0, ALL!M420-METEALL[[#This Row],[620116]] &lt;= 24), ALL!M420-METEALL[[#This Row],[620116]], 0)</f>
        <v>10</v>
      </c>
      <c r="O419">
        <f>IF(AND(ALL!N420-METEALL[[#This Row],[620117]] &gt;= 0, ALL!N420-METEALL[[#This Row],[620117]] &lt;= 24), ALL!N420-METEALL[[#This Row],[620117]], 0)</f>
        <v>15</v>
      </c>
      <c r="P419">
        <f>IF(AND(ALL!O420-METEALL[[#This Row],[620118]] &gt;= 0, ALL!O420-METEALL[[#This Row],[620118]] &lt;= 24), ALL!O420-METEALL[[#This Row],[620118]], 0)</f>
        <v>17</v>
      </c>
      <c r="Q419">
        <f>IF(AND(ALL!P420-METEALL[[#This Row],[620119]] &gt;= 0, ALL!P420-METEALL[[#This Row],[620119]] &lt;= 24), ALL!P420-METEALL[[#This Row],[620119]], 0)</f>
        <v>0</v>
      </c>
      <c r="R419">
        <f>IF(AND(ALL!Q420-METEALL[[#This Row],[620120]] &gt;= 0, ALL!Q420-METEALL[[#This Row],[620120]] &lt;= 24), ALL!Q420-METEALL[[#This Row],[620120]], 0)</f>
        <v>0</v>
      </c>
      <c r="S419">
        <f>IF(AND(ALL!R420-METEALL[[#This Row],[620122]] &gt;= 0, ALL!R420-METEALL[[#This Row],[620122]] &lt;= 24), ALL!R420-METEALL[[#This Row],[620122]], 0)</f>
        <v>0</v>
      </c>
      <c r="T419">
        <f>IF(AND(ALL!S420-METEALL[[#This Row],[620123]] &gt;= 0, ALL!S420-METEALL[[#This Row],[620123]] &lt;= 24), ALL!S420-METEALL[[#This Row],[620123]], 0)</f>
        <v>10</v>
      </c>
      <c r="U419">
        <f>IF(AND(ALL!T420-METEALL[[#This Row],[620124]] &gt;= 0, ALL!T420-METEALL[[#This Row],[620124]] &lt;= 24), ALL!T420-METEALL[[#This Row],[620124]], 0)</f>
        <v>0</v>
      </c>
      <c r="Y419">
        <v>620104</v>
      </c>
      <c r="Z419" s="31">
        <v>44247</v>
      </c>
      <c r="AA419">
        <v>0</v>
      </c>
    </row>
    <row r="420" spans="3:27">
      <c r="C420" s="17">
        <v>44248</v>
      </c>
      <c r="D420" t="str">
        <f>TEXT(Mete_cal[[#This Row],[Egat Code]], "[$-409]mmm yyyy")</f>
        <v>Feb 2021</v>
      </c>
      <c r="E420">
        <f>IF(AND(ALL!D421-METEALL[[#This Row],[620104]] &gt;= 0, ALL!D421-METEALL[[#This Row],[620104]] &lt;= 24), ALL!D421-METEALL[[#This Row],[620104]], 0)</f>
        <v>0</v>
      </c>
      <c r="F420">
        <f>IF(AND(ALL!E421-METEALL[[#This Row],[620105]] &gt;= 0, ALL!E421-METEALL[[#This Row],[620105]] &lt;= 24), ALL!E421-METEALL[[#This Row],[620105]], 0)</f>
        <v>17</v>
      </c>
      <c r="G420">
        <f>IF(AND(ALL!F421-METEALL[[#This Row],[620106]] &gt;= 0, ALL!F421-METEALL[[#This Row],[620106]] &lt;= 24), ALL!F421-METEALL[[#This Row],[620106]], 0)</f>
        <v>0</v>
      </c>
      <c r="H420">
        <f>IF(AND(ALL!G421-METEALL[[#This Row],[620107]] &gt;= 0, ALL!G421-METEALL[[#This Row],[620107]] &lt;= 24), ALL!G421-METEALL[[#This Row],[620107]], 0)</f>
        <v>24</v>
      </c>
      <c r="I420">
        <f>IF(AND(ALL!H421-METEALL[[#This Row],[620109]] &gt;= 0, ALL!H421-METEALL[[#This Row],[620109]] &lt;= 24), ALL!H421-METEALL[[#This Row],[620109]], 0)</f>
        <v>0</v>
      </c>
      <c r="J420">
        <f>IF(AND(ALL!I421-METEALL[[#This Row],[620111]] &gt;= 0, ALL!I421-METEALL[[#This Row],[620111]] &lt;= 24), ALL!I421-METEALL[[#This Row],[620111]], 0)</f>
        <v>0</v>
      </c>
      <c r="K420">
        <f>IF(AND(ALL!J421-METEALL[[#This Row],[620112]] &gt;= 0, ALL!J421-METEALL[[#This Row],[620112]] &lt;= 24), ALL!J421-METEALL[[#This Row],[620112]], 0)</f>
        <v>24</v>
      </c>
      <c r="L420">
        <f>IF(AND(ALL!K421-METEALL[[#This Row],[620113]] &gt;= 0, ALL!K421-METEALL[[#This Row],[620113]] &lt;= 24), ALL!K421-METEALL[[#This Row],[620113]], 0)</f>
        <v>0</v>
      </c>
      <c r="M420">
        <f>IF(AND(ALL!L421-METEALL[[#This Row],[620114]] &gt;= 0, ALL!L421-METEALL[[#This Row],[620114]] &lt;= 24), ALL!L421-METEALL[[#This Row],[620114]], 0)</f>
        <v>18</v>
      </c>
      <c r="N420">
        <f>IF(AND(ALL!M421-METEALL[[#This Row],[620116]] &gt;= 0, ALL!M421-METEALL[[#This Row],[620116]] &lt;= 24), ALL!M421-METEALL[[#This Row],[620116]], 0)</f>
        <v>18</v>
      </c>
      <c r="O420">
        <f>IF(AND(ALL!N421-METEALL[[#This Row],[620117]] &gt;= 0, ALL!N421-METEALL[[#This Row],[620117]] &lt;= 24), ALL!N421-METEALL[[#This Row],[620117]], 0)</f>
        <v>24</v>
      </c>
      <c r="P420">
        <f>IF(AND(ALL!O421-METEALL[[#This Row],[620118]] &gt;= 0, ALL!O421-METEALL[[#This Row],[620118]] &lt;= 24), ALL!O421-METEALL[[#This Row],[620118]], 0)</f>
        <v>24</v>
      </c>
      <c r="Q420">
        <f>IF(AND(ALL!P421-METEALL[[#This Row],[620119]] &gt;= 0, ALL!P421-METEALL[[#This Row],[620119]] &lt;= 24), ALL!P421-METEALL[[#This Row],[620119]], 0)</f>
        <v>0</v>
      </c>
      <c r="R420">
        <f>IF(AND(ALL!Q421-METEALL[[#This Row],[620120]] &gt;= 0, ALL!Q421-METEALL[[#This Row],[620120]] &lt;= 24), ALL!Q421-METEALL[[#This Row],[620120]], 0)</f>
        <v>0</v>
      </c>
      <c r="S420">
        <f>IF(AND(ALL!R421-METEALL[[#This Row],[620122]] &gt;= 0, ALL!R421-METEALL[[#This Row],[620122]] &lt;= 24), ALL!R421-METEALL[[#This Row],[620122]], 0)</f>
        <v>0</v>
      </c>
      <c r="T420">
        <f>IF(AND(ALL!S421-METEALL[[#This Row],[620123]] &gt;= 0, ALL!S421-METEALL[[#This Row],[620123]] &lt;= 24), ALL!S421-METEALL[[#This Row],[620123]], 0)</f>
        <v>14</v>
      </c>
      <c r="U420">
        <f>IF(AND(ALL!T421-METEALL[[#This Row],[620124]] &gt;= 0, ALL!T421-METEALL[[#This Row],[620124]] &lt;= 24), ALL!T421-METEALL[[#This Row],[620124]], 0)</f>
        <v>0</v>
      </c>
      <c r="Y420">
        <v>620104</v>
      </c>
      <c r="Z420" s="31">
        <v>44248</v>
      </c>
      <c r="AA420">
        <v>0</v>
      </c>
    </row>
    <row r="421" spans="3:27">
      <c r="C421" s="17">
        <v>44249</v>
      </c>
      <c r="D421" t="str">
        <f>TEXT(Mete_cal[[#This Row],[Egat Code]], "[$-409]mmm yyyy")</f>
        <v>Feb 2021</v>
      </c>
      <c r="E421">
        <f>IF(AND(ALL!D422-METEALL[[#This Row],[620104]] &gt;= 0, ALL!D422-METEALL[[#This Row],[620104]] &lt;= 24), ALL!D422-METEALL[[#This Row],[620104]], 0)</f>
        <v>0</v>
      </c>
      <c r="F421">
        <f>IF(AND(ALL!E422-METEALL[[#This Row],[620105]] &gt;= 0, ALL!E422-METEALL[[#This Row],[620105]] &lt;= 24), ALL!E422-METEALL[[#This Row],[620105]], 0)</f>
        <v>10</v>
      </c>
      <c r="G421">
        <f>IF(AND(ALL!F422-METEALL[[#This Row],[620106]] &gt;= 0, ALL!F422-METEALL[[#This Row],[620106]] &lt;= 24), ALL!F422-METEALL[[#This Row],[620106]], 0)</f>
        <v>0</v>
      </c>
      <c r="H421">
        <f>IF(AND(ALL!G422-METEALL[[#This Row],[620107]] &gt;= 0, ALL!G422-METEALL[[#This Row],[620107]] &lt;= 24), ALL!G422-METEALL[[#This Row],[620107]], 0)</f>
        <v>15</v>
      </c>
      <c r="I421">
        <f>IF(AND(ALL!H422-METEALL[[#This Row],[620109]] &gt;= 0, ALL!H422-METEALL[[#This Row],[620109]] &lt;= 24), ALL!H422-METEALL[[#This Row],[620109]], 0)</f>
        <v>0</v>
      </c>
      <c r="J421">
        <f>IF(AND(ALL!I422-METEALL[[#This Row],[620111]] &gt;= 0, ALL!I422-METEALL[[#This Row],[620111]] &lt;= 24), ALL!I422-METEALL[[#This Row],[620111]], 0)</f>
        <v>0</v>
      </c>
      <c r="K421">
        <f>IF(AND(ALL!J422-METEALL[[#This Row],[620112]] &gt;= 0, ALL!J422-METEALL[[#This Row],[620112]] &lt;= 24), ALL!J422-METEALL[[#This Row],[620112]], 0)</f>
        <v>10</v>
      </c>
      <c r="L421">
        <f>IF(AND(ALL!K422-METEALL[[#This Row],[620113]] &gt;= 0, ALL!K422-METEALL[[#This Row],[620113]] &lt;= 24), ALL!K422-METEALL[[#This Row],[620113]], 0)</f>
        <v>0</v>
      </c>
      <c r="M421">
        <f>IF(AND(ALL!L422-METEALL[[#This Row],[620114]] &gt;= 0, ALL!L422-METEALL[[#This Row],[620114]] &lt;= 24), ALL!L422-METEALL[[#This Row],[620114]], 0)</f>
        <v>16</v>
      </c>
      <c r="N421">
        <f>IF(AND(ALL!M422-METEALL[[#This Row],[620116]] &gt;= 0, ALL!M422-METEALL[[#This Row],[620116]] &lt;= 24), ALL!M422-METEALL[[#This Row],[620116]], 0)</f>
        <v>12</v>
      </c>
      <c r="O421">
        <f>IF(AND(ALL!N422-METEALL[[#This Row],[620117]] &gt;= 0, ALL!N422-METEALL[[#This Row],[620117]] &lt;= 24), ALL!N422-METEALL[[#This Row],[620117]], 0)</f>
        <v>12</v>
      </c>
      <c r="P421">
        <f>IF(AND(ALL!O422-METEALL[[#This Row],[620118]] &gt;= 0, ALL!O422-METEALL[[#This Row],[620118]] &lt;= 24), ALL!O422-METEALL[[#This Row],[620118]], 0)</f>
        <v>0</v>
      </c>
      <c r="Q421">
        <f>IF(AND(ALL!P422-METEALL[[#This Row],[620119]] &gt;= 0, ALL!P422-METEALL[[#This Row],[620119]] &lt;= 24), ALL!P422-METEALL[[#This Row],[620119]], 0)</f>
        <v>10</v>
      </c>
      <c r="R421">
        <f>IF(AND(ALL!Q422-METEALL[[#This Row],[620120]] &gt;= 0, ALL!Q422-METEALL[[#This Row],[620120]] &lt;= 24), ALL!Q422-METEALL[[#This Row],[620120]], 0)</f>
        <v>0</v>
      </c>
      <c r="S421">
        <f>IF(AND(ALL!R422-METEALL[[#This Row],[620122]] &gt;= 0, ALL!R422-METEALL[[#This Row],[620122]] &lt;= 24), ALL!R422-METEALL[[#This Row],[620122]], 0)</f>
        <v>0</v>
      </c>
      <c r="T421">
        <f>IF(AND(ALL!S422-METEALL[[#This Row],[620123]] &gt;= 0, ALL!S422-METEALL[[#This Row],[620123]] &lt;= 24), ALL!S422-METEALL[[#This Row],[620123]], 0)</f>
        <v>3</v>
      </c>
      <c r="U421">
        <f>IF(AND(ALL!T422-METEALL[[#This Row],[620124]] &gt;= 0, ALL!T422-METEALL[[#This Row],[620124]] &lt;= 24), ALL!T422-METEALL[[#This Row],[620124]], 0)</f>
        <v>0</v>
      </c>
      <c r="Y421">
        <v>620104</v>
      </c>
      <c r="Z421" s="31">
        <v>44249</v>
      </c>
      <c r="AA421">
        <v>0</v>
      </c>
    </row>
    <row r="422" spans="3:27">
      <c r="C422" s="17">
        <v>44250</v>
      </c>
      <c r="D422" t="str">
        <f>TEXT(Mete_cal[[#This Row],[Egat Code]], "[$-409]mmm yyyy")</f>
        <v>Feb 2021</v>
      </c>
      <c r="E422">
        <f>IF(AND(ALL!D423-METEALL[[#This Row],[620104]] &gt;= 0, ALL!D423-METEALL[[#This Row],[620104]] &lt;= 24), ALL!D423-METEALL[[#This Row],[620104]], 0)</f>
        <v>0</v>
      </c>
      <c r="F422">
        <f>IF(AND(ALL!E423-METEALL[[#This Row],[620105]] &gt;= 0, ALL!E423-METEALL[[#This Row],[620105]] &lt;= 24), ALL!E423-METEALL[[#This Row],[620105]], 0)</f>
        <v>1</v>
      </c>
      <c r="G422">
        <f>IF(AND(ALL!F423-METEALL[[#This Row],[620106]] &gt;= 0, ALL!F423-METEALL[[#This Row],[620106]] &lt;= 24), ALL!F423-METEALL[[#This Row],[620106]], 0)</f>
        <v>0</v>
      </c>
      <c r="H422">
        <f>IF(AND(ALL!G423-METEALL[[#This Row],[620107]] &gt;= 0, ALL!G423-METEALL[[#This Row],[620107]] &lt;= 24), ALL!G423-METEALL[[#This Row],[620107]], 0)</f>
        <v>0</v>
      </c>
      <c r="I422">
        <f>IF(AND(ALL!H423-METEALL[[#This Row],[620109]] &gt;= 0, ALL!H423-METEALL[[#This Row],[620109]] &lt;= 24), ALL!H423-METEALL[[#This Row],[620109]], 0)</f>
        <v>0</v>
      </c>
      <c r="J422">
        <f>IF(AND(ALL!I423-METEALL[[#This Row],[620111]] &gt;= 0, ALL!I423-METEALL[[#This Row],[620111]] &lt;= 24), ALL!I423-METEALL[[#This Row],[620111]], 0)</f>
        <v>0</v>
      </c>
      <c r="K422">
        <f>IF(AND(ALL!J423-METEALL[[#This Row],[620112]] &gt;= 0, ALL!J423-METEALL[[#This Row],[620112]] &lt;= 24), ALL!J423-METEALL[[#This Row],[620112]], 0)</f>
        <v>0</v>
      </c>
      <c r="L422">
        <f>IF(AND(ALL!K423-METEALL[[#This Row],[620113]] &gt;= 0, ALL!K423-METEALL[[#This Row],[620113]] &lt;= 24), ALL!K423-METEALL[[#This Row],[620113]], 0)</f>
        <v>0</v>
      </c>
      <c r="M422">
        <f>IF(AND(ALL!L423-METEALL[[#This Row],[620114]] &gt;= 0, ALL!L423-METEALL[[#This Row],[620114]] &lt;= 24), ALL!L423-METEALL[[#This Row],[620114]], 0)</f>
        <v>0</v>
      </c>
      <c r="N422">
        <f>IF(AND(ALL!M423-METEALL[[#This Row],[620116]] &gt;= 0, ALL!M423-METEALL[[#This Row],[620116]] &lt;= 24), ALL!M423-METEALL[[#This Row],[620116]], 0)</f>
        <v>0</v>
      </c>
      <c r="O422">
        <f>IF(AND(ALL!N423-METEALL[[#This Row],[620117]] &gt;= 0, ALL!N423-METEALL[[#This Row],[620117]] &lt;= 24), ALL!N423-METEALL[[#This Row],[620117]], 0)</f>
        <v>0</v>
      </c>
      <c r="P422">
        <f>IF(AND(ALL!O423-METEALL[[#This Row],[620118]] &gt;= 0, ALL!O423-METEALL[[#This Row],[620118]] &lt;= 24), ALL!O423-METEALL[[#This Row],[620118]], 0)</f>
        <v>0</v>
      </c>
      <c r="Q422">
        <f>IF(AND(ALL!P423-METEALL[[#This Row],[620119]] &gt;= 0, ALL!P423-METEALL[[#This Row],[620119]] &lt;= 24), ALL!P423-METEALL[[#This Row],[620119]], 0)</f>
        <v>0</v>
      </c>
      <c r="R422">
        <f>IF(AND(ALL!Q423-METEALL[[#This Row],[620120]] &gt;= 0, ALL!Q423-METEALL[[#This Row],[620120]] &lt;= 24), ALL!Q423-METEALL[[#This Row],[620120]], 0)</f>
        <v>0</v>
      </c>
      <c r="S422">
        <f>IF(AND(ALL!R423-METEALL[[#This Row],[620122]] &gt;= 0, ALL!R423-METEALL[[#This Row],[620122]] &lt;= 24), ALL!R423-METEALL[[#This Row],[620122]], 0)</f>
        <v>0</v>
      </c>
      <c r="T422">
        <f>IF(AND(ALL!S423-METEALL[[#This Row],[620123]] &gt;= 0, ALL!S423-METEALL[[#This Row],[620123]] &lt;= 24), ALL!S423-METEALL[[#This Row],[620123]], 0)</f>
        <v>0</v>
      </c>
      <c r="U422">
        <f>IF(AND(ALL!T423-METEALL[[#This Row],[620124]] &gt;= 0, ALL!T423-METEALL[[#This Row],[620124]] &lt;= 24), ALL!T423-METEALL[[#This Row],[620124]], 0)</f>
        <v>0</v>
      </c>
      <c r="Y422">
        <v>620104</v>
      </c>
      <c r="Z422" s="31">
        <v>44250</v>
      </c>
      <c r="AA422">
        <v>0</v>
      </c>
    </row>
    <row r="423" spans="3:27">
      <c r="C423" s="17">
        <v>44251</v>
      </c>
      <c r="D423" t="str">
        <f>TEXT(Mete_cal[[#This Row],[Egat Code]], "[$-409]mmm yyyy")</f>
        <v>Feb 2021</v>
      </c>
      <c r="E423">
        <f>IF(AND(ALL!D424-METEALL[[#This Row],[620104]] &gt;= 0, ALL!D424-METEALL[[#This Row],[620104]] &lt;= 24), ALL!D424-METEALL[[#This Row],[620104]], 0)</f>
        <v>0</v>
      </c>
      <c r="F423">
        <f>IF(AND(ALL!E424-METEALL[[#This Row],[620105]] &gt;= 0, ALL!E424-METEALL[[#This Row],[620105]] &lt;= 24), ALL!E424-METEALL[[#This Row],[620105]], 0)</f>
        <v>12</v>
      </c>
      <c r="G423">
        <f>IF(AND(ALL!F424-METEALL[[#This Row],[620106]] &gt;= 0, ALL!F424-METEALL[[#This Row],[620106]] &lt;= 24), ALL!F424-METEALL[[#This Row],[620106]], 0)</f>
        <v>0</v>
      </c>
      <c r="H423">
        <f>IF(AND(ALL!G424-METEALL[[#This Row],[620107]] &gt;= 0, ALL!G424-METEALL[[#This Row],[620107]] &lt;= 24), ALL!G424-METEALL[[#This Row],[620107]], 0)</f>
        <v>0</v>
      </c>
      <c r="I423">
        <f>IF(AND(ALL!H424-METEALL[[#This Row],[620109]] &gt;= 0, ALL!H424-METEALL[[#This Row],[620109]] &lt;= 24), ALL!H424-METEALL[[#This Row],[620109]], 0)</f>
        <v>0</v>
      </c>
      <c r="J423">
        <f>IF(AND(ALL!I424-METEALL[[#This Row],[620111]] &gt;= 0, ALL!I424-METEALL[[#This Row],[620111]] &lt;= 24), ALL!I424-METEALL[[#This Row],[620111]], 0)</f>
        <v>0</v>
      </c>
      <c r="K423">
        <f>IF(AND(ALL!J424-METEALL[[#This Row],[620112]] &gt;= 0, ALL!J424-METEALL[[#This Row],[620112]] &lt;= 24), ALL!J424-METEALL[[#This Row],[620112]], 0)</f>
        <v>19</v>
      </c>
      <c r="L423">
        <f>IF(AND(ALL!K424-METEALL[[#This Row],[620113]] &gt;= 0, ALL!K424-METEALL[[#This Row],[620113]] &lt;= 24), ALL!K424-METEALL[[#This Row],[620113]], 0)</f>
        <v>0</v>
      </c>
      <c r="M423">
        <f>IF(AND(ALL!L424-METEALL[[#This Row],[620114]] &gt;= 0, ALL!L424-METEALL[[#This Row],[620114]] &lt;= 24), ALL!L424-METEALL[[#This Row],[620114]], 0)</f>
        <v>19</v>
      </c>
      <c r="N423">
        <f>IF(AND(ALL!M424-METEALL[[#This Row],[620116]] &gt;= 0, ALL!M424-METEALL[[#This Row],[620116]] &lt;= 24), ALL!M424-METEALL[[#This Row],[620116]], 0)</f>
        <v>13</v>
      </c>
      <c r="O423">
        <f>IF(AND(ALL!N424-METEALL[[#This Row],[620117]] &gt;= 0, ALL!N424-METEALL[[#This Row],[620117]] &lt;= 24), ALL!N424-METEALL[[#This Row],[620117]], 0)</f>
        <v>18</v>
      </c>
      <c r="P423">
        <f>IF(AND(ALL!O424-METEALL[[#This Row],[620118]] &gt;= 0, ALL!O424-METEALL[[#This Row],[620118]] &lt;= 24), ALL!O424-METEALL[[#This Row],[620118]], 0)</f>
        <v>0</v>
      </c>
      <c r="Q423">
        <f>IF(AND(ALL!P424-METEALL[[#This Row],[620119]] &gt;= 0, ALL!P424-METEALL[[#This Row],[620119]] &lt;= 24), ALL!P424-METEALL[[#This Row],[620119]], 0)</f>
        <v>20</v>
      </c>
      <c r="R423">
        <f>IF(AND(ALL!Q424-METEALL[[#This Row],[620120]] &gt;= 0, ALL!Q424-METEALL[[#This Row],[620120]] &lt;= 24), ALL!Q424-METEALL[[#This Row],[620120]], 0)</f>
        <v>11</v>
      </c>
      <c r="S423">
        <f>IF(AND(ALL!R424-METEALL[[#This Row],[620122]] &gt;= 0, ALL!R424-METEALL[[#This Row],[620122]] &lt;= 24), ALL!R424-METEALL[[#This Row],[620122]], 0)</f>
        <v>0</v>
      </c>
      <c r="T423">
        <f>IF(AND(ALL!S424-METEALL[[#This Row],[620123]] &gt;= 0, ALL!S424-METEALL[[#This Row],[620123]] &lt;= 24), ALL!S424-METEALL[[#This Row],[620123]], 0)</f>
        <v>0</v>
      </c>
      <c r="U423">
        <f>IF(AND(ALL!T424-METEALL[[#This Row],[620124]] &gt;= 0, ALL!T424-METEALL[[#This Row],[620124]] &lt;= 24), ALL!T424-METEALL[[#This Row],[620124]], 0)</f>
        <v>0</v>
      </c>
      <c r="Y423">
        <v>620104</v>
      </c>
      <c r="Z423" s="31">
        <v>44251</v>
      </c>
      <c r="AA423">
        <v>0</v>
      </c>
    </row>
    <row r="424" spans="3:27">
      <c r="C424" s="17">
        <v>44252</v>
      </c>
      <c r="D424" t="str">
        <f>TEXT(Mete_cal[[#This Row],[Egat Code]], "[$-409]mmm yyyy")</f>
        <v>Feb 2021</v>
      </c>
      <c r="E424">
        <f>IF(AND(ALL!D425-METEALL[[#This Row],[620104]] &gt;= 0, ALL!D425-METEALL[[#This Row],[620104]] &lt;= 24), ALL!D425-METEALL[[#This Row],[620104]], 0)</f>
        <v>0</v>
      </c>
      <c r="F424">
        <f>IF(AND(ALL!E425-METEALL[[#This Row],[620105]] &gt;= 0, ALL!E425-METEALL[[#This Row],[620105]] &lt;= 24), ALL!E425-METEALL[[#This Row],[620105]], 0)</f>
        <v>20</v>
      </c>
      <c r="G424">
        <f>IF(AND(ALL!F425-METEALL[[#This Row],[620106]] &gt;= 0, ALL!F425-METEALL[[#This Row],[620106]] &lt;= 24), ALL!F425-METEALL[[#This Row],[620106]], 0)</f>
        <v>0</v>
      </c>
      <c r="H424">
        <f>IF(AND(ALL!G425-METEALL[[#This Row],[620107]] &gt;= 0, ALL!G425-METEALL[[#This Row],[620107]] &lt;= 24), ALL!G425-METEALL[[#This Row],[620107]], 0)</f>
        <v>0</v>
      </c>
      <c r="I424">
        <f>IF(AND(ALL!H425-METEALL[[#This Row],[620109]] &gt;= 0, ALL!H425-METEALL[[#This Row],[620109]] &lt;= 24), ALL!H425-METEALL[[#This Row],[620109]], 0)</f>
        <v>0</v>
      </c>
      <c r="J424">
        <f>IF(AND(ALL!I425-METEALL[[#This Row],[620111]] &gt;= 0, ALL!I425-METEALL[[#This Row],[620111]] &lt;= 24), ALL!I425-METEALL[[#This Row],[620111]], 0)</f>
        <v>0</v>
      </c>
      <c r="K424">
        <f>IF(AND(ALL!J425-METEALL[[#This Row],[620112]] &gt;= 0, ALL!J425-METEALL[[#This Row],[620112]] &lt;= 24), ALL!J425-METEALL[[#This Row],[620112]], 0)</f>
        <v>18</v>
      </c>
      <c r="L424">
        <f>IF(AND(ALL!K425-METEALL[[#This Row],[620113]] &gt;= 0, ALL!K425-METEALL[[#This Row],[620113]] &lt;= 24), ALL!K425-METEALL[[#This Row],[620113]], 0)</f>
        <v>0</v>
      </c>
      <c r="M424">
        <f>IF(AND(ALL!L425-METEALL[[#This Row],[620114]] &gt;= 0, ALL!L425-METEALL[[#This Row],[620114]] &lt;= 24), ALL!L425-METEALL[[#This Row],[620114]], 0)</f>
        <v>21</v>
      </c>
      <c r="N424">
        <f>IF(AND(ALL!M425-METEALL[[#This Row],[620116]] &gt;= 0, ALL!M425-METEALL[[#This Row],[620116]] &lt;= 24), ALL!M425-METEALL[[#This Row],[620116]], 0)</f>
        <v>11</v>
      </c>
      <c r="O424">
        <f>IF(AND(ALL!N425-METEALL[[#This Row],[620117]] &gt;= 0, ALL!N425-METEALL[[#This Row],[620117]] &lt;= 24), ALL!N425-METEALL[[#This Row],[620117]], 0)</f>
        <v>20</v>
      </c>
      <c r="P424">
        <f>IF(AND(ALL!O425-METEALL[[#This Row],[620118]] &gt;= 0, ALL!O425-METEALL[[#This Row],[620118]] &lt;= 24), ALL!O425-METEALL[[#This Row],[620118]], 0)</f>
        <v>15</v>
      </c>
      <c r="Q424">
        <f>IF(AND(ALL!P425-METEALL[[#This Row],[620119]] &gt;= 0, ALL!P425-METEALL[[#This Row],[620119]] &lt;= 24), ALL!P425-METEALL[[#This Row],[620119]], 0)</f>
        <v>19</v>
      </c>
      <c r="R424">
        <f>IF(AND(ALL!Q425-METEALL[[#This Row],[620120]] &gt;= 0, ALL!Q425-METEALL[[#This Row],[620120]] &lt;= 24), ALL!Q425-METEALL[[#This Row],[620120]], 0)</f>
        <v>15</v>
      </c>
      <c r="S424">
        <f>IF(AND(ALL!R425-METEALL[[#This Row],[620122]] &gt;= 0, ALL!R425-METEALL[[#This Row],[620122]] &lt;= 24), ALL!R425-METEALL[[#This Row],[620122]], 0)</f>
        <v>18</v>
      </c>
      <c r="T424">
        <f>IF(AND(ALL!S425-METEALL[[#This Row],[620123]] &gt;= 0, ALL!S425-METEALL[[#This Row],[620123]] &lt;= 24), ALL!S425-METEALL[[#This Row],[620123]], 0)</f>
        <v>12</v>
      </c>
      <c r="U424">
        <f>IF(AND(ALL!T425-METEALL[[#This Row],[620124]] &gt;= 0, ALL!T425-METEALL[[#This Row],[620124]] &lt;= 24), ALL!T425-METEALL[[#This Row],[620124]], 0)</f>
        <v>0</v>
      </c>
      <c r="Y424">
        <v>620104</v>
      </c>
      <c r="Z424" s="31">
        <v>44252</v>
      </c>
      <c r="AA424">
        <v>0</v>
      </c>
    </row>
    <row r="425" spans="3:27">
      <c r="C425" s="17">
        <v>44253</v>
      </c>
      <c r="D425" t="str">
        <f>TEXT(Mete_cal[[#This Row],[Egat Code]], "[$-409]mmm yyyy")</f>
        <v>Feb 2021</v>
      </c>
      <c r="E425">
        <f>IF(AND(ALL!D426-METEALL[[#This Row],[620104]] &gt;= 0, ALL!D426-METEALL[[#This Row],[620104]] &lt;= 24), ALL!D426-METEALL[[#This Row],[620104]], 0)</f>
        <v>0</v>
      </c>
      <c r="F425">
        <f>IF(AND(ALL!E426-METEALL[[#This Row],[620105]] &gt;= 0, ALL!E426-METEALL[[#This Row],[620105]] &lt;= 24), ALL!E426-METEALL[[#This Row],[620105]], 0)</f>
        <v>3</v>
      </c>
      <c r="G425">
        <f>IF(AND(ALL!F426-METEALL[[#This Row],[620106]] &gt;= 0, ALL!F426-METEALL[[#This Row],[620106]] &lt;= 24), ALL!F426-METEALL[[#This Row],[620106]], 0)</f>
        <v>0</v>
      </c>
      <c r="H425">
        <f>IF(AND(ALL!G426-METEALL[[#This Row],[620107]] &gt;= 0, ALL!G426-METEALL[[#This Row],[620107]] &lt;= 24), ALL!G426-METEALL[[#This Row],[620107]], 0)</f>
        <v>0</v>
      </c>
      <c r="I425">
        <f>IF(AND(ALL!H426-METEALL[[#This Row],[620109]] &gt;= 0, ALL!H426-METEALL[[#This Row],[620109]] &lt;= 24), ALL!H426-METEALL[[#This Row],[620109]], 0)</f>
        <v>0</v>
      </c>
      <c r="J425">
        <f>IF(AND(ALL!I426-METEALL[[#This Row],[620111]] &gt;= 0, ALL!I426-METEALL[[#This Row],[620111]] &lt;= 24), ALL!I426-METEALL[[#This Row],[620111]], 0)</f>
        <v>11</v>
      </c>
      <c r="K425">
        <f>IF(AND(ALL!J426-METEALL[[#This Row],[620112]] &gt;= 0, ALL!J426-METEALL[[#This Row],[620112]] &lt;= 24), ALL!J426-METEALL[[#This Row],[620112]], 0)</f>
        <v>6</v>
      </c>
      <c r="L425">
        <f>IF(AND(ALL!K426-METEALL[[#This Row],[620113]] &gt;= 0, ALL!K426-METEALL[[#This Row],[620113]] &lt;= 24), ALL!K426-METEALL[[#This Row],[620113]], 0)</f>
        <v>0</v>
      </c>
      <c r="M425">
        <f>IF(AND(ALL!L426-METEALL[[#This Row],[620114]] &gt;= 0, ALL!L426-METEALL[[#This Row],[620114]] &lt;= 24), ALL!L426-METEALL[[#This Row],[620114]], 0)</f>
        <v>6</v>
      </c>
      <c r="N425">
        <f>IF(AND(ALL!M426-METEALL[[#This Row],[620116]] &gt;= 0, ALL!M426-METEALL[[#This Row],[620116]] &lt;= 24), ALL!M426-METEALL[[#This Row],[620116]], 0)</f>
        <v>7</v>
      </c>
      <c r="O425">
        <f>IF(AND(ALL!N426-METEALL[[#This Row],[620117]] &gt;= 0, ALL!N426-METEALL[[#This Row],[620117]] &lt;= 24), ALL!N426-METEALL[[#This Row],[620117]], 0)</f>
        <v>0</v>
      </c>
      <c r="P425">
        <f>IF(AND(ALL!O426-METEALL[[#This Row],[620118]] &gt;= 0, ALL!O426-METEALL[[#This Row],[620118]] &lt;= 24), ALL!O426-METEALL[[#This Row],[620118]], 0)</f>
        <v>3</v>
      </c>
      <c r="Q425">
        <f>IF(AND(ALL!P426-METEALL[[#This Row],[620119]] &gt;= 0, ALL!P426-METEALL[[#This Row],[620119]] &lt;= 24), ALL!P426-METEALL[[#This Row],[620119]], 0)</f>
        <v>3</v>
      </c>
      <c r="R425">
        <f>IF(AND(ALL!Q426-METEALL[[#This Row],[620120]] &gt;= 0, ALL!Q426-METEALL[[#This Row],[620120]] &lt;= 24), ALL!Q426-METEALL[[#This Row],[620120]], 0)</f>
        <v>3</v>
      </c>
      <c r="S425">
        <f>IF(AND(ALL!R426-METEALL[[#This Row],[620122]] &gt;= 0, ALL!R426-METEALL[[#This Row],[620122]] &lt;= 24), ALL!R426-METEALL[[#This Row],[620122]], 0)</f>
        <v>0</v>
      </c>
      <c r="T425">
        <f>IF(AND(ALL!S426-METEALL[[#This Row],[620123]] &gt;= 0, ALL!S426-METEALL[[#This Row],[620123]] &lt;= 24), ALL!S426-METEALL[[#This Row],[620123]], 0)</f>
        <v>3</v>
      </c>
      <c r="U425">
        <f>IF(AND(ALL!T426-METEALL[[#This Row],[620124]] &gt;= 0, ALL!T426-METEALL[[#This Row],[620124]] &lt;= 24), ALL!T426-METEALL[[#This Row],[620124]], 0)</f>
        <v>0</v>
      </c>
      <c r="Y425">
        <v>620104</v>
      </c>
      <c r="Z425" s="31">
        <v>44253</v>
      </c>
      <c r="AA425">
        <v>0</v>
      </c>
    </row>
    <row r="426" spans="3:27">
      <c r="C426" s="17">
        <v>44254</v>
      </c>
      <c r="D426" t="str">
        <f>TEXT(Mete_cal[[#This Row],[Egat Code]], "[$-409]mmm yyyy")</f>
        <v>Feb 2021</v>
      </c>
      <c r="E426">
        <f>IF(AND(ALL!D427-METEALL[[#This Row],[620104]] &gt;= 0, ALL!D427-METEALL[[#This Row],[620104]] &lt;= 24), ALL!D427-METEALL[[#This Row],[620104]], 0)</f>
        <v>0</v>
      </c>
      <c r="F426">
        <f>IF(AND(ALL!E427-METEALL[[#This Row],[620105]] &gt;= 0, ALL!E427-METEALL[[#This Row],[620105]] &lt;= 24), ALL!E427-METEALL[[#This Row],[620105]], 0)</f>
        <v>10</v>
      </c>
      <c r="G426">
        <f>IF(AND(ALL!F427-METEALL[[#This Row],[620106]] &gt;= 0, ALL!F427-METEALL[[#This Row],[620106]] &lt;= 24), ALL!F427-METEALL[[#This Row],[620106]], 0)</f>
        <v>0</v>
      </c>
      <c r="H426">
        <f>IF(AND(ALL!G427-METEALL[[#This Row],[620107]] &gt;= 0, ALL!G427-METEALL[[#This Row],[620107]] &lt;= 24), ALL!G427-METEALL[[#This Row],[620107]], 0)</f>
        <v>0</v>
      </c>
      <c r="I426">
        <f>IF(AND(ALL!H427-METEALL[[#This Row],[620109]] &gt;= 0, ALL!H427-METEALL[[#This Row],[620109]] &lt;= 24), ALL!H427-METEALL[[#This Row],[620109]], 0)</f>
        <v>0</v>
      </c>
      <c r="J426">
        <f>IF(AND(ALL!I427-METEALL[[#This Row],[620111]] &gt;= 0, ALL!I427-METEALL[[#This Row],[620111]] &lt;= 24), ALL!I427-METEALL[[#This Row],[620111]], 0)</f>
        <v>13</v>
      </c>
      <c r="K426">
        <f>IF(AND(ALL!J427-METEALL[[#This Row],[620112]] &gt;= 0, ALL!J427-METEALL[[#This Row],[620112]] &lt;= 24), ALL!J427-METEALL[[#This Row],[620112]], 0)</f>
        <v>1</v>
      </c>
      <c r="L426">
        <f>IF(AND(ALL!K427-METEALL[[#This Row],[620113]] &gt;= 0, ALL!K427-METEALL[[#This Row],[620113]] &lt;= 24), ALL!K427-METEALL[[#This Row],[620113]], 0)</f>
        <v>0</v>
      </c>
      <c r="M426">
        <f>IF(AND(ALL!L427-METEALL[[#This Row],[620114]] &gt;= 0, ALL!L427-METEALL[[#This Row],[620114]] &lt;= 24), ALL!L427-METEALL[[#This Row],[620114]], 0)</f>
        <v>18</v>
      </c>
      <c r="N426">
        <f>IF(AND(ALL!M427-METEALL[[#This Row],[620116]] &gt;= 0, ALL!M427-METEALL[[#This Row],[620116]] &lt;= 24), ALL!M427-METEALL[[#This Row],[620116]], 0)</f>
        <v>0</v>
      </c>
      <c r="O426">
        <f>IF(AND(ALL!N427-METEALL[[#This Row],[620117]] &gt;= 0, ALL!N427-METEALL[[#This Row],[620117]] &lt;= 24), ALL!N427-METEALL[[#This Row],[620117]], 0)</f>
        <v>0</v>
      </c>
      <c r="P426">
        <f>IF(AND(ALL!O427-METEALL[[#This Row],[620118]] &gt;= 0, ALL!O427-METEALL[[#This Row],[620118]] &lt;= 24), ALL!O427-METEALL[[#This Row],[620118]], 0)</f>
        <v>16</v>
      </c>
      <c r="Q426">
        <f>IF(AND(ALL!P427-METEALL[[#This Row],[620119]] &gt;= 0, ALL!P427-METEALL[[#This Row],[620119]] &lt;= 24), ALL!P427-METEALL[[#This Row],[620119]], 0)</f>
        <v>13</v>
      </c>
      <c r="R426">
        <f>IF(AND(ALL!Q427-METEALL[[#This Row],[620120]] &gt;= 0, ALL!Q427-METEALL[[#This Row],[620120]] &lt;= 24), ALL!Q427-METEALL[[#This Row],[620120]], 0)</f>
        <v>15</v>
      </c>
      <c r="S426">
        <f>IF(AND(ALL!R427-METEALL[[#This Row],[620122]] &gt;= 0, ALL!R427-METEALL[[#This Row],[620122]] &lt;= 24), ALL!R427-METEALL[[#This Row],[620122]], 0)</f>
        <v>4</v>
      </c>
      <c r="T426">
        <f>IF(AND(ALL!S427-METEALL[[#This Row],[620123]] &gt;= 0, ALL!S427-METEALL[[#This Row],[620123]] &lt;= 24), ALL!S427-METEALL[[#This Row],[620123]], 0)</f>
        <v>9</v>
      </c>
      <c r="U426">
        <f>IF(AND(ALL!T427-METEALL[[#This Row],[620124]] &gt;= 0, ALL!T427-METEALL[[#This Row],[620124]] &lt;= 24), ALL!T427-METEALL[[#This Row],[620124]], 0)</f>
        <v>0</v>
      </c>
      <c r="Y426">
        <v>620104</v>
      </c>
      <c r="Z426" s="31">
        <v>44254</v>
      </c>
      <c r="AA426">
        <v>0</v>
      </c>
    </row>
    <row r="427" spans="3:27">
      <c r="C427" s="17">
        <v>44255</v>
      </c>
      <c r="D427" t="str">
        <f>TEXT(Mete_cal[[#This Row],[Egat Code]], "[$-409]mmm yyyy")</f>
        <v>Feb 2021</v>
      </c>
      <c r="E427">
        <f>IF(AND(ALL!D428-METEALL[[#This Row],[620104]] &gt;= 0, ALL!D428-METEALL[[#This Row],[620104]] &lt;= 24), ALL!D428-METEALL[[#This Row],[620104]], 0)</f>
        <v>0</v>
      </c>
      <c r="F427">
        <f>IF(AND(ALL!E428-METEALL[[#This Row],[620105]] &gt;= 0, ALL!E428-METEALL[[#This Row],[620105]] &lt;= 24), ALL!E428-METEALL[[#This Row],[620105]], 0)</f>
        <v>16</v>
      </c>
      <c r="G427">
        <f>IF(AND(ALL!F428-METEALL[[#This Row],[620106]] &gt;= 0, ALL!F428-METEALL[[#This Row],[620106]] &lt;= 24), ALL!F428-METEALL[[#This Row],[620106]], 0)</f>
        <v>0</v>
      </c>
      <c r="H427">
        <f>IF(AND(ALL!G428-METEALL[[#This Row],[620107]] &gt;= 0, ALL!G428-METEALL[[#This Row],[620107]] &lt;= 24), ALL!G428-METEALL[[#This Row],[620107]], 0)</f>
        <v>0</v>
      </c>
      <c r="I427">
        <f>IF(AND(ALL!H428-METEALL[[#This Row],[620109]] &gt;= 0, ALL!H428-METEALL[[#This Row],[620109]] &lt;= 24), ALL!H428-METEALL[[#This Row],[620109]], 0)</f>
        <v>0</v>
      </c>
      <c r="J427">
        <f>IF(AND(ALL!I428-METEALL[[#This Row],[620111]] &gt;= 0, ALL!I428-METEALL[[#This Row],[620111]] &lt;= 24), ALL!I428-METEALL[[#This Row],[620111]], 0)</f>
        <v>15</v>
      </c>
      <c r="K427">
        <f>IF(AND(ALL!J428-METEALL[[#This Row],[620112]] &gt;= 0, ALL!J428-METEALL[[#This Row],[620112]] &lt;= 24), ALL!J428-METEALL[[#This Row],[620112]], 0)</f>
        <v>1</v>
      </c>
      <c r="L427">
        <f>IF(AND(ALL!K428-METEALL[[#This Row],[620113]] &gt;= 0, ALL!K428-METEALL[[#This Row],[620113]] &lt;= 24), ALL!K428-METEALL[[#This Row],[620113]], 0)</f>
        <v>0</v>
      </c>
      <c r="M427">
        <f>IF(AND(ALL!L428-METEALL[[#This Row],[620114]] &gt;= 0, ALL!L428-METEALL[[#This Row],[620114]] &lt;= 24), ALL!L428-METEALL[[#This Row],[620114]], 0)</f>
        <v>14</v>
      </c>
      <c r="N427">
        <f>IF(AND(ALL!M428-METEALL[[#This Row],[620116]] &gt;= 0, ALL!M428-METEALL[[#This Row],[620116]] &lt;= 24), ALL!M428-METEALL[[#This Row],[620116]], 0)</f>
        <v>7</v>
      </c>
      <c r="O427">
        <f>IF(AND(ALL!N428-METEALL[[#This Row],[620117]] &gt;= 0, ALL!N428-METEALL[[#This Row],[620117]] &lt;= 24), ALL!N428-METEALL[[#This Row],[620117]], 0)</f>
        <v>1</v>
      </c>
      <c r="P427">
        <f>IF(AND(ALL!O428-METEALL[[#This Row],[620118]] &gt;= 0, ALL!O428-METEALL[[#This Row],[620118]] &lt;= 24), ALL!O428-METEALL[[#This Row],[620118]], 0)</f>
        <v>18</v>
      </c>
      <c r="Q427">
        <f>IF(AND(ALL!P428-METEALL[[#This Row],[620119]] &gt;= 0, ALL!P428-METEALL[[#This Row],[620119]] &lt;= 24), ALL!P428-METEALL[[#This Row],[620119]], 0)</f>
        <v>18</v>
      </c>
      <c r="R427">
        <f>IF(AND(ALL!Q428-METEALL[[#This Row],[620120]] &gt;= 0, ALL!Q428-METEALL[[#This Row],[620120]] &lt;= 24), ALL!Q428-METEALL[[#This Row],[620120]], 0)</f>
        <v>10</v>
      </c>
      <c r="S427">
        <f>IF(AND(ALL!R428-METEALL[[#This Row],[620122]] &gt;= 0, ALL!R428-METEALL[[#This Row],[620122]] &lt;= 24), ALL!R428-METEALL[[#This Row],[620122]], 0)</f>
        <v>11</v>
      </c>
      <c r="T427">
        <f>IF(AND(ALL!S428-METEALL[[#This Row],[620123]] &gt;= 0, ALL!S428-METEALL[[#This Row],[620123]] &lt;= 24), ALL!S428-METEALL[[#This Row],[620123]], 0)</f>
        <v>18</v>
      </c>
      <c r="U427">
        <f>IF(AND(ALL!T428-METEALL[[#This Row],[620124]] &gt;= 0, ALL!T428-METEALL[[#This Row],[620124]] &lt;= 24), ALL!T428-METEALL[[#This Row],[620124]], 0)</f>
        <v>0</v>
      </c>
      <c r="Y427">
        <v>620104</v>
      </c>
      <c r="Z427" s="31">
        <v>44255</v>
      </c>
      <c r="AA427">
        <v>0</v>
      </c>
    </row>
    <row r="428" spans="3:27">
      <c r="C428" s="17">
        <v>44256</v>
      </c>
      <c r="D428" t="str">
        <f>TEXT(Mete_cal[[#This Row],[Egat Code]], "[$-409]mmm yyyy")</f>
        <v>Mar 2021</v>
      </c>
      <c r="E428">
        <f>IF(AND(ALL!D429-METEALL[[#This Row],[620104]] &gt;= 0, ALL!D429-METEALL[[#This Row],[620104]] &lt;= 24), ALL!D429-METEALL[[#This Row],[620104]], 0)</f>
        <v>0</v>
      </c>
      <c r="F428">
        <f>IF(AND(ALL!E429-METEALL[[#This Row],[620105]] &gt;= 0, ALL!E429-METEALL[[#This Row],[620105]] &lt;= 24), ALL!E429-METEALL[[#This Row],[620105]], 0)</f>
        <v>19</v>
      </c>
      <c r="G428">
        <f>IF(AND(ALL!F429-METEALL[[#This Row],[620106]] &gt;= 0, ALL!F429-METEALL[[#This Row],[620106]] &lt;= 24), ALL!F429-METEALL[[#This Row],[620106]], 0)</f>
        <v>0</v>
      </c>
      <c r="H428">
        <f>IF(AND(ALL!G429-METEALL[[#This Row],[620107]] &gt;= 0, ALL!G429-METEALL[[#This Row],[620107]] &lt;= 24), ALL!G429-METEALL[[#This Row],[620107]], 0)</f>
        <v>0</v>
      </c>
      <c r="I428">
        <f>IF(AND(ALL!H429-METEALL[[#This Row],[620109]] &gt;= 0, ALL!H429-METEALL[[#This Row],[620109]] &lt;= 24), ALL!H429-METEALL[[#This Row],[620109]], 0)</f>
        <v>0</v>
      </c>
      <c r="J428">
        <f>IF(AND(ALL!I429-METEALL[[#This Row],[620111]] &gt;= 0, ALL!I429-METEALL[[#This Row],[620111]] &lt;= 24), ALL!I429-METEALL[[#This Row],[620111]], 0)</f>
        <v>8</v>
      </c>
      <c r="K428">
        <f>IF(AND(ALL!J429-METEALL[[#This Row],[620112]] &gt;= 0, ALL!J429-METEALL[[#This Row],[620112]] &lt;= 24), ALL!J429-METEALL[[#This Row],[620112]], 0)</f>
        <v>0</v>
      </c>
      <c r="L428">
        <f>IF(AND(ALL!K429-METEALL[[#This Row],[620113]] &gt;= 0, ALL!K429-METEALL[[#This Row],[620113]] &lt;= 24), ALL!K429-METEALL[[#This Row],[620113]], 0)</f>
        <v>0</v>
      </c>
      <c r="M428">
        <f>IF(AND(ALL!L429-METEALL[[#This Row],[620114]] &gt;= 0, ALL!L429-METEALL[[#This Row],[620114]] &lt;= 24), ALL!L429-METEALL[[#This Row],[620114]], 0)</f>
        <v>19</v>
      </c>
      <c r="N428">
        <f>IF(AND(ALL!M429-METEALL[[#This Row],[620116]] &gt;= 0, ALL!M429-METEALL[[#This Row],[620116]] &lt;= 24), ALL!M429-METEALL[[#This Row],[620116]], 0)</f>
        <v>9</v>
      </c>
      <c r="O428">
        <f>IF(AND(ALL!N429-METEALL[[#This Row],[620117]] &gt;= 0, ALL!N429-METEALL[[#This Row],[620117]] &lt;= 24), ALL!N429-METEALL[[#This Row],[620117]], 0)</f>
        <v>19</v>
      </c>
      <c r="P428">
        <f>IF(AND(ALL!O429-METEALL[[#This Row],[620118]] &gt;= 0, ALL!O429-METEALL[[#This Row],[620118]] &lt;= 24), ALL!O429-METEALL[[#This Row],[620118]], 0)</f>
        <v>13</v>
      </c>
      <c r="Q428">
        <f>IF(AND(ALL!P429-METEALL[[#This Row],[620119]] &gt;= 0, ALL!P429-METEALL[[#This Row],[620119]] &lt;= 24), ALL!P429-METEALL[[#This Row],[620119]], 0)</f>
        <v>0</v>
      </c>
      <c r="R428">
        <f>IF(AND(ALL!Q429-METEALL[[#This Row],[620120]] &gt;= 0, ALL!Q429-METEALL[[#This Row],[620120]] &lt;= 24), ALL!Q429-METEALL[[#This Row],[620120]], 0)</f>
        <v>12</v>
      </c>
      <c r="S428">
        <f>IF(AND(ALL!R429-METEALL[[#This Row],[620122]] &gt;= 0, ALL!R429-METEALL[[#This Row],[620122]] &lt;= 24), ALL!R429-METEALL[[#This Row],[620122]], 0)</f>
        <v>16</v>
      </c>
      <c r="T428">
        <f>IF(AND(ALL!S429-METEALL[[#This Row],[620123]] &gt;= 0, ALL!S429-METEALL[[#This Row],[620123]] &lt;= 24), ALL!S429-METEALL[[#This Row],[620123]], 0)</f>
        <v>13</v>
      </c>
      <c r="U428">
        <f>IF(AND(ALL!T429-METEALL[[#This Row],[620124]] &gt;= 0, ALL!T429-METEALL[[#This Row],[620124]] &lt;= 24), ALL!T429-METEALL[[#This Row],[620124]], 0)</f>
        <v>0</v>
      </c>
      <c r="Y428">
        <v>620104</v>
      </c>
      <c r="Z428" s="31">
        <v>44256</v>
      </c>
      <c r="AA428">
        <v>0</v>
      </c>
    </row>
    <row r="429" spans="3:27">
      <c r="C429" s="17">
        <v>44257</v>
      </c>
      <c r="D429" t="str">
        <f>TEXT(Mete_cal[[#This Row],[Egat Code]], "[$-409]mmm yyyy")</f>
        <v>Mar 2021</v>
      </c>
      <c r="E429">
        <f>IF(AND(ALL!D430-METEALL[[#This Row],[620104]] &gt;= 0, ALL!D430-METEALL[[#This Row],[620104]] &lt;= 24), ALL!D430-METEALL[[#This Row],[620104]], 0)</f>
        <v>0</v>
      </c>
      <c r="F429">
        <f>IF(AND(ALL!E430-METEALL[[#This Row],[620105]] &gt;= 0, ALL!E430-METEALL[[#This Row],[620105]] &lt;= 24), ALL!E430-METEALL[[#This Row],[620105]], 0)</f>
        <v>0</v>
      </c>
      <c r="G429">
        <f>IF(AND(ALL!F430-METEALL[[#This Row],[620106]] &gt;= 0, ALL!F430-METEALL[[#This Row],[620106]] &lt;= 24), ALL!F430-METEALL[[#This Row],[620106]], 0)</f>
        <v>0</v>
      </c>
      <c r="H429">
        <f>IF(AND(ALL!G430-METEALL[[#This Row],[620107]] &gt;= 0, ALL!G430-METEALL[[#This Row],[620107]] &lt;= 24), ALL!G430-METEALL[[#This Row],[620107]], 0)</f>
        <v>0</v>
      </c>
      <c r="I429">
        <f>IF(AND(ALL!H430-METEALL[[#This Row],[620109]] &gt;= 0, ALL!H430-METEALL[[#This Row],[620109]] &lt;= 24), ALL!H430-METEALL[[#This Row],[620109]], 0)</f>
        <v>0</v>
      </c>
      <c r="J429">
        <f>IF(AND(ALL!I430-METEALL[[#This Row],[620111]] &gt;= 0, ALL!I430-METEALL[[#This Row],[620111]] &lt;= 24), ALL!I430-METEALL[[#This Row],[620111]], 0)</f>
        <v>12</v>
      </c>
      <c r="K429">
        <f>IF(AND(ALL!J430-METEALL[[#This Row],[620112]] &gt;= 0, ALL!J430-METEALL[[#This Row],[620112]] &lt;= 24), ALL!J430-METEALL[[#This Row],[620112]], 0)</f>
        <v>1</v>
      </c>
      <c r="L429">
        <f>IF(AND(ALL!K430-METEALL[[#This Row],[620113]] &gt;= 0, ALL!K430-METEALL[[#This Row],[620113]] &lt;= 24), ALL!K430-METEALL[[#This Row],[620113]], 0)</f>
        <v>0</v>
      </c>
      <c r="M429">
        <f>IF(AND(ALL!L430-METEALL[[#This Row],[620114]] &gt;= 0, ALL!L430-METEALL[[#This Row],[620114]] &lt;= 24), ALL!L430-METEALL[[#This Row],[620114]], 0)</f>
        <v>14</v>
      </c>
      <c r="N429">
        <f>IF(AND(ALL!M430-METEALL[[#This Row],[620116]] &gt;= 0, ALL!M430-METEALL[[#This Row],[620116]] &lt;= 24), ALL!M430-METEALL[[#This Row],[620116]], 0)</f>
        <v>0</v>
      </c>
      <c r="O429">
        <f>IF(AND(ALL!N430-METEALL[[#This Row],[620117]] &gt;= 0, ALL!N430-METEALL[[#This Row],[620117]] &lt;= 24), ALL!N430-METEALL[[#This Row],[620117]], 0)</f>
        <v>17</v>
      </c>
      <c r="P429">
        <f>IF(AND(ALL!O430-METEALL[[#This Row],[620118]] &gt;= 0, ALL!O430-METEALL[[#This Row],[620118]] &lt;= 24), ALL!O430-METEALL[[#This Row],[620118]], 0)</f>
        <v>12</v>
      </c>
      <c r="Q429">
        <f>IF(AND(ALL!P430-METEALL[[#This Row],[620119]] &gt;= 0, ALL!P430-METEALL[[#This Row],[620119]] &lt;= 24), ALL!P430-METEALL[[#This Row],[620119]], 0)</f>
        <v>0</v>
      </c>
      <c r="R429">
        <f>IF(AND(ALL!Q430-METEALL[[#This Row],[620120]] &gt;= 0, ALL!Q430-METEALL[[#This Row],[620120]] &lt;= 24), ALL!Q430-METEALL[[#This Row],[620120]], 0)</f>
        <v>0</v>
      </c>
      <c r="S429">
        <f>IF(AND(ALL!R430-METEALL[[#This Row],[620122]] &gt;= 0, ALL!R430-METEALL[[#This Row],[620122]] &lt;= 24), ALL!R430-METEALL[[#This Row],[620122]], 0)</f>
        <v>14</v>
      </c>
      <c r="T429">
        <f>IF(AND(ALL!S430-METEALL[[#This Row],[620123]] &gt;= 0, ALL!S430-METEALL[[#This Row],[620123]] &lt;= 24), ALL!S430-METEALL[[#This Row],[620123]], 0)</f>
        <v>10</v>
      </c>
      <c r="U429">
        <f>IF(AND(ALL!T430-METEALL[[#This Row],[620124]] &gt;= 0, ALL!T430-METEALL[[#This Row],[620124]] &lt;= 24), ALL!T430-METEALL[[#This Row],[620124]], 0)</f>
        <v>0</v>
      </c>
      <c r="Y429">
        <v>620104</v>
      </c>
      <c r="Z429" s="31">
        <v>44257</v>
      </c>
      <c r="AA429">
        <v>0</v>
      </c>
    </row>
    <row r="430" spans="3:27">
      <c r="C430" s="17">
        <v>44258</v>
      </c>
      <c r="D430" t="str">
        <f>TEXT(Mete_cal[[#This Row],[Egat Code]], "[$-409]mmm yyyy")</f>
        <v>Mar 2021</v>
      </c>
      <c r="E430">
        <f>IF(AND(ALL!D431-METEALL[[#This Row],[620104]] &gt;= 0, ALL!D431-METEALL[[#This Row],[620104]] &lt;= 24), ALL!D431-METEALL[[#This Row],[620104]], 0)</f>
        <v>0</v>
      </c>
      <c r="F430">
        <f>IF(AND(ALL!E431-METEALL[[#This Row],[620105]] &gt;= 0, ALL!E431-METEALL[[#This Row],[620105]] &lt;= 24), ALL!E431-METEALL[[#This Row],[620105]], 0)</f>
        <v>11</v>
      </c>
      <c r="G430">
        <f>IF(AND(ALL!F431-METEALL[[#This Row],[620106]] &gt;= 0, ALL!F431-METEALL[[#This Row],[620106]] &lt;= 24), ALL!F431-METEALL[[#This Row],[620106]], 0)</f>
        <v>0</v>
      </c>
      <c r="H430">
        <f>IF(AND(ALL!G431-METEALL[[#This Row],[620107]] &gt;= 0, ALL!G431-METEALL[[#This Row],[620107]] &lt;= 24), ALL!G431-METEALL[[#This Row],[620107]], 0)</f>
        <v>0</v>
      </c>
      <c r="I430">
        <f>IF(AND(ALL!H431-METEALL[[#This Row],[620109]] &gt;= 0, ALL!H431-METEALL[[#This Row],[620109]] &lt;= 24), ALL!H431-METEALL[[#This Row],[620109]], 0)</f>
        <v>0</v>
      </c>
      <c r="J430">
        <f>IF(AND(ALL!I431-METEALL[[#This Row],[620111]] &gt;= 0, ALL!I431-METEALL[[#This Row],[620111]] &lt;= 24), ALL!I431-METEALL[[#This Row],[620111]], 0)</f>
        <v>13</v>
      </c>
      <c r="K430">
        <f>IF(AND(ALL!J431-METEALL[[#This Row],[620112]] &gt;= 0, ALL!J431-METEALL[[#This Row],[620112]] &lt;= 24), ALL!J431-METEALL[[#This Row],[620112]], 0)</f>
        <v>11</v>
      </c>
      <c r="L430">
        <f>IF(AND(ALL!K431-METEALL[[#This Row],[620113]] &gt;= 0, ALL!K431-METEALL[[#This Row],[620113]] &lt;= 24), ALL!K431-METEALL[[#This Row],[620113]], 0)</f>
        <v>0</v>
      </c>
      <c r="M430">
        <f>IF(AND(ALL!L431-METEALL[[#This Row],[620114]] &gt;= 0, ALL!L431-METEALL[[#This Row],[620114]] &lt;= 24), ALL!L431-METEALL[[#This Row],[620114]], 0)</f>
        <v>6</v>
      </c>
      <c r="N430">
        <f>IF(AND(ALL!M431-METEALL[[#This Row],[620116]] &gt;= 0, ALL!M431-METEALL[[#This Row],[620116]] &lt;= 24), ALL!M431-METEALL[[#This Row],[620116]], 0)</f>
        <v>20</v>
      </c>
      <c r="O430">
        <f>IF(AND(ALL!N431-METEALL[[#This Row],[620117]] &gt;= 0, ALL!N431-METEALL[[#This Row],[620117]] &lt;= 24), ALL!N431-METEALL[[#This Row],[620117]], 0)</f>
        <v>7</v>
      </c>
      <c r="P430">
        <f>IF(AND(ALL!O431-METEALL[[#This Row],[620118]] &gt;= 0, ALL!O431-METEALL[[#This Row],[620118]] &lt;= 24), ALL!O431-METEALL[[#This Row],[620118]], 0)</f>
        <v>12</v>
      </c>
      <c r="Q430">
        <f>IF(AND(ALL!P431-METEALL[[#This Row],[620119]] &gt;= 0, ALL!P431-METEALL[[#This Row],[620119]] &lt;= 24), ALL!P431-METEALL[[#This Row],[620119]], 0)</f>
        <v>0</v>
      </c>
      <c r="R430">
        <f>IF(AND(ALL!Q431-METEALL[[#This Row],[620120]] &gt;= 0, ALL!Q431-METEALL[[#This Row],[620120]] &lt;= 24), ALL!Q431-METEALL[[#This Row],[620120]], 0)</f>
        <v>2</v>
      </c>
      <c r="S430">
        <f>IF(AND(ALL!R431-METEALL[[#This Row],[620122]] &gt;= 0, ALL!R431-METEALL[[#This Row],[620122]] &lt;= 24), ALL!R431-METEALL[[#This Row],[620122]], 0)</f>
        <v>0</v>
      </c>
      <c r="T430">
        <f>IF(AND(ALL!S431-METEALL[[#This Row],[620123]] &gt;= 0, ALL!S431-METEALL[[#This Row],[620123]] &lt;= 24), ALL!S431-METEALL[[#This Row],[620123]], 0)</f>
        <v>13</v>
      </c>
      <c r="U430">
        <f>IF(AND(ALL!T431-METEALL[[#This Row],[620124]] &gt;= 0, ALL!T431-METEALL[[#This Row],[620124]] &lt;= 24), ALL!T431-METEALL[[#This Row],[620124]], 0)</f>
        <v>0</v>
      </c>
      <c r="Y430">
        <v>620104</v>
      </c>
      <c r="Z430" s="31">
        <v>44258</v>
      </c>
      <c r="AA430">
        <v>0</v>
      </c>
    </row>
    <row r="431" spans="3:27">
      <c r="C431" s="17">
        <v>44259</v>
      </c>
      <c r="D431" t="str">
        <f>TEXT(Mete_cal[[#This Row],[Egat Code]], "[$-409]mmm yyyy")</f>
        <v>Mar 2021</v>
      </c>
      <c r="E431">
        <f>IF(AND(ALL!D432-METEALL[[#This Row],[620104]] &gt;= 0, ALL!D432-METEALL[[#This Row],[620104]] &lt;= 24), ALL!D432-METEALL[[#This Row],[620104]], 0)</f>
        <v>0</v>
      </c>
      <c r="F431">
        <f>IF(AND(ALL!E432-METEALL[[#This Row],[620105]] &gt;= 0, ALL!E432-METEALL[[#This Row],[620105]] &lt;= 24), ALL!E432-METEALL[[#This Row],[620105]], 0)</f>
        <v>0</v>
      </c>
      <c r="G431">
        <f>IF(AND(ALL!F432-METEALL[[#This Row],[620106]] &gt;= 0, ALL!F432-METEALL[[#This Row],[620106]] &lt;= 24), ALL!F432-METEALL[[#This Row],[620106]], 0)</f>
        <v>0</v>
      </c>
      <c r="H431">
        <f>IF(AND(ALL!G432-METEALL[[#This Row],[620107]] &gt;= 0, ALL!G432-METEALL[[#This Row],[620107]] &lt;= 24), ALL!G432-METEALL[[#This Row],[620107]], 0)</f>
        <v>0</v>
      </c>
      <c r="I431">
        <f>IF(AND(ALL!H432-METEALL[[#This Row],[620109]] &gt;= 0, ALL!H432-METEALL[[#This Row],[620109]] &lt;= 24), ALL!H432-METEALL[[#This Row],[620109]], 0)</f>
        <v>0</v>
      </c>
      <c r="J431">
        <f>IF(AND(ALL!I432-METEALL[[#This Row],[620111]] &gt;= 0, ALL!I432-METEALL[[#This Row],[620111]] &lt;= 24), ALL!I432-METEALL[[#This Row],[620111]], 0)</f>
        <v>15</v>
      </c>
      <c r="K431">
        <f>IF(AND(ALL!J432-METEALL[[#This Row],[620112]] &gt;= 0, ALL!J432-METEALL[[#This Row],[620112]] &lt;= 24), ALL!J432-METEALL[[#This Row],[620112]], 0)</f>
        <v>8</v>
      </c>
      <c r="L431">
        <f>IF(AND(ALL!K432-METEALL[[#This Row],[620113]] &gt;= 0, ALL!K432-METEALL[[#This Row],[620113]] &lt;= 24), ALL!K432-METEALL[[#This Row],[620113]], 0)</f>
        <v>0</v>
      </c>
      <c r="M431">
        <f>IF(AND(ALL!L432-METEALL[[#This Row],[620114]] &gt;= 0, ALL!L432-METEALL[[#This Row],[620114]] &lt;= 24), ALL!L432-METEALL[[#This Row],[620114]], 0)</f>
        <v>14</v>
      </c>
      <c r="N431">
        <f>IF(AND(ALL!M432-METEALL[[#This Row],[620116]] &gt;= 0, ALL!M432-METEALL[[#This Row],[620116]] &lt;= 24), ALL!M432-METEALL[[#This Row],[620116]], 0)</f>
        <v>6</v>
      </c>
      <c r="O431">
        <f>IF(AND(ALL!N432-METEALL[[#This Row],[620117]] &gt;= 0, ALL!N432-METEALL[[#This Row],[620117]] &lt;= 24), ALL!N432-METEALL[[#This Row],[620117]], 0)</f>
        <v>13</v>
      </c>
      <c r="P431">
        <f>IF(AND(ALL!O432-METEALL[[#This Row],[620118]] &gt;= 0, ALL!O432-METEALL[[#This Row],[620118]] &lt;= 24), ALL!O432-METEALL[[#This Row],[620118]], 0)</f>
        <v>9</v>
      </c>
      <c r="Q431">
        <f>IF(AND(ALL!P432-METEALL[[#This Row],[620119]] &gt;= 0, ALL!P432-METEALL[[#This Row],[620119]] &lt;= 24), ALL!P432-METEALL[[#This Row],[620119]], 0)</f>
        <v>22</v>
      </c>
      <c r="R431">
        <f>IF(AND(ALL!Q432-METEALL[[#This Row],[620120]] &gt;= 0, ALL!Q432-METEALL[[#This Row],[620120]] &lt;= 24), ALL!Q432-METEALL[[#This Row],[620120]], 0)</f>
        <v>15</v>
      </c>
      <c r="S431">
        <f>IF(AND(ALL!R432-METEALL[[#This Row],[620122]] &gt;= 0, ALL!R432-METEALL[[#This Row],[620122]] &lt;= 24), ALL!R432-METEALL[[#This Row],[620122]], 0)</f>
        <v>0</v>
      </c>
      <c r="T431">
        <f>IF(AND(ALL!S432-METEALL[[#This Row],[620123]] &gt;= 0, ALL!S432-METEALL[[#This Row],[620123]] &lt;= 24), ALL!S432-METEALL[[#This Row],[620123]], 0)</f>
        <v>0</v>
      </c>
      <c r="U431">
        <f>IF(AND(ALL!T432-METEALL[[#This Row],[620124]] &gt;= 0, ALL!T432-METEALL[[#This Row],[620124]] &lt;= 24), ALL!T432-METEALL[[#This Row],[620124]], 0)</f>
        <v>0</v>
      </c>
      <c r="Y431">
        <v>620104</v>
      </c>
      <c r="Z431" s="31">
        <v>44259</v>
      </c>
      <c r="AA431">
        <v>0</v>
      </c>
    </row>
    <row r="432" spans="3:27">
      <c r="C432" s="17">
        <v>44260</v>
      </c>
      <c r="D432" t="str">
        <f>TEXT(Mete_cal[[#This Row],[Egat Code]], "[$-409]mmm yyyy")</f>
        <v>Mar 2021</v>
      </c>
      <c r="E432">
        <f>IF(AND(ALL!D433-METEALL[[#This Row],[620104]] &gt;= 0, ALL!D433-METEALL[[#This Row],[620104]] &lt;= 24), ALL!D433-METEALL[[#This Row],[620104]], 0)</f>
        <v>0</v>
      </c>
      <c r="F432">
        <f>IF(AND(ALL!E433-METEALL[[#This Row],[620105]] &gt;= 0, ALL!E433-METEALL[[#This Row],[620105]] &lt;= 24), ALL!E433-METEALL[[#This Row],[620105]], 0)</f>
        <v>16</v>
      </c>
      <c r="G432">
        <f>IF(AND(ALL!F433-METEALL[[#This Row],[620106]] &gt;= 0, ALL!F433-METEALL[[#This Row],[620106]] &lt;= 24), ALL!F433-METEALL[[#This Row],[620106]], 0)</f>
        <v>0</v>
      </c>
      <c r="H432">
        <f>IF(AND(ALL!G433-METEALL[[#This Row],[620107]] &gt;= 0, ALL!G433-METEALL[[#This Row],[620107]] &lt;= 24), ALL!G433-METEALL[[#This Row],[620107]], 0)</f>
        <v>0</v>
      </c>
      <c r="I432">
        <f>IF(AND(ALL!H433-METEALL[[#This Row],[620109]] &gt;= 0, ALL!H433-METEALL[[#This Row],[620109]] &lt;= 24), ALL!H433-METEALL[[#This Row],[620109]], 0)</f>
        <v>0</v>
      </c>
      <c r="J432">
        <f>IF(AND(ALL!I433-METEALL[[#This Row],[620111]] &gt;= 0, ALL!I433-METEALL[[#This Row],[620111]] &lt;= 24), ALL!I433-METEALL[[#This Row],[620111]], 0)</f>
        <v>0</v>
      </c>
      <c r="K432">
        <f>IF(AND(ALL!J433-METEALL[[#This Row],[620112]] &gt;= 0, ALL!J433-METEALL[[#This Row],[620112]] &lt;= 24), ALL!J433-METEALL[[#This Row],[620112]], 0)</f>
        <v>16</v>
      </c>
      <c r="L432">
        <f>IF(AND(ALL!K433-METEALL[[#This Row],[620113]] &gt;= 0, ALL!K433-METEALL[[#This Row],[620113]] &lt;= 24), ALL!K433-METEALL[[#This Row],[620113]], 0)</f>
        <v>0</v>
      </c>
      <c r="M432">
        <f>IF(AND(ALL!L433-METEALL[[#This Row],[620114]] &gt;= 0, ALL!L433-METEALL[[#This Row],[620114]] &lt;= 24), ALL!L433-METEALL[[#This Row],[620114]], 0)</f>
        <v>12</v>
      </c>
      <c r="N432">
        <f>IF(AND(ALL!M433-METEALL[[#This Row],[620116]] &gt;= 0, ALL!M433-METEALL[[#This Row],[620116]] &lt;= 24), ALL!M433-METEALL[[#This Row],[620116]], 0)</f>
        <v>16</v>
      </c>
      <c r="O432">
        <f>IF(AND(ALL!N433-METEALL[[#This Row],[620117]] &gt;= 0, ALL!N433-METEALL[[#This Row],[620117]] &lt;= 24), ALL!N433-METEALL[[#This Row],[620117]], 0)</f>
        <v>15</v>
      </c>
      <c r="P432">
        <f>IF(AND(ALL!O433-METEALL[[#This Row],[620118]] &gt;= 0, ALL!O433-METEALL[[#This Row],[620118]] &lt;= 24), ALL!O433-METEALL[[#This Row],[620118]], 0)</f>
        <v>16</v>
      </c>
      <c r="Q432">
        <f>IF(AND(ALL!P433-METEALL[[#This Row],[620119]] &gt;= 0, ALL!P433-METEALL[[#This Row],[620119]] &lt;= 24), ALL!P433-METEALL[[#This Row],[620119]], 0)</f>
        <v>0</v>
      </c>
      <c r="R432">
        <f>IF(AND(ALL!Q433-METEALL[[#This Row],[620120]] &gt;= 0, ALL!Q433-METEALL[[#This Row],[620120]] &lt;= 24), ALL!Q433-METEALL[[#This Row],[620120]], 0)</f>
        <v>0</v>
      </c>
      <c r="S432">
        <f>IF(AND(ALL!R433-METEALL[[#This Row],[620122]] &gt;= 0, ALL!R433-METEALL[[#This Row],[620122]] &lt;= 24), ALL!R433-METEALL[[#This Row],[620122]], 0)</f>
        <v>0</v>
      </c>
      <c r="T432">
        <f>IF(AND(ALL!S433-METEALL[[#This Row],[620123]] &gt;= 0, ALL!S433-METEALL[[#This Row],[620123]] &lt;= 24), ALL!S433-METEALL[[#This Row],[620123]], 0)</f>
        <v>0</v>
      </c>
      <c r="U432">
        <f>IF(AND(ALL!T433-METEALL[[#This Row],[620124]] &gt;= 0, ALL!T433-METEALL[[#This Row],[620124]] &lt;= 24), ALL!T433-METEALL[[#This Row],[620124]], 0)</f>
        <v>0</v>
      </c>
      <c r="Y432">
        <v>620104</v>
      </c>
      <c r="Z432" s="31">
        <v>44260</v>
      </c>
      <c r="AA432">
        <v>0</v>
      </c>
    </row>
    <row r="433" spans="3:27">
      <c r="C433" s="17">
        <v>44261</v>
      </c>
      <c r="D433" t="str">
        <f>TEXT(Mete_cal[[#This Row],[Egat Code]], "[$-409]mmm yyyy")</f>
        <v>Mar 2021</v>
      </c>
      <c r="E433">
        <f>IF(AND(ALL!D434-METEALL[[#This Row],[620104]] &gt;= 0, ALL!D434-METEALL[[#This Row],[620104]] &lt;= 24), ALL!D434-METEALL[[#This Row],[620104]], 0)</f>
        <v>0</v>
      </c>
      <c r="F433">
        <f>IF(AND(ALL!E434-METEALL[[#This Row],[620105]] &gt;= 0, ALL!E434-METEALL[[#This Row],[620105]] &lt;= 24), ALL!E434-METEALL[[#This Row],[620105]], 0)</f>
        <v>16</v>
      </c>
      <c r="G433">
        <f>IF(AND(ALL!F434-METEALL[[#This Row],[620106]] &gt;= 0, ALL!F434-METEALL[[#This Row],[620106]] &lt;= 24), ALL!F434-METEALL[[#This Row],[620106]], 0)</f>
        <v>0</v>
      </c>
      <c r="H433">
        <f>IF(AND(ALL!G434-METEALL[[#This Row],[620107]] &gt;= 0, ALL!G434-METEALL[[#This Row],[620107]] &lt;= 24), ALL!G434-METEALL[[#This Row],[620107]], 0)</f>
        <v>0</v>
      </c>
      <c r="I433">
        <f>IF(AND(ALL!H434-METEALL[[#This Row],[620109]] &gt;= 0, ALL!H434-METEALL[[#This Row],[620109]] &lt;= 24), ALL!H434-METEALL[[#This Row],[620109]], 0)</f>
        <v>0</v>
      </c>
      <c r="J433">
        <f>IF(AND(ALL!I434-METEALL[[#This Row],[620111]] &gt;= 0, ALL!I434-METEALL[[#This Row],[620111]] &lt;= 24), ALL!I434-METEALL[[#This Row],[620111]], 0)</f>
        <v>0</v>
      </c>
      <c r="K433">
        <f>IF(AND(ALL!J434-METEALL[[#This Row],[620112]] &gt;= 0, ALL!J434-METEALL[[#This Row],[620112]] &lt;= 24), ALL!J434-METEALL[[#This Row],[620112]], 0)</f>
        <v>18</v>
      </c>
      <c r="L433">
        <f>IF(AND(ALL!K434-METEALL[[#This Row],[620113]] &gt;= 0, ALL!K434-METEALL[[#This Row],[620113]] &lt;= 24), ALL!K434-METEALL[[#This Row],[620113]], 0)</f>
        <v>0</v>
      </c>
      <c r="M433">
        <f>IF(AND(ALL!L434-METEALL[[#This Row],[620114]] &gt;= 0, ALL!L434-METEALL[[#This Row],[620114]] &lt;= 24), ALL!L434-METEALL[[#This Row],[620114]], 0)</f>
        <v>21</v>
      </c>
      <c r="N433">
        <f>IF(AND(ALL!M434-METEALL[[#This Row],[620116]] &gt;= 0, ALL!M434-METEALL[[#This Row],[620116]] &lt;= 24), ALL!M434-METEALL[[#This Row],[620116]], 0)</f>
        <v>20</v>
      </c>
      <c r="O433">
        <f>IF(AND(ALL!N434-METEALL[[#This Row],[620117]] &gt;= 0, ALL!N434-METEALL[[#This Row],[620117]] &lt;= 24), ALL!N434-METEALL[[#This Row],[620117]], 0)</f>
        <v>18</v>
      </c>
      <c r="P433">
        <f>IF(AND(ALL!O434-METEALL[[#This Row],[620118]] &gt;= 0, ALL!O434-METEALL[[#This Row],[620118]] &lt;= 24), ALL!O434-METEALL[[#This Row],[620118]], 0)</f>
        <v>18</v>
      </c>
      <c r="Q433">
        <f>IF(AND(ALL!P434-METEALL[[#This Row],[620119]] &gt;= 0, ALL!P434-METEALL[[#This Row],[620119]] &lt;= 24), ALL!P434-METEALL[[#This Row],[620119]], 0)</f>
        <v>4</v>
      </c>
      <c r="R433">
        <f>IF(AND(ALL!Q434-METEALL[[#This Row],[620120]] &gt;= 0, ALL!Q434-METEALL[[#This Row],[620120]] &lt;= 24), ALL!Q434-METEALL[[#This Row],[620120]], 0)</f>
        <v>0</v>
      </c>
      <c r="S433">
        <f>IF(AND(ALL!R434-METEALL[[#This Row],[620122]] &gt;= 0, ALL!R434-METEALL[[#This Row],[620122]] &lt;= 24), ALL!R434-METEALL[[#This Row],[620122]], 0)</f>
        <v>0</v>
      </c>
      <c r="T433">
        <f>IF(AND(ALL!S434-METEALL[[#This Row],[620123]] &gt;= 0, ALL!S434-METEALL[[#This Row],[620123]] &lt;= 24), ALL!S434-METEALL[[#This Row],[620123]], 0)</f>
        <v>0</v>
      </c>
      <c r="U433">
        <f>IF(AND(ALL!T434-METEALL[[#This Row],[620124]] &gt;= 0, ALL!T434-METEALL[[#This Row],[620124]] &lt;= 24), ALL!T434-METEALL[[#This Row],[620124]], 0)</f>
        <v>0</v>
      </c>
      <c r="Y433">
        <v>620104</v>
      </c>
      <c r="Z433" s="31">
        <v>44261</v>
      </c>
      <c r="AA433">
        <v>0</v>
      </c>
    </row>
    <row r="434" spans="3:27">
      <c r="C434" s="17">
        <v>44262</v>
      </c>
      <c r="D434" t="str">
        <f>TEXT(Mete_cal[[#This Row],[Egat Code]], "[$-409]mmm yyyy")</f>
        <v>Mar 2021</v>
      </c>
      <c r="E434">
        <f>IF(AND(ALL!D435-METEALL[[#This Row],[620104]] &gt;= 0, ALL!D435-METEALL[[#This Row],[620104]] &lt;= 24), ALL!D435-METEALL[[#This Row],[620104]], 0)</f>
        <v>0</v>
      </c>
      <c r="F434">
        <f>IF(AND(ALL!E435-METEALL[[#This Row],[620105]] &gt;= 0, ALL!E435-METEALL[[#This Row],[620105]] &lt;= 24), ALL!E435-METEALL[[#This Row],[620105]], 0)</f>
        <v>13</v>
      </c>
      <c r="G434">
        <f>IF(AND(ALL!F435-METEALL[[#This Row],[620106]] &gt;= 0, ALL!F435-METEALL[[#This Row],[620106]] &lt;= 24), ALL!F435-METEALL[[#This Row],[620106]], 0)</f>
        <v>0</v>
      </c>
      <c r="H434">
        <f>IF(AND(ALL!G435-METEALL[[#This Row],[620107]] &gt;= 0, ALL!G435-METEALL[[#This Row],[620107]] &lt;= 24), ALL!G435-METEALL[[#This Row],[620107]], 0)</f>
        <v>6</v>
      </c>
      <c r="I434">
        <f>IF(AND(ALL!H435-METEALL[[#This Row],[620109]] &gt;= 0, ALL!H435-METEALL[[#This Row],[620109]] &lt;= 24), ALL!H435-METEALL[[#This Row],[620109]], 0)</f>
        <v>0</v>
      </c>
      <c r="J434">
        <f>IF(AND(ALL!I435-METEALL[[#This Row],[620111]] &gt;= 0, ALL!I435-METEALL[[#This Row],[620111]] &lt;= 24), ALL!I435-METEALL[[#This Row],[620111]], 0)</f>
        <v>0</v>
      </c>
      <c r="K434">
        <f>IF(AND(ALL!J435-METEALL[[#This Row],[620112]] &gt;= 0, ALL!J435-METEALL[[#This Row],[620112]] &lt;= 24), ALL!J435-METEALL[[#This Row],[620112]], 0)</f>
        <v>11</v>
      </c>
      <c r="L434">
        <f>IF(AND(ALL!K435-METEALL[[#This Row],[620113]] &gt;= 0, ALL!K435-METEALL[[#This Row],[620113]] &lt;= 24), ALL!K435-METEALL[[#This Row],[620113]], 0)</f>
        <v>0</v>
      </c>
      <c r="M434">
        <f>IF(AND(ALL!L435-METEALL[[#This Row],[620114]] &gt;= 0, ALL!L435-METEALL[[#This Row],[620114]] &lt;= 24), ALL!L435-METEALL[[#This Row],[620114]], 0)</f>
        <v>12</v>
      </c>
      <c r="N434">
        <f>IF(AND(ALL!M435-METEALL[[#This Row],[620116]] &gt;= 0, ALL!M435-METEALL[[#This Row],[620116]] &lt;= 24), ALL!M435-METEALL[[#This Row],[620116]], 0)</f>
        <v>9</v>
      </c>
      <c r="O434">
        <f>IF(AND(ALL!N435-METEALL[[#This Row],[620117]] &gt;= 0, ALL!N435-METEALL[[#This Row],[620117]] &lt;= 24), ALL!N435-METEALL[[#This Row],[620117]], 0)</f>
        <v>14</v>
      </c>
      <c r="P434">
        <f>IF(AND(ALL!O435-METEALL[[#This Row],[620118]] &gt;= 0, ALL!O435-METEALL[[#This Row],[620118]] &lt;= 24), ALL!O435-METEALL[[#This Row],[620118]], 0)</f>
        <v>13</v>
      </c>
      <c r="Q434">
        <f>IF(AND(ALL!P435-METEALL[[#This Row],[620119]] &gt;= 0, ALL!P435-METEALL[[#This Row],[620119]] &lt;= 24), ALL!P435-METEALL[[#This Row],[620119]], 0)</f>
        <v>6</v>
      </c>
      <c r="R434">
        <f>IF(AND(ALL!Q435-METEALL[[#This Row],[620120]] &gt;= 0, ALL!Q435-METEALL[[#This Row],[620120]] &lt;= 24), ALL!Q435-METEALL[[#This Row],[620120]], 0)</f>
        <v>0</v>
      </c>
      <c r="S434">
        <f>IF(AND(ALL!R435-METEALL[[#This Row],[620122]] &gt;= 0, ALL!R435-METEALL[[#This Row],[620122]] &lt;= 24), ALL!R435-METEALL[[#This Row],[620122]], 0)</f>
        <v>14</v>
      </c>
      <c r="T434">
        <f>IF(AND(ALL!S435-METEALL[[#This Row],[620123]] &gt;= 0, ALL!S435-METEALL[[#This Row],[620123]] &lt;= 24), ALL!S435-METEALL[[#This Row],[620123]], 0)</f>
        <v>9</v>
      </c>
      <c r="U434">
        <f>IF(AND(ALL!T435-METEALL[[#This Row],[620124]] &gt;= 0, ALL!T435-METEALL[[#This Row],[620124]] &lt;= 24), ALL!T435-METEALL[[#This Row],[620124]], 0)</f>
        <v>0</v>
      </c>
      <c r="Y434">
        <v>620104</v>
      </c>
      <c r="Z434" s="31">
        <v>44262</v>
      </c>
      <c r="AA434">
        <v>0</v>
      </c>
    </row>
    <row r="435" spans="3:27">
      <c r="C435" s="17">
        <v>44263</v>
      </c>
      <c r="D435" t="str">
        <f>TEXT(Mete_cal[[#This Row],[Egat Code]], "[$-409]mmm yyyy")</f>
        <v>Mar 2021</v>
      </c>
      <c r="E435">
        <f>IF(AND(ALL!D436-METEALL[[#This Row],[620104]] &gt;= 0, ALL!D436-METEALL[[#This Row],[620104]] &lt;= 24), ALL!D436-METEALL[[#This Row],[620104]], 0)</f>
        <v>0</v>
      </c>
      <c r="F435">
        <f>IF(AND(ALL!E436-METEALL[[#This Row],[620105]] &gt;= 0, ALL!E436-METEALL[[#This Row],[620105]] &lt;= 24), ALL!E436-METEALL[[#This Row],[620105]], 0)</f>
        <v>7</v>
      </c>
      <c r="G435">
        <f>IF(AND(ALL!F436-METEALL[[#This Row],[620106]] &gt;= 0, ALL!F436-METEALL[[#This Row],[620106]] &lt;= 24), ALL!F436-METEALL[[#This Row],[620106]], 0)</f>
        <v>0</v>
      </c>
      <c r="H435">
        <f>IF(AND(ALL!G436-METEALL[[#This Row],[620107]] &gt;= 0, ALL!G436-METEALL[[#This Row],[620107]] &lt;= 24), ALL!G436-METEALL[[#This Row],[620107]], 0)</f>
        <v>0</v>
      </c>
      <c r="I435">
        <f>IF(AND(ALL!H436-METEALL[[#This Row],[620109]] &gt;= 0, ALL!H436-METEALL[[#This Row],[620109]] &lt;= 24), ALL!H436-METEALL[[#This Row],[620109]], 0)</f>
        <v>0</v>
      </c>
      <c r="J435">
        <f>IF(AND(ALL!I436-METEALL[[#This Row],[620111]] &gt;= 0, ALL!I436-METEALL[[#This Row],[620111]] &lt;= 24), ALL!I436-METEALL[[#This Row],[620111]], 0)</f>
        <v>0</v>
      </c>
      <c r="K435">
        <f>IF(AND(ALL!J436-METEALL[[#This Row],[620112]] &gt;= 0, ALL!J436-METEALL[[#This Row],[620112]] &lt;= 24), ALL!J436-METEALL[[#This Row],[620112]], 0)</f>
        <v>12</v>
      </c>
      <c r="L435">
        <f>IF(AND(ALL!K436-METEALL[[#This Row],[620113]] &gt;= 0, ALL!K436-METEALL[[#This Row],[620113]] &lt;= 24), ALL!K436-METEALL[[#This Row],[620113]], 0)</f>
        <v>0</v>
      </c>
      <c r="M435">
        <f>IF(AND(ALL!L436-METEALL[[#This Row],[620114]] &gt;= 0, ALL!L436-METEALL[[#This Row],[620114]] &lt;= 24), ALL!L436-METEALL[[#This Row],[620114]], 0)</f>
        <v>12</v>
      </c>
      <c r="N435">
        <f>IF(AND(ALL!M436-METEALL[[#This Row],[620116]] &gt;= 0, ALL!M436-METEALL[[#This Row],[620116]] &lt;= 24), ALL!M436-METEALL[[#This Row],[620116]], 0)</f>
        <v>7</v>
      </c>
      <c r="O435">
        <f>IF(AND(ALL!N436-METEALL[[#This Row],[620117]] &gt;= 0, ALL!N436-METEALL[[#This Row],[620117]] &lt;= 24), ALL!N436-METEALL[[#This Row],[620117]], 0)</f>
        <v>6</v>
      </c>
      <c r="P435">
        <f>IF(AND(ALL!O436-METEALL[[#This Row],[620118]] &gt;= 0, ALL!O436-METEALL[[#This Row],[620118]] &lt;= 24), ALL!O436-METEALL[[#This Row],[620118]], 0)</f>
        <v>11</v>
      </c>
      <c r="Q435">
        <f>IF(AND(ALL!P436-METEALL[[#This Row],[620119]] &gt;= 0, ALL!P436-METEALL[[#This Row],[620119]] &lt;= 24), ALL!P436-METEALL[[#This Row],[620119]], 0)</f>
        <v>7</v>
      </c>
      <c r="R435">
        <f>IF(AND(ALL!Q436-METEALL[[#This Row],[620120]] &gt;= 0, ALL!Q436-METEALL[[#This Row],[620120]] &lt;= 24), ALL!Q436-METEALL[[#This Row],[620120]], 0)</f>
        <v>0</v>
      </c>
      <c r="S435">
        <f>IF(AND(ALL!R436-METEALL[[#This Row],[620122]] &gt;= 0, ALL!R436-METEALL[[#This Row],[620122]] &lt;= 24), ALL!R436-METEALL[[#This Row],[620122]], 0)</f>
        <v>0</v>
      </c>
      <c r="T435">
        <f>IF(AND(ALL!S436-METEALL[[#This Row],[620123]] &gt;= 0, ALL!S436-METEALL[[#This Row],[620123]] &lt;= 24), ALL!S436-METEALL[[#This Row],[620123]], 0)</f>
        <v>12</v>
      </c>
      <c r="U435">
        <f>IF(AND(ALL!T436-METEALL[[#This Row],[620124]] &gt;= 0, ALL!T436-METEALL[[#This Row],[620124]] &lt;= 24), ALL!T436-METEALL[[#This Row],[620124]], 0)</f>
        <v>0</v>
      </c>
      <c r="Y435">
        <v>620104</v>
      </c>
      <c r="Z435" s="31">
        <v>44263</v>
      </c>
      <c r="AA435">
        <v>0</v>
      </c>
    </row>
    <row r="436" spans="3:27">
      <c r="C436" s="17">
        <v>44264</v>
      </c>
      <c r="D436" t="str">
        <f>TEXT(Mete_cal[[#This Row],[Egat Code]], "[$-409]mmm yyyy")</f>
        <v>Mar 2021</v>
      </c>
      <c r="E436">
        <f>IF(AND(ALL!D437-METEALL[[#This Row],[620104]] &gt;= 0, ALL!D437-METEALL[[#This Row],[620104]] &lt;= 24), ALL!D437-METEALL[[#This Row],[620104]], 0)</f>
        <v>0</v>
      </c>
      <c r="F436">
        <f>IF(AND(ALL!E437-METEALL[[#This Row],[620105]] &gt;= 0, ALL!E437-METEALL[[#This Row],[620105]] &lt;= 24), ALL!E437-METEALL[[#This Row],[620105]], 0)</f>
        <v>11</v>
      </c>
      <c r="G436">
        <f>IF(AND(ALL!F437-METEALL[[#This Row],[620106]] &gt;= 0, ALL!F437-METEALL[[#This Row],[620106]] &lt;= 24), ALL!F437-METEALL[[#This Row],[620106]], 0)</f>
        <v>0</v>
      </c>
      <c r="H436">
        <f>IF(AND(ALL!G437-METEALL[[#This Row],[620107]] &gt;= 0, ALL!G437-METEALL[[#This Row],[620107]] &lt;= 24), ALL!G437-METEALL[[#This Row],[620107]], 0)</f>
        <v>12</v>
      </c>
      <c r="I436">
        <f>IF(AND(ALL!H437-METEALL[[#This Row],[620109]] &gt;= 0, ALL!H437-METEALL[[#This Row],[620109]] &lt;= 24), ALL!H437-METEALL[[#This Row],[620109]], 0)</f>
        <v>0</v>
      </c>
      <c r="J436">
        <f>IF(AND(ALL!I437-METEALL[[#This Row],[620111]] &gt;= 0, ALL!I437-METEALL[[#This Row],[620111]] &lt;= 24), ALL!I437-METEALL[[#This Row],[620111]], 0)</f>
        <v>0</v>
      </c>
      <c r="K436">
        <f>IF(AND(ALL!J437-METEALL[[#This Row],[620112]] &gt;= 0, ALL!J437-METEALL[[#This Row],[620112]] &lt;= 24), ALL!J437-METEALL[[#This Row],[620112]], 0)</f>
        <v>10</v>
      </c>
      <c r="L436">
        <f>IF(AND(ALL!K437-METEALL[[#This Row],[620113]] &gt;= 0, ALL!K437-METEALL[[#This Row],[620113]] &lt;= 24), ALL!K437-METEALL[[#This Row],[620113]], 0)</f>
        <v>0</v>
      </c>
      <c r="M436">
        <f>IF(AND(ALL!L437-METEALL[[#This Row],[620114]] &gt;= 0, ALL!L437-METEALL[[#This Row],[620114]] &lt;= 24), ALL!L437-METEALL[[#This Row],[620114]], 0)</f>
        <v>15</v>
      </c>
      <c r="N436">
        <f>IF(AND(ALL!M437-METEALL[[#This Row],[620116]] &gt;= 0, ALL!M437-METEALL[[#This Row],[620116]] &lt;= 24), ALL!M437-METEALL[[#This Row],[620116]], 0)</f>
        <v>10</v>
      </c>
      <c r="O436">
        <f>IF(AND(ALL!N437-METEALL[[#This Row],[620117]] &gt;= 0, ALL!N437-METEALL[[#This Row],[620117]] &lt;= 24), ALL!N437-METEALL[[#This Row],[620117]], 0)</f>
        <v>3</v>
      </c>
      <c r="P436">
        <f>IF(AND(ALL!O437-METEALL[[#This Row],[620118]] &gt;= 0, ALL!O437-METEALL[[#This Row],[620118]] &lt;= 24), ALL!O437-METEALL[[#This Row],[620118]], 0)</f>
        <v>10</v>
      </c>
      <c r="Q436">
        <f>IF(AND(ALL!P437-METEALL[[#This Row],[620119]] &gt;= 0, ALL!P437-METEALL[[#This Row],[620119]] &lt;= 24), ALL!P437-METEALL[[#This Row],[620119]], 0)</f>
        <v>15</v>
      </c>
      <c r="R436">
        <f>IF(AND(ALL!Q437-METEALL[[#This Row],[620120]] &gt;= 0, ALL!Q437-METEALL[[#This Row],[620120]] &lt;= 24), ALL!Q437-METEALL[[#This Row],[620120]], 0)</f>
        <v>0</v>
      </c>
      <c r="S436">
        <f>IF(AND(ALL!R437-METEALL[[#This Row],[620122]] &gt;= 0, ALL!R437-METEALL[[#This Row],[620122]] &lt;= 24), ALL!R437-METEALL[[#This Row],[620122]], 0)</f>
        <v>15</v>
      </c>
      <c r="T436">
        <f>IF(AND(ALL!S437-METEALL[[#This Row],[620123]] &gt;= 0, ALL!S437-METEALL[[#This Row],[620123]] &lt;= 24), ALL!S437-METEALL[[#This Row],[620123]], 0)</f>
        <v>16</v>
      </c>
      <c r="U436">
        <f>IF(AND(ALL!T437-METEALL[[#This Row],[620124]] &gt;= 0, ALL!T437-METEALL[[#This Row],[620124]] &lt;= 24), ALL!T437-METEALL[[#This Row],[620124]], 0)</f>
        <v>0</v>
      </c>
      <c r="Y436">
        <v>620104</v>
      </c>
      <c r="Z436" s="31">
        <v>44264</v>
      </c>
      <c r="AA436">
        <v>0</v>
      </c>
    </row>
    <row r="437" spans="3:27">
      <c r="C437" s="17">
        <v>44265</v>
      </c>
      <c r="D437" t="str">
        <f>TEXT(Mete_cal[[#This Row],[Egat Code]], "[$-409]mmm yyyy")</f>
        <v>Mar 2021</v>
      </c>
      <c r="E437">
        <f>IF(AND(ALL!D438-METEALL[[#This Row],[620104]] &gt;= 0, ALL!D438-METEALL[[#This Row],[620104]] &lt;= 24), ALL!D438-METEALL[[#This Row],[620104]], 0)</f>
        <v>0</v>
      </c>
      <c r="F437">
        <f>IF(AND(ALL!E438-METEALL[[#This Row],[620105]] &gt;= 0, ALL!E438-METEALL[[#This Row],[620105]] &lt;= 24), ALL!E438-METEALL[[#This Row],[620105]], 0)</f>
        <v>19</v>
      </c>
      <c r="G437">
        <f>IF(AND(ALL!F438-METEALL[[#This Row],[620106]] &gt;= 0, ALL!F438-METEALL[[#This Row],[620106]] &lt;= 24), ALL!F438-METEALL[[#This Row],[620106]], 0)</f>
        <v>0</v>
      </c>
      <c r="H437">
        <f>IF(AND(ALL!G438-METEALL[[#This Row],[620107]] &gt;= 0, ALL!G438-METEALL[[#This Row],[620107]] &lt;= 24), ALL!G438-METEALL[[#This Row],[620107]], 0)</f>
        <v>11</v>
      </c>
      <c r="I437">
        <f>IF(AND(ALL!H438-METEALL[[#This Row],[620109]] &gt;= 0, ALL!H438-METEALL[[#This Row],[620109]] &lt;= 24), ALL!H438-METEALL[[#This Row],[620109]], 0)</f>
        <v>0</v>
      </c>
      <c r="J437">
        <f>IF(AND(ALL!I438-METEALL[[#This Row],[620111]] &gt;= 0, ALL!I438-METEALL[[#This Row],[620111]] &lt;= 24), ALL!I438-METEALL[[#This Row],[620111]], 0)</f>
        <v>0</v>
      </c>
      <c r="K437">
        <f>IF(AND(ALL!J438-METEALL[[#This Row],[620112]] &gt;= 0, ALL!J438-METEALL[[#This Row],[620112]] &lt;= 24), ALL!J438-METEALL[[#This Row],[620112]], 0)</f>
        <v>10</v>
      </c>
      <c r="L437">
        <f>IF(AND(ALL!K438-METEALL[[#This Row],[620113]] &gt;= 0, ALL!K438-METEALL[[#This Row],[620113]] &lt;= 24), ALL!K438-METEALL[[#This Row],[620113]], 0)</f>
        <v>0</v>
      </c>
      <c r="M437">
        <f>IF(AND(ALL!L438-METEALL[[#This Row],[620114]] &gt;= 0, ALL!L438-METEALL[[#This Row],[620114]] &lt;= 24), ALL!L438-METEALL[[#This Row],[620114]], 0)</f>
        <v>7</v>
      </c>
      <c r="N437">
        <f>IF(AND(ALL!M438-METEALL[[#This Row],[620116]] &gt;= 0, ALL!M438-METEALL[[#This Row],[620116]] &lt;= 24), ALL!M438-METEALL[[#This Row],[620116]], 0)</f>
        <v>0</v>
      </c>
      <c r="O437">
        <f>IF(AND(ALL!N438-METEALL[[#This Row],[620117]] &gt;= 0, ALL!N438-METEALL[[#This Row],[620117]] &lt;= 24), ALL!N438-METEALL[[#This Row],[620117]], 0)</f>
        <v>0</v>
      </c>
      <c r="P437">
        <f>IF(AND(ALL!O438-METEALL[[#This Row],[620118]] &gt;= 0, ALL!O438-METEALL[[#This Row],[620118]] &lt;= 24), ALL!O438-METEALL[[#This Row],[620118]], 0)</f>
        <v>18</v>
      </c>
      <c r="Q437">
        <f>IF(AND(ALL!P438-METEALL[[#This Row],[620119]] &gt;= 0, ALL!P438-METEALL[[#This Row],[620119]] &lt;= 24), ALL!P438-METEALL[[#This Row],[620119]], 0)</f>
        <v>19</v>
      </c>
      <c r="R437">
        <f>IF(AND(ALL!Q438-METEALL[[#This Row],[620120]] &gt;= 0, ALL!Q438-METEALL[[#This Row],[620120]] &lt;= 24), ALL!Q438-METEALL[[#This Row],[620120]], 0)</f>
        <v>0</v>
      </c>
      <c r="S437">
        <f>IF(AND(ALL!R438-METEALL[[#This Row],[620122]] &gt;= 0, ALL!R438-METEALL[[#This Row],[620122]] &lt;= 24), ALL!R438-METEALL[[#This Row],[620122]], 0)</f>
        <v>20</v>
      </c>
      <c r="T437">
        <f>IF(AND(ALL!S438-METEALL[[#This Row],[620123]] &gt;= 0, ALL!S438-METEALL[[#This Row],[620123]] &lt;= 24), ALL!S438-METEALL[[#This Row],[620123]], 0)</f>
        <v>12</v>
      </c>
      <c r="U437">
        <f>IF(AND(ALL!T438-METEALL[[#This Row],[620124]] &gt;= 0, ALL!T438-METEALL[[#This Row],[620124]] &lt;= 24), ALL!T438-METEALL[[#This Row],[620124]], 0)</f>
        <v>0</v>
      </c>
      <c r="Y437">
        <v>620104</v>
      </c>
      <c r="Z437" s="31">
        <v>44265</v>
      </c>
      <c r="AA437">
        <v>0</v>
      </c>
    </row>
    <row r="438" spans="3:27">
      <c r="C438" s="17">
        <v>44266</v>
      </c>
      <c r="D438" t="str">
        <f>TEXT(Mete_cal[[#This Row],[Egat Code]], "[$-409]mmm yyyy")</f>
        <v>Mar 2021</v>
      </c>
      <c r="E438">
        <f>IF(AND(ALL!D439-METEALL[[#This Row],[620104]] &gt;= 0, ALL!D439-METEALL[[#This Row],[620104]] &lt;= 24), ALL!D439-METEALL[[#This Row],[620104]], 0)</f>
        <v>0</v>
      </c>
      <c r="F438">
        <f>IF(AND(ALL!E439-METEALL[[#This Row],[620105]] &gt;= 0, ALL!E439-METEALL[[#This Row],[620105]] &lt;= 24), ALL!E439-METEALL[[#This Row],[620105]], 0)</f>
        <v>11</v>
      </c>
      <c r="G438">
        <f>IF(AND(ALL!F439-METEALL[[#This Row],[620106]] &gt;= 0, ALL!F439-METEALL[[#This Row],[620106]] &lt;= 24), ALL!F439-METEALL[[#This Row],[620106]], 0)</f>
        <v>0</v>
      </c>
      <c r="H438">
        <f>IF(AND(ALL!G439-METEALL[[#This Row],[620107]] &gt;= 0, ALL!G439-METEALL[[#This Row],[620107]] &lt;= 24), ALL!G439-METEALL[[#This Row],[620107]], 0)</f>
        <v>15</v>
      </c>
      <c r="I438">
        <f>IF(AND(ALL!H439-METEALL[[#This Row],[620109]] &gt;= 0, ALL!H439-METEALL[[#This Row],[620109]] &lt;= 24), ALL!H439-METEALL[[#This Row],[620109]], 0)</f>
        <v>0</v>
      </c>
      <c r="J438">
        <f>IF(AND(ALL!I439-METEALL[[#This Row],[620111]] &gt;= 0, ALL!I439-METEALL[[#This Row],[620111]] &lt;= 24), ALL!I439-METEALL[[#This Row],[620111]], 0)</f>
        <v>0</v>
      </c>
      <c r="K438">
        <f>IF(AND(ALL!J439-METEALL[[#This Row],[620112]] &gt;= 0, ALL!J439-METEALL[[#This Row],[620112]] &lt;= 24), ALL!J439-METEALL[[#This Row],[620112]], 0)</f>
        <v>4</v>
      </c>
      <c r="L438">
        <f>IF(AND(ALL!K439-METEALL[[#This Row],[620113]] &gt;= 0, ALL!K439-METEALL[[#This Row],[620113]] &lt;= 24), ALL!K439-METEALL[[#This Row],[620113]], 0)</f>
        <v>0</v>
      </c>
      <c r="M438">
        <f>IF(AND(ALL!L439-METEALL[[#This Row],[620114]] &gt;= 0, ALL!L439-METEALL[[#This Row],[620114]] &lt;= 24), ALL!L439-METEALL[[#This Row],[620114]], 0)</f>
        <v>12</v>
      </c>
      <c r="N438">
        <f>IF(AND(ALL!M439-METEALL[[#This Row],[620116]] &gt;= 0, ALL!M439-METEALL[[#This Row],[620116]] &lt;= 24), ALL!M439-METEALL[[#This Row],[620116]], 0)</f>
        <v>0</v>
      </c>
      <c r="O438">
        <f>IF(AND(ALL!N439-METEALL[[#This Row],[620117]] &gt;= 0, ALL!N439-METEALL[[#This Row],[620117]] &lt;= 24), ALL!N439-METEALL[[#This Row],[620117]], 0)</f>
        <v>8</v>
      </c>
      <c r="P438">
        <f>IF(AND(ALL!O439-METEALL[[#This Row],[620118]] &gt;= 0, ALL!O439-METEALL[[#This Row],[620118]] &lt;= 24), ALL!O439-METEALL[[#This Row],[620118]], 0)</f>
        <v>4</v>
      </c>
      <c r="Q438">
        <f>IF(AND(ALL!P439-METEALL[[#This Row],[620119]] &gt;= 0, ALL!P439-METEALL[[#This Row],[620119]] &lt;= 24), ALL!P439-METEALL[[#This Row],[620119]], 0)</f>
        <v>5</v>
      </c>
      <c r="R438">
        <f>IF(AND(ALL!Q439-METEALL[[#This Row],[620120]] &gt;= 0, ALL!Q439-METEALL[[#This Row],[620120]] &lt;= 24), ALL!Q439-METEALL[[#This Row],[620120]], 0)</f>
        <v>0</v>
      </c>
      <c r="S438">
        <f>IF(AND(ALL!R439-METEALL[[#This Row],[620122]] &gt;= 0, ALL!R439-METEALL[[#This Row],[620122]] &lt;= 24), ALL!R439-METEALL[[#This Row],[620122]], 0)</f>
        <v>16</v>
      </c>
      <c r="T438">
        <f>IF(AND(ALL!S439-METEALL[[#This Row],[620123]] &gt;= 0, ALL!S439-METEALL[[#This Row],[620123]] &lt;= 24), ALL!S439-METEALL[[#This Row],[620123]], 0)</f>
        <v>8</v>
      </c>
      <c r="U438">
        <f>IF(AND(ALL!T439-METEALL[[#This Row],[620124]] &gt;= 0, ALL!T439-METEALL[[#This Row],[620124]] &lt;= 24), ALL!T439-METEALL[[#This Row],[620124]], 0)</f>
        <v>0</v>
      </c>
      <c r="Y438">
        <v>620104</v>
      </c>
      <c r="Z438" s="31">
        <v>44266</v>
      </c>
      <c r="AA438">
        <v>0</v>
      </c>
    </row>
    <row r="439" spans="3:27">
      <c r="C439" s="17">
        <v>44267</v>
      </c>
      <c r="D439" t="str">
        <f>TEXT(Mete_cal[[#This Row],[Egat Code]], "[$-409]mmm yyyy")</f>
        <v>Mar 2021</v>
      </c>
      <c r="E439">
        <f>IF(AND(ALL!D440-METEALL[[#This Row],[620104]] &gt;= 0, ALL!D440-METEALL[[#This Row],[620104]] &lt;= 24), ALL!D440-METEALL[[#This Row],[620104]], 0)</f>
        <v>0</v>
      </c>
      <c r="F439">
        <f>IF(AND(ALL!E440-METEALL[[#This Row],[620105]] &gt;= 0, ALL!E440-METEALL[[#This Row],[620105]] &lt;= 24), ALL!E440-METEALL[[#This Row],[620105]], 0)</f>
        <v>3</v>
      </c>
      <c r="G439">
        <f>IF(AND(ALL!F440-METEALL[[#This Row],[620106]] &gt;= 0, ALL!F440-METEALL[[#This Row],[620106]] &lt;= 24), ALL!F440-METEALL[[#This Row],[620106]], 0)</f>
        <v>0</v>
      </c>
      <c r="H439">
        <f>IF(AND(ALL!G440-METEALL[[#This Row],[620107]] &gt;= 0, ALL!G440-METEALL[[#This Row],[620107]] &lt;= 24), ALL!G440-METEALL[[#This Row],[620107]], 0)</f>
        <v>6</v>
      </c>
      <c r="I439">
        <f>IF(AND(ALL!H440-METEALL[[#This Row],[620109]] &gt;= 0, ALL!H440-METEALL[[#This Row],[620109]] &lt;= 24), ALL!H440-METEALL[[#This Row],[620109]], 0)</f>
        <v>0</v>
      </c>
      <c r="J439">
        <f>IF(AND(ALL!I440-METEALL[[#This Row],[620111]] &gt;= 0, ALL!I440-METEALL[[#This Row],[620111]] &lt;= 24), ALL!I440-METEALL[[#This Row],[620111]], 0)</f>
        <v>0</v>
      </c>
      <c r="K439">
        <f>IF(AND(ALL!J440-METEALL[[#This Row],[620112]] &gt;= 0, ALL!J440-METEALL[[#This Row],[620112]] &lt;= 24), ALL!J440-METEALL[[#This Row],[620112]], 0)</f>
        <v>6</v>
      </c>
      <c r="L439">
        <f>IF(AND(ALL!K440-METEALL[[#This Row],[620113]] &gt;= 0, ALL!K440-METEALL[[#This Row],[620113]] &lt;= 24), ALL!K440-METEALL[[#This Row],[620113]], 0)</f>
        <v>0</v>
      </c>
      <c r="M439">
        <f>IF(AND(ALL!L440-METEALL[[#This Row],[620114]] &gt;= 0, ALL!L440-METEALL[[#This Row],[620114]] &lt;= 24), ALL!L440-METEALL[[#This Row],[620114]], 0)</f>
        <v>2</v>
      </c>
      <c r="N439">
        <f>IF(AND(ALL!M440-METEALL[[#This Row],[620116]] &gt;= 0, ALL!M440-METEALL[[#This Row],[620116]] &lt;= 24), ALL!M440-METEALL[[#This Row],[620116]], 0)</f>
        <v>9</v>
      </c>
      <c r="O439">
        <f>IF(AND(ALL!N440-METEALL[[#This Row],[620117]] &gt;= 0, ALL!N440-METEALL[[#This Row],[620117]] &lt;= 24), ALL!N440-METEALL[[#This Row],[620117]], 0)</f>
        <v>5</v>
      </c>
      <c r="P439">
        <f>IF(AND(ALL!O440-METEALL[[#This Row],[620118]] &gt;= 0, ALL!O440-METEALL[[#This Row],[620118]] &lt;= 24), ALL!O440-METEALL[[#This Row],[620118]], 0)</f>
        <v>3</v>
      </c>
      <c r="Q439">
        <f>IF(AND(ALL!P440-METEALL[[#This Row],[620119]] &gt;= 0, ALL!P440-METEALL[[#This Row],[620119]] &lt;= 24), ALL!P440-METEALL[[#This Row],[620119]], 0)</f>
        <v>0</v>
      </c>
      <c r="R439">
        <f>IF(AND(ALL!Q440-METEALL[[#This Row],[620120]] &gt;= 0, ALL!Q440-METEALL[[#This Row],[620120]] &lt;= 24), ALL!Q440-METEALL[[#This Row],[620120]], 0)</f>
        <v>11</v>
      </c>
      <c r="S439">
        <f>IF(AND(ALL!R440-METEALL[[#This Row],[620122]] &gt;= 0, ALL!R440-METEALL[[#This Row],[620122]] &lt;= 24), ALL!R440-METEALL[[#This Row],[620122]], 0)</f>
        <v>5</v>
      </c>
      <c r="T439">
        <f>IF(AND(ALL!S440-METEALL[[#This Row],[620123]] &gt;= 0, ALL!S440-METEALL[[#This Row],[620123]] &lt;= 24), ALL!S440-METEALL[[#This Row],[620123]], 0)</f>
        <v>4</v>
      </c>
      <c r="U439">
        <f>IF(AND(ALL!T440-METEALL[[#This Row],[620124]] &gt;= 0, ALL!T440-METEALL[[#This Row],[620124]] &lt;= 24), ALL!T440-METEALL[[#This Row],[620124]], 0)</f>
        <v>0</v>
      </c>
      <c r="Y439">
        <v>620104</v>
      </c>
      <c r="Z439" s="31">
        <v>44267</v>
      </c>
      <c r="AA439">
        <v>0</v>
      </c>
    </row>
    <row r="440" spans="3:27">
      <c r="C440" s="17">
        <v>44268</v>
      </c>
      <c r="D440" t="str">
        <f>TEXT(Mete_cal[[#This Row],[Egat Code]], "[$-409]mmm yyyy")</f>
        <v>Mar 2021</v>
      </c>
      <c r="E440">
        <f>IF(AND(ALL!D441-METEALL[[#This Row],[620104]] &gt;= 0, ALL!D441-METEALL[[#This Row],[620104]] &lt;= 24), ALL!D441-METEALL[[#This Row],[620104]], 0)</f>
        <v>0</v>
      </c>
      <c r="F440">
        <f>IF(AND(ALL!E441-METEALL[[#This Row],[620105]] &gt;= 0, ALL!E441-METEALL[[#This Row],[620105]] &lt;= 24), ALL!E441-METEALL[[#This Row],[620105]], 0)</f>
        <v>0</v>
      </c>
      <c r="G440">
        <f>IF(AND(ALL!F441-METEALL[[#This Row],[620106]] &gt;= 0, ALL!F441-METEALL[[#This Row],[620106]] &lt;= 24), ALL!F441-METEALL[[#This Row],[620106]], 0)</f>
        <v>0</v>
      </c>
      <c r="H440">
        <f>IF(AND(ALL!G441-METEALL[[#This Row],[620107]] &gt;= 0, ALL!G441-METEALL[[#This Row],[620107]] &lt;= 24), ALL!G441-METEALL[[#This Row],[620107]], 0)</f>
        <v>2</v>
      </c>
      <c r="I440">
        <f>IF(AND(ALL!H441-METEALL[[#This Row],[620109]] &gt;= 0, ALL!H441-METEALL[[#This Row],[620109]] &lt;= 24), ALL!H441-METEALL[[#This Row],[620109]], 0)</f>
        <v>0</v>
      </c>
      <c r="J440">
        <f>IF(AND(ALL!I441-METEALL[[#This Row],[620111]] &gt;= 0, ALL!I441-METEALL[[#This Row],[620111]] &lt;= 24), ALL!I441-METEALL[[#This Row],[620111]], 0)</f>
        <v>0</v>
      </c>
      <c r="K440">
        <f>IF(AND(ALL!J441-METEALL[[#This Row],[620112]] &gt;= 0, ALL!J441-METEALL[[#This Row],[620112]] &lt;= 24), ALL!J441-METEALL[[#This Row],[620112]], 0)</f>
        <v>8</v>
      </c>
      <c r="L440">
        <f>IF(AND(ALL!K441-METEALL[[#This Row],[620113]] &gt;= 0, ALL!K441-METEALL[[#This Row],[620113]] &lt;= 24), ALL!K441-METEALL[[#This Row],[620113]], 0)</f>
        <v>0</v>
      </c>
      <c r="M440">
        <f>IF(AND(ALL!L441-METEALL[[#This Row],[620114]] &gt;= 0, ALL!L441-METEALL[[#This Row],[620114]] &lt;= 24), ALL!L441-METEALL[[#This Row],[620114]], 0)</f>
        <v>0</v>
      </c>
      <c r="N440">
        <f>IF(AND(ALL!M441-METEALL[[#This Row],[620116]] &gt;= 0, ALL!M441-METEALL[[#This Row],[620116]] &lt;= 24), ALL!M441-METEALL[[#This Row],[620116]], 0)</f>
        <v>0</v>
      </c>
      <c r="O440">
        <f>IF(AND(ALL!N441-METEALL[[#This Row],[620117]] &gt;= 0, ALL!N441-METEALL[[#This Row],[620117]] &lt;= 24), ALL!N441-METEALL[[#This Row],[620117]], 0)</f>
        <v>8</v>
      </c>
      <c r="P440">
        <f>IF(AND(ALL!O441-METEALL[[#This Row],[620118]] &gt;= 0, ALL!O441-METEALL[[#This Row],[620118]] &lt;= 24), ALL!O441-METEALL[[#This Row],[620118]], 0)</f>
        <v>6</v>
      </c>
      <c r="Q440">
        <f>IF(AND(ALL!P441-METEALL[[#This Row],[620119]] &gt;= 0, ALL!P441-METEALL[[#This Row],[620119]] &lt;= 24), ALL!P441-METEALL[[#This Row],[620119]], 0)</f>
        <v>5</v>
      </c>
      <c r="R440">
        <f>IF(AND(ALL!Q441-METEALL[[#This Row],[620120]] &gt;= 0, ALL!Q441-METEALL[[#This Row],[620120]] &lt;= 24), ALL!Q441-METEALL[[#This Row],[620120]], 0)</f>
        <v>7</v>
      </c>
      <c r="S440">
        <f>IF(AND(ALL!R441-METEALL[[#This Row],[620122]] &gt;= 0, ALL!R441-METEALL[[#This Row],[620122]] &lt;= 24), ALL!R441-METEALL[[#This Row],[620122]], 0)</f>
        <v>0</v>
      </c>
      <c r="T440">
        <f>IF(AND(ALL!S441-METEALL[[#This Row],[620123]] &gt;= 0, ALL!S441-METEALL[[#This Row],[620123]] &lt;= 24), ALL!S441-METEALL[[#This Row],[620123]], 0)</f>
        <v>7</v>
      </c>
      <c r="U440">
        <f>IF(AND(ALL!T441-METEALL[[#This Row],[620124]] &gt;= 0, ALL!T441-METEALL[[#This Row],[620124]] &lt;= 24), ALL!T441-METEALL[[#This Row],[620124]], 0)</f>
        <v>0</v>
      </c>
      <c r="Y440">
        <v>620104</v>
      </c>
      <c r="Z440" s="31">
        <v>44268</v>
      </c>
      <c r="AA440">
        <v>0</v>
      </c>
    </row>
    <row r="441" spans="3:27">
      <c r="C441" s="17">
        <v>44269</v>
      </c>
      <c r="D441" t="str">
        <f>TEXT(Mete_cal[[#This Row],[Egat Code]], "[$-409]mmm yyyy")</f>
        <v>Mar 2021</v>
      </c>
      <c r="E441">
        <f>IF(AND(ALL!D442-METEALL[[#This Row],[620104]] &gt;= 0, ALL!D442-METEALL[[#This Row],[620104]] &lt;= 24), ALL!D442-METEALL[[#This Row],[620104]], 0)</f>
        <v>0</v>
      </c>
      <c r="F441">
        <f>IF(AND(ALL!E442-METEALL[[#This Row],[620105]] &gt;= 0, ALL!E442-METEALL[[#This Row],[620105]] &lt;= 24), ALL!E442-METEALL[[#This Row],[620105]], 0)</f>
        <v>13</v>
      </c>
      <c r="G441">
        <f>IF(AND(ALL!F442-METEALL[[#This Row],[620106]] &gt;= 0, ALL!F442-METEALL[[#This Row],[620106]] &lt;= 24), ALL!F442-METEALL[[#This Row],[620106]], 0)</f>
        <v>0</v>
      </c>
      <c r="H441">
        <f>IF(AND(ALL!G442-METEALL[[#This Row],[620107]] &gt;= 0, ALL!G442-METEALL[[#This Row],[620107]] &lt;= 24), ALL!G442-METEALL[[#This Row],[620107]], 0)</f>
        <v>7</v>
      </c>
      <c r="I441">
        <f>IF(AND(ALL!H442-METEALL[[#This Row],[620109]] &gt;= 0, ALL!H442-METEALL[[#This Row],[620109]] &lt;= 24), ALL!H442-METEALL[[#This Row],[620109]], 0)</f>
        <v>0</v>
      </c>
      <c r="J441">
        <f>IF(AND(ALL!I442-METEALL[[#This Row],[620111]] &gt;= 0, ALL!I442-METEALL[[#This Row],[620111]] &lt;= 24), ALL!I442-METEALL[[#This Row],[620111]], 0)</f>
        <v>0</v>
      </c>
      <c r="K441">
        <f>IF(AND(ALL!J442-METEALL[[#This Row],[620112]] &gt;= 0, ALL!J442-METEALL[[#This Row],[620112]] &lt;= 24), ALL!J442-METEALL[[#This Row],[620112]], 0)</f>
        <v>18</v>
      </c>
      <c r="L441">
        <f>IF(AND(ALL!K442-METEALL[[#This Row],[620113]] &gt;= 0, ALL!K442-METEALL[[#This Row],[620113]] &lt;= 24), ALL!K442-METEALL[[#This Row],[620113]], 0)</f>
        <v>0</v>
      </c>
      <c r="M441">
        <f>IF(AND(ALL!L442-METEALL[[#This Row],[620114]] &gt;= 0, ALL!L442-METEALL[[#This Row],[620114]] &lt;= 24), ALL!L442-METEALL[[#This Row],[620114]], 0)</f>
        <v>17</v>
      </c>
      <c r="N441">
        <f>IF(AND(ALL!M442-METEALL[[#This Row],[620116]] &gt;= 0, ALL!M442-METEALL[[#This Row],[620116]] &lt;= 24), ALL!M442-METEALL[[#This Row],[620116]], 0)</f>
        <v>0</v>
      </c>
      <c r="O441">
        <f>IF(AND(ALL!N442-METEALL[[#This Row],[620117]] &gt;= 0, ALL!N442-METEALL[[#This Row],[620117]] &lt;= 24), ALL!N442-METEALL[[#This Row],[620117]], 0)</f>
        <v>20</v>
      </c>
      <c r="P441">
        <f>IF(AND(ALL!O442-METEALL[[#This Row],[620118]] &gt;= 0, ALL!O442-METEALL[[#This Row],[620118]] &lt;= 24), ALL!O442-METEALL[[#This Row],[620118]], 0)</f>
        <v>0</v>
      </c>
      <c r="Q441">
        <f>IF(AND(ALL!P442-METEALL[[#This Row],[620119]] &gt;= 0, ALL!P442-METEALL[[#This Row],[620119]] &lt;= 24), ALL!P442-METEALL[[#This Row],[620119]], 0)</f>
        <v>0</v>
      </c>
      <c r="R441">
        <f>IF(AND(ALL!Q442-METEALL[[#This Row],[620120]] &gt;= 0, ALL!Q442-METEALL[[#This Row],[620120]] &lt;= 24), ALL!Q442-METEALL[[#This Row],[620120]], 0)</f>
        <v>7</v>
      </c>
      <c r="S441">
        <f>IF(AND(ALL!R442-METEALL[[#This Row],[620122]] &gt;= 0, ALL!R442-METEALL[[#This Row],[620122]] &lt;= 24), ALL!R442-METEALL[[#This Row],[620122]], 0)</f>
        <v>0</v>
      </c>
      <c r="T441">
        <f>IF(AND(ALL!S442-METEALL[[#This Row],[620123]] &gt;= 0, ALL!S442-METEALL[[#This Row],[620123]] &lt;= 24), ALL!S442-METEALL[[#This Row],[620123]], 0)</f>
        <v>21</v>
      </c>
      <c r="U441">
        <f>IF(AND(ALL!T442-METEALL[[#This Row],[620124]] &gt;= 0, ALL!T442-METEALL[[#This Row],[620124]] &lt;= 24), ALL!T442-METEALL[[#This Row],[620124]], 0)</f>
        <v>0</v>
      </c>
      <c r="Y441">
        <v>620104</v>
      </c>
      <c r="Z441" s="31">
        <v>44269</v>
      </c>
      <c r="AA441">
        <v>0</v>
      </c>
    </row>
    <row r="442" spans="3:27">
      <c r="C442" s="17">
        <v>44270</v>
      </c>
      <c r="D442" t="str">
        <f>TEXT(Mete_cal[[#This Row],[Egat Code]], "[$-409]mmm yyyy")</f>
        <v>Mar 2021</v>
      </c>
      <c r="E442">
        <f>IF(AND(ALL!D443-METEALL[[#This Row],[620104]] &gt;= 0, ALL!D443-METEALL[[#This Row],[620104]] &lt;= 24), ALL!D443-METEALL[[#This Row],[620104]], 0)</f>
        <v>0</v>
      </c>
      <c r="F442">
        <f>IF(AND(ALL!E443-METEALL[[#This Row],[620105]] &gt;= 0, ALL!E443-METEALL[[#This Row],[620105]] &lt;= 24), ALL!E443-METEALL[[#This Row],[620105]], 0)</f>
        <v>16</v>
      </c>
      <c r="G442">
        <f>IF(AND(ALL!F443-METEALL[[#This Row],[620106]] &gt;= 0, ALL!F443-METEALL[[#This Row],[620106]] &lt;= 24), ALL!F443-METEALL[[#This Row],[620106]], 0)</f>
        <v>0</v>
      </c>
      <c r="H442">
        <f>IF(AND(ALL!G443-METEALL[[#This Row],[620107]] &gt;= 0, ALL!G443-METEALL[[#This Row],[620107]] &lt;= 24), ALL!G443-METEALL[[#This Row],[620107]], 0)</f>
        <v>9</v>
      </c>
      <c r="I442">
        <f>IF(AND(ALL!H443-METEALL[[#This Row],[620109]] &gt;= 0, ALL!H443-METEALL[[#This Row],[620109]] &lt;= 24), ALL!H443-METEALL[[#This Row],[620109]], 0)</f>
        <v>0</v>
      </c>
      <c r="J442">
        <f>IF(AND(ALL!I443-METEALL[[#This Row],[620111]] &gt;= 0, ALL!I443-METEALL[[#This Row],[620111]] &lt;= 24), ALL!I443-METEALL[[#This Row],[620111]], 0)</f>
        <v>0</v>
      </c>
      <c r="K442">
        <f>IF(AND(ALL!J443-METEALL[[#This Row],[620112]] &gt;= 0, ALL!J443-METEALL[[#This Row],[620112]] &lt;= 24), ALL!J443-METEALL[[#This Row],[620112]], 0)</f>
        <v>14</v>
      </c>
      <c r="L442">
        <f>IF(AND(ALL!K443-METEALL[[#This Row],[620113]] &gt;= 0, ALL!K443-METEALL[[#This Row],[620113]] &lt;= 24), ALL!K443-METEALL[[#This Row],[620113]], 0)</f>
        <v>0</v>
      </c>
      <c r="M442">
        <f>IF(AND(ALL!L443-METEALL[[#This Row],[620114]] &gt;= 0, ALL!L443-METEALL[[#This Row],[620114]] &lt;= 24), ALL!L443-METEALL[[#This Row],[620114]], 0)</f>
        <v>13</v>
      </c>
      <c r="N442">
        <f>IF(AND(ALL!M443-METEALL[[#This Row],[620116]] &gt;= 0, ALL!M443-METEALL[[#This Row],[620116]] &lt;= 24), ALL!M443-METEALL[[#This Row],[620116]], 0)</f>
        <v>0</v>
      </c>
      <c r="O442">
        <f>IF(AND(ALL!N443-METEALL[[#This Row],[620117]] &gt;= 0, ALL!N443-METEALL[[#This Row],[620117]] &lt;= 24), ALL!N443-METEALL[[#This Row],[620117]], 0)</f>
        <v>17</v>
      </c>
      <c r="P442">
        <f>IF(AND(ALL!O443-METEALL[[#This Row],[620118]] &gt;= 0, ALL!O443-METEALL[[#This Row],[620118]] &lt;= 24), ALL!O443-METEALL[[#This Row],[620118]], 0)</f>
        <v>0</v>
      </c>
      <c r="Q442">
        <f>IF(AND(ALL!P443-METEALL[[#This Row],[620119]] &gt;= 0, ALL!P443-METEALL[[#This Row],[620119]] &lt;= 24), ALL!P443-METEALL[[#This Row],[620119]], 0)</f>
        <v>0</v>
      </c>
      <c r="R442">
        <f>IF(AND(ALL!Q443-METEALL[[#This Row],[620120]] &gt;= 0, ALL!Q443-METEALL[[#This Row],[620120]] &lt;= 24), ALL!Q443-METEALL[[#This Row],[620120]], 0)</f>
        <v>6</v>
      </c>
      <c r="S442">
        <f>IF(AND(ALL!R443-METEALL[[#This Row],[620122]] &gt;= 0, ALL!R443-METEALL[[#This Row],[620122]] &lt;= 24), ALL!R443-METEALL[[#This Row],[620122]], 0)</f>
        <v>0</v>
      </c>
      <c r="T442">
        <f>IF(AND(ALL!S443-METEALL[[#This Row],[620123]] &gt;= 0, ALL!S443-METEALL[[#This Row],[620123]] &lt;= 24), ALL!S443-METEALL[[#This Row],[620123]], 0)</f>
        <v>16</v>
      </c>
      <c r="U442">
        <f>IF(AND(ALL!T443-METEALL[[#This Row],[620124]] &gt;= 0, ALL!T443-METEALL[[#This Row],[620124]] &lt;= 24), ALL!T443-METEALL[[#This Row],[620124]], 0)</f>
        <v>0</v>
      </c>
      <c r="Y442">
        <v>620104</v>
      </c>
      <c r="Z442" s="31">
        <v>44270</v>
      </c>
      <c r="AA442">
        <v>0</v>
      </c>
    </row>
    <row r="443" spans="3:27">
      <c r="C443" s="17">
        <v>44271</v>
      </c>
      <c r="D443" t="str">
        <f>TEXT(Mete_cal[[#This Row],[Egat Code]], "[$-409]mmm yyyy")</f>
        <v>Mar 2021</v>
      </c>
      <c r="E443">
        <f>IF(AND(ALL!D444-METEALL[[#This Row],[620104]] &gt;= 0, ALL!D444-METEALL[[#This Row],[620104]] &lt;= 24), ALL!D444-METEALL[[#This Row],[620104]], 0)</f>
        <v>0</v>
      </c>
      <c r="F443">
        <f>IF(AND(ALL!E444-METEALL[[#This Row],[620105]] &gt;= 0, ALL!E444-METEALL[[#This Row],[620105]] &lt;= 24), ALL!E444-METEALL[[#This Row],[620105]], 0)</f>
        <v>7</v>
      </c>
      <c r="G443">
        <f>IF(AND(ALL!F444-METEALL[[#This Row],[620106]] &gt;= 0, ALL!F444-METEALL[[#This Row],[620106]] &lt;= 24), ALL!F444-METEALL[[#This Row],[620106]], 0)</f>
        <v>0</v>
      </c>
      <c r="H443">
        <f>IF(AND(ALL!G444-METEALL[[#This Row],[620107]] &gt;= 0, ALL!G444-METEALL[[#This Row],[620107]] &lt;= 24), ALL!G444-METEALL[[#This Row],[620107]], 0)</f>
        <v>13</v>
      </c>
      <c r="I443">
        <f>IF(AND(ALL!H444-METEALL[[#This Row],[620109]] &gt;= 0, ALL!H444-METEALL[[#This Row],[620109]] &lt;= 24), ALL!H444-METEALL[[#This Row],[620109]], 0)</f>
        <v>0</v>
      </c>
      <c r="J443">
        <f>IF(AND(ALL!I444-METEALL[[#This Row],[620111]] &gt;= 0, ALL!I444-METEALL[[#This Row],[620111]] &lt;= 24), ALL!I444-METEALL[[#This Row],[620111]], 0)</f>
        <v>0</v>
      </c>
      <c r="K443">
        <f>IF(AND(ALL!J444-METEALL[[#This Row],[620112]] &gt;= 0, ALL!J444-METEALL[[#This Row],[620112]] &lt;= 24), ALL!J444-METEALL[[#This Row],[620112]], 0)</f>
        <v>0</v>
      </c>
      <c r="L443">
        <f>IF(AND(ALL!K444-METEALL[[#This Row],[620113]] &gt;= 0, ALL!K444-METEALL[[#This Row],[620113]] &lt;= 24), ALL!K444-METEALL[[#This Row],[620113]], 0)</f>
        <v>0</v>
      </c>
      <c r="M443">
        <f>IF(AND(ALL!L444-METEALL[[#This Row],[620114]] &gt;= 0, ALL!L444-METEALL[[#This Row],[620114]] &lt;= 24), ALL!L444-METEALL[[#This Row],[620114]], 0)</f>
        <v>0</v>
      </c>
      <c r="N443">
        <f>IF(AND(ALL!M444-METEALL[[#This Row],[620116]] &gt;= 0, ALL!M444-METEALL[[#This Row],[620116]] &lt;= 24), ALL!M444-METEALL[[#This Row],[620116]], 0)</f>
        <v>2</v>
      </c>
      <c r="O443">
        <f>IF(AND(ALL!N444-METEALL[[#This Row],[620117]] &gt;= 0, ALL!N444-METEALL[[#This Row],[620117]] &lt;= 24), ALL!N444-METEALL[[#This Row],[620117]], 0)</f>
        <v>12</v>
      </c>
      <c r="P443">
        <f>IF(AND(ALL!O444-METEALL[[#This Row],[620118]] &gt;= 0, ALL!O444-METEALL[[#This Row],[620118]] &lt;= 24), ALL!O444-METEALL[[#This Row],[620118]], 0)</f>
        <v>0</v>
      </c>
      <c r="Q443">
        <f>IF(AND(ALL!P444-METEALL[[#This Row],[620119]] &gt;= 0, ALL!P444-METEALL[[#This Row],[620119]] &lt;= 24), ALL!P444-METEALL[[#This Row],[620119]], 0)</f>
        <v>0</v>
      </c>
      <c r="R443">
        <f>IF(AND(ALL!Q444-METEALL[[#This Row],[620120]] &gt;= 0, ALL!Q444-METEALL[[#This Row],[620120]] &lt;= 24), ALL!Q444-METEALL[[#This Row],[620120]], 0)</f>
        <v>0</v>
      </c>
      <c r="S443">
        <f>IF(AND(ALL!R444-METEALL[[#This Row],[620122]] &gt;= 0, ALL!R444-METEALL[[#This Row],[620122]] &lt;= 24), ALL!R444-METEALL[[#This Row],[620122]], 0)</f>
        <v>7</v>
      </c>
      <c r="T443">
        <f>IF(AND(ALL!S444-METEALL[[#This Row],[620123]] &gt;= 0, ALL!S444-METEALL[[#This Row],[620123]] &lt;= 24), ALL!S444-METEALL[[#This Row],[620123]], 0)</f>
        <v>14</v>
      </c>
      <c r="U443">
        <f>IF(AND(ALL!T444-METEALL[[#This Row],[620124]] &gt;= 0, ALL!T444-METEALL[[#This Row],[620124]] &lt;= 24), ALL!T444-METEALL[[#This Row],[620124]], 0)</f>
        <v>0</v>
      </c>
      <c r="Y443">
        <v>620104</v>
      </c>
      <c r="Z443" s="31">
        <v>44271</v>
      </c>
      <c r="AA443">
        <v>0</v>
      </c>
    </row>
    <row r="444" spans="3:27">
      <c r="C444" s="17">
        <v>44272</v>
      </c>
      <c r="D444" t="str">
        <f>TEXT(Mete_cal[[#This Row],[Egat Code]], "[$-409]mmm yyyy")</f>
        <v>Mar 2021</v>
      </c>
      <c r="E444">
        <f>IF(AND(ALL!D445-METEALL[[#This Row],[620104]] &gt;= 0, ALL!D445-METEALL[[#This Row],[620104]] &lt;= 24), ALL!D445-METEALL[[#This Row],[620104]], 0)</f>
        <v>0</v>
      </c>
      <c r="F444">
        <f>IF(AND(ALL!E445-METEALL[[#This Row],[620105]] &gt;= 0, ALL!E445-METEALL[[#This Row],[620105]] &lt;= 24), ALL!E445-METEALL[[#This Row],[620105]], 0)</f>
        <v>6</v>
      </c>
      <c r="G444">
        <f>IF(AND(ALL!F445-METEALL[[#This Row],[620106]] &gt;= 0, ALL!F445-METEALL[[#This Row],[620106]] &lt;= 24), ALL!F445-METEALL[[#This Row],[620106]], 0)</f>
        <v>0</v>
      </c>
      <c r="H444">
        <f>IF(AND(ALL!G445-METEALL[[#This Row],[620107]] &gt;= 0, ALL!G445-METEALL[[#This Row],[620107]] &lt;= 24), ALL!G445-METEALL[[#This Row],[620107]], 0)</f>
        <v>12</v>
      </c>
      <c r="I444">
        <f>IF(AND(ALL!H445-METEALL[[#This Row],[620109]] &gt;= 0, ALL!H445-METEALL[[#This Row],[620109]] &lt;= 24), ALL!H445-METEALL[[#This Row],[620109]], 0)</f>
        <v>0</v>
      </c>
      <c r="J444">
        <f>IF(AND(ALL!I445-METEALL[[#This Row],[620111]] &gt;= 0, ALL!I445-METEALL[[#This Row],[620111]] &lt;= 24), ALL!I445-METEALL[[#This Row],[620111]], 0)</f>
        <v>0</v>
      </c>
      <c r="K444">
        <f>IF(AND(ALL!J445-METEALL[[#This Row],[620112]] &gt;= 0, ALL!J445-METEALL[[#This Row],[620112]] &lt;= 24), ALL!J445-METEALL[[#This Row],[620112]], 0)</f>
        <v>0</v>
      </c>
      <c r="L444">
        <f>IF(AND(ALL!K445-METEALL[[#This Row],[620113]] &gt;= 0, ALL!K445-METEALL[[#This Row],[620113]] &lt;= 24), ALL!K445-METEALL[[#This Row],[620113]], 0)</f>
        <v>0</v>
      </c>
      <c r="M444">
        <f>IF(AND(ALL!L445-METEALL[[#This Row],[620114]] &gt;= 0, ALL!L445-METEALL[[#This Row],[620114]] &lt;= 24), ALL!L445-METEALL[[#This Row],[620114]], 0)</f>
        <v>0</v>
      </c>
      <c r="N444">
        <f>IF(AND(ALL!M445-METEALL[[#This Row],[620116]] &gt;= 0, ALL!M445-METEALL[[#This Row],[620116]] &lt;= 24), ALL!M445-METEALL[[#This Row],[620116]], 0)</f>
        <v>18</v>
      </c>
      <c r="O444">
        <f>IF(AND(ALL!N445-METEALL[[#This Row],[620117]] &gt;= 0, ALL!N445-METEALL[[#This Row],[620117]] &lt;= 24), ALL!N445-METEALL[[#This Row],[620117]], 0)</f>
        <v>17</v>
      </c>
      <c r="P444">
        <f>IF(AND(ALL!O445-METEALL[[#This Row],[620118]] &gt;= 0, ALL!O445-METEALL[[#This Row],[620118]] &lt;= 24), ALL!O445-METEALL[[#This Row],[620118]], 0)</f>
        <v>9</v>
      </c>
      <c r="Q444">
        <f>IF(AND(ALL!P445-METEALL[[#This Row],[620119]] &gt;= 0, ALL!P445-METEALL[[#This Row],[620119]] &lt;= 24), ALL!P445-METEALL[[#This Row],[620119]], 0)</f>
        <v>0</v>
      </c>
      <c r="R444">
        <f>IF(AND(ALL!Q445-METEALL[[#This Row],[620120]] &gt;= 0, ALL!Q445-METEALL[[#This Row],[620120]] &lt;= 24), ALL!Q445-METEALL[[#This Row],[620120]], 0)</f>
        <v>1</v>
      </c>
      <c r="S444">
        <f>IF(AND(ALL!R445-METEALL[[#This Row],[620122]] &gt;= 0, ALL!R445-METEALL[[#This Row],[620122]] &lt;= 24), ALL!R445-METEALL[[#This Row],[620122]], 0)</f>
        <v>0</v>
      </c>
      <c r="T444">
        <f>IF(AND(ALL!S445-METEALL[[#This Row],[620123]] &gt;= 0, ALL!S445-METEALL[[#This Row],[620123]] &lt;= 24), ALL!S445-METEALL[[#This Row],[620123]], 0)</f>
        <v>5</v>
      </c>
      <c r="U444">
        <f>IF(AND(ALL!T445-METEALL[[#This Row],[620124]] &gt;= 0, ALL!T445-METEALL[[#This Row],[620124]] &lt;= 24), ALL!T445-METEALL[[#This Row],[620124]], 0)</f>
        <v>0</v>
      </c>
      <c r="Y444">
        <v>620104</v>
      </c>
      <c r="Z444" s="31">
        <v>44272</v>
      </c>
      <c r="AA444">
        <v>0</v>
      </c>
    </row>
    <row r="445" spans="3:27">
      <c r="C445" s="17">
        <v>44273</v>
      </c>
      <c r="D445" t="str">
        <f>TEXT(Mete_cal[[#This Row],[Egat Code]], "[$-409]mmm yyyy")</f>
        <v>Mar 2021</v>
      </c>
      <c r="E445">
        <f>IF(AND(ALL!D446-METEALL[[#This Row],[620104]] &gt;= 0, ALL!D446-METEALL[[#This Row],[620104]] &lt;= 24), ALL!D446-METEALL[[#This Row],[620104]], 0)</f>
        <v>0</v>
      </c>
      <c r="F445">
        <f>IF(AND(ALL!E446-METEALL[[#This Row],[620105]] &gt;= 0, ALL!E446-METEALL[[#This Row],[620105]] &lt;= 24), ALL!E446-METEALL[[#This Row],[620105]], 0)</f>
        <v>17</v>
      </c>
      <c r="G445">
        <f>IF(AND(ALL!F446-METEALL[[#This Row],[620106]] &gt;= 0, ALL!F446-METEALL[[#This Row],[620106]] &lt;= 24), ALL!F446-METEALL[[#This Row],[620106]], 0)</f>
        <v>0</v>
      </c>
      <c r="H445">
        <f>IF(AND(ALL!G446-METEALL[[#This Row],[620107]] &gt;= 0, ALL!G446-METEALL[[#This Row],[620107]] &lt;= 24), ALL!G446-METEALL[[#This Row],[620107]], 0)</f>
        <v>6</v>
      </c>
      <c r="I445">
        <f>IF(AND(ALL!H446-METEALL[[#This Row],[620109]] &gt;= 0, ALL!H446-METEALL[[#This Row],[620109]] &lt;= 24), ALL!H446-METEALL[[#This Row],[620109]], 0)</f>
        <v>0</v>
      </c>
      <c r="J445">
        <f>IF(AND(ALL!I446-METEALL[[#This Row],[620111]] &gt;= 0, ALL!I446-METEALL[[#This Row],[620111]] &lt;= 24), ALL!I446-METEALL[[#This Row],[620111]], 0)</f>
        <v>0</v>
      </c>
      <c r="K445">
        <f>IF(AND(ALL!J446-METEALL[[#This Row],[620112]] &gt;= 0, ALL!J446-METEALL[[#This Row],[620112]] &lt;= 24), ALL!J446-METEALL[[#This Row],[620112]], 0)</f>
        <v>13</v>
      </c>
      <c r="L445">
        <f>IF(AND(ALL!K446-METEALL[[#This Row],[620113]] &gt;= 0, ALL!K446-METEALL[[#This Row],[620113]] &lt;= 24), ALL!K446-METEALL[[#This Row],[620113]], 0)</f>
        <v>0</v>
      </c>
      <c r="M445">
        <f>IF(AND(ALL!L446-METEALL[[#This Row],[620114]] &gt;= 0, ALL!L446-METEALL[[#This Row],[620114]] &lt;= 24), ALL!L446-METEALL[[#This Row],[620114]], 0)</f>
        <v>23</v>
      </c>
      <c r="N445">
        <f>IF(AND(ALL!M446-METEALL[[#This Row],[620116]] &gt;= 0, ALL!M446-METEALL[[#This Row],[620116]] &lt;= 24), ALL!M446-METEALL[[#This Row],[620116]], 0)</f>
        <v>7</v>
      </c>
      <c r="O445">
        <f>IF(AND(ALL!N446-METEALL[[#This Row],[620117]] &gt;= 0, ALL!N446-METEALL[[#This Row],[620117]] &lt;= 24), ALL!N446-METEALL[[#This Row],[620117]], 0)</f>
        <v>11</v>
      </c>
      <c r="P445">
        <f>IF(AND(ALL!O446-METEALL[[#This Row],[620118]] &gt;= 0, ALL!O446-METEALL[[#This Row],[620118]] &lt;= 24), ALL!O446-METEALL[[#This Row],[620118]], 0)</f>
        <v>0</v>
      </c>
      <c r="Q445">
        <f>IF(AND(ALL!P446-METEALL[[#This Row],[620119]] &gt;= 0, ALL!P446-METEALL[[#This Row],[620119]] &lt;= 24), ALL!P446-METEALL[[#This Row],[620119]], 0)</f>
        <v>0</v>
      </c>
      <c r="R445">
        <f>IF(AND(ALL!Q446-METEALL[[#This Row],[620120]] &gt;= 0, ALL!Q446-METEALL[[#This Row],[620120]] &lt;= 24), ALL!Q446-METEALL[[#This Row],[620120]], 0)</f>
        <v>10</v>
      </c>
      <c r="S445">
        <f>IF(AND(ALL!R446-METEALL[[#This Row],[620122]] &gt;= 0, ALL!R446-METEALL[[#This Row],[620122]] &lt;= 24), ALL!R446-METEALL[[#This Row],[620122]], 0)</f>
        <v>22</v>
      </c>
      <c r="T445">
        <f>IF(AND(ALL!S446-METEALL[[#This Row],[620123]] &gt;= 0, ALL!S446-METEALL[[#This Row],[620123]] &lt;= 24), ALL!S446-METEALL[[#This Row],[620123]], 0)</f>
        <v>11</v>
      </c>
      <c r="U445">
        <f>IF(AND(ALL!T446-METEALL[[#This Row],[620124]] &gt;= 0, ALL!T446-METEALL[[#This Row],[620124]] &lt;= 24), ALL!T446-METEALL[[#This Row],[620124]], 0)</f>
        <v>0</v>
      </c>
      <c r="Y445">
        <v>620104</v>
      </c>
      <c r="Z445" s="31">
        <v>44273</v>
      </c>
      <c r="AA445">
        <v>0</v>
      </c>
    </row>
    <row r="446" spans="3:27">
      <c r="C446" s="17">
        <v>44274</v>
      </c>
      <c r="D446" t="str">
        <f>TEXT(Mete_cal[[#This Row],[Egat Code]], "[$-409]mmm yyyy")</f>
        <v>Mar 2021</v>
      </c>
      <c r="E446">
        <f>IF(AND(ALL!D447-METEALL[[#This Row],[620104]] &gt;= 0, ALL!D447-METEALL[[#This Row],[620104]] &lt;= 24), ALL!D447-METEALL[[#This Row],[620104]], 0)</f>
        <v>0</v>
      </c>
      <c r="F446">
        <f>IF(AND(ALL!E447-METEALL[[#This Row],[620105]] &gt;= 0, ALL!E447-METEALL[[#This Row],[620105]] &lt;= 24), ALL!E447-METEALL[[#This Row],[620105]], 0)</f>
        <v>12</v>
      </c>
      <c r="G446">
        <f>IF(AND(ALL!F447-METEALL[[#This Row],[620106]] &gt;= 0, ALL!F447-METEALL[[#This Row],[620106]] &lt;= 24), ALL!F447-METEALL[[#This Row],[620106]], 0)</f>
        <v>0</v>
      </c>
      <c r="H446">
        <f>IF(AND(ALL!G447-METEALL[[#This Row],[620107]] &gt;= 0, ALL!G447-METEALL[[#This Row],[620107]] &lt;= 24), ALL!G447-METEALL[[#This Row],[620107]], 0)</f>
        <v>0</v>
      </c>
      <c r="I446">
        <f>IF(AND(ALL!H447-METEALL[[#This Row],[620109]] &gt;= 0, ALL!H447-METEALL[[#This Row],[620109]] &lt;= 24), ALL!H447-METEALL[[#This Row],[620109]], 0)</f>
        <v>0</v>
      </c>
      <c r="J446">
        <f>IF(AND(ALL!I447-METEALL[[#This Row],[620111]] &gt;= 0, ALL!I447-METEALL[[#This Row],[620111]] &lt;= 24), ALL!I447-METEALL[[#This Row],[620111]], 0)</f>
        <v>0</v>
      </c>
      <c r="K446">
        <f>IF(AND(ALL!J447-METEALL[[#This Row],[620112]] &gt;= 0, ALL!J447-METEALL[[#This Row],[620112]] &lt;= 24), ALL!J447-METEALL[[#This Row],[620112]], 0)</f>
        <v>12</v>
      </c>
      <c r="L446">
        <f>IF(AND(ALL!K447-METEALL[[#This Row],[620113]] &gt;= 0, ALL!K447-METEALL[[#This Row],[620113]] &lt;= 24), ALL!K447-METEALL[[#This Row],[620113]], 0)</f>
        <v>0</v>
      </c>
      <c r="M446">
        <f>IF(AND(ALL!L447-METEALL[[#This Row],[620114]] &gt;= 0, ALL!L447-METEALL[[#This Row],[620114]] &lt;= 24), ALL!L447-METEALL[[#This Row],[620114]], 0)</f>
        <v>9</v>
      </c>
      <c r="N446">
        <f>IF(AND(ALL!M447-METEALL[[#This Row],[620116]] &gt;= 0, ALL!M447-METEALL[[#This Row],[620116]] &lt;= 24), ALL!M447-METEALL[[#This Row],[620116]], 0)</f>
        <v>12</v>
      </c>
      <c r="O446">
        <f>IF(AND(ALL!N447-METEALL[[#This Row],[620117]] &gt;= 0, ALL!N447-METEALL[[#This Row],[620117]] &lt;= 24), ALL!N447-METEALL[[#This Row],[620117]], 0)</f>
        <v>10</v>
      </c>
      <c r="P446">
        <f>IF(AND(ALL!O447-METEALL[[#This Row],[620118]] &gt;= 0, ALL!O447-METEALL[[#This Row],[620118]] &lt;= 24), ALL!O447-METEALL[[#This Row],[620118]], 0)</f>
        <v>13</v>
      </c>
      <c r="Q446">
        <f>IF(AND(ALL!P447-METEALL[[#This Row],[620119]] &gt;= 0, ALL!P447-METEALL[[#This Row],[620119]] &lt;= 24), ALL!P447-METEALL[[#This Row],[620119]], 0)</f>
        <v>9</v>
      </c>
      <c r="R446">
        <f>IF(AND(ALL!Q447-METEALL[[#This Row],[620120]] &gt;= 0, ALL!Q447-METEALL[[#This Row],[620120]] &lt;= 24), ALL!Q447-METEALL[[#This Row],[620120]], 0)</f>
        <v>0</v>
      </c>
      <c r="S446">
        <f>IF(AND(ALL!R447-METEALL[[#This Row],[620122]] &gt;= 0, ALL!R447-METEALL[[#This Row],[620122]] &lt;= 24), ALL!R447-METEALL[[#This Row],[620122]], 0)</f>
        <v>2</v>
      </c>
      <c r="T446">
        <f>IF(AND(ALL!S447-METEALL[[#This Row],[620123]] &gt;= 0, ALL!S447-METEALL[[#This Row],[620123]] &lt;= 24), ALL!S447-METEALL[[#This Row],[620123]], 0)</f>
        <v>6</v>
      </c>
      <c r="U446">
        <f>IF(AND(ALL!T447-METEALL[[#This Row],[620124]] &gt;= 0, ALL!T447-METEALL[[#This Row],[620124]] &lt;= 24), ALL!T447-METEALL[[#This Row],[620124]], 0)</f>
        <v>0</v>
      </c>
      <c r="Y446">
        <v>620104</v>
      </c>
      <c r="Z446" s="31">
        <v>44274</v>
      </c>
      <c r="AA446">
        <v>0</v>
      </c>
    </row>
    <row r="447" spans="3:27">
      <c r="C447" s="17">
        <v>44275</v>
      </c>
      <c r="D447" t="str">
        <f>TEXT(Mete_cal[[#This Row],[Egat Code]], "[$-409]mmm yyyy")</f>
        <v>Mar 2021</v>
      </c>
      <c r="E447">
        <f>IF(AND(ALL!D448-METEALL[[#This Row],[620104]] &gt;= 0, ALL!D448-METEALL[[#This Row],[620104]] &lt;= 24), ALL!D448-METEALL[[#This Row],[620104]], 0)</f>
        <v>0</v>
      </c>
      <c r="F447">
        <f>IF(AND(ALL!E448-METEALL[[#This Row],[620105]] &gt;= 0, ALL!E448-METEALL[[#This Row],[620105]] &lt;= 24), ALL!E448-METEALL[[#This Row],[620105]], 0)</f>
        <v>16</v>
      </c>
      <c r="G447">
        <f>IF(AND(ALL!F448-METEALL[[#This Row],[620106]] &gt;= 0, ALL!F448-METEALL[[#This Row],[620106]] &lt;= 24), ALL!F448-METEALL[[#This Row],[620106]], 0)</f>
        <v>0</v>
      </c>
      <c r="H447">
        <f>IF(AND(ALL!G448-METEALL[[#This Row],[620107]] &gt;= 0, ALL!G448-METEALL[[#This Row],[620107]] &lt;= 24), ALL!G448-METEALL[[#This Row],[620107]], 0)</f>
        <v>0</v>
      </c>
      <c r="I447">
        <f>IF(AND(ALL!H448-METEALL[[#This Row],[620109]] &gt;= 0, ALL!H448-METEALL[[#This Row],[620109]] &lt;= 24), ALL!H448-METEALL[[#This Row],[620109]], 0)</f>
        <v>0</v>
      </c>
      <c r="J447">
        <f>IF(AND(ALL!I448-METEALL[[#This Row],[620111]] &gt;= 0, ALL!I448-METEALL[[#This Row],[620111]] &lt;= 24), ALL!I448-METEALL[[#This Row],[620111]], 0)</f>
        <v>0</v>
      </c>
      <c r="K447">
        <f>IF(AND(ALL!J448-METEALL[[#This Row],[620112]] &gt;= 0, ALL!J448-METEALL[[#This Row],[620112]] &lt;= 24), ALL!J448-METEALL[[#This Row],[620112]], 0)</f>
        <v>6</v>
      </c>
      <c r="L447">
        <f>IF(AND(ALL!K448-METEALL[[#This Row],[620113]] &gt;= 0, ALL!K448-METEALL[[#This Row],[620113]] &lt;= 24), ALL!K448-METEALL[[#This Row],[620113]], 0)</f>
        <v>0</v>
      </c>
      <c r="M447">
        <f>IF(AND(ALL!L448-METEALL[[#This Row],[620114]] &gt;= 0, ALL!L448-METEALL[[#This Row],[620114]] &lt;= 24), ALL!L448-METEALL[[#This Row],[620114]], 0)</f>
        <v>12</v>
      </c>
      <c r="N447">
        <f>IF(AND(ALL!M448-METEALL[[#This Row],[620116]] &gt;= 0, ALL!M448-METEALL[[#This Row],[620116]] &lt;= 24), ALL!M448-METEALL[[#This Row],[620116]], 0)</f>
        <v>11</v>
      </c>
      <c r="O447">
        <f>IF(AND(ALL!N448-METEALL[[#This Row],[620117]] &gt;= 0, ALL!N448-METEALL[[#This Row],[620117]] &lt;= 24), ALL!N448-METEALL[[#This Row],[620117]], 0)</f>
        <v>14</v>
      </c>
      <c r="P447">
        <f>IF(AND(ALL!O448-METEALL[[#This Row],[620118]] &gt;= 0, ALL!O448-METEALL[[#This Row],[620118]] &lt;= 24), ALL!O448-METEALL[[#This Row],[620118]], 0)</f>
        <v>14</v>
      </c>
      <c r="Q447">
        <f>IF(AND(ALL!P448-METEALL[[#This Row],[620119]] &gt;= 0, ALL!P448-METEALL[[#This Row],[620119]] &lt;= 24), ALL!P448-METEALL[[#This Row],[620119]], 0)</f>
        <v>6</v>
      </c>
      <c r="R447">
        <f>IF(AND(ALL!Q448-METEALL[[#This Row],[620120]] &gt;= 0, ALL!Q448-METEALL[[#This Row],[620120]] &lt;= 24), ALL!Q448-METEALL[[#This Row],[620120]], 0)</f>
        <v>6</v>
      </c>
      <c r="S447">
        <f>IF(AND(ALL!R448-METEALL[[#This Row],[620122]] &gt;= 0, ALL!R448-METEALL[[#This Row],[620122]] &lt;= 24), ALL!R448-METEALL[[#This Row],[620122]], 0)</f>
        <v>0</v>
      </c>
      <c r="T447">
        <f>IF(AND(ALL!S448-METEALL[[#This Row],[620123]] &gt;= 0, ALL!S448-METEALL[[#This Row],[620123]] &lt;= 24), ALL!S448-METEALL[[#This Row],[620123]], 0)</f>
        <v>7</v>
      </c>
      <c r="U447">
        <f>IF(AND(ALL!T448-METEALL[[#This Row],[620124]] &gt;= 0, ALL!T448-METEALL[[#This Row],[620124]] &lt;= 24), ALL!T448-METEALL[[#This Row],[620124]], 0)</f>
        <v>0</v>
      </c>
      <c r="Y447">
        <v>620104</v>
      </c>
      <c r="Z447" s="31">
        <v>44275</v>
      </c>
      <c r="AA447">
        <v>0</v>
      </c>
    </row>
    <row r="448" spans="3:27">
      <c r="C448" s="17">
        <v>44276</v>
      </c>
      <c r="D448" t="str">
        <f>TEXT(Mete_cal[[#This Row],[Egat Code]], "[$-409]mmm yyyy")</f>
        <v>Mar 2021</v>
      </c>
      <c r="E448">
        <f>IF(AND(ALL!D449-METEALL[[#This Row],[620104]] &gt;= 0, ALL!D449-METEALL[[#This Row],[620104]] &lt;= 24), ALL!D449-METEALL[[#This Row],[620104]], 0)</f>
        <v>0</v>
      </c>
      <c r="F448">
        <f>IF(AND(ALL!E449-METEALL[[#This Row],[620105]] &gt;= 0, ALL!E449-METEALL[[#This Row],[620105]] &lt;= 24), ALL!E449-METEALL[[#This Row],[620105]], 0)</f>
        <v>0</v>
      </c>
      <c r="G448">
        <f>IF(AND(ALL!F449-METEALL[[#This Row],[620106]] &gt;= 0, ALL!F449-METEALL[[#This Row],[620106]] &lt;= 24), ALL!F449-METEALL[[#This Row],[620106]], 0)</f>
        <v>0</v>
      </c>
      <c r="H448">
        <f>IF(AND(ALL!G449-METEALL[[#This Row],[620107]] &gt;= 0, ALL!G449-METEALL[[#This Row],[620107]] &lt;= 24), ALL!G449-METEALL[[#This Row],[620107]], 0)</f>
        <v>0</v>
      </c>
      <c r="I448">
        <f>IF(AND(ALL!H449-METEALL[[#This Row],[620109]] &gt;= 0, ALL!H449-METEALL[[#This Row],[620109]] &lt;= 24), ALL!H449-METEALL[[#This Row],[620109]], 0)</f>
        <v>0</v>
      </c>
      <c r="J448">
        <f>IF(AND(ALL!I449-METEALL[[#This Row],[620111]] &gt;= 0, ALL!I449-METEALL[[#This Row],[620111]] &lt;= 24), ALL!I449-METEALL[[#This Row],[620111]], 0)</f>
        <v>0</v>
      </c>
      <c r="K448">
        <f>IF(AND(ALL!J449-METEALL[[#This Row],[620112]] &gt;= 0, ALL!J449-METEALL[[#This Row],[620112]] &lt;= 24), ALL!J449-METEALL[[#This Row],[620112]], 0)</f>
        <v>6</v>
      </c>
      <c r="L448">
        <f>IF(AND(ALL!K449-METEALL[[#This Row],[620113]] &gt;= 0, ALL!K449-METEALL[[#This Row],[620113]] &lt;= 24), ALL!K449-METEALL[[#This Row],[620113]], 0)</f>
        <v>0</v>
      </c>
      <c r="M448">
        <f>IF(AND(ALL!L449-METEALL[[#This Row],[620114]] &gt;= 0, ALL!L449-METEALL[[#This Row],[620114]] &lt;= 24), ALL!L449-METEALL[[#This Row],[620114]], 0)</f>
        <v>5</v>
      </c>
      <c r="N448">
        <f>IF(AND(ALL!M449-METEALL[[#This Row],[620116]] &gt;= 0, ALL!M449-METEALL[[#This Row],[620116]] &lt;= 24), ALL!M449-METEALL[[#This Row],[620116]], 0)</f>
        <v>4</v>
      </c>
      <c r="O448">
        <f>IF(AND(ALL!N449-METEALL[[#This Row],[620117]] &gt;= 0, ALL!N449-METEALL[[#This Row],[620117]] &lt;= 24), ALL!N449-METEALL[[#This Row],[620117]], 0)</f>
        <v>17</v>
      </c>
      <c r="P448">
        <f>IF(AND(ALL!O449-METEALL[[#This Row],[620118]] &gt;= 0, ALL!O449-METEALL[[#This Row],[620118]] &lt;= 24), ALL!O449-METEALL[[#This Row],[620118]], 0)</f>
        <v>11</v>
      </c>
      <c r="Q448">
        <f>IF(AND(ALL!P449-METEALL[[#This Row],[620119]] &gt;= 0, ALL!P449-METEALL[[#This Row],[620119]] &lt;= 24), ALL!P449-METEALL[[#This Row],[620119]], 0)</f>
        <v>4</v>
      </c>
      <c r="R448">
        <f>IF(AND(ALL!Q449-METEALL[[#This Row],[620120]] &gt;= 0, ALL!Q449-METEALL[[#This Row],[620120]] &lt;= 24), ALL!Q449-METEALL[[#This Row],[620120]], 0)</f>
        <v>0</v>
      </c>
      <c r="S448">
        <f>IF(AND(ALL!R449-METEALL[[#This Row],[620122]] &gt;= 0, ALL!R449-METEALL[[#This Row],[620122]] &lt;= 24), ALL!R449-METEALL[[#This Row],[620122]], 0)</f>
        <v>12</v>
      </c>
      <c r="T448">
        <f>IF(AND(ALL!S449-METEALL[[#This Row],[620123]] &gt;= 0, ALL!S449-METEALL[[#This Row],[620123]] &lt;= 24), ALL!S449-METEALL[[#This Row],[620123]], 0)</f>
        <v>0</v>
      </c>
      <c r="U448">
        <f>IF(AND(ALL!T449-METEALL[[#This Row],[620124]] &gt;= 0, ALL!T449-METEALL[[#This Row],[620124]] &lt;= 24), ALL!T449-METEALL[[#This Row],[620124]], 0)</f>
        <v>0</v>
      </c>
      <c r="Y448">
        <v>620104</v>
      </c>
      <c r="Z448" s="31">
        <v>44276</v>
      </c>
      <c r="AA448">
        <v>0</v>
      </c>
    </row>
    <row r="449" spans="3:27">
      <c r="C449" s="17">
        <v>44277</v>
      </c>
      <c r="D449" t="str">
        <f>TEXT(Mete_cal[[#This Row],[Egat Code]], "[$-409]mmm yyyy")</f>
        <v>Mar 2021</v>
      </c>
      <c r="E449">
        <f>IF(AND(ALL!D450-METEALL[[#This Row],[620104]] &gt;= 0, ALL!D450-METEALL[[#This Row],[620104]] &lt;= 24), ALL!D450-METEALL[[#This Row],[620104]], 0)</f>
        <v>0</v>
      </c>
      <c r="F449">
        <f>IF(AND(ALL!E450-METEALL[[#This Row],[620105]] &gt;= 0, ALL!E450-METEALL[[#This Row],[620105]] &lt;= 24), ALL!E450-METEALL[[#This Row],[620105]], 0)</f>
        <v>7</v>
      </c>
      <c r="G449">
        <f>IF(AND(ALL!F450-METEALL[[#This Row],[620106]] &gt;= 0, ALL!F450-METEALL[[#This Row],[620106]] &lt;= 24), ALL!F450-METEALL[[#This Row],[620106]], 0)</f>
        <v>0</v>
      </c>
      <c r="H449">
        <f>IF(AND(ALL!G450-METEALL[[#This Row],[620107]] &gt;= 0, ALL!G450-METEALL[[#This Row],[620107]] &lt;= 24), ALL!G450-METEALL[[#This Row],[620107]], 0)</f>
        <v>0</v>
      </c>
      <c r="I449">
        <f>IF(AND(ALL!H450-METEALL[[#This Row],[620109]] &gt;= 0, ALL!H450-METEALL[[#This Row],[620109]] &lt;= 24), ALL!H450-METEALL[[#This Row],[620109]], 0)</f>
        <v>0</v>
      </c>
      <c r="J449">
        <f>IF(AND(ALL!I450-METEALL[[#This Row],[620111]] &gt;= 0, ALL!I450-METEALL[[#This Row],[620111]] &lt;= 24), ALL!I450-METEALL[[#This Row],[620111]], 0)</f>
        <v>0</v>
      </c>
      <c r="K449">
        <f>IF(AND(ALL!J450-METEALL[[#This Row],[620112]] &gt;= 0, ALL!J450-METEALL[[#This Row],[620112]] &lt;= 24), ALL!J450-METEALL[[#This Row],[620112]], 0)</f>
        <v>0</v>
      </c>
      <c r="L449">
        <f>IF(AND(ALL!K450-METEALL[[#This Row],[620113]] &gt;= 0, ALL!K450-METEALL[[#This Row],[620113]] &lt;= 24), ALL!K450-METEALL[[#This Row],[620113]], 0)</f>
        <v>0</v>
      </c>
      <c r="M449">
        <f>IF(AND(ALL!L450-METEALL[[#This Row],[620114]] &gt;= 0, ALL!L450-METEALL[[#This Row],[620114]] &lt;= 24), ALL!L450-METEALL[[#This Row],[620114]], 0)</f>
        <v>1</v>
      </c>
      <c r="N449">
        <f>IF(AND(ALL!M450-METEALL[[#This Row],[620116]] &gt;= 0, ALL!M450-METEALL[[#This Row],[620116]] &lt;= 24), ALL!M450-METEALL[[#This Row],[620116]], 0)</f>
        <v>7</v>
      </c>
      <c r="O449">
        <f>IF(AND(ALL!N450-METEALL[[#This Row],[620117]] &gt;= 0, ALL!N450-METEALL[[#This Row],[620117]] &lt;= 24), ALL!N450-METEALL[[#This Row],[620117]], 0)</f>
        <v>9</v>
      </c>
      <c r="P449">
        <f>IF(AND(ALL!O450-METEALL[[#This Row],[620118]] &gt;= 0, ALL!O450-METEALL[[#This Row],[620118]] &lt;= 24), ALL!O450-METEALL[[#This Row],[620118]], 0)</f>
        <v>4</v>
      </c>
      <c r="Q449">
        <f>IF(AND(ALL!P450-METEALL[[#This Row],[620119]] &gt;= 0, ALL!P450-METEALL[[#This Row],[620119]] &lt;= 24), ALL!P450-METEALL[[#This Row],[620119]], 0)</f>
        <v>6</v>
      </c>
      <c r="R449">
        <f>IF(AND(ALL!Q450-METEALL[[#This Row],[620120]] &gt;= 0, ALL!Q450-METEALL[[#This Row],[620120]] &lt;= 24), ALL!Q450-METEALL[[#This Row],[620120]], 0)</f>
        <v>8</v>
      </c>
      <c r="S449">
        <f>IF(AND(ALL!R450-METEALL[[#This Row],[620122]] &gt;= 0, ALL!R450-METEALL[[#This Row],[620122]] &lt;= 24), ALL!R450-METEALL[[#This Row],[620122]], 0)</f>
        <v>0</v>
      </c>
      <c r="T449">
        <f>IF(AND(ALL!S450-METEALL[[#This Row],[620123]] &gt;= 0, ALL!S450-METEALL[[#This Row],[620123]] &lt;= 24), ALL!S450-METEALL[[#This Row],[620123]], 0)</f>
        <v>8</v>
      </c>
      <c r="U449">
        <f>IF(AND(ALL!T450-METEALL[[#This Row],[620124]] &gt;= 0, ALL!T450-METEALL[[#This Row],[620124]] &lt;= 24), ALL!T450-METEALL[[#This Row],[620124]], 0)</f>
        <v>0</v>
      </c>
      <c r="Y449">
        <v>620104</v>
      </c>
      <c r="Z449" s="31">
        <v>44277</v>
      </c>
      <c r="AA449">
        <v>0</v>
      </c>
    </row>
    <row r="450" spans="3:27">
      <c r="C450" s="17">
        <v>44278</v>
      </c>
      <c r="D450" t="str">
        <f>TEXT(Mete_cal[[#This Row],[Egat Code]], "[$-409]mmm yyyy")</f>
        <v>Mar 2021</v>
      </c>
      <c r="E450">
        <f>IF(AND(ALL!D451-METEALL[[#This Row],[620104]] &gt;= 0, ALL!D451-METEALL[[#This Row],[620104]] &lt;= 24), ALL!D451-METEALL[[#This Row],[620104]], 0)</f>
        <v>0</v>
      </c>
      <c r="F450">
        <f>IF(AND(ALL!E451-METEALL[[#This Row],[620105]] &gt;= 0, ALL!E451-METEALL[[#This Row],[620105]] &lt;= 24), ALL!E451-METEALL[[#This Row],[620105]], 0)</f>
        <v>9</v>
      </c>
      <c r="G450">
        <f>IF(AND(ALL!F451-METEALL[[#This Row],[620106]] &gt;= 0, ALL!F451-METEALL[[#This Row],[620106]] &lt;= 24), ALL!F451-METEALL[[#This Row],[620106]], 0)</f>
        <v>0</v>
      </c>
      <c r="H450">
        <f>IF(AND(ALL!G451-METEALL[[#This Row],[620107]] &gt;= 0, ALL!G451-METEALL[[#This Row],[620107]] &lt;= 24), ALL!G451-METEALL[[#This Row],[620107]], 0)</f>
        <v>0</v>
      </c>
      <c r="I450">
        <f>IF(AND(ALL!H451-METEALL[[#This Row],[620109]] &gt;= 0, ALL!H451-METEALL[[#This Row],[620109]] &lt;= 24), ALL!H451-METEALL[[#This Row],[620109]], 0)</f>
        <v>0</v>
      </c>
      <c r="J450">
        <f>IF(AND(ALL!I451-METEALL[[#This Row],[620111]] &gt;= 0, ALL!I451-METEALL[[#This Row],[620111]] &lt;= 24), ALL!I451-METEALL[[#This Row],[620111]], 0)</f>
        <v>4</v>
      </c>
      <c r="K450">
        <f>IF(AND(ALL!J451-METEALL[[#This Row],[620112]] &gt;= 0, ALL!J451-METEALL[[#This Row],[620112]] &lt;= 24), ALL!J451-METEALL[[#This Row],[620112]], 0)</f>
        <v>17</v>
      </c>
      <c r="L450">
        <f>IF(AND(ALL!K451-METEALL[[#This Row],[620113]] &gt;= 0, ALL!K451-METEALL[[#This Row],[620113]] &lt;= 24), ALL!K451-METEALL[[#This Row],[620113]], 0)</f>
        <v>0</v>
      </c>
      <c r="M450">
        <f>IF(AND(ALL!L451-METEALL[[#This Row],[620114]] &gt;= 0, ALL!L451-METEALL[[#This Row],[620114]] &lt;= 24), ALL!L451-METEALL[[#This Row],[620114]], 0)</f>
        <v>6</v>
      </c>
      <c r="N450">
        <f>IF(AND(ALL!M451-METEALL[[#This Row],[620116]] &gt;= 0, ALL!M451-METEALL[[#This Row],[620116]] &lt;= 24), ALL!M451-METEALL[[#This Row],[620116]], 0)</f>
        <v>12</v>
      </c>
      <c r="O450">
        <f>IF(AND(ALL!N451-METEALL[[#This Row],[620117]] &gt;= 0, ALL!N451-METEALL[[#This Row],[620117]] &lt;= 24), ALL!N451-METEALL[[#This Row],[620117]], 0)</f>
        <v>11</v>
      </c>
      <c r="P450">
        <f>IF(AND(ALL!O451-METEALL[[#This Row],[620118]] &gt;= 0, ALL!O451-METEALL[[#This Row],[620118]] &lt;= 24), ALL!O451-METEALL[[#This Row],[620118]], 0)</f>
        <v>13</v>
      </c>
      <c r="Q450">
        <f>IF(AND(ALL!P451-METEALL[[#This Row],[620119]] &gt;= 0, ALL!P451-METEALL[[#This Row],[620119]] &lt;= 24), ALL!P451-METEALL[[#This Row],[620119]], 0)</f>
        <v>2</v>
      </c>
      <c r="R450">
        <f>IF(AND(ALL!Q451-METEALL[[#This Row],[620120]] &gt;= 0, ALL!Q451-METEALL[[#This Row],[620120]] &lt;= 24), ALL!Q451-METEALL[[#This Row],[620120]], 0)</f>
        <v>0</v>
      </c>
      <c r="S450">
        <f>IF(AND(ALL!R451-METEALL[[#This Row],[620122]] &gt;= 0, ALL!R451-METEALL[[#This Row],[620122]] &lt;= 24), ALL!R451-METEALL[[#This Row],[620122]], 0)</f>
        <v>0</v>
      </c>
      <c r="T450">
        <f>IF(AND(ALL!S451-METEALL[[#This Row],[620123]] &gt;= 0, ALL!S451-METEALL[[#This Row],[620123]] &lt;= 24), ALL!S451-METEALL[[#This Row],[620123]], 0)</f>
        <v>9</v>
      </c>
      <c r="U450">
        <f>IF(AND(ALL!T451-METEALL[[#This Row],[620124]] &gt;= 0, ALL!T451-METEALL[[#This Row],[620124]] &lt;= 24), ALL!T451-METEALL[[#This Row],[620124]], 0)</f>
        <v>0</v>
      </c>
      <c r="Y450">
        <v>620104</v>
      </c>
      <c r="Z450" s="31">
        <v>44278</v>
      </c>
      <c r="AA450">
        <v>0</v>
      </c>
    </row>
    <row r="451" spans="3:27">
      <c r="C451" s="17">
        <v>44279</v>
      </c>
      <c r="D451" t="str">
        <f>TEXT(Mete_cal[[#This Row],[Egat Code]], "[$-409]mmm yyyy")</f>
        <v>Mar 2021</v>
      </c>
      <c r="E451">
        <f>IF(AND(ALL!D452-METEALL[[#This Row],[620104]] &gt;= 0, ALL!D452-METEALL[[#This Row],[620104]] &lt;= 24), ALL!D452-METEALL[[#This Row],[620104]], 0)</f>
        <v>0</v>
      </c>
      <c r="F451">
        <f>IF(AND(ALL!E452-METEALL[[#This Row],[620105]] &gt;= 0, ALL!E452-METEALL[[#This Row],[620105]] &lt;= 24), ALL!E452-METEALL[[#This Row],[620105]], 0)</f>
        <v>1</v>
      </c>
      <c r="G451">
        <f>IF(AND(ALL!F452-METEALL[[#This Row],[620106]] &gt;= 0, ALL!F452-METEALL[[#This Row],[620106]] &lt;= 24), ALL!F452-METEALL[[#This Row],[620106]], 0)</f>
        <v>0</v>
      </c>
      <c r="H451">
        <f>IF(AND(ALL!G452-METEALL[[#This Row],[620107]] &gt;= 0, ALL!G452-METEALL[[#This Row],[620107]] &lt;= 24), ALL!G452-METEALL[[#This Row],[620107]], 0)</f>
        <v>16</v>
      </c>
      <c r="I451">
        <f>IF(AND(ALL!H452-METEALL[[#This Row],[620109]] &gt;= 0, ALL!H452-METEALL[[#This Row],[620109]] &lt;= 24), ALL!H452-METEALL[[#This Row],[620109]], 0)</f>
        <v>0</v>
      </c>
      <c r="J451">
        <f>IF(AND(ALL!I452-METEALL[[#This Row],[620111]] &gt;= 0, ALL!I452-METEALL[[#This Row],[620111]] &lt;= 24), ALL!I452-METEALL[[#This Row],[620111]], 0)</f>
        <v>9</v>
      </c>
      <c r="K451">
        <f>IF(AND(ALL!J452-METEALL[[#This Row],[620112]] &gt;= 0, ALL!J452-METEALL[[#This Row],[620112]] &lt;= 24), ALL!J452-METEALL[[#This Row],[620112]], 0)</f>
        <v>0</v>
      </c>
      <c r="L451">
        <f>IF(AND(ALL!K452-METEALL[[#This Row],[620113]] &gt;= 0, ALL!K452-METEALL[[#This Row],[620113]] &lt;= 24), ALL!K452-METEALL[[#This Row],[620113]], 0)</f>
        <v>0</v>
      </c>
      <c r="M451">
        <f>IF(AND(ALL!L452-METEALL[[#This Row],[620114]] &gt;= 0, ALL!L452-METEALL[[#This Row],[620114]] &lt;= 24), ALL!L452-METEALL[[#This Row],[620114]], 0)</f>
        <v>9</v>
      </c>
      <c r="N451">
        <f>IF(AND(ALL!M452-METEALL[[#This Row],[620116]] &gt;= 0, ALL!M452-METEALL[[#This Row],[620116]] &lt;= 24), ALL!M452-METEALL[[#This Row],[620116]], 0)</f>
        <v>4</v>
      </c>
      <c r="O451">
        <f>IF(AND(ALL!N452-METEALL[[#This Row],[620117]] &gt;= 0, ALL!N452-METEALL[[#This Row],[620117]] &lt;= 24), ALL!N452-METEALL[[#This Row],[620117]], 0)</f>
        <v>7</v>
      </c>
      <c r="P451">
        <f>IF(AND(ALL!O452-METEALL[[#This Row],[620118]] &gt;= 0, ALL!O452-METEALL[[#This Row],[620118]] &lt;= 24), ALL!O452-METEALL[[#This Row],[620118]], 0)</f>
        <v>9</v>
      </c>
      <c r="Q451">
        <f>IF(AND(ALL!P452-METEALL[[#This Row],[620119]] &gt;= 0, ALL!P452-METEALL[[#This Row],[620119]] &lt;= 24), ALL!P452-METEALL[[#This Row],[620119]], 0)</f>
        <v>0</v>
      </c>
      <c r="R451">
        <f>IF(AND(ALL!Q452-METEALL[[#This Row],[620120]] &gt;= 0, ALL!Q452-METEALL[[#This Row],[620120]] &lt;= 24), ALL!Q452-METEALL[[#This Row],[620120]], 0)</f>
        <v>0</v>
      </c>
      <c r="S451">
        <f>IF(AND(ALL!R452-METEALL[[#This Row],[620122]] &gt;= 0, ALL!R452-METEALL[[#This Row],[620122]] &lt;= 24), ALL!R452-METEALL[[#This Row],[620122]], 0)</f>
        <v>0</v>
      </c>
      <c r="T451">
        <f>IF(AND(ALL!S452-METEALL[[#This Row],[620123]] &gt;= 0, ALL!S452-METEALL[[#This Row],[620123]] &lt;= 24), ALL!S452-METEALL[[#This Row],[620123]], 0)</f>
        <v>0</v>
      </c>
      <c r="U451">
        <f>IF(AND(ALL!T452-METEALL[[#This Row],[620124]] &gt;= 0, ALL!T452-METEALL[[#This Row],[620124]] &lt;= 24), ALL!T452-METEALL[[#This Row],[620124]], 0)</f>
        <v>0</v>
      </c>
      <c r="Y451">
        <v>620104</v>
      </c>
      <c r="Z451" s="31">
        <v>44279</v>
      </c>
      <c r="AA451">
        <v>0</v>
      </c>
    </row>
    <row r="452" spans="3:27">
      <c r="C452" s="17">
        <v>44280</v>
      </c>
      <c r="D452" t="str">
        <f>TEXT(Mete_cal[[#This Row],[Egat Code]], "[$-409]mmm yyyy")</f>
        <v>Mar 2021</v>
      </c>
      <c r="E452">
        <f>IF(AND(ALL!D453-METEALL[[#This Row],[620104]] &gt;= 0, ALL!D453-METEALL[[#This Row],[620104]] &lt;= 24), ALL!D453-METEALL[[#This Row],[620104]], 0)</f>
        <v>0</v>
      </c>
      <c r="F452">
        <f>IF(AND(ALL!E453-METEALL[[#This Row],[620105]] &gt;= 0, ALL!E453-METEALL[[#This Row],[620105]] &lt;= 24), ALL!E453-METEALL[[#This Row],[620105]], 0)</f>
        <v>14</v>
      </c>
      <c r="G452">
        <f>IF(AND(ALL!F453-METEALL[[#This Row],[620106]] &gt;= 0, ALL!F453-METEALL[[#This Row],[620106]] &lt;= 24), ALL!F453-METEALL[[#This Row],[620106]], 0)</f>
        <v>0</v>
      </c>
      <c r="H452">
        <f>IF(AND(ALL!G453-METEALL[[#This Row],[620107]] &gt;= 0, ALL!G453-METEALL[[#This Row],[620107]] &lt;= 24), ALL!G453-METEALL[[#This Row],[620107]], 0)</f>
        <v>17</v>
      </c>
      <c r="I452">
        <f>IF(AND(ALL!H453-METEALL[[#This Row],[620109]] &gt;= 0, ALL!H453-METEALL[[#This Row],[620109]] &lt;= 24), ALL!H453-METEALL[[#This Row],[620109]], 0)</f>
        <v>0</v>
      </c>
      <c r="J452">
        <f>IF(AND(ALL!I453-METEALL[[#This Row],[620111]] &gt;= 0, ALL!I453-METEALL[[#This Row],[620111]] &lt;= 24), ALL!I453-METEALL[[#This Row],[620111]], 0)</f>
        <v>0</v>
      </c>
      <c r="K452">
        <f>IF(AND(ALL!J453-METEALL[[#This Row],[620112]] &gt;= 0, ALL!J453-METEALL[[#This Row],[620112]] &lt;= 24), ALL!J453-METEALL[[#This Row],[620112]], 0)</f>
        <v>0</v>
      </c>
      <c r="L452">
        <f>IF(AND(ALL!K453-METEALL[[#This Row],[620113]] &gt;= 0, ALL!K453-METEALL[[#This Row],[620113]] &lt;= 24), ALL!K453-METEALL[[#This Row],[620113]], 0)</f>
        <v>0</v>
      </c>
      <c r="M452">
        <f>IF(AND(ALL!L453-METEALL[[#This Row],[620114]] &gt;= 0, ALL!L453-METEALL[[#This Row],[620114]] &lt;= 24), ALL!L453-METEALL[[#This Row],[620114]], 0)</f>
        <v>10</v>
      </c>
      <c r="N452">
        <f>IF(AND(ALL!M453-METEALL[[#This Row],[620116]] &gt;= 0, ALL!M453-METEALL[[#This Row],[620116]] &lt;= 24), ALL!M453-METEALL[[#This Row],[620116]], 0)</f>
        <v>18</v>
      </c>
      <c r="O452">
        <f>IF(AND(ALL!N453-METEALL[[#This Row],[620117]] &gt;= 0, ALL!N453-METEALL[[#This Row],[620117]] &lt;= 24), ALL!N453-METEALL[[#This Row],[620117]], 0)</f>
        <v>13</v>
      </c>
      <c r="P452">
        <f>IF(AND(ALL!O453-METEALL[[#This Row],[620118]] &gt;= 0, ALL!O453-METEALL[[#This Row],[620118]] &lt;= 24), ALL!O453-METEALL[[#This Row],[620118]], 0)</f>
        <v>7</v>
      </c>
      <c r="Q452">
        <f>IF(AND(ALL!P453-METEALL[[#This Row],[620119]] &gt;= 0, ALL!P453-METEALL[[#This Row],[620119]] &lt;= 24), ALL!P453-METEALL[[#This Row],[620119]], 0)</f>
        <v>8</v>
      </c>
      <c r="R452">
        <f>IF(AND(ALL!Q453-METEALL[[#This Row],[620120]] &gt;= 0, ALL!Q453-METEALL[[#This Row],[620120]] &lt;= 24), ALL!Q453-METEALL[[#This Row],[620120]], 0)</f>
        <v>0</v>
      </c>
      <c r="S452">
        <f>IF(AND(ALL!R453-METEALL[[#This Row],[620122]] &gt;= 0, ALL!R453-METEALL[[#This Row],[620122]] &lt;= 24), ALL!R453-METEALL[[#This Row],[620122]], 0)</f>
        <v>0</v>
      </c>
      <c r="T452">
        <f>IF(AND(ALL!S453-METEALL[[#This Row],[620123]] &gt;= 0, ALL!S453-METEALL[[#This Row],[620123]] &lt;= 24), ALL!S453-METEALL[[#This Row],[620123]], 0)</f>
        <v>0</v>
      </c>
      <c r="U452">
        <f>IF(AND(ALL!T453-METEALL[[#This Row],[620124]] &gt;= 0, ALL!T453-METEALL[[#This Row],[620124]] &lt;= 24), ALL!T453-METEALL[[#This Row],[620124]], 0)</f>
        <v>0</v>
      </c>
      <c r="Y452">
        <v>620104</v>
      </c>
      <c r="Z452" s="31">
        <v>44280</v>
      </c>
      <c r="AA452">
        <v>0</v>
      </c>
    </row>
    <row r="453" spans="3:27">
      <c r="C453" s="17">
        <v>44281</v>
      </c>
      <c r="D453" t="str">
        <f>TEXT(Mete_cal[[#This Row],[Egat Code]], "[$-409]mmm yyyy")</f>
        <v>Mar 2021</v>
      </c>
      <c r="E453">
        <f>IF(AND(ALL!D454-METEALL[[#This Row],[620104]] &gt;= 0, ALL!D454-METEALL[[#This Row],[620104]] &lt;= 24), ALL!D454-METEALL[[#This Row],[620104]], 0)</f>
        <v>0</v>
      </c>
      <c r="F453">
        <f>IF(AND(ALL!E454-METEALL[[#This Row],[620105]] &gt;= 0, ALL!E454-METEALL[[#This Row],[620105]] &lt;= 24), ALL!E454-METEALL[[#This Row],[620105]], 0)</f>
        <v>8</v>
      </c>
      <c r="G453">
        <f>IF(AND(ALL!F454-METEALL[[#This Row],[620106]] &gt;= 0, ALL!F454-METEALL[[#This Row],[620106]] &lt;= 24), ALL!F454-METEALL[[#This Row],[620106]], 0)</f>
        <v>0</v>
      </c>
      <c r="H453">
        <f>IF(AND(ALL!G454-METEALL[[#This Row],[620107]] &gt;= 0, ALL!G454-METEALL[[#This Row],[620107]] &lt;= 24), ALL!G454-METEALL[[#This Row],[620107]], 0)</f>
        <v>9</v>
      </c>
      <c r="I453">
        <f>IF(AND(ALL!H454-METEALL[[#This Row],[620109]] &gt;= 0, ALL!H454-METEALL[[#This Row],[620109]] &lt;= 24), ALL!H454-METEALL[[#This Row],[620109]], 0)</f>
        <v>0</v>
      </c>
      <c r="J453">
        <f>IF(AND(ALL!I454-METEALL[[#This Row],[620111]] &gt;= 0, ALL!I454-METEALL[[#This Row],[620111]] &lt;= 24), ALL!I454-METEALL[[#This Row],[620111]], 0)</f>
        <v>2</v>
      </c>
      <c r="K453">
        <f>IF(AND(ALL!J454-METEALL[[#This Row],[620112]] &gt;= 0, ALL!J454-METEALL[[#This Row],[620112]] &lt;= 24), ALL!J454-METEALL[[#This Row],[620112]], 0)</f>
        <v>14</v>
      </c>
      <c r="L453">
        <f>IF(AND(ALL!K454-METEALL[[#This Row],[620113]] &gt;= 0, ALL!K454-METEALL[[#This Row],[620113]] &lt;= 24), ALL!K454-METEALL[[#This Row],[620113]], 0)</f>
        <v>0</v>
      </c>
      <c r="M453">
        <f>IF(AND(ALL!L454-METEALL[[#This Row],[620114]] &gt;= 0, ALL!L454-METEALL[[#This Row],[620114]] &lt;= 24), ALL!L454-METEALL[[#This Row],[620114]], 0)</f>
        <v>4</v>
      </c>
      <c r="N453">
        <f>IF(AND(ALL!M454-METEALL[[#This Row],[620116]] &gt;= 0, ALL!M454-METEALL[[#This Row],[620116]] &lt;= 24), ALL!M454-METEALL[[#This Row],[620116]], 0)</f>
        <v>17</v>
      </c>
      <c r="O453">
        <f>IF(AND(ALL!N454-METEALL[[#This Row],[620117]] &gt;= 0, ALL!N454-METEALL[[#This Row],[620117]] &lt;= 24), ALL!N454-METEALL[[#This Row],[620117]], 0)</f>
        <v>7</v>
      </c>
      <c r="P453">
        <f>IF(AND(ALL!O454-METEALL[[#This Row],[620118]] &gt;= 0, ALL!O454-METEALL[[#This Row],[620118]] &lt;= 24), ALL!O454-METEALL[[#This Row],[620118]], 0)</f>
        <v>0</v>
      </c>
      <c r="Q453">
        <f>IF(AND(ALL!P454-METEALL[[#This Row],[620119]] &gt;= 0, ALL!P454-METEALL[[#This Row],[620119]] &lt;= 24), ALL!P454-METEALL[[#This Row],[620119]], 0)</f>
        <v>2</v>
      </c>
      <c r="R453">
        <f>IF(AND(ALL!Q454-METEALL[[#This Row],[620120]] &gt;= 0, ALL!Q454-METEALL[[#This Row],[620120]] &lt;= 24), ALL!Q454-METEALL[[#This Row],[620120]], 0)</f>
        <v>2</v>
      </c>
      <c r="S453">
        <f>IF(AND(ALL!R454-METEALL[[#This Row],[620122]] &gt;= 0, ALL!R454-METEALL[[#This Row],[620122]] &lt;= 24), ALL!R454-METEALL[[#This Row],[620122]], 0)</f>
        <v>0</v>
      </c>
      <c r="T453">
        <f>IF(AND(ALL!S454-METEALL[[#This Row],[620123]] &gt;= 0, ALL!S454-METEALL[[#This Row],[620123]] &lt;= 24), ALL!S454-METEALL[[#This Row],[620123]], 0)</f>
        <v>0</v>
      </c>
      <c r="U453">
        <f>IF(AND(ALL!T454-METEALL[[#This Row],[620124]] &gt;= 0, ALL!T454-METEALL[[#This Row],[620124]] &lt;= 24), ALL!T454-METEALL[[#This Row],[620124]], 0)</f>
        <v>0</v>
      </c>
      <c r="Y453">
        <v>620104</v>
      </c>
      <c r="Z453" s="31">
        <v>44281</v>
      </c>
      <c r="AA453">
        <v>0</v>
      </c>
    </row>
    <row r="454" spans="3:27">
      <c r="C454" s="17">
        <v>44282</v>
      </c>
      <c r="D454" t="str">
        <f>TEXT(Mete_cal[[#This Row],[Egat Code]], "[$-409]mmm yyyy")</f>
        <v>Mar 2021</v>
      </c>
      <c r="E454">
        <f>IF(AND(ALL!D455-METEALL[[#This Row],[620104]] &gt;= 0, ALL!D455-METEALL[[#This Row],[620104]] &lt;= 24), ALL!D455-METEALL[[#This Row],[620104]], 0)</f>
        <v>0</v>
      </c>
      <c r="F454">
        <f>IF(AND(ALL!E455-METEALL[[#This Row],[620105]] &gt;= 0, ALL!E455-METEALL[[#This Row],[620105]] &lt;= 24), ALL!E455-METEALL[[#This Row],[620105]], 0)</f>
        <v>8</v>
      </c>
      <c r="G454">
        <f>IF(AND(ALL!F455-METEALL[[#This Row],[620106]] &gt;= 0, ALL!F455-METEALL[[#This Row],[620106]] &lt;= 24), ALL!F455-METEALL[[#This Row],[620106]], 0)</f>
        <v>0</v>
      </c>
      <c r="H454">
        <f>IF(AND(ALL!G455-METEALL[[#This Row],[620107]] &gt;= 0, ALL!G455-METEALL[[#This Row],[620107]] &lt;= 24), ALL!G455-METEALL[[#This Row],[620107]], 0)</f>
        <v>6</v>
      </c>
      <c r="I454">
        <f>IF(AND(ALL!H455-METEALL[[#This Row],[620109]] &gt;= 0, ALL!H455-METEALL[[#This Row],[620109]] &lt;= 24), ALL!H455-METEALL[[#This Row],[620109]], 0)</f>
        <v>0</v>
      </c>
      <c r="J454">
        <f>IF(AND(ALL!I455-METEALL[[#This Row],[620111]] &gt;= 0, ALL!I455-METEALL[[#This Row],[620111]] &lt;= 24), ALL!I455-METEALL[[#This Row],[620111]], 0)</f>
        <v>12</v>
      </c>
      <c r="K454">
        <f>IF(AND(ALL!J455-METEALL[[#This Row],[620112]] &gt;= 0, ALL!J455-METEALL[[#This Row],[620112]] &lt;= 24), ALL!J455-METEALL[[#This Row],[620112]], 0)</f>
        <v>2</v>
      </c>
      <c r="L454">
        <f>IF(AND(ALL!K455-METEALL[[#This Row],[620113]] &gt;= 0, ALL!K455-METEALL[[#This Row],[620113]] &lt;= 24), ALL!K455-METEALL[[#This Row],[620113]], 0)</f>
        <v>0</v>
      </c>
      <c r="M454">
        <f>IF(AND(ALL!L455-METEALL[[#This Row],[620114]] &gt;= 0, ALL!L455-METEALL[[#This Row],[620114]] &lt;= 24), ALL!L455-METEALL[[#This Row],[620114]], 0)</f>
        <v>3</v>
      </c>
      <c r="N454">
        <f>IF(AND(ALL!M455-METEALL[[#This Row],[620116]] &gt;= 0, ALL!M455-METEALL[[#This Row],[620116]] &lt;= 24), ALL!M455-METEALL[[#This Row],[620116]], 0)</f>
        <v>0</v>
      </c>
      <c r="O454">
        <f>IF(AND(ALL!N455-METEALL[[#This Row],[620117]] &gt;= 0, ALL!N455-METEALL[[#This Row],[620117]] &lt;= 24), ALL!N455-METEALL[[#This Row],[620117]], 0)</f>
        <v>5</v>
      </c>
      <c r="P454">
        <f>IF(AND(ALL!O455-METEALL[[#This Row],[620118]] &gt;= 0, ALL!O455-METEALL[[#This Row],[620118]] &lt;= 24), ALL!O455-METEALL[[#This Row],[620118]], 0)</f>
        <v>12</v>
      </c>
      <c r="Q454">
        <f>IF(AND(ALL!P455-METEALL[[#This Row],[620119]] &gt;= 0, ALL!P455-METEALL[[#This Row],[620119]] &lt;= 24), ALL!P455-METEALL[[#This Row],[620119]], 0)</f>
        <v>7</v>
      </c>
      <c r="R454">
        <f>IF(AND(ALL!Q455-METEALL[[#This Row],[620120]] &gt;= 0, ALL!Q455-METEALL[[#This Row],[620120]] &lt;= 24), ALL!Q455-METEALL[[#This Row],[620120]], 0)</f>
        <v>8</v>
      </c>
      <c r="S454">
        <f>IF(AND(ALL!R455-METEALL[[#This Row],[620122]] &gt;= 0, ALL!R455-METEALL[[#This Row],[620122]] &lt;= 24), ALL!R455-METEALL[[#This Row],[620122]], 0)</f>
        <v>0</v>
      </c>
      <c r="T454">
        <f>IF(AND(ALL!S455-METEALL[[#This Row],[620123]] &gt;= 0, ALL!S455-METEALL[[#This Row],[620123]] &lt;= 24), ALL!S455-METEALL[[#This Row],[620123]], 0)</f>
        <v>0</v>
      </c>
      <c r="U454">
        <f>IF(AND(ALL!T455-METEALL[[#This Row],[620124]] &gt;= 0, ALL!T455-METEALL[[#This Row],[620124]] &lt;= 24), ALL!T455-METEALL[[#This Row],[620124]], 0)</f>
        <v>0</v>
      </c>
      <c r="Y454">
        <v>620104</v>
      </c>
      <c r="Z454" s="31">
        <v>44282</v>
      </c>
      <c r="AA454">
        <v>0</v>
      </c>
    </row>
    <row r="455" spans="3:27">
      <c r="C455" s="17">
        <v>44283</v>
      </c>
      <c r="D455" t="str">
        <f>TEXT(Mete_cal[[#This Row],[Egat Code]], "[$-409]mmm yyyy")</f>
        <v>Mar 2021</v>
      </c>
      <c r="E455">
        <f>IF(AND(ALL!D456-METEALL[[#This Row],[620104]] &gt;= 0, ALL!D456-METEALL[[#This Row],[620104]] &lt;= 24), ALL!D456-METEALL[[#This Row],[620104]], 0)</f>
        <v>0</v>
      </c>
      <c r="F455">
        <f>IF(AND(ALL!E456-METEALL[[#This Row],[620105]] &gt;= 0, ALL!E456-METEALL[[#This Row],[620105]] &lt;= 24), ALL!E456-METEALL[[#This Row],[620105]], 0)</f>
        <v>5</v>
      </c>
      <c r="G455">
        <f>IF(AND(ALL!F456-METEALL[[#This Row],[620106]] &gt;= 0, ALL!F456-METEALL[[#This Row],[620106]] &lt;= 24), ALL!F456-METEALL[[#This Row],[620106]], 0)</f>
        <v>0</v>
      </c>
      <c r="H455">
        <f>IF(AND(ALL!G456-METEALL[[#This Row],[620107]] &gt;= 0, ALL!G456-METEALL[[#This Row],[620107]] &lt;= 24), ALL!G456-METEALL[[#This Row],[620107]], 0)</f>
        <v>0</v>
      </c>
      <c r="I455">
        <f>IF(AND(ALL!H456-METEALL[[#This Row],[620109]] &gt;= 0, ALL!H456-METEALL[[#This Row],[620109]] &lt;= 24), ALL!H456-METEALL[[#This Row],[620109]], 0)</f>
        <v>0</v>
      </c>
      <c r="J455">
        <f>IF(AND(ALL!I456-METEALL[[#This Row],[620111]] &gt;= 0, ALL!I456-METEALL[[#This Row],[620111]] &lt;= 24), ALL!I456-METEALL[[#This Row],[620111]], 0)</f>
        <v>7</v>
      </c>
      <c r="K455">
        <f>IF(AND(ALL!J456-METEALL[[#This Row],[620112]] &gt;= 0, ALL!J456-METEALL[[#This Row],[620112]] &lt;= 24), ALL!J456-METEALL[[#This Row],[620112]], 0)</f>
        <v>9</v>
      </c>
      <c r="L455">
        <f>IF(AND(ALL!K456-METEALL[[#This Row],[620113]] &gt;= 0, ALL!K456-METEALL[[#This Row],[620113]] &lt;= 24), ALL!K456-METEALL[[#This Row],[620113]], 0)</f>
        <v>0</v>
      </c>
      <c r="M455">
        <f>IF(AND(ALL!L456-METEALL[[#This Row],[620114]] &gt;= 0, ALL!L456-METEALL[[#This Row],[620114]] &lt;= 24), ALL!L456-METEALL[[#This Row],[620114]], 0)</f>
        <v>10</v>
      </c>
      <c r="N455">
        <f>IF(AND(ALL!M456-METEALL[[#This Row],[620116]] &gt;= 0, ALL!M456-METEALL[[#This Row],[620116]] &lt;= 24), ALL!M456-METEALL[[#This Row],[620116]], 0)</f>
        <v>10</v>
      </c>
      <c r="O455">
        <f>IF(AND(ALL!N456-METEALL[[#This Row],[620117]] &gt;= 0, ALL!N456-METEALL[[#This Row],[620117]] &lt;= 24), ALL!N456-METEALL[[#This Row],[620117]], 0)</f>
        <v>17</v>
      </c>
      <c r="P455">
        <f>IF(AND(ALL!O456-METEALL[[#This Row],[620118]] &gt;= 0, ALL!O456-METEALL[[#This Row],[620118]] &lt;= 24), ALL!O456-METEALL[[#This Row],[620118]], 0)</f>
        <v>16</v>
      </c>
      <c r="Q455">
        <f>IF(AND(ALL!P456-METEALL[[#This Row],[620119]] &gt;= 0, ALL!P456-METEALL[[#This Row],[620119]] &lt;= 24), ALL!P456-METEALL[[#This Row],[620119]], 0)</f>
        <v>11</v>
      </c>
      <c r="R455">
        <f>IF(AND(ALL!Q456-METEALL[[#This Row],[620120]] &gt;= 0, ALL!Q456-METEALL[[#This Row],[620120]] &lt;= 24), ALL!Q456-METEALL[[#This Row],[620120]], 0)</f>
        <v>15</v>
      </c>
      <c r="S455">
        <f>IF(AND(ALL!R456-METEALL[[#This Row],[620122]] &gt;= 0, ALL!R456-METEALL[[#This Row],[620122]] &lt;= 24), ALL!R456-METEALL[[#This Row],[620122]], 0)</f>
        <v>0</v>
      </c>
      <c r="T455">
        <f>IF(AND(ALL!S456-METEALL[[#This Row],[620123]] &gt;= 0, ALL!S456-METEALL[[#This Row],[620123]] &lt;= 24), ALL!S456-METEALL[[#This Row],[620123]], 0)</f>
        <v>0</v>
      </c>
      <c r="U455">
        <f>IF(AND(ALL!T456-METEALL[[#This Row],[620124]] &gt;= 0, ALL!T456-METEALL[[#This Row],[620124]] &lt;= 24), ALL!T456-METEALL[[#This Row],[620124]], 0)</f>
        <v>0</v>
      </c>
      <c r="Y455">
        <v>620104</v>
      </c>
      <c r="Z455" s="31">
        <v>44283</v>
      </c>
      <c r="AA455">
        <v>0</v>
      </c>
    </row>
    <row r="456" spans="3:27">
      <c r="C456" s="17">
        <v>44284</v>
      </c>
      <c r="D456" t="str">
        <f>TEXT(Mete_cal[[#This Row],[Egat Code]], "[$-409]mmm yyyy")</f>
        <v>Mar 2021</v>
      </c>
      <c r="E456">
        <f>IF(AND(ALL!D457-METEALL[[#This Row],[620104]] &gt;= 0, ALL!D457-METEALL[[#This Row],[620104]] &lt;= 24), ALL!D457-METEALL[[#This Row],[620104]], 0)</f>
        <v>0</v>
      </c>
      <c r="F456">
        <f>IF(AND(ALL!E457-METEALL[[#This Row],[620105]] &gt;= 0, ALL!E457-METEALL[[#This Row],[620105]] &lt;= 24), ALL!E457-METEALL[[#This Row],[620105]], 0)</f>
        <v>13</v>
      </c>
      <c r="G456">
        <f>IF(AND(ALL!F457-METEALL[[#This Row],[620106]] &gt;= 0, ALL!F457-METEALL[[#This Row],[620106]] &lt;= 24), ALL!F457-METEALL[[#This Row],[620106]], 0)</f>
        <v>0</v>
      </c>
      <c r="H456">
        <f>IF(AND(ALL!G457-METEALL[[#This Row],[620107]] &gt;= 0, ALL!G457-METEALL[[#This Row],[620107]] &lt;= 24), ALL!G457-METEALL[[#This Row],[620107]], 0)</f>
        <v>13</v>
      </c>
      <c r="I456">
        <f>IF(AND(ALL!H457-METEALL[[#This Row],[620109]] &gt;= 0, ALL!H457-METEALL[[#This Row],[620109]] &lt;= 24), ALL!H457-METEALL[[#This Row],[620109]], 0)</f>
        <v>0</v>
      </c>
      <c r="J456">
        <f>IF(AND(ALL!I457-METEALL[[#This Row],[620111]] &gt;= 0, ALL!I457-METEALL[[#This Row],[620111]] &lt;= 24), ALL!I457-METEALL[[#This Row],[620111]], 0)</f>
        <v>4</v>
      </c>
      <c r="K456">
        <f>IF(AND(ALL!J457-METEALL[[#This Row],[620112]] &gt;= 0, ALL!J457-METEALL[[#This Row],[620112]] &lt;= 24), ALL!J457-METEALL[[#This Row],[620112]], 0)</f>
        <v>15</v>
      </c>
      <c r="L456">
        <f>IF(AND(ALL!K457-METEALL[[#This Row],[620113]] &gt;= 0, ALL!K457-METEALL[[#This Row],[620113]] &lt;= 24), ALL!K457-METEALL[[#This Row],[620113]], 0)</f>
        <v>0</v>
      </c>
      <c r="M456">
        <f>IF(AND(ALL!L457-METEALL[[#This Row],[620114]] &gt;= 0, ALL!L457-METEALL[[#This Row],[620114]] &lt;= 24), ALL!L457-METEALL[[#This Row],[620114]], 0)</f>
        <v>13</v>
      </c>
      <c r="N456">
        <f>IF(AND(ALL!M457-METEALL[[#This Row],[620116]] &gt;= 0, ALL!M457-METEALL[[#This Row],[620116]] &lt;= 24), ALL!M457-METEALL[[#This Row],[620116]], 0)</f>
        <v>3</v>
      </c>
      <c r="O456">
        <f>IF(AND(ALL!N457-METEALL[[#This Row],[620117]] &gt;= 0, ALL!N457-METEALL[[#This Row],[620117]] &lt;= 24), ALL!N457-METEALL[[#This Row],[620117]], 0)</f>
        <v>0</v>
      </c>
      <c r="P456">
        <f>IF(AND(ALL!O457-METEALL[[#This Row],[620118]] &gt;= 0, ALL!O457-METEALL[[#This Row],[620118]] &lt;= 24), ALL!O457-METEALL[[#This Row],[620118]], 0)</f>
        <v>15</v>
      </c>
      <c r="Q456">
        <f>IF(AND(ALL!P457-METEALL[[#This Row],[620119]] &gt;= 0, ALL!P457-METEALL[[#This Row],[620119]] &lt;= 24), ALL!P457-METEALL[[#This Row],[620119]], 0)</f>
        <v>6</v>
      </c>
      <c r="R456">
        <f>IF(AND(ALL!Q457-METEALL[[#This Row],[620120]] &gt;= 0, ALL!Q457-METEALL[[#This Row],[620120]] &lt;= 24), ALL!Q457-METEALL[[#This Row],[620120]], 0)</f>
        <v>2</v>
      </c>
      <c r="S456">
        <f>IF(AND(ALL!R457-METEALL[[#This Row],[620122]] &gt;= 0, ALL!R457-METEALL[[#This Row],[620122]] &lt;= 24), ALL!R457-METEALL[[#This Row],[620122]], 0)</f>
        <v>0</v>
      </c>
      <c r="T456">
        <f>IF(AND(ALL!S457-METEALL[[#This Row],[620123]] &gt;= 0, ALL!S457-METEALL[[#This Row],[620123]] &lt;= 24), ALL!S457-METEALL[[#This Row],[620123]], 0)</f>
        <v>0</v>
      </c>
      <c r="U456">
        <f>IF(AND(ALL!T457-METEALL[[#This Row],[620124]] &gt;= 0, ALL!T457-METEALL[[#This Row],[620124]] &lt;= 24), ALL!T457-METEALL[[#This Row],[620124]], 0)</f>
        <v>0</v>
      </c>
      <c r="Y456">
        <v>620104</v>
      </c>
      <c r="Z456" s="31">
        <v>44284</v>
      </c>
      <c r="AA456">
        <v>0</v>
      </c>
    </row>
    <row r="457" spans="3:27">
      <c r="C457" s="17">
        <v>44285</v>
      </c>
      <c r="D457" t="str">
        <f>TEXT(Mete_cal[[#This Row],[Egat Code]], "[$-409]mmm yyyy")</f>
        <v>Mar 2021</v>
      </c>
      <c r="E457">
        <f>IF(AND(ALL!D458-METEALL[[#This Row],[620104]] &gt;= 0, ALL!D458-METEALL[[#This Row],[620104]] &lt;= 24), ALL!D458-METEALL[[#This Row],[620104]], 0)</f>
        <v>0</v>
      </c>
      <c r="F457">
        <f>IF(AND(ALL!E458-METEALL[[#This Row],[620105]] &gt;= 0, ALL!E458-METEALL[[#This Row],[620105]] &lt;= 24), ALL!E458-METEALL[[#This Row],[620105]], 0)</f>
        <v>0</v>
      </c>
      <c r="G457">
        <f>IF(AND(ALL!F458-METEALL[[#This Row],[620106]] &gt;= 0, ALL!F458-METEALL[[#This Row],[620106]] &lt;= 24), ALL!F458-METEALL[[#This Row],[620106]], 0)</f>
        <v>0</v>
      </c>
      <c r="H457">
        <f>IF(AND(ALL!G458-METEALL[[#This Row],[620107]] &gt;= 0, ALL!G458-METEALL[[#This Row],[620107]] &lt;= 24), ALL!G458-METEALL[[#This Row],[620107]], 0)</f>
        <v>6</v>
      </c>
      <c r="I457">
        <f>IF(AND(ALL!H458-METEALL[[#This Row],[620109]] &gt;= 0, ALL!H458-METEALL[[#This Row],[620109]] &lt;= 24), ALL!H458-METEALL[[#This Row],[620109]], 0)</f>
        <v>0</v>
      </c>
      <c r="J457">
        <f>IF(AND(ALL!I458-METEALL[[#This Row],[620111]] &gt;= 0, ALL!I458-METEALL[[#This Row],[620111]] &lt;= 24), ALL!I458-METEALL[[#This Row],[620111]], 0)</f>
        <v>13</v>
      </c>
      <c r="K457">
        <f>IF(AND(ALL!J458-METEALL[[#This Row],[620112]] &gt;= 0, ALL!J458-METEALL[[#This Row],[620112]] &lt;= 24), ALL!J458-METEALL[[#This Row],[620112]], 0)</f>
        <v>14</v>
      </c>
      <c r="L457">
        <f>IF(AND(ALL!K458-METEALL[[#This Row],[620113]] &gt;= 0, ALL!K458-METEALL[[#This Row],[620113]] &lt;= 24), ALL!K458-METEALL[[#This Row],[620113]], 0)</f>
        <v>0</v>
      </c>
      <c r="M457">
        <f>IF(AND(ALL!L458-METEALL[[#This Row],[620114]] &gt;= 0, ALL!L458-METEALL[[#This Row],[620114]] &lt;= 24), ALL!L458-METEALL[[#This Row],[620114]], 0)</f>
        <v>14</v>
      </c>
      <c r="N457">
        <f>IF(AND(ALL!M458-METEALL[[#This Row],[620116]] &gt;= 0, ALL!M458-METEALL[[#This Row],[620116]] &lt;= 24), ALL!M458-METEALL[[#This Row],[620116]], 0)</f>
        <v>0</v>
      </c>
      <c r="O457">
        <f>IF(AND(ALL!N458-METEALL[[#This Row],[620117]] &gt;= 0, ALL!N458-METEALL[[#This Row],[620117]] &lt;= 24), ALL!N458-METEALL[[#This Row],[620117]], 0)</f>
        <v>0</v>
      </c>
      <c r="P457">
        <f>IF(AND(ALL!O458-METEALL[[#This Row],[620118]] &gt;= 0, ALL!O458-METEALL[[#This Row],[620118]] &lt;= 24), ALL!O458-METEALL[[#This Row],[620118]], 0)</f>
        <v>11</v>
      </c>
      <c r="Q457">
        <f>IF(AND(ALL!P458-METEALL[[#This Row],[620119]] &gt;= 0, ALL!P458-METEALL[[#This Row],[620119]] &lt;= 24), ALL!P458-METEALL[[#This Row],[620119]], 0)</f>
        <v>8</v>
      </c>
      <c r="R457">
        <f>IF(AND(ALL!Q458-METEALL[[#This Row],[620120]] &gt;= 0, ALL!Q458-METEALL[[#This Row],[620120]] &lt;= 24), ALL!Q458-METEALL[[#This Row],[620120]], 0)</f>
        <v>7</v>
      </c>
      <c r="S457">
        <f>IF(AND(ALL!R458-METEALL[[#This Row],[620122]] &gt;= 0, ALL!R458-METEALL[[#This Row],[620122]] &lt;= 24), ALL!R458-METEALL[[#This Row],[620122]], 0)</f>
        <v>0</v>
      </c>
      <c r="T457">
        <f>IF(AND(ALL!S458-METEALL[[#This Row],[620123]] &gt;= 0, ALL!S458-METEALL[[#This Row],[620123]] &lt;= 24), ALL!S458-METEALL[[#This Row],[620123]], 0)</f>
        <v>0</v>
      </c>
      <c r="U457">
        <f>IF(AND(ALL!T458-METEALL[[#This Row],[620124]] &gt;= 0, ALL!T458-METEALL[[#This Row],[620124]] &lt;= 24), ALL!T458-METEALL[[#This Row],[620124]], 0)</f>
        <v>0</v>
      </c>
      <c r="Y457">
        <v>620104</v>
      </c>
      <c r="Z457" s="31">
        <v>44285</v>
      </c>
      <c r="AA457">
        <v>0</v>
      </c>
    </row>
    <row r="458" spans="3:27">
      <c r="C458" s="17">
        <v>44286</v>
      </c>
      <c r="D458" t="str">
        <f>TEXT(Mete_cal[[#This Row],[Egat Code]], "[$-409]mmm yyyy")</f>
        <v>Mar 2021</v>
      </c>
      <c r="E458">
        <f>IF(AND(ALL!D459-METEALL[[#This Row],[620104]] &gt;= 0, ALL!D459-METEALL[[#This Row],[620104]] &lt;= 24), ALL!D459-METEALL[[#This Row],[620104]], 0)</f>
        <v>0</v>
      </c>
      <c r="F458">
        <f>IF(AND(ALL!E459-METEALL[[#This Row],[620105]] &gt;= 0, ALL!E459-METEALL[[#This Row],[620105]] &lt;= 24), ALL!E459-METEALL[[#This Row],[620105]], 0)</f>
        <v>0</v>
      </c>
      <c r="G458">
        <f>IF(AND(ALL!F459-METEALL[[#This Row],[620106]] &gt;= 0, ALL!F459-METEALL[[#This Row],[620106]] &lt;= 24), ALL!F459-METEALL[[#This Row],[620106]], 0)</f>
        <v>0</v>
      </c>
      <c r="H458">
        <f>IF(AND(ALL!G459-METEALL[[#This Row],[620107]] &gt;= 0, ALL!G459-METEALL[[#This Row],[620107]] &lt;= 24), ALL!G459-METEALL[[#This Row],[620107]], 0)</f>
        <v>12</v>
      </c>
      <c r="I458">
        <f>IF(AND(ALL!H459-METEALL[[#This Row],[620109]] &gt;= 0, ALL!H459-METEALL[[#This Row],[620109]] &lt;= 24), ALL!H459-METEALL[[#This Row],[620109]], 0)</f>
        <v>0</v>
      </c>
      <c r="J458">
        <f>IF(AND(ALL!I459-METEALL[[#This Row],[620111]] &gt;= 0, ALL!I459-METEALL[[#This Row],[620111]] &lt;= 24), ALL!I459-METEALL[[#This Row],[620111]], 0)</f>
        <v>14</v>
      </c>
      <c r="K458">
        <f>IF(AND(ALL!J459-METEALL[[#This Row],[620112]] &gt;= 0, ALL!J459-METEALL[[#This Row],[620112]] &lt;= 24), ALL!J459-METEALL[[#This Row],[620112]], 0)</f>
        <v>14</v>
      </c>
      <c r="L458">
        <f>IF(AND(ALL!K459-METEALL[[#This Row],[620113]] &gt;= 0, ALL!K459-METEALL[[#This Row],[620113]] &lt;= 24), ALL!K459-METEALL[[#This Row],[620113]], 0)</f>
        <v>0</v>
      </c>
      <c r="M458">
        <f>IF(AND(ALL!L459-METEALL[[#This Row],[620114]] &gt;= 0, ALL!L459-METEALL[[#This Row],[620114]] &lt;= 24), ALL!L459-METEALL[[#This Row],[620114]], 0)</f>
        <v>0</v>
      </c>
      <c r="N458">
        <f>IF(AND(ALL!M459-METEALL[[#This Row],[620116]] &gt;= 0, ALL!M459-METEALL[[#This Row],[620116]] &lt;= 24), ALL!M459-METEALL[[#This Row],[620116]], 0)</f>
        <v>2</v>
      </c>
      <c r="O458">
        <f>IF(AND(ALL!N459-METEALL[[#This Row],[620117]] &gt;= 0, ALL!N459-METEALL[[#This Row],[620117]] &lt;= 24), ALL!N459-METEALL[[#This Row],[620117]], 0)</f>
        <v>0</v>
      </c>
      <c r="P458">
        <f>IF(AND(ALL!O459-METEALL[[#This Row],[620118]] &gt;= 0, ALL!O459-METEALL[[#This Row],[620118]] &lt;= 24), ALL!O459-METEALL[[#This Row],[620118]], 0)</f>
        <v>14</v>
      </c>
      <c r="Q458">
        <f>IF(AND(ALL!P459-METEALL[[#This Row],[620119]] &gt;= 0, ALL!P459-METEALL[[#This Row],[620119]] &lt;= 24), ALL!P459-METEALL[[#This Row],[620119]], 0)</f>
        <v>18</v>
      </c>
      <c r="R458">
        <f>IF(AND(ALL!Q459-METEALL[[#This Row],[620120]] &gt;= 0, ALL!Q459-METEALL[[#This Row],[620120]] &lt;= 24), ALL!Q459-METEALL[[#This Row],[620120]], 0)</f>
        <v>17</v>
      </c>
      <c r="S458">
        <f>IF(AND(ALL!R459-METEALL[[#This Row],[620122]] &gt;= 0, ALL!R459-METEALL[[#This Row],[620122]] &lt;= 24), ALL!R459-METEALL[[#This Row],[620122]], 0)</f>
        <v>0</v>
      </c>
      <c r="T458">
        <f>IF(AND(ALL!S459-METEALL[[#This Row],[620123]] &gt;= 0, ALL!S459-METEALL[[#This Row],[620123]] &lt;= 24), ALL!S459-METEALL[[#This Row],[620123]], 0)</f>
        <v>0</v>
      </c>
      <c r="U458">
        <f>IF(AND(ALL!T459-METEALL[[#This Row],[620124]] &gt;= 0, ALL!T459-METEALL[[#This Row],[620124]] &lt;= 24), ALL!T459-METEALL[[#This Row],[620124]], 0)</f>
        <v>0</v>
      </c>
      <c r="Y458">
        <v>620104</v>
      </c>
      <c r="Z458" s="31">
        <v>44286</v>
      </c>
      <c r="AA458">
        <v>0</v>
      </c>
    </row>
    <row r="459" spans="3:27">
      <c r="C459" s="17">
        <v>44287</v>
      </c>
      <c r="D459" t="str">
        <f>TEXT(Mete_cal[[#This Row],[Egat Code]], "[$-409]mmm yyyy")</f>
        <v>Apr 2021</v>
      </c>
      <c r="E459">
        <f>IF(AND(ALL!D460-METEALL[[#This Row],[620104]] &gt;= 0, ALL!D460-METEALL[[#This Row],[620104]] &lt;= 24), ALL!D460-METEALL[[#This Row],[620104]], 0)</f>
        <v>0</v>
      </c>
      <c r="F459">
        <f>IF(AND(ALL!E460-METEALL[[#This Row],[620105]] &gt;= 0, ALL!E460-METEALL[[#This Row],[620105]] &lt;= 24), ALL!E460-METEALL[[#This Row],[620105]], 0)</f>
        <v>0</v>
      </c>
      <c r="G459">
        <f>IF(AND(ALL!F460-METEALL[[#This Row],[620106]] &gt;= 0, ALL!F460-METEALL[[#This Row],[620106]] &lt;= 24), ALL!F460-METEALL[[#This Row],[620106]], 0)</f>
        <v>0</v>
      </c>
      <c r="H459">
        <f>IF(AND(ALL!G460-METEALL[[#This Row],[620107]] &gt;= 0, ALL!G460-METEALL[[#This Row],[620107]] &lt;= 24), ALL!G460-METEALL[[#This Row],[620107]], 0)</f>
        <v>6</v>
      </c>
      <c r="I459">
        <f>IF(AND(ALL!H460-METEALL[[#This Row],[620109]] &gt;= 0, ALL!H460-METEALL[[#This Row],[620109]] &lt;= 24), ALL!H460-METEALL[[#This Row],[620109]], 0)</f>
        <v>0</v>
      </c>
      <c r="J459">
        <f>IF(AND(ALL!I460-METEALL[[#This Row],[620111]] &gt;= 0, ALL!I460-METEALL[[#This Row],[620111]] &lt;= 24), ALL!I460-METEALL[[#This Row],[620111]], 0)</f>
        <v>7</v>
      </c>
      <c r="K459">
        <f>IF(AND(ALL!J460-METEALL[[#This Row],[620112]] &gt;= 0, ALL!J460-METEALL[[#This Row],[620112]] &lt;= 24), ALL!J460-METEALL[[#This Row],[620112]], 0)</f>
        <v>12</v>
      </c>
      <c r="L459">
        <f>IF(AND(ALL!K460-METEALL[[#This Row],[620113]] &gt;= 0, ALL!K460-METEALL[[#This Row],[620113]] &lt;= 24), ALL!K460-METEALL[[#This Row],[620113]], 0)</f>
        <v>0</v>
      </c>
      <c r="M459">
        <f>IF(AND(ALL!L460-METEALL[[#This Row],[620114]] &gt;= 0, ALL!L460-METEALL[[#This Row],[620114]] &lt;= 24), ALL!L460-METEALL[[#This Row],[620114]], 0)</f>
        <v>0</v>
      </c>
      <c r="N459">
        <f>IF(AND(ALL!M460-METEALL[[#This Row],[620116]] &gt;= 0, ALL!M460-METEALL[[#This Row],[620116]] &lt;= 24), ALL!M460-METEALL[[#This Row],[620116]], 0)</f>
        <v>0</v>
      </c>
      <c r="O459">
        <f>IF(AND(ALL!N460-METEALL[[#This Row],[620117]] &gt;= 0, ALL!N460-METEALL[[#This Row],[620117]] &lt;= 24), ALL!N460-METEALL[[#This Row],[620117]], 0)</f>
        <v>0</v>
      </c>
      <c r="P459">
        <f>IF(AND(ALL!O460-METEALL[[#This Row],[620118]] &gt;= 0, ALL!O460-METEALL[[#This Row],[620118]] &lt;= 24), ALL!O460-METEALL[[#This Row],[620118]], 0)</f>
        <v>19</v>
      </c>
      <c r="Q459">
        <f>IF(AND(ALL!P460-METEALL[[#This Row],[620119]] &gt;= 0, ALL!P460-METEALL[[#This Row],[620119]] &lt;= 24), ALL!P460-METEALL[[#This Row],[620119]], 0)</f>
        <v>18</v>
      </c>
      <c r="R459">
        <f>IF(AND(ALL!Q460-METEALL[[#This Row],[620120]] &gt;= 0, ALL!Q460-METEALL[[#This Row],[620120]] &lt;= 24), ALL!Q460-METEALL[[#This Row],[620120]], 0)</f>
        <v>14</v>
      </c>
      <c r="S459">
        <f>IF(AND(ALL!R460-METEALL[[#This Row],[620122]] &gt;= 0, ALL!R460-METEALL[[#This Row],[620122]] &lt;= 24), ALL!R460-METEALL[[#This Row],[620122]], 0)</f>
        <v>0</v>
      </c>
      <c r="T459">
        <f>IF(AND(ALL!S460-METEALL[[#This Row],[620123]] &gt;= 0, ALL!S460-METEALL[[#This Row],[620123]] &lt;= 24), ALL!S460-METEALL[[#This Row],[620123]], 0)</f>
        <v>0</v>
      </c>
      <c r="U459">
        <f>IF(AND(ALL!T460-METEALL[[#This Row],[620124]] &gt;= 0, ALL!T460-METEALL[[#This Row],[620124]] &lt;= 24), ALL!T460-METEALL[[#This Row],[620124]], 0)</f>
        <v>0</v>
      </c>
      <c r="Y459">
        <v>620104</v>
      </c>
      <c r="Z459" s="31">
        <v>44287</v>
      </c>
      <c r="AA459">
        <v>0</v>
      </c>
    </row>
    <row r="460" spans="3:27">
      <c r="C460" s="17">
        <v>44288</v>
      </c>
      <c r="D460" t="str">
        <f>TEXT(Mete_cal[[#This Row],[Egat Code]], "[$-409]mmm yyyy")</f>
        <v>Apr 2021</v>
      </c>
      <c r="E460">
        <f>IF(AND(ALL!D461-METEALL[[#This Row],[620104]] &gt;= 0, ALL!D461-METEALL[[#This Row],[620104]] &lt;= 24), ALL!D461-METEALL[[#This Row],[620104]], 0)</f>
        <v>0</v>
      </c>
      <c r="F460">
        <f>IF(AND(ALL!E461-METEALL[[#This Row],[620105]] &gt;= 0, ALL!E461-METEALL[[#This Row],[620105]] &lt;= 24), ALL!E461-METEALL[[#This Row],[620105]], 0)</f>
        <v>0</v>
      </c>
      <c r="G460">
        <f>IF(AND(ALL!F461-METEALL[[#This Row],[620106]] &gt;= 0, ALL!F461-METEALL[[#This Row],[620106]] &lt;= 24), ALL!F461-METEALL[[#This Row],[620106]], 0)</f>
        <v>0</v>
      </c>
      <c r="H460">
        <f>IF(AND(ALL!G461-METEALL[[#This Row],[620107]] &gt;= 0, ALL!G461-METEALL[[#This Row],[620107]] &lt;= 24), ALL!G461-METEALL[[#This Row],[620107]], 0)</f>
        <v>19</v>
      </c>
      <c r="I460">
        <f>IF(AND(ALL!H461-METEALL[[#This Row],[620109]] &gt;= 0, ALL!H461-METEALL[[#This Row],[620109]] &lt;= 24), ALL!H461-METEALL[[#This Row],[620109]], 0)</f>
        <v>0</v>
      </c>
      <c r="J460">
        <f>IF(AND(ALL!I461-METEALL[[#This Row],[620111]] &gt;= 0, ALL!I461-METEALL[[#This Row],[620111]] &lt;= 24), ALL!I461-METEALL[[#This Row],[620111]], 0)</f>
        <v>12</v>
      </c>
      <c r="K460">
        <f>IF(AND(ALL!J461-METEALL[[#This Row],[620112]] &gt;= 0, ALL!J461-METEALL[[#This Row],[620112]] &lt;= 24), ALL!J461-METEALL[[#This Row],[620112]], 0)</f>
        <v>11</v>
      </c>
      <c r="L460">
        <f>IF(AND(ALL!K461-METEALL[[#This Row],[620113]] &gt;= 0, ALL!K461-METEALL[[#This Row],[620113]] &lt;= 24), ALL!K461-METEALL[[#This Row],[620113]], 0)</f>
        <v>0</v>
      </c>
      <c r="M460">
        <f>IF(AND(ALL!L461-METEALL[[#This Row],[620114]] &gt;= 0, ALL!L461-METEALL[[#This Row],[620114]] &lt;= 24), ALL!L461-METEALL[[#This Row],[620114]], 0)</f>
        <v>0</v>
      </c>
      <c r="N460">
        <f>IF(AND(ALL!M461-METEALL[[#This Row],[620116]] &gt;= 0, ALL!M461-METEALL[[#This Row],[620116]] &lt;= 24), ALL!M461-METEALL[[#This Row],[620116]], 0)</f>
        <v>0</v>
      </c>
      <c r="O460">
        <f>IF(AND(ALL!N461-METEALL[[#This Row],[620117]] &gt;= 0, ALL!N461-METEALL[[#This Row],[620117]] &lt;= 24), ALL!N461-METEALL[[#This Row],[620117]], 0)</f>
        <v>23</v>
      </c>
      <c r="P460">
        <f>IF(AND(ALL!O461-METEALL[[#This Row],[620118]] &gt;= 0, ALL!O461-METEALL[[#This Row],[620118]] &lt;= 24), ALL!O461-METEALL[[#This Row],[620118]], 0)</f>
        <v>18</v>
      </c>
      <c r="Q460">
        <f>IF(AND(ALL!P461-METEALL[[#This Row],[620119]] &gt;= 0, ALL!P461-METEALL[[#This Row],[620119]] &lt;= 24), ALL!P461-METEALL[[#This Row],[620119]], 0)</f>
        <v>10</v>
      </c>
      <c r="R460">
        <f>IF(AND(ALL!Q461-METEALL[[#This Row],[620120]] &gt;= 0, ALL!Q461-METEALL[[#This Row],[620120]] &lt;= 24), ALL!Q461-METEALL[[#This Row],[620120]], 0)</f>
        <v>11</v>
      </c>
      <c r="S460">
        <f>IF(AND(ALL!R461-METEALL[[#This Row],[620122]] &gt;= 0, ALL!R461-METEALL[[#This Row],[620122]] &lt;= 24), ALL!R461-METEALL[[#This Row],[620122]], 0)</f>
        <v>0</v>
      </c>
      <c r="T460">
        <f>IF(AND(ALL!S461-METEALL[[#This Row],[620123]] &gt;= 0, ALL!S461-METEALL[[#This Row],[620123]] &lt;= 24), ALL!S461-METEALL[[#This Row],[620123]], 0)</f>
        <v>0</v>
      </c>
      <c r="U460">
        <f>IF(AND(ALL!T461-METEALL[[#This Row],[620124]] &gt;= 0, ALL!T461-METEALL[[#This Row],[620124]] &lt;= 24), ALL!T461-METEALL[[#This Row],[620124]], 0)</f>
        <v>0</v>
      </c>
      <c r="Y460">
        <v>620104</v>
      </c>
      <c r="Z460" s="31">
        <v>44288</v>
      </c>
      <c r="AA460">
        <v>0</v>
      </c>
    </row>
    <row r="461" spans="3:27">
      <c r="C461" s="17">
        <v>44289</v>
      </c>
      <c r="D461" t="str">
        <f>TEXT(Mete_cal[[#This Row],[Egat Code]], "[$-409]mmm yyyy")</f>
        <v>Apr 2021</v>
      </c>
      <c r="E461">
        <f>IF(AND(ALL!D462-METEALL[[#This Row],[620104]] &gt;= 0, ALL!D462-METEALL[[#This Row],[620104]] &lt;= 24), ALL!D462-METEALL[[#This Row],[620104]], 0)</f>
        <v>0</v>
      </c>
      <c r="F461">
        <f>IF(AND(ALL!E462-METEALL[[#This Row],[620105]] &gt;= 0, ALL!E462-METEALL[[#This Row],[620105]] &lt;= 24), ALL!E462-METEALL[[#This Row],[620105]], 0)</f>
        <v>0</v>
      </c>
      <c r="G461">
        <f>IF(AND(ALL!F462-METEALL[[#This Row],[620106]] &gt;= 0, ALL!F462-METEALL[[#This Row],[620106]] &lt;= 24), ALL!F462-METEALL[[#This Row],[620106]], 0)</f>
        <v>0</v>
      </c>
      <c r="H461">
        <f>IF(AND(ALL!G462-METEALL[[#This Row],[620107]] &gt;= 0, ALL!G462-METEALL[[#This Row],[620107]] &lt;= 24), ALL!G462-METEALL[[#This Row],[620107]], 0)</f>
        <v>0</v>
      </c>
      <c r="I461">
        <f>IF(AND(ALL!H462-METEALL[[#This Row],[620109]] &gt;= 0, ALL!H462-METEALL[[#This Row],[620109]] &lt;= 24), ALL!H462-METEALL[[#This Row],[620109]], 0)</f>
        <v>0</v>
      </c>
      <c r="J461">
        <f>IF(AND(ALL!I462-METEALL[[#This Row],[620111]] &gt;= 0, ALL!I462-METEALL[[#This Row],[620111]] &lt;= 24), ALL!I462-METEALL[[#This Row],[620111]], 0)</f>
        <v>0</v>
      </c>
      <c r="K461">
        <f>IF(AND(ALL!J462-METEALL[[#This Row],[620112]] &gt;= 0, ALL!J462-METEALL[[#This Row],[620112]] &lt;= 24), ALL!J462-METEALL[[#This Row],[620112]], 0)</f>
        <v>16</v>
      </c>
      <c r="L461">
        <f>IF(AND(ALL!K462-METEALL[[#This Row],[620113]] &gt;= 0, ALL!K462-METEALL[[#This Row],[620113]] &lt;= 24), ALL!K462-METEALL[[#This Row],[620113]], 0)</f>
        <v>0</v>
      </c>
      <c r="M461">
        <f>IF(AND(ALL!L462-METEALL[[#This Row],[620114]] &gt;= 0, ALL!L462-METEALL[[#This Row],[620114]] &lt;= 24), ALL!L462-METEALL[[#This Row],[620114]], 0)</f>
        <v>0</v>
      </c>
      <c r="N461">
        <f>IF(AND(ALL!M462-METEALL[[#This Row],[620116]] &gt;= 0, ALL!M462-METEALL[[#This Row],[620116]] &lt;= 24), ALL!M462-METEALL[[#This Row],[620116]], 0)</f>
        <v>10</v>
      </c>
      <c r="O461">
        <f>IF(AND(ALL!N462-METEALL[[#This Row],[620117]] &gt;= 0, ALL!N462-METEALL[[#This Row],[620117]] &lt;= 24), ALL!N462-METEALL[[#This Row],[620117]], 0)</f>
        <v>17</v>
      </c>
      <c r="P461">
        <f>IF(AND(ALL!O462-METEALL[[#This Row],[620118]] &gt;= 0, ALL!O462-METEALL[[#This Row],[620118]] &lt;= 24), ALL!O462-METEALL[[#This Row],[620118]], 0)</f>
        <v>14</v>
      </c>
      <c r="Q461">
        <f>IF(AND(ALL!P462-METEALL[[#This Row],[620119]] &gt;= 0, ALL!P462-METEALL[[#This Row],[620119]] &lt;= 24), ALL!P462-METEALL[[#This Row],[620119]], 0)</f>
        <v>14</v>
      </c>
      <c r="R461">
        <f>IF(AND(ALL!Q462-METEALL[[#This Row],[620120]] &gt;= 0, ALL!Q462-METEALL[[#This Row],[620120]] &lt;= 24), ALL!Q462-METEALL[[#This Row],[620120]], 0)</f>
        <v>3</v>
      </c>
      <c r="S461">
        <f>IF(AND(ALL!R462-METEALL[[#This Row],[620122]] &gt;= 0, ALL!R462-METEALL[[#This Row],[620122]] &lt;= 24), ALL!R462-METEALL[[#This Row],[620122]], 0)</f>
        <v>0</v>
      </c>
      <c r="T461">
        <f>IF(AND(ALL!S462-METEALL[[#This Row],[620123]] &gt;= 0, ALL!S462-METEALL[[#This Row],[620123]] &lt;= 24), ALL!S462-METEALL[[#This Row],[620123]], 0)</f>
        <v>0</v>
      </c>
      <c r="U461">
        <f>IF(AND(ALL!T462-METEALL[[#This Row],[620124]] &gt;= 0, ALL!T462-METEALL[[#This Row],[620124]] &lt;= 24), ALL!T462-METEALL[[#This Row],[620124]], 0)</f>
        <v>0</v>
      </c>
      <c r="Y461">
        <v>620104</v>
      </c>
      <c r="Z461" s="31">
        <v>44289</v>
      </c>
      <c r="AA461">
        <v>0</v>
      </c>
    </row>
    <row r="462" spans="3:27">
      <c r="C462" s="17">
        <v>44290</v>
      </c>
      <c r="D462" t="str">
        <f>TEXT(Mete_cal[[#This Row],[Egat Code]], "[$-409]mmm yyyy")</f>
        <v>Apr 2021</v>
      </c>
      <c r="E462">
        <f>IF(AND(ALL!D463-METEALL[[#This Row],[620104]] &gt;= 0, ALL!D463-METEALL[[#This Row],[620104]] &lt;= 24), ALL!D463-METEALL[[#This Row],[620104]], 0)</f>
        <v>0</v>
      </c>
      <c r="F462">
        <f>IF(AND(ALL!E463-METEALL[[#This Row],[620105]] &gt;= 0, ALL!E463-METEALL[[#This Row],[620105]] &lt;= 24), ALL!E463-METEALL[[#This Row],[620105]], 0)</f>
        <v>0</v>
      </c>
      <c r="G462">
        <f>IF(AND(ALL!F463-METEALL[[#This Row],[620106]] &gt;= 0, ALL!F463-METEALL[[#This Row],[620106]] &lt;= 24), ALL!F463-METEALL[[#This Row],[620106]], 0)</f>
        <v>0</v>
      </c>
      <c r="H462">
        <f>IF(AND(ALL!G463-METEALL[[#This Row],[620107]] &gt;= 0, ALL!G463-METEALL[[#This Row],[620107]] &lt;= 24), ALL!G463-METEALL[[#This Row],[620107]], 0)</f>
        <v>0</v>
      </c>
      <c r="I462">
        <f>IF(AND(ALL!H463-METEALL[[#This Row],[620109]] &gt;= 0, ALL!H463-METEALL[[#This Row],[620109]] &lt;= 24), ALL!H463-METEALL[[#This Row],[620109]], 0)</f>
        <v>0</v>
      </c>
      <c r="J462">
        <f>IF(AND(ALL!I463-METEALL[[#This Row],[620111]] &gt;= 0, ALL!I463-METEALL[[#This Row],[620111]] &lt;= 24), ALL!I463-METEALL[[#This Row],[620111]], 0)</f>
        <v>0</v>
      </c>
      <c r="K462">
        <f>IF(AND(ALL!J463-METEALL[[#This Row],[620112]] &gt;= 0, ALL!J463-METEALL[[#This Row],[620112]] &lt;= 24), ALL!J463-METEALL[[#This Row],[620112]], 0)</f>
        <v>14</v>
      </c>
      <c r="L462">
        <f>IF(AND(ALL!K463-METEALL[[#This Row],[620113]] &gt;= 0, ALL!K463-METEALL[[#This Row],[620113]] &lt;= 24), ALL!K463-METEALL[[#This Row],[620113]], 0)</f>
        <v>0</v>
      </c>
      <c r="M462">
        <f>IF(AND(ALL!L463-METEALL[[#This Row],[620114]] &gt;= 0, ALL!L463-METEALL[[#This Row],[620114]] &lt;= 24), ALL!L463-METEALL[[#This Row],[620114]], 0)</f>
        <v>0</v>
      </c>
      <c r="N462">
        <f>IF(AND(ALL!M463-METEALL[[#This Row],[620116]] &gt;= 0, ALL!M463-METEALL[[#This Row],[620116]] &lt;= 24), ALL!M463-METEALL[[#This Row],[620116]], 0)</f>
        <v>21</v>
      </c>
      <c r="O462">
        <f>IF(AND(ALL!N463-METEALL[[#This Row],[620117]] &gt;= 0, ALL!N463-METEALL[[#This Row],[620117]] &lt;= 24), ALL!N463-METEALL[[#This Row],[620117]], 0)</f>
        <v>16</v>
      </c>
      <c r="P462">
        <f>IF(AND(ALL!O463-METEALL[[#This Row],[620118]] &gt;= 0, ALL!O463-METEALL[[#This Row],[620118]] &lt;= 24), ALL!O463-METEALL[[#This Row],[620118]], 0)</f>
        <v>14</v>
      </c>
      <c r="Q462">
        <f>IF(AND(ALL!P463-METEALL[[#This Row],[620119]] &gt;= 0, ALL!P463-METEALL[[#This Row],[620119]] &lt;= 24), ALL!P463-METEALL[[#This Row],[620119]], 0)</f>
        <v>0</v>
      </c>
      <c r="R462">
        <f>IF(AND(ALL!Q463-METEALL[[#This Row],[620120]] &gt;= 0, ALL!Q463-METEALL[[#This Row],[620120]] &lt;= 24), ALL!Q463-METEALL[[#This Row],[620120]], 0)</f>
        <v>0</v>
      </c>
      <c r="S462">
        <f>IF(AND(ALL!R463-METEALL[[#This Row],[620122]] &gt;= 0, ALL!R463-METEALL[[#This Row],[620122]] &lt;= 24), ALL!R463-METEALL[[#This Row],[620122]], 0)</f>
        <v>0</v>
      </c>
      <c r="T462">
        <f>IF(AND(ALL!S463-METEALL[[#This Row],[620123]] &gt;= 0, ALL!S463-METEALL[[#This Row],[620123]] &lt;= 24), ALL!S463-METEALL[[#This Row],[620123]], 0)</f>
        <v>0</v>
      </c>
      <c r="U462">
        <f>IF(AND(ALL!T463-METEALL[[#This Row],[620124]] &gt;= 0, ALL!T463-METEALL[[#This Row],[620124]] &lt;= 24), ALL!T463-METEALL[[#This Row],[620124]], 0)</f>
        <v>0</v>
      </c>
      <c r="Y462">
        <v>620104</v>
      </c>
      <c r="Z462" s="31">
        <v>44290</v>
      </c>
      <c r="AA462">
        <v>0</v>
      </c>
    </row>
    <row r="463" spans="3:27">
      <c r="C463" s="17">
        <v>44291</v>
      </c>
      <c r="D463" t="str">
        <f>TEXT(Mete_cal[[#This Row],[Egat Code]], "[$-409]mmm yyyy")</f>
        <v>Apr 2021</v>
      </c>
      <c r="E463">
        <f>IF(AND(ALL!D464-METEALL[[#This Row],[620104]] &gt;= 0, ALL!D464-METEALL[[#This Row],[620104]] &lt;= 24), ALL!D464-METEALL[[#This Row],[620104]], 0)</f>
        <v>0</v>
      </c>
      <c r="F463">
        <f>IF(AND(ALL!E464-METEALL[[#This Row],[620105]] &gt;= 0, ALL!E464-METEALL[[#This Row],[620105]] &lt;= 24), ALL!E464-METEALL[[#This Row],[620105]], 0)</f>
        <v>0</v>
      </c>
      <c r="G463">
        <f>IF(AND(ALL!F464-METEALL[[#This Row],[620106]] &gt;= 0, ALL!F464-METEALL[[#This Row],[620106]] &lt;= 24), ALL!F464-METEALL[[#This Row],[620106]], 0)</f>
        <v>0</v>
      </c>
      <c r="H463">
        <f>IF(AND(ALL!G464-METEALL[[#This Row],[620107]] &gt;= 0, ALL!G464-METEALL[[#This Row],[620107]] &lt;= 24), ALL!G464-METEALL[[#This Row],[620107]], 0)</f>
        <v>9</v>
      </c>
      <c r="I463">
        <f>IF(AND(ALL!H464-METEALL[[#This Row],[620109]] &gt;= 0, ALL!H464-METEALL[[#This Row],[620109]] &lt;= 24), ALL!H464-METEALL[[#This Row],[620109]], 0)</f>
        <v>0</v>
      </c>
      <c r="J463">
        <f>IF(AND(ALL!I464-METEALL[[#This Row],[620111]] &gt;= 0, ALL!I464-METEALL[[#This Row],[620111]] &lt;= 24), ALL!I464-METEALL[[#This Row],[620111]], 0)</f>
        <v>0</v>
      </c>
      <c r="K463">
        <f>IF(AND(ALL!J464-METEALL[[#This Row],[620112]] &gt;= 0, ALL!J464-METEALL[[#This Row],[620112]] &lt;= 24), ALL!J464-METEALL[[#This Row],[620112]], 0)</f>
        <v>12</v>
      </c>
      <c r="L463">
        <f>IF(AND(ALL!K464-METEALL[[#This Row],[620113]] &gt;= 0, ALL!K464-METEALL[[#This Row],[620113]] &lt;= 24), ALL!K464-METEALL[[#This Row],[620113]], 0)</f>
        <v>0</v>
      </c>
      <c r="M463">
        <f>IF(AND(ALL!L464-METEALL[[#This Row],[620114]] &gt;= 0, ALL!L464-METEALL[[#This Row],[620114]] &lt;= 24), ALL!L464-METEALL[[#This Row],[620114]], 0)</f>
        <v>0</v>
      </c>
      <c r="N463">
        <f>IF(AND(ALL!M464-METEALL[[#This Row],[620116]] &gt;= 0, ALL!M464-METEALL[[#This Row],[620116]] &lt;= 24), ALL!M464-METEALL[[#This Row],[620116]], 0)</f>
        <v>10</v>
      </c>
      <c r="O463">
        <f>IF(AND(ALL!N464-METEALL[[#This Row],[620117]] &gt;= 0, ALL!N464-METEALL[[#This Row],[620117]] &lt;= 24), ALL!N464-METEALL[[#This Row],[620117]], 0)</f>
        <v>10</v>
      </c>
      <c r="P463">
        <f>IF(AND(ALL!O464-METEALL[[#This Row],[620118]] &gt;= 0, ALL!O464-METEALL[[#This Row],[620118]] &lt;= 24), ALL!O464-METEALL[[#This Row],[620118]], 0)</f>
        <v>10</v>
      </c>
      <c r="Q463">
        <f>IF(AND(ALL!P464-METEALL[[#This Row],[620119]] &gt;= 0, ALL!P464-METEALL[[#This Row],[620119]] &lt;= 24), ALL!P464-METEALL[[#This Row],[620119]], 0)</f>
        <v>0</v>
      </c>
      <c r="R463">
        <f>IF(AND(ALL!Q464-METEALL[[#This Row],[620120]] &gt;= 0, ALL!Q464-METEALL[[#This Row],[620120]] &lt;= 24), ALL!Q464-METEALL[[#This Row],[620120]], 0)</f>
        <v>11</v>
      </c>
      <c r="S463">
        <f>IF(AND(ALL!R464-METEALL[[#This Row],[620122]] &gt;= 0, ALL!R464-METEALL[[#This Row],[620122]] &lt;= 24), ALL!R464-METEALL[[#This Row],[620122]], 0)</f>
        <v>0</v>
      </c>
      <c r="T463">
        <f>IF(AND(ALL!S464-METEALL[[#This Row],[620123]] &gt;= 0, ALL!S464-METEALL[[#This Row],[620123]] &lt;= 24), ALL!S464-METEALL[[#This Row],[620123]], 0)</f>
        <v>0</v>
      </c>
      <c r="U463">
        <f>IF(AND(ALL!T464-METEALL[[#This Row],[620124]] &gt;= 0, ALL!T464-METEALL[[#This Row],[620124]] &lt;= 24), ALL!T464-METEALL[[#This Row],[620124]], 0)</f>
        <v>0</v>
      </c>
      <c r="Y463">
        <v>620104</v>
      </c>
      <c r="Z463" s="31">
        <v>44291</v>
      </c>
      <c r="AA463">
        <v>0</v>
      </c>
    </row>
    <row r="464" spans="3:27">
      <c r="C464" s="17">
        <v>44292</v>
      </c>
      <c r="D464" t="str">
        <f>TEXT(Mete_cal[[#This Row],[Egat Code]], "[$-409]mmm yyyy")</f>
        <v>Apr 2021</v>
      </c>
      <c r="E464">
        <f>IF(AND(ALL!D465-METEALL[[#This Row],[620104]] &gt;= 0, ALL!D465-METEALL[[#This Row],[620104]] &lt;= 24), ALL!D465-METEALL[[#This Row],[620104]], 0)</f>
        <v>0</v>
      </c>
      <c r="F464">
        <f>IF(AND(ALL!E465-METEALL[[#This Row],[620105]] &gt;= 0, ALL!E465-METEALL[[#This Row],[620105]] &lt;= 24), ALL!E465-METEALL[[#This Row],[620105]], 0)</f>
        <v>0</v>
      </c>
      <c r="G464">
        <f>IF(AND(ALL!F465-METEALL[[#This Row],[620106]] &gt;= 0, ALL!F465-METEALL[[#This Row],[620106]] &lt;= 24), ALL!F465-METEALL[[#This Row],[620106]], 0)</f>
        <v>0</v>
      </c>
      <c r="H464">
        <f>IF(AND(ALL!G465-METEALL[[#This Row],[620107]] &gt;= 0, ALL!G465-METEALL[[#This Row],[620107]] &lt;= 24), ALL!G465-METEALL[[#This Row],[620107]], 0)</f>
        <v>0</v>
      </c>
      <c r="I464">
        <f>IF(AND(ALL!H465-METEALL[[#This Row],[620109]] &gt;= 0, ALL!H465-METEALL[[#This Row],[620109]] &lt;= 24), ALL!H465-METEALL[[#This Row],[620109]], 0)</f>
        <v>0</v>
      </c>
      <c r="J464">
        <f>IF(AND(ALL!I465-METEALL[[#This Row],[620111]] &gt;= 0, ALL!I465-METEALL[[#This Row],[620111]] &lt;= 24), ALL!I465-METEALL[[#This Row],[620111]], 0)</f>
        <v>0</v>
      </c>
      <c r="K464">
        <f>IF(AND(ALL!J465-METEALL[[#This Row],[620112]] &gt;= 0, ALL!J465-METEALL[[#This Row],[620112]] &lt;= 24), ALL!J465-METEALL[[#This Row],[620112]], 0)</f>
        <v>6</v>
      </c>
      <c r="L464">
        <f>IF(AND(ALL!K465-METEALL[[#This Row],[620113]] &gt;= 0, ALL!K465-METEALL[[#This Row],[620113]] &lt;= 24), ALL!K465-METEALL[[#This Row],[620113]], 0)</f>
        <v>0</v>
      </c>
      <c r="M464">
        <f>IF(AND(ALL!L465-METEALL[[#This Row],[620114]] &gt;= 0, ALL!L465-METEALL[[#This Row],[620114]] &lt;= 24), ALL!L465-METEALL[[#This Row],[620114]], 0)</f>
        <v>6</v>
      </c>
      <c r="N464">
        <f>IF(AND(ALL!M465-METEALL[[#This Row],[620116]] &gt;= 0, ALL!M465-METEALL[[#This Row],[620116]] &lt;= 24), ALL!M465-METEALL[[#This Row],[620116]], 0)</f>
        <v>0</v>
      </c>
      <c r="O464">
        <f>IF(AND(ALL!N465-METEALL[[#This Row],[620117]] &gt;= 0, ALL!N465-METEALL[[#This Row],[620117]] &lt;= 24), ALL!N465-METEALL[[#This Row],[620117]], 0)</f>
        <v>4</v>
      </c>
      <c r="P464">
        <f>IF(AND(ALL!O465-METEALL[[#This Row],[620118]] &gt;= 0, ALL!O465-METEALL[[#This Row],[620118]] &lt;= 24), ALL!O465-METEALL[[#This Row],[620118]], 0)</f>
        <v>0</v>
      </c>
      <c r="Q464">
        <f>IF(AND(ALL!P465-METEALL[[#This Row],[620119]] &gt;= 0, ALL!P465-METEALL[[#This Row],[620119]] &lt;= 24), ALL!P465-METEALL[[#This Row],[620119]], 0)</f>
        <v>0</v>
      </c>
      <c r="R464">
        <f>IF(AND(ALL!Q465-METEALL[[#This Row],[620120]] &gt;= 0, ALL!Q465-METEALL[[#This Row],[620120]] &lt;= 24), ALL!Q465-METEALL[[#This Row],[620120]], 0)</f>
        <v>0</v>
      </c>
      <c r="S464">
        <f>IF(AND(ALL!R465-METEALL[[#This Row],[620122]] &gt;= 0, ALL!R465-METEALL[[#This Row],[620122]] &lt;= 24), ALL!R465-METEALL[[#This Row],[620122]], 0)</f>
        <v>0</v>
      </c>
      <c r="T464">
        <f>IF(AND(ALL!S465-METEALL[[#This Row],[620123]] &gt;= 0, ALL!S465-METEALL[[#This Row],[620123]] &lt;= 24), ALL!S465-METEALL[[#This Row],[620123]], 0)</f>
        <v>0</v>
      </c>
      <c r="U464">
        <f>IF(AND(ALL!T465-METEALL[[#This Row],[620124]] &gt;= 0, ALL!T465-METEALL[[#This Row],[620124]] &lt;= 24), ALL!T465-METEALL[[#This Row],[620124]], 0)</f>
        <v>0</v>
      </c>
      <c r="Y464">
        <v>620104</v>
      </c>
      <c r="Z464" s="31">
        <v>44292</v>
      </c>
      <c r="AA464">
        <v>0</v>
      </c>
    </row>
    <row r="465" spans="3:27">
      <c r="C465" s="17">
        <v>44293</v>
      </c>
      <c r="D465" t="str">
        <f>TEXT(Mete_cal[[#This Row],[Egat Code]], "[$-409]mmm yyyy")</f>
        <v>Apr 2021</v>
      </c>
      <c r="E465">
        <f>IF(AND(ALL!D466-METEALL[[#This Row],[620104]] &gt;= 0, ALL!D466-METEALL[[#This Row],[620104]] &lt;= 24), ALL!D466-METEALL[[#This Row],[620104]], 0)</f>
        <v>0</v>
      </c>
      <c r="F465">
        <f>IF(AND(ALL!E466-METEALL[[#This Row],[620105]] &gt;= 0, ALL!E466-METEALL[[#This Row],[620105]] &lt;= 24), ALL!E466-METEALL[[#This Row],[620105]], 0)</f>
        <v>0</v>
      </c>
      <c r="G465">
        <f>IF(AND(ALL!F466-METEALL[[#This Row],[620106]] &gt;= 0, ALL!F466-METEALL[[#This Row],[620106]] &lt;= 24), ALL!F466-METEALL[[#This Row],[620106]], 0)</f>
        <v>0</v>
      </c>
      <c r="H465">
        <f>IF(AND(ALL!G466-METEALL[[#This Row],[620107]] &gt;= 0, ALL!G466-METEALL[[#This Row],[620107]] &lt;= 24), ALL!G466-METEALL[[#This Row],[620107]], 0)</f>
        <v>20</v>
      </c>
      <c r="I465">
        <f>IF(AND(ALL!H466-METEALL[[#This Row],[620109]] &gt;= 0, ALL!H466-METEALL[[#This Row],[620109]] &lt;= 24), ALL!H466-METEALL[[#This Row],[620109]], 0)</f>
        <v>0</v>
      </c>
      <c r="J465">
        <f>IF(AND(ALL!I466-METEALL[[#This Row],[620111]] &gt;= 0, ALL!I466-METEALL[[#This Row],[620111]] &lt;= 24), ALL!I466-METEALL[[#This Row],[620111]], 0)</f>
        <v>0</v>
      </c>
      <c r="K465">
        <f>IF(AND(ALL!J466-METEALL[[#This Row],[620112]] &gt;= 0, ALL!J466-METEALL[[#This Row],[620112]] &lt;= 24), ALL!J466-METEALL[[#This Row],[620112]], 0)</f>
        <v>15</v>
      </c>
      <c r="L465">
        <f>IF(AND(ALL!K466-METEALL[[#This Row],[620113]] &gt;= 0, ALL!K466-METEALL[[#This Row],[620113]] &lt;= 24), ALL!K466-METEALL[[#This Row],[620113]], 0)</f>
        <v>0</v>
      </c>
      <c r="M465">
        <f>IF(AND(ALL!L466-METEALL[[#This Row],[620114]] &gt;= 0, ALL!L466-METEALL[[#This Row],[620114]] &lt;= 24), ALL!L466-METEALL[[#This Row],[620114]], 0)</f>
        <v>19</v>
      </c>
      <c r="N465">
        <f>IF(AND(ALL!M466-METEALL[[#This Row],[620116]] &gt;= 0, ALL!M466-METEALL[[#This Row],[620116]] &lt;= 24), ALL!M466-METEALL[[#This Row],[620116]], 0)</f>
        <v>0</v>
      </c>
      <c r="O465">
        <f>IF(AND(ALL!N466-METEALL[[#This Row],[620117]] &gt;= 0, ALL!N466-METEALL[[#This Row],[620117]] &lt;= 24), ALL!N466-METEALL[[#This Row],[620117]], 0)</f>
        <v>17</v>
      </c>
      <c r="P465">
        <f>IF(AND(ALL!O466-METEALL[[#This Row],[620118]] &gt;= 0, ALL!O466-METEALL[[#This Row],[620118]] &lt;= 24), ALL!O466-METEALL[[#This Row],[620118]], 0)</f>
        <v>20</v>
      </c>
      <c r="Q465">
        <f>IF(AND(ALL!P466-METEALL[[#This Row],[620119]] &gt;= 0, ALL!P466-METEALL[[#This Row],[620119]] &lt;= 24), ALL!P466-METEALL[[#This Row],[620119]], 0)</f>
        <v>0</v>
      </c>
      <c r="R465">
        <f>IF(AND(ALL!Q466-METEALL[[#This Row],[620120]] &gt;= 0, ALL!Q466-METEALL[[#This Row],[620120]] &lt;= 24), ALL!Q466-METEALL[[#This Row],[620120]], 0)</f>
        <v>20</v>
      </c>
      <c r="S465">
        <f>IF(AND(ALL!R466-METEALL[[#This Row],[620122]] &gt;= 0, ALL!R466-METEALL[[#This Row],[620122]] &lt;= 24), ALL!R466-METEALL[[#This Row],[620122]], 0)</f>
        <v>0</v>
      </c>
      <c r="T465">
        <f>IF(AND(ALL!S466-METEALL[[#This Row],[620123]] &gt;= 0, ALL!S466-METEALL[[#This Row],[620123]] &lt;= 24), ALL!S466-METEALL[[#This Row],[620123]], 0)</f>
        <v>0</v>
      </c>
      <c r="U465">
        <f>IF(AND(ALL!T466-METEALL[[#This Row],[620124]] &gt;= 0, ALL!T466-METEALL[[#This Row],[620124]] &lt;= 24), ALL!T466-METEALL[[#This Row],[620124]], 0)</f>
        <v>0</v>
      </c>
      <c r="Y465">
        <v>620104</v>
      </c>
      <c r="Z465" s="31">
        <v>44293</v>
      </c>
      <c r="AA465">
        <v>0</v>
      </c>
    </row>
    <row r="466" spans="3:27">
      <c r="C466" s="17">
        <v>44294</v>
      </c>
      <c r="D466" t="str">
        <f>TEXT(Mete_cal[[#This Row],[Egat Code]], "[$-409]mmm yyyy")</f>
        <v>Apr 2021</v>
      </c>
      <c r="E466">
        <f>IF(AND(ALL!D467-METEALL[[#This Row],[620104]] &gt;= 0, ALL!D467-METEALL[[#This Row],[620104]] &lt;= 24), ALL!D467-METEALL[[#This Row],[620104]], 0)</f>
        <v>0</v>
      </c>
      <c r="F466">
        <f>IF(AND(ALL!E467-METEALL[[#This Row],[620105]] &gt;= 0, ALL!E467-METEALL[[#This Row],[620105]] &lt;= 24), ALL!E467-METEALL[[#This Row],[620105]], 0)</f>
        <v>0</v>
      </c>
      <c r="G466">
        <f>IF(AND(ALL!F467-METEALL[[#This Row],[620106]] &gt;= 0, ALL!F467-METEALL[[#This Row],[620106]] &lt;= 24), ALL!F467-METEALL[[#This Row],[620106]], 0)</f>
        <v>0</v>
      </c>
      <c r="H466">
        <f>IF(AND(ALL!G467-METEALL[[#This Row],[620107]] &gt;= 0, ALL!G467-METEALL[[#This Row],[620107]] &lt;= 24), ALL!G467-METEALL[[#This Row],[620107]], 0)</f>
        <v>11</v>
      </c>
      <c r="I466">
        <f>IF(AND(ALL!H467-METEALL[[#This Row],[620109]] &gt;= 0, ALL!H467-METEALL[[#This Row],[620109]] &lt;= 24), ALL!H467-METEALL[[#This Row],[620109]], 0)</f>
        <v>0</v>
      </c>
      <c r="J466">
        <f>IF(AND(ALL!I467-METEALL[[#This Row],[620111]] &gt;= 0, ALL!I467-METEALL[[#This Row],[620111]] &lt;= 24), ALL!I467-METEALL[[#This Row],[620111]], 0)</f>
        <v>0</v>
      </c>
      <c r="K466">
        <f>IF(AND(ALL!J467-METEALL[[#This Row],[620112]] &gt;= 0, ALL!J467-METEALL[[#This Row],[620112]] &lt;= 24), ALL!J467-METEALL[[#This Row],[620112]], 0)</f>
        <v>15</v>
      </c>
      <c r="L466">
        <f>IF(AND(ALL!K467-METEALL[[#This Row],[620113]] &gt;= 0, ALL!K467-METEALL[[#This Row],[620113]] &lt;= 24), ALL!K467-METEALL[[#This Row],[620113]], 0)</f>
        <v>0</v>
      </c>
      <c r="M466">
        <f>IF(AND(ALL!L467-METEALL[[#This Row],[620114]] &gt;= 0, ALL!L467-METEALL[[#This Row],[620114]] &lt;= 24), ALL!L467-METEALL[[#This Row],[620114]], 0)</f>
        <v>16</v>
      </c>
      <c r="N466">
        <f>IF(AND(ALL!M467-METEALL[[#This Row],[620116]] &gt;= 0, ALL!M467-METEALL[[#This Row],[620116]] &lt;= 24), ALL!M467-METEALL[[#This Row],[620116]], 0)</f>
        <v>0</v>
      </c>
      <c r="O466">
        <f>IF(AND(ALL!N467-METEALL[[#This Row],[620117]] &gt;= 0, ALL!N467-METEALL[[#This Row],[620117]] &lt;= 24), ALL!N467-METEALL[[#This Row],[620117]], 0)</f>
        <v>0</v>
      </c>
      <c r="P466">
        <f>IF(AND(ALL!O467-METEALL[[#This Row],[620118]] &gt;= 0, ALL!O467-METEALL[[#This Row],[620118]] &lt;= 24), ALL!O467-METEALL[[#This Row],[620118]], 0)</f>
        <v>15</v>
      </c>
      <c r="Q466">
        <f>IF(AND(ALL!P467-METEALL[[#This Row],[620119]] &gt;= 0, ALL!P467-METEALL[[#This Row],[620119]] &lt;= 24), ALL!P467-METEALL[[#This Row],[620119]], 0)</f>
        <v>0</v>
      </c>
      <c r="R466">
        <f>IF(AND(ALL!Q467-METEALL[[#This Row],[620120]] &gt;= 0, ALL!Q467-METEALL[[#This Row],[620120]] &lt;= 24), ALL!Q467-METEALL[[#This Row],[620120]], 0)</f>
        <v>6</v>
      </c>
      <c r="S466">
        <f>IF(AND(ALL!R467-METEALL[[#This Row],[620122]] &gt;= 0, ALL!R467-METEALL[[#This Row],[620122]] &lt;= 24), ALL!R467-METEALL[[#This Row],[620122]], 0)</f>
        <v>0</v>
      </c>
      <c r="T466">
        <f>IF(AND(ALL!S467-METEALL[[#This Row],[620123]] &gt;= 0, ALL!S467-METEALL[[#This Row],[620123]] &lt;= 24), ALL!S467-METEALL[[#This Row],[620123]], 0)</f>
        <v>0</v>
      </c>
      <c r="U466">
        <f>IF(AND(ALL!T467-METEALL[[#This Row],[620124]] &gt;= 0, ALL!T467-METEALL[[#This Row],[620124]] &lt;= 24), ALL!T467-METEALL[[#This Row],[620124]], 0)</f>
        <v>0</v>
      </c>
      <c r="Y466">
        <v>620104</v>
      </c>
      <c r="Z466" s="31">
        <v>44294</v>
      </c>
      <c r="AA466">
        <v>0</v>
      </c>
    </row>
    <row r="467" spans="3:27">
      <c r="C467" s="17">
        <v>44295</v>
      </c>
      <c r="D467" t="str">
        <f>TEXT(Mete_cal[[#This Row],[Egat Code]], "[$-409]mmm yyyy")</f>
        <v>Apr 2021</v>
      </c>
      <c r="E467">
        <f>IF(AND(ALL!D468-METEALL[[#This Row],[620104]] &gt;= 0, ALL!D468-METEALL[[#This Row],[620104]] &lt;= 24), ALL!D468-METEALL[[#This Row],[620104]], 0)</f>
        <v>0</v>
      </c>
      <c r="F467">
        <f>IF(AND(ALL!E468-METEALL[[#This Row],[620105]] &gt;= 0, ALL!E468-METEALL[[#This Row],[620105]] &lt;= 24), ALL!E468-METEALL[[#This Row],[620105]], 0)</f>
        <v>0</v>
      </c>
      <c r="G467">
        <f>IF(AND(ALL!F468-METEALL[[#This Row],[620106]] &gt;= 0, ALL!F468-METEALL[[#This Row],[620106]] &lt;= 24), ALL!F468-METEALL[[#This Row],[620106]], 0)</f>
        <v>0</v>
      </c>
      <c r="H467">
        <f>IF(AND(ALL!G468-METEALL[[#This Row],[620107]] &gt;= 0, ALL!G468-METEALL[[#This Row],[620107]] &lt;= 24), ALL!G468-METEALL[[#This Row],[620107]], 0)</f>
        <v>15</v>
      </c>
      <c r="I467">
        <f>IF(AND(ALL!H468-METEALL[[#This Row],[620109]] &gt;= 0, ALL!H468-METEALL[[#This Row],[620109]] &lt;= 24), ALL!H468-METEALL[[#This Row],[620109]], 0)</f>
        <v>0</v>
      </c>
      <c r="J467">
        <f>IF(AND(ALL!I468-METEALL[[#This Row],[620111]] &gt;= 0, ALL!I468-METEALL[[#This Row],[620111]] &lt;= 24), ALL!I468-METEALL[[#This Row],[620111]], 0)</f>
        <v>0</v>
      </c>
      <c r="K467">
        <f>IF(AND(ALL!J468-METEALL[[#This Row],[620112]] &gt;= 0, ALL!J468-METEALL[[#This Row],[620112]] &lt;= 24), ALL!J468-METEALL[[#This Row],[620112]], 0)</f>
        <v>12</v>
      </c>
      <c r="L467">
        <f>IF(AND(ALL!K468-METEALL[[#This Row],[620113]] &gt;= 0, ALL!K468-METEALL[[#This Row],[620113]] &lt;= 24), ALL!K468-METEALL[[#This Row],[620113]], 0)</f>
        <v>0</v>
      </c>
      <c r="M467">
        <f>IF(AND(ALL!L468-METEALL[[#This Row],[620114]] &gt;= 0, ALL!L468-METEALL[[#This Row],[620114]] &lt;= 24), ALL!L468-METEALL[[#This Row],[620114]], 0)</f>
        <v>16</v>
      </c>
      <c r="N467">
        <f>IF(AND(ALL!M468-METEALL[[#This Row],[620116]] &gt;= 0, ALL!M468-METEALL[[#This Row],[620116]] &lt;= 24), ALL!M468-METEALL[[#This Row],[620116]], 0)</f>
        <v>17</v>
      </c>
      <c r="O467">
        <f>IF(AND(ALL!N468-METEALL[[#This Row],[620117]] &gt;= 0, ALL!N468-METEALL[[#This Row],[620117]] &lt;= 24), ALL!N468-METEALL[[#This Row],[620117]], 0)</f>
        <v>0</v>
      </c>
      <c r="P467">
        <f>IF(AND(ALL!O468-METEALL[[#This Row],[620118]] &gt;= 0, ALL!O468-METEALL[[#This Row],[620118]] &lt;= 24), ALL!O468-METEALL[[#This Row],[620118]], 0)</f>
        <v>0</v>
      </c>
      <c r="Q467">
        <f>IF(AND(ALL!P468-METEALL[[#This Row],[620119]] &gt;= 0, ALL!P468-METEALL[[#This Row],[620119]] &lt;= 24), ALL!P468-METEALL[[#This Row],[620119]], 0)</f>
        <v>0</v>
      </c>
      <c r="R467">
        <f>IF(AND(ALL!Q468-METEALL[[#This Row],[620120]] &gt;= 0, ALL!Q468-METEALL[[#This Row],[620120]] &lt;= 24), ALL!Q468-METEALL[[#This Row],[620120]], 0)</f>
        <v>11</v>
      </c>
      <c r="S467">
        <f>IF(AND(ALL!R468-METEALL[[#This Row],[620122]] &gt;= 0, ALL!R468-METEALL[[#This Row],[620122]] &lt;= 24), ALL!R468-METEALL[[#This Row],[620122]], 0)</f>
        <v>10</v>
      </c>
      <c r="T467">
        <f>IF(AND(ALL!S468-METEALL[[#This Row],[620123]] &gt;= 0, ALL!S468-METEALL[[#This Row],[620123]] &lt;= 24), ALL!S468-METEALL[[#This Row],[620123]], 0)</f>
        <v>0</v>
      </c>
      <c r="U467">
        <f>IF(AND(ALL!T468-METEALL[[#This Row],[620124]] &gt;= 0, ALL!T468-METEALL[[#This Row],[620124]] &lt;= 24), ALL!T468-METEALL[[#This Row],[620124]], 0)</f>
        <v>0</v>
      </c>
      <c r="Y467">
        <v>620104</v>
      </c>
      <c r="Z467" s="31">
        <v>44295</v>
      </c>
      <c r="AA467">
        <v>0</v>
      </c>
    </row>
    <row r="468" spans="3:27">
      <c r="C468" s="17">
        <v>44296</v>
      </c>
      <c r="D468" t="str">
        <f>TEXT(Mete_cal[[#This Row],[Egat Code]], "[$-409]mmm yyyy")</f>
        <v>Apr 2021</v>
      </c>
      <c r="E468">
        <f>IF(AND(ALL!D469-METEALL[[#This Row],[620104]] &gt;= 0, ALL!D469-METEALL[[#This Row],[620104]] &lt;= 24), ALL!D469-METEALL[[#This Row],[620104]], 0)</f>
        <v>0</v>
      </c>
      <c r="F468">
        <f>IF(AND(ALL!E469-METEALL[[#This Row],[620105]] &gt;= 0, ALL!E469-METEALL[[#This Row],[620105]] &lt;= 24), ALL!E469-METEALL[[#This Row],[620105]], 0)</f>
        <v>14</v>
      </c>
      <c r="G468">
        <f>IF(AND(ALL!F469-METEALL[[#This Row],[620106]] &gt;= 0, ALL!F469-METEALL[[#This Row],[620106]] &lt;= 24), ALL!F469-METEALL[[#This Row],[620106]], 0)</f>
        <v>0</v>
      </c>
      <c r="H468">
        <f>IF(AND(ALL!G469-METEALL[[#This Row],[620107]] &gt;= 0, ALL!G469-METEALL[[#This Row],[620107]] &lt;= 24), ALL!G469-METEALL[[#This Row],[620107]], 0)</f>
        <v>15</v>
      </c>
      <c r="I468">
        <f>IF(AND(ALL!H469-METEALL[[#This Row],[620109]] &gt;= 0, ALL!H469-METEALL[[#This Row],[620109]] &lt;= 24), ALL!H469-METEALL[[#This Row],[620109]], 0)</f>
        <v>0</v>
      </c>
      <c r="J468">
        <f>IF(AND(ALL!I469-METEALL[[#This Row],[620111]] &gt;= 0, ALL!I469-METEALL[[#This Row],[620111]] &lt;= 24), ALL!I469-METEALL[[#This Row],[620111]], 0)</f>
        <v>0</v>
      </c>
      <c r="K468">
        <f>IF(AND(ALL!J469-METEALL[[#This Row],[620112]] &gt;= 0, ALL!J469-METEALL[[#This Row],[620112]] &lt;= 24), ALL!J469-METEALL[[#This Row],[620112]], 0)</f>
        <v>17</v>
      </c>
      <c r="L468">
        <f>IF(AND(ALL!K469-METEALL[[#This Row],[620113]] &gt;= 0, ALL!K469-METEALL[[#This Row],[620113]] &lt;= 24), ALL!K469-METEALL[[#This Row],[620113]], 0)</f>
        <v>0</v>
      </c>
      <c r="M468">
        <f>IF(AND(ALL!L469-METEALL[[#This Row],[620114]] &gt;= 0, ALL!L469-METEALL[[#This Row],[620114]] &lt;= 24), ALL!L469-METEALL[[#This Row],[620114]], 0)</f>
        <v>17</v>
      </c>
      <c r="N468">
        <f>IF(AND(ALL!M469-METEALL[[#This Row],[620116]] &gt;= 0, ALL!M469-METEALL[[#This Row],[620116]] &lt;= 24), ALL!M469-METEALL[[#This Row],[620116]], 0)</f>
        <v>18</v>
      </c>
      <c r="O468">
        <f>IF(AND(ALL!N469-METEALL[[#This Row],[620117]] &gt;= 0, ALL!N469-METEALL[[#This Row],[620117]] &lt;= 24), ALL!N469-METEALL[[#This Row],[620117]], 0)</f>
        <v>15</v>
      </c>
      <c r="P468">
        <f>IF(AND(ALL!O469-METEALL[[#This Row],[620118]] &gt;= 0, ALL!O469-METEALL[[#This Row],[620118]] &lt;= 24), ALL!O469-METEALL[[#This Row],[620118]], 0)</f>
        <v>13</v>
      </c>
      <c r="Q468">
        <f>IF(AND(ALL!P469-METEALL[[#This Row],[620119]] &gt;= 0, ALL!P469-METEALL[[#This Row],[620119]] &lt;= 24), ALL!P469-METEALL[[#This Row],[620119]], 0)</f>
        <v>0</v>
      </c>
      <c r="R468">
        <f>IF(AND(ALL!Q469-METEALL[[#This Row],[620120]] &gt;= 0, ALL!Q469-METEALL[[#This Row],[620120]] &lt;= 24), ALL!Q469-METEALL[[#This Row],[620120]], 0)</f>
        <v>14</v>
      </c>
      <c r="S468">
        <f>IF(AND(ALL!R469-METEALL[[#This Row],[620122]] &gt;= 0, ALL!R469-METEALL[[#This Row],[620122]] &lt;= 24), ALL!R469-METEALL[[#This Row],[620122]], 0)</f>
        <v>14</v>
      </c>
      <c r="T468">
        <f>IF(AND(ALL!S469-METEALL[[#This Row],[620123]] &gt;= 0, ALL!S469-METEALL[[#This Row],[620123]] &lt;= 24), ALL!S469-METEALL[[#This Row],[620123]], 0)</f>
        <v>0</v>
      </c>
      <c r="U468">
        <f>IF(AND(ALL!T469-METEALL[[#This Row],[620124]] &gt;= 0, ALL!T469-METEALL[[#This Row],[620124]] &lt;= 24), ALL!T469-METEALL[[#This Row],[620124]], 0)</f>
        <v>0</v>
      </c>
      <c r="Y468">
        <v>620104</v>
      </c>
      <c r="Z468" s="31">
        <v>44296</v>
      </c>
      <c r="AA468">
        <v>0</v>
      </c>
    </row>
    <row r="469" spans="3:27">
      <c r="C469" s="17">
        <v>44297</v>
      </c>
      <c r="D469" t="str">
        <f>TEXT(Mete_cal[[#This Row],[Egat Code]], "[$-409]mmm yyyy")</f>
        <v>Apr 2021</v>
      </c>
      <c r="E469">
        <f>IF(AND(ALL!D470-METEALL[[#This Row],[620104]] &gt;= 0, ALL!D470-METEALL[[#This Row],[620104]] &lt;= 24), ALL!D470-METEALL[[#This Row],[620104]], 0)</f>
        <v>0</v>
      </c>
      <c r="F469">
        <f>IF(AND(ALL!E470-METEALL[[#This Row],[620105]] &gt;= 0, ALL!E470-METEALL[[#This Row],[620105]] &lt;= 24), ALL!E470-METEALL[[#This Row],[620105]], 0)</f>
        <v>8</v>
      </c>
      <c r="G469">
        <f>IF(AND(ALL!F470-METEALL[[#This Row],[620106]] &gt;= 0, ALL!F470-METEALL[[#This Row],[620106]] &lt;= 24), ALL!F470-METEALL[[#This Row],[620106]], 0)</f>
        <v>0</v>
      </c>
      <c r="H469">
        <f>IF(AND(ALL!G470-METEALL[[#This Row],[620107]] &gt;= 0, ALL!G470-METEALL[[#This Row],[620107]] &lt;= 24), ALL!G470-METEALL[[#This Row],[620107]], 0)</f>
        <v>4</v>
      </c>
      <c r="I469">
        <f>IF(AND(ALL!H470-METEALL[[#This Row],[620109]] &gt;= 0, ALL!H470-METEALL[[#This Row],[620109]] &lt;= 24), ALL!H470-METEALL[[#This Row],[620109]], 0)</f>
        <v>0</v>
      </c>
      <c r="J469">
        <f>IF(AND(ALL!I470-METEALL[[#This Row],[620111]] &gt;= 0, ALL!I470-METEALL[[#This Row],[620111]] &lt;= 24), ALL!I470-METEALL[[#This Row],[620111]], 0)</f>
        <v>0</v>
      </c>
      <c r="K469">
        <f>IF(AND(ALL!J470-METEALL[[#This Row],[620112]] &gt;= 0, ALL!J470-METEALL[[#This Row],[620112]] &lt;= 24), ALL!J470-METEALL[[#This Row],[620112]], 0)</f>
        <v>11</v>
      </c>
      <c r="L469">
        <f>IF(AND(ALL!K470-METEALL[[#This Row],[620113]] &gt;= 0, ALL!K470-METEALL[[#This Row],[620113]] &lt;= 24), ALL!K470-METEALL[[#This Row],[620113]], 0)</f>
        <v>0</v>
      </c>
      <c r="M469">
        <f>IF(AND(ALL!L470-METEALL[[#This Row],[620114]] &gt;= 0, ALL!L470-METEALL[[#This Row],[620114]] &lt;= 24), ALL!L470-METEALL[[#This Row],[620114]], 0)</f>
        <v>10</v>
      </c>
      <c r="N469">
        <f>IF(AND(ALL!M470-METEALL[[#This Row],[620116]] &gt;= 0, ALL!M470-METEALL[[#This Row],[620116]] &lt;= 24), ALL!M470-METEALL[[#This Row],[620116]], 0)</f>
        <v>14</v>
      </c>
      <c r="O469">
        <f>IF(AND(ALL!N470-METEALL[[#This Row],[620117]] &gt;= 0, ALL!N470-METEALL[[#This Row],[620117]] &lt;= 24), ALL!N470-METEALL[[#This Row],[620117]], 0)</f>
        <v>6</v>
      </c>
      <c r="P469">
        <f>IF(AND(ALL!O470-METEALL[[#This Row],[620118]] &gt;= 0, ALL!O470-METEALL[[#This Row],[620118]] &lt;= 24), ALL!O470-METEALL[[#This Row],[620118]], 0)</f>
        <v>8</v>
      </c>
      <c r="Q469">
        <f>IF(AND(ALL!P470-METEALL[[#This Row],[620119]] &gt;= 0, ALL!P470-METEALL[[#This Row],[620119]] &lt;= 24), ALL!P470-METEALL[[#This Row],[620119]], 0)</f>
        <v>0</v>
      </c>
      <c r="R469">
        <f>IF(AND(ALL!Q470-METEALL[[#This Row],[620120]] &gt;= 0, ALL!Q470-METEALL[[#This Row],[620120]] &lt;= 24), ALL!Q470-METEALL[[#This Row],[620120]], 0)</f>
        <v>11</v>
      </c>
      <c r="S469">
        <f>IF(AND(ALL!R470-METEALL[[#This Row],[620122]] &gt;= 0, ALL!R470-METEALL[[#This Row],[620122]] &lt;= 24), ALL!R470-METEALL[[#This Row],[620122]], 0)</f>
        <v>11</v>
      </c>
      <c r="T469">
        <f>IF(AND(ALL!S470-METEALL[[#This Row],[620123]] &gt;= 0, ALL!S470-METEALL[[#This Row],[620123]] &lt;= 24), ALL!S470-METEALL[[#This Row],[620123]], 0)</f>
        <v>0</v>
      </c>
      <c r="U469">
        <f>IF(AND(ALL!T470-METEALL[[#This Row],[620124]] &gt;= 0, ALL!T470-METEALL[[#This Row],[620124]] &lt;= 24), ALL!T470-METEALL[[#This Row],[620124]], 0)</f>
        <v>0</v>
      </c>
      <c r="Y469">
        <v>620104</v>
      </c>
      <c r="Z469" s="31">
        <v>44297</v>
      </c>
      <c r="AA469">
        <v>0</v>
      </c>
    </row>
    <row r="470" spans="3:27">
      <c r="C470" s="17">
        <v>44298</v>
      </c>
      <c r="D470" t="str">
        <f>TEXT(Mete_cal[[#This Row],[Egat Code]], "[$-409]mmm yyyy")</f>
        <v>Apr 2021</v>
      </c>
      <c r="E470">
        <f>IF(AND(ALL!D471-METEALL[[#This Row],[620104]] &gt;= 0, ALL!D471-METEALL[[#This Row],[620104]] &lt;= 24), ALL!D471-METEALL[[#This Row],[620104]], 0)</f>
        <v>0</v>
      </c>
      <c r="F470">
        <f>IF(AND(ALL!E471-METEALL[[#This Row],[620105]] &gt;= 0, ALL!E471-METEALL[[#This Row],[620105]] &lt;= 24), ALL!E471-METEALL[[#This Row],[620105]], 0)</f>
        <v>14</v>
      </c>
      <c r="G470">
        <f>IF(AND(ALL!F471-METEALL[[#This Row],[620106]] &gt;= 0, ALL!F471-METEALL[[#This Row],[620106]] &lt;= 24), ALL!F471-METEALL[[#This Row],[620106]], 0)</f>
        <v>0</v>
      </c>
      <c r="H470">
        <f>IF(AND(ALL!G471-METEALL[[#This Row],[620107]] &gt;= 0, ALL!G471-METEALL[[#This Row],[620107]] &lt;= 24), ALL!G471-METEALL[[#This Row],[620107]], 0)</f>
        <v>14</v>
      </c>
      <c r="I470">
        <f>IF(AND(ALL!H471-METEALL[[#This Row],[620109]] &gt;= 0, ALL!H471-METEALL[[#This Row],[620109]] &lt;= 24), ALL!H471-METEALL[[#This Row],[620109]], 0)</f>
        <v>0</v>
      </c>
      <c r="J470">
        <f>IF(AND(ALL!I471-METEALL[[#This Row],[620111]] &gt;= 0, ALL!I471-METEALL[[#This Row],[620111]] &lt;= 24), ALL!I471-METEALL[[#This Row],[620111]], 0)</f>
        <v>0</v>
      </c>
      <c r="K470">
        <f>IF(AND(ALL!J471-METEALL[[#This Row],[620112]] &gt;= 0, ALL!J471-METEALL[[#This Row],[620112]] &lt;= 24), ALL!J471-METEALL[[#This Row],[620112]], 0)</f>
        <v>15</v>
      </c>
      <c r="L470">
        <f>IF(AND(ALL!K471-METEALL[[#This Row],[620113]] &gt;= 0, ALL!K471-METEALL[[#This Row],[620113]] &lt;= 24), ALL!K471-METEALL[[#This Row],[620113]], 0)</f>
        <v>0</v>
      </c>
      <c r="M470">
        <f>IF(AND(ALL!L471-METEALL[[#This Row],[620114]] &gt;= 0, ALL!L471-METEALL[[#This Row],[620114]] &lt;= 24), ALL!L471-METEALL[[#This Row],[620114]], 0)</f>
        <v>23</v>
      </c>
      <c r="N470">
        <f>IF(AND(ALL!M471-METEALL[[#This Row],[620116]] &gt;= 0, ALL!M471-METEALL[[#This Row],[620116]] &lt;= 24), ALL!M471-METEALL[[#This Row],[620116]], 0)</f>
        <v>16</v>
      </c>
      <c r="O470">
        <f>IF(AND(ALL!N471-METEALL[[#This Row],[620117]] &gt;= 0, ALL!N471-METEALL[[#This Row],[620117]] &lt;= 24), ALL!N471-METEALL[[#This Row],[620117]], 0)</f>
        <v>18</v>
      </c>
      <c r="P470">
        <f>IF(AND(ALL!O471-METEALL[[#This Row],[620118]] &gt;= 0, ALL!O471-METEALL[[#This Row],[620118]] &lt;= 24), ALL!O471-METEALL[[#This Row],[620118]], 0)</f>
        <v>15</v>
      </c>
      <c r="Q470">
        <f>IF(AND(ALL!P471-METEALL[[#This Row],[620119]] &gt;= 0, ALL!P471-METEALL[[#This Row],[620119]] &lt;= 24), ALL!P471-METEALL[[#This Row],[620119]], 0)</f>
        <v>0</v>
      </c>
      <c r="R470">
        <f>IF(AND(ALL!Q471-METEALL[[#This Row],[620120]] &gt;= 0, ALL!Q471-METEALL[[#This Row],[620120]] &lt;= 24), ALL!Q471-METEALL[[#This Row],[620120]], 0)</f>
        <v>15</v>
      </c>
      <c r="S470">
        <f>IF(AND(ALL!R471-METEALL[[#This Row],[620122]] &gt;= 0, ALL!R471-METEALL[[#This Row],[620122]] &lt;= 24), ALL!R471-METEALL[[#This Row],[620122]], 0)</f>
        <v>15</v>
      </c>
      <c r="T470">
        <f>IF(AND(ALL!S471-METEALL[[#This Row],[620123]] &gt;= 0, ALL!S471-METEALL[[#This Row],[620123]] &lt;= 24), ALL!S471-METEALL[[#This Row],[620123]], 0)</f>
        <v>0</v>
      </c>
      <c r="U470">
        <f>IF(AND(ALL!T471-METEALL[[#This Row],[620124]] &gt;= 0, ALL!T471-METEALL[[#This Row],[620124]] &lt;= 24), ALL!T471-METEALL[[#This Row],[620124]], 0)</f>
        <v>0</v>
      </c>
      <c r="Y470">
        <v>620104</v>
      </c>
      <c r="Z470" s="31">
        <v>44298</v>
      </c>
      <c r="AA470">
        <v>0</v>
      </c>
    </row>
    <row r="471" spans="3:27">
      <c r="C471" s="17">
        <v>44299</v>
      </c>
      <c r="D471" t="str">
        <f>TEXT(Mete_cal[[#This Row],[Egat Code]], "[$-409]mmm yyyy")</f>
        <v>Apr 2021</v>
      </c>
      <c r="E471">
        <f>IF(AND(ALL!D472-METEALL[[#This Row],[620104]] &gt;= 0, ALL!D472-METEALL[[#This Row],[620104]] &lt;= 24), ALL!D472-METEALL[[#This Row],[620104]], 0)</f>
        <v>0</v>
      </c>
      <c r="F471">
        <f>IF(AND(ALL!E472-METEALL[[#This Row],[620105]] &gt;= 0, ALL!E472-METEALL[[#This Row],[620105]] &lt;= 24), ALL!E472-METEALL[[#This Row],[620105]], 0)</f>
        <v>20</v>
      </c>
      <c r="G471">
        <f>IF(AND(ALL!F472-METEALL[[#This Row],[620106]] &gt;= 0, ALL!F472-METEALL[[#This Row],[620106]] &lt;= 24), ALL!F472-METEALL[[#This Row],[620106]], 0)</f>
        <v>0</v>
      </c>
      <c r="H471">
        <f>IF(AND(ALL!G472-METEALL[[#This Row],[620107]] &gt;= 0, ALL!G472-METEALL[[#This Row],[620107]] &lt;= 24), ALL!G472-METEALL[[#This Row],[620107]], 0)</f>
        <v>20</v>
      </c>
      <c r="I471">
        <f>IF(AND(ALL!H472-METEALL[[#This Row],[620109]] &gt;= 0, ALL!H472-METEALL[[#This Row],[620109]] &lt;= 24), ALL!H472-METEALL[[#This Row],[620109]], 0)</f>
        <v>0</v>
      </c>
      <c r="J471">
        <f>IF(AND(ALL!I472-METEALL[[#This Row],[620111]] &gt;= 0, ALL!I472-METEALL[[#This Row],[620111]] &lt;= 24), ALL!I472-METEALL[[#This Row],[620111]], 0)</f>
        <v>0</v>
      </c>
      <c r="K471">
        <f>IF(AND(ALL!J472-METEALL[[#This Row],[620112]] &gt;= 0, ALL!J472-METEALL[[#This Row],[620112]] &lt;= 24), ALL!J472-METEALL[[#This Row],[620112]], 0)</f>
        <v>16</v>
      </c>
      <c r="L471">
        <f>IF(AND(ALL!K472-METEALL[[#This Row],[620113]] &gt;= 0, ALL!K472-METEALL[[#This Row],[620113]] &lt;= 24), ALL!K472-METEALL[[#This Row],[620113]], 0)</f>
        <v>0</v>
      </c>
      <c r="M471">
        <f>IF(AND(ALL!L472-METEALL[[#This Row],[620114]] &gt;= 0, ALL!L472-METEALL[[#This Row],[620114]] &lt;= 24), ALL!L472-METEALL[[#This Row],[620114]], 0)</f>
        <v>16</v>
      </c>
      <c r="N471">
        <f>IF(AND(ALL!M472-METEALL[[#This Row],[620116]] &gt;= 0, ALL!M472-METEALL[[#This Row],[620116]] &lt;= 24), ALL!M472-METEALL[[#This Row],[620116]], 0)</f>
        <v>23</v>
      </c>
      <c r="O471">
        <f>IF(AND(ALL!N472-METEALL[[#This Row],[620117]] &gt;= 0, ALL!N472-METEALL[[#This Row],[620117]] &lt;= 24), ALL!N472-METEALL[[#This Row],[620117]], 0)</f>
        <v>22</v>
      </c>
      <c r="P471">
        <f>IF(AND(ALL!O472-METEALL[[#This Row],[620118]] &gt;= 0, ALL!O472-METEALL[[#This Row],[620118]] &lt;= 24), ALL!O472-METEALL[[#This Row],[620118]], 0)</f>
        <v>22</v>
      </c>
      <c r="Q471">
        <f>IF(AND(ALL!P472-METEALL[[#This Row],[620119]] &gt;= 0, ALL!P472-METEALL[[#This Row],[620119]] &lt;= 24), ALL!P472-METEALL[[#This Row],[620119]], 0)</f>
        <v>0</v>
      </c>
      <c r="R471">
        <f>IF(AND(ALL!Q472-METEALL[[#This Row],[620120]] &gt;= 0, ALL!Q472-METEALL[[#This Row],[620120]] &lt;= 24), ALL!Q472-METEALL[[#This Row],[620120]], 0)</f>
        <v>16</v>
      </c>
      <c r="S471">
        <f>IF(AND(ALL!R472-METEALL[[#This Row],[620122]] &gt;= 0, ALL!R472-METEALL[[#This Row],[620122]] &lt;= 24), ALL!R472-METEALL[[#This Row],[620122]], 0)</f>
        <v>21</v>
      </c>
      <c r="T471">
        <f>IF(AND(ALL!S472-METEALL[[#This Row],[620123]] &gt;= 0, ALL!S472-METEALL[[#This Row],[620123]] &lt;= 24), ALL!S472-METEALL[[#This Row],[620123]], 0)</f>
        <v>0</v>
      </c>
      <c r="U471">
        <f>IF(AND(ALL!T472-METEALL[[#This Row],[620124]] &gt;= 0, ALL!T472-METEALL[[#This Row],[620124]] &lt;= 24), ALL!T472-METEALL[[#This Row],[620124]], 0)</f>
        <v>0</v>
      </c>
      <c r="Y471">
        <v>620104</v>
      </c>
      <c r="Z471" s="31">
        <v>44299</v>
      </c>
      <c r="AA471">
        <v>0</v>
      </c>
    </row>
    <row r="472" spans="3:27">
      <c r="C472" s="17">
        <v>44300</v>
      </c>
      <c r="D472" t="str">
        <f>TEXT(Mete_cal[[#This Row],[Egat Code]], "[$-409]mmm yyyy")</f>
        <v>Apr 2021</v>
      </c>
      <c r="E472">
        <f>IF(AND(ALL!D473-METEALL[[#This Row],[620104]] &gt;= 0, ALL!D473-METEALL[[#This Row],[620104]] &lt;= 24), ALL!D473-METEALL[[#This Row],[620104]], 0)</f>
        <v>0</v>
      </c>
      <c r="F472">
        <f>IF(AND(ALL!E473-METEALL[[#This Row],[620105]] &gt;= 0, ALL!E473-METEALL[[#This Row],[620105]] &lt;= 24), ALL!E473-METEALL[[#This Row],[620105]], 0)</f>
        <v>0</v>
      </c>
      <c r="G472">
        <f>IF(AND(ALL!F473-METEALL[[#This Row],[620106]] &gt;= 0, ALL!F473-METEALL[[#This Row],[620106]] &lt;= 24), ALL!F473-METEALL[[#This Row],[620106]], 0)</f>
        <v>2</v>
      </c>
      <c r="H472">
        <f>IF(AND(ALL!G473-METEALL[[#This Row],[620107]] &gt;= 0, ALL!G473-METEALL[[#This Row],[620107]] &lt;= 24), ALL!G473-METEALL[[#This Row],[620107]], 0)</f>
        <v>3</v>
      </c>
      <c r="I472">
        <f>IF(AND(ALL!H473-METEALL[[#This Row],[620109]] &gt;= 0, ALL!H473-METEALL[[#This Row],[620109]] &lt;= 24), ALL!H473-METEALL[[#This Row],[620109]], 0)</f>
        <v>0</v>
      </c>
      <c r="J472">
        <f>IF(AND(ALL!I473-METEALL[[#This Row],[620111]] &gt;= 0, ALL!I473-METEALL[[#This Row],[620111]] &lt;= 24), ALL!I473-METEALL[[#This Row],[620111]], 0)</f>
        <v>0</v>
      </c>
      <c r="K472">
        <f>IF(AND(ALL!J473-METEALL[[#This Row],[620112]] &gt;= 0, ALL!J473-METEALL[[#This Row],[620112]] &lt;= 24), ALL!J473-METEALL[[#This Row],[620112]], 0)</f>
        <v>6</v>
      </c>
      <c r="L472">
        <f>IF(AND(ALL!K473-METEALL[[#This Row],[620113]] &gt;= 0, ALL!K473-METEALL[[#This Row],[620113]] &lt;= 24), ALL!K473-METEALL[[#This Row],[620113]], 0)</f>
        <v>0</v>
      </c>
      <c r="M472">
        <f>IF(AND(ALL!L473-METEALL[[#This Row],[620114]] &gt;= 0, ALL!L473-METEALL[[#This Row],[620114]] &lt;= 24), ALL!L473-METEALL[[#This Row],[620114]], 0)</f>
        <v>0</v>
      </c>
      <c r="N472">
        <f>IF(AND(ALL!M473-METEALL[[#This Row],[620116]] &gt;= 0, ALL!M473-METEALL[[#This Row],[620116]] &lt;= 24), ALL!M473-METEALL[[#This Row],[620116]], 0)</f>
        <v>5</v>
      </c>
      <c r="O472">
        <f>IF(AND(ALL!N473-METEALL[[#This Row],[620117]] &gt;= 0, ALL!N473-METEALL[[#This Row],[620117]] &lt;= 24), ALL!N473-METEALL[[#This Row],[620117]], 0)</f>
        <v>10</v>
      </c>
      <c r="P472">
        <f>IF(AND(ALL!O473-METEALL[[#This Row],[620118]] &gt;= 0, ALL!O473-METEALL[[#This Row],[620118]] &lt;= 24), ALL!O473-METEALL[[#This Row],[620118]], 0)</f>
        <v>8</v>
      </c>
      <c r="Q472">
        <f>IF(AND(ALL!P473-METEALL[[#This Row],[620119]] &gt;= 0, ALL!P473-METEALL[[#This Row],[620119]] &lt;= 24), ALL!P473-METEALL[[#This Row],[620119]], 0)</f>
        <v>0</v>
      </c>
      <c r="R472">
        <f>IF(AND(ALL!Q473-METEALL[[#This Row],[620120]] &gt;= 0, ALL!Q473-METEALL[[#This Row],[620120]] &lt;= 24), ALL!Q473-METEALL[[#This Row],[620120]], 0)</f>
        <v>6</v>
      </c>
      <c r="S472">
        <f>IF(AND(ALL!R473-METEALL[[#This Row],[620122]] &gt;= 0, ALL!R473-METEALL[[#This Row],[620122]] &lt;= 24), ALL!R473-METEALL[[#This Row],[620122]], 0)</f>
        <v>3</v>
      </c>
      <c r="T472">
        <f>IF(AND(ALL!S473-METEALL[[#This Row],[620123]] &gt;= 0, ALL!S473-METEALL[[#This Row],[620123]] &lt;= 24), ALL!S473-METEALL[[#This Row],[620123]], 0)</f>
        <v>0</v>
      </c>
      <c r="U472">
        <f>IF(AND(ALL!T473-METEALL[[#This Row],[620124]] &gt;= 0, ALL!T473-METEALL[[#This Row],[620124]] &lt;= 24), ALL!T473-METEALL[[#This Row],[620124]], 0)</f>
        <v>0</v>
      </c>
      <c r="Y472">
        <v>620104</v>
      </c>
      <c r="Z472" s="31">
        <v>44300</v>
      </c>
      <c r="AA472">
        <v>0</v>
      </c>
    </row>
    <row r="473" spans="3:27">
      <c r="C473" s="17">
        <v>44301</v>
      </c>
      <c r="D473" t="str">
        <f>TEXT(Mete_cal[[#This Row],[Egat Code]], "[$-409]mmm yyyy")</f>
        <v>Apr 2021</v>
      </c>
      <c r="E473">
        <f>IF(AND(ALL!D474-METEALL[[#This Row],[620104]] &gt;= 0, ALL!D474-METEALL[[#This Row],[620104]] &lt;= 24), ALL!D474-METEALL[[#This Row],[620104]], 0)</f>
        <v>0</v>
      </c>
      <c r="F473">
        <f>IF(AND(ALL!E474-METEALL[[#This Row],[620105]] &gt;= 0, ALL!E474-METEALL[[#This Row],[620105]] &lt;= 24), ALL!E474-METEALL[[#This Row],[620105]], 0)</f>
        <v>0</v>
      </c>
      <c r="G473">
        <f>IF(AND(ALL!F474-METEALL[[#This Row],[620106]] &gt;= 0, ALL!F474-METEALL[[#This Row],[620106]] &lt;= 24), ALL!F474-METEALL[[#This Row],[620106]], 0)</f>
        <v>0</v>
      </c>
      <c r="H473">
        <f>IF(AND(ALL!G474-METEALL[[#This Row],[620107]] &gt;= 0, ALL!G474-METEALL[[#This Row],[620107]] &lt;= 24), ALL!G474-METEALL[[#This Row],[620107]], 0)</f>
        <v>0</v>
      </c>
      <c r="I473">
        <f>IF(AND(ALL!H474-METEALL[[#This Row],[620109]] &gt;= 0, ALL!H474-METEALL[[#This Row],[620109]] &lt;= 24), ALL!H474-METEALL[[#This Row],[620109]], 0)</f>
        <v>0</v>
      </c>
      <c r="J473">
        <f>IF(AND(ALL!I474-METEALL[[#This Row],[620111]] &gt;= 0, ALL!I474-METEALL[[#This Row],[620111]] &lt;= 24), ALL!I474-METEALL[[#This Row],[620111]], 0)</f>
        <v>0</v>
      </c>
      <c r="K473">
        <f>IF(AND(ALL!J474-METEALL[[#This Row],[620112]] &gt;= 0, ALL!J474-METEALL[[#This Row],[620112]] &lt;= 24), ALL!J474-METEALL[[#This Row],[620112]], 0)</f>
        <v>7</v>
      </c>
      <c r="L473">
        <f>IF(AND(ALL!K474-METEALL[[#This Row],[620113]] &gt;= 0, ALL!K474-METEALL[[#This Row],[620113]] &lt;= 24), ALL!K474-METEALL[[#This Row],[620113]], 0)</f>
        <v>0</v>
      </c>
      <c r="M473">
        <f>IF(AND(ALL!L474-METEALL[[#This Row],[620114]] &gt;= 0, ALL!L474-METEALL[[#This Row],[620114]] &lt;= 24), ALL!L474-METEALL[[#This Row],[620114]], 0)</f>
        <v>0</v>
      </c>
      <c r="N473">
        <f>IF(AND(ALL!M474-METEALL[[#This Row],[620116]] &gt;= 0, ALL!M474-METEALL[[#This Row],[620116]] &lt;= 24), ALL!M474-METEALL[[#This Row],[620116]], 0)</f>
        <v>2</v>
      </c>
      <c r="O473">
        <f>IF(AND(ALL!N474-METEALL[[#This Row],[620117]] &gt;= 0, ALL!N474-METEALL[[#This Row],[620117]] &lt;= 24), ALL!N474-METEALL[[#This Row],[620117]], 0)</f>
        <v>2</v>
      </c>
      <c r="P473">
        <f>IF(AND(ALL!O474-METEALL[[#This Row],[620118]] &gt;= 0, ALL!O474-METEALL[[#This Row],[620118]] &lt;= 24), ALL!O474-METEALL[[#This Row],[620118]], 0)</f>
        <v>3</v>
      </c>
      <c r="Q473">
        <f>IF(AND(ALL!P474-METEALL[[#This Row],[620119]] &gt;= 0, ALL!P474-METEALL[[#This Row],[620119]] &lt;= 24), ALL!P474-METEALL[[#This Row],[620119]], 0)</f>
        <v>0</v>
      </c>
      <c r="R473">
        <f>IF(AND(ALL!Q474-METEALL[[#This Row],[620120]] &gt;= 0, ALL!Q474-METEALL[[#This Row],[620120]] &lt;= 24), ALL!Q474-METEALL[[#This Row],[620120]], 0)</f>
        <v>0</v>
      </c>
      <c r="S473">
        <f>IF(AND(ALL!R474-METEALL[[#This Row],[620122]] &gt;= 0, ALL!R474-METEALL[[#This Row],[620122]] &lt;= 24), ALL!R474-METEALL[[#This Row],[620122]], 0)</f>
        <v>9</v>
      </c>
      <c r="T473">
        <f>IF(AND(ALL!S474-METEALL[[#This Row],[620123]] &gt;= 0, ALL!S474-METEALL[[#This Row],[620123]] &lt;= 24), ALL!S474-METEALL[[#This Row],[620123]], 0)</f>
        <v>0</v>
      </c>
      <c r="U473">
        <f>IF(AND(ALL!T474-METEALL[[#This Row],[620124]] &gt;= 0, ALL!T474-METEALL[[#This Row],[620124]] &lt;= 24), ALL!T474-METEALL[[#This Row],[620124]], 0)</f>
        <v>0</v>
      </c>
      <c r="Y473">
        <v>620104</v>
      </c>
      <c r="Z473" s="31">
        <v>44301</v>
      </c>
      <c r="AA473">
        <v>0</v>
      </c>
    </row>
    <row r="474" spans="3:27">
      <c r="C474" s="17">
        <v>44302</v>
      </c>
      <c r="D474" t="str">
        <f>TEXT(Mete_cal[[#This Row],[Egat Code]], "[$-409]mmm yyyy")</f>
        <v>Apr 2021</v>
      </c>
      <c r="E474">
        <f>IF(AND(ALL!D475-METEALL[[#This Row],[620104]] &gt;= 0, ALL!D475-METEALL[[#This Row],[620104]] &lt;= 24), ALL!D475-METEALL[[#This Row],[620104]], 0)</f>
        <v>0</v>
      </c>
      <c r="F474">
        <f>IF(AND(ALL!E475-METEALL[[#This Row],[620105]] &gt;= 0, ALL!E475-METEALL[[#This Row],[620105]] &lt;= 24), ALL!E475-METEALL[[#This Row],[620105]], 0)</f>
        <v>1</v>
      </c>
      <c r="G474">
        <f>IF(AND(ALL!F475-METEALL[[#This Row],[620106]] &gt;= 0, ALL!F475-METEALL[[#This Row],[620106]] &lt;= 24), ALL!F475-METEALL[[#This Row],[620106]], 0)</f>
        <v>11</v>
      </c>
      <c r="H474">
        <f>IF(AND(ALL!G475-METEALL[[#This Row],[620107]] &gt;= 0, ALL!G475-METEALL[[#This Row],[620107]] &lt;= 24), ALL!G475-METEALL[[#This Row],[620107]], 0)</f>
        <v>5</v>
      </c>
      <c r="I474">
        <f>IF(AND(ALL!H475-METEALL[[#This Row],[620109]] &gt;= 0, ALL!H475-METEALL[[#This Row],[620109]] &lt;= 24), ALL!H475-METEALL[[#This Row],[620109]], 0)</f>
        <v>0</v>
      </c>
      <c r="J474">
        <f>IF(AND(ALL!I475-METEALL[[#This Row],[620111]] &gt;= 0, ALL!I475-METEALL[[#This Row],[620111]] &lt;= 24), ALL!I475-METEALL[[#This Row],[620111]], 0)</f>
        <v>0</v>
      </c>
      <c r="K474">
        <f>IF(AND(ALL!J475-METEALL[[#This Row],[620112]] &gt;= 0, ALL!J475-METEALL[[#This Row],[620112]] &lt;= 24), ALL!J475-METEALL[[#This Row],[620112]], 0)</f>
        <v>4</v>
      </c>
      <c r="L474">
        <f>IF(AND(ALL!K475-METEALL[[#This Row],[620113]] &gt;= 0, ALL!K475-METEALL[[#This Row],[620113]] &lt;= 24), ALL!K475-METEALL[[#This Row],[620113]], 0)</f>
        <v>0</v>
      </c>
      <c r="M474">
        <f>IF(AND(ALL!L475-METEALL[[#This Row],[620114]] &gt;= 0, ALL!L475-METEALL[[#This Row],[620114]] &lt;= 24), ALL!L475-METEALL[[#This Row],[620114]], 0)</f>
        <v>0</v>
      </c>
      <c r="N474">
        <f>IF(AND(ALL!M475-METEALL[[#This Row],[620116]] &gt;= 0, ALL!M475-METEALL[[#This Row],[620116]] &lt;= 24), ALL!M475-METEALL[[#This Row],[620116]], 0)</f>
        <v>4</v>
      </c>
      <c r="O474">
        <f>IF(AND(ALL!N475-METEALL[[#This Row],[620117]] &gt;= 0, ALL!N475-METEALL[[#This Row],[620117]] &lt;= 24), ALL!N475-METEALL[[#This Row],[620117]], 0)</f>
        <v>13</v>
      </c>
      <c r="P474">
        <f>IF(AND(ALL!O475-METEALL[[#This Row],[620118]] &gt;= 0, ALL!O475-METEALL[[#This Row],[620118]] &lt;= 24), ALL!O475-METEALL[[#This Row],[620118]], 0)</f>
        <v>9</v>
      </c>
      <c r="Q474">
        <f>IF(AND(ALL!P475-METEALL[[#This Row],[620119]] &gt;= 0, ALL!P475-METEALL[[#This Row],[620119]] &lt;= 24), ALL!P475-METEALL[[#This Row],[620119]], 0)</f>
        <v>0</v>
      </c>
      <c r="R474">
        <f>IF(AND(ALL!Q475-METEALL[[#This Row],[620120]] &gt;= 0, ALL!Q475-METEALL[[#This Row],[620120]] &lt;= 24), ALL!Q475-METEALL[[#This Row],[620120]], 0)</f>
        <v>6</v>
      </c>
      <c r="S474">
        <f>IF(AND(ALL!R475-METEALL[[#This Row],[620122]] &gt;= 0, ALL!R475-METEALL[[#This Row],[620122]] &lt;= 24), ALL!R475-METEALL[[#This Row],[620122]], 0)</f>
        <v>10</v>
      </c>
      <c r="T474">
        <f>IF(AND(ALL!S475-METEALL[[#This Row],[620123]] &gt;= 0, ALL!S475-METEALL[[#This Row],[620123]] &lt;= 24), ALL!S475-METEALL[[#This Row],[620123]], 0)</f>
        <v>0</v>
      </c>
      <c r="U474">
        <f>IF(AND(ALL!T475-METEALL[[#This Row],[620124]] &gt;= 0, ALL!T475-METEALL[[#This Row],[620124]] &lt;= 24), ALL!T475-METEALL[[#This Row],[620124]], 0)</f>
        <v>0</v>
      </c>
      <c r="Y474">
        <v>620104</v>
      </c>
      <c r="Z474" s="31">
        <v>44302</v>
      </c>
      <c r="AA474">
        <v>0</v>
      </c>
    </row>
    <row r="475" spans="3:27">
      <c r="C475" s="17">
        <v>44303</v>
      </c>
      <c r="D475" t="str">
        <f>TEXT(Mete_cal[[#This Row],[Egat Code]], "[$-409]mmm yyyy")</f>
        <v>Apr 2021</v>
      </c>
      <c r="E475">
        <f>IF(AND(ALL!D476-METEALL[[#This Row],[620104]] &gt;= 0, ALL!D476-METEALL[[#This Row],[620104]] &lt;= 24), ALL!D476-METEALL[[#This Row],[620104]], 0)</f>
        <v>0</v>
      </c>
      <c r="F475">
        <f>IF(AND(ALL!E476-METEALL[[#This Row],[620105]] &gt;= 0, ALL!E476-METEALL[[#This Row],[620105]] &lt;= 24), ALL!E476-METEALL[[#This Row],[620105]], 0)</f>
        <v>8</v>
      </c>
      <c r="G475">
        <f>IF(AND(ALL!F476-METEALL[[#This Row],[620106]] &gt;= 0, ALL!F476-METEALL[[#This Row],[620106]] &lt;= 24), ALL!F476-METEALL[[#This Row],[620106]], 0)</f>
        <v>6</v>
      </c>
      <c r="H475">
        <f>IF(AND(ALL!G476-METEALL[[#This Row],[620107]] &gt;= 0, ALL!G476-METEALL[[#This Row],[620107]] &lt;= 24), ALL!G476-METEALL[[#This Row],[620107]], 0)</f>
        <v>14</v>
      </c>
      <c r="I475">
        <f>IF(AND(ALL!H476-METEALL[[#This Row],[620109]] &gt;= 0, ALL!H476-METEALL[[#This Row],[620109]] &lt;= 24), ALL!H476-METEALL[[#This Row],[620109]], 0)</f>
        <v>0</v>
      </c>
      <c r="J475">
        <f>IF(AND(ALL!I476-METEALL[[#This Row],[620111]] &gt;= 0, ALL!I476-METEALL[[#This Row],[620111]] &lt;= 24), ALL!I476-METEALL[[#This Row],[620111]], 0)</f>
        <v>0</v>
      </c>
      <c r="K475">
        <f>IF(AND(ALL!J476-METEALL[[#This Row],[620112]] &gt;= 0, ALL!J476-METEALL[[#This Row],[620112]] &lt;= 24), ALL!J476-METEALL[[#This Row],[620112]], 0)</f>
        <v>5</v>
      </c>
      <c r="L475">
        <f>IF(AND(ALL!K476-METEALL[[#This Row],[620113]] &gt;= 0, ALL!K476-METEALL[[#This Row],[620113]] &lt;= 24), ALL!K476-METEALL[[#This Row],[620113]], 0)</f>
        <v>0</v>
      </c>
      <c r="M475">
        <f>IF(AND(ALL!L476-METEALL[[#This Row],[620114]] &gt;= 0, ALL!L476-METEALL[[#This Row],[620114]] &lt;= 24), ALL!L476-METEALL[[#This Row],[620114]], 0)</f>
        <v>11</v>
      </c>
      <c r="N475">
        <f>IF(AND(ALL!M476-METEALL[[#This Row],[620116]] &gt;= 0, ALL!M476-METEALL[[#This Row],[620116]] &lt;= 24), ALL!M476-METEALL[[#This Row],[620116]], 0)</f>
        <v>6</v>
      </c>
      <c r="O475">
        <f>IF(AND(ALL!N476-METEALL[[#This Row],[620117]] &gt;= 0, ALL!N476-METEALL[[#This Row],[620117]] &lt;= 24), ALL!N476-METEALL[[#This Row],[620117]], 0)</f>
        <v>13</v>
      </c>
      <c r="P475">
        <f>IF(AND(ALL!O476-METEALL[[#This Row],[620118]] &gt;= 0, ALL!O476-METEALL[[#This Row],[620118]] &lt;= 24), ALL!O476-METEALL[[#This Row],[620118]], 0)</f>
        <v>1</v>
      </c>
      <c r="Q475">
        <f>IF(AND(ALL!P476-METEALL[[#This Row],[620119]] &gt;= 0, ALL!P476-METEALL[[#This Row],[620119]] &lt;= 24), ALL!P476-METEALL[[#This Row],[620119]], 0)</f>
        <v>0</v>
      </c>
      <c r="R475">
        <f>IF(AND(ALL!Q476-METEALL[[#This Row],[620120]] &gt;= 0, ALL!Q476-METEALL[[#This Row],[620120]] &lt;= 24), ALL!Q476-METEALL[[#This Row],[620120]], 0)</f>
        <v>3</v>
      </c>
      <c r="S475">
        <f>IF(AND(ALL!R476-METEALL[[#This Row],[620122]] &gt;= 0, ALL!R476-METEALL[[#This Row],[620122]] &lt;= 24), ALL!R476-METEALL[[#This Row],[620122]], 0)</f>
        <v>13</v>
      </c>
      <c r="T475">
        <f>IF(AND(ALL!S476-METEALL[[#This Row],[620123]] &gt;= 0, ALL!S476-METEALL[[#This Row],[620123]] &lt;= 24), ALL!S476-METEALL[[#This Row],[620123]], 0)</f>
        <v>0</v>
      </c>
      <c r="U475">
        <f>IF(AND(ALL!T476-METEALL[[#This Row],[620124]] &gt;= 0, ALL!T476-METEALL[[#This Row],[620124]] &lt;= 24), ALL!T476-METEALL[[#This Row],[620124]], 0)</f>
        <v>0</v>
      </c>
      <c r="Y475">
        <v>620104</v>
      </c>
      <c r="Z475" s="31">
        <v>44303</v>
      </c>
      <c r="AA475">
        <v>0</v>
      </c>
    </row>
    <row r="476" spans="3:27">
      <c r="C476" s="17">
        <v>44304</v>
      </c>
      <c r="D476" t="str">
        <f>TEXT(Mete_cal[[#This Row],[Egat Code]], "[$-409]mmm yyyy")</f>
        <v>Apr 2021</v>
      </c>
      <c r="E476">
        <f>IF(AND(ALL!D477-METEALL[[#This Row],[620104]] &gt;= 0, ALL!D477-METEALL[[#This Row],[620104]] &lt;= 24), ALL!D477-METEALL[[#This Row],[620104]], 0)</f>
        <v>0</v>
      </c>
      <c r="F476">
        <f>IF(AND(ALL!E477-METEALL[[#This Row],[620105]] &gt;= 0, ALL!E477-METEALL[[#This Row],[620105]] &lt;= 24), ALL!E477-METEALL[[#This Row],[620105]], 0)</f>
        <v>5</v>
      </c>
      <c r="G476">
        <f>IF(AND(ALL!F477-METEALL[[#This Row],[620106]] &gt;= 0, ALL!F477-METEALL[[#This Row],[620106]] &lt;= 24), ALL!F477-METEALL[[#This Row],[620106]], 0)</f>
        <v>10</v>
      </c>
      <c r="H476">
        <f>IF(AND(ALL!G477-METEALL[[#This Row],[620107]] &gt;= 0, ALL!G477-METEALL[[#This Row],[620107]] &lt;= 24), ALL!G477-METEALL[[#This Row],[620107]], 0)</f>
        <v>18</v>
      </c>
      <c r="I476">
        <f>IF(AND(ALL!H477-METEALL[[#This Row],[620109]] &gt;= 0, ALL!H477-METEALL[[#This Row],[620109]] &lt;= 24), ALL!H477-METEALL[[#This Row],[620109]], 0)</f>
        <v>0</v>
      </c>
      <c r="J476">
        <f>IF(AND(ALL!I477-METEALL[[#This Row],[620111]] &gt;= 0, ALL!I477-METEALL[[#This Row],[620111]] &lt;= 24), ALL!I477-METEALL[[#This Row],[620111]], 0)</f>
        <v>0</v>
      </c>
      <c r="K476">
        <f>IF(AND(ALL!J477-METEALL[[#This Row],[620112]] &gt;= 0, ALL!J477-METEALL[[#This Row],[620112]] &lt;= 24), ALL!J477-METEALL[[#This Row],[620112]], 0)</f>
        <v>10</v>
      </c>
      <c r="L476">
        <f>IF(AND(ALL!K477-METEALL[[#This Row],[620113]] &gt;= 0, ALL!K477-METEALL[[#This Row],[620113]] &lt;= 24), ALL!K477-METEALL[[#This Row],[620113]], 0)</f>
        <v>0</v>
      </c>
      <c r="M476">
        <f>IF(AND(ALL!L477-METEALL[[#This Row],[620114]] &gt;= 0, ALL!L477-METEALL[[#This Row],[620114]] &lt;= 24), ALL!L477-METEALL[[#This Row],[620114]], 0)</f>
        <v>14</v>
      </c>
      <c r="N476">
        <f>IF(AND(ALL!M477-METEALL[[#This Row],[620116]] &gt;= 0, ALL!M477-METEALL[[#This Row],[620116]] &lt;= 24), ALL!M477-METEALL[[#This Row],[620116]], 0)</f>
        <v>12</v>
      </c>
      <c r="O476">
        <f>IF(AND(ALL!N477-METEALL[[#This Row],[620117]] &gt;= 0, ALL!N477-METEALL[[#This Row],[620117]] &lt;= 24), ALL!N477-METEALL[[#This Row],[620117]], 0)</f>
        <v>18</v>
      </c>
      <c r="P476">
        <f>IF(AND(ALL!O477-METEALL[[#This Row],[620118]] &gt;= 0, ALL!O477-METEALL[[#This Row],[620118]] &lt;= 24), ALL!O477-METEALL[[#This Row],[620118]], 0)</f>
        <v>10</v>
      </c>
      <c r="Q476">
        <f>IF(AND(ALL!P477-METEALL[[#This Row],[620119]] &gt;= 0, ALL!P477-METEALL[[#This Row],[620119]] &lt;= 24), ALL!P477-METEALL[[#This Row],[620119]], 0)</f>
        <v>0</v>
      </c>
      <c r="R476">
        <f>IF(AND(ALL!Q477-METEALL[[#This Row],[620120]] &gt;= 0, ALL!Q477-METEALL[[#This Row],[620120]] &lt;= 24), ALL!Q477-METEALL[[#This Row],[620120]], 0)</f>
        <v>0</v>
      </c>
      <c r="S476">
        <f>IF(AND(ALL!R477-METEALL[[#This Row],[620122]] &gt;= 0, ALL!R477-METEALL[[#This Row],[620122]] &lt;= 24), ALL!R477-METEALL[[#This Row],[620122]], 0)</f>
        <v>11</v>
      </c>
      <c r="T476">
        <f>IF(AND(ALL!S477-METEALL[[#This Row],[620123]] &gt;= 0, ALL!S477-METEALL[[#This Row],[620123]] &lt;= 24), ALL!S477-METEALL[[#This Row],[620123]], 0)</f>
        <v>0</v>
      </c>
      <c r="U476">
        <f>IF(AND(ALL!T477-METEALL[[#This Row],[620124]] &gt;= 0, ALL!T477-METEALL[[#This Row],[620124]] &lt;= 24), ALL!T477-METEALL[[#This Row],[620124]], 0)</f>
        <v>0</v>
      </c>
      <c r="Y476">
        <v>620104</v>
      </c>
      <c r="Z476" s="31">
        <v>44304</v>
      </c>
      <c r="AA476">
        <v>0</v>
      </c>
    </row>
    <row r="477" spans="3:27">
      <c r="C477" s="17">
        <v>44305</v>
      </c>
      <c r="D477" t="str">
        <f>TEXT(Mete_cal[[#This Row],[Egat Code]], "[$-409]mmm yyyy")</f>
        <v>Apr 2021</v>
      </c>
      <c r="E477">
        <f>IF(AND(ALL!D478-METEALL[[#This Row],[620104]] &gt;= 0, ALL!D478-METEALL[[#This Row],[620104]] &lt;= 24), ALL!D478-METEALL[[#This Row],[620104]], 0)</f>
        <v>0</v>
      </c>
      <c r="F477">
        <f>IF(AND(ALL!E478-METEALL[[#This Row],[620105]] &gt;= 0, ALL!E478-METEALL[[#This Row],[620105]] &lt;= 24), ALL!E478-METEALL[[#This Row],[620105]], 0)</f>
        <v>23</v>
      </c>
      <c r="G477">
        <f>IF(AND(ALL!F478-METEALL[[#This Row],[620106]] &gt;= 0, ALL!F478-METEALL[[#This Row],[620106]] &lt;= 24), ALL!F478-METEALL[[#This Row],[620106]], 0)</f>
        <v>22</v>
      </c>
      <c r="H477">
        <f>IF(AND(ALL!G478-METEALL[[#This Row],[620107]] &gt;= 0, ALL!G478-METEALL[[#This Row],[620107]] &lt;= 24), ALL!G478-METEALL[[#This Row],[620107]], 0)</f>
        <v>23</v>
      </c>
      <c r="I477">
        <f>IF(AND(ALL!H478-METEALL[[#This Row],[620109]] &gt;= 0, ALL!H478-METEALL[[#This Row],[620109]] &lt;= 24), ALL!H478-METEALL[[#This Row],[620109]], 0)</f>
        <v>0</v>
      </c>
      <c r="J477">
        <f>IF(AND(ALL!I478-METEALL[[#This Row],[620111]] &gt;= 0, ALL!I478-METEALL[[#This Row],[620111]] &lt;= 24), ALL!I478-METEALL[[#This Row],[620111]], 0)</f>
        <v>0</v>
      </c>
      <c r="K477">
        <f>IF(AND(ALL!J478-METEALL[[#This Row],[620112]] &gt;= 0, ALL!J478-METEALL[[#This Row],[620112]] &lt;= 24), ALL!J478-METEALL[[#This Row],[620112]], 0)</f>
        <v>24</v>
      </c>
      <c r="L477">
        <f>IF(AND(ALL!K478-METEALL[[#This Row],[620113]] &gt;= 0, ALL!K478-METEALL[[#This Row],[620113]] &lt;= 24), ALL!K478-METEALL[[#This Row],[620113]], 0)</f>
        <v>0</v>
      </c>
      <c r="M477">
        <f>IF(AND(ALL!L478-METEALL[[#This Row],[620114]] &gt;= 0, ALL!L478-METEALL[[#This Row],[620114]] &lt;= 24), ALL!L478-METEALL[[#This Row],[620114]], 0)</f>
        <v>22</v>
      </c>
      <c r="N477">
        <f>IF(AND(ALL!M478-METEALL[[#This Row],[620116]] &gt;= 0, ALL!M478-METEALL[[#This Row],[620116]] &lt;= 24), ALL!M478-METEALL[[#This Row],[620116]], 0)</f>
        <v>0</v>
      </c>
      <c r="O477">
        <f>IF(AND(ALL!N478-METEALL[[#This Row],[620117]] &gt;= 0, ALL!N478-METEALL[[#This Row],[620117]] &lt;= 24), ALL!N478-METEALL[[#This Row],[620117]], 0)</f>
        <v>23</v>
      </c>
      <c r="P477">
        <f>IF(AND(ALL!O478-METEALL[[#This Row],[620118]] &gt;= 0, ALL!O478-METEALL[[#This Row],[620118]] &lt;= 24), ALL!O478-METEALL[[#This Row],[620118]], 0)</f>
        <v>15</v>
      </c>
      <c r="Q477">
        <f>IF(AND(ALL!P478-METEALL[[#This Row],[620119]] &gt;= 0, ALL!P478-METEALL[[#This Row],[620119]] &lt;= 24), ALL!P478-METEALL[[#This Row],[620119]], 0)</f>
        <v>0</v>
      </c>
      <c r="R477">
        <f>IF(AND(ALL!Q478-METEALL[[#This Row],[620120]] &gt;= 0, ALL!Q478-METEALL[[#This Row],[620120]] &lt;= 24), ALL!Q478-METEALL[[#This Row],[620120]], 0)</f>
        <v>10</v>
      </c>
      <c r="S477">
        <f>IF(AND(ALL!R478-METEALL[[#This Row],[620122]] &gt;= 0, ALL!R478-METEALL[[#This Row],[620122]] &lt;= 24), ALL!R478-METEALL[[#This Row],[620122]], 0)</f>
        <v>17</v>
      </c>
      <c r="T477">
        <f>IF(AND(ALL!S478-METEALL[[#This Row],[620123]] &gt;= 0, ALL!S478-METEALL[[#This Row],[620123]] &lt;= 24), ALL!S478-METEALL[[#This Row],[620123]], 0)</f>
        <v>0</v>
      </c>
      <c r="U477">
        <f>IF(AND(ALL!T478-METEALL[[#This Row],[620124]] &gt;= 0, ALL!T478-METEALL[[#This Row],[620124]] &lt;= 24), ALL!T478-METEALL[[#This Row],[620124]], 0)</f>
        <v>0</v>
      </c>
      <c r="Y477">
        <v>620104</v>
      </c>
      <c r="Z477" s="31">
        <v>44305</v>
      </c>
      <c r="AA477">
        <v>0</v>
      </c>
    </row>
    <row r="478" spans="3:27">
      <c r="C478" s="17">
        <v>44306</v>
      </c>
      <c r="D478" t="str">
        <f>TEXT(Mete_cal[[#This Row],[Egat Code]], "[$-409]mmm yyyy")</f>
        <v>Apr 2021</v>
      </c>
      <c r="E478">
        <f>IF(AND(ALL!D479-METEALL[[#This Row],[620104]] &gt;= 0, ALL!D479-METEALL[[#This Row],[620104]] &lt;= 24), ALL!D479-METEALL[[#This Row],[620104]], 0)</f>
        <v>0</v>
      </c>
      <c r="F478">
        <f>IF(AND(ALL!E479-METEALL[[#This Row],[620105]] &gt;= 0, ALL!E479-METEALL[[#This Row],[620105]] &lt;= 24), ALL!E479-METEALL[[#This Row],[620105]], 0)</f>
        <v>0</v>
      </c>
      <c r="G478">
        <f>IF(AND(ALL!F479-METEALL[[#This Row],[620106]] &gt;= 0, ALL!F479-METEALL[[#This Row],[620106]] &lt;= 24), ALL!F479-METEALL[[#This Row],[620106]], 0)</f>
        <v>0</v>
      </c>
      <c r="H478">
        <f>IF(AND(ALL!G479-METEALL[[#This Row],[620107]] &gt;= 0, ALL!G479-METEALL[[#This Row],[620107]] &lt;= 24), ALL!G479-METEALL[[#This Row],[620107]], 0)</f>
        <v>14</v>
      </c>
      <c r="I478">
        <f>IF(AND(ALL!H479-METEALL[[#This Row],[620109]] &gt;= 0, ALL!H479-METEALL[[#This Row],[620109]] &lt;= 24), ALL!H479-METEALL[[#This Row],[620109]], 0)</f>
        <v>0</v>
      </c>
      <c r="J478">
        <f>IF(AND(ALL!I479-METEALL[[#This Row],[620111]] &gt;= 0, ALL!I479-METEALL[[#This Row],[620111]] &lt;= 24), ALL!I479-METEALL[[#This Row],[620111]], 0)</f>
        <v>0</v>
      </c>
      <c r="K478">
        <f>IF(AND(ALL!J479-METEALL[[#This Row],[620112]] &gt;= 0, ALL!J479-METEALL[[#This Row],[620112]] &lt;= 24), ALL!J479-METEALL[[#This Row],[620112]], 0)</f>
        <v>21</v>
      </c>
      <c r="L478">
        <f>IF(AND(ALL!K479-METEALL[[#This Row],[620113]] &gt;= 0, ALL!K479-METEALL[[#This Row],[620113]] &lt;= 24), ALL!K479-METEALL[[#This Row],[620113]], 0)</f>
        <v>0</v>
      </c>
      <c r="M478">
        <f>IF(AND(ALL!L479-METEALL[[#This Row],[620114]] &gt;= 0, ALL!L479-METEALL[[#This Row],[620114]] &lt;= 24), ALL!L479-METEALL[[#This Row],[620114]], 0)</f>
        <v>21</v>
      </c>
      <c r="N478">
        <f>IF(AND(ALL!M479-METEALL[[#This Row],[620116]] &gt;= 0, ALL!M479-METEALL[[#This Row],[620116]] &lt;= 24), ALL!M479-METEALL[[#This Row],[620116]], 0)</f>
        <v>0</v>
      </c>
      <c r="O478">
        <f>IF(AND(ALL!N479-METEALL[[#This Row],[620117]] &gt;= 0, ALL!N479-METEALL[[#This Row],[620117]] &lt;= 24), ALL!N479-METEALL[[#This Row],[620117]], 0)</f>
        <v>14</v>
      </c>
      <c r="P478">
        <f>IF(AND(ALL!O479-METEALL[[#This Row],[620118]] &gt;= 0, ALL!O479-METEALL[[#This Row],[620118]] &lt;= 24), ALL!O479-METEALL[[#This Row],[620118]], 0)</f>
        <v>19</v>
      </c>
      <c r="Q478">
        <f>IF(AND(ALL!P479-METEALL[[#This Row],[620119]] &gt;= 0, ALL!P479-METEALL[[#This Row],[620119]] &lt;= 24), ALL!P479-METEALL[[#This Row],[620119]], 0)</f>
        <v>0</v>
      </c>
      <c r="R478">
        <f>IF(AND(ALL!Q479-METEALL[[#This Row],[620120]] &gt;= 0, ALL!Q479-METEALL[[#This Row],[620120]] &lt;= 24), ALL!Q479-METEALL[[#This Row],[620120]], 0)</f>
        <v>0</v>
      </c>
      <c r="S478">
        <f>IF(AND(ALL!R479-METEALL[[#This Row],[620122]] &gt;= 0, ALL!R479-METEALL[[#This Row],[620122]] &lt;= 24), ALL!R479-METEALL[[#This Row],[620122]], 0)</f>
        <v>17</v>
      </c>
      <c r="T478">
        <f>IF(AND(ALL!S479-METEALL[[#This Row],[620123]] &gt;= 0, ALL!S479-METEALL[[#This Row],[620123]] &lt;= 24), ALL!S479-METEALL[[#This Row],[620123]], 0)</f>
        <v>0</v>
      </c>
      <c r="U478">
        <f>IF(AND(ALL!T479-METEALL[[#This Row],[620124]] &gt;= 0, ALL!T479-METEALL[[#This Row],[620124]] &lt;= 24), ALL!T479-METEALL[[#This Row],[620124]], 0)</f>
        <v>0</v>
      </c>
      <c r="Y478">
        <v>620104</v>
      </c>
      <c r="Z478" s="31">
        <v>44306</v>
      </c>
      <c r="AA478">
        <v>0</v>
      </c>
    </row>
    <row r="479" spans="3:27">
      <c r="C479" s="17">
        <v>44307</v>
      </c>
      <c r="D479" t="str">
        <f>TEXT(Mete_cal[[#This Row],[Egat Code]], "[$-409]mmm yyyy")</f>
        <v>Apr 2021</v>
      </c>
      <c r="E479">
        <f>IF(AND(ALL!D480-METEALL[[#This Row],[620104]] &gt;= 0, ALL!D480-METEALL[[#This Row],[620104]] &lt;= 24), ALL!D480-METEALL[[#This Row],[620104]], 0)</f>
        <v>0</v>
      </c>
      <c r="F479">
        <f>IF(AND(ALL!E480-METEALL[[#This Row],[620105]] &gt;= 0, ALL!E480-METEALL[[#This Row],[620105]] &lt;= 24), ALL!E480-METEALL[[#This Row],[620105]], 0)</f>
        <v>0</v>
      </c>
      <c r="G479">
        <f>IF(AND(ALL!F480-METEALL[[#This Row],[620106]] &gt;= 0, ALL!F480-METEALL[[#This Row],[620106]] &lt;= 24), ALL!F480-METEALL[[#This Row],[620106]], 0)</f>
        <v>0</v>
      </c>
      <c r="H479">
        <f>IF(AND(ALL!G480-METEALL[[#This Row],[620107]] &gt;= 0, ALL!G480-METEALL[[#This Row],[620107]] &lt;= 24), ALL!G480-METEALL[[#This Row],[620107]], 0)</f>
        <v>0</v>
      </c>
      <c r="I479">
        <f>IF(AND(ALL!H480-METEALL[[#This Row],[620109]] &gt;= 0, ALL!H480-METEALL[[#This Row],[620109]] &lt;= 24), ALL!H480-METEALL[[#This Row],[620109]], 0)</f>
        <v>0</v>
      </c>
      <c r="J479">
        <f>IF(AND(ALL!I480-METEALL[[#This Row],[620111]] &gt;= 0, ALL!I480-METEALL[[#This Row],[620111]] &lt;= 24), ALL!I480-METEALL[[#This Row],[620111]], 0)</f>
        <v>0</v>
      </c>
      <c r="K479">
        <f>IF(AND(ALL!J480-METEALL[[#This Row],[620112]] &gt;= 0, ALL!J480-METEALL[[#This Row],[620112]] &lt;= 24), ALL!J480-METEALL[[#This Row],[620112]], 0)</f>
        <v>0</v>
      </c>
      <c r="L479">
        <f>IF(AND(ALL!K480-METEALL[[#This Row],[620113]] &gt;= 0, ALL!K480-METEALL[[#This Row],[620113]] &lt;= 24), ALL!K480-METEALL[[#This Row],[620113]], 0)</f>
        <v>0</v>
      </c>
      <c r="M479">
        <f>IF(AND(ALL!L480-METEALL[[#This Row],[620114]] &gt;= 0, ALL!L480-METEALL[[#This Row],[620114]] &lt;= 24), ALL!L480-METEALL[[#This Row],[620114]], 0)</f>
        <v>0</v>
      </c>
      <c r="N479">
        <f>IF(AND(ALL!M480-METEALL[[#This Row],[620116]] &gt;= 0, ALL!M480-METEALL[[#This Row],[620116]] &lt;= 24), ALL!M480-METEALL[[#This Row],[620116]], 0)</f>
        <v>0</v>
      </c>
      <c r="O479">
        <f>IF(AND(ALL!N480-METEALL[[#This Row],[620117]] &gt;= 0, ALL!N480-METEALL[[#This Row],[620117]] &lt;= 24), ALL!N480-METEALL[[#This Row],[620117]], 0)</f>
        <v>0</v>
      </c>
      <c r="P479">
        <f>IF(AND(ALL!O480-METEALL[[#This Row],[620118]] &gt;= 0, ALL!O480-METEALL[[#This Row],[620118]] &lt;= 24), ALL!O480-METEALL[[#This Row],[620118]], 0)</f>
        <v>0</v>
      </c>
      <c r="Q479">
        <f>IF(AND(ALL!P480-METEALL[[#This Row],[620119]] &gt;= 0, ALL!P480-METEALL[[#This Row],[620119]] &lt;= 24), ALL!P480-METEALL[[#This Row],[620119]], 0)</f>
        <v>0</v>
      </c>
      <c r="R479">
        <f>IF(AND(ALL!Q480-METEALL[[#This Row],[620120]] &gt;= 0, ALL!Q480-METEALL[[#This Row],[620120]] &lt;= 24), ALL!Q480-METEALL[[#This Row],[620120]], 0)</f>
        <v>0</v>
      </c>
      <c r="S479">
        <f>IF(AND(ALL!R480-METEALL[[#This Row],[620122]] &gt;= 0, ALL!R480-METEALL[[#This Row],[620122]] &lt;= 24), ALL!R480-METEALL[[#This Row],[620122]], 0)</f>
        <v>0</v>
      </c>
      <c r="T479">
        <f>IF(AND(ALL!S480-METEALL[[#This Row],[620123]] &gt;= 0, ALL!S480-METEALL[[#This Row],[620123]] &lt;= 24), ALL!S480-METEALL[[#This Row],[620123]], 0)</f>
        <v>0</v>
      </c>
      <c r="U479">
        <f>IF(AND(ALL!T480-METEALL[[#This Row],[620124]] &gt;= 0, ALL!T480-METEALL[[#This Row],[620124]] &lt;= 24), ALL!T480-METEALL[[#This Row],[620124]], 0)</f>
        <v>0</v>
      </c>
      <c r="Y479">
        <v>620104</v>
      </c>
      <c r="Z479" s="31">
        <v>44307</v>
      </c>
      <c r="AA479">
        <v>0</v>
      </c>
    </row>
    <row r="480" spans="3:27">
      <c r="C480" s="17">
        <v>44308</v>
      </c>
      <c r="D480" t="str">
        <f>TEXT(Mete_cal[[#This Row],[Egat Code]], "[$-409]mmm yyyy")</f>
        <v>Apr 2021</v>
      </c>
      <c r="E480">
        <f>IF(AND(ALL!D481-METEALL[[#This Row],[620104]] &gt;= 0, ALL!D481-METEALL[[#This Row],[620104]] &lt;= 24), ALL!D481-METEALL[[#This Row],[620104]], 0)</f>
        <v>0</v>
      </c>
      <c r="F480">
        <f>IF(AND(ALL!E481-METEALL[[#This Row],[620105]] &gt;= 0, ALL!E481-METEALL[[#This Row],[620105]] &lt;= 24), ALL!E481-METEALL[[#This Row],[620105]], 0)</f>
        <v>0</v>
      </c>
      <c r="G480">
        <f>IF(AND(ALL!F481-METEALL[[#This Row],[620106]] &gt;= 0, ALL!F481-METEALL[[#This Row],[620106]] &lt;= 24), ALL!F481-METEALL[[#This Row],[620106]], 0)</f>
        <v>0</v>
      </c>
      <c r="H480">
        <f>IF(AND(ALL!G481-METEALL[[#This Row],[620107]] &gt;= 0, ALL!G481-METEALL[[#This Row],[620107]] &lt;= 24), ALL!G481-METEALL[[#This Row],[620107]], 0)</f>
        <v>0</v>
      </c>
      <c r="I480">
        <f>IF(AND(ALL!H481-METEALL[[#This Row],[620109]] &gt;= 0, ALL!H481-METEALL[[#This Row],[620109]] &lt;= 24), ALL!H481-METEALL[[#This Row],[620109]], 0)</f>
        <v>0</v>
      </c>
      <c r="J480">
        <f>IF(AND(ALL!I481-METEALL[[#This Row],[620111]] &gt;= 0, ALL!I481-METEALL[[#This Row],[620111]] &lt;= 24), ALL!I481-METEALL[[#This Row],[620111]], 0)</f>
        <v>0</v>
      </c>
      <c r="K480">
        <f>IF(AND(ALL!J481-METEALL[[#This Row],[620112]] &gt;= 0, ALL!J481-METEALL[[#This Row],[620112]] &lt;= 24), ALL!J481-METEALL[[#This Row],[620112]], 0)</f>
        <v>0</v>
      </c>
      <c r="L480">
        <f>IF(AND(ALL!K481-METEALL[[#This Row],[620113]] &gt;= 0, ALL!K481-METEALL[[#This Row],[620113]] &lt;= 24), ALL!K481-METEALL[[#This Row],[620113]], 0)</f>
        <v>0</v>
      </c>
      <c r="M480">
        <f>IF(AND(ALL!L481-METEALL[[#This Row],[620114]] &gt;= 0, ALL!L481-METEALL[[#This Row],[620114]] &lt;= 24), ALL!L481-METEALL[[#This Row],[620114]], 0)</f>
        <v>0</v>
      </c>
      <c r="N480">
        <f>IF(AND(ALL!M481-METEALL[[#This Row],[620116]] &gt;= 0, ALL!M481-METEALL[[#This Row],[620116]] &lt;= 24), ALL!M481-METEALL[[#This Row],[620116]], 0)</f>
        <v>0</v>
      </c>
      <c r="O480">
        <f>IF(AND(ALL!N481-METEALL[[#This Row],[620117]] &gt;= 0, ALL!N481-METEALL[[#This Row],[620117]] &lt;= 24), ALL!N481-METEALL[[#This Row],[620117]], 0)</f>
        <v>0</v>
      </c>
      <c r="P480">
        <f>IF(AND(ALL!O481-METEALL[[#This Row],[620118]] &gt;= 0, ALL!O481-METEALL[[#This Row],[620118]] &lt;= 24), ALL!O481-METEALL[[#This Row],[620118]], 0)</f>
        <v>0</v>
      </c>
      <c r="Q480">
        <f>IF(AND(ALL!P481-METEALL[[#This Row],[620119]] &gt;= 0, ALL!P481-METEALL[[#This Row],[620119]] &lt;= 24), ALL!P481-METEALL[[#This Row],[620119]], 0)</f>
        <v>0</v>
      </c>
      <c r="R480">
        <f>IF(AND(ALL!Q481-METEALL[[#This Row],[620120]] &gt;= 0, ALL!Q481-METEALL[[#This Row],[620120]] &lt;= 24), ALL!Q481-METEALL[[#This Row],[620120]], 0)</f>
        <v>0</v>
      </c>
      <c r="S480">
        <f>IF(AND(ALL!R481-METEALL[[#This Row],[620122]] &gt;= 0, ALL!R481-METEALL[[#This Row],[620122]] &lt;= 24), ALL!R481-METEALL[[#This Row],[620122]], 0)</f>
        <v>0</v>
      </c>
      <c r="T480">
        <f>IF(AND(ALL!S481-METEALL[[#This Row],[620123]] &gt;= 0, ALL!S481-METEALL[[#This Row],[620123]] &lt;= 24), ALL!S481-METEALL[[#This Row],[620123]], 0)</f>
        <v>0</v>
      </c>
      <c r="U480">
        <f>IF(AND(ALL!T481-METEALL[[#This Row],[620124]] &gt;= 0, ALL!T481-METEALL[[#This Row],[620124]] &lt;= 24), ALL!T481-METEALL[[#This Row],[620124]], 0)</f>
        <v>0</v>
      </c>
      <c r="Y480">
        <v>620104</v>
      </c>
      <c r="Z480" s="31">
        <v>44308</v>
      </c>
      <c r="AA480">
        <v>0</v>
      </c>
    </row>
    <row r="481" spans="3:27">
      <c r="C481" s="17">
        <v>44309</v>
      </c>
      <c r="D481" t="str">
        <f>TEXT(Mete_cal[[#This Row],[Egat Code]], "[$-409]mmm yyyy")</f>
        <v>Apr 2021</v>
      </c>
      <c r="E481">
        <f>IF(AND(ALL!D482-METEALL[[#This Row],[620104]] &gt;= 0, ALL!D482-METEALL[[#This Row],[620104]] &lt;= 24), ALL!D482-METEALL[[#This Row],[620104]], 0)</f>
        <v>0</v>
      </c>
      <c r="F481">
        <f>IF(AND(ALL!E482-METEALL[[#This Row],[620105]] &gt;= 0, ALL!E482-METEALL[[#This Row],[620105]] &lt;= 24), ALL!E482-METEALL[[#This Row],[620105]], 0)</f>
        <v>0</v>
      </c>
      <c r="G481">
        <f>IF(AND(ALL!F482-METEALL[[#This Row],[620106]] &gt;= 0, ALL!F482-METEALL[[#This Row],[620106]] &lt;= 24), ALL!F482-METEALL[[#This Row],[620106]], 0)</f>
        <v>8</v>
      </c>
      <c r="H481">
        <f>IF(AND(ALL!G482-METEALL[[#This Row],[620107]] &gt;= 0, ALL!G482-METEALL[[#This Row],[620107]] &lt;= 24), ALL!G482-METEALL[[#This Row],[620107]], 0)</f>
        <v>17</v>
      </c>
      <c r="I481">
        <f>IF(AND(ALL!H482-METEALL[[#This Row],[620109]] &gt;= 0, ALL!H482-METEALL[[#This Row],[620109]] &lt;= 24), ALL!H482-METEALL[[#This Row],[620109]], 0)</f>
        <v>0</v>
      </c>
      <c r="J481">
        <f>IF(AND(ALL!I482-METEALL[[#This Row],[620111]] &gt;= 0, ALL!I482-METEALL[[#This Row],[620111]] &lt;= 24), ALL!I482-METEALL[[#This Row],[620111]], 0)</f>
        <v>0</v>
      </c>
      <c r="K481">
        <f>IF(AND(ALL!J482-METEALL[[#This Row],[620112]] &gt;= 0, ALL!J482-METEALL[[#This Row],[620112]] &lt;= 24), ALL!J482-METEALL[[#This Row],[620112]], 0)</f>
        <v>13</v>
      </c>
      <c r="L481">
        <f>IF(AND(ALL!K482-METEALL[[#This Row],[620113]] &gt;= 0, ALL!K482-METEALL[[#This Row],[620113]] &lt;= 24), ALL!K482-METEALL[[#This Row],[620113]], 0)</f>
        <v>0</v>
      </c>
      <c r="M481">
        <f>IF(AND(ALL!L482-METEALL[[#This Row],[620114]] &gt;= 0, ALL!L482-METEALL[[#This Row],[620114]] &lt;= 24), ALL!L482-METEALL[[#This Row],[620114]], 0)</f>
        <v>15</v>
      </c>
      <c r="N481">
        <f>IF(AND(ALL!M482-METEALL[[#This Row],[620116]] &gt;= 0, ALL!M482-METEALL[[#This Row],[620116]] &lt;= 24), ALL!M482-METEALL[[#This Row],[620116]], 0)</f>
        <v>0</v>
      </c>
      <c r="O481">
        <f>IF(AND(ALL!N482-METEALL[[#This Row],[620117]] &gt;= 0, ALL!N482-METEALL[[#This Row],[620117]] &lt;= 24), ALL!N482-METEALL[[#This Row],[620117]], 0)</f>
        <v>18</v>
      </c>
      <c r="P481">
        <f>IF(AND(ALL!O482-METEALL[[#This Row],[620118]] &gt;= 0, ALL!O482-METEALL[[#This Row],[620118]] &lt;= 24), ALL!O482-METEALL[[#This Row],[620118]], 0)</f>
        <v>0</v>
      </c>
      <c r="Q481">
        <f>IF(AND(ALL!P482-METEALL[[#This Row],[620119]] &gt;= 0, ALL!P482-METEALL[[#This Row],[620119]] &lt;= 24), ALL!P482-METEALL[[#This Row],[620119]], 0)</f>
        <v>0</v>
      </c>
      <c r="R481">
        <f>IF(AND(ALL!Q482-METEALL[[#This Row],[620120]] &gt;= 0, ALL!Q482-METEALL[[#This Row],[620120]] &lt;= 24), ALL!Q482-METEALL[[#This Row],[620120]], 0)</f>
        <v>13</v>
      </c>
      <c r="S481">
        <f>IF(AND(ALL!R482-METEALL[[#This Row],[620122]] &gt;= 0, ALL!R482-METEALL[[#This Row],[620122]] &lt;= 24), ALL!R482-METEALL[[#This Row],[620122]], 0)</f>
        <v>14</v>
      </c>
      <c r="T481">
        <f>IF(AND(ALL!S482-METEALL[[#This Row],[620123]] &gt;= 0, ALL!S482-METEALL[[#This Row],[620123]] &lt;= 24), ALL!S482-METEALL[[#This Row],[620123]], 0)</f>
        <v>0</v>
      </c>
      <c r="U481">
        <f>IF(AND(ALL!T482-METEALL[[#This Row],[620124]] &gt;= 0, ALL!T482-METEALL[[#This Row],[620124]] &lt;= 24), ALL!T482-METEALL[[#This Row],[620124]], 0)</f>
        <v>0</v>
      </c>
      <c r="Y481">
        <v>620104</v>
      </c>
      <c r="Z481" s="31">
        <v>44309</v>
      </c>
      <c r="AA481">
        <v>0</v>
      </c>
    </row>
    <row r="482" spans="3:27">
      <c r="C482" s="17">
        <v>44310</v>
      </c>
      <c r="D482" t="str">
        <f>TEXT(Mete_cal[[#This Row],[Egat Code]], "[$-409]mmm yyyy")</f>
        <v>Apr 2021</v>
      </c>
      <c r="E482">
        <f>IF(AND(ALL!D483-METEALL[[#This Row],[620104]] &gt;= 0, ALL!D483-METEALL[[#This Row],[620104]] &lt;= 24), ALL!D483-METEALL[[#This Row],[620104]], 0)</f>
        <v>0</v>
      </c>
      <c r="F482">
        <f>IF(AND(ALL!E483-METEALL[[#This Row],[620105]] &gt;= 0, ALL!E483-METEALL[[#This Row],[620105]] &lt;= 24), ALL!E483-METEALL[[#This Row],[620105]], 0)</f>
        <v>0</v>
      </c>
      <c r="G482">
        <f>IF(AND(ALL!F483-METEALL[[#This Row],[620106]] &gt;= 0, ALL!F483-METEALL[[#This Row],[620106]] &lt;= 24), ALL!F483-METEALL[[#This Row],[620106]], 0)</f>
        <v>3</v>
      </c>
      <c r="H482">
        <f>IF(AND(ALL!G483-METEALL[[#This Row],[620107]] &gt;= 0, ALL!G483-METEALL[[#This Row],[620107]] &lt;= 24), ALL!G483-METEALL[[#This Row],[620107]], 0)</f>
        <v>12</v>
      </c>
      <c r="I482">
        <f>IF(AND(ALL!H483-METEALL[[#This Row],[620109]] &gt;= 0, ALL!H483-METEALL[[#This Row],[620109]] &lt;= 24), ALL!H483-METEALL[[#This Row],[620109]], 0)</f>
        <v>0</v>
      </c>
      <c r="J482">
        <f>IF(AND(ALL!I483-METEALL[[#This Row],[620111]] &gt;= 0, ALL!I483-METEALL[[#This Row],[620111]] &lt;= 24), ALL!I483-METEALL[[#This Row],[620111]], 0)</f>
        <v>0</v>
      </c>
      <c r="K482">
        <f>IF(AND(ALL!J483-METEALL[[#This Row],[620112]] &gt;= 0, ALL!J483-METEALL[[#This Row],[620112]] &lt;= 24), ALL!J483-METEALL[[#This Row],[620112]], 0)</f>
        <v>14</v>
      </c>
      <c r="L482">
        <f>IF(AND(ALL!K483-METEALL[[#This Row],[620113]] &gt;= 0, ALL!K483-METEALL[[#This Row],[620113]] &lt;= 24), ALL!K483-METEALL[[#This Row],[620113]], 0)</f>
        <v>0</v>
      </c>
      <c r="M482">
        <f>IF(AND(ALL!L483-METEALL[[#This Row],[620114]] &gt;= 0, ALL!L483-METEALL[[#This Row],[620114]] &lt;= 24), ALL!L483-METEALL[[#This Row],[620114]], 0)</f>
        <v>13</v>
      </c>
      <c r="N482">
        <f>IF(AND(ALL!M483-METEALL[[#This Row],[620116]] &gt;= 0, ALL!M483-METEALL[[#This Row],[620116]] &lt;= 24), ALL!M483-METEALL[[#This Row],[620116]], 0)</f>
        <v>0</v>
      </c>
      <c r="O482">
        <f>IF(AND(ALL!N483-METEALL[[#This Row],[620117]] &gt;= 0, ALL!N483-METEALL[[#This Row],[620117]] &lt;= 24), ALL!N483-METEALL[[#This Row],[620117]], 0)</f>
        <v>20</v>
      </c>
      <c r="P482">
        <f>IF(AND(ALL!O483-METEALL[[#This Row],[620118]] &gt;= 0, ALL!O483-METEALL[[#This Row],[620118]] &lt;= 24), ALL!O483-METEALL[[#This Row],[620118]], 0)</f>
        <v>7</v>
      </c>
      <c r="Q482">
        <f>IF(AND(ALL!P483-METEALL[[#This Row],[620119]] &gt;= 0, ALL!P483-METEALL[[#This Row],[620119]] &lt;= 24), ALL!P483-METEALL[[#This Row],[620119]], 0)</f>
        <v>6</v>
      </c>
      <c r="R482">
        <f>IF(AND(ALL!Q483-METEALL[[#This Row],[620120]] &gt;= 0, ALL!Q483-METEALL[[#This Row],[620120]] &lt;= 24), ALL!Q483-METEALL[[#This Row],[620120]], 0)</f>
        <v>14</v>
      </c>
      <c r="S482">
        <f>IF(AND(ALL!R483-METEALL[[#This Row],[620122]] &gt;= 0, ALL!R483-METEALL[[#This Row],[620122]] &lt;= 24), ALL!R483-METEALL[[#This Row],[620122]], 0)</f>
        <v>17</v>
      </c>
      <c r="T482">
        <f>IF(AND(ALL!S483-METEALL[[#This Row],[620123]] &gt;= 0, ALL!S483-METEALL[[#This Row],[620123]] &lt;= 24), ALL!S483-METEALL[[#This Row],[620123]], 0)</f>
        <v>0</v>
      </c>
      <c r="U482">
        <f>IF(AND(ALL!T483-METEALL[[#This Row],[620124]] &gt;= 0, ALL!T483-METEALL[[#This Row],[620124]] &lt;= 24), ALL!T483-METEALL[[#This Row],[620124]], 0)</f>
        <v>0</v>
      </c>
      <c r="Y482">
        <v>620104</v>
      </c>
      <c r="Z482" s="31">
        <v>44310</v>
      </c>
      <c r="AA482">
        <v>0</v>
      </c>
    </row>
    <row r="483" spans="3:27">
      <c r="C483" s="17">
        <v>44311</v>
      </c>
      <c r="D483" t="str">
        <f>TEXT(Mete_cal[[#This Row],[Egat Code]], "[$-409]mmm yyyy")</f>
        <v>Apr 2021</v>
      </c>
      <c r="E483">
        <f>IF(AND(ALL!D484-METEALL[[#This Row],[620104]] &gt;= 0, ALL!D484-METEALL[[#This Row],[620104]] &lt;= 24), ALL!D484-METEALL[[#This Row],[620104]], 0)</f>
        <v>0</v>
      </c>
      <c r="F483">
        <f>IF(AND(ALL!E484-METEALL[[#This Row],[620105]] &gt;= 0, ALL!E484-METEALL[[#This Row],[620105]] &lt;= 24), ALL!E484-METEALL[[#This Row],[620105]], 0)</f>
        <v>0</v>
      </c>
      <c r="G483">
        <f>IF(AND(ALL!F484-METEALL[[#This Row],[620106]] &gt;= 0, ALL!F484-METEALL[[#This Row],[620106]] &lt;= 24), ALL!F484-METEALL[[#This Row],[620106]], 0)</f>
        <v>17</v>
      </c>
      <c r="H483">
        <f>IF(AND(ALL!G484-METEALL[[#This Row],[620107]] &gt;= 0, ALL!G484-METEALL[[#This Row],[620107]] &lt;= 24), ALL!G484-METEALL[[#This Row],[620107]], 0)</f>
        <v>16</v>
      </c>
      <c r="I483">
        <f>IF(AND(ALL!H484-METEALL[[#This Row],[620109]] &gt;= 0, ALL!H484-METEALL[[#This Row],[620109]] &lt;= 24), ALL!H484-METEALL[[#This Row],[620109]], 0)</f>
        <v>0</v>
      </c>
      <c r="J483">
        <f>IF(AND(ALL!I484-METEALL[[#This Row],[620111]] &gt;= 0, ALL!I484-METEALL[[#This Row],[620111]] &lt;= 24), ALL!I484-METEALL[[#This Row],[620111]], 0)</f>
        <v>0</v>
      </c>
      <c r="K483">
        <f>IF(AND(ALL!J484-METEALL[[#This Row],[620112]] &gt;= 0, ALL!J484-METEALL[[#This Row],[620112]] &lt;= 24), ALL!J484-METEALL[[#This Row],[620112]], 0)</f>
        <v>18</v>
      </c>
      <c r="L483">
        <f>IF(AND(ALL!K484-METEALL[[#This Row],[620113]] &gt;= 0, ALL!K484-METEALL[[#This Row],[620113]] &lt;= 24), ALL!K484-METEALL[[#This Row],[620113]], 0)</f>
        <v>0</v>
      </c>
      <c r="M483">
        <f>IF(AND(ALL!L484-METEALL[[#This Row],[620114]] &gt;= 0, ALL!L484-METEALL[[#This Row],[620114]] &lt;= 24), ALL!L484-METEALL[[#This Row],[620114]], 0)</f>
        <v>18</v>
      </c>
      <c r="N483">
        <f>IF(AND(ALL!M484-METEALL[[#This Row],[620116]] &gt;= 0, ALL!M484-METEALL[[#This Row],[620116]] &lt;= 24), ALL!M484-METEALL[[#This Row],[620116]], 0)</f>
        <v>0</v>
      </c>
      <c r="O483">
        <f>IF(AND(ALL!N484-METEALL[[#This Row],[620117]] &gt;= 0, ALL!N484-METEALL[[#This Row],[620117]] &lt;= 24), ALL!N484-METEALL[[#This Row],[620117]], 0)</f>
        <v>20</v>
      </c>
      <c r="P483">
        <f>IF(AND(ALL!O484-METEALL[[#This Row],[620118]] &gt;= 0, ALL!O484-METEALL[[#This Row],[620118]] &lt;= 24), ALL!O484-METEALL[[#This Row],[620118]], 0)</f>
        <v>15</v>
      </c>
      <c r="Q483">
        <f>IF(AND(ALL!P484-METEALL[[#This Row],[620119]] &gt;= 0, ALL!P484-METEALL[[#This Row],[620119]] &lt;= 24), ALL!P484-METEALL[[#This Row],[620119]], 0)</f>
        <v>15</v>
      </c>
      <c r="R483">
        <f>IF(AND(ALL!Q484-METEALL[[#This Row],[620120]] &gt;= 0, ALL!Q484-METEALL[[#This Row],[620120]] &lt;= 24), ALL!Q484-METEALL[[#This Row],[620120]], 0)</f>
        <v>11</v>
      </c>
      <c r="S483">
        <f>IF(AND(ALL!R484-METEALL[[#This Row],[620122]] &gt;= 0, ALL!R484-METEALL[[#This Row],[620122]] &lt;= 24), ALL!R484-METEALL[[#This Row],[620122]], 0)</f>
        <v>15</v>
      </c>
      <c r="T483">
        <f>IF(AND(ALL!S484-METEALL[[#This Row],[620123]] &gt;= 0, ALL!S484-METEALL[[#This Row],[620123]] &lt;= 24), ALL!S484-METEALL[[#This Row],[620123]], 0)</f>
        <v>0</v>
      </c>
      <c r="U483">
        <f>IF(AND(ALL!T484-METEALL[[#This Row],[620124]] &gt;= 0, ALL!T484-METEALL[[#This Row],[620124]] &lt;= 24), ALL!T484-METEALL[[#This Row],[620124]], 0)</f>
        <v>0</v>
      </c>
      <c r="Y483">
        <v>620104</v>
      </c>
      <c r="Z483" s="31">
        <v>44311</v>
      </c>
      <c r="AA483">
        <v>0</v>
      </c>
    </row>
    <row r="484" spans="3:27">
      <c r="C484" s="17">
        <v>44312</v>
      </c>
      <c r="D484" t="str">
        <f>TEXT(Mete_cal[[#This Row],[Egat Code]], "[$-409]mmm yyyy")</f>
        <v>Apr 2021</v>
      </c>
      <c r="E484">
        <f>IF(AND(ALL!D485-METEALL[[#This Row],[620104]] &gt;= 0, ALL!D485-METEALL[[#This Row],[620104]] &lt;= 24), ALL!D485-METEALL[[#This Row],[620104]], 0)</f>
        <v>0</v>
      </c>
      <c r="F484">
        <f>IF(AND(ALL!E485-METEALL[[#This Row],[620105]] &gt;= 0, ALL!E485-METEALL[[#This Row],[620105]] &lt;= 24), ALL!E485-METEALL[[#This Row],[620105]], 0)</f>
        <v>0</v>
      </c>
      <c r="G484">
        <f>IF(AND(ALL!F485-METEALL[[#This Row],[620106]] &gt;= 0, ALL!F485-METEALL[[#This Row],[620106]] &lt;= 24), ALL!F485-METEALL[[#This Row],[620106]], 0)</f>
        <v>13</v>
      </c>
      <c r="H484">
        <f>IF(AND(ALL!G485-METEALL[[#This Row],[620107]] &gt;= 0, ALL!G485-METEALL[[#This Row],[620107]] &lt;= 24), ALL!G485-METEALL[[#This Row],[620107]], 0)</f>
        <v>10</v>
      </c>
      <c r="I484">
        <f>IF(AND(ALL!H485-METEALL[[#This Row],[620109]] &gt;= 0, ALL!H485-METEALL[[#This Row],[620109]] &lt;= 24), ALL!H485-METEALL[[#This Row],[620109]], 0)</f>
        <v>0</v>
      </c>
      <c r="J484">
        <f>IF(AND(ALL!I485-METEALL[[#This Row],[620111]] &gt;= 0, ALL!I485-METEALL[[#This Row],[620111]] &lt;= 24), ALL!I485-METEALL[[#This Row],[620111]], 0)</f>
        <v>0</v>
      </c>
      <c r="K484">
        <f>IF(AND(ALL!J485-METEALL[[#This Row],[620112]] &gt;= 0, ALL!J485-METEALL[[#This Row],[620112]] &lt;= 24), ALL!J485-METEALL[[#This Row],[620112]], 0)</f>
        <v>9</v>
      </c>
      <c r="L484">
        <f>IF(AND(ALL!K485-METEALL[[#This Row],[620113]] &gt;= 0, ALL!K485-METEALL[[#This Row],[620113]] &lt;= 24), ALL!K485-METEALL[[#This Row],[620113]], 0)</f>
        <v>0</v>
      </c>
      <c r="M484">
        <f>IF(AND(ALL!L485-METEALL[[#This Row],[620114]] &gt;= 0, ALL!L485-METEALL[[#This Row],[620114]] &lt;= 24), ALL!L485-METEALL[[#This Row],[620114]], 0)</f>
        <v>12</v>
      </c>
      <c r="N484">
        <f>IF(AND(ALL!M485-METEALL[[#This Row],[620116]] &gt;= 0, ALL!M485-METEALL[[#This Row],[620116]] &lt;= 24), ALL!M485-METEALL[[#This Row],[620116]], 0)</f>
        <v>0</v>
      </c>
      <c r="O484">
        <f>IF(AND(ALL!N485-METEALL[[#This Row],[620117]] &gt;= 0, ALL!N485-METEALL[[#This Row],[620117]] &lt;= 24), ALL!N485-METEALL[[#This Row],[620117]], 0)</f>
        <v>14</v>
      </c>
      <c r="P484">
        <f>IF(AND(ALL!O485-METEALL[[#This Row],[620118]] &gt;= 0, ALL!O485-METEALL[[#This Row],[620118]] &lt;= 24), ALL!O485-METEALL[[#This Row],[620118]], 0)</f>
        <v>12</v>
      </c>
      <c r="Q484">
        <f>IF(AND(ALL!P485-METEALL[[#This Row],[620119]] &gt;= 0, ALL!P485-METEALL[[#This Row],[620119]] &lt;= 24), ALL!P485-METEALL[[#This Row],[620119]], 0)</f>
        <v>15</v>
      </c>
      <c r="R484">
        <f>IF(AND(ALL!Q485-METEALL[[#This Row],[620120]] &gt;= 0, ALL!Q485-METEALL[[#This Row],[620120]] &lt;= 24), ALL!Q485-METEALL[[#This Row],[620120]], 0)</f>
        <v>0</v>
      </c>
      <c r="S484">
        <f>IF(AND(ALL!R485-METEALL[[#This Row],[620122]] &gt;= 0, ALL!R485-METEALL[[#This Row],[620122]] &lt;= 24), ALL!R485-METEALL[[#This Row],[620122]], 0)</f>
        <v>15</v>
      </c>
      <c r="T484">
        <f>IF(AND(ALL!S485-METEALL[[#This Row],[620123]] &gt;= 0, ALL!S485-METEALL[[#This Row],[620123]] &lt;= 24), ALL!S485-METEALL[[#This Row],[620123]], 0)</f>
        <v>0</v>
      </c>
      <c r="U484">
        <f>IF(AND(ALL!T485-METEALL[[#This Row],[620124]] &gt;= 0, ALL!T485-METEALL[[#This Row],[620124]] &lt;= 24), ALL!T485-METEALL[[#This Row],[620124]], 0)</f>
        <v>0</v>
      </c>
      <c r="Y484">
        <v>620104</v>
      </c>
      <c r="Z484" s="31">
        <v>44312</v>
      </c>
      <c r="AA484">
        <v>0</v>
      </c>
    </row>
    <row r="485" spans="3:27">
      <c r="C485" s="17">
        <v>44313</v>
      </c>
      <c r="D485" t="str">
        <f>TEXT(Mete_cal[[#This Row],[Egat Code]], "[$-409]mmm yyyy")</f>
        <v>Apr 2021</v>
      </c>
      <c r="E485">
        <f>IF(AND(ALL!D486-METEALL[[#This Row],[620104]] &gt;= 0, ALL!D486-METEALL[[#This Row],[620104]] &lt;= 24), ALL!D486-METEALL[[#This Row],[620104]], 0)</f>
        <v>0</v>
      </c>
      <c r="F485">
        <f>IF(AND(ALL!E486-METEALL[[#This Row],[620105]] &gt;= 0, ALL!E486-METEALL[[#This Row],[620105]] &lt;= 24), ALL!E486-METEALL[[#This Row],[620105]], 0)</f>
        <v>0</v>
      </c>
      <c r="G485">
        <f>IF(AND(ALL!F486-METEALL[[#This Row],[620106]] &gt;= 0, ALL!F486-METEALL[[#This Row],[620106]] &lt;= 24), ALL!F486-METEALL[[#This Row],[620106]], 0)</f>
        <v>5</v>
      </c>
      <c r="H485">
        <f>IF(AND(ALL!G486-METEALL[[#This Row],[620107]] &gt;= 0, ALL!G486-METEALL[[#This Row],[620107]] &lt;= 24), ALL!G486-METEALL[[#This Row],[620107]], 0)</f>
        <v>10</v>
      </c>
      <c r="I485">
        <f>IF(AND(ALL!H486-METEALL[[#This Row],[620109]] &gt;= 0, ALL!H486-METEALL[[#This Row],[620109]] &lt;= 24), ALL!H486-METEALL[[#This Row],[620109]], 0)</f>
        <v>0</v>
      </c>
      <c r="J485">
        <f>IF(AND(ALL!I486-METEALL[[#This Row],[620111]] &gt;= 0, ALL!I486-METEALL[[#This Row],[620111]] &lt;= 24), ALL!I486-METEALL[[#This Row],[620111]], 0)</f>
        <v>0</v>
      </c>
      <c r="K485">
        <f>IF(AND(ALL!J486-METEALL[[#This Row],[620112]] &gt;= 0, ALL!J486-METEALL[[#This Row],[620112]] &lt;= 24), ALL!J486-METEALL[[#This Row],[620112]], 0)</f>
        <v>18</v>
      </c>
      <c r="L485">
        <f>IF(AND(ALL!K486-METEALL[[#This Row],[620113]] &gt;= 0, ALL!K486-METEALL[[#This Row],[620113]] &lt;= 24), ALL!K486-METEALL[[#This Row],[620113]], 0)</f>
        <v>0</v>
      </c>
      <c r="M485">
        <f>IF(AND(ALL!L486-METEALL[[#This Row],[620114]] &gt;= 0, ALL!L486-METEALL[[#This Row],[620114]] &lt;= 24), ALL!L486-METEALL[[#This Row],[620114]], 0)</f>
        <v>14</v>
      </c>
      <c r="N485">
        <f>IF(AND(ALL!M486-METEALL[[#This Row],[620116]] &gt;= 0, ALL!M486-METEALL[[#This Row],[620116]] &lt;= 24), ALL!M486-METEALL[[#This Row],[620116]], 0)</f>
        <v>0</v>
      </c>
      <c r="O485">
        <f>IF(AND(ALL!N486-METEALL[[#This Row],[620117]] &gt;= 0, ALL!N486-METEALL[[#This Row],[620117]] &lt;= 24), ALL!N486-METEALL[[#This Row],[620117]], 0)</f>
        <v>16</v>
      </c>
      <c r="P485">
        <f>IF(AND(ALL!O486-METEALL[[#This Row],[620118]] &gt;= 0, ALL!O486-METEALL[[#This Row],[620118]] &lt;= 24), ALL!O486-METEALL[[#This Row],[620118]], 0)</f>
        <v>5</v>
      </c>
      <c r="Q485">
        <f>IF(AND(ALL!P486-METEALL[[#This Row],[620119]] &gt;= 0, ALL!P486-METEALL[[#This Row],[620119]] &lt;= 24), ALL!P486-METEALL[[#This Row],[620119]], 0)</f>
        <v>11</v>
      </c>
      <c r="R485">
        <f>IF(AND(ALL!Q486-METEALL[[#This Row],[620120]] &gt;= 0, ALL!Q486-METEALL[[#This Row],[620120]] &lt;= 24), ALL!Q486-METEALL[[#This Row],[620120]], 0)</f>
        <v>2</v>
      </c>
      <c r="S485">
        <f>IF(AND(ALL!R486-METEALL[[#This Row],[620122]] &gt;= 0, ALL!R486-METEALL[[#This Row],[620122]] &lt;= 24), ALL!R486-METEALL[[#This Row],[620122]], 0)</f>
        <v>10</v>
      </c>
      <c r="T485">
        <f>IF(AND(ALL!S486-METEALL[[#This Row],[620123]] &gt;= 0, ALL!S486-METEALL[[#This Row],[620123]] &lt;= 24), ALL!S486-METEALL[[#This Row],[620123]], 0)</f>
        <v>0</v>
      </c>
      <c r="U485">
        <f>IF(AND(ALL!T486-METEALL[[#This Row],[620124]] &gt;= 0, ALL!T486-METEALL[[#This Row],[620124]] &lt;= 24), ALL!T486-METEALL[[#This Row],[620124]], 0)</f>
        <v>0</v>
      </c>
      <c r="Y485">
        <v>620104</v>
      </c>
      <c r="Z485" s="31">
        <v>44313</v>
      </c>
      <c r="AA485">
        <v>0</v>
      </c>
    </row>
    <row r="486" spans="3:27">
      <c r="C486" s="17">
        <v>44314</v>
      </c>
      <c r="D486" t="str">
        <f>TEXT(Mete_cal[[#This Row],[Egat Code]], "[$-409]mmm yyyy")</f>
        <v>Apr 2021</v>
      </c>
      <c r="E486">
        <f>IF(AND(ALL!D487-METEALL[[#This Row],[620104]] &gt;= 0, ALL!D487-METEALL[[#This Row],[620104]] &lt;= 24), ALL!D487-METEALL[[#This Row],[620104]], 0)</f>
        <v>0</v>
      </c>
      <c r="F486">
        <f>IF(AND(ALL!E487-METEALL[[#This Row],[620105]] &gt;= 0, ALL!E487-METEALL[[#This Row],[620105]] &lt;= 24), ALL!E487-METEALL[[#This Row],[620105]], 0)</f>
        <v>0</v>
      </c>
      <c r="G486">
        <f>IF(AND(ALL!F487-METEALL[[#This Row],[620106]] &gt;= 0, ALL!F487-METEALL[[#This Row],[620106]] &lt;= 24), ALL!F487-METEALL[[#This Row],[620106]], 0)</f>
        <v>15</v>
      </c>
      <c r="H486">
        <f>IF(AND(ALL!G487-METEALL[[#This Row],[620107]] &gt;= 0, ALL!G487-METEALL[[#This Row],[620107]] &lt;= 24), ALL!G487-METEALL[[#This Row],[620107]], 0)</f>
        <v>16</v>
      </c>
      <c r="I486">
        <f>IF(AND(ALL!H487-METEALL[[#This Row],[620109]] &gt;= 0, ALL!H487-METEALL[[#This Row],[620109]] &lt;= 24), ALL!H487-METEALL[[#This Row],[620109]], 0)</f>
        <v>0</v>
      </c>
      <c r="J486">
        <f>IF(AND(ALL!I487-METEALL[[#This Row],[620111]] &gt;= 0, ALL!I487-METEALL[[#This Row],[620111]] &lt;= 24), ALL!I487-METEALL[[#This Row],[620111]], 0)</f>
        <v>0</v>
      </c>
      <c r="K486">
        <f>IF(AND(ALL!J487-METEALL[[#This Row],[620112]] &gt;= 0, ALL!J487-METEALL[[#This Row],[620112]] &lt;= 24), ALL!J487-METEALL[[#This Row],[620112]], 0)</f>
        <v>0</v>
      </c>
      <c r="L486">
        <f>IF(AND(ALL!K487-METEALL[[#This Row],[620113]] &gt;= 0, ALL!K487-METEALL[[#This Row],[620113]] &lt;= 24), ALL!K487-METEALL[[#This Row],[620113]], 0)</f>
        <v>0</v>
      </c>
      <c r="M486">
        <f>IF(AND(ALL!L487-METEALL[[#This Row],[620114]] &gt;= 0, ALL!L487-METEALL[[#This Row],[620114]] &lt;= 24), ALL!L487-METEALL[[#This Row],[620114]], 0)</f>
        <v>15</v>
      </c>
      <c r="N486">
        <f>IF(AND(ALL!M487-METEALL[[#This Row],[620116]] &gt;= 0, ALL!M487-METEALL[[#This Row],[620116]] &lt;= 24), ALL!M487-METEALL[[#This Row],[620116]], 0)</f>
        <v>0</v>
      </c>
      <c r="O486">
        <f>IF(AND(ALL!N487-METEALL[[#This Row],[620117]] &gt;= 0, ALL!N487-METEALL[[#This Row],[620117]] &lt;= 24), ALL!N487-METEALL[[#This Row],[620117]], 0)</f>
        <v>17</v>
      </c>
      <c r="P486">
        <f>IF(AND(ALL!O487-METEALL[[#This Row],[620118]] &gt;= 0, ALL!O487-METEALL[[#This Row],[620118]] &lt;= 24), ALL!O487-METEALL[[#This Row],[620118]], 0)</f>
        <v>14</v>
      </c>
      <c r="Q486">
        <f>IF(AND(ALL!P487-METEALL[[#This Row],[620119]] &gt;= 0, ALL!P487-METEALL[[#This Row],[620119]] &lt;= 24), ALL!P487-METEALL[[#This Row],[620119]], 0)</f>
        <v>14</v>
      </c>
      <c r="R486">
        <f>IF(AND(ALL!Q487-METEALL[[#This Row],[620120]] &gt;= 0, ALL!Q487-METEALL[[#This Row],[620120]] &lt;= 24), ALL!Q487-METEALL[[#This Row],[620120]], 0)</f>
        <v>14</v>
      </c>
      <c r="S486">
        <f>IF(AND(ALL!R487-METEALL[[#This Row],[620122]] &gt;= 0, ALL!R487-METEALL[[#This Row],[620122]] &lt;= 24), ALL!R487-METEALL[[#This Row],[620122]], 0)</f>
        <v>10</v>
      </c>
      <c r="T486">
        <f>IF(AND(ALL!S487-METEALL[[#This Row],[620123]] &gt;= 0, ALL!S487-METEALL[[#This Row],[620123]] &lt;= 24), ALL!S487-METEALL[[#This Row],[620123]], 0)</f>
        <v>0</v>
      </c>
      <c r="U486">
        <f>IF(AND(ALL!T487-METEALL[[#This Row],[620124]] &gt;= 0, ALL!T487-METEALL[[#This Row],[620124]] &lt;= 24), ALL!T487-METEALL[[#This Row],[620124]], 0)</f>
        <v>0</v>
      </c>
      <c r="Y486">
        <v>620104</v>
      </c>
      <c r="Z486" s="31">
        <v>44314</v>
      </c>
      <c r="AA486">
        <v>0</v>
      </c>
    </row>
    <row r="487" spans="3:27">
      <c r="C487" s="17">
        <v>44315</v>
      </c>
      <c r="D487" t="str">
        <f>TEXT(Mete_cal[[#This Row],[Egat Code]], "[$-409]mmm yyyy")</f>
        <v>Apr 2021</v>
      </c>
      <c r="E487">
        <f>IF(AND(ALL!D488-METEALL[[#This Row],[620104]] &gt;= 0, ALL!D488-METEALL[[#This Row],[620104]] &lt;= 24), ALL!D488-METEALL[[#This Row],[620104]], 0)</f>
        <v>0</v>
      </c>
      <c r="F487">
        <f>IF(AND(ALL!E488-METEALL[[#This Row],[620105]] &gt;= 0, ALL!E488-METEALL[[#This Row],[620105]] &lt;= 24), ALL!E488-METEALL[[#This Row],[620105]], 0)</f>
        <v>0</v>
      </c>
      <c r="G487">
        <f>IF(AND(ALL!F488-METEALL[[#This Row],[620106]] &gt;= 0, ALL!F488-METEALL[[#This Row],[620106]] &lt;= 24), ALL!F488-METEALL[[#This Row],[620106]], 0)</f>
        <v>4</v>
      </c>
      <c r="H487">
        <f>IF(AND(ALL!G488-METEALL[[#This Row],[620107]] &gt;= 0, ALL!G488-METEALL[[#This Row],[620107]] &lt;= 24), ALL!G488-METEALL[[#This Row],[620107]], 0)</f>
        <v>5</v>
      </c>
      <c r="I487">
        <f>IF(AND(ALL!H488-METEALL[[#This Row],[620109]] &gt;= 0, ALL!H488-METEALL[[#This Row],[620109]] &lt;= 24), ALL!H488-METEALL[[#This Row],[620109]], 0)</f>
        <v>0</v>
      </c>
      <c r="J487">
        <f>IF(AND(ALL!I488-METEALL[[#This Row],[620111]] &gt;= 0, ALL!I488-METEALL[[#This Row],[620111]] &lt;= 24), ALL!I488-METEALL[[#This Row],[620111]], 0)</f>
        <v>11</v>
      </c>
      <c r="K487">
        <f>IF(AND(ALL!J488-METEALL[[#This Row],[620112]] &gt;= 0, ALL!J488-METEALL[[#This Row],[620112]] &lt;= 24), ALL!J488-METEALL[[#This Row],[620112]], 0)</f>
        <v>12</v>
      </c>
      <c r="L487">
        <f>IF(AND(ALL!K488-METEALL[[#This Row],[620113]] &gt;= 0, ALL!K488-METEALL[[#This Row],[620113]] &lt;= 24), ALL!K488-METEALL[[#This Row],[620113]], 0)</f>
        <v>0</v>
      </c>
      <c r="M487">
        <f>IF(AND(ALL!L488-METEALL[[#This Row],[620114]] &gt;= 0, ALL!L488-METEALL[[#This Row],[620114]] &lt;= 24), ALL!L488-METEALL[[#This Row],[620114]], 0)</f>
        <v>10</v>
      </c>
      <c r="N487">
        <f>IF(AND(ALL!M488-METEALL[[#This Row],[620116]] &gt;= 0, ALL!M488-METEALL[[#This Row],[620116]] &lt;= 24), ALL!M488-METEALL[[#This Row],[620116]], 0)</f>
        <v>10</v>
      </c>
      <c r="O487">
        <f>IF(AND(ALL!N488-METEALL[[#This Row],[620117]] &gt;= 0, ALL!N488-METEALL[[#This Row],[620117]] &lt;= 24), ALL!N488-METEALL[[#This Row],[620117]], 0)</f>
        <v>0</v>
      </c>
      <c r="P487">
        <f>IF(AND(ALL!O488-METEALL[[#This Row],[620118]] &gt;= 0, ALL!O488-METEALL[[#This Row],[620118]] &lt;= 24), ALL!O488-METEALL[[#This Row],[620118]], 0)</f>
        <v>11</v>
      </c>
      <c r="Q487">
        <f>IF(AND(ALL!P488-METEALL[[#This Row],[620119]] &gt;= 0, ALL!P488-METEALL[[#This Row],[620119]] &lt;= 24), ALL!P488-METEALL[[#This Row],[620119]], 0)</f>
        <v>4</v>
      </c>
      <c r="R487">
        <f>IF(AND(ALL!Q488-METEALL[[#This Row],[620120]] &gt;= 0, ALL!Q488-METEALL[[#This Row],[620120]] &lt;= 24), ALL!Q488-METEALL[[#This Row],[620120]], 0)</f>
        <v>4</v>
      </c>
      <c r="S487">
        <f>IF(AND(ALL!R488-METEALL[[#This Row],[620122]] &gt;= 0, ALL!R488-METEALL[[#This Row],[620122]] &lt;= 24), ALL!R488-METEALL[[#This Row],[620122]], 0)</f>
        <v>0</v>
      </c>
      <c r="T487">
        <f>IF(AND(ALL!S488-METEALL[[#This Row],[620123]] &gt;= 0, ALL!S488-METEALL[[#This Row],[620123]] &lt;= 24), ALL!S488-METEALL[[#This Row],[620123]], 0)</f>
        <v>0</v>
      </c>
      <c r="U487">
        <f>IF(AND(ALL!T488-METEALL[[#This Row],[620124]] &gt;= 0, ALL!T488-METEALL[[#This Row],[620124]] &lt;= 24), ALL!T488-METEALL[[#This Row],[620124]], 0)</f>
        <v>0</v>
      </c>
      <c r="Y487">
        <v>620104</v>
      </c>
      <c r="Z487" s="31">
        <v>44315</v>
      </c>
      <c r="AA487">
        <v>0</v>
      </c>
    </row>
    <row r="488" spans="3:27">
      <c r="C488" s="17">
        <v>44316</v>
      </c>
      <c r="D488" t="str">
        <f>TEXT(Mete_cal[[#This Row],[Egat Code]], "[$-409]mmm yyyy")</f>
        <v>Apr 2021</v>
      </c>
      <c r="E488">
        <f>IF(AND(ALL!D489-METEALL[[#This Row],[620104]] &gt;= 0, ALL!D489-METEALL[[#This Row],[620104]] &lt;= 24), ALL!D489-METEALL[[#This Row],[620104]], 0)</f>
        <v>0</v>
      </c>
      <c r="F488">
        <f>IF(AND(ALL!E489-METEALL[[#This Row],[620105]] &gt;= 0, ALL!E489-METEALL[[#This Row],[620105]] &lt;= 24), ALL!E489-METEALL[[#This Row],[620105]], 0)</f>
        <v>0</v>
      </c>
      <c r="G488">
        <f>IF(AND(ALL!F489-METEALL[[#This Row],[620106]] &gt;= 0, ALL!F489-METEALL[[#This Row],[620106]] &lt;= 24), ALL!F489-METEALL[[#This Row],[620106]], 0)</f>
        <v>0</v>
      </c>
      <c r="H488">
        <f>IF(AND(ALL!G489-METEALL[[#This Row],[620107]] &gt;= 0, ALL!G489-METEALL[[#This Row],[620107]] &lt;= 24), ALL!G489-METEALL[[#This Row],[620107]], 0)</f>
        <v>0</v>
      </c>
      <c r="I488">
        <f>IF(AND(ALL!H489-METEALL[[#This Row],[620109]] &gt;= 0, ALL!H489-METEALL[[#This Row],[620109]] &lt;= 24), ALL!H489-METEALL[[#This Row],[620109]], 0)</f>
        <v>0</v>
      </c>
      <c r="J488">
        <f>IF(AND(ALL!I489-METEALL[[#This Row],[620111]] &gt;= 0, ALL!I489-METEALL[[#This Row],[620111]] &lt;= 24), ALL!I489-METEALL[[#This Row],[620111]], 0)</f>
        <v>0</v>
      </c>
      <c r="K488">
        <f>IF(AND(ALL!J489-METEALL[[#This Row],[620112]] &gt;= 0, ALL!J489-METEALL[[#This Row],[620112]] &lt;= 24), ALL!J489-METEALL[[#This Row],[620112]], 0)</f>
        <v>0</v>
      </c>
      <c r="L488">
        <f>IF(AND(ALL!K489-METEALL[[#This Row],[620113]] &gt;= 0, ALL!K489-METEALL[[#This Row],[620113]] &lt;= 24), ALL!K489-METEALL[[#This Row],[620113]], 0)</f>
        <v>0</v>
      </c>
      <c r="M488">
        <f>IF(AND(ALL!L489-METEALL[[#This Row],[620114]] &gt;= 0, ALL!L489-METEALL[[#This Row],[620114]] &lt;= 24), ALL!L489-METEALL[[#This Row],[620114]], 0)</f>
        <v>0</v>
      </c>
      <c r="N488">
        <f>IF(AND(ALL!M489-METEALL[[#This Row],[620116]] &gt;= 0, ALL!M489-METEALL[[#This Row],[620116]] &lt;= 24), ALL!M489-METEALL[[#This Row],[620116]], 0)</f>
        <v>0</v>
      </c>
      <c r="O488">
        <f>IF(AND(ALL!N489-METEALL[[#This Row],[620117]] &gt;= 0, ALL!N489-METEALL[[#This Row],[620117]] &lt;= 24), ALL!N489-METEALL[[#This Row],[620117]], 0)</f>
        <v>0</v>
      </c>
      <c r="P488">
        <f>IF(AND(ALL!O489-METEALL[[#This Row],[620118]] &gt;= 0, ALL!O489-METEALL[[#This Row],[620118]] &lt;= 24), ALL!O489-METEALL[[#This Row],[620118]], 0)</f>
        <v>0</v>
      </c>
      <c r="Q488">
        <f>IF(AND(ALL!P489-METEALL[[#This Row],[620119]] &gt;= 0, ALL!P489-METEALL[[#This Row],[620119]] &lt;= 24), ALL!P489-METEALL[[#This Row],[620119]], 0)</f>
        <v>0</v>
      </c>
      <c r="R488">
        <f>IF(AND(ALL!Q489-METEALL[[#This Row],[620120]] &gt;= 0, ALL!Q489-METEALL[[#This Row],[620120]] &lt;= 24), ALL!Q489-METEALL[[#This Row],[620120]], 0)</f>
        <v>0</v>
      </c>
      <c r="S488">
        <f>IF(AND(ALL!R489-METEALL[[#This Row],[620122]] &gt;= 0, ALL!R489-METEALL[[#This Row],[620122]] &lt;= 24), ALL!R489-METEALL[[#This Row],[620122]], 0)</f>
        <v>0</v>
      </c>
      <c r="T488">
        <f>IF(AND(ALL!S489-METEALL[[#This Row],[620123]] &gt;= 0, ALL!S489-METEALL[[#This Row],[620123]] &lt;= 24), ALL!S489-METEALL[[#This Row],[620123]], 0)</f>
        <v>0</v>
      </c>
      <c r="U488">
        <f>IF(AND(ALL!T489-METEALL[[#This Row],[620124]] &gt;= 0, ALL!T489-METEALL[[#This Row],[620124]] &lt;= 24), ALL!T489-METEALL[[#This Row],[620124]], 0)</f>
        <v>0</v>
      </c>
      <c r="Y488">
        <v>620104</v>
      </c>
      <c r="Z488" s="31">
        <v>44316</v>
      </c>
      <c r="AA488">
        <v>0</v>
      </c>
    </row>
    <row r="489" spans="3:27">
      <c r="C489" s="17">
        <v>44317</v>
      </c>
      <c r="D489" t="str">
        <f>TEXT(Mete_cal[[#This Row],[Egat Code]], "[$-409]mmm yyyy")</f>
        <v>May 2021</v>
      </c>
      <c r="E489">
        <f>IF(AND(ALL!D490-METEALL[[#This Row],[620104]] &gt;= 0, ALL!D490-METEALL[[#This Row],[620104]] &lt;= 24), ALL!D490-METEALL[[#This Row],[620104]], 0)</f>
        <v>0</v>
      </c>
      <c r="F489">
        <f>IF(AND(ALL!E490-METEALL[[#This Row],[620105]] &gt;= 0, ALL!E490-METEALL[[#This Row],[620105]] &lt;= 24), ALL!E490-METEALL[[#This Row],[620105]], 0)</f>
        <v>0</v>
      </c>
      <c r="G489">
        <f>IF(AND(ALL!F490-METEALL[[#This Row],[620106]] &gt;= 0, ALL!F490-METEALL[[#This Row],[620106]] &lt;= 24), ALL!F490-METEALL[[#This Row],[620106]], 0)</f>
        <v>0</v>
      </c>
      <c r="H489">
        <f>IF(AND(ALL!G490-METEALL[[#This Row],[620107]] &gt;= 0, ALL!G490-METEALL[[#This Row],[620107]] &lt;= 24), ALL!G490-METEALL[[#This Row],[620107]], 0)</f>
        <v>0</v>
      </c>
      <c r="I489">
        <f>IF(AND(ALL!H490-METEALL[[#This Row],[620109]] &gt;= 0, ALL!H490-METEALL[[#This Row],[620109]] &lt;= 24), ALL!H490-METEALL[[#This Row],[620109]], 0)</f>
        <v>0</v>
      </c>
      <c r="J489">
        <f>IF(AND(ALL!I490-METEALL[[#This Row],[620111]] &gt;= 0, ALL!I490-METEALL[[#This Row],[620111]] &lt;= 24), ALL!I490-METEALL[[#This Row],[620111]], 0)</f>
        <v>0</v>
      </c>
      <c r="K489">
        <f>IF(AND(ALL!J490-METEALL[[#This Row],[620112]] &gt;= 0, ALL!J490-METEALL[[#This Row],[620112]] &lt;= 24), ALL!J490-METEALL[[#This Row],[620112]], 0)</f>
        <v>0</v>
      </c>
      <c r="L489">
        <f>IF(AND(ALL!K490-METEALL[[#This Row],[620113]] &gt;= 0, ALL!K490-METEALL[[#This Row],[620113]] &lt;= 24), ALL!K490-METEALL[[#This Row],[620113]], 0)</f>
        <v>0</v>
      </c>
      <c r="M489">
        <f>IF(AND(ALL!L490-METEALL[[#This Row],[620114]] &gt;= 0, ALL!L490-METEALL[[#This Row],[620114]] &lt;= 24), ALL!L490-METEALL[[#This Row],[620114]], 0)</f>
        <v>22</v>
      </c>
      <c r="N489">
        <f>IF(AND(ALL!M490-METEALL[[#This Row],[620116]] &gt;= 0, ALL!M490-METEALL[[#This Row],[620116]] &lt;= 24), ALL!M490-METEALL[[#This Row],[620116]], 0)</f>
        <v>0</v>
      </c>
      <c r="O489">
        <f>IF(AND(ALL!N490-METEALL[[#This Row],[620117]] &gt;= 0, ALL!N490-METEALL[[#This Row],[620117]] &lt;= 24), ALL!N490-METEALL[[#This Row],[620117]], 0)</f>
        <v>18</v>
      </c>
      <c r="P489">
        <f>IF(AND(ALL!O490-METEALL[[#This Row],[620118]] &gt;= 0, ALL!O490-METEALL[[#This Row],[620118]] &lt;= 24), ALL!O490-METEALL[[#This Row],[620118]], 0)</f>
        <v>22</v>
      </c>
      <c r="Q489">
        <f>IF(AND(ALL!P490-METEALL[[#This Row],[620119]] &gt;= 0, ALL!P490-METEALL[[#This Row],[620119]] &lt;= 24), ALL!P490-METEALL[[#This Row],[620119]], 0)</f>
        <v>20</v>
      </c>
      <c r="R489">
        <f>IF(AND(ALL!Q490-METEALL[[#This Row],[620120]] &gt;= 0, ALL!Q490-METEALL[[#This Row],[620120]] &lt;= 24), ALL!Q490-METEALL[[#This Row],[620120]], 0)</f>
        <v>0</v>
      </c>
      <c r="S489">
        <f>IF(AND(ALL!R490-METEALL[[#This Row],[620122]] &gt;= 0, ALL!R490-METEALL[[#This Row],[620122]] &lt;= 24), ALL!R490-METEALL[[#This Row],[620122]], 0)</f>
        <v>0</v>
      </c>
      <c r="T489">
        <f>IF(AND(ALL!S490-METEALL[[#This Row],[620123]] &gt;= 0, ALL!S490-METEALL[[#This Row],[620123]] &lt;= 24), ALL!S490-METEALL[[#This Row],[620123]], 0)</f>
        <v>0</v>
      </c>
      <c r="U489">
        <f>IF(AND(ALL!T490-METEALL[[#This Row],[620124]] &gt;= 0, ALL!T490-METEALL[[#This Row],[620124]] &lt;= 24), ALL!T490-METEALL[[#This Row],[620124]], 0)</f>
        <v>0</v>
      </c>
      <c r="Y489">
        <v>620104</v>
      </c>
      <c r="Z489" s="31">
        <v>44317</v>
      </c>
      <c r="AA489">
        <v>0</v>
      </c>
    </row>
    <row r="490" spans="3:27">
      <c r="C490" s="17">
        <v>44318</v>
      </c>
      <c r="D490" t="str">
        <f>TEXT(Mete_cal[[#This Row],[Egat Code]], "[$-409]mmm yyyy")</f>
        <v>May 2021</v>
      </c>
      <c r="E490">
        <f>IF(AND(ALL!D491-METEALL[[#This Row],[620104]] &gt;= 0, ALL!D491-METEALL[[#This Row],[620104]] &lt;= 24), ALL!D491-METEALL[[#This Row],[620104]], 0)</f>
        <v>0</v>
      </c>
      <c r="F490">
        <f>IF(AND(ALL!E491-METEALL[[#This Row],[620105]] &gt;= 0, ALL!E491-METEALL[[#This Row],[620105]] &lt;= 24), ALL!E491-METEALL[[#This Row],[620105]], 0)</f>
        <v>0</v>
      </c>
      <c r="G490">
        <f>IF(AND(ALL!F491-METEALL[[#This Row],[620106]] &gt;= 0, ALL!F491-METEALL[[#This Row],[620106]] &lt;= 24), ALL!F491-METEALL[[#This Row],[620106]], 0)</f>
        <v>10</v>
      </c>
      <c r="H490">
        <f>IF(AND(ALL!G491-METEALL[[#This Row],[620107]] &gt;= 0, ALL!G491-METEALL[[#This Row],[620107]] &lt;= 24), ALL!G491-METEALL[[#This Row],[620107]], 0)</f>
        <v>8</v>
      </c>
      <c r="I490">
        <f>IF(AND(ALL!H491-METEALL[[#This Row],[620109]] &gt;= 0, ALL!H491-METEALL[[#This Row],[620109]] &lt;= 24), ALL!H491-METEALL[[#This Row],[620109]], 0)</f>
        <v>0</v>
      </c>
      <c r="J490">
        <f>IF(AND(ALL!I491-METEALL[[#This Row],[620111]] &gt;= 0, ALL!I491-METEALL[[#This Row],[620111]] &lt;= 24), ALL!I491-METEALL[[#This Row],[620111]], 0)</f>
        <v>10</v>
      </c>
      <c r="K490">
        <f>IF(AND(ALL!J491-METEALL[[#This Row],[620112]] &gt;= 0, ALL!J491-METEALL[[#This Row],[620112]] &lt;= 24), ALL!J491-METEALL[[#This Row],[620112]], 0)</f>
        <v>10</v>
      </c>
      <c r="L490">
        <f>IF(AND(ALL!K491-METEALL[[#This Row],[620113]] &gt;= 0, ALL!K491-METEALL[[#This Row],[620113]] &lt;= 24), ALL!K491-METEALL[[#This Row],[620113]], 0)</f>
        <v>0</v>
      </c>
      <c r="M490">
        <f>IF(AND(ALL!L491-METEALL[[#This Row],[620114]] &gt;= 0, ALL!L491-METEALL[[#This Row],[620114]] &lt;= 24), ALL!L491-METEALL[[#This Row],[620114]], 0)</f>
        <v>18</v>
      </c>
      <c r="N490">
        <f>IF(AND(ALL!M491-METEALL[[#This Row],[620116]] &gt;= 0, ALL!M491-METEALL[[#This Row],[620116]] &lt;= 24), ALL!M491-METEALL[[#This Row],[620116]], 0)</f>
        <v>10</v>
      </c>
      <c r="O490">
        <f>IF(AND(ALL!N491-METEALL[[#This Row],[620117]] &gt;= 0, ALL!N491-METEALL[[#This Row],[620117]] &lt;= 24), ALL!N491-METEALL[[#This Row],[620117]], 0)</f>
        <v>0</v>
      </c>
      <c r="P490">
        <f>IF(AND(ALL!O491-METEALL[[#This Row],[620118]] &gt;= 0, ALL!O491-METEALL[[#This Row],[620118]] &lt;= 24), ALL!O491-METEALL[[#This Row],[620118]], 0)</f>
        <v>10</v>
      </c>
      <c r="Q490">
        <f>IF(AND(ALL!P491-METEALL[[#This Row],[620119]] &gt;= 0, ALL!P491-METEALL[[#This Row],[620119]] &lt;= 24), ALL!P491-METEALL[[#This Row],[620119]], 0)</f>
        <v>10</v>
      </c>
      <c r="R490">
        <f>IF(AND(ALL!Q491-METEALL[[#This Row],[620120]] &gt;= 0, ALL!Q491-METEALL[[#This Row],[620120]] &lt;= 24), ALL!Q491-METEALL[[#This Row],[620120]], 0)</f>
        <v>10</v>
      </c>
      <c r="S490">
        <f>IF(AND(ALL!R491-METEALL[[#This Row],[620122]] &gt;= 0, ALL!R491-METEALL[[#This Row],[620122]] &lt;= 24), ALL!R491-METEALL[[#This Row],[620122]], 0)</f>
        <v>0</v>
      </c>
      <c r="T490">
        <f>IF(AND(ALL!S491-METEALL[[#This Row],[620123]] &gt;= 0, ALL!S491-METEALL[[#This Row],[620123]] &lt;= 24), ALL!S491-METEALL[[#This Row],[620123]], 0)</f>
        <v>0</v>
      </c>
      <c r="U490">
        <f>IF(AND(ALL!T491-METEALL[[#This Row],[620124]] &gt;= 0, ALL!T491-METEALL[[#This Row],[620124]] &lt;= 24), ALL!T491-METEALL[[#This Row],[620124]], 0)</f>
        <v>0</v>
      </c>
      <c r="Y490">
        <v>620104</v>
      </c>
      <c r="Z490" s="31">
        <v>44318</v>
      </c>
      <c r="AA490">
        <v>0</v>
      </c>
    </row>
    <row r="491" spans="3:27">
      <c r="C491" s="17">
        <v>44319</v>
      </c>
      <c r="D491" t="str">
        <f>TEXT(Mete_cal[[#This Row],[Egat Code]], "[$-409]mmm yyyy")</f>
        <v>May 2021</v>
      </c>
      <c r="E491">
        <f>IF(AND(ALL!D492-METEALL[[#This Row],[620104]] &gt;= 0, ALL!D492-METEALL[[#This Row],[620104]] &lt;= 24), ALL!D492-METEALL[[#This Row],[620104]], 0)</f>
        <v>0</v>
      </c>
      <c r="F491">
        <f>IF(AND(ALL!E492-METEALL[[#This Row],[620105]] &gt;= 0, ALL!E492-METEALL[[#This Row],[620105]] &lt;= 24), ALL!E492-METEALL[[#This Row],[620105]], 0)</f>
        <v>0</v>
      </c>
      <c r="G491">
        <f>IF(AND(ALL!F492-METEALL[[#This Row],[620106]] &gt;= 0, ALL!F492-METEALL[[#This Row],[620106]] &lt;= 24), ALL!F492-METEALL[[#This Row],[620106]], 0)</f>
        <v>14</v>
      </c>
      <c r="H491">
        <f>IF(AND(ALL!G492-METEALL[[#This Row],[620107]] &gt;= 0, ALL!G492-METEALL[[#This Row],[620107]] &lt;= 24), ALL!G492-METEALL[[#This Row],[620107]], 0)</f>
        <v>15</v>
      </c>
      <c r="I491">
        <f>IF(AND(ALL!H492-METEALL[[#This Row],[620109]] &gt;= 0, ALL!H492-METEALL[[#This Row],[620109]] &lt;= 24), ALL!H492-METEALL[[#This Row],[620109]], 0)</f>
        <v>0</v>
      </c>
      <c r="J491">
        <f>IF(AND(ALL!I492-METEALL[[#This Row],[620111]] &gt;= 0, ALL!I492-METEALL[[#This Row],[620111]] &lt;= 24), ALL!I492-METEALL[[#This Row],[620111]], 0)</f>
        <v>12</v>
      </c>
      <c r="K491">
        <f>IF(AND(ALL!J492-METEALL[[#This Row],[620112]] &gt;= 0, ALL!J492-METEALL[[#This Row],[620112]] &lt;= 24), ALL!J492-METEALL[[#This Row],[620112]], 0)</f>
        <v>12</v>
      </c>
      <c r="L491">
        <f>IF(AND(ALL!K492-METEALL[[#This Row],[620113]] &gt;= 0, ALL!K492-METEALL[[#This Row],[620113]] &lt;= 24), ALL!K492-METEALL[[#This Row],[620113]], 0)</f>
        <v>0</v>
      </c>
      <c r="M491">
        <f>IF(AND(ALL!L492-METEALL[[#This Row],[620114]] &gt;= 0, ALL!L492-METEALL[[#This Row],[620114]] &lt;= 24), ALL!L492-METEALL[[#This Row],[620114]], 0)</f>
        <v>3</v>
      </c>
      <c r="N491">
        <f>IF(AND(ALL!M492-METEALL[[#This Row],[620116]] &gt;= 0, ALL!M492-METEALL[[#This Row],[620116]] &lt;= 24), ALL!M492-METEALL[[#This Row],[620116]], 0)</f>
        <v>12</v>
      </c>
      <c r="O491">
        <f>IF(AND(ALL!N492-METEALL[[#This Row],[620117]] &gt;= 0, ALL!N492-METEALL[[#This Row],[620117]] &lt;= 24), ALL!N492-METEALL[[#This Row],[620117]], 0)</f>
        <v>22</v>
      </c>
      <c r="P491">
        <f>IF(AND(ALL!O492-METEALL[[#This Row],[620118]] &gt;= 0, ALL!O492-METEALL[[#This Row],[620118]] &lt;= 24), ALL!O492-METEALL[[#This Row],[620118]], 0)</f>
        <v>13</v>
      </c>
      <c r="Q491">
        <f>IF(AND(ALL!P492-METEALL[[#This Row],[620119]] &gt;= 0, ALL!P492-METEALL[[#This Row],[620119]] &lt;= 24), ALL!P492-METEALL[[#This Row],[620119]], 0)</f>
        <v>14</v>
      </c>
      <c r="R491">
        <f>IF(AND(ALL!Q492-METEALL[[#This Row],[620120]] &gt;= 0, ALL!Q492-METEALL[[#This Row],[620120]] &lt;= 24), ALL!Q492-METEALL[[#This Row],[620120]], 0)</f>
        <v>11</v>
      </c>
      <c r="S491">
        <f>IF(AND(ALL!R492-METEALL[[#This Row],[620122]] &gt;= 0, ALL!R492-METEALL[[#This Row],[620122]] &lt;= 24), ALL!R492-METEALL[[#This Row],[620122]], 0)</f>
        <v>0</v>
      </c>
      <c r="T491">
        <f>IF(AND(ALL!S492-METEALL[[#This Row],[620123]] &gt;= 0, ALL!S492-METEALL[[#This Row],[620123]] &lt;= 24), ALL!S492-METEALL[[#This Row],[620123]], 0)</f>
        <v>0</v>
      </c>
      <c r="U491">
        <f>IF(AND(ALL!T492-METEALL[[#This Row],[620124]] &gt;= 0, ALL!T492-METEALL[[#This Row],[620124]] &lt;= 24), ALL!T492-METEALL[[#This Row],[620124]], 0)</f>
        <v>0</v>
      </c>
      <c r="Y491">
        <v>620104</v>
      </c>
      <c r="Z491" s="31">
        <v>44319</v>
      </c>
      <c r="AA491">
        <v>0</v>
      </c>
    </row>
    <row r="492" spans="3:27">
      <c r="C492" s="17">
        <v>44320</v>
      </c>
      <c r="D492" t="str">
        <f>TEXT(Mete_cal[[#This Row],[Egat Code]], "[$-409]mmm yyyy")</f>
        <v>May 2021</v>
      </c>
      <c r="E492">
        <f>IF(AND(ALL!D493-METEALL[[#This Row],[620104]] &gt;= 0, ALL!D493-METEALL[[#This Row],[620104]] &lt;= 24), ALL!D493-METEALL[[#This Row],[620104]], 0)</f>
        <v>0</v>
      </c>
      <c r="F492">
        <f>IF(AND(ALL!E493-METEALL[[#This Row],[620105]] &gt;= 0, ALL!E493-METEALL[[#This Row],[620105]] &lt;= 24), ALL!E493-METEALL[[#This Row],[620105]], 0)</f>
        <v>0</v>
      </c>
      <c r="G492">
        <f>IF(AND(ALL!F493-METEALL[[#This Row],[620106]] &gt;= 0, ALL!F493-METEALL[[#This Row],[620106]] &lt;= 24), ALL!F493-METEALL[[#This Row],[620106]], 0)</f>
        <v>0</v>
      </c>
      <c r="H492">
        <f>IF(AND(ALL!G493-METEALL[[#This Row],[620107]] &gt;= 0, ALL!G493-METEALL[[#This Row],[620107]] &lt;= 24), ALL!G493-METEALL[[#This Row],[620107]], 0)</f>
        <v>20</v>
      </c>
      <c r="I492">
        <f>IF(AND(ALL!H493-METEALL[[#This Row],[620109]] &gt;= 0, ALL!H493-METEALL[[#This Row],[620109]] &lt;= 24), ALL!H493-METEALL[[#This Row],[620109]], 0)</f>
        <v>0</v>
      </c>
      <c r="J492">
        <f>IF(AND(ALL!I493-METEALL[[#This Row],[620111]] &gt;= 0, ALL!I493-METEALL[[#This Row],[620111]] &lt;= 24), ALL!I493-METEALL[[#This Row],[620111]], 0)</f>
        <v>17</v>
      </c>
      <c r="K492">
        <f>IF(AND(ALL!J493-METEALL[[#This Row],[620112]] &gt;= 0, ALL!J493-METEALL[[#This Row],[620112]] &lt;= 24), ALL!J493-METEALL[[#This Row],[620112]], 0)</f>
        <v>18</v>
      </c>
      <c r="L492">
        <f>IF(AND(ALL!K493-METEALL[[#This Row],[620113]] &gt;= 0, ALL!K493-METEALL[[#This Row],[620113]] &lt;= 24), ALL!K493-METEALL[[#This Row],[620113]], 0)</f>
        <v>0</v>
      </c>
      <c r="M492">
        <f>IF(AND(ALL!L493-METEALL[[#This Row],[620114]] &gt;= 0, ALL!L493-METEALL[[#This Row],[620114]] &lt;= 24), ALL!L493-METEALL[[#This Row],[620114]], 0)</f>
        <v>16</v>
      </c>
      <c r="N492">
        <f>IF(AND(ALL!M493-METEALL[[#This Row],[620116]] &gt;= 0, ALL!M493-METEALL[[#This Row],[620116]] &lt;= 24), ALL!M493-METEALL[[#This Row],[620116]], 0)</f>
        <v>17</v>
      </c>
      <c r="O492">
        <f>IF(AND(ALL!N493-METEALL[[#This Row],[620117]] &gt;= 0, ALL!N493-METEALL[[#This Row],[620117]] &lt;= 24), ALL!N493-METEALL[[#This Row],[620117]], 0)</f>
        <v>12</v>
      </c>
      <c r="P492">
        <f>IF(AND(ALL!O493-METEALL[[#This Row],[620118]] &gt;= 0, ALL!O493-METEALL[[#This Row],[620118]] &lt;= 24), ALL!O493-METEALL[[#This Row],[620118]], 0)</f>
        <v>4</v>
      </c>
      <c r="Q492">
        <f>IF(AND(ALL!P493-METEALL[[#This Row],[620119]] &gt;= 0, ALL!P493-METEALL[[#This Row],[620119]] &lt;= 24), ALL!P493-METEALL[[#This Row],[620119]], 0)</f>
        <v>15</v>
      </c>
      <c r="R492">
        <f>IF(AND(ALL!Q493-METEALL[[#This Row],[620120]] &gt;= 0, ALL!Q493-METEALL[[#This Row],[620120]] &lt;= 24), ALL!Q493-METEALL[[#This Row],[620120]], 0)</f>
        <v>20</v>
      </c>
      <c r="S492">
        <f>IF(AND(ALL!R493-METEALL[[#This Row],[620122]] &gt;= 0, ALL!R493-METEALL[[#This Row],[620122]] &lt;= 24), ALL!R493-METEALL[[#This Row],[620122]], 0)</f>
        <v>0</v>
      </c>
      <c r="T492">
        <f>IF(AND(ALL!S493-METEALL[[#This Row],[620123]] &gt;= 0, ALL!S493-METEALL[[#This Row],[620123]] &lt;= 24), ALL!S493-METEALL[[#This Row],[620123]], 0)</f>
        <v>0</v>
      </c>
      <c r="U492">
        <f>IF(AND(ALL!T493-METEALL[[#This Row],[620124]] &gt;= 0, ALL!T493-METEALL[[#This Row],[620124]] &lt;= 24), ALL!T493-METEALL[[#This Row],[620124]], 0)</f>
        <v>0</v>
      </c>
      <c r="Y492">
        <v>620104</v>
      </c>
      <c r="Z492" s="31">
        <v>44320</v>
      </c>
      <c r="AA492">
        <v>0</v>
      </c>
    </row>
    <row r="493" spans="3:27">
      <c r="C493" s="17">
        <v>44321</v>
      </c>
      <c r="D493" t="str">
        <f>TEXT(Mete_cal[[#This Row],[Egat Code]], "[$-409]mmm yyyy")</f>
        <v>May 2021</v>
      </c>
      <c r="E493">
        <f>IF(AND(ALL!D494-METEALL[[#This Row],[620104]] &gt;= 0, ALL!D494-METEALL[[#This Row],[620104]] &lt;= 24), ALL!D494-METEALL[[#This Row],[620104]], 0)</f>
        <v>0</v>
      </c>
      <c r="F493">
        <f>IF(AND(ALL!E494-METEALL[[#This Row],[620105]] &gt;= 0, ALL!E494-METEALL[[#This Row],[620105]] &lt;= 24), ALL!E494-METEALL[[#This Row],[620105]], 0)</f>
        <v>0</v>
      </c>
      <c r="G493">
        <f>IF(AND(ALL!F494-METEALL[[#This Row],[620106]] &gt;= 0, ALL!F494-METEALL[[#This Row],[620106]] &lt;= 24), ALL!F494-METEALL[[#This Row],[620106]], 0)</f>
        <v>12</v>
      </c>
      <c r="H493">
        <f>IF(AND(ALL!G494-METEALL[[#This Row],[620107]] &gt;= 0, ALL!G494-METEALL[[#This Row],[620107]] &lt;= 24), ALL!G494-METEALL[[#This Row],[620107]], 0)</f>
        <v>0</v>
      </c>
      <c r="I493">
        <f>IF(AND(ALL!H494-METEALL[[#This Row],[620109]] &gt;= 0, ALL!H494-METEALL[[#This Row],[620109]] &lt;= 24), ALL!H494-METEALL[[#This Row],[620109]], 0)</f>
        <v>0</v>
      </c>
      <c r="J493">
        <f>IF(AND(ALL!I494-METEALL[[#This Row],[620111]] &gt;= 0, ALL!I494-METEALL[[#This Row],[620111]] &lt;= 24), ALL!I494-METEALL[[#This Row],[620111]], 0)</f>
        <v>12</v>
      </c>
      <c r="K493">
        <f>IF(AND(ALL!J494-METEALL[[#This Row],[620112]] &gt;= 0, ALL!J494-METEALL[[#This Row],[620112]] &lt;= 24), ALL!J494-METEALL[[#This Row],[620112]], 0)</f>
        <v>13</v>
      </c>
      <c r="L493">
        <f>IF(AND(ALL!K494-METEALL[[#This Row],[620113]] &gt;= 0, ALL!K494-METEALL[[#This Row],[620113]] &lt;= 24), ALL!K494-METEALL[[#This Row],[620113]], 0)</f>
        <v>0</v>
      </c>
      <c r="M493">
        <f>IF(AND(ALL!L494-METEALL[[#This Row],[620114]] &gt;= 0, ALL!L494-METEALL[[#This Row],[620114]] &lt;= 24), ALL!L494-METEALL[[#This Row],[620114]], 0)</f>
        <v>5</v>
      </c>
      <c r="N493">
        <f>IF(AND(ALL!M494-METEALL[[#This Row],[620116]] &gt;= 0, ALL!M494-METEALL[[#This Row],[620116]] &lt;= 24), ALL!M494-METEALL[[#This Row],[620116]], 0)</f>
        <v>13</v>
      </c>
      <c r="O493">
        <f>IF(AND(ALL!N494-METEALL[[#This Row],[620117]] &gt;= 0, ALL!N494-METEALL[[#This Row],[620117]] &lt;= 24), ALL!N494-METEALL[[#This Row],[620117]], 0)</f>
        <v>10</v>
      </c>
      <c r="P493">
        <f>IF(AND(ALL!O494-METEALL[[#This Row],[620118]] &gt;= 0, ALL!O494-METEALL[[#This Row],[620118]] &lt;= 24), ALL!O494-METEALL[[#This Row],[620118]], 0)</f>
        <v>24</v>
      </c>
      <c r="Q493">
        <f>IF(AND(ALL!P494-METEALL[[#This Row],[620119]] &gt;= 0, ALL!P494-METEALL[[#This Row],[620119]] &lt;= 24), ALL!P494-METEALL[[#This Row],[620119]], 0)</f>
        <v>12</v>
      </c>
      <c r="R493">
        <f>IF(AND(ALL!Q494-METEALL[[#This Row],[620120]] &gt;= 0, ALL!Q494-METEALL[[#This Row],[620120]] &lt;= 24), ALL!Q494-METEALL[[#This Row],[620120]], 0)</f>
        <v>16</v>
      </c>
      <c r="S493">
        <f>IF(AND(ALL!R494-METEALL[[#This Row],[620122]] &gt;= 0, ALL!R494-METEALL[[#This Row],[620122]] &lt;= 24), ALL!R494-METEALL[[#This Row],[620122]], 0)</f>
        <v>0</v>
      </c>
      <c r="T493">
        <f>IF(AND(ALL!S494-METEALL[[#This Row],[620123]] &gt;= 0, ALL!S494-METEALL[[#This Row],[620123]] &lt;= 24), ALL!S494-METEALL[[#This Row],[620123]], 0)</f>
        <v>0</v>
      </c>
      <c r="U493">
        <f>IF(AND(ALL!T494-METEALL[[#This Row],[620124]] &gt;= 0, ALL!T494-METEALL[[#This Row],[620124]] &lt;= 24), ALL!T494-METEALL[[#This Row],[620124]], 0)</f>
        <v>0</v>
      </c>
      <c r="Y493">
        <v>620104</v>
      </c>
      <c r="Z493" s="31">
        <v>44321</v>
      </c>
      <c r="AA493">
        <v>0</v>
      </c>
    </row>
    <row r="494" spans="3:27">
      <c r="C494" s="17">
        <v>44322</v>
      </c>
      <c r="D494" t="str">
        <f>TEXT(Mete_cal[[#This Row],[Egat Code]], "[$-409]mmm yyyy")</f>
        <v>May 2021</v>
      </c>
      <c r="E494">
        <f>IF(AND(ALL!D495-METEALL[[#This Row],[620104]] &gt;= 0, ALL!D495-METEALL[[#This Row],[620104]] &lt;= 24), ALL!D495-METEALL[[#This Row],[620104]], 0)</f>
        <v>0</v>
      </c>
      <c r="F494">
        <f>IF(AND(ALL!E495-METEALL[[#This Row],[620105]] &gt;= 0, ALL!E495-METEALL[[#This Row],[620105]] &lt;= 24), ALL!E495-METEALL[[#This Row],[620105]], 0)</f>
        <v>0</v>
      </c>
      <c r="G494">
        <f>IF(AND(ALL!F495-METEALL[[#This Row],[620106]] &gt;= 0, ALL!F495-METEALL[[#This Row],[620106]] &lt;= 24), ALL!F495-METEALL[[#This Row],[620106]], 0)</f>
        <v>19</v>
      </c>
      <c r="H494">
        <f>IF(AND(ALL!G495-METEALL[[#This Row],[620107]] &gt;= 0, ALL!G495-METEALL[[#This Row],[620107]] &lt;= 24), ALL!G495-METEALL[[#This Row],[620107]], 0)</f>
        <v>16</v>
      </c>
      <c r="I494">
        <f>IF(AND(ALL!H495-METEALL[[#This Row],[620109]] &gt;= 0, ALL!H495-METEALL[[#This Row],[620109]] &lt;= 24), ALL!H495-METEALL[[#This Row],[620109]], 0)</f>
        <v>0</v>
      </c>
      <c r="J494">
        <f>IF(AND(ALL!I495-METEALL[[#This Row],[620111]] &gt;= 0, ALL!I495-METEALL[[#This Row],[620111]] &lt;= 24), ALL!I495-METEALL[[#This Row],[620111]], 0)</f>
        <v>13</v>
      </c>
      <c r="K494">
        <f>IF(AND(ALL!J495-METEALL[[#This Row],[620112]] &gt;= 0, ALL!J495-METEALL[[#This Row],[620112]] &lt;= 24), ALL!J495-METEALL[[#This Row],[620112]], 0)</f>
        <v>17</v>
      </c>
      <c r="L494">
        <f>IF(AND(ALL!K495-METEALL[[#This Row],[620113]] &gt;= 0, ALL!K495-METEALL[[#This Row],[620113]] &lt;= 24), ALL!K495-METEALL[[#This Row],[620113]], 0)</f>
        <v>0</v>
      </c>
      <c r="M494">
        <f>IF(AND(ALL!L495-METEALL[[#This Row],[620114]] &gt;= 0, ALL!L495-METEALL[[#This Row],[620114]] &lt;= 24), ALL!L495-METEALL[[#This Row],[620114]], 0)</f>
        <v>17</v>
      </c>
      <c r="N494">
        <f>IF(AND(ALL!M495-METEALL[[#This Row],[620116]] &gt;= 0, ALL!M495-METEALL[[#This Row],[620116]] &lt;= 24), ALL!M495-METEALL[[#This Row],[620116]], 0)</f>
        <v>15</v>
      </c>
      <c r="O494">
        <f>IF(AND(ALL!N495-METEALL[[#This Row],[620117]] &gt;= 0, ALL!N495-METEALL[[#This Row],[620117]] &lt;= 24), ALL!N495-METEALL[[#This Row],[620117]], 0)</f>
        <v>20</v>
      </c>
      <c r="P494">
        <f>IF(AND(ALL!O495-METEALL[[#This Row],[620118]] &gt;= 0, ALL!O495-METEALL[[#This Row],[620118]] &lt;= 24), ALL!O495-METEALL[[#This Row],[620118]], 0)</f>
        <v>0</v>
      </c>
      <c r="Q494">
        <f>IF(AND(ALL!P495-METEALL[[#This Row],[620119]] &gt;= 0, ALL!P495-METEALL[[#This Row],[620119]] &lt;= 24), ALL!P495-METEALL[[#This Row],[620119]], 0)</f>
        <v>0</v>
      </c>
      <c r="R494">
        <f>IF(AND(ALL!Q495-METEALL[[#This Row],[620120]] &gt;= 0, ALL!Q495-METEALL[[#This Row],[620120]] &lt;= 24), ALL!Q495-METEALL[[#This Row],[620120]], 0)</f>
        <v>21</v>
      </c>
      <c r="S494">
        <f>IF(AND(ALL!R495-METEALL[[#This Row],[620122]] &gt;= 0, ALL!R495-METEALL[[#This Row],[620122]] &lt;= 24), ALL!R495-METEALL[[#This Row],[620122]], 0)</f>
        <v>0</v>
      </c>
      <c r="T494">
        <f>IF(AND(ALL!S495-METEALL[[#This Row],[620123]] &gt;= 0, ALL!S495-METEALL[[#This Row],[620123]] &lt;= 24), ALL!S495-METEALL[[#This Row],[620123]], 0)</f>
        <v>0</v>
      </c>
      <c r="U494">
        <f>IF(AND(ALL!T495-METEALL[[#This Row],[620124]] &gt;= 0, ALL!T495-METEALL[[#This Row],[620124]] &lt;= 24), ALL!T495-METEALL[[#This Row],[620124]], 0)</f>
        <v>0</v>
      </c>
      <c r="Y494">
        <v>620104</v>
      </c>
      <c r="Z494" s="31">
        <v>44322</v>
      </c>
      <c r="AA494">
        <v>0</v>
      </c>
    </row>
    <row r="495" spans="3:27">
      <c r="C495" s="17">
        <v>44323</v>
      </c>
      <c r="D495" t="str">
        <f>TEXT(Mete_cal[[#This Row],[Egat Code]], "[$-409]mmm yyyy")</f>
        <v>May 2021</v>
      </c>
      <c r="E495">
        <f>IF(AND(ALL!D496-METEALL[[#This Row],[620104]] &gt;= 0, ALL!D496-METEALL[[#This Row],[620104]] &lt;= 24), ALL!D496-METEALL[[#This Row],[620104]], 0)</f>
        <v>0</v>
      </c>
      <c r="F495">
        <f>IF(AND(ALL!E496-METEALL[[#This Row],[620105]] &gt;= 0, ALL!E496-METEALL[[#This Row],[620105]] &lt;= 24), ALL!E496-METEALL[[#This Row],[620105]], 0)</f>
        <v>0</v>
      </c>
      <c r="G495">
        <f>IF(AND(ALL!F496-METEALL[[#This Row],[620106]] &gt;= 0, ALL!F496-METEALL[[#This Row],[620106]] &lt;= 24), ALL!F496-METEALL[[#This Row],[620106]], 0)</f>
        <v>17</v>
      </c>
      <c r="H495">
        <f>IF(AND(ALL!G496-METEALL[[#This Row],[620107]] &gt;= 0, ALL!G496-METEALL[[#This Row],[620107]] &lt;= 24), ALL!G496-METEALL[[#This Row],[620107]], 0)</f>
        <v>17</v>
      </c>
      <c r="I495">
        <f>IF(AND(ALL!H496-METEALL[[#This Row],[620109]] &gt;= 0, ALL!H496-METEALL[[#This Row],[620109]] &lt;= 24), ALL!H496-METEALL[[#This Row],[620109]], 0)</f>
        <v>0</v>
      </c>
      <c r="J495">
        <f>IF(AND(ALL!I496-METEALL[[#This Row],[620111]] &gt;= 0, ALL!I496-METEALL[[#This Row],[620111]] &lt;= 24), ALL!I496-METEALL[[#This Row],[620111]], 0)</f>
        <v>12</v>
      </c>
      <c r="K495">
        <f>IF(AND(ALL!J496-METEALL[[#This Row],[620112]] &gt;= 0, ALL!J496-METEALL[[#This Row],[620112]] &lt;= 24), ALL!J496-METEALL[[#This Row],[620112]], 0)</f>
        <v>4</v>
      </c>
      <c r="L495">
        <f>IF(AND(ALL!K496-METEALL[[#This Row],[620113]] &gt;= 0, ALL!K496-METEALL[[#This Row],[620113]] &lt;= 24), ALL!K496-METEALL[[#This Row],[620113]], 0)</f>
        <v>0</v>
      </c>
      <c r="M495">
        <f>IF(AND(ALL!L496-METEALL[[#This Row],[620114]] &gt;= 0, ALL!L496-METEALL[[#This Row],[620114]] &lt;= 24), ALL!L496-METEALL[[#This Row],[620114]], 0)</f>
        <v>13</v>
      </c>
      <c r="N495">
        <f>IF(AND(ALL!M496-METEALL[[#This Row],[620116]] &gt;= 0, ALL!M496-METEALL[[#This Row],[620116]] &lt;= 24), ALL!M496-METEALL[[#This Row],[620116]], 0)</f>
        <v>14</v>
      </c>
      <c r="O495">
        <f>IF(AND(ALL!N496-METEALL[[#This Row],[620117]] &gt;= 0, ALL!N496-METEALL[[#This Row],[620117]] &lt;= 24), ALL!N496-METEALL[[#This Row],[620117]], 0)</f>
        <v>10</v>
      </c>
      <c r="P495">
        <f>IF(AND(ALL!O496-METEALL[[#This Row],[620118]] &gt;= 0, ALL!O496-METEALL[[#This Row],[620118]] &lt;= 24), ALL!O496-METEALL[[#This Row],[620118]], 0)</f>
        <v>0</v>
      </c>
      <c r="Q495">
        <f>IF(AND(ALL!P496-METEALL[[#This Row],[620119]] &gt;= 0, ALL!P496-METEALL[[#This Row],[620119]] &lt;= 24), ALL!P496-METEALL[[#This Row],[620119]], 0)</f>
        <v>11</v>
      </c>
      <c r="R495">
        <f>IF(AND(ALL!Q496-METEALL[[#This Row],[620120]] &gt;= 0, ALL!Q496-METEALL[[#This Row],[620120]] &lt;= 24), ALL!Q496-METEALL[[#This Row],[620120]], 0)</f>
        <v>7</v>
      </c>
      <c r="S495">
        <f>IF(AND(ALL!R496-METEALL[[#This Row],[620122]] &gt;= 0, ALL!R496-METEALL[[#This Row],[620122]] &lt;= 24), ALL!R496-METEALL[[#This Row],[620122]], 0)</f>
        <v>0</v>
      </c>
      <c r="T495">
        <f>IF(AND(ALL!S496-METEALL[[#This Row],[620123]] &gt;= 0, ALL!S496-METEALL[[#This Row],[620123]] &lt;= 24), ALL!S496-METEALL[[#This Row],[620123]], 0)</f>
        <v>0</v>
      </c>
      <c r="U495">
        <f>IF(AND(ALL!T496-METEALL[[#This Row],[620124]] &gt;= 0, ALL!T496-METEALL[[#This Row],[620124]] &lt;= 24), ALL!T496-METEALL[[#This Row],[620124]], 0)</f>
        <v>0</v>
      </c>
      <c r="Y495">
        <v>620104</v>
      </c>
      <c r="Z495" s="31">
        <v>44323</v>
      </c>
      <c r="AA495">
        <v>0</v>
      </c>
    </row>
    <row r="496" spans="3:27">
      <c r="C496" s="17">
        <v>44324</v>
      </c>
      <c r="D496" t="str">
        <f>TEXT(Mete_cal[[#This Row],[Egat Code]], "[$-409]mmm yyyy")</f>
        <v>May 2021</v>
      </c>
      <c r="E496">
        <f>IF(AND(ALL!D497-METEALL[[#This Row],[620104]] &gt;= 0, ALL!D497-METEALL[[#This Row],[620104]] &lt;= 24), ALL!D497-METEALL[[#This Row],[620104]], 0)</f>
        <v>0</v>
      </c>
      <c r="F496">
        <f>IF(AND(ALL!E497-METEALL[[#This Row],[620105]] &gt;= 0, ALL!E497-METEALL[[#This Row],[620105]] &lt;= 24), ALL!E497-METEALL[[#This Row],[620105]], 0)</f>
        <v>18</v>
      </c>
      <c r="G496">
        <f>IF(AND(ALL!F497-METEALL[[#This Row],[620106]] &gt;= 0, ALL!F497-METEALL[[#This Row],[620106]] &lt;= 24), ALL!F497-METEALL[[#This Row],[620106]], 0)</f>
        <v>8</v>
      </c>
      <c r="H496">
        <f>IF(AND(ALL!G497-METEALL[[#This Row],[620107]] &gt;= 0, ALL!G497-METEALL[[#This Row],[620107]] &lt;= 24), ALL!G497-METEALL[[#This Row],[620107]], 0)</f>
        <v>8</v>
      </c>
      <c r="I496">
        <f>IF(AND(ALL!H497-METEALL[[#This Row],[620109]] &gt;= 0, ALL!H497-METEALL[[#This Row],[620109]] &lt;= 24), ALL!H497-METEALL[[#This Row],[620109]], 0)</f>
        <v>0</v>
      </c>
      <c r="J496">
        <f>IF(AND(ALL!I497-METEALL[[#This Row],[620111]] &gt;= 0, ALL!I497-METEALL[[#This Row],[620111]] &lt;= 24), ALL!I497-METEALL[[#This Row],[620111]], 0)</f>
        <v>7</v>
      </c>
      <c r="K496">
        <f>IF(AND(ALL!J497-METEALL[[#This Row],[620112]] &gt;= 0, ALL!J497-METEALL[[#This Row],[620112]] &lt;= 24), ALL!J497-METEALL[[#This Row],[620112]], 0)</f>
        <v>8</v>
      </c>
      <c r="L496">
        <f>IF(AND(ALL!K497-METEALL[[#This Row],[620113]] &gt;= 0, ALL!K497-METEALL[[#This Row],[620113]] &lt;= 24), ALL!K497-METEALL[[#This Row],[620113]], 0)</f>
        <v>0</v>
      </c>
      <c r="M496">
        <f>IF(AND(ALL!L497-METEALL[[#This Row],[620114]] &gt;= 0, ALL!L497-METEALL[[#This Row],[620114]] &lt;= 24), ALL!L497-METEALL[[#This Row],[620114]], 0)</f>
        <v>6</v>
      </c>
      <c r="N496">
        <f>IF(AND(ALL!M497-METEALL[[#This Row],[620116]] &gt;= 0, ALL!M497-METEALL[[#This Row],[620116]] &lt;= 24), ALL!M497-METEALL[[#This Row],[620116]], 0)</f>
        <v>8</v>
      </c>
      <c r="O496">
        <f>IF(AND(ALL!N497-METEALL[[#This Row],[620117]] &gt;= 0, ALL!N497-METEALL[[#This Row],[620117]] &lt;= 24), ALL!N497-METEALL[[#This Row],[620117]], 0)</f>
        <v>9</v>
      </c>
      <c r="P496">
        <f>IF(AND(ALL!O497-METEALL[[#This Row],[620118]] &gt;= 0, ALL!O497-METEALL[[#This Row],[620118]] &lt;= 24), ALL!O497-METEALL[[#This Row],[620118]], 0)</f>
        <v>0</v>
      </c>
      <c r="Q496">
        <f>IF(AND(ALL!P497-METEALL[[#This Row],[620119]] &gt;= 0, ALL!P497-METEALL[[#This Row],[620119]] &lt;= 24), ALL!P497-METEALL[[#This Row],[620119]], 0)</f>
        <v>7</v>
      </c>
      <c r="R496">
        <f>IF(AND(ALL!Q497-METEALL[[#This Row],[620120]] &gt;= 0, ALL!Q497-METEALL[[#This Row],[620120]] &lt;= 24), ALL!Q497-METEALL[[#This Row],[620120]], 0)</f>
        <v>9</v>
      </c>
      <c r="S496">
        <f>IF(AND(ALL!R497-METEALL[[#This Row],[620122]] &gt;= 0, ALL!R497-METEALL[[#This Row],[620122]] &lt;= 24), ALL!R497-METEALL[[#This Row],[620122]], 0)</f>
        <v>0</v>
      </c>
      <c r="T496">
        <f>IF(AND(ALL!S497-METEALL[[#This Row],[620123]] &gt;= 0, ALL!S497-METEALL[[#This Row],[620123]] &lt;= 24), ALL!S497-METEALL[[#This Row],[620123]], 0)</f>
        <v>0</v>
      </c>
      <c r="U496">
        <f>IF(AND(ALL!T497-METEALL[[#This Row],[620124]] &gt;= 0, ALL!T497-METEALL[[#This Row],[620124]] &lt;= 24), ALL!T497-METEALL[[#This Row],[620124]], 0)</f>
        <v>0</v>
      </c>
      <c r="Y496">
        <v>620104</v>
      </c>
      <c r="Z496" s="31">
        <v>44324</v>
      </c>
      <c r="AA496">
        <v>0</v>
      </c>
    </row>
    <row r="497" spans="3:27">
      <c r="C497" s="17">
        <v>44325</v>
      </c>
      <c r="D497" t="str">
        <f>TEXT(Mete_cal[[#This Row],[Egat Code]], "[$-409]mmm yyyy")</f>
        <v>May 2021</v>
      </c>
      <c r="E497">
        <f>IF(AND(ALL!D498-METEALL[[#This Row],[620104]] &gt;= 0, ALL!D498-METEALL[[#This Row],[620104]] &lt;= 24), ALL!D498-METEALL[[#This Row],[620104]], 0)</f>
        <v>0</v>
      </c>
      <c r="F497">
        <f>IF(AND(ALL!E498-METEALL[[#This Row],[620105]] &gt;= 0, ALL!E498-METEALL[[#This Row],[620105]] &lt;= 24), ALL!E498-METEALL[[#This Row],[620105]], 0)</f>
        <v>14</v>
      </c>
      <c r="G497">
        <f>IF(AND(ALL!F498-METEALL[[#This Row],[620106]] &gt;= 0, ALL!F498-METEALL[[#This Row],[620106]] &lt;= 24), ALL!F498-METEALL[[#This Row],[620106]], 0)</f>
        <v>20</v>
      </c>
      <c r="H497">
        <f>IF(AND(ALL!G498-METEALL[[#This Row],[620107]] &gt;= 0, ALL!G498-METEALL[[#This Row],[620107]] &lt;= 24), ALL!G498-METEALL[[#This Row],[620107]], 0)</f>
        <v>20</v>
      </c>
      <c r="I497">
        <f>IF(AND(ALL!H498-METEALL[[#This Row],[620109]] &gt;= 0, ALL!H498-METEALL[[#This Row],[620109]] &lt;= 24), ALL!H498-METEALL[[#This Row],[620109]], 0)</f>
        <v>0</v>
      </c>
      <c r="J497">
        <f>IF(AND(ALL!I498-METEALL[[#This Row],[620111]] &gt;= 0, ALL!I498-METEALL[[#This Row],[620111]] &lt;= 24), ALL!I498-METEALL[[#This Row],[620111]], 0)</f>
        <v>14</v>
      </c>
      <c r="K497">
        <f>IF(AND(ALL!J498-METEALL[[#This Row],[620112]] &gt;= 0, ALL!J498-METEALL[[#This Row],[620112]] &lt;= 24), ALL!J498-METEALL[[#This Row],[620112]], 0)</f>
        <v>18</v>
      </c>
      <c r="L497">
        <f>IF(AND(ALL!K498-METEALL[[#This Row],[620113]] &gt;= 0, ALL!K498-METEALL[[#This Row],[620113]] &lt;= 24), ALL!K498-METEALL[[#This Row],[620113]], 0)</f>
        <v>0</v>
      </c>
      <c r="M497">
        <f>IF(AND(ALL!L498-METEALL[[#This Row],[620114]] &gt;= 0, ALL!L498-METEALL[[#This Row],[620114]] &lt;= 24), ALL!L498-METEALL[[#This Row],[620114]], 0)</f>
        <v>9</v>
      </c>
      <c r="N497">
        <f>IF(AND(ALL!M498-METEALL[[#This Row],[620116]] &gt;= 0, ALL!M498-METEALL[[#This Row],[620116]] &lt;= 24), ALL!M498-METEALL[[#This Row],[620116]], 0)</f>
        <v>17</v>
      </c>
      <c r="O497">
        <f>IF(AND(ALL!N498-METEALL[[#This Row],[620117]] &gt;= 0, ALL!N498-METEALL[[#This Row],[620117]] &lt;= 24), ALL!N498-METEALL[[#This Row],[620117]], 0)</f>
        <v>14</v>
      </c>
      <c r="P497">
        <f>IF(AND(ALL!O498-METEALL[[#This Row],[620118]] &gt;= 0, ALL!O498-METEALL[[#This Row],[620118]] &lt;= 24), ALL!O498-METEALL[[#This Row],[620118]], 0)</f>
        <v>0</v>
      </c>
      <c r="Q497">
        <f>IF(AND(ALL!P498-METEALL[[#This Row],[620119]] &gt;= 0, ALL!P498-METEALL[[#This Row],[620119]] &lt;= 24), ALL!P498-METEALL[[#This Row],[620119]], 0)</f>
        <v>0</v>
      </c>
      <c r="R497">
        <f>IF(AND(ALL!Q498-METEALL[[#This Row],[620120]] &gt;= 0, ALL!Q498-METEALL[[#This Row],[620120]] &lt;= 24), ALL!Q498-METEALL[[#This Row],[620120]], 0)</f>
        <v>21</v>
      </c>
      <c r="S497">
        <f>IF(AND(ALL!R498-METEALL[[#This Row],[620122]] &gt;= 0, ALL!R498-METEALL[[#This Row],[620122]] &lt;= 24), ALL!R498-METEALL[[#This Row],[620122]], 0)</f>
        <v>0</v>
      </c>
      <c r="T497">
        <f>IF(AND(ALL!S498-METEALL[[#This Row],[620123]] &gt;= 0, ALL!S498-METEALL[[#This Row],[620123]] &lt;= 24), ALL!S498-METEALL[[#This Row],[620123]], 0)</f>
        <v>0</v>
      </c>
      <c r="U497">
        <f>IF(AND(ALL!T498-METEALL[[#This Row],[620124]] &gt;= 0, ALL!T498-METEALL[[#This Row],[620124]] &lt;= 24), ALL!T498-METEALL[[#This Row],[620124]], 0)</f>
        <v>0</v>
      </c>
      <c r="Y497">
        <v>620104</v>
      </c>
      <c r="Z497" s="31">
        <v>44325</v>
      </c>
      <c r="AA497">
        <v>0</v>
      </c>
    </row>
    <row r="498" spans="3:27">
      <c r="C498" s="17">
        <v>44326</v>
      </c>
      <c r="D498" t="str">
        <f>TEXT(Mete_cal[[#This Row],[Egat Code]], "[$-409]mmm yyyy")</f>
        <v>May 2021</v>
      </c>
      <c r="E498">
        <f>IF(AND(ALL!D499-METEALL[[#This Row],[620104]] &gt;= 0, ALL!D499-METEALL[[#This Row],[620104]] &lt;= 24), ALL!D499-METEALL[[#This Row],[620104]], 0)</f>
        <v>0</v>
      </c>
      <c r="F498">
        <f>IF(AND(ALL!E499-METEALL[[#This Row],[620105]] &gt;= 0, ALL!E499-METEALL[[#This Row],[620105]] &lt;= 24), ALL!E499-METEALL[[#This Row],[620105]], 0)</f>
        <v>15</v>
      </c>
      <c r="G498">
        <f>IF(AND(ALL!F499-METEALL[[#This Row],[620106]] &gt;= 0, ALL!F499-METEALL[[#This Row],[620106]] &lt;= 24), ALL!F499-METEALL[[#This Row],[620106]], 0)</f>
        <v>21</v>
      </c>
      <c r="H498">
        <f>IF(AND(ALL!G499-METEALL[[#This Row],[620107]] &gt;= 0, ALL!G499-METEALL[[#This Row],[620107]] &lt;= 24), ALL!G499-METEALL[[#This Row],[620107]], 0)</f>
        <v>15</v>
      </c>
      <c r="I498">
        <f>IF(AND(ALL!H499-METEALL[[#This Row],[620109]] &gt;= 0, ALL!H499-METEALL[[#This Row],[620109]] &lt;= 24), ALL!H499-METEALL[[#This Row],[620109]], 0)</f>
        <v>0</v>
      </c>
      <c r="J498">
        <f>IF(AND(ALL!I499-METEALL[[#This Row],[620111]] &gt;= 0, ALL!I499-METEALL[[#This Row],[620111]] &lt;= 24), ALL!I499-METEALL[[#This Row],[620111]], 0)</f>
        <v>21</v>
      </c>
      <c r="K498">
        <f>IF(AND(ALL!J499-METEALL[[#This Row],[620112]] &gt;= 0, ALL!J499-METEALL[[#This Row],[620112]] &lt;= 24), ALL!J499-METEALL[[#This Row],[620112]], 0)</f>
        <v>20</v>
      </c>
      <c r="L498">
        <f>IF(AND(ALL!K499-METEALL[[#This Row],[620113]] &gt;= 0, ALL!K499-METEALL[[#This Row],[620113]] &lt;= 24), ALL!K499-METEALL[[#This Row],[620113]], 0)</f>
        <v>0</v>
      </c>
      <c r="M498">
        <f>IF(AND(ALL!L499-METEALL[[#This Row],[620114]] &gt;= 0, ALL!L499-METEALL[[#This Row],[620114]] &lt;= 24), ALL!L499-METEALL[[#This Row],[620114]], 0)</f>
        <v>21</v>
      </c>
      <c r="N498">
        <f>IF(AND(ALL!M499-METEALL[[#This Row],[620116]] &gt;= 0, ALL!M499-METEALL[[#This Row],[620116]] &lt;= 24), ALL!M499-METEALL[[#This Row],[620116]], 0)</f>
        <v>18</v>
      </c>
      <c r="O498">
        <f>IF(AND(ALL!N499-METEALL[[#This Row],[620117]] &gt;= 0, ALL!N499-METEALL[[#This Row],[620117]] &lt;= 24), ALL!N499-METEALL[[#This Row],[620117]], 0)</f>
        <v>19</v>
      </c>
      <c r="P498">
        <f>IF(AND(ALL!O499-METEALL[[#This Row],[620118]] &gt;= 0, ALL!O499-METEALL[[#This Row],[620118]] &lt;= 24), ALL!O499-METEALL[[#This Row],[620118]], 0)</f>
        <v>0</v>
      </c>
      <c r="Q498">
        <f>IF(AND(ALL!P499-METEALL[[#This Row],[620119]] &gt;= 0, ALL!P499-METEALL[[#This Row],[620119]] &lt;= 24), ALL!P499-METEALL[[#This Row],[620119]], 0)</f>
        <v>0</v>
      </c>
      <c r="R498">
        <f>IF(AND(ALL!Q499-METEALL[[#This Row],[620120]] &gt;= 0, ALL!Q499-METEALL[[#This Row],[620120]] &lt;= 24), ALL!Q499-METEALL[[#This Row],[620120]], 0)</f>
        <v>19</v>
      </c>
      <c r="S498">
        <f>IF(AND(ALL!R499-METEALL[[#This Row],[620122]] &gt;= 0, ALL!R499-METEALL[[#This Row],[620122]] &lt;= 24), ALL!R499-METEALL[[#This Row],[620122]], 0)</f>
        <v>0</v>
      </c>
      <c r="T498">
        <f>IF(AND(ALL!S499-METEALL[[#This Row],[620123]] &gt;= 0, ALL!S499-METEALL[[#This Row],[620123]] &lt;= 24), ALL!S499-METEALL[[#This Row],[620123]], 0)</f>
        <v>0</v>
      </c>
      <c r="U498">
        <f>IF(AND(ALL!T499-METEALL[[#This Row],[620124]] &gt;= 0, ALL!T499-METEALL[[#This Row],[620124]] &lt;= 24), ALL!T499-METEALL[[#This Row],[620124]], 0)</f>
        <v>0</v>
      </c>
      <c r="Y498">
        <v>620104</v>
      </c>
      <c r="Z498" s="31">
        <v>44326</v>
      </c>
      <c r="AA498">
        <v>0</v>
      </c>
    </row>
    <row r="499" spans="3:27">
      <c r="C499" s="17">
        <v>44327</v>
      </c>
      <c r="D499" t="str">
        <f>TEXT(Mete_cal[[#This Row],[Egat Code]], "[$-409]mmm yyyy")</f>
        <v>May 2021</v>
      </c>
      <c r="E499">
        <f>IF(AND(ALL!D500-METEALL[[#This Row],[620104]] &gt;= 0, ALL!D500-METEALL[[#This Row],[620104]] &lt;= 24), ALL!D500-METEALL[[#This Row],[620104]], 0)</f>
        <v>0</v>
      </c>
      <c r="F499">
        <f>IF(AND(ALL!E500-METEALL[[#This Row],[620105]] &gt;= 0, ALL!E500-METEALL[[#This Row],[620105]] &lt;= 24), ALL!E500-METEALL[[#This Row],[620105]], 0)</f>
        <v>18</v>
      </c>
      <c r="G499">
        <f>IF(AND(ALL!F500-METEALL[[#This Row],[620106]] &gt;= 0, ALL!F500-METEALL[[#This Row],[620106]] &lt;= 24), ALL!F500-METEALL[[#This Row],[620106]], 0)</f>
        <v>19</v>
      </c>
      <c r="H499">
        <f>IF(AND(ALL!G500-METEALL[[#This Row],[620107]] &gt;= 0, ALL!G500-METEALL[[#This Row],[620107]] &lt;= 24), ALL!G500-METEALL[[#This Row],[620107]], 0)</f>
        <v>17</v>
      </c>
      <c r="I499">
        <f>IF(AND(ALL!H500-METEALL[[#This Row],[620109]] &gt;= 0, ALL!H500-METEALL[[#This Row],[620109]] &lt;= 24), ALL!H500-METEALL[[#This Row],[620109]], 0)</f>
        <v>0</v>
      </c>
      <c r="J499">
        <f>IF(AND(ALL!I500-METEALL[[#This Row],[620111]] &gt;= 0, ALL!I500-METEALL[[#This Row],[620111]] &lt;= 24), ALL!I500-METEALL[[#This Row],[620111]], 0)</f>
        <v>19</v>
      </c>
      <c r="K499">
        <f>IF(AND(ALL!J500-METEALL[[#This Row],[620112]] &gt;= 0, ALL!J500-METEALL[[#This Row],[620112]] &lt;= 24), ALL!J500-METEALL[[#This Row],[620112]], 0)</f>
        <v>14</v>
      </c>
      <c r="L499">
        <f>IF(AND(ALL!K500-METEALL[[#This Row],[620113]] &gt;= 0, ALL!K500-METEALL[[#This Row],[620113]] &lt;= 24), ALL!K500-METEALL[[#This Row],[620113]], 0)</f>
        <v>0</v>
      </c>
      <c r="M499">
        <f>IF(AND(ALL!L500-METEALL[[#This Row],[620114]] &gt;= 0, ALL!L500-METEALL[[#This Row],[620114]] &lt;= 24), ALL!L500-METEALL[[#This Row],[620114]], 0)</f>
        <v>19</v>
      </c>
      <c r="N499">
        <f>IF(AND(ALL!M500-METEALL[[#This Row],[620116]] &gt;= 0, ALL!M500-METEALL[[#This Row],[620116]] &lt;= 24), ALL!M500-METEALL[[#This Row],[620116]], 0)</f>
        <v>19</v>
      </c>
      <c r="O499">
        <f>IF(AND(ALL!N500-METEALL[[#This Row],[620117]] &gt;= 0, ALL!N500-METEALL[[#This Row],[620117]] &lt;= 24), ALL!N500-METEALL[[#This Row],[620117]], 0)</f>
        <v>0</v>
      </c>
      <c r="P499">
        <f>IF(AND(ALL!O500-METEALL[[#This Row],[620118]] &gt;= 0, ALL!O500-METEALL[[#This Row],[620118]] &lt;= 24), ALL!O500-METEALL[[#This Row],[620118]], 0)</f>
        <v>0</v>
      </c>
      <c r="Q499">
        <f>IF(AND(ALL!P500-METEALL[[#This Row],[620119]] &gt;= 0, ALL!P500-METEALL[[#This Row],[620119]] &lt;= 24), ALL!P500-METEALL[[#This Row],[620119]], 0)</f>
        <v>0</v>
      </c>
      <c r="R499">
        <f>IF(AND(ALL!Q500-METEALL[[#This Row],[620120]] &gt;= 0, ALL!Q500-METEALL[[#This Row],[620120]] &lt;= 24), ALL!Q500-METEALL[[#This Row],[620120]], 0)</f>
        <v>20</v>
      </c>
      <c r="S499">
        <f>IF(AND(ALL!R500-METEALL[[#This Row],[620122]] &gt;= 0, ALL!R500-METEALL[[#This Row],[620122]] &lt;= 24), ALL!R500-METEALL[[#This Row],[620122]], 0)</f>
        <v>0</v>
      </c>
      <c r="T499">
        <f>IF(AND(ALL!S500-METEALL[[#This Row],[620123]] &gt;= 0, ALL!S500-METEALL[[#This Row],[620123]] &lt;= 24), ALL!S500-METEALL[[#This Row],[620123]], 0)</f>
        <v>0</v>
      </c>
      <c r="U499">
        <f>IF(AND(ALL!T500-METEALL[[#This Row],[620124]] &gt;= 0, ALL!T500-METEALL[[#This Row],[620124]] &lt;= 24), ALL!T500-METEALL[[#This Row],[620124]], 0)</f>
        <v>0</v>
      </c>
      <c r="Y499">
        <v>620104</v>
      </c>
      <c r="Z499" s="31">
        <v>44327</v>
      </c>
      <c r="AA499">
        <v>0</v>
      </c>
    </row>
    <row r="500" spans="3:27">
      <c r="C500" s="17">
        <v>44328</v>
      </c>
      <c r="D500" t="str">
        <f>TEXT(Mete_cal[[#This Row],[Egat Code]], "[$-409]mmm yyyy")</f>
        <v>May 2021</v>
      </c>
      <c r="E500">
        <f>IF(AND(ALL!D501-METEALL[[#This Row],[620104]] &gt;= 0, ALL!D501-METEALL[[#This Row],[620104]] &lt;= 24), ALL!D501-METEALL[[#This Row],[620104]], 0)</f>
        <v>0</v>
      </c>
      <c r="F500">
        <f>IF(AND(ALL!E501-METEALL[[#This Row],[620105]] &gt;= 0, ALL!E501-METEALL[[#This Row],[620105]] &lt;= 24), ALL!E501-METEALL[[#This Row],[620105]], 0)</f>
        <v>16</v>
      </c>
      <c r="G500">
        <f>IF(AND(ALL!F501-METEALL[[#This Row],[620106]] &gt;= 0, ALL!F501-METEALL[[#This Row],[620106]] &lt;= 24), ALL!F501-METEALL[[#This Row],[620106]], 0)</f>
        <v>10</v>
      </c>
      <c r="H500">
        <f>IF(AND(ALL!G501-METEALL[[#This Row],[620107]] &gt;= 0, ALL!G501-METEALL[[#This Row],[620107]] &lt;= 24), ALL!G501-METEALL[[#This Row],[620107]], 0)</f>
        <v>18</v>
      </c>
      <c r="I500">
        <f>IF(AND(ALL!H501-METEALL[[#This Row],[620109]] &gt;= 0, ALL!H501-METEALL[[#This Row],[620109]] &lt;= 24), ALL!H501-METEALL[[#This Row],[620109]], 0)</f>
        <v>0</v>
      </c>
      <c r="J500">
        <f>IF(AND(ALL!I501-METEALL[[#This Row],[620111]] &gt;= 0, ALL!I501-METEALL[[#This Row],[620111]] &lt;= 24), ALL!I501-METEALL[[#This Row],[620111]], 0)</f>
        <v>0</v>
      </c>
      <c r="K500">
        <f>IF(AND(ALL!J501-METEALL[[#This Row],[620112]] &gt;= 0, ALL!J501-METEALL[[#This Row],[620112]] &lt;= 24), ALL!J501-METEALL[[#This Row],[620112]], 0)</f>
        <v>14</v>
      </c>
      <c r="L500">
        <f>IF(AND(ALL!K501-METEALL[[#This Row],[620113]] &gt;= 0, ALL!K501-METEALL[[#This Row],[620113]] &lt;= 24), ALL!K501-METEALL[[#This Row],[620113]], 0)</f>
        <v>0</v>
      </c>
      <c r="M500">
        <f>IF(AND(ALL!L501-METEALL[[#This Row],[620114]] &gt;= 0, ALL!L501-METEALL[[#This Row],[620114]] &lt;= 24), ALL!L501-METEALL[[#This Row],[620114]], 0)</f>
        <v>16</v>
      </c>
      <c r="N500">
        <f>IF(AND(ALL!M501-METEALL[[#This Row],[620116]] &gt;= 0, ALL!M501-METEALL[[#This Row],[620116]] &lt;= 24), ALL!M501-METEALL[[#This Row],[620116]], 0)</f>
        <v>9</v>
      </c>
      <c r="O500">
        <f>IF(AND(ALL!N501-METEALL[[#This Row],[620117]] &gt;= 0, ALL!N501-METEALL[[#This Row],[620117]] &lt;= 24), ALL!N501-METEALL[[#This Row],[620117]], 0)</f>
        <v>0</v>
      </c>
      <c r="P500">
        <f>IF(AND(ALL!O501-METEALL[[#This Row],[620118]] &gt;= 0, ALL!O501-METEALL[[#This Row],[620118]] &lt;= 24), ALL!O501-METEALL[[#This Row],[620118]], 0)</f>
        <v>0</v>
      </c>
      <c r="Q500">
        <f>IF(AND(ALL!P501-METEALL[[#This Row],[620119]] &gt;= 0, ALL!P501-METEALL[[#This Row],[620119]] &lt;= 24), ALL!P501-METEALL[[#This Row],[620119]], 0)</f>
        <v>0</v>
      </c>
      <c r="R500">
        <f>IF(AND(ALL!Q501-METEALL[[#This Row],[620120]] &gt;= 0, ALL!Q501-METEALL[[#This Row],[620120]] &lt;= 24), ALL!Q501-METEALL[[#This Row],[620120]], 0)</f>
        <v>15</v>
      </c>
      <c r="S500">
        <f>IF(AND(ALL!R501-METEALL[[#This Row],[620122]] &gt;= 0, ALL!R501-METEALL[[#This Row],[620122]] &lt;= 24), ALL!R501-METEALL[[#This Row],[620122]], 0)</f>
        <v>12</v>
      </c>
      <c r="T500">
        <f>IF(AND(ALL!S501-METEALL[[#This Row],[620123]] &gt;= 0, ALL!S501-METEALL[[#This Row],[620123]] &lt;= 24), ALL!S501-METEALL[[#This Row],[620123]], 0)</f>
        <v>0</v>
      </c>
      <c r="U500">
        <f>IF(AND(ALL!T501-METEALL[[#This Row],[620124]] &gt;= 0, ALL!T501-METEALL[[#This Row],[620124]] &lt;= 24), ALL!T501-METEALL[[#This Row],[620124]], 0)</f>
        <v>0</v>
      </c>
      <c r="Y500">
        <v>620104</v>
      </c>
      <c r="Z500" s="31">
        <v>44328</v>
      </c>
      <c r="AA500">
        <v>0</v>
      </c>
    </row>
    <row r="501" spans="3:27">
      <c r="C501" s="17">
        <v>44329</v>
      </c>
      <c r="D501" t="str">
        <f>TEXT(Mete_cal[[#This Row],[Egat Code]], "[$-409]mmm yyyy")</f>
        <v>May 2021</v>
      </c>
      <c r="E501">
        <f>IF(AND(ALL!D502-METEALL[[#This Row],[620104]] &gt;= 0, ALL!D502-METEALL[[#This Row],[620104]] &lt;= 24), ALL!D502-METEALL[[#This Row],[620104]], 0)</f>
        <v>0</v>
      </c>
      <c r="F501">
        <f>IF(AND(ALL!E502-METEALL[[#This Row],[620105]] &gt;= 0, ALL!E502-METEALL[[#This Row],[620105]] &lt;= 24), ALL!E502-METEALL[[#This Row],[620105]], 0)</f>
        <v>7</v>
      </c>
      <c r="G501">
        <f>IF(AND(ALL!F502-METEALL[[#This Row],[620106]] &gt;= 0, ALL!F502-METEALL[[#This Row],[620106]] &lt;= 24), ALL!F502-METEALL[[#This Row],[620106]], 0)</f>
        <v>8</v>
      </c>
      <c r="H501">
        <f>IF(AND(ALL!G502-METEALL[[#This Row],[620107]] &gt;= 0, ALL!G502-METEALL[[#This Row],[620107]] &lt;= 24), ALL!G502-METEALL[[#This Row],[620107]], 0)</f>
        <v>7</v>
      </c>
      <c r="I501">
        <f>IF(AND(ALL!H502-METEALL[[#This Row],[620109]] &gt;= 0, ALL!H502-METEALL[[#This Row],[620109]] &lt;= 24), ALL!H502-METEALL[[#This Row],[620109]], 0)</f>
        <v>0</v>
      </c>
      <c r="J501">
        <f>IF(AND(ALL!I502-METEALL[[#This Row],[620111]] &gt;= 0, ALL!I502-METEALL[[#This Row],[620111]] &lt;= 24), ALL!I502-METEALL[[#This Row],[620111]], 0)</f>
        <v>0</v>
      </c>
      <c r="K501">
        <f>IF(AND(ALL!J502-METEALL[[#This Row],[620112]] &gt;= 0, ALL!J502-METEALL[[#This Row],[620112]] &lt;= 24), ALL!J502-METEALL[[#This Row],[620112]], 0)</f>
        <v>12</v>
      </c>
      <c r="L501">
        <f>IF(AND(ALL!K502-METEALL[[#This Row],[620113]] &gt;= 0, ALL!K502-METEALL[[#This Row],[620113]] &lt;= 24), ALL!K502-METEALL[[#This Row],[620113]], 0)</f>
        <v>0</v>
      </c>
      <c r="M501">
        <f>IF(AND(ALL!L502-METEALL[[#This Row],[620114]] &gt;= 0, ALL!L502-METEALL[[#This Row],[620114]] &lt;= 24), ALL!L502-METEALL[[#This Row],[620114]], 0)</f>
        <v>11</v>
      </c>
      <c r="N501">
        <f>IF(AND(ALL!M502-METEALL[[#This Row],[620116]] &gt;= 0, ALL!M502-METEALL[[#This Row],[620116]] &lt;= 24), ALL!M502-METEALL[[#This Row],[620116]], 0)</f>
        <v>17</v>
      </c>
      <c r="O501">
        <f>IF(AND(ALL!N502-METEALL[[#This Row],[620117]] &gt;= 0, ALL!N502-METEALL[[#This Row],[620117]] &lt;= 24), ALL!N502-METEALL[[#This Row],[620117]], 0)</f>
        <v>18</v>
      </c>
      <c r="P501">
        <f>IF(AND(ALL!O502-METEALL[[#This Row],[620118]] &gt;= 0, ALL!O502-METEALL[[#This Row],[620118]] &lt;= 24), ALL!O502-METEALL[[#This Row],[620118]], 0)</f>
        <v>0</v>
      </c>
      <c r="Q501">
        <f>IF(AND(ALL!P502-METEALL[[#This Row],[620119]] &gt;= 0, ALL!P502-METEALL[[#This Row],[620119]] &lt;= 24), ALL!P502-METEALL[[#This Row],[620119]], 0)</f>
        <v>13</v>
      </c>
      <c r="R501">
        <f>IF(AND(ALL!Q502-METEALL[[#This Row],[620120]] &gt;= 0, ALL!Q502-METEALL[[#This Row],[620120]] &lt;= 24), ALL!Q502-METEALL[[#This Row],[620120]], 0)</f>
        <v>8</v>
      </c>
      <c r="S501">
        <f>IF(AND(ALL!R502-METEALL[[#This Row],[620122]] &gt;= 0, ALL!R502-METEALL[[#This Row],[620122]] &lt;= 24), ALL!R502-METEALL[[#This Row],[620122]], 0)</f>
        <v>7</v>
      </c>
      <c r="T501">
        <f>IF(AND(ALL!S502-METEALL[[#This Row],[620123]] &gt;= 0, ALL!S502-METEALL[[#This Row],[620123]] &lt;= 24), ALL!S502-METEALL[[#This Row],[620123]], 0)</f>
        <v>0</v>
      </c>
      <c r="U501">
        <f>IF(AND(ALL!T502-METEALL[[#This Row],[620124]] &gt;= 0, ALL!T502-METEALL[[#This Row],[620124]] &lt;= 24), ALL!T502-METEALL[[#This Row],[620124]], 0)</f>
        <v>0</v>
      </c>
      <c r="Y501">
        <v>620104</v>
      </c>
      <c r="Z501" s="31">
        <v>44329</v>
      </c>
      <c r="AA501">
        <v>0</v>
      </c>
    </row>
    <row r="502" spans="3:27">
      <c r="C502" s="17">
        <v>44330</v>
      </c>
      <c r="D502" t="str">
        <f>TEXT(Mete_cal[[#This Row],[Egat Code]], "[$-409]mmm yyyy")</f>
        <v>May 2021</v>
      </c>
      <c r="E502">
        <f>IF(AND(ALL!D503-METEALL[[#This Row],[620104]] &gt;= 0, ALL!D503-METEALL[[#This Row],[620104]] &lt;= 24), ALL!D503-METEALL[[#This Row],[620104]], 0)</f>
        <v>0</v>
      </c>
      <c r="F502">
        <f>IF(AND(ALL!E503-METEALL[[#This Row],[620105]] &gt;= 0, ALL!E503-METEALL[[#This Row],[620105]] &lt;= 24), ALL!E503-METEALL[[#This Row],[620105]], 0)</f>
        <v>7</v>
      </c>
      <c r="G502">
        <f>IF(AND(ALL!F503-METEALL[[#This Row],[620106]] &gt;= 0, ALL!F503-METEALL[[#This Row],[620106]] &lt;= 24), ALL!F503-METEALL[[#This Row],[620106]], 0)</f>
        <v>0</v>
      </c>
      <c r="H502">
        <f>IF(AND(ALL!G503-METEALL[[#This Row],[620107]] &gt;= 0, ALL!G503-METEALL[[#This Row],[620107]] &lt;= 24), ALL!G503-METEALL[[#This Row],[620107]], 0)</f>
        <v>7</v>
      </c>
      <c r="I502">
        <f>IF(AND(ALL!H503-METEALL[[#This Row],[620109]] &gt;= 0, ALL!H503-METEALL[[#This Row],[620109]] &lt;= 24), ALL!H503-METEALL[[#This Row],[620109]], 0)</f>
        <v>0</v>
      </c>
      <c r="J502">
        <f>IF(AND(ALL!I503-METEALL[[#This Row],[620111]] &gt;= 0, ALL!I503-METEALL[[#This Row],[620111]] &lt;= 24), ALL!I503-METEALL[[#This Row],[620111]], 0)</f>
        <v>0</v>
      </c>
      <c r="K502">
        <f>IF(AND(ALL!J503-METEALL[[#This Row],[620112]] &gt;= 0, ALL!J503-METEALL[[#This Row],[620112]] &lt;= 24), ALL!J503-METEALL[[#This Row],[620112]], 0)</f>
        <v>0</v>
      </c>
      <c r="L502">
        <f>IF(AND(ALL!K503-METEALL[[#This Row],[620113]] &gt;= 0, ALL!K503-METEALL[[#This Row],[620113]] &lt;= 24), ALL!K503-METEALL[[#This Row],[620113]], 0)</f>
        <v>0</v>
      </c>
      <c r="M502">
        <f>IF(AND(ALL!L503-METEALL[[#This Row],[620114]] &gt;= 0, ALL!L503-METEALL[[#This Row],[620114]] &lt;= 24), ALL!L503-METEALL[[#This Row],[620114]], 0)</f>
        <v>12</v>
      </c>
      <c r="N502">
        <f>IF(AND(ALL!M503-METEALL[[#This Row],[620116]] &gt;= 0, ALL!M503-METEALL[[#This Row],[620116]] &lt;= 24), ALL!M503-METEALL[[#This Row],[620116]], 0)</f>
        <v>6</v>
      </c>
      <c r="O502">
        <f>IF(AND(ALL!N503-METEALL[[#This Row],[620117]] &gt;= 0, ALL!N503-METEALL[[#This Row],[620117]] &lt;= 24), ALL!N503-METEALL[[#This Row],[620117]], 0)</f>
        <v>9</v>
      </c>
      <c r="P502">
        <f>IF(AND(ALL!O503-METEALL[[#This Row],[620118]] &gt;= 0, ALL!O503-METEALL[[#This Row],[620118]] &lt;= 24), ALL!O503-METEALL[[#This Row],[620118]], 0)</f>
        <v>0</v>
      </c>
      <c r="Q502">
        <f>IF(AND(ALL!P503-METEALL[[#This Row],[620119]] &gt;= 0, ALL!P503-METEALL[[#This Row],[620119]] &lt;= 24), ALL!P503-METEALL[[#This Row],[620119]], 0)</f>
        <v>8</v>
      </c>
      <c r="R502">
        <f>IF(AND(ALL!Q503-METEALL[[#This Row],[620120]] &gt;= 0, ALL!Q503-METEALL[[#This Row],[620120]] &lt;= 24), ALL!Q503-METEALL[[#This Row],[620120]], 0)</f>
        <v>9</v>
      </c>
      <c r="S502">
        <f>IF(AND(ALL!R503-METEALL[[#This Row],[620122]] &gt;= 0, ALL!R503-METEALL[[#This Row],[620122]] &lt;= 24), ALL!R503-METEALL[[#This Row],[620122]], 0)</f>
        <v>12</v>
      </c>
      <c r="T502">
        <f>IF(AND(ALL!S503-METEALL[[#This Row],[620123]] &gt;= 0, ALL!S503-METEALL[[#This Row],[620123]] &lt;= 24), ALL!S503-METEALL[[#This Row],[620123]], 0)</f>
        <v>0</v>
      </c>
      <c r="U502">
        <f>IF(AND(ALL!T503-METEALL[[#This Row],[620124]] &gt;= 0, ALL!T503-METEALL[[#This Row],[620124]] &lt;= 24), ALL!T503-METEALL[[#This Row],[620124]], 0)</f>
        <v>0</v>
      </c>
      <c r="Y502">
        <v>620104</v>
      </c>
      <c r="Z502" s="31">
        <v>44330</v>
      </c>
      <c r="AA502">
        <v>0</v>
      </c>
    </row>
    <row r="503" spans="3:27">
      <c r="C503" s="17">
        <v>44331</v>
      </c>
      <c r="D503" t="str">
        <f>TEXT(Mete_cal[[#This Row],[Egat Code]], "[$-409]mmm yyyy")</f>
        <v>May 2021</v>
      </c>
      <c r="E503">
        <f>IF(AND(ALL!D504-METEALL[[#This Row],[620104]] &gt;= 0, ALL!D504-METEALL[[#This Row],[620104]] &lt;= 24), ALL!D504-METEALL[[#This Row],[620104]], 0)</f>
        <v>0</v>
      </c>
      <c r="F503">
        <f>IF(AND(ALL!E504-METEALL[[#This Row],[620105]] &gt;= 0, ALL!E504-METEALL[[#This Row],[620105]] &lt;= 24), ALL!E504-METEALL[[#This Row],[620105]], 0)</f>
        <v>20</v>
      </c>
      <c r="G503">
        <f>IF(AND(ALL!F504-METEALL[[#This Row],[620106]] &gt;= 0, ALL!F504-METEALL[[#This Row],[620106]] &lt;= 24), ALL!F504-METEALL[[#This Row],[620106]], 0)</f>
        <v>18</v>
      </c>
      <c r="H503">
        <f>IF(AND(ALL!G504-METEALL[[#This Row],[620107]] &gt;= 0, ALL!G504-METEALL[[#This Row],[620107]] &lt;= 24), ALL!G504-METEALL[[#This Row],[620107]], 0)</f>
        <v>19</v>
      </c>
      <c r="I503">
        <f>IF(AND(ALL!H504-METEALL[[#This Row],[620109]] &gt;= 0, ALL!H504-METEALL[[#This Row],[620109]] &lt;= 24), ALL!H504-METEALL[[#This Row],[620109]], 0)</f>
        <v>0</v>
      </c>
      <c r="J503">
        <f>IF(AND(ALL!I504-METEALL[[#This Row],[620111]] &gt;= 0, ALL!I504-METEALL[[#This Row],[620111]] &lt;= 24), ALL!I504-METEALL[[#This Row],[620111]], 0)</f>
        <v>17</v>
      </c>
      <c r="K503">
        <f>IF(AND(ALL!J504-METEALL[[#This Row],[620112]] &gt;= 0, ALL!J504-METEALL[[#This Row],[620112]] &lt;= 24), ALL!J504-METEALL[[#This Row],[620112]], 0)</f>
        <v>0</v>
      </c>
      <c r="L503">
        <f>IF(AND(ALL!K504-METEALL[[#This Row],[620113]] &gt;= 0, ALL!K504-METEALL[[#This Row],[620113]] &lt;= 24), ALL!K504-METEALL[[#This Row],[620113]], 0)</f>
        <v>0</v>
      </c>
      <c r="M503">
        <f>IF(AND(ALL!L504-METEALL[[#This Row],[620114]] &gt;= 0, ALL!L504-METEALL[[#This Row],[620114]] &lt;= 24), ALL!L504-METEALL[[#This Row],[620114]], 0)</f>
        <v>20</v>
      </c>
      <c r="N503">
        <f>IF(AND(ALL!M504-METEALL[[#This Row],[620116]] &gt;= 0, ALL!M504-METEALL[[#This Row],[620116]] &lt;= 24), ALL!M504-METEALL[[#This Row],[620116]], 0)</f>
        <v>18</v>
      </c>
      <c r="O503">
        <f>IF(AND(ALL!N504-METEALL[[#This Row],[620117]] &gt;= 0, ALL!N504-METEALL[[#This Row],[620117]] &lt;= 24), ALL!N504-METEALL[[#This Row],[620117]], 0)</f>
        <v>20</v>
      </c>
      <c r="P503">
        <f>IF(AND(ALL!O504-METEALL[[#This Row],[620118]] &gt;= 0, ALL!O504-METEALL[[#This Row],[620118]] &lt;= 24), ALL!O504-METEALL[[#This Row],[620118]], 0)</f>
        <v>0</v>
      </c>
      <c r="Q503">
        <f>IF(AND(ALL!P504-METEALL[[#This Row],[620119]] &gt;= 0, ALL!P504-METEALL[[#This Row],[620119]] &lt;= 24), ALL!P504-METEALL[[#This Row],[620119]], 0)</f>
        <v>18</v>
      </c>
      <c r="R503">
        <f>IF(AND(ALL!Q504-METEALL[[#This Row],[620120]] &gt;= 0, ALL!Q504-METEALL[[#This Row],[620120]] &lt;= 24), ALL!Q504-METEALL[[#This Row],[620120]], 0)</f>
        <v>19</v>
      </c>
      <c r="S503">
        <f>IF(AND(ALL!R504-METEALL[[#This Row],[620122]] &gt;= 0, ALL!R504-METEALL[[#This Row],[620122]] &lt;= 24), ALL!R504-METEALL[[#This Row],[620122]], 0)</f>
        <v>21</v>
      </c>
      <c r="T503">
        <f>IF(AND(ALL!S504-METEALL[[#This Row],[620123]] &gt;= 0, ALL!S504-METEALL[[#This Row],[620123]] &lt;= 24), ALL!S504-METEALL[[#This Row],[620123]], 0)</f>
        <v>0</v>
      </c>
      <c r="U503">
        <f>IF(AND(ALL!T504-METEALL[[#This Row],[620124]] &gt;= 0, ALL!T504-METEALL[[#This Row],[620124]] &lt;= 24), ALL!T504-METEALL[[#This Row],[620124]], 0)</f>
        <v>0</v>
      </c>
      <c r="Y503">
        <v>620104</v>
      </c>
      <c r="Z503" s="31">
        <v>44331</v>
      </c>
      <c r="AA503">
        <v>0</v>
      </c>
    </row>
    <row r="504" spans="3:27">
      <c r="C504" s="17">
        <v>44332</v>
      </c>
      <c r="D504" t="str">
        <f>TEXT(Mete_cal[[#This Row],[Egat Code]], "[$-409]mmm yyyy")</f>
        <v>May 2021</v>
      </c>
      <c r="E504">
        <f>IF(AND(ALL!D505-METEALL[[#This Row],[620104]] &gt;= 0, ALL!D505-METEALL[[#This Row],[620104]] &lt;= 24), ALL!D505-METEALL[[#This Row],[620104]], 0)</f>
        <v>0</v>
      </c>
      <c r="F504">
        <f>IF(AND(ALL!E505-METEALL[[#This Row],[620105]] &gt;= 0, ALL!E505-METEALL[[#This Row],[620105]] &lt;= 24), ALL!E505-METEALL[[#This Row],[620105]], 0)</f>
        <v>18</v>
      </c>
      <c r="G504">
        <f>IF(AND(ALL!F505-METEALL[[#This Row],[620106]] &gt;= 0, ALL!F505-METEALL[[#This Row],[620106]] &lt;= 24), ALL!F505-METEALL[[#This Row],[620106]], 0)</f>
        <v>18</v>
      </c>
      <c r="H504">
        <f>IF(AND(ALL!G505-METEALL[[#This Row],[620107]] &gt;= 0, ALL!G505-METEALL[[#This Row],[620107]] &lt;= 24), ALL!G505-METEALL[[#This Row],[620107]], 0)</f>
        <v>0</v>
      </c>
      <c r="I504">
        <f>IF(AND(ALL!H505-METEALL[[#This Row],[620109]] &gt;= 0, ALL!H505-METEALL[[#This Row],[620109]] &lt;= 24), ALL!H505-METEALL[[#This Row],[620109]], 0)</f>
        <v>0</v>
      </c>
      <c r="J504">
        <f>IF(AND(ALL!I505-METEALL[[#This Row],[620111]] &gt;= 0, ALL!I505-METEALL[[#This Row],[620111]] &lt;= 24), ALL!I505-METEALL[[#This Row],[620111]], 0)</f>
        <v>17</v>
      </c>
      <c r="K504">
        <f>IF(AND(ALL!J505-METEALL[[#This Row],[620112]] &gt;= 0, ALL!J505-METEALL[[#This Row],[620112]] &lt;= 24), ALL!J505-METEALL[[#This Row],[620112]], 0)</f>
        <v>12</v>
      </c>
      <c r="L504">
        <f>IF(AND(ALL!K505-METEALL[[#This Row],[620113]] &gt;= 0, ALL!K505-METEALL[[#This Row],[620113]] &lt;= 24), ALL!K505-METEALL[[#This Row],[620113]], 0)</f>
        <v>0</v>
      </c>
      <c r="M504">
        <f>IF(AND(ALL!L505-METEALL[[#This Row],[620114]] &gt;= 0, ALL!L505-METEALL[[#This Row],[620114]] &lt;= 24), ALL!L505-METEALL[[#This Row],[620114]], 0)</f>
        <v>18</v>
      </c>
      <c r="N504">
        <f>IF(AND(ALL!M505-METEALL[[#This Row],[620116]] &gt;= 0, ALL!M505-METEALL[[#This Row],[620116]] &lt;= 24), ALL!M505-METEALL[[#This Row],[620116]], 0)</f>
        <v>18</v>
      </c>
      <c r="O504">
        <f>IF(AND(ALL!N505-METEALL[[#This Row],[620117]] &gt;= 0, ALL!N505-METEALL[[#This Row],[620117]] &lt;= 24), ALL!N505-METEALL[[#This Row],[620117]], 0)</f>
        <v>18</v>
      </c>
      <c r="P504">
        <f>IF(AND(ALL!O505-METEALL[[#This Row],[620118]] &gt;= 0, ALL!O505-METEALL[[#This Row],[620118]] &lt;= 24), ALL!O505-METEALL[[#This Row],[620118]], 0)</f>
        <v>0</v>
      </c>
      <c r="Q504">
        <f>IF(AND(ALL!P505-METEALL[[#This Row],[620119]] &gt;= 0, ALL!P505-METEALL[[#This Row],[620119]] &lt;= 24), ALL!P505-METEALL[[#This Row],[620119]], 0)</f>
        <v>15</v>
      </c>
      <c r="R504">
        <f>IF(AND(ALL!Q505-METEALL[[#This Row],[620120]] &gt;= 0, ALL!Q505-METEALL[[#This Row],[620120]] &lt;= 24), ALL!Q505-METEALL[[#This Row],[620120]], 0)</f>
        <v>19</v>
      </c>
      <c r="S504">
        <f>IF(AND(ALL!R505-METEALL[[#This Row],[620122]] &gt;= 0, ALL!R505-METEALL[[#This Row],[620122]] &lt;= 24), ALL!R505-METEALL[[#This Row],[620122]], 0)</f>
        <v>0</v>
      </c>
      <c r="T504">
        <f>IF(AND(ALL!S505-METEALL[[#This Row],[620123]] &gt;= 0, ALL!S505-METEALL[[#This Row],[620123]] &lt;= 24), ALL!S505-METEALL[[#This Row],[620123]], 0)</f>
        <v>0</v>
      </c>
      <c r="U504">
        <f>IF(AND(ALL!T505-METEALL[[#This Row],[620124]] &gt;= 0, ALL!T505-METEALL[[#This Row],[620124]] &lt;= 24), ALL!T505-METEALL[[#This Row],[620124]], 0)</f>
        <v>0</v>
      </c>
      <c r="Y504">
        <v>620104</v>
      </c>
      <c r="Z504" s="31">
        <v>44332</v>
      </c>
      <c r="AA504">
        <v>0</v>
      </c>
    </row>
    <row r="505" spans="3:27">
      <c r="C505" s="17">
        <v>44333</v>
      </c>
      <c r="D505" t="str">
        <f>TEXT(Mete_cal[[#This Row],[Egat Code]], "[$-409]mmm yyyy")</f>
        <v>May 2021</v>
      </c>
      <c r="E505">
        <f>IF(AND(ALL!D506-METEALL[[#This Row],[620104]] &gt;= 0, ALL!D506-METEALL[[#This Row],[620104]] &lt;= 24), ALL!D506-METEALL[[#This Row],[620104]], 0)</f>
        <v>0</v>
      </c>
      <c r="F505">
        <f>IF(AND(ALL!E506-METEALL[[#This Row],[620105]] &gt;= 0, ALL!E506-METEALL[[#This Row],[620105]] &lt;= 24), ALL!E506-METEALL[[#This Row],[620105]], 0)</f>
        <v>0</v>
      </c>
      <c r="G505">
        <f>IF(AND(ALL!F506-METEALL[[#This Row],[620106]] &gt;= 0, ALL!F506-METEALL[[#This Row],[620106]] &lt;= 24), ALL!F506-METEALL[[#This Row],[620106]], 0)</f>
        <v>20</v>
      </c>
      <c r="H505">
        <f>IF(AND(ALL!G506-METEALL[[#This Row],[620107]] &gt;= 0, ALL!G506-METEALL[[#This Row],[620107]] &lt;= 24), ALL!G506-METEALL[[#This Row],[620107]], 0)</f>
        <v>0</v>
      </c>
      <c r="I505">
        <f>IF(AND(ALL!H506-METEALL[[#This Row],[620109]] &gt;= 0, ALL!H506-METEALL[[#This Row],[620109]] &lt;= 24), ALL!H506-METEALL[[#This Row],[620109]], 0)</f>
        <v>0</v>
      </c>
      <c r="J505">
        <f>IF(AND(ALL!I506-METEALL[[#This Row],[620111]] &gt;= 0, ALL!I506-METEALL[[#This Row],[620111]] &lt;= 24), ALL!I506-METEALL[[#This Row],[620111]], 0)</f>
        <v>18</v>
      </c>
      <c r="K505">
        <f>IF(AND(ALL!J506-METEALL[[#This Row],[620112]] &gt;= 0, ALL!J506-METEALL[[#This Row],[620112]] &lt;= 24), ALL!J506-METEALL[[#This Row],[620112]], 0)</f>
        <v>17</v>
      </c>
      <c r="L505">
        <f>IF(AND(ALL!K506-METEALL[[#This Row],[620113]] &gt;= 0, ALL!K506-METEALL[[#This Row],[620113]] &lt;= 24), ALL!K506-METEALL[[#This Row],[620113]], 0)</f>
        <v>0</v>
      </c>
      <c r="M505">
        <f>IF(AND(ALL!L506-METEALL[[#This Row],[620114]] &gt;= 0, ALL!L506-METEALL[[#This Row],[620114]] &lt;= 24), ALL!L506-METEALL[[#This Row],[620114]], 0)</f>
        <v>19</v>
      </c>
      <c r="N505">
        <f>IF(AND(ALL!M506-METEALL[[#This Row],[620116]] &gt;= 0, ALL!M506-METEALL[[#This Row],[620116]] &lt;= 24), ALL!M506-METEALL[[#This Row],[620116]], 0)</f>
        <v>16</v>
      </c>
      <c r="O505">
        <f>IF(AND(ALL!N506-METEALL[[#This Row],[620117]] &gt;= 0, ALL!N506-METEALL[[#This Row],[620117]] &lt;= 24), ALL!N506-METEALL[[#This Row],[620117]], 0)</f>
        <v>18</v>
      </c>
      <c r="P505">
        <f>IF(AND(ALL!O506-METEALL[[#This Row],[620118]] &gt;= 0, ALL!O506-METEALL[[#This Row],[620118]] &lt;= 24), ALL!O506-METEALL[[#This Row],[620118]], 0)</f>
        <v>0</v>
      </c>
      <c r="Q505">
        <f>IF(AND(ALL!P506-METEALL[[#This Row],[620119]] &gt;= 0, ALL!P506-METEALL[[#This Row],[620119]] &lt;= 24), ALL!P506-METEALL[[#This Row],[620119]], 0)</f>
        <v>18</v>
      </c>
      <c r="R505">
        <f>IF(AND(ALL!Q506-METEALL[[#This Row],[620120]] &gt;= 0, ALL!Q506-METEALL[[#This Row],[620120]] &lt;= 24), ALL!Q506-METEALL[[#This Row],[620120]], 0)</f>
        <v>18</v>
      </c>
      <c r="S505">
        <f>IF(AND(ALL!R506-METEALL[[#This Row],[620122]] &gt;= 0, ALL!R506-METEALL[[#This Row],[620122]] &lt;= 24), ALL!R506-METEALL[[#This Row],[620122]], 0)</f>
        <v>0</v>
      </c>
      <c r="T505">
        <f>IF(AND(ALL!S506-METEALL[[#This Row],[620123]] &gt;= 0, ALL!S506-METEALL[[#This Row],[620123]] &lt;= 24), ALL!S506-METEALL[[#This Row],[620123]], 0)</f>
        <v>0</v>
      </c>
      <c r="U505">
        <f>IF(AND(ALL!T506-METEALL[[#This Row],[620124]] &gt;= 0, ALL!T506-METEALL[[#This Row],[620124]] &lt;= 24), ALL!T506-METEALL[[#This Row],[620124]], 0)</f>
        <v>0</v>
      </c>
      <c r="Y505">
        <v>620104</v>
      </c>
      <c r="Z505" s="31">
        <v>44333</v>
      </c>
      <c r="AA505">
        <v>0</v>
      </c>
    </row>
    <row r="506" spans="3:27">
      <c r="C506" s="17">
        <v>44334</v>
      </c>
      <c r="D506" t="str">
        <f>TEXT(Mete_cal[[#This Row],[Egat Code]], "[$-409]mmm yyyy")</f>
        <v>May 2021</v>
      </c>
      <c r="E506">
        <f>IF(AND(ALL!D507-METEALL[[#This Row],[620104]] &gt;= 0, ALL!D507-METEALL[[#This Row],[620104]] &lt;= 24), ALL!D507-METEALL[[#This Row],[620104]], 0)</f>
        <v>0</v>
      </c>
      <c r="F506">
        <f>IF(AND(ALL!E507-METEALL[[#This Row],[620105]] &gt;= 0, ALL!E507-METEALL[[#This Row],[620105]] &lt;= 24), ALL!E507-METEALL[[#This Row],[620105]], 0)</f>
        <v>0</v>
      </c>
      <c r="G506">
        <f>IF(AND(ALL!F507-METEALL[[#This Row],[620106]] &gt;= 0, ALL!F507-METEALL[[#This Row],[620106]] &lt;= 24), ALL!F507-METEALL[[#This Row],[620106]], 0)</f>
        <v>17</v>
      </c>
      <c r="H506">
        <f>IF(AND(ALL!G507-METEALL[[#This Row],[620107]] &gt;= 0, ALL!G507-METEALL[[#This Row],[620107]] &lt;= 24), ALL!G507-METEALL[[#This Row],[620107]], 0)</f>
        <v>13</v>
      </c>
      <c r="I506">
        <f>IF(AND(ALL!H507-METEALL[[#This Row],[620109]] &gt;= 0, ALL!H507-METEALL[[#This Row],[620109]] &lt;= 24), ALL!H507-METEALL[[#This Row],[620109]], 0)</f>
        <v>0</v>
      </c>
      <c r="J506">
        <f>IF(AND(ALL!I507-METEALL[[#This Row],[620111]] &gt;= 0, ALL!I507-METEALL[[#This Row],[620111]] &lt;= 24), ALL!I507-METEALL[[#This Row],[620111]], 0)</f>
        <v>16</v>
      </c>
      <c r="K506">
        <f>IF(AND(ALL!J507-METEALL[[#This Row],[620112]] &gt;= 0, ALL!J507-METEALL[[#This Row],[620112]] &lt;= 24), ALL!J507-METEALL[[#This Row],[620112]], 0)</f>
        <v>14</v>
      </c>
      <c r="L506">
        <f>IF(AND(ALL!K507-METEALL[[#This Row],[620113]] &gt;= 0, ALL!K507-METEALL[[#This Row],[620113]] &lt;= 24), ALL!K507-METEALL[[#This Row],[620113]], 0)</f>
        <v>0</v>
      </c>
      <c r="M506">
        <f>IF(AND(ALL!L507-METEALL[[#This Row],[620114]] &gt;= 0, ALL!L507-METEALL[[#This Row],[620114]] &lt;= 24), ALL!L507-METEALL[[#This Row],[620114]], 0)</f>
        <v>19</v>
      </c>
      <c r="N506">
        <f>IF(AND(ALL!M507-METEALL[[#This Row],[620116]] &gt;= 0, ALL!M507-METEALL[[#This Row],[620116]] &lt;= 24), ALL!M507-METEALL[[#This Row],[620116]], 0)</f>
        <v>19</v>
      </c>
      <c r="O506">
        <f>IF(AND(ALL!N507-METEALL[[#This Row],[620117]] &gt;= 0, ALL!N507-METEALL[[#This Row],[620117]] &lt;= 24), ALL!N507-METEALL[[#This Row],[620117]], 0)</f>
        <v>18</v>
      </c>
      <c r="P506">
        <f>IF(AND(ALL!O507-METEALL[[#This Row],[620118]] &gt;= 0, ALL!O507-METEALL[[#This Row],[620118]] &lt;= 24), ALL!O507-METEALL[[#This Row],[620118]], 0)</f>
        <v>0</v>
      </c>
      <c r="Q506">
        <f>IF(AND(ALL!P507-METEALL[[#This Row],[620119]] &gt;= 0, ALL!P507-METEALL[[#This Row],[620119]] &lt;= 24), ALL!P507-METEALL[[#This Row],[620119]], 0)</f>
        <v>11</v>
      </c>
      <c r="R506">
        <f>IF(AND(ALL!Q507-METEALL[[#This Row],[620120]] &gt;= 0, ALL!Q507-METEALL[[#This Row],[620120]] &lt;= 24), ALL!Q507-METEALL[[#This Row],[620120]], 0)</f>
        <v>16</v>
      </c>
      <c r="S506">
        <f>IF(AND(ALL!R507-METEALL[[#This Row],[620122]] &gt;= 0, ALL!R507-METEALL[[#This Row],[620122]] &lt;= 24), ALL!R507-METEALL[[#This Row],[620122]], 0)</f>
        <v>0</v>
      </c>
      <c r="T506">
        <f>IF(AND(ALL!S507-METEALL[[#This Row],[620123]] &gt;= 0, ALL!S507-METEALL[[#This Row],[620123]] &lt;= 24), ALL!S507-METEALL[[#This Row],[620123]], 0)</f>
        <v>0</v>
      </c>
      <c r="U506">
        <f>IF(AND(ALL!T507-METEALL[[#This Row],[620124]] &gt;= 0, ALL!T507-METEALL[[#This Row],[620124]] &lt;= 24), ALL!T507-METEALL[[#This Row],[620124]], 0)</f>
        <v>0</v>
      </c>
      <c r="Y506">
        <v>620104</v>
      </c>
      <c r="Z506" s="31">
        <v>44334</v>
      </c>
      <c r="AA506">
        <v>0</v>
      </c>
    </row>
    <row r="507" spans="3:27">
      <c r="C507" s="17">
        <v>44335</v>
      </c>
      <c r="D507" t="str">
        <f>TEXT(Mete_cal[[#This Row],[Egat Code]], "[$-409]mmm yyyy")</f>
        <v>May 2021</v>
      </c>
      <c r="E507">
        <f>IF(AND(ALL!D508-METEALL[[#This Row],[620104]] &gt;= 0, ALL!D508-METEALL[[#This Row],[620104]] &lt;= 24), ALL!D508-METEALL[[#This Row],[620104]], 0)</f>
        <v>0</v>
      </c>
      <c r="F507">
        <f>IF(AND(ALL!E508-METEALL[[#This Row],[620105]] &gt;= 0, ALL!E508-METEALL[[#This Row],[620105]] &lt;= 24), ALL!E508-METEALL[[#This Row],[620105]], 0)</f>
        <v>4</v>
      </c>
      <c r="G507">
        <f>IF(AND(ALL!F508-METEALL[[#This Row],[620106]] &gt;= 0, ALL!F508-METEALL[[#This Row],[620106]] &lt;= 24), ALL!F508-METEALL[[#This Row],[620106]], 0)</f>
        <v>15</v>
      </c>
      <c r="H507">
        <f>IF(AND(ALL!G508-METEALL[[#This Row],[620107]] &gt;= 0, ALL!G508-METEALL[[#This Row],[620107]] &lt;= 24), ALL!G508-METEALL[[#This Row],[620107]], 0)</f>
        <v>0</v>
      </c>
      <c r="I507">
        <f>IF(AND(ALL!H508-METEALL[[#This Row],[620109]] &gt;= 0, ALL!H508-METEALL[[#This Row],[620109]] &lt;= 24), ALL!H508-METEALL[[#This Row],[620109]], 0)</f>
        <v>0</v>
      </c>
      <c r="J507">
        <f>IF(AND(ALL!I508-METEALL[[#This Row],[620111]] &gt;= 0, ALL!I508-METEALL[[#This Row],[620111]] &lt;= 24), ALL!I508-METEALL[[#This Row],[620111]], 0)</f>
        <v>16</v>
      </c>
      <c r="K507">
        <f>IF(AND(ALL!J508-METEALL[[#This Row],[620112]] &gt;= 0, ALL!J508-METEALL[[#This Row],[620112]] &lt;= 24), ALL!J508-METEALL[[#This Row],[620112]], 0)</f>
        <v>15</v>
      </c>
      <c r="L507">
        <f>IF(AND(ALL!K508-METEALL[[#This Row],[620113]] &gt;= 0, ALL!K508-METEALL[[#This Row],[620113]] &lt;= 24), ALL!K508-METEALL[[#This Row],[620113]], 0)</f>
        <v>0</v>
      </c>
      <c r="M507">
        <f>IF(AND(ALL!L508-METEALL[[#This Row],[620114]] &gt;= 0, ALL!L508-METEALL[[#This Row],[620114]] &lt;= 24), ALL!L508-METEALL[[#This Row],[620114]], 0)</f>
        <v>13</v>
      </c>
      <c r="N507">
        <f>IF(AND(ALL!M508-METEALL[[#This Row],[620116]] &gt;= 0, ALL!M508-METEALL[[#This Row],[620116]] &lt;= 24), ALL!M508-METEALL[[#This Row],[620116]], 0)</f>
        <v>16</v>
      </c>
      <c r="O507">
        <f>IF(AND(ALL!N508-METEALL[[#This Row],[620117]] &gt;= 0, ALL!N508-METEALL[[#This Row],[620117]] &lt;= 24), ALL!N508-METEALL[[#This Row],[620117]], 0)</f>
        <v>15</v>
      </c>
      <c r="P507">
        <f>IF(AND(ALL!O508-METEALL[[#This Row],[620118]] &gt;= 0, ALL!O508-METEALL[[#This Row],[620118]] &lt;= 24), ALL!O508-METEALL[[#This Row],[620118]], 0)</f>
        <v>0</v>
      </c>
      <c r="Q507">
        <f>IF(AND(ALL!P508-METEALL[[#This Row],[620119]] &gt;= 0, ALL!P508-METEALL[[#This Row],[620119]] &lt;= 24), ALL!P508-METEALL[[#This Row],[620119]], 0)</f>
        <v>18</v>
      </c>
      <c r="R507">
        <f>IF(AND(ALL!Q508-METEALL[[#This Row],[620120]] &gt;= 0, ALL!Q508-METEALL[[#This Row],[620120]] &lt;= 24), ALL!Q508-METEALL[[#This Row],[620120]], 0)</f>
        <v>13</v>
      </c>
      <c r="S507">
        <f>IF(AND(ALL!R508-METEALL[[#This Row],[620122]] &gt;= 0, ALL!R508-METEALL[[#This Row],[620122]] &lt;= 24), ALL!R508-METEALL[[#This Row],[620122]], 0)</f>
        <v>0</v>
      </c>
      <c r="T507">
        <f>IF(AND(ALL!S508-METEALL[[#This Row],[620123]] &gt;= 0, ALL!S508-METEALL[[#This Row],[620123]] &lt;= 24), ALL!S508-METEALL[[#This Row],[620123]], 0)</f>
        <v>0</v>
      </c>
      <c r="U507">
        <f>IF(AND(ALL!T508-METEALL[[#This Row],[620124]] &gt;= 0, ALL!T508-METEALL[[#This Row],[620124]] &lt;= 24), ALL!T508-METEALL[[#This Row],[620124]], 0)</f>
        <v>0</v>
      </c>
      <c r="Y507">
        <v>620104</v>
      </c>
      <c r="Z507" s="31">
        <v>44335</v>
      </c>
      <c r="AA507">
        <v>0</v>
      </c>
    </row>
    <row r="508" spans="3:27">
      <c r="C508" s="17">
        <v>44336</v>
      </c>
      <c r="D508" t="str">
        <f>TEXT(Mete_cal[[#This Row],[Egat Code]], "[$-409]mmm yyyy")</f>
        <v>May 2021</v>
      </c>
      <c r="E508">
        <f>IF(AND(ALL!D509-METEALL[[#This Row],[620104]] &gt;= 0, ALL!D509-METEALL[[#This Row],[620104]] &lt;= 24), ALL!D509-METEALL[[#This Row],[620104]], 0)</f>
        <v>0</v>
      </c>
      <c r="F508">
        <f>IF(AND(ALL!E509-METEALL[[#This Row],[620105]] &gt;= 0, ALL!E509-METEALL[[#This Row],[620105]] &lt;= 24), ALL!E509-METEALL[[#This Row],[620105]], 0)</f>
        <v>13</v>
      </c>
      <c r="G508">
        <f>IF(AND(ALL!F509-METEALL[[#This Row],[620106]] &gt;= 0, ALL!F509-METEALL[[#This Row],[620106]] &lt;= 24), ALL!F509-METEALL[[#This Row],[620106]], 0)</f>
        <v>14</v>
      </c>
      <c r="H508">
        <f>IF(AND(ALL!G509-METEALL[[#This Row],[620107]] &gt;= 0, ALL!G509-METEALL[[#This Row],[620107]] &lt;= 24), ALL!G509-METEALL[[#This Row],[620107]], 0)</f>
        <v>17</v>
      </c>
      <c r="I508">
        <f>IF(AND(ALL!H509-METEALL[[#This Row],[620109]] &gt;= 0, ALL!H509-METEALL[[#This Row],[620109]] &lt;= 24), ALL!H509-METEALL[[#This Row],[620109]], 0)</f>
        <v>0</v>
      </c>
      <c r="J508">
        <f>IF(AND(ALL!I509-METEALL[[#This Row],[620111]] &gt;= 0, ALL!I509-METEALL[[#This Row],[620111]] &lt;= 24), ALL!I509-METEALL[[#This Row],[620111]], 0)</f>
        <v>12</v>
      </c>
      <c r="K508">
        <f>IF(AND(ALL!J509-METEALL[[#This Row],[620112]] &gt;= 0, ALL!J509-METEALL[[#This Row],[620112]] &lt;= 24), ALL!J509-METEALL[[#This Row],[620112]], 0)</f>
        <v>7</v>
      </c>
      <c r="L508">
        <f>IF(AND(ALL!K509-METEALL[[#This Row],[620113]] &gt;= 0, ALL!K509-METEALL[[#This Row],[620113]] &lt;= 24), ALL!K509-METEALL[[#This Row],[620113]], 0)</f>
        <v>0</v>
      </c>
      <c r="M508">
        <f>IF(AND(ALL!L509-METEALL[[#This Row],[620114]] &gt;= 0, ALL!L509-METEALL[[#This Row],[620114]] &lt;= 24), ALL!L509-METEALL[[#This Row],[620114]], 0)</f>
        <v>20</v>
      </c>
      <c r="N508">
        <f>IF(AND(ALL!M509-METEALL[[#This Row],[620116]] &gt;= 0, ALL!M509-METEALL[[#This Row],[620116]] &lt;= 24), ALL!M509-METEALL[[#This Row],[620116]], 0)</f>
        <v>9</v>
      </c>
      <c r="O508">
        <f>IF(AND(ALL!N509-METEALL[[#This Row],[620117]] &gt;= 0, ALL!N509-METEALL[[#This Row],[620117]] &lt;= 24), ALL!N509-METEALL[[#This Row],[620117]], 0)</f>
        <v>0</v>
      </c>
      <c r="P508">
        <f>IF(AND(ALL!O509-METEALL[[#This Row],[620118]] &gt;= 0, ALL!O509-METEALL[[#This Row],[620118]] &lt;= 24), ALL!O509-METEALL[[#This Row],[620118]], 0)</f>
        <v>0</v>
      </c>
      <c r="Q508">
        <f>IF(AND(ALL!P509-METEALL[[#This Row],[620119]] &gt;= 0, ALL!P509-METEALL[[#This Row],[620119]] &lt;= 24), ALL!P509-METEALL[[#This Row],[620119]], 0)</f>
        <v>13</v>
      </c>
      <c r="R508">
        <f>IF(AND(ALL!Q509-METEALL[[#This Row],[620120]] &gt;= 0, ALL!Q509-METEALL[[#This Row],[620120]] &lt;= 24), ALL!Q509-METEALL[[#This Row],[620120]], 0)</f>
        <v>9</v>
      </c>
      <c r="S508">
        <f>IF(AND(ALL!R509-METEALL[[#This Row],[620122]] &gt;= 0, ALL!R509-METEALL[[#This Row],[620122]] &lt;= 24), ALL!R509-METEALL[[#This Row],[620122]], 0)</f>
        <v>0</v>
      </c>
      <c r="T508">
        <f>IF(AND(ALL!S509-METEALL[[#This Row],[620123]] &gt;= 0, ALL!S509-METEALL[[#This Row],[620123]] &lt;= 24), ALL!S509-METEALL[[#This Row],[620123]], 0)</f>
        <v>0</v>
      </c>
      <c r="U508">
        <f>IF(AND(ALL!T509-METEALL[[#This Row],[620124]] &gt;= 0, ALL!T509-METEALL[[#This Row],[620124]] &lt;= 24), ALL!T509-METEALL[[#This Row],[620124]], 0)</f>
        <v>0</v>
      </c>
      <c r="Y508">
        <v>620104</v>
      </c>
      <c r="Z508" s="31">
        <v>44336</v>
      </c>
      <c r="AA508">
        <v>0</v>
      </c>
    </row>
    <row r="509" spans="3:27">
      <c r="C509" s="17">
        <v>44337</v>
      </c>
      <c r="D509" t="str">
        <f>TEXT(Mete_cal[[#This Row],[Egat Code]], "[$-409]mmm yyyy")</f>
        <v>May 2021</v>
      </c>
      <c r="E509">
        <f>IF(AND(ALL!D510-METEALL[[#This Row],[620104]] &gt;= 0, ALL!D510-METEALL[[#This Row],[620104]] &lt;= 24), ALL!D510-METEALL[[#This Row],[620104]], 0)</f>
        <v>0</v>
      </c>
      <c r="F509">
        <f>IF(AND(ALL!E510-METEALL[[#This Row],[620105]] &gt;= 0, ALL!E510-METEALL[[#This Row],[620105]] &lt;= 24), ALL!E510-METEALL[[#This Row],[620105]], 0)</f>
        <v>9</v>
      </c>
      <c r="G509">
        <f>IF(AND(ALL!F510-METEALL[[#This Row],[620106]] &gt;= 0, ALL!F510-METEALL[[#This Row],[620106]] &lt;= 24), ALL!F510-METEALL[[#This Row],[620106]], 0)</f>
        <v>14</v>
      </c>
      <c r="H509">
        <f>IF(AND(ALL!G510-METEALL[[#This Row],[620107]] &gt;= 0, ALL!G510-METEALL[[#This Row],[620107]] &lt;= 24), ALL!G510-METEALL[[#This Row],[620107]], 0)</f>
        <v>8</v>
      </c>
      <c r="I509">
        <f>IF(AND(ALL!H510-METEALL[[#This Row],[620109]] &gt;= 0, ALL!H510-METEALL[[#This Row],[620109]] &lt;= 24), ALL!H510-METEALL[[#This Row],[620109]], 0)</f>
        <v>0</v>
      </c>
      <c r="J509">
        <f>IF(AND(ALL!I510-METEALL[[#This Row],[620111]] &gt;= 0, ALL!I510-METEALL[[#This Row],[620111]] &lt;= 24), ALL!I510-METEALL[[#This Row],[620111]], 0)</f>
        <v>19</v>
      </c>
      <c r="K509">
        <f>IF(AND(ALL!J510-METEALL[[#This Row],[620112]] &gt;= 0, ALL!J510-METEALL[[#This Row],[620112]] &lt;= 24), ALL!J510-METEALL[[#This Row],[620112]], 0)</f>
        <v>10</v>
      </c>
      <c r="L509">
        <f>IF(AND(ALL!K510-METEALL[[#This Row],[620113]] &gt;= 0, ALL!K510-METEALL[[#This Row],[620113]] &lt;= 24), ALL!K510-METEALL[[#This Row],[620113]], 0)</f>
        <v>0</v>
      </c>
      <c r="M509">
        <f>IF(AND(ALL!L510-METEALL[[#This Row],[620114]] &gt;= 0, ALL!L510-METEALL[[#This Row],[620114]] &lt;= 24), ALL!L510-METEALL[[#This Row],[620114]], 0)</f>
        <v>9</v>
      </c>
      <c r="N509">
        <f>IF(AND(ALL!M510-METEALL[[#This Row],[620116]] &gt;= 0, ALL!M510-METEALL[[#This Row],[620116]] &lt;= 24), ALL!M510-METEALL[[#This Row],[620116]], 0)</f>
        <v>11</v>
      </c>
      <c r="O509">
        <f>IF(AND(ALL!N510-METEALL[[#This Row],[620117]] &gt;= 0, ALL!N510-METEALL[[#This Row],[620117]] &lt;= 24), ALL!N510-METEALL[[#This Row],[620117]], 0)</f>
        <v>0</v>
      </c>
      <c r="P509">
        <f>IF(AND(ALL!O510-METEALL[[#This Row],[620118]] &gt;= 0, ALL!O510-METEALL[[#This Row],[620118]] &lt;= 24), ALL!O510-METEALL[[#This Row],[620118]], 0)</f>
        <v>0</v>
      </c>
      <c r="Q509">
        <f>IF(AND(ALL!P510-METEALL[[#This Row],[620119]] &gt;= 0, ALL!P510-METEALL[[#This Row],[620119]] &lt;= 24), ALL!P510-METEALL[[#This Row],[620119]], 0)</f>
        <v>17</v>
      </c>
      <c r="R509">
        <f>IF(AND(ALL!Q510-METEALL[[#This Row],[620120]] &gt;= 0, ALL!Q510-METEALL[[#This Row],[620120]] &lt;= 24), ALL!Q510-METEALL[[#This Row],[620120]], 0)</f>
        <v>13</v>
      </c>
      <c r="S509">
        <f>IF(AND(ALL!R510-METEALL[[#This Row],[620122]] &gt;= 0, ALL!R510-METEALL[[#This Row],[620122]] &lt;= 24), ALL!R510-METEALL[[#This Row],[620122]], 0)</f>
        <v>0</v>
      </c>
      <c r="T509">
        <f>IF(AND(ALL!S510-METEALL[[#This Row],[620123]] &gt;= 0, ALL!S510-METEALL[[#This Row],[620123]] &lt;= 24), ALL!S510-METEALL[[#This Row],[620123]], 0)</f>
        <v>0</v>
      </c>
      <c r="U509">
        <f>IF(AND(ALL!T510-METEALL[[#This Row],[620124]] &gt;= 0, ALL!T510-METEALL[[#This Row],[620124]] &lt;= 24), ALL!T510-METEALL[[#This Row],[620124]], 0)</f>
        <v>0</v>
      </c>
      <c r="Y509">
        <v>620104</v>
      </c>
      <c r="Z509" s="31">
        <v>44337</v>
      </c>
      <c r="AA509">
        <v>0</v>
      </c>
    </row>
    <row r="510" spans="3:27">
      <c r="C510" s="17">
        <v>44338</v>
      </c>
      <c r="D510" t="str">
        <f>TEXT(Mete_cal[[#This Row],[Egat Code]], "[$-409]mmm yyyy")</f>
        <v>May 2021</v>
      </c>
      <c r="E510">
        <f>IF(AND(ALL!D511-METEALL[[#This Row],[620104]] &gt;= 0, ALL!D511-METEALL[[#This Row],[620104]] &lt;= 24), ALL!D511-METEALL[[#This Row],[620104]], 0)</f>
        <v>0</v>
      </c>
      <c r="F510">
        <f>IF(AND(ALL!E511-METEALL[[#This Row],[620105]] &gt;= 0, ALL!E511-METEALL[[#This Row],[620105]] &lt;= 24), ALL!E511-METEALL[[#This Row],[620105]], 0)</f>
        <v>12</v>
      </c>
      <c r="G510">
        <f>IF(AND(ALL!F511-METEALL[[#This Row],[620106]] &gt;= 0, ALL!F511-METEALL[[#This Row],[620106]] &lt;= 24), ALL!F511-METEALL[[#This Row],[620106]], 0)</f>
        <v>12</v>
      </c>
      <c r="H510">
        <f>IF(AND(ALL!G511-METEALL[[#This Row],[620107]] &gt;= 0, ALL!G511-METEALL[[#This Row],[620107]] &lt;= 24), ALL!G511-METEALL[[#This Row],[620107]], 0)</f>
        <v>20</v>
      </c>
      <c r="I510">
        <f>IF(AND(ALL!H511-METEALL[[#This Row],[620109]] &gt;= 0, ALL!H511-METEALL[[#This Row],[620109]] &lt;= 24), ALL!H511-METEALL[[#This Row],[620109]], 0)</f>
        <v>0</v>
      </c>
      <c r="J510">
        <f>IF(AND(ALL!I511-METEALL[[#This Row],[620111]] &gt;= 0, ALL!I511-METEALL[[#This Row],[620111]] &lt;= 24), ALL!I511-METEALL[[#This Row],[620111]], 0)</f>
        <v>0</v>
      </c>
      <c r="K510">
        <f>IF(AND(ALL!J511-METEALL[[#This Row],[620112]] &gt;= 0, ALL!J511-METEALL[[#This Row],[620112]] &lt;= 24), ALL!J511-METEALL[[#This Row],[620112]], 0)</f>
        <v>14</v>
      </c>
      <c r="L510">
        <f>IF(AND(ALL!K511-METEALL[[#This Row],[620113]] &gt;= 0, ALL!K511-METEALL[[#This Row],[620113]] &lt;= 24), ALL!K511-METEALL[[#This Row],[620113]], 0)</f>
        <v>0</v>
      </c>
      <c r="M510">
        <f>IF(AND(ALL!L511-METEALL[[#This Row],[620114]] &gt;= 0, ALL!L511-METEALL[[#This Row],[620114]] &lt;= 24), ALL!L511-METEALL[[#This Row],[620114]], 0)</f>
        <v>0</v>
      </c>
      <c r="N510">
        <f>IF(AND(ALL!M511-METEALL[[#This Row],[620116]] &gt;= 0, ALL!M511-METEALL[[#This Row],[620116]] &lt;= 24), ALL!M511-METEALL[[#This Row],[620116]], 0)</f>
        <v>12</v>
      </c>
      <c r="O510">
        <f>IF(AND(ALL!N511-METEALL[[#This Row],[620117]] &gt;= 0, ALL!N511-METEALL[[#This Row],[620117]] &lt;= 24), ALL!N511-METEALL[[#This Row],[620117]], 0)</f>
        <v>13</v>
      </c>
      <c r="P510">
        <f>IF(AND(ALL!O511-METEALL[[#This Row],[620118]] &gt;= 0, ALL!O511-METEALL[[#This Row],[620118]] &lt;= 24), ALL!O511-METEALL[[#This Row],[620118]], 0)</f>
        <v>0</v>
      </c>
      <c r="Q510">
        <f>IF(AND(ALL!P511-METEALL[[#This Row],[620119]] &gt;= 0, ALL!P511-METEALL[[#This Row],[620119]] &lt;= 24), ALL!P511-METEALL[[#This Row],[620119]], 0)</f>
        <v>12</v>
      </c>
      <c r="R510">
        <f>IF(AND(ALL!Q511-METEALL[[#This Row],[620120]] &gt;= 0, ALL!Q511-METEALL[[#This Row],[620120]] &lt;= 24), ALL!Q511-METEALL[[#This Row],[620120]], 0)</f>
        <v>19</v>
      </c>
      <c r="S510">
        <f>IF(AND(ALL!R511-METEALL[[#This Row],[620122]] &gt;= 0, ALL!R511-METEALL[[#This Row],[620122]] &lt;= 24), ALL!R511-METEALL[[#This Row],[620122]], 0)</f>
        <v>0</v>
      </c>
      <c r="T510">
        <f>IF(AND(ALL!S511-METEALL[[#This Row],[620123]] &gt;= 0, ALL!S511-METEALL[[#This Row],[620123]] &lt;= 24), ALL!S511-METEALL[[#This Row],[620123]], 0)</f>
        <v>0</v>
      </c>
      <c r="U510">
        <f>IF(AND(ALL!T511-METEALL[[#This Row],[620124]] &gt;= 0, ALL!T511-METEALL[[#This Row],[620124]] &lt;= 24), ALL!T511-METEALL[[#This Row],[620124]], 0)</f>
        <v>0</v>
      </c>
      <c r="Y510">
        <v>620104</v>
      </c>
      <c r="Z510" s="31">
        <v>44338</v>
      </c>
      <c r="AA510">
        <v>0</v>
      </c>
    </row>
    <row r="511" spans="3:27">
      <c r="C511" s="17">
        <v>44339</v>
      </c>
      <c r="D511" t="str">
        <f>TEXT(Mete_cal[[#This Row],[Egat Code]], "[$-409]mmm yyyy")</f>
        <v>May 2021</v>
      </c>
      <c r="E511">
        <f>IF(AND(ALL!D512-METEALL[[#This Row],[620104]] &gt;= 0, ALL!D512-METEALL[[#This Row],[620104]] &lt;= 24), ALL!D512-METEALL[[#This Row],[620104]], 0)</f>
        <v>0</v>
      </c>
      <c r="F511">
        <f>IF(AND(ALL!E512-METEALL[[#This Row],[620105]] &gt;= 0, ALL!E512-METEALL[[#This Row],[620105]] &lt;= 24), ALL!E512-METEALL[[#This Row],[620105]], 0)</f>
        <v>17</v>
      </c>
      <c r="G511">
        <f>IF(AND(ALL!F512-METEALL[[#This Row],[620106]] &gt;= 0, ALL!F512-METEALL[[#This Row],[620106]] &lt;= 24), ALL!F512-METEALL[[#This Row],[620106]], 0)</f>
        <v>18</v>
      </c>
      <c r="H511">
        <f>IF(AND(ALL!G512-METEALL[[#This Row],[620107]] &gt;= 0, ALL!G512-METEALL[[#This Row],[620107]] &lt;= 24), ALL!G512-METEALL[[#This Row],[620107]], 0)</f>
        <v>19</v>
      </c>
      <c r="I511">
        <f>IF(AND(ALL!H512-METEALL[[#This Row],[620109]] &gt;= 0, ALL!H512-METEALL[[#This Row],[620109]] &lt;= 24), ALL!H512-METEALL[[#This Row],[620109]], 0)</f>
        <v>0</v>
      </c>
      <c r="J511">
        <f>IF(AND(ALL!I512-METEALL[[#This Row],[620111]] &gt;= 0, ALL!I512-METEALL[[#This Row],[620111]] &lt;= 24), ALL!I512-METEALL[[#This Row],[620111]], 0)</f>
        <v>0</v>
      </c>
      <c r="K511">
        <f>IF(AND(ALL!J512-METEALL[[#This Row],[620112]] &gt;= 0, ALL!J512-METEALL[[#This Row],[620112]] &lt;= 24), ALL!J512-METEALL[[#This Row],[620112]], 0)</f>
        <v>20</v>
      </c>
      <c r="L511">
        <f>IF(AND(ALL!K512-METEALL[[#This Row],[620113]] &gt;= 0, ALL!K512-METEALL[[#This Row],[620113]] &lt;= 24), ALL!K512-METEALL[[#This Row],[620113]], 0)</f>
        <v>0</v>
      </c>
      <c r="M511">
        <f>IF(AND(ALL!L512-METEALL[[#This Row],[620114]] &gt;= 0, ALL!L512-METEALL[[#This Row],[620114]] &lt;= 24), ALL!L512-METEALL[[#This Row],[620114]], 0)</f>
        <v>0</v>
      </c>
      <c r="N511">
        <f>IF(AND(ALL!M512-METEALL[[#This Row],[620116]] &gt;= 0, ALL!M512-METEALL[[#This Row],[620116]] &lt;= 24), ALL!M512-METEALL[[#This Row],[620116]], 0)</f>
        <v>22</v>
      </c>
      <c r="O511">
        <f>IF(AND(ALL!N512-METEALL[[#This Row],[620117]] &gt;= 0, ALL!N512-METEALL[[#This Row],[620117]] &lt;= 24), ALL!N512-METEALL[[#This Row],[620117]], 0)</f>
        <v>0</v>
      </c>
      <c r="P511">
        <f>IF(AND(ALL!O512-METEALL[[#This Row],[620118]] &gt;= 0, ALL!O512-METEALL[[#This Row],[620118]] &lt;= 24), ALL!O512-METEALL[[#This Row],[620118]], 0)</f>
        <v>0</v>
      </c>
      <c r="Q511">
        <f>IF(AND(ALL!P512-METEALL[[#This Row],[620119]] &gt;= 0, ALL!P512-METEALL[[#This Row],[620119]] &lt;= 24), ALL!P512-METEALL[[#This Row],[620119]], 0)</f>
        <v>17</v>
      </c>
      <c r="R511">
        <f>IF(AND(ALL!Q512-METEALL[[#This Row],[620120]] &gt;= 0, ALL!Q512-METEALL[[#This Row],[620120]] &lt;= 24), ALL!Q512-METEALL[[#This Row],[620120]], 0)</f>
        <v>18</v>
      </c>
      <c r="S511">
        <f>IF(AND(ALL!R512-METEALL[[#This Row],[620122]] &gt;= 0, ALL!R512-METEALL[[#This Row],[620122]] &lt;= 24), ALL!R512-METEALL[[#This Row],[620122]], 0)</f>
        <v>0</v>
      </c>
      <c r="T511">
        <f>IF(AND(ALL!S512-METEALL[[#This Row],[620123]] &gt;= 0, ALL!S512-METEALL[[#This Row],[620123]] &lt;= 24), ALL!S512-METEALL[[#This Row],[620123]], 0)</f>
        <v>0</v>
      </c>
      <c r="U511">
        <f>IF(AND(ALL!T512-METEALL[[#This Row],[620124]] &gt;= 0, ALL!T512-METEALL[[#This Row],[620124]] &lt;= 24), ALL!T512-METEALL[[#This Row],[620124]], 0)</f>
        <v>0</v>
      </c>
      <c r="Y511">
        <v>620104</v>
      </c>
      <c r="Z511" s="31">
        <v>44339</v>
      </c>
      <c r="AA511">
        <v>0</v>
      </c>
    </row>
    <row r="512" spans="3:27">
      <c r="C512" s="17">
        <v>44340</v>
      </c>
      <c r="D512" t="str">
        <f>TEXT(Mete_cal[[#This Row],[Egat Code]], "[$-409]mmm yyyy")</f>
        <v>May 2021</v>
      </c>
      <c r="E512">
        <f>IF(AND(ALL!D513-METEALL[[#This Row],[620104]] &gt;= 0, ALL!D513-METEALL[[#This Row],[620104]] &lt;= 24), ALL!D513-METEALL[[#This Row],[620104]], 0)</f>
        <v>0</v>
      </c>
      <c r="F512">
        <f>IF(AND(ALL!E513-METEALL[[#This Row],[620105]] &gt;= 0, ALL!E513-METEALL[[#This Row],[620105]] &lt;= 24), ALL!E513-METEALL[[#This Row],[620105]], 0)</f>
        <v>14</v>
      </c>
      <c r="G512">
        <f>IF(AND(ALL!F513-METEALL[[#This Row],[620106]] &gt;= 0, ALL!F513-METEALL[[#This Row],[620106]] &lt;= 24), ALL!F513-METEALL[[#This Row],[620106]], 0)</f>
        <v>16</v>
      </c>
      <c r="H512">
        <f>IF(AND(ALL!G513-METEALL[[#This Row],[620107]] &gt;= 0, ALL!G513-METEALL[[#This Row],[620107]] &lt;= 24), ALL!G513-METEALL[[#This Row],[620107]], 0)</f>
        <v>0</v>
      </c>
      <c r="I512">
        <f>IF(AND(ALL!H513-METEALL[[#This Row],[620109]] &gt;= 0, ALL!H513-METEALL[[#This Row],[620109]] &lt;= 24), ALL!H513-METEALL[[#This Row],[620109]], 0)</f>
        <v>0</v>
      </c>
      <c r="J512">
        <f>IF(AND(ALL!I513-METEALL[[#This Row],[620111]] &gt;= 0, ALL!I513-METEALL[[#This Row],[620111]] &lt;= 24), ALL!I513-METEALL[[#This Row],[620111]], 0)</f>
        <v>0</v>
      </c>
      <c r="K512">
        <f>IF(AND(ALL!J513-METEALL[[#This Row],[620112]] &gt;= 0, ALL!J513-METEALL[[#This Row],[620112]] &lt;= 24), ALL!J513-METEALL[[#This Row],[620112]], 0)</f>
        <v>17</v>
      </c>
      <c r="L512">
        <f>IF(AND(ALL!K513-METEALL[[#This Row],[620113]] &gt;= 0, ALL!K513-METEALL[[#This Row],[620113]] &lt;= 24), ALL!K513-METEALL[[#This Row],[620113]], 0)</f>
        <v>0</v>
      </c>
      <c r="M512">
        <f>IF(AND(ALL!L513-METEALL[[#This Row],[620114]] &gt;= 0, ALL!L513-METEALL[[#This Row],[620114]] &lt;= 24), ALL!L513-METEALL[[#This Row],[620114]], 0)</f>
        <v>0</v>
      </c>
      <c r="N512">
        <f>IF(AND(ALL!M513-METEALL[[#This Row],[620116]] &gt;= 0, ALL!M513-METEALL[[#This Row],[620116]] &lt;= 24), ALL!M513-METEALL[[#This Row],[620116]], 0)</f>
        <v>17</v>
      </c>
      <c r="O512">
        <f>IF(AND(ALL!N513-METEALL[[#This Row],[620117]] &gt;= 0, ALL!N513-METEALL[[#This Row],[620117]] &lt;= 24), ALL!N513-METEALL[[#This Row],[620117]], 0)</f>
        <v>0</v>
      </c>
      <c r="P512">
        <f>IF(AND(ALL!O513-METEALL[[#This Row],[620118]] &gt;= 0, ALL!O513-METEALL[[#This Row],[620118]] &lt;= 24), ALL!O513-METEALL[[#This Row],[620118]], 0)</f>
        <v>0</v>
      </c>
      <c r="Q512">
        <f>IF(AND(ALL!P513-METEALL[[#This Row],[620119]] &gt;= 0, ALL!P513-METEALL[[#This Row],[620119]] &lt;= 24), ALL!P513-METEALL[[#This Row],[620119]], 0)</f>
        <v>0</v>
      </c>
      <c r="R512">
        <f>IF(AND(ALL!Q513-METEALL[[#This Row],[620120]] &gt;= 0, ALL!Q513-METEALL[[#This Row],[620120]] &lt;= 24), ALL!Q513-METEALL[[#This Row],[620120]], 0)</f>
        <v>9</v>
      </c>
      <c r="S512">
        <f>IF(AND(ALL!R513-METEALL[[#This Row],[620122]] &gt;= 0, ALL!R513-METEALL[[#This Row],[620122]] &lt;= 24), ALL!R513-METEALL[[#This Row],[620122]], 0)</f>
        <v>0</v>
      </c>
      <c r="T512">
        <f>IF(AND(ALL!S513-METEALL[[#This Row],[620123]] &gt;= 0, ALL!S513-METEALL[[#This Row],[620123]] &lt;= 24), ALL!S513-METEALL[[#This Row],[620123]], 0)</f>
        <v>0</v>
      </c>
      <c r="U512">
        <f>IF(AND(ALL!T513-METEALL[[#This Row],[620124]] &gt;= 0, ALL!T513-METEALL[[#This Row],[620124]] &lt;= 24), ALL!T513-METEALL[[#This Row],[620124]], 0)</f>
        <v>0</v>
      </c>
      <c r="Y512">
        <v>620104</v>
      </c>
      <c r="Z512" s="31">
        <v>44340</v>
      </c>
      <c r="AA512">
        <v>0</v>
      </c>
    </row>
    <row r="513" spans="3:27">
      <c r="C513" s="17">
        <v>44341</v>
      </c>
      <c r="D513" t="str">
        <f>TEXT(Mete_cal[[#This Row],[Egat Code]], "[$-409]mmm yyyy")</f>
        <v>May 2021</v>
      </c>
      <c r="E513">
        <f>IF(AND(ALL!D514-METEALL[[#This Row],[620104]] &gt;= 0, ALL!D514-METEALL[[#This Row],[620104]] &lt;= 24), ALL!D514-METEALL[[#This Row],[620104]], 0)</f>
        <v>0</v>
      </c>
      <c r="F513">
        <f>IF(AND(ALL!E514-METEALL[[#This Row],[620105]] &gt;= 0, ALL!E514-METEALL[[#This Row],[620105]] &lt;= 24), ALL!E514-METEALL[[#This Row],[620105]], 0)</f>
        <v>13</v>
      </c>
      <c r="G513">
        <f>IF(AND(ALL!F514-METEALL[[#This Row],[620106]] &gt;= 0, ALL!F514-METEALL[[#This Row],[620106]] &lt;= 24), ALL!F514-METEALL[[#This Row],[620106]], 0)</f>
        <v>14</v>
      </c>
      <c r="H513">
        <f>IF(AND(ALL!G514-METEALL[[#This Row],[620107]] &gt;= 0, ALL!G514-METEALL[[#This Row],[620107]] &lt;= 24), ALL!G514-METEALL[[#This Row],[620107]], 0)</f>
        <v>0</v>
      </c>
      <c r="I513">
        <f>IF(AND(ALL!H514-METEALL[[#This Row],[620109]] &gt;= 0, ALL!H514-METEALL[[#This Row],[620109]] &lt;= 24), ALL!H514-METEALL[[#This Row],[620109]], 0)</f>
        <v>0</v>
      </c>
      <c r="J513">
        <f>IF(AND(ALL!I514-METEALL[[#This Row],[620111]] &gt;= 0, ALL!I514-METEALL[[#This Row],[620111]] &lt;= 24), ALL!I514-METEALL[[#This Row],[620111]], 0)</f>
        <v>0</v>
      </c>
      <c r="K513">
        <f>IF(AND(ALL!J514-METEALL[[#This Row],[620112]] &gt;= 0, ALL!J514-METEALL[[#This Row],[620112]] &lt;= 24), ALL!J514-METEALL[[#This Row],[620112]], 0)</f>
        <v>11</v>
      </c>
      <c r="L513">
        <f>IF(AND(ALL!K514-METEALL[[#This Row],[620113]] &gt;= 0, ALL!K514-METEALL[[#This Row],[620113]] &lt;= 24), ALL!K514-METEALL[[#This Row],[620113]], 0)</f>
        <v>0</v>
      </c>
      <c r="M513">
        <f>IF(AND(ALL!L514-METEALL[[#This Row],[620114]] &gt;= 0, ALL!L514-METEALL[[#This Row],[620114]] &lt;= 24), ALL!L514-METEALL[[#This Row],[620114]], 0)</f>
        <v>0</v>
      </c>
      <c r="N513">
        <f>IF(AND(ALL!M514-METEALL[[#This Row],[620116]] &gt;= 0, ALL!M514-METEALL[[#This Row],[620116]] &lt;= 24), ALL!M514-METEALL[[#This Row],[620116]], 0)</f>
        <v>9</v>
      </c>
      <c r="O513">
        <f>IF(AND(ALL!N514-METEALL[[#This Row],[620117]] &gt;= 0, ALL!N514-METEALL[[#This Row],[620117]] &lt;= 24), ALL!N514-METEALL[[#This Row],[620117]], 0)</f>
        <v>0</v>
      </c>
      <c r="P513">
        <f>IF(AND(ALL!O514-METEALL[[#This Row],[620118]] &gt;= 0, ALL!O514-METEALL[[#This Row],[620118]] &lt;= 24), ALL!O514-METEALL[[#This Row],[620118]], 0)</f>
        <v>0</v>
      </c>
      <c r="Q513">
        <f>IF(AND(ALL!P514-METEALL[[#This Row],[620119]] &gt;= 0, ALL!P514-METEALL[[#This Row],[620119]] &lt;= 24), ALL!P514-METEALL[[#This Row],[620119]], 0)</f>
        <v>0</v>
      </c>
      <c r="R513">
        <f>IF(AND(ALL!Q514-METEALL[[#This Row],[620120]] &gt;= 0, ALL!Q514-METEALL[[#This Row],[620120]] &lt;= 24), ALL!Q514-METEALL[[#This Row],[620120]], 0)</f>
        <v>4</v>
      </c>
      <c r="S513">
        <f>IF(AND(ALL!R514-METEALL[[#This Row],[620122]] &gt;= 0, ALL!R514-METEALL[[#This Row],[620122]] &lt;= 24), ALL!R514-METEALL[[#This Row],[620122]], 0)</f>
        <v>0</v>
      </c>
      <c r="T513">
        <f>IF(AND(ALL!S514-METEALL[[#This Row],[620123]] &gt;= 0, ALL!S514-METEALL[[#This Row],[620123]] &lt;= 24), ALL!S514-METEALL[[#This Row],[620123]], 0)</f>
        <v>0</v>
      </c>
      <c r="U513">
        <f>IF(AND(ALL!T514-METEALL[[#This Row],[620124]] &gt;= 0, ALL!T514-METEALL[[#This Row],[620124]] &lt;= 24), ALL!T514-METEALL[[#This Row],[620124]], 0)</f>
        <v>0</v>
      </c>
      <c r="Y513">
        <v>620104</v>
      </c>
      <c r="Z513" s="31">
        <v>44341</v>
      </c>
      <c r="AA513">
        <v>0</v>
      </c>
    </row>
    <row r="514" spans="3:27">
      <c r="C514" s="17">
        <v>44342</v>
      </c>
      <c r="D514" t="str">
        <f>TEXT(Mete_cal[[#This Row],[Egat Code]], "[$-409]mmm yyyy")</f>
        <v>May 2021</v>
      </c>
      <c r="E514">
        <f>IF(AND(ALL!D515-METEALL[[#This Row],[620104]] &gt;= 0, ALL!D515-METEALL[[#This Row],[620104]] &lt;= 24), ALL!D515-METEALL[[#This Row],[620104]], 0)</f>
        <v>0</v>
      </c>
      <c r="F514">
        <f>IF(AND(ALL!E515-METEALL[[#This Row],[620105]] &gt;= 0, ALL!E515-METEALL[[#This Row],[620105]] &lt;= 24), ALL!E515-METEALL[[#This Row],[620105]], 0)</f>
        <v>12</v>
      </c>
      <c r="G514">
        <f>IF(AND(ALL!F515-METEALL[[#This Row],[620106]] &gt;= 0, ALL!F515-METEALL[[#This Row],[620106]] &lt;= 24), ALL!F515-METEALL[[#This Row],[620106]], 0)</f>
        <v>8</v>
      </c>
      <c r="H514">
        <f>IF(AND(ALL!G515-METEALL[[#This Row],[620107]] &gt;= 0, ALL!G515-METEALL[[#This Row],[620107]] &lt;= 24), ALL!G515-METEALL[[#This Row],[620107]], 0)</f>
        <v>20</v>
      </c>
      <c r="I514">
        <f>IF(AND(ALL!H515-METEALL[[#This Row],[620109]] &gt;= 0, ALL!H515-METEALL[[#This Row],[620109]] &lt;= 24), ALL!H515-METEALL[[#This Row],[620109]], 0)</f>
        <v>0</v>
      </c>
      <c r="J514">
        <f>IF(AND(ALL!I515-METEALL[[#This Row],[620111]] &gt;= 0, ALL!I515-METEALL[[#This Row],[620111]] &lt;= 24), ALL!I515-METEALL[[#This Row],[620111]], 0)</f>
        <v>0</v>
      </c>
      <c r="K514">
        <f>IF(AND(ALL!J515-METEALL[[#This Row],[620112]] &gt;= 0, ALL!J515-METEALL[[#This Row],[620112]] &lt;= 24), ALL!J515-METEALL[[#This Row],[620112]], 0)</f>
        <v>14</v>
      </c>
      <c r="L514">
        <f>IF(AND(ALL!K515-METEALL[[#This Row],[620113]] &gt;= 0, ALL!K515-METEALL[[#This Row],[620113]] &lt;= 24), ALL!K515-METEALL[[#This Row],[620113]], 0)</f>
        <v>0</v>
      </c>
      <c r="M514">
        <f>IF(AND(ALL!L515-METEALL[[#This Row],[620114]] &gt;= 0, ALL!L515-METEALL[[#This Row],[620114]] &lt;= 24), ALL!L515-METEALL[[#This Row],[620114]], 0)</f>
        <v>0</v>
      </c>
      <c r="N514">
        <f>IF(AND(ALL!M515-METEALL[[#This Row],[620116]] &gt;= 0, ALL!M515-METEALL[[#This Row],[620116]] &lt;= 24), ALL!M515-METEALL[[#This Row],[620116]], 0)</f>
        <v>11</v>
      </c>
      <c r="O514">
        <f>IF(AND(ALL!N515-METEALL[[#This Row],[620117]] &gt;= 0, ALL!N515-METEALL[[#This Row],[620117]] &lt;= 24), ALL!N515-METEALL[[#This Row],[620117]], 0)</f>
        <v>0</v>
      </c>
      <c r="P514">
        <f>IF(AND(ALL!O515-METEALL[[#This Row],[620118]] &gt;= 0, ALL!O515-METEALL[[#This Row],[620118]] &lt;= 24), ALL!O515-METEALL[[#This Row],[620118]], 0)</f>
        <v>0</v>
      </c>
      <c r="Q514">
        <f>IF(AND(ALL!P515-METEALL[[#This Row],[620119]] &gt;= 0, ALL!P515-METEALL[[#This Row],[620119]] &lt;= 24), ALL!P515-METEALL[[#This Row],[620119]], 0)</f>
        <v>0</v>
      </c>
      <c r="R514">
        <f>IF(AND(ALL!Q515-METEALL[[#This Row],[620120]] &gt;= 0, ALL!Q515-METEALL[[#This Row],[620120]] &lt;= 24), ALL!Q515-METEALL[[#This Row],[620120]], 0)</f>
        <v>14</v>
      </c>
      <c r="S514">
        <f>IF(AND(ALL!R515-METEALL[[#This Row],[620122]] &gt;= 0, ALL!R515-METEALL[[#This Row],[620122]] &lt;= 24), ALL!R515-METEALL[[#This Row],[620122]], 0)</f>
        <v>0</v>
      </c>
      <c r="T514">
        <f>IF(AND(ALL!S515-METEALL[[#This Row],[620123]] &gt;= 0, ALL!S515-METEALL[[#This Row],[620123]] &lt;= 24), ALL!S515-METEALL[[#This Row],[620123]], 0)</f>
        <v>0</v>
      </c>
      <c r="U514">
        <f>IF(AND(ALL!T515-METEALL[[#This Row],[620124]] &gt;= 0, ALL!T515-METEALL[[#This Row],[620124]] &lt;= 24), ALL!T515-METEALL[[#This Row],[620124]], 0)</f>
        <v>0</v>
      </c>
      <c r="Y514">
        <v>620104</v>
      </c>
      <c r="Z514" s="31">
        <v>44342</v>
      </c>
      <c r="AA514">
        <v>0</v>
      </c>
    </row>
    <row r="515" spans="3:27">
      <c r="C515" s="17">
        <v>44343</v>
      </c>
      <c r="D515" t="str">
        <f>TEXT(Mete_cal[[#This Row],[Egat Code]], "[$-409]mmm yyyy")</f>
        <v>May 2021</v>
      </c>
      <c r="E515">
        <f>IF(AND(ALL!D516-METEALL[[#This Row],[620104]] &gt;= 0, ALL!D516-METEALL[[#This Row],[620104]] &lt;= 24), ALL!D516-METEALL[[#This Row],[620104]], 0)</f>
        <v>0</v>
      </c>
      <c r="F515">
        <f>IF(AND(ALL!E516-METEALL[[#This Row],[620105]] &gt;= 0, ALL!E516-METEALL[[#This Row],[620105]] &lt;= 24), ALL!E516-METEALL[[#This Row],[620105]], 0)</f>
        <v>7</v>
      </c>
      <c r="G515">
        <f>IF(AND(ALL!F516-METEALL[[#This Row],[620106]] &gt;= 0, ALL!F516-METEALL[[#This Row],[620106]] &lt;= 24), ALL!F516-METEALL[[#This Row],[620106]], 0)</f>
        <v>9</v>
      </c>
      <c r="H515">
        <f>IF(AND(ALL!G516-METEALL[[#This Row],[620107]] &gt;= 0, ALL!G516-METEALL[[#This Row],[620107]] &lt;= 24), ALL!G516-METEALL[[#This Row],[620107]], 0)</f>
        <v>8</v>
      </c>
      <c r="I515">
        <f>IF(AND(ALL!H516-METEALL[[#This Row],[620109]] &gt;= 0, ALL!H516-METEALL[[#This Row],[620109]] &lt;= 24), ALL!H516-METEALL[[#This Row],[620109]], 0)</f>
        <v>0</v>
      </c>
      <c r="J515">
        <f>IF(AND(ALL!I516-METEALL[[#This Row],[620111]] &gt;= 0, ALL!I516-METEALL[[#This Row],[620111]] &lt;= 24), ALL!I516-METEALL[[#This Row],[620111]], 0)</f>
        <v>0</v>
      </c>
      <c r="K515">
        <f>IF(AND(ALL!J516-METEALL[[#This Row],[620112]] &gt;= 0, ALL!J516-METEALL[[#This Row],[620112]] &lt;= 24), ALL!J516-METEALL[[#This Row],[620112]], 0)</f>
        <v>14</v>
      </c>
      <c r="L515">
        <f>IF(AND(ALL!K516-METEALL[[#This Row],[620113]] &gt;= 0, ALL!K516-METEALL[[#This Row],[620113]] &lt;= 24), ALL!K516-METEALL[[#This Row],[620113]], 0)</f>
        <v>0</v>
      </c>
      <c r="M515">
        <f>IF(AND(ALL!L516-METEALL[[#This Row],[620114]] &gt;= 0, ALL!L516-METEALL[[#This Row],[620114]] &lt;= 24), ALL!L516-METEALL[[#This Row],[620114]], 0)</f>
        <v>0</v>
      </c>
      <c r="N515">
        <f>IF(AND(ALL!M516-METEALL[[#This Row],[620116]] &gt;= 0, ALL!M516-METEALL[[#This Row],[620116]] &lt;= 24), ALL!M516-METEALL[[#This Row],[620116]], 0)</f>
        <v>8</v>
      </c>
      <c r="O515">
        <f>IF(AND(ALL!N516-METEALL[[#This Row],[620117]] &gt;= 0, ALL!N516-METEALL[[#This Row],[620117]] &lt;= 24), ALL!N516-METEALL[[#This Row],[620117]], 0)</f>
        <v>9</v>
      </c>
      <c r="P515">
        <f>IF(AND(ALL!O516-METEALL[[#This Row],[620118]] &gt;= 0, ALL!O516-METEALL[[#This Row],[620118]] &lt;= 24), ALL!O516-METEALL[[#This Row],[620118]], 0)</f>
        <v>0</v>
      </c>
      <c r="Q515">
        <f>IF(AND(ALL!P516-METEALL[[#This Row],[620119]] &gt;= 0, ALL!P516-METEALL[[#This Row],[620119]] &lt;= 24), ALL!P516-METEALL[[#This Row],[620119]], 0)</f>
        <v>13</v>
      </c>
      <c r="R515">
        <f>IF(AND(ALL!Q516-METEALL[[#This Row],[620120]] &gt;= 0, ALL!Q516-METEALL[[#This Row],[620120]] &lt;= 24), ALL!Q516-METEALL[[#This Row],[620120]], 0)</f>
        <v>13</v>
      </c>
      <c r="S515">
        <f>IF(AND(ALL!R516-METEALL[[#This Row],[620122]] &gt;= 0, ALL!R516-METEALL[[#This Row],[620122]] &lt;= 24), ALL!R516-METEALL[[#This Row],[620122]], 0)</f>
        <v>12</v>
      </c>
      <c r="T515">
        <f>IF(AND(ALL!S516-METEALL[[#This Row],[620123]] &gt;= 0, ALL!S516-METEALL[[#This Row],[620123]] &lt;= 24), ALL!S516-METEALL[[#This Row],[620123]], 0)</f>
        <v>0</v>
      </c>
      <c r="U515">
        <f>IF(AND(ALL!T516-METEALL[[#This Row],[620124]] &gt;= 0, ALL!T516-METEALL[[#This Row],[620124]] &lt;= 24), ALL!T516-METEALL[[#This Row],[620124]], 0)</f>
        <v>0</v>
      </c>
      <c r="Y515">
        <v>620104</v>
      </c>
      <c r="Z515" s="31">
        <v>44343</v>
      </c>
      <c r="AA515">
        <v>0</v>
      </c>
    </row>
    <row r="516" spans="3:27">
      <c r="C516" s="17">
        <v>44344</v>
      </c>
      <c r="D516" t="str">
        <f>TEXT(Mete_cal[[#This Row],[Egat Code]], "[$-409]mmm yyyy")</f>
        <v>May 2021</v>
      </c>
      <c r="E516">
        <f>IF(AND(ALL!D517-METEALL[[#This Row],[620104]] &gt;= 0, ALL!D517-METEALL[[#This Row],[620104]] &lt;= 24), ALL!D517-METEALL[[#This Row],[620104]], 0)</f>
        <v>0</v>
      </c>
      <c r="F516">
        <f>IF(AND(ALL!E517-METEALL[[#This Row],[620105]] &gt;= 0, ALL!E517-METEALL[[#This Row],[620105]] &lt;= 24), ALL!E517-METEALL[[#This Row],[620105]], 0)</f>
        <v>11</v>
      </c>
      <c r="G516">
        <f>IF(AND(ALL!F517-METEALL[[#This Row],[620106]] &gt;= 0, ALL!F517-METEALL[[#This Row],[620106]] &lt;= 24), ALL!F517-METEALL[[#This Row],[620106]], 0)</f>
        <v>17</v>
      </c>
      <c r="H516">
        <f>IF(AND(ALL!G517-METEALL[[#This Row],[620107]] &gt;= 0, ALL!G517-METEALL[[#This Row],[620107]] &lt;= 24), ALL!G517-METEALL[[#This Row],[620107]], 0)</f>
        <v>15</v>
      </c>
      <c r="I516">
        <f>IF(AND(ALL!H517-METEALL[[#This Row],[620109]] &gt;= 0, ALL!H517-METEALL[[#This Row],[620109]] &lt;= 24), ALL!H517-METEALL[[#This Row],[620109]], 0)</f>
        <v>0</v>
      </c>
      <c r="J516">
        <f>IF(AND(ALL!I517-METEALL[[#This Row],[620111]] &gt;= 0, ALL!I517-METEALL[[#This Row],[620111]] &lt;= 24), ALL!I517-METEALL[[#This Row],[620111]], 0)</f>
        <v>0</v>
      </c>
      <c r="K516">
        <f>IF(AND(ALL!J517-METEALL[[#This Row],[620112]] &gt;= 0, ALL!J517-METEALL[[#This Row],[620112]] &lt;= 24), ALL!J517-METEALL[[#This Row],[620112]], 0)</f>
        <v>12</v>
      </c>
      <c r="L516">
        <f>IF(AND(ALL!K517-METEALL[[#This Row],[620113]] &gt;= 0, ALL!K517-METEALL[[#This Row],[620113]] &lt;= 24), ALL!K517-METEALL[[#This Row],[620113]], 0)</f>
        <v>0</v>
      </c>
      <c r="M516">
        <f>IF(AND(ALL!L517-METEALL[[#This Row],[620114]] &gt;= 0, ALL!L517-METEALL[[#This Row],[620114]] &lt;= 24), ALL!L517-METEALL[[#This Row],[620114]], 0)</f>
        <v>0</v>
      </c>
      <c r="N516">
        <f>IF(AND(ALL!M517-METEALL[[#This Row],[620116]] &gt;= 0, ALL!M517-METEALL[[#This Row],[620116]] &lt;= 24), ALL!M517-METEALL[[#This Row],[620116]], 0)</f>
        <v>17</v>
      </c>
      <c r="O516">
        <f>IF(AND(ALL!N517-METEALL[[#This Row],[620117]] &gt;= 0, ALL!N517-METEALL[[#This Row],[620117]] &lt;= 24), ALL!N517-METEALL[[#This Row],[620117]], 0)</f>
        <v>16</v>
      </c>
      <c r="P516">
        <f>IF(AND(ALL!O517-METEALL[[#This Row],[620118]] &gt;= 0, ALL!O517-METEALL[[#This Row],[620118]] &lt;= 24), ALL!O517-METEALL[[#This Row],[620118]], 0)</f>
        <v>0</v>
      </c>
      <c r="Q516">
        <f>IF(AND(ALL!P517-METEALL[[#This Row],[620119]] &gt;= 0, ALL!P517-METEALL[[#This Row],[620119]] &lt;= 24), ALL!P517-METEALL[[#This Row],[620119]], 0)</f>
        <v>0</v>
      </c>
      <c r="R516">
        <f>IF(AND(ALL!Q517-METEALL[[#This Row],[620120]] &gt;= 0, ALL!Q517-METEALL[[#This Row],[620120]] &lt;= 24), ALL!Q517-METEALL[[#This Row],[620120]], 0)</f>
        <v>14</v>
      </c>
      <c r="S516">
        <f>IF(AND(ALL!R517-METEALL[[#This Row],[620122]] &gt;= 0, ALL!R517-METEALL[[#This Row],[620122]] &lt;= 24), ALL!R517-METEALL[[#This Row],[620122]], 0)</f>
        <v>13</v>
      </c>
      <c r="T516">
        <f>IF(AND(ALL!S517-METEALL[[#This Row],[620123]] &gt;= 0, ALL!S517-METEALL[[#This Row],[620123]] &lt;= 24), ALL!S517-METEALL[[#This Row],[620123]], 0)</f>
        <v>0</v>
      </c>
      <c r="U516">
        <f>IF(AND(ALL!T517-METEALL[[#This Row],[620124]] &gt;= 0, ALL!T517-METEALL[[#This Row],[620124]] &lt;= 24), ALL!T517-METEALL[[#This Row],[620124]], 0)</f>
        <v>0</v>
      </c>
      <c r="Y516">
        <v>620104</v>
      </c>
      <c r="Z516" s="31">
        <v>44344</v>
      </c>
      <c r="AA516">
        <v>0</v>
      </c>
    </row>
    <row r="517" spans="3:27">
      <c r="C517" s="17">
        <v>44345</v>
      </c>
      <c r="D517" t="str">
        <f>TEXT(Mete_cal[[#This Row],[Egat Code]], "[$-409]mmm yyyy")</f>
        <v>May 2021</v>
      </c>
      <c r="E517">
        <f>IF(AND(ALL!D518-METEALL[[#This Row],[620104]] &gt;= 0, ALL!D518-METEALL[[#This Row],[620104]] &lt;= 24), ALL!D518-METEALL[[#This Row],[620104]], 0)</f>
        <v>0</v>
      </c>
      <c r="F517">
        <f>IF(AND(ALL!E518-METEALL[[#This Row],[620105]] &gt;= 0, ALL!E518-METEALL[[#This Row],[620105]] &lt;= 24), ALL!E518-METEALL[[#This Row],[620105]], 0)</f>
        <v>18</v>
      </c>
      <c r="G517">
        <f>IF(AND(ALL!F518-METEALL[[#This Row],[620106]] &gt;= 0, ALL!F518-METEALL[[#This Row],[620106]] &lt;= 24), ALL!F518-METEALL[[#This Row],[620106]], 0)</f>
        <v>0</v>
      </c>
      <c r="H517">
        <f>IF(AND(ALL!G518-METEALL[[#This Row],[620107]] &gt;= 0, ALL!G518-METEALL[[#This Row],[620107]] &lt;= 24), ALL!G518-METEALL[[#This Row],[620107]], 0)</f>
        <v>19</v>
      </c>
      <c r="I517">
        <f>IF(AND(ALL!H518-METEALL[[#This Row],[620109]] &gt;= 0, ALL!H518-METEALL[[#This Row],[620109]] &lt;= 24), ALL!H518-METEALL[[#This Row],[620109]], 0)</f>
        <v>0</v>
      </c>
      <c r="J517">
        <f>IF(AND(ALL!I518-METEALL[[#This Row],[620111]] &gt;= 0, ALL!I518-METEALL[[#This Row],[620111]] &lt;= 24), ALL!I518-METEALL[[#This Row],[620111]], 0)</f>
        <v>0</v>
      </c>
      <c r="K517">
        <f>IF(AND(ALL!J518-METEALL[[#This Row],[620112]] &gt;= 0, ALL!J518-METEALL[[#This Row],[620112]] &lt;= 24), ALL!J518-METEALL[[#This Row],[620112]], 0)</f>
        <v>5</v>
      </c>
      <c r="L517">
        <f>IF(AND(ALL!K518-METEALL[[#This Row],[620113]] &gt;= 0, ALL!K518-METEALL[[#This Row],[620113]] &lt;= 24), ALL!K518-METEALL[[#This Row],[620113]], 0)</f>
        <v>0</v>
      </c>
      <c r="M517">
        <f>IF(AND(ALL!L518-METEALL[[#This Row],[620114]] &gt;= 0, ALL!L518-METEALL[[#This Row],[620114]] &lt;= 24), ALL!L518-METEALL[[#This Row],[620114]], 0)</f>
        <v>0</v>
      </c>
      <c r="N517">
        <f>IF(AND(ALL!M518-METEALL[[#This Row],[620116]] &gt;= 0, ALL!M518-METEALL[[#This Row],[620116]] &lt;= 24), ALL!M518-METEALL[[#This Row],[620116]], 0)</f>
        <v>19</v>
      </c>
      <c r="O517">
        <f>IF(AND(ALL!N518-METEALL[[#This Row],[620117]] &gt;= 0, ALL!N518-METEALL[[#This Row],[620117]] &lt;= 24), ALL!N518-METEALL[[#This Row],[620117]], 0)</f>
        <v>23</v>
      </c>
      <c r="P517">
        <f>IF(AND(ALL!O518-METEALL[[#This Row],[620118]] &gt;= 0, ALL!O518-METEALL[[#This Row],[620118]] &lt;= 24), ALL!O518-METEALL[[#This Row],[620118]], 0)</f>
        <v>0</v>
      </c>
      <c r="Q517">
        <f>IF(AND(ALL!P518-METEALL[[#This Row],[620119]] &gt;= 0, ALL!P518-METEALL[[#This Row],[620119]] &lt;= 24), ALL!P518-METEALL[[#This Row],[620119]], 0)</f>
        <v>0</v>
      </c>
      <c r="R517">
        <f>IF(AND(ALL!Q518-METEALL[[#This Row],[620120]] &gt;= 0, ALL!Q518-METEALL[[#This Row],[620120]] &lt;= 24), ALL!Q518-METEALL[[#This Row],[620120]], 0)</f>
        <v>15</v>
      </c>
      <c r="S517">
        <f>IF(AND(ALL!R518-METEALL[[#This Row],[620122]] &gt;= 0, ALL!R518-METEALL[[#This Row],[620122]] &lt;= 24), ALL!R518-METEALL[[#This Row],[620122]], 0)</f>
        <v>14</v>
      </c>
      <c r="T517">
        <f>IF(AND(ALL!S518-METEALL[[#This Row],[620123]] &gt;= 0, ALL!S518-METEALL[[#This Row],[620123]] &lt;= 24), ALL!S518-METEALL[[#This Row],[620123]], 0)</f>
        <v>0</v>
      </c>
      <c r="U517">
        <f>IF(AND(ALL!T518-METEALL[[#This Row],[620124]] &gt;= 0, ALL!T518-METEALL[[#This Row],[620124]] &lt;= 24), ALL!T518-METEALL[[#This Row],[620124]], 0)</f>
        <v>0</v>
      </c>
      <c r="Y517">
        <v>620104</v>
      </c>
      <c r="Z517" s="31">
        <v>44345</v>
      </c>
      <c r="AA517">
        <v>0</v>
      </c>
    </row>
    <row r="518" spans="3:27">
      <c r="C518" s="17">
        <v>44346</v>
      </c>
      <c r="D518" t="str">
        <f>TEXT(Mete_cal[[#This Row],[Egat Code]], "[$-409]mmm yyyy")</f>
        <v>May 2021</v>
      </c>
      <c r="E518">
        <f>IF(AND(ALL!D519-METEALL[[#This Row],[620104]] &gt;= 0, ALL!D519-METEALL[[#This Row],[620104]] &lt;= 24), ALL!D519-METEALL[[#This Row],[620104]], 0)</f>
        <v>0</v>
      </c>
      <c r="F518">
        <f>IF(AND(ALL!E519-METEALL[[#This Row],[620105]] &gt;= 0, ALL!E519-METEALL[[#This Row],[620105]] &lt;= 24), ALL!E519-METEALL[[#This Row],[620105]], 0)</f>
        <v>17</v>
      </c>
      <c r="G518">
        <f>IF(AND(ALL!F519-METEALL[[#This Row],[620106]] &gt;= 0, ALL!F519-METEALL[[#This Row],[620106]] &lt;= 24), ALL!F519-METEALL[[#This Row],[620106]], 0)</f>
        <v>17</v>
      </c>
      <c r="H518">
        <f>IF(AND(ALL!G519-METEALL[[#This Row],[620107]] &gt;= 0, ALL!G519-METEALL[[#This Row],[620107]] &lt;= 24), ALL!G519-METEALL[[#This Row],[620107]], 0)</f>
        <v>17</v>
      </c>
      <c r="I518">
        <f>IF(AND(ALL!H519-METEALL[[#This Row],[620109]] &gt;= 0, ALL!H519-METEALL[[#This Row],[620109]] &lt;= 24), ALL!H519-METEALL[[#This Row],[620109]], 0)</f>
        <v>0</v>
      </c>
      <c r="J518">
        <f>IF(AND(ALL!I519-METEALL[[#This Row],[620111]] &gt;= 0, ALL!I519-METEALL[[#This Row],[620111]] &lt;= 24), ALL!I519-METEALL[[#This Row],[620111]], 0)</f>
        <v>14</v>
      </c>
      <c r="K518">
        <f>IF(AND(ALL!J519-METEALL[[#This Row],[620112]] &gt;= 0, ALL!J519-METEALL[[#This Row],[620112]] &lt;= 24), ALL!J519-METEALL[[#This Row],[620112]], 0)</f>
        <v>18</v>
      </c>
      <c r="L518">
        <f>IF(AND(ALL!K519-METEALL[[#This Row],[620113]] &gt;= 0, ALL!K519-METEALL[[#This Row],[620113]] &lt;= 24), ALL!K519-METEALL[[#This Row],[620113]], 0)</f>
        <v>0</v>
      </c>
      <c r="M518">
        <f>IF(AND(ALL!L519-METEALL[[#This Row],[620114]] &gt;= 0, ALL!L519-METEALL[[#This Row],[620114]] &lt;= 24), ALL!L519-METEALL[[#This Row],[620114]], 0)</f>
        <v>0</v>
      </c>
      <c r="N518">
        <f>IF(AND(ALL!M519-METEALL[[#This Row],[620116]] &gt;= 0, ALL!M519-METEALL[[#This Row],[620116]] &lt;= 24), ALL!M519-METEALL[[#This Row],[620116]], 0)</f>
        <v>14</v>
      </c>
      <c r="O518">
        <f>IF(AND(ALL!N519-METEALL[[#This Row],[620117]] &gt;= 0, ALL!N519-METEALL[[#This Row],[620117]] &lt;= 24), ALL!N519-METEALL[[#This Row],[620117]], 0)</f>
        <v>17</v>
      </c>
      <c r="P518">
        <f>IF(AND(ALL!O519-METEALL[[#This Row],[620118]] &gt;= 0, ALL!O519-METEALL[[#This Row],[620118]] &lt;= 24), ALL!O519-METEALL[[#This Row],[620118]], 0)</f>
        <v>0</v>
      </c>
      <c r="Q518">
        <f>IF(AND(ALL!P519-METEALL[[#This Row],[620119]] &gt;= 0, ALL!P519-METEALL[[#This Row],[620119]] &lt;= 24), ALL!P519-METEALL[[#This Row],[620119]], 0)</f>
        <v>0</v>
      </c>
      <c r="R518">
        <f>IF(AND(ALL!Q519-METEALL[[#This Row],[620120]] &gt;= 0, ALL!Q519-METEALL[[#This Row],[620120]] &lt;= 24), ALL!Q519-METEALL[[#This Row],[620120]], 0)</f>
        <v>17</v>
      </c>
      <c r="S518">
        <f>IF(AND(ALL!R519-METEALL[[#This Row],[620122]] &gt;= 0, ALL!R519-METEALL[[#This Row],[620122]] &lt;= 24), ALL!R519-METEALL[[#This Row],[620122]], 0)</f>
        <v>17</v>
      </c>
      <c r="T518">
        <f>IF(AND(ALL!S519-METEALL[[#This Row],[620123]] &gt;= 0, ALL!S519-METEALL[[#This Row],[620123]] &lt;= 24), ALL!S519-METEALL[[#This Row],[620123]], 0)</f>
        <v>0</v>
      </c>
      <c r="U518">
        <f>IF(AND(ALL!T519-METEALL[[#This Row],[620124]] &gt;= 0, ALL!T519-METEALL[[#This Row],[620124]] &lt;= 24), ALL!T519-METEALL[[#This Row],[620124]], 0)</f>
        <v>0</v>
      </c>
      <c r="Y518">
        <v>620104</v>
      </c>
      <c r="Z518" s="31">
        <v>44346</v>
      </c>
      <c r="AA518">
        <v>0</v>
      </c>
    </row>
    <row r="519" spans="3:27">
      <c r="C519" s="17">
        <v>44347</v>
      </c>
      <c r="D519" t="str">
        <f>TEXT(Mete_cal[[#This Row],[Egat Code]], "[$-409]mmm yyyy")</f>
        <v>May 2021</v>
      </c>
      <c r="E519">
        <f>IF(AND(ALL!D520-METEALL[[#This Row],[620104]] &gt;= 0, ALL!D520-METEALL[[#This Row],[620104]] &lt;= 24), ALL!D520-METEALL[[#This Row],[620104]], 0)</f>
        <v>0</v>
      </c>
      <c r="F519">
        <f>IF(AND(ALL!E520-METEALL[[#This Row],[620105]] &gt;= 0, ALL!E520-METEALL[[#This Row],[620105]] &lt;= 24), ALL!E520-METEALL[[#This Row],[620105]], 0)</f>
        <v>13</v>
      </c>
      <c r="G519">
        <f>IF(AND(ALL!F520-METEALL[[#This Row],[620106]] &gt;= 0, ALL!F520-METEALL[[#This Row],[620106]] &lt;= 24), ALL!F520-METEALL[[#This Row],[620106]], 0)</f>
        <v>14</v>
      </c>
      <c r="H519">
        <f>IF(AND(ALL!G520-METEALL[[#This Row],[620107]] &gt;= 0, ALL!G520-METEALL[[#This Row],[620107]] &lt;= 24), ALL!G520-METEALL[[#This Row],[620107]], 0)</f>
        <v>14</v>
      </c>
      <c r="I519">
        <f>IF(AND(ALL!H520-METEALL[[#This Row],[620109]] &gt;= 0, ALL!H520-METEALL[[#This Row],[620109]] &lt;= 24), ALL!H520-METEALL[[#This Row],[620109]], 0)</f>
        <v>0</v>
      </c>
      <c r="J519">
        <f>IF(AND(ALL!I520-METEALL[[#This Row],[620111]] &gt;= 0, ALL!I520-METEALL[[#This Row],[620111]] &lt;= 24), ALL!I520-METEALL[[#This Row],[620111]], 0)</f>
        <v>14</v>
      </c>
      <c r="K519">
        <f>IF(AND(ALL!J520-METEALL[[#This Row],[620112]] &gt;= 0, ALL!J520-METEALL[[#This Row],[620112]] &lt;= 24), ALL!J520-METEALL[[#This Row],[620112]], 0)</f>
        <v>15</v>
      </c>
      <c r="L519">
        <f>IF(AND(ALL!K520-METEALL[[#This Row],[620113]] &gt;= 0, ALL!K520-METEALL[[#This Row],[620113]] &lt;= 24), ALL!K520-METEALL[[#This Row],[620113]], 0)</f>
        <v>0</v>
      </c>
      <c r="M519">
        <f>IF(AND(ALL!L520-METEALL[[#This Row],[620114]] &gt;= 0, ALL!L520-METEALL[[#This Row],[620114]] &lt;= 24), ALL!L520-METEALL[[#This Row],[620114]], 0)</f>
        <v>0</v>
      </c>
      <c r="N519">
        <f>IF(AND(ALL!M520-METEALL[[#This Row],[620116]] &gt;= 0, ALL!M520-METEALL[[#This Row],[620116]] &lt;= 24), ALL!M520-METEALL[[#This Row],[620116]], 0)</f>
        <v>17</v>
      </c>
      <c r="O519">
        <f>IF(AND(ALL!N520-METEALL[[#This Row],[620117]] &gt;= 0, ALL!N520-METEALL[[#This Row],[620117]] &lt;= 24), ALL!N520-METEALL[[#This Row],[620117]], 0)</f>
        <v>17</v>
      </c>
      <c r="P519">
        <f>IF(AND(ALL!O520-METEALL[[#This Row],[620118]] &gt;= 0, ALL!O520-METEALL[[#This Row],[620118]] &lt;= 24), ALL!O520-METEALL[[#This Row],[620118]], 0)</f>
        <v>0</v>
      </c>
      <c r="Q519">
        <f>IF(AND(ALL!P520-METEALL[[#This Row],[620119]] &gt;= 0, ALL!P520-METEALL[[#This Row],[620119]] &lt;= 24), ALL!P520-METEALL[[#This Row],[620119]], 0)</f>
        <v>0</v>
      </c>
      <c r="R519">
        <f>IF(AND(ALL!Q520-METEALL[[#This Row],[620120]] &gt;= 0, ALL!Q520-METEALL[[#This Row],[620120]] &lt;= 24), ALL!Q520-METEALL[[#This Row],[620120]], 0)</f>
        <v>15</v>
      </c>
      <c r="S519">
        <f>IF(AND(ALL!R520-METEALL[[#This Row],[620122]] &gt;= 0, ALL!R520-METEALL[[#This Row],[620122]] &lt;= 24), ALL!R520-METEALL[[#This Row],[620122]], 0)</f>
        <v>16</v>
      </c>
      <c r="T519">
        <f>IF(AND(ALL!S520-METEALL[[#This Row],[620123]] &gt;= 0, ALL!S520-METEALL[[#This Row],[620123]] &lt;= 24), ALL!S520-METEALL[[#This Row],[620123]], 0)</f>
        <v>0</v>
      </c>
      <c r="U519">
        <f>IF(AND(ALL!T520-METEALL[[#This Row],[620124]] &gt;= 0, ALL!T520-METEALL[[#This Row],[620124]] &lt;= 24), ALL!T520-METEALL[[#This Row],[620124]], 0)</f>
        <v>0</v>
      </c>
      <c r="Y519">
        <v>620104</v>
      </c>
      <c r="Z519" s="31">
        <v>44347</v>
      </c>
      <c r="AA519">
        <v>0</v>
      </c>
    </row>
    <row r="520" spans="3:27">
      <c r="C520" s="17">
        <v>44348</v>
      </c>
      <c r="D520" t="str">
        <f>TEXT(Mete_cal[[#This Row],[Egat Code]], "[$-409]mmm yyyy")</f>
        <v>Jun 2021</v>
      </c>
      <c r="E520">
        <f>IF(AND(ALL!D521-METEALL[[#This Row],[620104]] &gt;= 0, ALL!D521-METEALL[[#This Row],[620104]] &lt;= 24), ALL!D521-METEALL[[#This Row],[620104]], 0)</f>
        <v>0</v>
      </c>
      <c r="F520">
        <f>IF(AND(ALL!E521-METEALL[[#This Row],[620105]] &gt;= 0, ALL!E521-METEALL[[#This Row],[620105]] &lt;= 24), ALL!E521-METEALL[[#This Row],[620105]], 0)</f>
        <v>0</v>
      </c>
      <c r="G520">
        <f>IF(AND(ALL!F521-METEALL[[#This Row],[620106]] &gt;= 0, ALL!F521-METEALL[[#This Row],[620106]] &lt;= 24), ALL!F521-METEALL[[#This Row],[620106]], 0)</f>
        <v>0</v>
      </c>
      <c r="H520">
        <f>IF(AND(ALL!G521-METEALL[[#This Row],[620107]] &gt;= 0, ALL!G521-METEALL[[#This Row],[620107]] &lt;= 24), ALL!G521-METEALL[[#This Row],[620107]], 0)</f>
        <v>0</v>
      </c>
      <c r="I520">
        <f>IF(AND(ALL!H521-METEALL[[#This Row],[620109]] &gt;= 0, ALL!H521-METEALL[[#This Row],[620109]] &lt;= 24), ALL!H521-METEALL[[#This Row],[620109]], 0)</f>
        <v>0</v>
      </c>
      <c r="J520">
        <f>IF(AND(ALL!I521-METEALL[[#This Row],[620111]] &gt;= 0, ALL!I521-METEALL[[#This Row],[620111]] &lt;= 24), ALL!I521-METEALL[[#This Row],[620111]], 0)</f>
        <v>0</v>
      </c>
      <c r="K520">
        <f>IF(AND(ALL!J521-METEALL[[#This Row],[620112]] &gt;= 0, ALL!J521-METEALL[[#This Row],[620112]] &lt;= 24), ALL!J521-METEALL[[#This Row],[620112]], 0)</f>
        <v>0</v>
      </c>
      <c r="L520">
        <f>IF(AND(ALL!K521-METEALL[[#This Row],[620113]] &gt;= 0, ALL!K521-METEALL[[#This Row],[620113]] &lt;= 24), ALL!K521-METEALL[[#This Row],[620113]], 0)</f>
        <v>0</v>
      </c>
      <c r="M520">
        <f>IF(AND(ALL!L521-METEALL[[#This Row],[620114]] &gt;= 0, ALL!L521-METEALL[[#This Row],[620114]] &lt;= 24), ALL!L521-METEALL[[#This Row],[620114]], 0)</f>
        <v>0</v>
      </c>
      <c r="N520">
        <f>IF(AND(ALL!M521-METEALL[[#This Row],[620116]] &gt;= 0, ALL!M521-METEALL[[#This Row],[620116]] &lt;= 24), ALL!M521-METEALL[[#This Row],[620116]], 0)</f>
        <v>0</v>
      </c>
      <c r="O520">
        <f>IF(AND(ALL!N521-METEALL[[#This Row],[620117]] &gt;= 0, ALL!N521-METEALL[[#This Row],[620117]] &lt;= 24), ALL!N521-METEALL[[#This Row],[620117]], 0)</f>
        <v>0</v>
      </c>
      <c r="P520">
        <f>IF(AND(ALL!O521-METEALL[[#This Row],[620118]] &gt;= 0, ALL!O521-METEALL[[#This Row],[620118]] &lt;= 24), ALL!O521-METEALL[[#This Row],[620118]], 0)</f>
        <v>0</v>
      </c>
      <c r="Q520">
        <f>IF(AND(ALL!P521-METEALL[[#This Row],[620119]] &gt;= 0, ALL!P521-METEALL[[#This Row],[620119]] &lt;= 24), ALL!P521-METEALL[[#This Row],[620119]], 0)</f>
        <v>0</v>
      </c>
      <c r="R520">
        <f>IF(AND(ALL!Q521-METEALL[[#This Row],[620120]] &gt;= 0, ALL!Q521-METEALL[[#This Row],[620120]] &lt;= 24), ALL!Q521-METEALL[[#This Row],[620120]], 0)</f>
        <v>0</v>
      </c>
      <c r="S520">
        <f>IF(AND(ALL!R521-METEALL[[#This Row],[620122]] &gt;= 0, ALL!R521-METEALL[[#This Row],[620122]] &lt;= 24), ALL!R521-METEALL[[#This Row],[620122]], 0)</f>
        <v>0</v>
      </c>
      <c r="T520">
        <f>IF(AND(ALL!S521-METEALL[[#This Row],[620123]] &gt;= 0, ALL!S521-METEALL[[#This Row],[620123]] &lt;= 24), ALL!S521-METEALL[[#This Row],[620123]], 0)</f>
        <v>0</v>
      </c>
      <c r="U520">
        <f>IF(AND(ALL!T521-METEALL[[#This Row],[620124]] &gt;= 0, ALL!T521-METEALL[[#This Row],[620124]] &lt;= 24), ALL!T521-METEALL[[#This Row],[620124]], 0)</f>
        <v>0</v>
      </c>
      <c r="Y520">
        <v>620104</v>
      </c>
      <c r="Z520" s="31">
        <v>44348</v>
      </c>
      <c r="AA520">
        <v>0</v>
      </c>
    </row>
    <row r="521" spans="3:27">
      <c r="C521" s="17">
        <v>44349</v>
      </c>
      <c r="D521" t="str">
        <f>TEXT(Mete_cal[[#This Row],[Egat Code]], "[$-409]mmm yyyy")</f>
        <v>Jun 2021</v>
      </c>
      <c r="E521">
        <f>IF(AND(ALL!D522-METEALL[[#This Row],[620104]] &gt;= 0, ALL!D522-METEALL[[#This Row],[620104]] &lt;= 24), ALL!D522-METEALL[[#This Row],[620104]], 0)</f>
        <v>0</v>
      </c>
      <c r="F521">
        <f>IF(AND(ALL!E522-METEALL[[#This Row],[620105]] &gt;= 0, ALL!E522-METEALL[[#This Row],[620105]] &lt;= 24), ALL!E522-METEALL[[#This Row],[620105]], 0)</f>
        <v>0</v>
      </c>
      <c r="G521">
        <f>IF(AND(ALL!F522-METEALL[[#This Row],[620106]] &gt;= 0, ALL!F522-METEALL[[#This Row],[620106]] &lt;= 24), ALL!F522-METEALL[[#This Row],[620106]], 0)</f>
        <v>0</v>
      </c>
      <c r="H521">
        <f>IF(AND(ALL!G522-METEALL[[#This Row],[620107]] &gt;= 0, ALL!G522-METEALL[[#This Row],[620107]] &lt;= 24), ALL!G522-METEALL[[#This Row],[620107]], 0)</f>
        <v>0</v>
      </c>
      <c r="I521">
        <f>IF(AND(ALL!H522-METEALL[[#This Row],[620109]] &gt;= 0, ALL!H522-METEALL[[#This Row],[620109]] &lt;= 24), ALL!H522-METEALL[[#This Row],[620109]], 0)</f>
        <v>0</v>
      </c>
      <c r="J521">
        <f>IF(AND(ALL!I522-METEALL[[#This Row],[620111]] &gt;= 0, ALL!I522-METEALL[[#This Row],[620111]] &lt;= 24), ALL!I522-METEALL[[#This Row],[620111]], 0)</f>
        <v>0</v>
      </c>
      <c r="K521">
        <f>IF(AND(ALL!J522-METEALL[[#This Row],[620112]] &gt;= 0, ALL!J522-METEALL[[#This Row],[620112]] &lt;= 24), ALL!J522-METEALL[[#This Row],[620112]], 0)</f>
        <v>0</v>
      </c>
      <c r="L521">
        <f>IF(AND(ALL!K522-METEALL[[#This Row],[620113]] &gt;= 0, ALL!K522-METEALL[[#This Row],[620113]] &lt;= 24), ALL!K522-METEALL[[#This Row],[620113]], 0)</f>
        <v>0</v>
      </c>
      <c r="M521">
        <f>IF(AND(ALL!L522-METEALL[[#This Row],[620114]] &gt;= 0, ALL!L522-METEALL[[#This Row],[620114]] &lt;= 24), ALL!L522-METEALL[[#This Row],[620114]], 0)</f>
        <v>0</v>
      </c>
      <c r="N521">
        <f>IF(AND(ALL!M522-METEALL[[#This Row],[620116]] &gt;= 0, ALL!M522-METEALL[[#This Row],[620116]] &lt;= 24), ALL!M522-METEALL[[#This Row],[620116]], 0)</f>
        <v>0</v>
      </c>
      <c r="O521">
        <f>IF(AND(ALL!N522-METEALL[[#This Row],[620117]] &gt;= 0, ALL!N522-METEALL[[#This Row],[620117]] &lt;= 24), ALL!N522-METEALL[[#This Row],[620117]], 0)</f>
        <v>0</v>
      </c>
      <c r="P521">
        <f>IF(AND(ALL!O522-METEALL[[#This Row],[620118]] &gt;= 0, ALL!O522-METEALL[[#This Row],[620118]] &lt;= 24), ALL!O522-METEALL[[#This Row],[620118]], 0)</f>
        <v>21</v>
      </c>
      <c r="Q521">
        <f>IF(AND(ALL!P522-METEALL[[#This Row],[620119]] &gt;= 0, ALL!P522-METEALL[[#This Row],[620119]] &lt;= 24), ALL!P522-METEALL[[#This Row],[620119]], 0)</f>
        <v>0</v>
      </c>
      <c r="R521">
        <f>IF(AND(ALL!Q522-METEALL[[#This Row],[620120]] &gt;= 0, ALL!Q522-METEALL[[#This Row],[620120]] &lt;= 24), ALL!Q522-METEALL[[#This Row],[620120]], 0)</f>
        <v>0</v>
      </c>
      <c r="S521">
        <f>IF(AND(ALL!R522-METEALL[[#This Row],[620122]] &gt;= 0, ALL!R522-METEALL[[#This Row],[620122]] &lt;= 24), ALL!R522-METEALL[[#This Row],[620122]], 0)</f>
        <v>0</v>
      </c>
      <c r="T521">
        <f>IF(AND(ALL!S522-METEALL[[#This Row],[620123]] &gt;= 0, ALL!S522-METEALL[[#This Row],[620123]] &lt;= 24), ALL!S522-METEALL[[#This Row],[620123]], 0)</f>
        <v>0</v>
      </c>
      <c r="U521">
        <f>IF(AND(ALL!T522-METEALL[[#This Row],[620124]] &gt;= 0, ALL!T522-METEALL[[#This Row],[620124]] &lt;= 24), ALL!T522-METEALL[[#This Row],[620124]], 0)</f>
        <v>0</v>
      </c>
      <c r="Y521">
        <v>620104</v>
      </c>
      <c r="Z521" s="31">
        <v>44349</v>
      </c>
      <c r="AA521">
        <v>0</v>
      </c>
    </row>
    <row r="522" spans="3:27">
      <c r="C522" s="17">
        <v>44350</v>
      </c>
      <c r="D522" t="str">
        <f>TEXT(Mete_cal[[#This Row],[Egat Code]], "[$-409]mmm yyyy")</f>
        <v>Jun 2021</v>
      </c>
      <c r="E522">
        <f>IF(AND(ALL!D523-METEALL[[#This Row],[620104]] &gt;= 0, ALL!D523-METEALL[[#This Row],[620104]] &lt;= 24), ALL!D523-METEALL[[#This Row],[620104]], 0)</f>
        <v>0</v>
      </c>
      <c r="F522">
        <f>IF(AND(ALL!E523-METEALL[[#This Row],[620105]] &gt;= 0, ALL!E523-METEALL[[#This Row],[620105]] &lt;= 24), ALL!E523-METEALL[[#This Row],[620105]], 0)</f>
        <v>12</v>
      </c>
      <c r="G522">
        <f>IF(AND(ALL!F523-METEALL[[#This Row],[620106]] &gt;= 0, ALL!F523-METEALL[[#This Row],[620106]] &lt;= 24), ALL!F523-METEALL[[#This Row],[620106]], 0)</f>
        <v>0</v>
      </c>
      <c r="H522">
        <f>IF(AND(ALL!G523-METEALL[[#This Row],[620107]] &gt;= 0, ALL!G523-METEALL[[#This Row],[620107]] &lt;= 24), ALL!G523-METEALL[[#This Row],[620107]], 0)</f>
        <v>12</v>
      </c>
      <c r="I522">
        <f>IF(AND(ALL!H523-METEALL[[#This Row],[620109]] &gt;= 0, ALL!H523-METEALL[[#This Row],[620109]] &lt;= 24), ALL!H523-METEALL[[#This Row],[620109]], 0)</f>
        <v>0</v>
      </c>
      <c r="J522">
        <f>IF(AND(ALL!I523-METEALL[[#This Row],[620111]] &gt;= 0, ALL!I523-METEALL[[#This Row],[620111]] &lt;= 24), ALL!I523-METEALL[[#This Row],[620111]], 0)</f>
        <v>13</v>
      </c>
      <c r="K522">
        <f>IF(AND(ALL!J523-METEALL[[#This Row],[620112]] &gt;= 0, ALL!J523-METEALL[[#This Row],[620112]] &lt;= 24), ALL!J523-METEALL[[#This Row],[620112]], 0)</f>
        <v>13</v>
      </c>
      <c r="L522">
        <f>IF(AND(ALL!K523-METEALL[[#This Row],[620113]] &gt;= 0, ALL!K523-METEALL[[#This Row],[620113]] &lt;= 24), ALL!K523-METEALL[[#This Row],[620113]], 0)</f>
        <v>0</v>
      </c>
      <c r="M522">
        <f>IF(AND(ALL!L523-METEALL[[#This Row],[620114]] &gt;= 0, ALL!L523-METEALL[[#This Row],[620114]] &lt;= 24), ALL!L523-METEALL[[#This Row],[620114]], 0)</f>
        <v>14</v>
      </c>
      <c r="N522">
        <f>IF(AND(ALL!M523-METEALL[[#This Row],[620116]] &gt;= 0, ALL!M523-METEALL[[#This Row],[620116]] &lt;= 24), ALL!M523-METEALL[[#This Row],[620116]], 0)</f>
        <v>15</v>
      </c>
      <c r="O522">
        <f>IF(AND(ALL!N523-METEALL[[#This Row],[620117]] &gt;= 0, ALL!N523-METEALL[[#This Row],[620117]] &lt;= 24), ALL!N523-METEALL[[#This Row],[620117]], 0)</f>
        <v>18</v>
      </c>
      <c r="P522">
        <f>IF(AND(ALL!O523-METEALL[[#This Row],[620118]] &gt;= 0, ALL!O523-METEALL[[#This Row],[620118]] &lt;= 24), ALL!O523-METEALL[[#This Row],[620118]], 0)</f>
        <v>0</v>
      </c>
      <c r="Q522">
        <f>IF(AND(ALL!P523-METEALL[[#This Row],[620119]] &gt;= 0, ALL!P523-METEALL[[#This Row],[620119]] &lt;= 24), ALL!P523-METEALL[[#This Row],[620119]], 0)</f>
        <v>14</v>
      </c>
      <c r="R522">
        <f>IF(AND(ALL!Q523-METEALL[[#This Row],[620120]] &gt;= 0, ALL!Q523-METEALL[[#This Row],[620120]] &lt;= 24), ALL!Q523-METEALL[[#This Row],[620120]], 0)</f>
        <v>9</v>
      </c>
      <c r="S522">
        <f>IF(AND(ALL!R523-METEALL[[#This Row],[620122]] &gt;= 0, ALL!R523-METEALL[[#This Row],[620122]] &lt;= 24), ALL!R523-METEALL[[#This Row],[620122]], 0)</f>
        <v>0</v>
      </c>
      <c r="T522">
        <f>IF(AND(ALL!S523-METEALL[[#This Row],[620123]] &gt;= 0, ALL!S523-METEALL[[#This Row],[620123]] &lt;= 24), ALL!S523-METEALL[[#This Row],[620123]], 0)</f>
        <v>0</v>
      </c>
      <c r="U522">
        <f>IF(AND(ALL!T523-METEALL[[#This Row],[620124]] &gt;= 0, ALL!T523-METEALL[[#This Row],[620124]] &lt;= 24), ALL!T523-METEALL[[#This Row],[620124]], 0)</f>
        <v>0</v>
      </c>
      <c r="Y522">
        <v>620104</v>
      </c>
      <c r="Z522" s="31">
        <v>44350</v>
      </c>
      <c r="AA522">
        <v>0</v>
      </c>
    </row>
    <row r="523" spans="3:27">
      <c r="C523" s="17">
        <v>44351</v>
      </c>
      <c r="D523" t="str">
        <f>TEXT(Mete_cal[[#This Row],[Egat Code]], "[$-409]mmm yyyy")</f>
        <v>Jun 2021</v>
      </c>
      <c r="E523">
        <f>IF(AND(ALL!D524-METEALL[[#This Row],[620104]] &gt;= 0, ALL!D524-METEALL[[#This Row],[620104]] &lt;= 24), ALL!D524-METEALL[[#This Row],[620104]], 0)</f>
        <v>0</v>
      </c>
      <c r="F523">
        <f>IF(AND(ALL!E524-METEALL[[#This Row],[620105]] &gt;= 0, ALL!E524-METEALL[[#This Row],[620105]] &lt;= 24), ALL!E524-METEALL[[#This Row],[620105]], 0)</f>
        <v>17</v>
      </c>
      <c r="G523">
        <f>IF(AND(ALL!F524-METEALL[[#This Row],[620106]] &gt;= 0, ALL!F524-METEALL[[#This Row],[620106]] &lt;= 24), ALL!F524-METEALL[[#This Row],[620106]], 0)</f>
        <v>0</v>
      </c>
      <c r="H523">
        <f>IF(AND(ALL!G524-METEALL[[#This Row],[620107]] &gt;= 0, ALL!G524-METEALL[[#This Row],[620107]] &lt;= 24), ALL!G524-METEALL[[#This Row],[620107]], 0)</f>
        <v>0</v>
      </c>
      <c r="I523">
        <f>IF(AND(ALL!H524-METEALL[[#This Row],[620109]] &gt;= 0, ALL!H524-METEALL[[#This Row],[620109]] &lt;= 24), ALL!H524-METEALL[[#This Row],[620109]], 0)</f>
        <v>0</v>
      </c>
      <c r="J523">
        <f>IF(AND(ALL!I524-METEALL[[#This Row],[620111]] &gt;= 0, ALL!I524-METEALL[[#This Row],[620111]] &lt;= 24), ALL!I524-METEALL[[#This Row],[620111]], 0)</f>
        <v>15</v>
      </c>
      <c r="K523">
        <f>IF(AND(ALL!J524-METEALL[[#This Row],[620112]] &gt;= 0, ALL!J524-METEALL[[#This Row],[620112]] &lt;= 24), ALL!J524-METEALL[[#This Row],[620112]], 0)</f>
        <v>16</v>
      </c>
      <c r="L523">
        <f>IF(AND(ALL!K524-METEALL[[#This Row],[620113]] &gt;= 0, ALL!K524-METEALL[[#This Row],[620113]] &lt;= 24), ALL!K524-METEALL[[#This Row],[620113]], 0)</f>
        <v>0</v>
      </c>
      <c r="M523">
        <f>IF(AND(ALL!L524-METEALL[[#This Row],[620114]] &gt;= 0, ALL!L524-METEALL[[#This Row],[620114]] &lt;= 24), ALL!L524-METEALL[[#This Row],[620114]], 0)</f>
        <v>17</v>
      </c>
      <c r="N523">
        <f>IF(AND(ALL!M524-METEALL[[#This Row],[620116]] &gt;= 0, ALL!M524-METEALL[[#This Row],[620116]] &lt;= 24), ALL!M524-METEALL[[#This Row],[620116]], 0)</f>
        <v>17</v>
      </c>
      <c r="O523">
        <f>IF(AND(ALL!N524-METEALL[[#This Row],[620117]] &gt;= 0, ALL!N524-METEALL[[#This Row],[620117]] &lt;= 24), ALL!N524-METEALL[[#This Row],[620117]], 0)</f>
        <v>18</v>
      </c>
      <c r="P523">
        <f>IF(AND(ALL!O524-METEALL[[#This Row],[620118]] &gt;= 0, ALL!O524-METEALL[[#This Row],[620118]] &lt;= 24), ALL!O524-METEALL[[#This Row],[620118]], 0)</f>
        <v>0</v>
      </c>
      <c r="Q523">
        <f>IF(AND(ALL!P524-METEALL[[#This Row],[620119]] &gt;= 0, ALL!P524-METEALL[[#This Row],[620119]] &lt;= 24), ALL!P524-METEALL[[#This Row],[620119]], 0)</f>
        <v>14</v>
      </c>
      <c r="R523">
        <f>IF(AND(ALL!Q524-METEALL[[#This Row],[620120]] &gt;= 0, ALL!Q524-METEALL[[#This Row],[620120]] &lt;= 24), ALL!Q524-METEALL[[#This Row],[620120]], 0)</f>
        <v>16</v>
      </c>
      <c r="S523">
        <f>IF(AND(ALL!R524-METEALL[[#This Row],[620122]] &gt;= 0, ALL!R524-METEALL[[#This Row],[620122]] &lt;= 24), ALL!R524-METEALL[[#This Row],[620122]], 0)</f>
        <v>0</v>
      </c>
      <c r="T523">
        <f>IF(AND(ALL!S524-METEALL[[#This Row],[620123]] &gt;= 0, ALL!S524-METEALL[[#This Row],[620123]] &lt;= 24), ALL!S524-METEALL[[#This Row],[620123]], 0)</f>
        <v>0</v>
      </c>
      <c r="U523">
        <f>IF(AND(ALL!T524-METEALL[[#This Row],[620124]] &gt;= 0, ALL!T524-METEALL[[#This Row],[620124]] &lt;= 24), ALL!T524-METEALL[[#This Row],[620124]], 0)</f>
        <v>0</v>
      </c>
      <c r="Y523">
        <v>620104</v>
      </c>
      <c r="Z523" s="31">
        <v>44351</v>
      </c>
      <c r="AA523">
        <v>0</v>
      </c>
    </row>
    <row r="524" spans="3:27">
      <c r="C524" s="17">
        <v>44352</v>
      </c>
      <c r="D524" t="str">
        <f>TEXT(Mete_cal[[#This Row],[Egat Code]], "[$-409]mmm yyyy")</f>
        <v>Jun 2021</v>
      </c>
      <c r="E524">
        <f>IF(AND(ALL!D525-METEALL[[#This Row],[620104]] &gt;= 0, ALL!D525-METEALL[[#This Row],[620104]] &lt;= 24), ALL!D525-METEALL[[#This Row],[620104]], 0)</f>
        <v>0</v>
      </c>
      <c r="F524">
        <f>IF(AND(ALL!E525-METEALL[[#This Row],[620105]] &gt;= 0, ALL!E525-METEALL[[#This Row],[620105]] &lt;= 24), ALL!E525-METEALL[[#This Row],[620105]], 0)</f>
        <v>0</v>
      </c>
      <c r="G524">
        <f>IF(AND(ALL!F525-METEALL[[#This Row],[620106]] &gt;= 0, ALL!F525-METEALL[[#This Row],[620106]] &lt;= 24), ALL!F525-METEALL[[#This Row],[620106]], 0)</f>
        <v>0</v>
      </c>
      <c r="H524">
        <f>IF(AND(ALL!G525-METEALL[[#This Row],[620107]] &gt;= 0, ALL!G525-METEALL[[#This Row],[620107]] &lt;= 24), ALL!G525-METEALL[[#This Row],[620107]], 0)</f>
        <v>0</v>
      </c>
      <c r="I524">
        <f>IF(AND(ALL!H525-METEALL[[#This Row],[620109]] &gt;= 0, ALL!H525-METEALL[[#This Row],[620109]] &lt;= 24), ALL!H525-METEALL[[#This Row],[620109]], 0)</f>
        <v>0</v>
      </c>
      <c r="J524">
        <f>IF(AND(ALL!I525-METEALL[[#This Row],[620111]] &gt;= 0, ALL!I525-METEALL[[#This Row],[620111]] &lt;= 24), ALL!I525-METEALL[[#This Row],[620111]], 0)</f>
        <v>3</v>
      </c>
      <c r="K524">
        <f>IF(AND(ALL!J525-METEALL[[#This Row],[620112]] &gt;= 0, ALL!J525-METEALL[[#This Row],[620112]] &lt;= 24), ALL!J525-METEALL[[#This Row],[620112]], 0)</f>
        <v>3</v>
      </c>
      <c r="L524">
        <f>IF(AND(ALL!K525-METEALL[[#This Row],[620113]] &gt;= 0, ALL!K525-METEALL[[#This Row],[620113]] &lt;= 24), ALL!K525-METEALL[[#This Row],[620113]], 0)</f>
        <v>0</v>
      </c>
      <c r="M524">
        <f>IF(AND(ALL!L525-METEALL[[#This Row],[620114]] &gt;= 0, ALL!L525-METEALL[[#This Row],[620114]] &lt;= 24), ALL!L525-METEALL[[#This Row],[620114]], 0)</f>
        <v>7</v>
      </c>
      <c r="N524">
        <f>IF(AND(ALL!M525-METEALL[[#This Row],[620116]] &gt;= 0, ALL!M525-METEALL[[#This Row],[620116]] &lt;= 24), ALL!M525-METEALL[[#This Row],[620116]], 0)</f>
        <v>9</v>
      </c>
      <c r="O524">
        <f>IF(AND(ALL!N525-METEALL[[#This Row],[620117]] &gt;= 0, ALL!N525-METEALL[[#This Row],[620117]] &lt;= 24), ALL!N525-METEALL[[#This Row],[620117]], 0)</f>
        <v>6</v>
      </c>
      <c r="P524">
        <f>IF(AND(ALL!O525-METEALL[[#This Row],[620118]] &gt;= 0, ALL!O525-METEALL[[#This Row],[620118]] &lt;= 24), ALL!O525-METEALL[[#This Row],[620118]], 0)</f>
        <v>0</v>
      </c>
      <c r="Q524">
        <f>IF(AND(ALL!P525-METEALL[[#This Row],[620119]] &gt;= 0, ALL!P525-METEALL[[#This Row],[620119]] &lt;= 24), ALL!P525-METEALL[[#This Row],[620119]], 0)</f>
        <v>4</v>
      </c>
      <c r="R524">
        <f>IF(AND(ALL!Q525-METEALL[[#This Row],[620120]] &gt;= 0, ALL!Q525-METEALL[[#This Row],[620120]] &lt;= 24), ALL!Q525-METEALL[[#This Row],[620120]], 0)</f>
        <v>5</v>
      </c>
      <c r="S524">
        <f>IF(AND(ALL!R525-METEALL[[#This Row],[620122]] &gt;= 0, ALL!R525-METEALL[[#This Row],[620122]] &lt;= 24), ALL!R525-METEALL[[#This Row],[620122]], 0)</f>
        <v>0</v>
      </c>
      <c r="T524">
        <f>IF(AND(ALL!S525-METEALL[[#This Row],[620123]] &gt;= 0, ALL!S525-METEALL[[#This Row],[620123]] &lt;= 24), ALL!S525-METEALL[[#This Row],[620123]], 0)</f>
        <v>0</v>
      </c>
      <c r="U524">
        <f>IF(AND(ALL!T525-METEALL[[#This Row],[620124]] &gt;= 0, ALL!T525-METEALL[[#This Row],[620124]] &lt;= 24), ALL!T525-METEALL[[#This Row],[620124]], 0)</f>
        <v>0</v>
      </c>
      <c r="Y524">
        <v>620104</v>
      </c>
      <c r="Z524" s="31">
        <v>44352</v>
      </c>
      <c r="AA524">
        <v>0</v>
      </c>
    </row>
    <row r="525" spans="3:27">
      <c r="C525" s="17">
        <v>44353</v>
      </c>
      <c r="D525" t="str">
        <f>TEXT(Mete_cal[[#This Row],[Egat Code]], "[$-409]mmm yyyy")</f>
        <v>Jun 2021</v>
      </c>
      <c r="E525">
        <f>IF(AND(ALL!D526-METEALL[[#This Row],[620104]] &gt;= 0, ALL!D526-METEALL[[#This Row],[620104]] &lt;= 24), ALL!D526-METEALL[[#This Row],[620104]], 0)</f>
        <v>0</v>
      </c>
      <c r="F525">
        <f>IF(AND(ALL!E526-METEALL[[#This Row],[620105]] &gt;= 0, ALL!E526-METEALL[[#This Row],[620105]] &lt;= 24), ALL!E526-METEALL[[#This Row],[620105]], 0)</f>
        <v>0</v>
      </c>
      <c r="G525">
        <f>IF(AND(ALL!F526-METEALL[[#This Row],[620106]] &gt;= 0, ALL!F526-METEALL[[#This Row],[620106]] &lt;= 24), ALL!F526-METEALL[[#This Row],[620106]], 0)</f>
        <v>0</v>
      </c>
      <c r="H525">
        <f>IF(AND(ALL!G526-METEALL[[#This Row],[620107]] &gt;= 0, ALL!G526-METEALL[[#This Row],[620107]] &lt;= 24), ALL!G526-METEALL[[#This Row],[620107]], 0)</f>
        <v>21</v>
      </c>
      <c r="I525">
        <f>IF(AND(ALL!H526-METEALL[[#This Row],[620109]] &gt;= 0, ALL!H526-METEALL[[#This Row],[620109]] &lt;= 24), ALL!H526-METEALL[[#This Row],[620109]], 0)</f>
        <v>0</v>
      </c>
      <c r="J525">
        <f>IF(AND(ALL!I526-METEALL[[#This Row],[620111]] &gt;= 0, ALL!I526-METEALL[[#This Row],[620111]] &lt;= 24), ALL!I526-METEALL[[#This Row],[620111]], 0)</f>
        <v>19</v>
      </c>
      <c r="K525">
        <f>IF(AND(ALL!J526-METEALL[[#This Row],[620112]] &gt;= 0, ALL!J526-METEALL[[#This Row],[620112]] &lt;= 24), ALL!J526-METEALL[[#This Row],[620112]], 0)</f>
        <v>19</v>
      </c>
      <c r="L525">
        <f>IF(AND(ALL!K526-METEALL[[#This Row],[620113]] &gt;= 0, ALL!K526-METEALL[[#This Row],[620113]] &lt;= 24), ALL!K526-METEALL[[#This Row],[620113]], 0)</f>
        <v>0</v>
      </c>
      <c r="M525">
        <f>IF(AND(ALL!L526-METEALL[[#This Row],[620114]] &gt;= 0, ALL!L526-METEALL[[#This Row],[620114]] &lt;= 24), ALL!L526-METEALL[[#This Row],[620114]], 0)</f>
        <v>0</v>
      </c>
      <c r="N525">
        <f>IF(AND(ALL!M526-METEALL[[#This Row],[620116]] &gt;= 0, ALL!M526-METEALL[[#This Row],[620116]] &lt;= 24), ALL!M526-METEALL[[#This Row],[620116]], 0)</f>
        <v>18</v>
      </c>
      <c r="O525">
        <f>IF(AND(ALL!N526-METEALL[[#This Row],[620117]] &gt;= 0, ALL!N526-METEALL[[#This Row],[620117]] &lt;= 24), ALL!N526-METEALL[[#This Row],[620117]], 0)</f>
        <v>19</v>
      </c>
      <c r="P525">
        <f>IF(AND(ALL!O526-METEALL[[#This Row],[620118]] &gt;= 0, ALL!O526-METEALL[[#This Row],[620118]] &lt;= 24), ALL!O526-METEALL[[#This Row],[620118]], 0)</f>
        <v>0</v>
      </c>
      <c r="Q525">
        <f>IF(AND(ALL!P526-METEALL[[#This Row],[620119]] &gt;= 0, ALL!P526-METEALL[[#This Row],[620119]] &lt;= 24), ALL!P526-METEALL[[#This Row],[620119]], 0)</f>
        <v>20</v>
      </c>
      <c r="R525">
        <f>IF(AND(ALL!Q526-METEALL[[#This Row],[620120]] &gt;= 0, ALL!Q526-METEALL[[#This Row],[620120]] &lt;= 24), ALL!Q526-METEALL[[#This Row],[620120]], 0)</f>
        <v>0</v>
      </c>
      <c r="S525">
        <f>IF(AND(ALL!R526-METEALL[[#This Row],[620122]] &gt;= 0, ALL!R526-METEALL[[#This Row],[620122]] &lt;= 24), ALL!R526-METEALL[[#This Row],[620122]], 0)</f>
        <v>0</v>
      </c>
      <c r="T525">
        <f>IF(AND(ALL!S526-METEALL[[#This Row],[620123]] &gt;= 0, ALL!S526-METEALL[[#This Row],[620123]] &lt;= 24), ALL!S526-METEALL[[#This Row],[620123]], 0)</f>
        <v>0</v>
      </c>
      <c r="U525">
        <f>IF(AND(ALL!T526-METEALL[[#This Row],[620124]] &gt;= 0, ALL!T526-METEALL[[#This Row],[620124]] &lt;= 24), ALL!T526-METEALL[[#This Row],[620124]], 0)</f>
        <v>0</v>
      </c>
      <c r="Y525">
        <v>620104</v>
      </c>
      <c r="Z525" s="31">
        <v>44353</v>
      </c>
      <c r="AA525">
        <v>0</v>
      </c>
    </row>
    <row r="526" spans="3:27">
      <c r="C526" s="17">
        <v>44354</v>
      </c>
      <c r="D526" t="str">
        <f>TEXT(Mete_cal[[#This Row],[Egat Code]], "[$-409]mmm yyyy")</f>
        <v>Jun 2021</v>
      </c>
      <c r="E526">
        <f>IF(AND(ALL!D527-METEALL[[#This Row],[620104]] &gt;= 0, ALL!D527-METEALL[[#This Row],[620104]] &lt;= 24), ALL!D527-METEALL[[#This Row],[620104]], 0)</f>
        <v>0</v>
      </c>
      <c r="F526">
        <f>IF(AND(ALL!E527-METEALL[[#This Row],[620105]] &gt;= 0, ALL!E527-METEALL[[#This Row],[620105]] &lt;= 24), ALL!E527-METEALL[[#This Row],[620105]], 0)</f>
        <v>0</v>
      </c>
      <c r="G526">
        <f>IF(AND(ALL!F527-METEALL[[#This Row],[620106]] &gt;= 0, ALL!F527-METEALL[[#This Row],[620106]] &lt;= 24), ALL!F527-METEALL[[#This Row],[620106]], 0)</f>
        <v>0</v>
      </c>
      <c r="H526">
        <f>IF(AND(ALL!G527-METEALL[[#This Row],[620107]] &gt;= 0, ALL!G527-METEALL[[#This Row],[620107]] &lt;= 24), ALL!G527-METEALL[[#This Row],[620107]], 0)</f>
        <v>19</v>
      </c>
      <c r="I526">
        <f>IF(AND(ALL!H527-METEALL[[#This Row],[620109]] &gt;= 0, ALL!H527-METEALL[[#This Row],[620109]] &lt;= 24), ALL!H527-METEALL[[#This Row],[620109]], 0)</f>
        <v>0</v>
      </c>
      <c r="J526">
        <f>IF(AND(ALL!I527-METEALL[[#This Row],[620111]] &gt;= 0, ALL!I527-METEALL[[#This Row],[620111]] &lt;= 24), ALL!I527-METEALL[[#This Row],[620111]], 0)</f>
        <v>20</v>
      </c>
      <c r="K526">
        <f>IF(AND(ALL!J527-METEALL[[#This Row],[620112]] &gt;= 0, ALL!J527-METEALL[[#This Row],[620112]] &lt;= 24), ALL!J527-METEALL[[#This Row],[620112]], 0)</f>
        <v>18</v>
      </c>
      <c r="L526">
        <f>IF(AND(ALL!K527-METEALL[[#This Row],[620113]] &gt;= 0, ALL!K527-METEALL[[#This Row],[620113]] &lt;= 24), ALL!K527-METEALL[[#This Row],[620113]], 0)</f>
        <v>0</v>
      </c>
      <c r="M526">
        <f>IF(AND(ALL!L527-METEALL[[#This Row],[620114]] &gt;= 0, ALL!L527-METEALL[[#This Row],[620114]] &lt;= 24), ALL!L527-METEALL[[#This Row],[620114]], 0)</f>
        <v>21</v>
      </c>
      <c r="N526">
        <f>IF(AND(ALL!M527-METEALL[[#This Row],[620116]] &gt;= 0, ALL!M527-METEALL[[#This Row],[620116]] &lt;= 24), ALL!M527-METEALL[[#This Row],[620116]], 0)</f>
        <v>18</v>
      </c>
      <c r="O526">
        <f>IF(AND(ALL!N527-METEALL[[#This Row],[620117]] &gt;= 0, ALL!N527-METEALL[[#This Row],[620117]] &lt;= 24), ALL!N527-METEALL[[#This Row],[620117]], 0)</f>
        <v>19</v>
      </c>
      <c r="P526">
        <f>IF(AND(ALL!O527-METEALL[[#This Row],[620118]] &gt;= 0, ALL!O527-METEALL[[#This Row],[620118]] &lt;= 24), ALL!O527-METEALL[[#This Row],[620118]], 0)</f>
        <v>0</v>
      </c>
      <c r="Q526">
        <f>IF(AND(ALL!P527-METEALL[[#This Row],[620119]] &gt;= 0, ALL!P527-METEALL[[#This Row],[620119]] &lt;= 24), ALL!P527-METEALL[[#This Row],[620119]], 0)</f>
        <v>20</v>
      </c>
      <c r="R526">
        <f>IF(AND(ALL!Q527-METEALL[[#This Row],[620120]] &gt;= 0, ALL!Q527-METEALL[[#This Row],[620120]] &lt;= 24), ALL!Q527-METEALL[[#This Row],[620120]], 0)</f>
        <v>0</v>
      </c>
      <c r="S526">
        <f>IF(AND(ALL!R527-METEALL[[#This Row],[620122]] &gt;= 0, ALL!R527-METEALL[[#This Row],[620122]] &lt;= 24), ALL!R527-METEALL[[#This Row],[620122]], 0)</f>
        <v>0</v>
      </c>
      <c r="T526">
        <f>IF(AND(ALL!S527-METEALL[[#This Row],[620123]] &gt;= 0, ALL!S527-METEALL[[#This Row],[620123]] &lt;= 24), ALL!S527-METEALL[[#This Row],[620123]], 0)</f>
        <v>0</v>
      </c>
      <c r="U526">
        <f>IF(AND(ALL!T527-METEALL[[#This Row],[620124]] &gt;= 0, ALL!T527-METEALL[[#This Row],[620124]] &lt;= 24), ALL!T527-METEALL[[#This Row],[620124]], 0)</f>
        <v>0</v>
      </c>
      <c r="Y526">
        <v>620104</v>
      </c>
      <c r="Z526" s="31">
        <v>44354</v>
      </c>
      <c r="AA526">
        <v>0</v>
      </c>
    </row>
    <row r="527" spans="3:27">
      <c r="C527" s="17">
        <v>44355</v>
      </c>
      <c r="D527" t="str">
        <f>TEXT(Mete_cal[[#This Row],[Egat Code]], "[$-409]mmm yyyy")</f>
        <v>Jun 2021</v>
      </c>
      <c r="E527">
        <f>IF(AND(ALL!D528-METEALL[[#This Row],[620104]] &gt;= 0, ALL!D528-METEALL[[#This Row],[620104]] &lt;= 24), ALL!D528-METEALL[[#This Row],[620104]], 0)</f>
        <v>0</v>
      </c>
      <c r="F527">
        <f>IF(AND(ALL!E528-METEALL[[#This Row],[620105]] &gt;= 0, ALL!E528-METEALL[[#This Row],[620105]] &lt;= 24), ALL!E528-METEALL[[#This Row],[620105]], 0)</f>
        <v>0</v>
      </c>
      <c r="G527">
        <f>IF(AND(ALL!F528-METEALL[[#This Row],[620106]] &gt;= 0, ALL!F528-METEALL[[#This Row],[620106]] &lt;= 24), ALL!F528-METEALL[[#This Row],[620106]], 0)</f>
        <v>16</v>
      </c>
      <c r="H527">
        <f>IF(AND(ALL!G528-METEALL[[#This Row],[620107]] &gt;= 0, ALL!G528-METEALL[[#This Row],[620107]] &lt;= 24), ALL!G528-METEALL[[#This Row],[620107]], 0)</f>
        <v>17</v>
      </c>
      <c r="I527">
        <f>IF(AND(ALL!H528-METEALL[[#This Row],[620109]] &gt;= 0, ALL!H528-METEALL[[#This Row],[620109]] &lt;= 24), ALL!H528-METEALL[[#This Row],[620109]], 0)</f>
        <v>0</v>
      </c>
      <c r="J527">
        <f>IF(AND(ALL!I528-METEALL[[#This Row],[620111]] &gt;= 0, ALL!I528-METEALL[[#This Row],[620111]] &lt;= 24), ALL!I528-METEALL[[#This Row],[620111]], 0)</f>
        <v>9</v>
      </c>
      <c r="K527">
        <f>IF(AND(ALL!J528-METEALL[[#This Row],[620112]] &gt;= 0, ALL!J528-METEALL[[#This Row],[620112]] &lt;= 24), ALL!J528-METEALL[[#This Row],[620112]], 0)</f>
        <v>0</v>
      </c>
      <c r="L527">
        <f>IF(AND(ALL!K528-METEALL[[#This Row],[620113]] &gt;= 0, ALL!K528-METEALL[[#This Row],[620113]] &lt;= 24), ALL!K528-METEALL[[#This Row],[620113]], 0)</f>
        <v>0</v>
      </c>
      <c r="M527">
        <f>IF(AND(ALL!L528-METEALL[[#This Row],[620114]] &gt;= 0, ALL!L528-METEALL[[#This Row],[620114]] &lt;= 24), ALL!L528-METEALL[[#This Row],[620114]], 0)</f>
        <v>0</v>
      </c>
      <c r="N527">
        <f>IF(AND(ALL!M528-METEALL[[#This Row],[620116]] &gt;= 0, ALL!M528-METEALL[[#This Row],[620116]] &lt;= 24), ALL!M528-METEALL[[#This Row],[620116]], 0)</f>
        <v>13</v>
      </c>
      <c r="O527">
        <f>IF(AND(ALL!N528-METEALL[[#This Row],[620117]] &gt;= 0, ALL!N528-METEALL[[#This Row],[620117]] &lt;= 24), ALL!N528-METEALL[[#This Row],[620117]], 0)</f>
        <v>15</v>
      </c>
      <c r="P527">
        <f>IF(AND(ALL!O528-METEALL[[#This Row],[620118]] &gt;= 0, ALL!O528-METEALL[[#This Row],[620118]] &lt;= 24), ALL!O528-METEALL[[#This Row],[620118]], 0)</f>
        <v>0</v>
      </c>
      <c r="Q527">
        <f>IF(AND(ALL!P528-METEALL[[#This Row],[620119]] &gt;= 0, ALL!P528-METEALL[[#This Row],[620119]] &lt;= 24), ALL!P528-METEALL[[#This Row],[620119]], 0)</f>
        <v>15</v>
      </c>
      <c r="R527">
        <f>IF(AND(ALL!Q528-METEALL[[#This Row],[620120]] &gt;= 0, ALL!Q528-METEALL[[#This Row],[620120]] &lt;= 24), ALL!Q528-METEALL[[#This Row],[620120]], 0)</f>
        <v>0</v>
      </c>
      <c r="S527">
        <f>IF(AND(ALL!R528-METEALL[[#This Row],[620122]] &gt;= 0, ALL!R528-METEALL[[#This Row],[620122]] &lt;= 24), ALL!R528-METEALL[[#This Row],[620122]], 0)</f>
        <v>0</v>
      </c>
      <c r="T527">
        <f>IF(AND(ALL!S528-METEALL[[#This Row],[620123]] &gt;= 0, ALL!S528-METEALL[[#This Row],[620123]] &lt;= 24), ALL!S528-METEALL[[#This Row],[620123]], 0)</f>
        <v>0</v>
      </c>
      <c r="U527">
        <f>IF(AND(ALL!T528-METEALL[[#This Row],[620124]] &gt;= 0, ALL!T528-METEALL[[#This Row],[620124]] &lt;= 24), ALL!T528-METEALL[[#This Row],[620124]], 0)</f>
        <v>0</v>
      </c>
      <c r="Y527">
        <v>620104</v>
      </c>
      <c r="Z527" s="31">
        <v>44355</v>
      </c>
      <c r="AA527">
        <v>0</v>
      </c>
    </row>
    <row r="528" spans="3:27">
      <c r="C528" s="17">
        <v>44356</v>
      </c>
      <c r="D528" t="str">
        <f>TEXT(Mete_cal[[#This Row],[Egat Code]], "[$-409]mmm yyyy")</f>
        <v>Jun 2021</v>
      </c>
      <c r="E528">
        <f>IF(AND(ALL!D529-METEALL[[#This Row],[620104]] &gt;= 0, ALL!D529-METEALL[[#This Row],[620104]] &lt;= 24), ALL!D529-METEALL[[#This Row],[620104]], 0)</f>
        <v>0</v>
      </c>
      <c r="F528">
        <f>IF(AND(ALL!E529-METEALL[[#This Row],[620105]] &gt;= 0, ALL!E529-METEALL[[#This Row],[620105]] &lt;= 24), ALL!E529-METEALL[[#This Row],[620105]], 0)</f>
        <v>0</v>
      </c>
      <c r="G528">
        <f>IF(AND(ALL!F529-METEALL[[#This Row],[620106]] &gt;= 0, ALL!F529-METEALL[[#This Row],[620106]] &lt;= 24), ALL!F529-METEALL[[#This Row],[620106]], 0)</f>
        <v>9</v>
      </c>
      <c r="H528">
        <f>IF(AND(ALL!G529-METEALL[[#This Row],[620107]] &gt;= 0, ALL!G529-METEALL[[#This Row],[620107]] &lt;= 24), ALL!G529-METEALL[[#This Row],[620107]], 0)</f>
        <v>8</v>
      </c>
      <c r="I528">
        <f>IF(AND(ALL!H529-METEALL[[#This Row],[620109]] &gt;= 0, ALL!H529-METEALL[[#This Row],[620109]] &lt;= 24), ALL!H529-METEALL[[#This Row],[620109]], 0)</f>
        <v>0</v>
      </c>
      <c r="J528">
        <f>IF(AND(ALL!I529-METEALL[[#This Row],[620111]] &gt;= 0, ALL!I529-METEALL[[#This Row],[620111]] &lt;= 24), ALL!I529-METEALL[[#This Row],[620111]], 0)</f>
        <v>12</v>
      </c>
      <c r="K528">
        <f>IF(AND(ALL!J529-METEALL[[#This Row],[620112]] &gt;= 0, ALL!J529-METEALL[[#This Row],[620112]] &lt;= 24), ALL!J529-METEALL[[#This Row],[620112]], 0)</f>
        <v>0</v>
      </c>
      <c r="L528">
        <f>IF(AND(ALL!K529-METEALL[[#This Row],[620113]] &gt;= 0, ALL!K529-METEALL[[#This Row],[620113]] &lt;= 24), ALL!K529-METEALL[[#This Row],[620113]], 0)</f>
        <v>0</v>
      </c>
      <c r="M528">
        <f>IF(AND(ALL!L529-METEALL[[#This Row],[620114]] &gt;= 0, ALL!L529-METEALL[[#This Row],[620114]] &lt;= 24), ALL!L529-METEALL[[#This Row],[620114]], 0)</f>
        <v>0</v>
      </c>
      <c r="N528">
        <f>IF(AND(ALL!M529-METEALL[[#This Row],[620116]] &gt;= 0, ALL!M529-METEALL[[#This Row],[620116]] &lt;= 24), ALL!M529-METEALL[[#This Row],[620116]], 0)</f>
        <v>8</v>
      </c>
      <c r="O528">
        <f>IF(AND(ALL!N529-METEALL[[#This Row],[620117]] &gt;= 0, ALL!N529-METEALL[[#This Row],[620117]] &lt;= 24), ALL!N529-METEALL[[#This Row],[620117]], 0)</f>
        <v>8</v>
      </c>
      <c r="P528">
        <f>IF(AND(ALL!O529-METEALL[[#This Row],[620118]] &gt;= 0, ALL!O529-METEALL[[#This Row],[620118]] &lt;= 24), ALL!O529-METEALL[[#This Row],[620118]], 0)</f>
        <v>0</v>
      </c>
      <c r="Q528">
        <f>IF(AND(ALL!P529-METEALL[[#This Row],[620119]] &gt;= 0, ALL!P529-METEALL[[#This Row],[620119]] &lt;= 24), ALL!P529-METEALL[[#This Row],[620119]], 0)</f>
        <v>13</v>
      </c>
      <c r="R528">
        <f>IF(AND(ALL!Q529-METEALL[[#This Row],[620120]] &gt;= 0, ALL!Q529-METEALL[[#This Row],[620120]] &lt;= 24), ALL!Q529-METEALL[[#This Row],[620120]], 0)</f>
        <v>0</v>
      </c>
      <c r="S528">
        <f>IF(AND(ALL!R529-METEALL[[#This Row],[620122]] &gt;= 0, ALL!R529-METEALL[[#This Row],[620122]] &lt;= 24), ALL!R529-METEALL[[#This Row],[620122]], 0)</f>
        <v>0</v>
      </c>
      <c r="T528">
        <f>IF(AND(ALL!S529-METEALL[[#This Row],[620123]] &gt;= 0, ALL!S529-METEALL[[#This Row],[620123]] &lt;= 24), ALL!S529-METEALL[[#This Row],[620123]], 0)</f>
        <v>0</v>
      </c>
      <c r="U528">
        <f>IF(AND(ALL!T529-METEALL[[#This Row],[620124]] &gt;= 0, ALL!T529-METEALL[[#This Row],[620124]] &lt;= 24), ALL!T529-METEALL[[#This Row],[620124]], 0)</f>
        <v>0</v>
      </c>
      <c r="Y528">
        <v>620104</v>
      </c>
      <c r="Z528" s="31">
        <v>44356</v>
      </c>
      <c r="AA528">
        <v>0</v>
      </c>
    </row>
    <row r="529" spans="3:27">
      <c r="C529" s="17">
        <v>44357</v>
      </c>
      <c r="D529" t="str">
        <f>TEXT(Mete_cal[[#This Row],[Egat Code]], "[$-409]mmm yyyy")</f>
        <v>Jun 2021</v>
      </c>
      <c r="E529">
        <f>IF(AND(ALL!D530-METEALL[[#This Row],[620104]] &gt;= 0, ALL!D530-METEALL[[#This Row],[620104]] &lt;= 24), ALL!D530-METEALL[[#This Row],[620104]], 0)</f>
        <v>0</v>
      </c>
      <c r="F529">
        <f>IF(AND(ALL!E530-METEALL[[#This Row],[620105]] &gt;= 0, ALL!E530-METEALL[[#This Row],[620105]] &lt;= 24), ALL!E530-METEALL[[#This Row],[620105]], 0)</f>
        <v>0</v>
      </c>
      <c r="G529">
        <f>IF(AND(ALL!F530-METEALL[[#This Row],[620106]] &gt;= 0, ALL!F530-METEALL[[#This Row],[620106]] &lt;= 24), ALL!F530-METEALL[[#This Row],[620106]], 0)</f>
        <v>4</v>
      </c>
      <c r="H529">
        <f>IF(AND(ALL!G530-METEALL[[#This Row],[620107]] &gt;= 0, ALL!G530-METEALL[[#This Row],[620107]] &lt;= 24), ALL!G530-METEALL[[#This Row],[620107]], 0)</f>
        <v>4</v>
      </c>
      <c r="I529">
        <f>IF(AND(ALL!H530-METEALL[[#This Row],[620109]] &gt;= 0, ALL!H530-METEALL[[#This Row],[620109]] &lt;= 24), ALL!H530-METEALL[[#This Row],[620109]], 0)</f>
        <v>0</v>
      </c>
      <c r="J529">
        <f>IF(AND(ALL!I530-METEALL[[#This Row],[620111]] &gt;= 0, ALL!I530-METEALL[[#This Row],[620111]] &lt;= 24), ALL!I530-METEALL[[#This Row],[620111]], 0)</f>
        <v>7</v>
      </c>
      <c r="K529">
        <f>IF(AND(ALL!J530-METEALL[[#This Row],[620112]] &gt;= 0, ALL!J530-METEALL[[#This Row],[620112]] &lt;= 24), ALL!J530-METEALL[[#This Row],[620112]], 0)</f>
        <v>0</v>
      </c>
      <c r="L529">
        <f>IF(AND(ALL!K530-METEALL[[#This Row],[620113]] &gt;= 0, ALL!K530-METEALL[[#This Row],[620113]] &lt;= 24), ALL!K530-METEALL[[#This Row],[620113]], 0)</f>
        <v>0</v>
      </c>
      <c r="M529">
        <f>IF(AND(ALL!L530-METEALL[[#This Row],[620114]] &gt;= 0, ALL!L530-METEALL[[#This Row],[620114]] &lt;= 24), ALL!L530-METEALL[[#This Row],[620114]], 0)</f>
        <v>15</v>
      </c>
      <c r="N529">
        <f>IF(AND(ALL!M530-METEALL[[#This Row],[620116]] &gt;= 0, ALL!M530-METEALL[[#This Row],[620116]] &lt;= 24), ALL!M530-METEALL[[#This Row],[620116]], 0)</f>
        <v>11</v>
      </c>
      <c r="O529">
        <f>IF(AND(ALL!N530-METEALL[[#This Row],[620117]] &gt;= 0, ALL!N530-METEALL[[#This Row],[620117]] &lt;= 24), ALL!N530-METEALL[[#This Row],[620117]], 0)</f>
        <v>18</v>
      </c>
      <c r="P529">
        <f>IF(AND(ALL!O530-METEALL[[#This Row],[620118]] &gt;= 0, ALL!O530-METEALL[[#This Row],[620118]] &lt;= 24), ALL!O530-METEALL[[#This Row],[620118]], 0)</f>
        <v>0</v>
      </c>
      <c r="Q529">
        <f>IF(AND(ALL!P530-METEALL[[#This Row],[620119]] &gt;= 0, ALL!P530-METEALL[[#This Row],[620119]] &lt;= 24), ALL!P530-METEALL[[#This Row],[620119]], 0)</f>
        <v>16</v>
      </c>
      <c r="R529">
        <f>IF(AND(ALL!Q530-METEALL[[#This Row],[620120]] &gt;= 0, ALL!Q530-METEALL[[#This Row],[620120]] &lt;= 24), ALL!Q530-METEALL[[#This Row],[620120]], 0)</f>
        <v>0</v>
      </c>
      <c r="S529">
        <f>IF(AND(ALL!R530-METEALL[[#This Row],[620122]] &gt;= 0, ALL!R530-METEALL[[#This Row],[620122]] &lt;= 24), ALL!R530-METEALL[[#This Row],[620122]], 0)</f>
        <v>0</v>
      </c>
      <c r="T529">
        <f>IF(AND(ALL!S530-METEALL[[#This Row],[620123]] &gt;= 0, ALL!S530-METEALL[[#This Row],[620123]] &lt;= 24), ALL!S530-METEALL[[#This Row],[620123]], 0)</f>
        <v>0</v>
      </c>
      <c r="U529">
        <f>IF(AND(ALL!T530-METEALL[[#This Row],[620124]] &gt;= 0, ALL!T530-METEALL[[#This Row],[620124]] &lt;= 24), ALL!T530-METEALL[[#This Row],[620124]], 0)</f>
        <v>0</v>
      </c>
      <c r="Y529">
        <v>620104</v>
      </c>
      <c r="Z529" s="31">
        <v>44357</v>
      </c>
      <c r="AA529">
        <v>0</v>
      </c>
    </row>
    <row r="530" spans="3:27">
      <c r="C530" s="17">
        <v>44358</v>
      </c>
      <c r="D530" t="str">
        <f>TEXT(Mete_cal[[#This Row],[Egat Code]], "[$-409]mmm yyyy")</f>
        <v>Jun 2021</v>
      </c>
      <c r="E530">
        <f>IF(AND(ALL!D531-METEALL[[#This Row],[620104]] &gt;= 0, ALL!D531-METEALL[[#This Row],[620104]] &lt;= 24), ALL!D531-METEALL[[#This Row],[620104]], 0)</f>
        <v>0</v>
      </c>
      <c r="F530">
        <f>IF(AND(ALL!E531-METEALL[[#This Row],[620105]] &gt;= 0, ALL!E531-METEALL[[#This Row],[620105]] &lt;= 24), ALL!E531-METEALL[[#This Row],[620105]], 0)</f>
        <v>0</v>
      </c>
      <c r="G530">
        <f>IF(AND(ALL!F531-METEALL[[#This Row],[620106]] &gt;= 0, ALL!F531-METEALL[[#This Row],[620106]] &lt;= 24), ALL!F531-METEALL[[#This Row],[620106]], 0)</f>
        <v>15</v>
      </c>
      <c r="H530">
        <f>IF(AND(ALL!G531-METEALL[[#This Row],[620107]] &gt;= 0, ALL!G531-METEALL[[#This Row],[620107]] &lt;= 24), ALL!G531-METEALL[[#This Row],[620107]], 0)</f>
        <v>15</v>
      </c>
      <c r="I530">
        <f>IF(AND(ALL!H531-METEALL[[#This Row],[620109]] &gt;= 0, ALL!H531-METEALL[[#This Row],[620109]] &lt;= 24), ALL!H531-METEALL[[#This Row],[620109]], 0)</f>
        <v>0</v>
      </c>
      <c r="J530">
        <f>IF(AND(ALL!I531-METEALL[[#This Row],[620111]] &gt;= 0, ALL!I531-METEALL[[#This Row],[620111]] &lt;= 24), ALL!I531-METEALL[[#This Row],[620111]], 0)</f>
        <v>17</v>
      </c>
      <c r="K530">
        <f>IF(AND(ALL!J531-METEALL[[#This Row],[620112]] &gt;= 0, ALL!J531-METEALL[[#This Row],[620112]] &lt;= 24), ALL!J531-METEALL[[#This Row],[620112]], 0)</f>
        <v>0</v>
      </c>
      <c r="L530">
        <f>IF(AND(ALL!K531-METEALL[[#This Row],[620113]] &gt;= 0, ALL!K531-METEALL[[#This Row],[620113]] &lt;= 24), ALL!K531-METEALL[[#This Row],[620113]], 0)</f>
        <v>0</v>
      </c>
      <c r="M530">
        <f>IF(AND(ALL!L531-METEALL[[#This Row],[620114]] &gt;= 0, ALL!L531-METEALL[[#This Row],[620114]] &lt;= 24), ALL!L531-METEALL[[#This Row],[620114]], 0)</f>
        <v>14</v>
      </c>
      <c r="N530">
        <f>IF(AND(ALL!M531-METEALL[[#This Row],[620116]] &gt;= 0, ALL!M531-METEALL[[#This Row],[620116]] &lt;= 24), ALL!M531-METEALL[[#This Row],[620116]], 0)</f>
        <v>14</v>
      </c>
      <c r="O530">
        <f>IF(AND(ALL!N531-METEALL[[#This Row],[620117]] &gt;= 0, ALL!N531-METEALL[[#This Row],[620117]] &lt;= 24), ALL!N531-METEALL[[#This Row],[620117]], 0)</f>
        <v>15</v>
      </c>
      <c r="P530">
        <f>IF(AND(ALL!O531-METEALL[[#This Row],[620118]] &gt;= 0, ALL!O531-METEALL[[#This Row],[620118]] &lt;= 24), ALL!O531-METEALL[[#This Row],[620118]], 0)</f>
        <v>0</v>
      </c>
      <c r="Q530">
        <f>IF(AND(ALL!P531-METEALL[[#This Row],[620119]] &gt;= 0, ALL!P531-METEALL[[#This Row],[620119]] &lt;= 24), ALL!P531-METEALL[[#This Row],[620119]], 0)</f>
        <v>0</v>
      </c>
      <c r="R530">
        <f>IF(AND(ALL!Q531-METEALL[[#This Row],[620120]] &gt;= 0, ALL!Q531-METEALL[[#This Row],[620120]] &lt;= 24), ALL!Q531-METEALL[[#This Row],[620120]], 0)</f>
        <v>21</v>
      </c>
      <c r="S530">
        <f>IF(AND(ALL!R531-METEALL[[#This Row],[620122]] &gt;= 0, ALL!R531-METEALL[[#This Row],[620122]] &lt;= 24), ALL!R531-METEALL[[#This Row],[620122]], 0)</f>
        <v>0</v>
      </c>
      <c r="T530">
        <f>IF(AND(ALL!S531-METEALL[[#This Row],[620123]] &gt;= 0, ALL!S531-METEALL[[#This Row],[620123]] &lt;= 24), ALL!S531-METEALL[[#This Row],[620123]], 0)</f>
        <v>0</v>
      </c>
      <c r="U530">
        <f>IF(AND(ALL!T531-METEALL[[#This Row],[620124]] &gt;= 0, ALL!T531-METEALL[[#This Row],[620124]] &lt;= 24), ALL!T531-METEALL[[#This Row],[620124]], 0)</f>
        <v>0</v>
      </c>
      <c r="Y530">
        <v>620104</v>
      </c>
      <c r="Z530" s="31">
        <v>44358</v>
      </c>
      <c r="AA530">
        <v>0</v>
      </c>
    </row>
    <row r="531" spans="3:27">
      <c r="C531" s="17">
        <v>44359</v>
      </c>
      <c r="D531" t="str">
        <f>TEXT(Mete_cal[[#This Row],[Egat Code]], "[$-409]mmm yyyy")</f>
        <v>Jun 2021</v>
      </c>
      <c r="E531">
        <f>IF(AND(ALL!D532-METEALL[[#This Row],[620104]] &gt;= 0, ALL!D532-METEALL[[#This Row],[620104]] &lt;= 24), ALL!D532-METEALL[[#This Row],[620104]], 0)</f>
        <v>0</v>
      </c>
      <c r="F531">
        <f>IF(AND(ALL!E532-METEALL[[#This Row],[620105]] &gt;= 0, ALL!E532-METEALL[[#This Row],[620105]] &lt;= 24), ALL!E532-METEALL[[#This Row],[620105]], 0)</f>
        <v>8</v>
      </c>
      <c r="G531">
        <f>IF(AND(ALL!F532-METEALL[[#This Row],[620106]] &gt;= 0, ALL!F532-METEALL[[#This Row],[620106]] &lt;= 24), ALL!F532-METEALL[[#This Row],[620106]], 0)</f>
        <v>18</v>
      </c>
      <c r="H531">
        <f>IF(AND(ALL!G532-METEALL[[#This Row],[620107]] &gt;= 0, ALL!G532-METEALL[[#This Row],[620107]] &lt;= 24), ALL!G532-METEALL[[#This Row],[620107]], 0)</f>
        <v>16</v>
      </c>
      <c r="I531">
        <f>IF(AND(ALL!H532-METEALL[[#This Row],[620109]] &gt;= 0, ALL!H532-METEALL[[#This Row],[620109]] &lt;= 24), ALL!H532-METEALL[[#This Row],[620109]], 0)</f>
        <v>0</v>
      </c>
      <c r="J531">
        <f>IF(AND(ALL!I532-METEALL[[#This Row],[620111]] &gt;= 0, ALL!I532-METEALL[[#This Row],[620111]] &lt;= 24), ALL!I532-METEALL[[#This Row],[620111]], 0)</f>
        <v>12</v>
      </c>
      <c r="K531">
        <f>IF(AND(ALL!J532-METEALL[[#This Row],[620112]] &gt;= 0, ALL!J532-METEALL[[#This Row],[620112]] &lt;= 24), ALL!J532-METEALL[[#This Row],[620112]], 0)</f>
        <v>0</v>
      </c>
      <c r="L531">
        <f>IF(AND(ALL!K532-METEALL[[#This Row],[620113]] &gt;= 0, ALL!K532-METEALL[[#This Row],[620113]] &lt;= 24), ALL!K532-METEALL[[#This Row],[620113]], 0)</f>
        <v>0</v>
      </c>
      <c r="M531">
        <f>IF(AND(ALL!L532-METEALL[[#This Row],[620114]] &gt;= 0, ALL!L532-METEALL[[#This Row],[620114]] &lt;= 24), ALL!L532-METEALL[[#This Row],[620114]], 0)</f>
        <v>13</v>
      </c>
      <c r="N531">
        <f>IF(AND(ALL!M532-METEALL[[#This Row],[620116]] &gt;= 0, ALL!M532-METEALL[[#This Row],[620116]] &lt;= 24), ALL!M532-METEALL[[#This Row],[620116]], 0)</f>
        <v>0</v>
      </c>
      <c r="O531">
        <f>IF(AND(ALL!N532-METEALL[[#This Row],[620117]] &gt;= 0, ALL!N532-METEALL[[#This Row],[620117]] &lt;= 24), ALL!N532-METEALL[[#This Row],[620117]], 0)</f>
        <v>14</v>
      </c>
      <c r="P531">
        <f>IF(AND(ALL!O532-METEALL[[#This Row],[620118]] &gt;= 0, ALL!O532-METEALL[[#This Row],[620118]] &lt;= 24), ALL!O532-METEALL[[#This Row],[620118]], 0)</f>
        <v>0</v>
      </c>
      <c r="Q531">
        <f>IF(AND(ALL!P532-METEALL[[#This Row],[620119]] &gt;= 0, ALL!P532-METEALL[[#This Row],[620119]] &lt;= 24), ALL!P532-METEALL[[#This Row],[620119]], 0)</f>
        <v>0</v>
      </c>
      <c r="R531">
        <f>IF(AND(ALL!Q532-METEALL[[#This Row],[620120]] &gt;= 0, ALL!Q532-METEALL[[#This Row],[620120]] &lt;= 24), ALL!Q532-METEALL[[#This Row],[620120]], 0)</f>
        <v>14</v>
      </c>
      <c r="S531">
        <f>IF(AND(ALL!R532-METEALL[[#This Row],[620122]] &gt;= 0, ALL!R532-METEALL[[#This Row],[620122]] &lt;= 24), ALL!R532-METEALL[[#This Row],[620122]], 0)</f>
        <v>0</v>
      </c>
      <c r="T531">
        <f>IF(AND(ALL!S532-METEALL[[#This Row],[620123]] &gt;= 0, ALL!S532-METEALL[[#This Row],[620123]] &lt;= 24), ALL!S532-METEALL[[#This Row],[620123]], 0)</f>
        <v>0</v>
      </c>
      <c r="U531">
        <f>IF(AND(ALL!T532-METEALL[[#This Row],[620124]] &gt;= 0, ALL!T532-METEALL[[#This Row],[620124]] &lt;= 24), ALL!T532-METEALL[[#This Row],[620124]], 0)</f>
        <v>0</v>
      </c>
      <c r="Y531">
        <v>620104</v>
      </c>
      <c r="Z531" s="31">
        <v>44359</v>
      </c>
      <c r="AA531">
        <v>0</v>
      </c>
    </row>
    <row r="532" spans="3:27">
      <c r="C532" s="17">
        <v>44360</v>
      </c>
      <c r="D532" t="str">
        <f>TEXT(Mete_cal[[#This Row],[Egat Code]], "[$-409]mmm yyyy")</f>
        <v>Jun 2021</v>
      </c>
      <c r="E532">
        <f>IF(AND(ALL!D533-METEALL[[#This Row],[620104]] &gt;= 0, ALL!D533-METEALL[[#This Row],[620104]] &lt;= 24), ALL!D533-METEALL[[#This Row],[620104]], 0)</f>
        <v>0</v>
      </c>
      <c r="F532">
        <f>IF(AND(ALL!E533-METEALL[[#This Row],[620105]] &gt;= 0, ALL!E533-METEALL[[#This Row],[620105]] &lt;= 24), ALL!E533-METEALL[[#This Row],[620105]], 0)</f>
        <v>15</v>
      </c>
      <c r="G532">
        <f>IF(AND(ALL!F533-METEALL[[#This Row],[620106]] &gt;= 0, ALL!F533-METEALL[[#This Row],[620106]] &lt;= 24), ALL!F533-METEALL[[#This Row],[620106]], 0)</f>
        <v>19</v>
      </c>
      <c r="H532">
        <f>IF(AND(ALL!G533-METEALL[[#This Row],[620107]] &gt;= 0, ALL!G533-METEALL[[#This Row],[620107]] &lt;= 24), ALL!G533-METEALL[[#This Row],[620107]], 0)</f>
        <v>15</v>
      </c>
      <c r="I532">
        <f>IF(AND(ALL!H533-METEALL[[#This Row],[620109]] &gt;= 0, ALL!H533-METEALL[[#This Row],[620109]] &lt;= 24), ALL!H533-METEALL[[#This Row],[620109]], 0)</f>
        <v>0</v>
      </c>
      <c r="J532">
        <f>IF(AND(ALL!I533-METEALL[[#This Row],[620111]] &gt;= 0, ALL!I533-METEALL[[#This Row],[620111]] &lt;= 24), ALL!I533-METEALL[[#This Row],[620111]], 0)</f>
        <v>16</v>
      </c>
      <c r="K532">
        <f>IF(AND(ALL!J533-METEALL[[#This Row],[620112]] &gt;= 0, ALL!J533-METEALL[[#This Row],[620112]] &lt;= 24), ALL!J533-METEALL[[#This Row],[620112]], 0)</f>
        <v>0</v>
      </c>
      <c r="L532">
        <f>IF(AND(ALL!K533-METEALL[[#This Row],[620113]] &gt;= 0, ALL!K533-METEALL[[#This Row],[620113]] &lt;= 24), ALL!K533-METEALL[[#This Row],[620113]], 0)</f>
        <v>0</v>
      </c>
      <c r="M532">
        <f>IF(AND(ALL!L533-METEALL[[#This Row],[620114]] &gt;= 0, ALL!L533-METEALL[[#This Row],[620114]] &lt;= 24), ALL!L533-METEALL[[#This Row],[620114]], 0)</f>
        <v>13</v>
      </c>
      <c r="N532">
        <f>IF(AND(ALL!M533-METEALL[[#This Row],[620116]] &gt;= 0, ALL!M533-METEALL[[#This Row],[620116]] &lt;= 24), ALL!M533-METEALL[[#This Row],[620116]], 0)</f>
        <v>0</v>
      </c>
      <c r="O532">
        <f>IF(AND(ALL!N533-METEALL[[#This Row],[620117]] &gt;= 0, ALL!N533-METEALL[[#This Row],[620117]] &lt;= 24), ALL!N533-METEALL[[#This Row],[620117]], 0)</f>
        <v>16</v>
      </c>
      <c r="P532">
        <f>IF(AND(ALL!O533-METEALL[[#This Row],[620118]] &gt;= 0, ALL!O533-METEALL[[#This Row],[620118]] &lt;= 24), ALL!O533-METEALL[[#This Row],[620118]], 0)</f>
        <v>0</v>
      </c>
      <c r="Q532">
        <f>IF(AND(ALL!P533-METEALL[[#This Row],[620119]] &gt;= 0, ALL!P533-METEALL[[#This Row],[620119]] &lt;= 24), ALL!P533-METEALL[[#This Row],[620119]], 0)</f>
        <v>13</v>
      </c>
      <c r="R532">
        <f>IF(AND(ALL!Q533-METEALL[[#This Row],[620120]] &gt;= 0, ALL!Q533-METEALL[[#This Row],[620120]] &lt;= 24), ALL!Q533-METEALL[[#This Row],[620120]], 0)</f>
        <v>19</v>
      </c>
      <c r="S532">
        <f>IF(AND(ALL!R533-METEALL[[#This Row],[620122]] &gt;= 0, ALL!R533-METEALL[[#This Row],[620122]] &lt;= 24), ALL!R533-METEALL[[#This Row],[620122]], 0)</f>
        <v>0</v>
      </c>
      <c r="T532">
        <f>IF(AND(ALL!S533-METEALL[[#This Row],[620123]] &gt;= 0, ALL!S533-METEALL[[#This Row],[620123]] &lt;= 24), ALL!S533-METEALL[[#This Row],[620123]], 0)</f>
        <v>0</v>
      </c>
      <c r="U532">
        <f>IF(AND(ALL!T533-METEALL[[#This Row],[620124]] &gt;= 0, ALL!T533-METEALL[[#This Row],[620124]] &lt;= 24), ALL!T533-METEALL[[#This Row],[620124]], 0)</f>
        <v>0</v>
      </c>
      <c r="Y532">
        <v>620104</v>
      </c>
      <c r="Z532" s="31">
        <v>44360</v>
      </c>
      <c r="AA532">
        <v>0</v>
      </c>
    </row>
    <row r="533" spans="3:27">
      <c r="C533" s="17">
        <v>44361</v>
      </c>
      <c r="D533" t="str">
        <f>TEXT(Mete_cal[[#This Row],[Egat Code]], "[$-409]mmm yyyy")</f>
        <v>Jun 2021</v>
      </c>
      <c r="E533">
        <f>IF(AND(ALL!D534-METEALL[[#This Row],[620104]] &gt;= 0, ALL!D534-METEALL[[#This Row],[620104]] &lt;= 24), ALL!D534-METEALL[[#This Row],[620104]], 0)</f>
        <v>0</v>
      </c>
      <c r="F533">
        <f>IF(AND(ALL!E534-METEALL[[#This Row],[620105]] &gt;= 0, ALL!E534-METEALL[[#This Row],[620105]] &lt;= 24), ALL!E534-METEALL[[#This Row],[620105]], 0)</f>
        <v>17</v>
      </c>
      <c r="G533">
        <f>IF(AND(ALL!F534-METEALL[[#This Row],[620106]] &gt;= 0, ALL!F534-METEALL[[#This Row],[620106]] &lt;= 24), ALL!F534-METEALL[[#This Row],[620106]], 0)</f>
        <v>16</v>
      </c>
      <c r="H533">
        <f>IF(AND(ALL!G534-METEALL[[#This Row],[620107]] &gt;= 0, ALL!G534-METEALL[[#This Row],[620107]] &lt;= 24), ALL!G534-METEALL[[#This Row],[620107]], 0)</f>
        <v>18</v>
      </c>
      <c r="I533">
        <f>IF(AND(ALL!H534-METEALL[[#This Row],[620109]] &gt;= 0, ALL!H534-METEALL[[#This Row],[620109]] &lt;= 24), ALL!H534-METEALL[[#This Row],[620109]], 0)</f>
        <v>0</v>
      </c>
      <c r="J533">
        <f>IF(AND(ALL!I534-METEALL[[#This Row],[620111]] &gt;= 0, ALL!I534-METEALL[[#This Row],[620111]] &lt;= 24), ALL!I534-METEALL[[#This Row],[620111]], 0)</f>
        <v>0</v>
      </c>
      <c r="K533">
        <f>IF(AND(ALL!J534-METEALL[[#This Row],[620112]] &gt;= 0, ALL!J534-METEALL[[#This Row],[620112]] &lt;= 24), ALL!J534-METEALL[[#This Row],[620112]], 0)</f>
        <v>0</v>
      </c>
      <c r="L533">
        <f>IF(AND(ALL!K534-METEALL[[#This Row],[620113]] &gt;= 0, ALL!K534-METEALL[[#This Row],[620113]] &lt;= 24), ALL!K534-METEALL[[#This Row],[620113]], 0)</f>
        <v>0</v>
      </c>
      <c r="M533">
        <f>IF(AND(ALL!L534-METEALL[[#This Row],[620114]] &gt;= 0, ALL!L534-METEALL[[#This Row],[620114]] &lt;= 24), ALL!L534-METEALL[[#This Row],[620114]], 0)</f>
        <v>19</v>
      </c>
      <c r="N533">
        <f>IF(AND(ALL!M534-METEALL[[#This Row],[620116]] &gt;= 0, ALL!M534-METEALL[[#This Row],[620116]] &lt;= 24), ALL!M534-METEALL[[#This Row],[620116]], 0)</f>
        <v>0</v>
      </c>
      <c r="O533">
        <f>IF(AND(ALL!N534-METEALL[[#This Row],[620117]] &gt;= 0, ALL!N534-METEALL[[#This Row],[620117]] &lt;= 24), ALL!N534-METEALL[[#This Row],[620117]], 0)</f>
        <v>19</v>
      </c>
      <c r="P533">
        <f>IF(AND(ALL!O534-METEALL[[#This Row],[620118]] &gt;= 0, ALL!O534-METEALL[[#This Row],[620118]] &lt;= 24), ALL!O534-METEALL[[#This Row],[620118]], 0)</f>
        <v>0</v>
      </c>
      <c r="Q533">
        <f>IF(AND(ALL!P534-METEALL[[#This Row],[620119]] &gt;= 0, ALL!P534-METEALL[[#This Row],[620119]] &lt;= 24), ALL!P534-METEALL[[#This Row],[620119]], 0)</f>
        <v>16</v>
      </c>
      <c r="R533">
        <f>IF(AND(ALL!Q534-METEALL[[#This Row],[620120]] &gt;= 0, ALL!Q534-METEALL[[#This Row],[620120]] &lt;= 24), ALL!Q534-METEALL[[#This Row],[620120]], 0)</f>
        <v>17</v>
      </c>
      <c r="S533">
        <f>IF(AND(ALL!R534-METEALL[[#This Row],[620122]] &gt;= 0, ALL!R534-METEALL[[#This Row],[620122]] &lt;= 24), ALL!R534-METEALL[[#This Row],[620122]], 0)</f>
        <v>0</v>
      </c>
      <c r="T533">
        <f>IF(AND(ALL!S534-METEALL[[#This Row],[620123]] &gt;= 0, ALL!S534-METEALL[[#This Row],[620123]] &lt;= 24), ALL!S534-METEALL[[#This Row],[620123]], 0)</f>
        <v>0</v>
      </c>
      <c r="U533">
        <f>IF(AND(ALL!T534-METEALL[[#This Row],[620124]] &gt;= 0, ALL!T534-METEALL[[#This Row],[620124]] &lt;= 24), ALL!T534-METEALL[[#This Row],[620124]], 0)</f>
        <v>0</v>
      </c>
      <c r="Y533">
        <v>620104</v>
      </c>
      <c r="Z533" s="31">
        <v>44361</v>
      </c>
      <c r="AA533">
        <v>0</v>
      </c>
    </row>
    <row r="534" spans="3:27">
      <c r="C534" s="17">
        <v>44362</v>
      </c>
      <c r="D534" t="str">
        <f>TEXT(Mete_cal[[#This Row],[Egat Code]], "[$-409]mmm yyyy")</f>
        <v>Jun 2021</v>
      </c>
      <c r="E534">
        <f>IF(AND(ALL!D535-METEALL[[#This Row],[620104]] &gt;= 0, ALL!D535-METEALL[[#This Row],[620104]] &lt;= 24), ALL!D535-METEALL[[#This Row],[620104]], 0)</f>
        <v>0</v>
      </c>
      <c r="F534">
        <f>IF(AND(ALL!E535-METEALL[[#This Row],[620105]] &gt;= 0, ALL!E535-METEALL[[#This Row],[620105]] &lt;= 24), ALL!E535-METEALL[[#This Row],[620105]], 0)</f>
        <v>0</v>
      </c>
      <c r="G534">
        <f>IF(AND(ALL!F535-METEALL[[#This Row],[620106]] &gt;= 0, ALL!F535-METEALL[[#This Row],[620106]] &lt;= 24), ALL!F535-METEALL[[#This Row],[620106]], 0)</f>
        <v>3</v>
      </c>
      <c r="H534">
        <f>IF(AND(ALL!G535-METEALL[[#This Row],[620107]] &gt;= 0, ALL!G535-METEALL[[#This Row],[620107]] &lt;= 24), ALL!G535-METEALL[[#This Row],[620107]], 0)</f>
        <v>0</v>
      </c>
      <c r="I534">
        <f>IF(AND(ALL!H535-METEALL[[#This Row],[620109]] &gt;= 0, ALL!H535-METEALL[[#This Row],[620109]] &lt;= 24), ALL!H535-METEALL[[#This Row],[620109]], 0)</f>
        <v>0</v>
      </c>
      <c r="J534">
        <f>IF(AND(ALL!I535-METEALL[[#This Row],[620111]] &gt;= 0, ALL!I535-METEALL[[#This Row],[620111]] &lt;= 24), ALL!I535-METEALL[[#This Row],[620111]], 0)</f>
        <v>0</v>
      </c>
      <c r="K534">
        <f>IF(AND(ALL!J535-METEALL[[#This Row],[620112]] &gt;= 0, ALL!J535-METEALL[[#This Row],[620112]] &lt;= 24), ALL!J535-METEALL[[#This Row],[620112]], 0)</f>
        <v>0</v>
      </c>
      <c r="L534">
        <f>IF(AND(ALL!K535-METEALL[[#This Row],[620113]] &gt;= 0, ALL!K535-METEALL[[#This Row],[620113]] &lt;= 24), ALL!K535-METEALL[[#This Row],[620113]], 0)</f>
        <v>0</v>
      </c>
      <c r="M534">
        <f>IF(AND(ALL!L535-METEALL[[#This Row],[620114]] &gt;= 0, ALL!L535-METEALL[[#This Row],[620114]] &lt;= 24), ALL!L535-METEALL[[#This Row],[620114]], 0)</f>
        <v>3</v>
      </c>
      <c r="N534">
        <f>IF(AND(ALL!M535-METEALL[[#This Row],[620116]] &gt;= 0, ALL!M535-METEALL[[#This Row],[620116]] &lt;= 24), ALL!M535-METEALL[[#This Row],[620116]], 0)</f>
        <v>0</v>
      </c>
      <c r="O534">
        <f>IF(AND(ALL!N535-METEALL[[#This Row],[620117]] &gt;= 0, ALL!N535-METEALL[[#This Row],[620117]] &lt;= 24), ALL!N535-METEALL[[#This Row],[620117]], 0)</f>
        <v>3</v>
      </c>
      <c r="P534">
        <f>IF(AND(ALL!O535-METEALL[[#This Row],[620118]] &gt;= 0, ALL!O535-METEALL[[#This Row],[620118]] &lt;= 24), ALL!O535-METEALL[[#This Row],[620118]], 0)</f>
        <v>0</v>
      </c>
      <c r="Q534">
        <f>IF(AND(ALL!P535-METEALL[[#This Row],[620119]] &gt;= 0, ALL!P535-METEALL[[#This Row],[620119]] &lt;= 24), ALL!P535-METEALL[[#This Row],[620119]], 0)</f>
        <v>0</v>
      </c>
      <c r="R534">
        <f>IF(AND(ALL!Q535-METEALL[[#This Row],[620120]] &gt;= 0, ALL!Q535-METEALL[[#This Row],[620120]] &lt;= 24), ALL!Q535-METEALL[[#This Row],[620120]], 0)</f>
        <v>3</v>
      </c>
      <c r="S534">
        <f>IF(AND(ALL!R535-METEALL[[#This Row],[620122]] &gt;= 0, ALL!R535-METEALL[[#This Row],[620122]] &lt;= 24), ALL!R535-METEALL[[#This Row],[620122]], 0)</f>
        <v>0</v>
      </c>
      <c r="T534">
        <f>IF(AND(ALL!S535-METEALL[[#This Row],[620123]] &gt;= 0, ALL!S535-METEALL[[#This Row],[620123]] &lt;= 24), ALL!S535-METEALL[[#This Row],[620123]], 0)</f>
        <v>0</v>
      </c>
      <c r="U534">
        <f>IF(AND(ALL!T535-METEALL[[#This Row],[620124]] &gt;= 0, ALL!T535-METEALL[[#This Row],[620124]] &lt;= 24), ALL!T535-METEALL[[#This Row],[620124]], 0)</f>
        <v>0</v>
      </c>
      <c r="Y534">
        <v>620104</v>
      </c>
      <c r="Z534" s="31">
        <v>44362</v>
      </c>
      <c r="AA534">
        <v>0</v>
      </c>
    </row>
    <row r="535" spans="3:27">
      <c r="C535" s="17">
        <v>44363</v>
      </c>
      <c r="D535" t="str">
        <f>TEXT(Mete_cal[[#This Row],[Egat Code]], "[$-409]mmm yyyy")</f>
        <v>Jun 2021</v>
      </c>
      <c r="E535">
        <f>IF(AND(ALL!D536-METEALL[[#This Row],[620104]] &gt;= 0, ALL!D536-METEALL[[#This Row],[620104]] &lt;= 24), ALL!D536-METEALL[[#This Row],[620104]], 0)</f>
        <v>0</v>
      </c>
      <c r="F535">
        <f>IF(AND(ALL!E536-METEALL[[#This Row],[620105]] &gt;= 0, ALL!E536-METEALL[[#This Row],[620105]] &lt;= 24), ALL!E536-METEALL[[#This Row],[620105]], 0)</f>
        <v>15</v>
      </c>
      <c r="G535">
        <f>IF(AND(ALL!F536-METEALL[[#This Row],[620106]] &gt;= 0, ALL!F536-METEALL[[#This Row],[620106]] &lt;= 24), ALL!F536-METEALL[[#This Row],[620106]], 0)</f>
        <v>17</v>
      </c>
      <c r="H535">
        <f>IF(AND(ALL!G536-METEALL[[#This Row],[620107]] &gt;= 0, ALL!G536-METEALL[[#This Row],[620107]] &lt;= 24), ALL!G536-METEALL[[#This Row],[620107]], 0)</f>
        <v>0</v>
      </c>
      <c r="I535">
        <f>IF(AND(ALL!H536-METEALL[[#This Row],[620109]] &gt;= 0, ALL!H536-METEALL[[#This Row],[620109]] &lt;= 24), ALL!H536-METEALL[[#This Row],[620109]], 0)</f>
        <v>0</v>
      </c>
      <c r="J535">
        <f>IF(AND(ALL!I536-METEALL[[#This Row],[620111]] &gt;= 0, ALL!I536-METEALL[[#This Row],[620111]] &lt;= 24), ALL!I536-METEALL[[#This Row],[620111]], 0)</f>
        <v>0</v>
      </c>
      <c r="K535">
        <f>IF(AND(ALL!J536-METEALL[[#This Row],[620112]] &gt;= 0, ALL!J536-METEALL[[#This Row],[620112]] &lt;= 24), ALL!J536-METEALL[[#This Row],[620112]], 0)</f>
        <v>24</v>
      </c>
      <c r="L535">
        <f>IF(AND(ALL!K536-METEALL[[#This Row],[620113]] &gt;= 0, ALL!K536-METEALL[[#This Row],[620113]] &lt;= 24), ALL!K536-METEALL[[#This Row],[620113]], 0)</f>
        <v>0</v>
      </c>
      <c r="M535">
        <f>IF(AND(ALL!L536-METEALL[[#This Row],[620114]] &gt;= 0, ALL!L536-METEALL[[#This Row],[620114]] &lt;= 24), ALL!L536-METEALL[[#This Row],[620114]], 0)</f>
        <v>19</v>
      </c>
      <c r="N535">
        <f>IF(AND(ALL!M536-METEALL[[#This Row],[620116]] &gt;= 0, ALL!M536-METEALL[[#This Row],[620116]] &lt;= 24), ALL!M536-METEALL[[#This Row],[620116]], 0)</f>
        <v>0</v>
      </c>
      <c r="O535">
        <f>IF(AND(ALL!N536-METEALL[[#This Row],[620117]] &gt;= 0, ALL!N536-METEALL[[#This Row],[620117]] &lt;= 24), ALL!N536-METEALL[[#This Row],[620117]], 0)</f>
        <v>8</v>
      </c>
      <c r="P535">
        <f>IF(AND(ALL!O536-METEALL[[#This Row],[620118]] &gt;= 0, ALL!O536-METEALL[[#This Row],[620118]] &lt;= 24), ALL!O536-METEALL[[#This Row],[620118]], 0)</f>
        <v>24</v>
      </c>
      <c r="Q535">
        <f>IF(AND(ALL!P536-METEALL[[#This Row],[620119]] &gt;= 0, ALL!P536-METEALL[[#This Row],[620119]] &lt;= 24), ALL!P536-METEALL[[#This Row],[620119]], 0)</f>
        <v>17</v>
      </c>
      <c r="R535">
        <f>IF(AND(ALL!Q536-METEALL[[#This Row],[620120]] &gt;= 0, ALL!Q536-METEALL[[#This Row],[620120]] &lt;= 24), ALL!Q536-METEALL[[#This Row],[620120]], 0)</f>
        <v>19</v>
      </c>
      <c r="S535">
        <f>IF(AND(ALL!R536-METEALL[[#This Row],[620122]] &gt;= 0, ALL!R536-METEALL[[#This Row],[620122]] &lt;= 24), ALL!R536-METEALL[[#This Row],[620122]], 0)</f>
        <v>0</v>
      </c>
      <c r="T535">
        <f>IF(AND(ALL!S536-METEALL[[#This Row],[620123]] &gt;= 0, ALL!S536-METEALL[[#This Row],[620123]] &lt;= 24), ALL!S536-METEALL[[#This Row],[620123]], 0)</f>
        <v>0</v>
      </c>
      <c r="U535">
        <f>IF(AND(ALL!T536-METEALL[[#This Row],[620124]] &gt;= 0, ALL!T536-METEALL[[#This Row],[620124]] &lt;= 24), ALL!T536-METEALL[[#This Row],[620124]], 0)</f>
        <v>0</v>
      </c>
      <c r="Y535">
        <v>620104</v>
      </c>
      <c r="Z535" s="31">
        <v>44363</v>
      </c>
      <c r="AA535">
        <v>0</v>
      </c>
    </row>
    <row r="536" spans="3:27">
      <c r="C536" s="17">
        <v>44364</v>
      </c>
      <c r="D536" t="str">
        <f>TEXT(Mete_cal[[#This Row],[Egat Code]], "[$-409]mmm yyyy")</f>
        <v>Jun 2021</v>
      </c>
      <c r="E536">
        <f>IF(AND(ALL!D537-METEALL[[#This Row],[620104]] &gt;= 0, ALL!D537-METEALL[[#This Row],[620104]] &lt;= 24), ALL!D537-METEALL[[#This Row],[620104]], 0)</f>
        <v>0</v>
      </c>
      <c r="F536">
        <f>IF(AND(ALL!E537-METEALL[[#This Row],[620105]] &gt;= 0, ALL!E537-METEALL[[#This Row],[620105]] &lt;= 24), ALL!E537-METEALL[[#This Row],[620105]], 0)</f>
        <v>16</v>
      </c>
      <c r="G536">
        <f>IF(AND(ALL!F537-METEALL[[#This Row],[620106]] &gt;= 0, ALL!F537-METEALL[[#This Row],[620106]] &lt;= 24), ALL!F537-METEALL[[#This Row],[620106]], 0)</f>
        <v>13</v>
      </c>
      <c r="H536">
        <f>IF(AND(ALL!G537-METEALL[[#This Row],[620107]] &gt;= 0, ALL!G537-METEALL[[#This Row],[620107]] &lt;= 24), ALL!G537-METEALL[[#This Row],[620107]], 0)</f>
        <v>0</v>
      </c>
      <c r="I536">
        <f>IF(AND(ALL!H537-METEALL[[#This Row],[620109]] &gt;= 0, ALL!H537-METEALL[[#This Row],[620109]] &lt;= 24), ALL!H537-METEALL[[#This Row],[620109]], 0)</f>
        <v>0</v>
      </c>
      <c r="J536">
        <f>IF(AND(ALL!I537-METEALL[[#This Row],[620111]] &gt;= 0, ALL!I537-METEALL[[#This Row],[620111]] &lt;= 24), ALL!I537-METEALL[[#This Row],[620111]], 0)</f>
        <v>18</v>
      </c>
      <c r="K536">
        <f>IF(AND(ALL!J537-METEALL[[#This Row],[620112]] &gt;= 0, ALL!J537-METEALL[[#This Row],[620112]] &lt;= 24), ALL!J537-METEALL[[#This Row],[620112]], 0)</f>
        <v>17</v>
      </c>
      <c r="L536">
        <f>IF(AND(ALL!K537-METEALL[[#This Row],[620113]] &gt;= 0, ALL!K537-METEALL[[#This Row],[620113]] &lt;= 24), ALL!K537-METEALL[[#This Row],[620113]], 0)</f>
        <v>0</v>
      </c>
      <c r="M536">
        <f>IF(AND(ALL!L537-METEALL[[#This Row],[620114]] &gt;= 0, ALL!L537-METEALL[[#This Row],[620114]] &lt;= 24), ALL!L537-METEALL[[#This Row],[620114]], 0)</f>
        <v>17</v>
      </c>
      <c r="N536">
        <f>IF(AND(ALL!M537-METEALL[[#This Row],[620116]] &gt;= 0, ALL!M537-METEALL[[#This Row],[620116]] &lt;= 24), ALL!M537-METEALL[[#This Row],[620116]], 0)</f>
        <v>12</v>
      </c>
      <c r="O536">
        <f>IF(AND(ALL!N537-METEALL[[#This Row],[620117]] &gt;= 0, ALL!N537-METEALL[[#This Row],[620117]] &lt;= 24), ALL!N537-METEALL[[#This Row],[620117]], 0)</f>
        <v>17</v>
      </c>
      <c r="P536">
        <f>IF(AND(ALL!O537-METEALL[[#This Row],[620118]] &gt;= 0, ALL!O537-METEALL[[#This Row],[620118]] &lt;= 24), ALL!O537-METEALL[[#This Row],[620118]], 0)</f>
        <v>19</v>
      </c>
      <c r="Q536">
        <f>IF(AND(ALL!P537-METEALL[[#This Row],[620119]] &gt;= 0, ALL!P537-METEALL[[#This Row],[620119]] &lt;= 24), ALL!P537-METEALL[[#This Row],[620119]], 0)</f>
        <v>15</v>
      </c>
      <c r="R536">
        <f>IF(AND(ALL!Q537-METEALL[[#This Row],[620120]] &gt;= 0, ALL!Q537-METEALL[[#This Row],[620120]] &lt;= 24), ALL!Q537-METEALL[[#This Row],[620120]], 0)</f>
        <v>16</v>
      </c>
      <c r="S536">
        <f>IF(AND(ALL!R537-METEALL[[#This Row],[620122]] &gt;= 0, ALL!R537-METEALL[[#This Row],[620122]] &lt;= 24), ALL!R537-METEALL[[#This Row],[620122]], 0)</f>
        <v>0</v>
      </c>
      <c r="T536">
        <f>IF(AND(ALL!S537-METEALL[[#This Row],[620123]] &gt;= 0, ALL!S537-METEALL[[#This Row],[620123]] &lt;= 24), ALL!S537-METEALL[[#This Row],[620123]], 0)</f>
        <v>0</v>
      </c>
      <c r="U536">
        <f>IF(AND(ALL!T537-METEALL[[#This Row],[620124]] &gt;= 0, ALL!T537-METEALL[[#This Row],[620124]] &lt;= 24), ALL!T537-METEALL[[#This Row],[620124]], 0)</f>
        <v>0</v>
      </c>
      <c r="Y536">
        <v>620104</v>
      </c>
      <c r="Z536" s="31">
        <v>44364</v>
      </c>
      <c r="AA536">
        <v>0</v>
      </c>
    </row>
    <row r="537" spans="3:27">
      <c r="C537" s="17">
        <v>44365</v>
      </c>
      <c r="D537" t="str">
        <f>TEXT(Mete_cal[[#This Row],[Egat Code]], "[$-409]mmm yyyy")</f>
        <v>Jun 2021</v>
      </c>
      <c r="E537">
        <f>IF(AND(ALL!D538-METEALL[[#This Row],[620104]] &gt;= 0, ALL!D538-METEALL[[#This Row],[620104]] &lt;= 24), ALL!D538-METEALL[[#This Row],[620104]], 0)</f>
        <v>0</v>
      </c>
      <c r="F537">
        <f>IF(AND(ALL!E538-METEALL[[#This Row],[620105]] &gt;= 0, ALL!E538-METEALL[[#This Row],[620105]] &lt;= 24), ALL!E538-METEALL[[#This Row],[620105]], 0)</f>
        <v>11</v>
      </c>
      <c r="G537">
        <f>IF(AND(ALL!F538-METEALL[[#This Row],[620106]] &gt;= 0, ALL!F538-METEALL[[#This Row],[620106]] &lt;= 24), ALL!F538-METEALL[[#This Row],[620106]], 0)</f>
        <v>18</v>
      </c>
      <c r="H537">
        <f>IF(AND(ALL!G538-METEALL[[#This Row],[620107]] &gt;= 0, ALL!G538-METEALL[[#This Row],[620107]] &lt;= 24), ALL!G538-METEALL[[#This Row],[620107]], 0)</f>
        <v>0</v>
      </c>
      <c r="I537">
        <f>IF(AND(ALL!H538-METEALL[[#This Row],[620109]] &gt;= 0, ALL!H538-METEALL[[#This Row],[620109]] &lt;= 24), ALL!H538-METEALL[[#This Row],[620109]], 0)</f>
        <v>0</v>
      </c>
      <c r="J537">
        <f>IF(AND(ALL!I538-METEALL[[#This Row],[620111]] &gt;= 0, ALL!I538-METEALL[[#This Row],[620111]] &lt;= 24), ALL!I538-METEALL[[#This Row],[620111]], 0)</f>
        <v>18</v>
      </c>
      <c r="K537">
        <f>IF(AND(ALL!J538-METEALL[[#This Row],[620112]] &gt;= 0, ALL!J538-METEALL[[#This Row],[620112]] &lt;= 24), ALL!J538-METEALL[[#This Row],[620112]], 0)</f>
        <v>4</v>
      </c>
      <c r="L537">
        <f>IF(AND(ALL!K538-METEALL[[#This Row],[620113]] &gt;= 0, ALL!K538-METEALL[[#This Row],[620113]] &lt;= 24), ALL!K538-METEALL[[#This Row],[620113]], 0)</f>
        <v>0</v>
      </c>
      <c r="M537">
        <f>IF(AND(ALL!L538-METEALL[[#This Row],[620114]] &gt;= 0, ALL!L538-METEALL[[#This Row],[620114]] &lt;= 24), ALL!L538-METEALL[[#This Row],[620114]], 0)</f>
        <v>9</v>
      </c>
      <c r="N537">
        <f>IF(AND(ALL!M538-METEALL[[#This Row],[620116]] &gt;= 0, ALL!M538-METEALL[[#This Row],[620116]] &lt;= 24), ALL!M538-METEALL[[#This Row],[620116]], 0)</f>
        <v>8</v>
      </c>
      <c r="O537">
        <f>IF(AND(ALL!N538-METEALL[[#This Row],[620117]] &gt;= 0, ALL!N538-METEALL[[#This Row],[620117]] &lt;= 24), ALL!N538-METEALL[[#This Row],[620117]], 0)</f>
        <v>22</v>
      </c>
      <c r="P537">
        <f>IF(AND(ALL!O538-METEALL[[#This Row],[620118]] &gt;= 0, ALL!O538-METEALL[[#This Row],[620118]] &lt;= 24), ALL!O538-METEALL[[#This Row],[620118]], 0)</f>
        <v>4</v>
      </c>
      <c r="Q537">
        <f>IF(AND(ALL!P538-METEALL[[#This Row],[620119]] &gt;= 0, ALL!P538-METEALL[[#This Row],[620119]] &lt;= 24), ALL!P538-METEALL[[#This Row],[620119]], 0)</f>
        <v>14</v>
      </c>
      <c r="R537">
        <f>IF(AND(ALL!Q538-METEALL[[#This Row],[620120]] &gt;= 0, ALL!Q538-METEALL[[#This Row],[620120]] &lt;= 24), ALL!Q538-METEALL[[#This Row],[620120]], 0)</f>
        <v>9</v>
      </c>
      <c r="S537">
        <f>IF(AND(ALL!R538-METEALL[[#This Row],[620122]] &gt;= 0, ALL!R538-METEALL[[#This Row],[620122]] &lt;= 24), ALL!R538-METEALL[[#This Row],[620122]], 0)</f>
        <v>0</v>
      </c>
      <c r="T537">
        <f>IF(AND(ALL!S538-METEALL[[#This Row],[620123]] &gt;= 0, ALL!S538-METEALL[[#This Row],[620123]] &lt;= 24), ALL!S538-METEALL[[#This Row],[620123]], 0)</f>
        <v>0</v>
      </c>
      <c r="U537">
        <f>IF(AND(ALL!T538-METEALL[[#This Row],[620124]] &gt;= 0, ALL!T538-METEALL[[#This Row],[620124]] &lt;= 24), ALL!T538-METEALL[[#This Row],[620124]], 0)</f>
        <v>0</v>
      </c>
      <c r="Y537">
        <v>620104</v>
      </c>
      <c r="Z537" s="31">
        <v>44365</v>
      </c>
      <c r="AA537">
        <v>0</v>
      </c>
    </row>
    <row r="538" spans="3:27">
      <c r="C538" s="17">
        <v>44366</v>
      </c>
      <c r="D538" t="str">
        <f>TEXT(Mete_cal[[#This Row],[Egat Code]], "[$-409]mmm yyyy")</f>
        <v>Jun 2021</v>
      </c>
      <c r="E538">
        <f>IF(AND(ALL!D539-METEALL[[#This Row],[620104]] &gt;= 0, ALL!D539-METEALL[[#This Row],[620104]] &lt;= 24), ALL!D539-METEALL[[#This Row],[620104]], 0)</f>
        <v>0</v>
      </c>
      <c r="F538">
        <f>IF(AND(ALL!E539-METEALL[[#This Row],[620105]] &gt;= 0, ALL!E539-METEALL[[#This Row],[620105]] &lt;= 24), ALL!E539-METEALL[[#This Row],[620105]], 0)</f>
        <v>12</v>
      </c>
      <c r="G538">
        <f>IF(AND(ALL!F539-METEALL[[#This Row],[620106]] &gt;= 0, ALL!F539-METEALL[[#This Row],[620106]] &lt;= 24), ALL!F539-METEALL[[#This Row],[620106]], 0)</f>
        <v>18</v>
      </c>
      <c r="H538">
        <f>IF(AND(ALL!G539-METEALL[[#This Row],[620107]] &gt;= 0, ALL!G539-METEALL[[#This Row],[620107]] &lt;= 24), ALL!G539-METEALL[[#This Row],[620107]], 0)</f>
        <v>0</v>
      </c>
      <c r="I538">
        <f>IF(AND(ALL!H539-METEALL[[#This Row],[620109]] &gt;= 0, ALL!H539-METEALL[[#This Row],[620109]] &lt;= 24), ALL!H539-METEALL[[#This Row],[620109]], 0)</f>
        <v>0</v>
      </c>
      <c r="J538">
        <f>IF(AND(ALL!I539-METEALL[[#This Row],[620111]] &gt;= 0, ALL!I539-METEALL[[#This Row],[620111]] &lt;= 24), ALL!I539-METEALL[[#This Row],[620111]], 0)</f>
        <v>21</v>
      </c>
      <c r="K538">
        <f>IF(AND(ALL!J539-METEALL[[#This Row],[620112]] &gt;= 0, ALL!J539-METEALL[[#This Row],[620112]] &lt;= 24), ALL!J539-METEALL[[#This Row],[620112]], 0)</f>
        <v>19</v>
      </c>
      <c r="L538">
        <f>IF(AND(ALL!K539-METEALL[[#This Row],[620113]] &gt;= 0, ALL!K539-METEALL[[#This Row],[620113]] &lt;= 24), ALL!K539-METEALL[[#This Row],[620113]], 0)</f>
        <v>0</v>
      </c>
      <c r="M538">
        <f>IF(AND(ALL!L539-METEALL[[#This Row],[620114]] &gt;= 0, ALL!L539-METEALL[[#This Row],[620114]] &lt;= 24), ALL!L539-METEALL[[#This Row],[620114]], 0)</f>
        <v>15</v>
      </c>
      <c r="N538">
        <f>IF(AND(ALL!M539-METEALL[[#This Row],[620116]] &gt;= 0, ALL!M539-METEALL[[#This Row],[620116]] &lt;= 24), ALL!M539-METEALL[[#This Row],[620116]], 0)</f>
        <v>14</v>
      </c>
      <c r="O538">
        <f>IF(AND(ALL!N539-METEALL[[#This Row],[620117]] &gt;= 0, ALL!N539-METEALL[[#This Row],[620117]] &lt;= 24), ALL!N539-METEALL[[#This Row],[620117]], 0)</f>
        <v>22</v>
      </c>
      <c r="P538">
        <f>IF(AND(ALL!O539-METEALL[[#This Row],[620118]] &gt;= 0, ALL!O539-METEALL[[#This Row],[620118]] &lt;= 24), ALL!O539-METEALL[[#This Row],[620118]], 0)</f>
        <v>5</v>
      </c>
      <c r="Q538">
        <f>IF(AND(ALL!P539-METEALL[[#This Row],[620119]] &gt;= 0, ALL!P539-METEALL[[#This Row],[620119]] &lt;= 24), ALL!P539-METEALL[[#This Row],[620119]], 0)</f>
        <v>9</v>
      </c>
      <c r="R538">
        <f>IF(AND(ALL!Q539-METEALL[[#This Row],[620120]] &gt;= 0, ALL!Q539-METEALL[[#This Row],[620120]] &lt;= 24), ALL!Q539-METEALL[[#This Row],[620120]], 0)</f>
        <v>22</v>
      </c>
      <c r="S538">
        <f>IF(AND(ALL!R539-METEALL[[#This Row],[620122]] &gt;= 0, ALL!R539-METEALL[[#This Row],[620122]] &lt;= 24), ALL!R539-METEALL[[#This Row],[620122]], 0)</f>
        <v>2</v>
      </c>
      <c r="T538">
        <f>IF(AND(ALL!S539-METEALL[[#This Row],[620123]] &gt;= 0, ALL!S539-METEALL[[#This Row],[620123]] &lt;= 24), ALL!S539-METEALL[[#This Row],[620123]], 0)</f>
        <v>0</v>
      </c>
      <c r="U538">
        <f>IF(AND(ALL!T539-METEALL[[#This Row],[620124]] &gt;= 0, ALL!T539-METEALL[[#This Row],[620124]] &lt;= 24), ALL!T539-METEALL[[#This Row],[620124]], 0)</f>
        <v>0</v>
      </c>
      <c r="Y538">
        <v>620104</v>
      </c>
      <c r="Z538" s="31">
        <v>44366</v>
      </c>
      <c r="AA538">
        <v>0</v>
      </c>
    </row>
    <row r="539" spans="3:27">
      <c r="C539" s="17">
        <v>44367</v>
      </c>
      <c r="D539" t="str">
        <f>TEXT(Mete_cal[[#This Row],[Egat Code]], "[$-409]mmm yyyy")</f>
        <v>Jun 2021</v>
      </c>
      <c r="E539">
        <f>IF(AND(ALL!D540-METEALL[[#This Row],[620104]] &gt;= 0, ALL!D540-METEALL[[#This Row],[620104]] &lt;= 24), ALL!D540-METEALL[[#This Row],[620104]], 0)</f>
        <v>0</v>
      </c>
      <c r="F539">
        <f>IF(AND(ALL!E540-METEALL[[#This Row],[620105]] &gt;= 0, ALL!E540-METEALL[[#This Row],[620105]] &lt;= 24), ALL!E540-METEALL[[#This Row],[620105]], 0)</f>
        <v>14</v>
      </c>
      <c r="G539">
        <f>IF(AND(ALL!F540-METEALL[[#This Row],[620106]] &gt;= 0, ALL!F540-METEALL[[#This Row],[620106]] &lt;= 24), ALL!F540-METEALL[[#This Row],[620106]], 0)</f>
        <v>8</v>
      </c>
      <c r="H539">
        <f>IF(AND(ALL!G540-METEALL[[#This Row],[620107]] &gt;= 0, ALL!G540-METEALL[[#This Row],[620107]] &lt;= 24), ALL!G540-METEALL[[#This Row],[620107]], 0)</f>
        <v>0</v>
      </c>
      <c r="I539">
        <f>IF(AND(ALL!H540-METEALL[[#This Row],[620109]] &gt;= 0, ALL!H540-METEALL[[#This Row],[620109]] &lt;= 24), ALL!H540-METEALL[[#This Row],[620109]], 0)</f>
        <v>0</v>
      </c>
      <c r="J539">
        <f>IF(AND(ALL!I540-METEALL[[#This Row],[620111]] &gt;= 0, ALL!I540-METEALL[[#This Row],[620111]] &lt;= 24), ALL!I540-METEALL[[#This Row],[620111]], 0)</f>
        <v>8</v>
      </c>
      <c r="K539">
        <f>IF(AND(ALL!J540-METEALL[[#This Row],[620112]] &gt;= 0, ALL!J540-METEALL[[#This Row],[620112]] &lt;= 24), ALL!J540-METEALL[[#This Row],[620112]], 0)</f>
        <v>10</v>
      </c>
      <c r="L539">
        <f>IF(AND(ALL!K540-METEALL[[#This Row],[620113]] &gt;= 0, ALL!K540-METEALL[[#This Row],[620113]] &lt;= 24), ALL!K540-METEALL[[#This Row],[620113]], 0)</f>
        <v>0</v>
      </c>
      <c r="M539">
        <f>IF(AND(ALL!L540-METEALL[[#This Row],[620114]] &gt;= 0, ALL!L540-METEALL[[#This Row],[620114]] &lt;= 24), ALL!L540-METEALL[[#This Row],[620114]], 0)</f>
        <v>9</v>
      </c>
      <c r="N539">
        <f>IF(AND(ALL!M540-METEALL[[#This Row],[620116]] &gt;= 0, ALL!M540-METEALL[[#This Row],[620116]] &lt;= 24), ALL!M540-METEALL[[#This Row],[620116]], 0)</f>
        <v>7</v>
      </c>
      <c r="O539">
        <f>IF(AND(ALL!N540-METEALL[[#This Row],[620117]] &gt;= 0, ALL!N540-METEALL[[#This Row],[620117]] &lt;= 24), ALL!N540-METEALL[[#This Row],[620117]], 0)</f>
        <v>15</v>
      </c>
      <c r="P539">
        <f>IF(AND(ALL!O540-METEALL[[#This Row],[620118]] &gt;= 0, ALL!O540-METEALL[[#This Row],[620118]] &lt;= 24), ALL!O540-METEALL[[#This Row],[620118]], 0)</f>
        <v>0</v>
      </c>
      <c r="Q539">
        <f>IF(AND(ALL!P540-METEALL[[#This Row],[620119]] &gt;= 0, ALL!P540-METEALL[[#This Row],[620119]] &lt;= 24), ALL!P540-METEALL[[#This Row],[620119]], 0)</f>
        <v>16</v>
      </c>
      <c r="R539">
        <f>IF(AND(ALL!Q540-METEALL[[#This Row],[620120]] &gt;= 0, ALL!Q540-METEALL[[#This Row],[620120]] &lt;= 24), ALL!Q540-METEALL[[#This Row],[620120]], 0)</f>
        <v>10</v>
      </c>
      <c r="S539">
        <f>IF(AND(ALL!R540-METEALL[[#This Row],[620122]] &gt;= 0, ALL!R540-METEALL[[#This Row],[620122]] &lt;= 24), ALL!R540-METEALL[[#This Row],[620122]], 0)</f>
        <v>19</v>
      </c>
      <c r="T539">
        <f>IF(AND(ALL!S540-METEALL[[#This Row],[620123]] &gt;= 0, ALL!S540-METEALL[[#This Row],[620123]] &lt;= 24), ALL!S540-METEALL[[#This Row],[620123]], 0)</f>
        <v>0</v>
      </c>
      <c r="U539">
        <f>IF(AND(ALL!T540-METEALL[[#This Row],[620124]] &gt;= 0, ALL!T540-METEALL[[#This Row],[620124]] &lt;= 24), ALL!T540-METEALL[[#This Row],[620124]], 0)</f>
        <v>0</v>
      </c>
      <c r="Y539">
        <v>620104</v>
      </c>
      <c r="Z539" s="31">
        <v>44367</v>
      </c>
      <c r="AA539">
        <v>0</v>
      </c>
    </row>
    <row r="540" spans="3:27">
      <c r="C540" s="17">
        <v>44368</v>
      </c>
      <c r="D540" t="str">
        <f>TEXT(Mete_cal[[#This Row],[Egat Code]], "[$-409]mmm yyyy")</f>
        <v>Jun 2021</v>
      </c>
      <c r="E540">
        <f>IF(AND(ALL!D541-METEALL[[#This Row],[620104]] &gt;= 0, ALL!D541-METEALL[[#This Row],[620104]] &lt;= 24), ALL!D541-METEALL[[#This Row],[620104]], 0)</f>
        <v>0</v>
      </c>
      <c r="F540">
        <f>IF(AND(ALL!E541-METEALL[[#This Row],[620105]] &gt;= 0, ALL!E541-METEALL[[#This Row],[620105]] &lt;= 24), ALL!E541-METEALL[[#This Row],[620105]], 0)</f>
        <v>0</v>
      </c>
      <c r="G540">
        <f>IF(AND(ALL!F541-METEALL[[#This Row],[620106]] &gt;= 0, ALL!F541-METEALL[[#This Row],[620106]] &lt;= 24), ALL!F541-METEALL[[#This Row],[620106]], 0)</f>
        <v>14</v>
      </c>
      <c r="H540">
        <f>IF(AND(ALL!G541-METEALL[[#This Row],[620107]] &gt;= 0, ALL!G541-METEALL[[#This Row],[620107]] &lt;= 24), ALL!G541-METEALL[[#This Row],[620107]], 0)</f>
        <v>0</v>
      </c>
      <c r="I540">
        <f>IF(AND(ALL!H541-METEALL[[#This Row],[620109]] &gt;= 0, ALL!H541-METEALL[[#This Row],[620109]] &lt;= 24), ALL!H541-METEALL[[#This Row],[620109]], 0)</f>
        <v>0</v>
      </c>
      <c r="J540">
        <f>IF(AND(ALL!I541-METEALL[[#This Row],[620111]] &gt;= 0, ALL!I541-METEALL[[#This Row],[620111]] &lt;= 24), ALL!I541-METEALL[[#This Row],[620111]], 0)</f>
        <v>18</v>
      </c>
      <c r="K540">
        <f>IF(AND(ALL!J541-METEALL[[#This Row],[620112]] &gt;= 0, ALL!J541-METEALL[[#This Row],[620112]] &lt;= 24), ALL!J541-METEALL[[#This Row],[620112]], 0)</f>
        <v>20</v>
      </c>
      <c r="L540">
        <f>IF(AND(ALL!K541-METEALL[[#This Row],[620113]] &gt;= 0, ALL!K541-METEALL[[#This Row],[620113]] &lt;= 24), ALL!K541-METEALL[[#This Row],[620113]], 0)</f>
        <v>0</v>
      </c>
      <c r="M540">
        <f>IF(AND(ALL!L541-METEALL[[#This Row],[620114]] &gt;= 0, ALL!L541-METEALL[[#This Row],[620114]] &lt;= 24), ALL!L541-METEALL[[#This Row],[620114]], 0)</f>
        <v>19</v>
      </c>
      <c r="N540">
        <f>IF(AND(ALL!M541-METEALL[[#This Row],[620116]] &gt;= 0, ALL!M541-METEALL[[#This Row],[620116]] &lt;= 24), ALL!M541-METEALL[[#This Row],[620116]], 0)</f>
        <v>18</v>
      </c>
      <c r="O540">
        <f>IF(AND(ALL!N541-METEALL[[#This Row],[620117]] &gt;= 0, ALL!N541-METEALL[[#This Row],[620117]] &lt;= 24), ALL!N541-METEALL[[#This Row],[620117]], 0)</f>
        <v>18</v>
      </c>
      <c r="P540">
        <f>IF(AND(ALL!O541-METEALL[[#This Row],[620118]] &gt;= 0, ALL!O541-METEALL[[#This Row],[620118]] &lt;= 24), ALL!O541-METEALL[[#This Row],[620118]], 0)</f>
        <v>0</v>
      </c>
      <c r="Q540">
        <f>IF(AND(ALL!P541-METEALL[[#This Row],[620119]] &gt;= 0, ALL!P541-METEALL[[#This Row],[620119]] &lt;= 24), ALL!P541-METEALL[[#This Row],[620119]], 0)</f>
        <v>21</v>
      </c>
      <c r="R540">
        <f>IF(AND(ALL!Q541-METEALL[[#This Row],[620120]] &gt;= 0, ALL!Q541-METEALL[[#This Row],[620120]] &lt;= 24), ALL!Q541-METEALL[[#This Row],[620120]], 0)</f>
        <v>18</v>
      </c>
      <c r="S540">
        <f>IF(AND(ALL!R541-METEALL[[#This Row],[620122]] &gt;= 0, ALL!R541-METEALL[[#This Row],[620122]] &lt;= 24), ALL!R541-METEALL[[#This Row],[620122]], 0)</f>
        <v>0</v>
      </c>
      <c r="T540">
        <f>IF(AND(ALL!S541-METEALL[[#This Row],[620123]] &gt;= 0, ALL!S541-METEALL[[#This Row],[620123]] &lt;= 24), ALL!S541-METEALL[[#This Row],[620123]], 0)</f>
        <v>0</v>
      </c>
      <c r="U540">
        <f>IF(AND(ALL!T541-METEALL[[#This Row],[620124]] &gt;= 0, ALL!T541-METEALL[[#This Row],[620124]] &lt;= 24), ALL!T541-METEALL[[#This Row],[620124]], 0)</f>
        <v>0</v>
      </c>
      <c r="Y540">
        <v>620104</v>
      </c>
      <c r="Z540" s="31">
        <v>44368</v>
      </c>
      <c r="AA540">
        <v>0</v>
      </c>
    </row>
    <row r="541" spans="3:27">
      <c r="C541" s="17">
        <v>44369</v>
      </c>
      <c r="D541" t="str">
        <f>TEXT(Mete_cal[[#This Row],[Egat Code]], "[$-409]mmm yyyy")</f>
        <v>Jun 2021</v>
      </c>
      <c r="E541">
        <f>IF(AND(ALL!D542-METEALL[[#This Row],[620104]] &gt;= 0, ALL!D542-METEALL[[#This Row],[620104]] &lt;= 24), ALL!D542-METEALL[[#This Row],[620104]], 0)</f>
        <v>0</v>
      </c>
      <c r="F541">
        <f>IF(AND(ALL!E542-METEALL[[#This Row],[620105]] &gt;= 0, ALL!E542-METEALL[[#This Row],[620105]] &lt;= 24), ALL!E542-METEALL[[#This Row],[620105]], 0)</f>
        <v>9</v>
      </c>
      <c r="G541">
        <f>IF(AND(ALL!F542-METEALL[[#This Row],[620106]] &gt;= 0, ALL!F542-METEALL[[#This Row],[620106]] &lt;= 24), ALL!F542-METEALL[[#This Row],[620106]], 0)</f>
        <v>18</v>
      </c>
      <c r="H541">
        <f>IF(AND(ALL!G542-METEALL[[#This Row],[620107]] &gt;= 0, ALL!G542-METEALL[[#This Row],[620107]] &lt;= 24), ALL!G542-METEALL[[#This Row],[620107]], 0)</f>
        <v>0</v>
      </c>
      <c r="I541">
        <f>IF(AND(ALL!H542-METEALL[[#This Row],[620109]] &gt;= 0, ALL!H542-METEALL[[#This Row],[620109]] &lt;= 24), ALL!H542-METEALL[[#This Row],[620109]], 0)</f>
        <v>0</v>
      </c>
      <c r="J541">
        <f>IF(AND(ALL!I542-METEALL[[#This Row],[620111]] &gt;= 0, ALL!I542-METEALL[[#This Row],[620111]] &lt;= 24), ALL!I542-METEALL[[#This Row],[620111]], 0)</f>
        <v>12</v>
      </c>
      <c r="K541">
        <f>IF(AND(ALL!J542-METEALL[[#This Row],[620112]] &gt;= 0, ALL!J542-METEALL[[#This Row],[620112]] &lt;= 24), ALL!J542-METEALL[[#This Row],[620112]], 0)</f>
        <v>10</v>
      </c>
      <c r="L541">
        <f>IF(AND(ALL!K542-METEALL[[#This Row],[620113]] &gt;= 0, ALL!K542-METEALL[[#This Row],[620113]] &lt;= 24), ALL!K542-METEALL[[#This Row],[620113]], 0)</f>
        <v>0</v>
      </c>
      <c r="M541">
        <f>IF(AND(ALL!L542-METEALL[[#This Row],[620114]] &gt;= 0, ALL!L542-METEALL[[#This Row],[620114]] &lt;= 24), ALL!L542-METEALL[[#This Row],[620114]], 0)</f>
        <v>16</v>
      </c>
      <c r="N541">
        <f>IF(AND(ALL!M542-METEALL[[#This Row],[620116]] &gt;= 0, ALL!M542-METEALL[[#This Row],[620116]] &lt;= 24), ALL!M542-METEALL[[#This Row],[620116]], 0)</f>
        <v>9</v>
      </c>
      <c r="O541">
        <f>IF(AND(ALL!N542-METEALL[[#This Row],[620117]] &gt;= 0, ALL!N542-METEALL[[#This Row],[620117]] &lt;= 24), ALL!N542-METEALL[[#This Row],[620117]], 0)</f>
        <v>19</v>
      </c>
      <c r="P541">
        <f>IF(AND(ALL!O542-METEALL[[#This Row],[620118]] &gt;= 0, ALL!O542-METEALL[[#This Row],[620118]] &lt;= 24), ALL!O542-METEALL[[#This Row],[620118]], 0)</f>
        <v>0</v>
      </c>
      <c r="Q541">
        <f>IF(AND(ALL!P542-METEALL[[#This Row],[620119]] &gt;= 0, ALL!P542-METEALL[[#This Row],[620119]] &lt;= 24), ALL!P542-METEALL[[#This Row],[620119]], 0)</f>
        <v>15</v>
      </c>
      <c r="R541">
        <f>IF(AND(ALL!Q542-METEALL[[#This Row],[620120]] &gt;= 0, ALL!Q542-METEALL[[#This Row],[620120]] &lt;= 24), ALL!Q542-METEALL[[#This Row],[620120]], 0)</f>
        <v>18</v>
      </c>
      <c r="S541">
        <f>IF(AND(ALL!R542-METEALL[[#This Row],[620122]] &gt;= 0, ALL!R542-METEALL[[#This Row],[620122]] &lt;= 24), ALL!R542-METEALL[[#This Row],[620122]], 0)</f>
        <v>13</v>
      </c>
      <c r="T541">
        <f>IF(AND(ALL!S542-METEALL[[#This Row],[620123]] &gt;= 0, ALL!S542-METEALL[[#This Row],[620123]] &lt;= 24), ALL!S542-METEALL[[#This Row],[620123]], 0)</f>
        <v>0</v>
      </c>
      <c r="U541">
        <f>IF(AND(ALL!T542-METEALL[[#This Row],[620124]] &gt;= 0, ALL!T542-METEALL[[#This Row],[620124]] &lt;= 24), ALL!T542-METEALL[[#This Row],[620124]], 0)</f>
        <v>0</v>
      </c>
      <c r="Y541">
        <v>620104</v>
      </c>
      <c r="Z541" s="31">
        <v>44369</v>
      </c>
      <c r="AA541">
        <v>0</v>
      </c>
    </row>
    <row r="542" spans="3:27">
      <c r="C542" s="17">
        <v>44370</v>
      </c>
      <c r="D542" t="str">
        <f>TEXT(Mete_cal[[#This Row],[Egat Code]], "[$-409]mmm yyyy")</f>
        <v>Jun 2021</v>
      </c>
      <c r="E542">
        <f>IF(AND(ALL!D543-METEALL[[#This Row],[620104]] &gt;= 0, ALL!D543-METEALL[[#This Row],[620104]] &lt;= 24), ALL!D543-METEALL[[#This Row],[620104]], 0)</f>
        <v>0</v>
      </c>
      <c r="F542">
        <f>IF(AND(ALL!E543-METEALL[[#This Row],[620105]] &gt;= 0, ALL!E543-METEALL[[#This Row],[620105]] &lt;= 24), ALL!E543-METEALL[[#This Row],[620105]], 0)</f>
        <v>14</v>
      </c>
      <c r="G542">
        <f>IF(AND(ALL!F543-METEALL[[#This Row],[620106]] &gt;= 0, ALL!F543-METEALL[[#This Row],[620106]] &lt;= 24), ALL!F543-METEALL[[#This Row],[620106]], 0)</f>
        <v>0</v>
      </c>
      <c r="H542">
        <f>IF(AND(ALL!G543-METEALL[[#This Row],[620107]] &gt;= 0, ALL!G543-METEALL[[#This Row],[620107]] &lt;= 24), ALL!G543-METEALL[[#This Row],[620107]], 0)</f>
        <v>0</v>
      </c>
      <c r="I542">
        <f>IF(AND(ALL!H543-METEALL[[#This Row],[620109]] &gt;= 0, ALL!H543-METEALL[[#This Row],[620109]] &lt;= 24), ALL!H543-METEALL[[#This Row],[620109]], 0)</f>
        <v>0</v>
      </c>
      <c r="J542">
        <f>IF(AND(ALL!I543-METEALL[[#This Row],[620111]] &gt;= 0, ALL!I543-METEALL[[#This Row],[620111]] &lt;= 24), ALL!I543-METEALL[[#This Row],[620111]], 0)</f>
        <v>16</v>
      </c>
      <c r="K542">
        <f>IF(AND(ALL!J543-METEALL[[#This Row],[620112]] &gt;= 0, ALL!J543-METEALL[[#This Row],[620112]] &lt;= 24), ALL!J543-METEALL[[#This Row],[620112]], 0)</f>
        <v>0</v>
      </c>
      <c r="L542">
        <f>IF(AND(ALL!K543-METEALL[[#This Row],[620113]] &gt;= 0, ALL!K543-METEALL[[#This Row],[620113]] &lt;= 24), ALL!K543-METEALL[[#This Row],[620113]], 0)</f>
        <v>0</v>
      </c>
      <c r="M542">
        <f>IF(AND(ALL!L543-METEALL[[#This Row],[620114]] &gt;= 0, ALL!L543-METEALL[[#This Row],[620114]] &lt;= 24), ALL!L543-METEALL[[#This Row],[620114]], 0)</f>
        <v>15</v>
      </c>
      <c r="N542">
        <f>IF(AND(ALL!M543-METEALL[[#This Row],[620116]] &gt;= 0, ALL!M543-METEALL[[#This Row],[620116]] &lt;= 24), ALL!M543-METEALL[[#This Row],[620116]], 0)</f>
        <v>15</v>
      </c>
      <c r="O542">
        <f>IF(AND(ALL!N543-METEALL[[#This Row],[620117]] &gt;= 0, ALL!N543-METEALL[[#This Row],[620117]] &lt;= 24), ALL!N543-METEALL[[#This Row],[620117]], 0)</f>
        <v>13</v>
      </c>
      <c r="P542">
        <f>IF(AND(ALL!O543-METEALL[[#This Row],[620118]] &gt;= 0, ALL!O543-METEALL[[#This Row],[620118]] &lt;= 24), ALL!O543-METEALL[[#This Row],[620118]], 0)</f>
        <v>7</v>
      </c>
      <c r="Q542">
        <f>IF(AND(ALL!P543-METEALL[[#This Row],[620119]] &gt;= 0, ALL!P543-METEALL[[#This Row],[620119]] &lt;= 24), ALL!P543-METEALL[[#This Row],[620119]], 0)</f>
        <v>14</v>
      </c>
      <c r="R542">
        <f>IF(AND(ALL!Q543-METEALL[[#This Row],[620120]] &gt;= 0, ALL!Q543-METEALL[[#This Row],[620120]] &lt;= 24), ALL!Q543-METEALL[[#This Row],[620120]], 0)</f>
        <v>15</v>
      </c>
      <c r="S542">
        <f>IF(AND(ALL!R543-METEALL[[#This Row],[620122]] &gt;= 0, ALL!R543-METEALL[[#This Row],[620122]] &lt;= 24), ALL!R543-METEALL[[#This Row],[620122]], 0)</f>
        <v>6</v>
      </c>
      <c r="T542">
        <f>IF(AND(ALL!S543-METEALL[[#This Row],[620123]] &gt;= 0, ALL!S543-METEALL[[#This Row],[620123]] &lt;= 24), ALL!S543-METEALL[[#This Row],[620123]], 0)</f>
        <v>0</v>
      </c>
      <c r="U542">
        <f>IF(AND(ALL!T543-METEALL[[#This Row],[620124]] &gt;= 0, ALL!T543-METEALL[[#This Row],[620124]] &lt;= 24), ALL!T543-METEALL[[#This Row],[620124]], 0)</f>
        <v>0</v>
      </c>
      <c r="Y542">
        <v>620104</v>
      </c>
      <c r="Z542" s="31">
        <v>44370</v>
      </c>
      <c r="AA542">
        <v>0</v>
      </c>
    </row>
    <row r="543" spans="3:27">
      <c r="C543" s="17">
        <v>44371</v>
      </c>
      <c r="D543" t="str">
        <f>TEXT(Mete_cal[[#This Row],[Egat Code]], "[$-409]mmm yyyy")</f>
        <v>Jun 2021</v>
      </c>
      <c r="E543">
        <f>IF(AND(ALL!D544-METEALL[[#This Row],[620104]] &gt;= 0, ALL!D544-METEALL[[#This Row],[620104]] &lt;= 24), ALL!D544-METEALL[[#This Row],[620104]], 0)</f>
        <v>0</v>
      </c>
      <c r="F543">
        <f>IF(AND(ALL!E544-METEALL[[#This Row],[620105]] &gt;= 0, ALL!E544-METEALL[[#This Row],[620105]] &lt;= 24), ALL!E544-METEALL[[#This Row],[620105]], 0)</f>
        <v>20</v>
      </c>
      <c r="G543">
        <f>IF(AND(ALL!F544-METEALL[[#This Row],[620106]] &gt;= 0, ALL!F544-METEALL[[#This Row],[620106]] &lt;= 24), ALL!F544-METEALL[[#This Row],[620106]], 0)</f>
        <v>0</v>
      </c>
      <c r="H543">
        <f>IF(AND(ALL!G544-METEALL[[#This Row],[620107]] &gt;= 0, ALL!G544-METEALL[[#This Row],[620107]] &lt;= 24), ALL!G544-METEALL[[#This Row],[620107]], 0)</f>
        <v>0</v>
      </c>
      <c r="I543">
        <f>IF(AND(ALL!H544-METEALL[[#This Row],[620109]] &gt;= 0, ALL!H544-METEALL[[#This Row],[620109]] &lt;= 24), ALL!H544-METEALL[[#This Row],[620109]], 0)</f>
        <v>0</v>
      </c>
      <c r="J543">
        <f>IF(AND(ALL!I544-METEALL[[#This Row],[620111]] &gt;= 0, ALL!I544-METEALL[[#This Row],[620111]] &lt;= 24), ALL!I544-METEALL[[#This Row],[620111]], 0)</f>
        <v>19</v>
      </c>
      <c r="K543">
        <f>IF(AND(ALL!J544-METEALL[[#This Row],[620112]] &gt;= 0, ALL!J544-METEALL[[#This Row],[620112]] &lt;= 24), ALL!J544-METEALL[[#This Row],[620112]], 0)</f>
        <v>0</v>
      </c>
      <c r="L543">
        <f>IF(AND(ALL!K544-METEALL[[#This Row],[620113]] &gt;= 0, ALL!K544-METEALL[[#This Row],[620113]] &lt;= 24), ALL!K544-METEALL[[#This Row],[620113]], 0)</f>
        <v>0</v>
      </c>
      <c r="M543">
        <f>IF(AND(ALL!L544-METEALL[[#This Row],[620114]] &gt;= 0, ALL!L544-METEALL[[#This Row],[620114]] &lt;= 24), ALL!L544-METEALL[[#This Row],[620114]], 0)</f>
        <v>16</v>
      </c>
      <c r="N543">
        <f>IF(AND(ALL!M544-METEALL[[#This Row],[620116]] &gt;= 0, ALL!M544-METEALL[[#This Row],[620116]] &lt;= 24), ALL!M544-METEALL[[#This Row],[620116]], 0)</f>
        <v>16</v>
      </c>
      <c r="O543">
        <f>IF(AND(ALL!N544-METEALL[[#This Row],[620117]] &gt;= 0, ALL!N544-METEALL[[#This Row],[620117]] &lt;= 24), ALL!N544-METEALL[[#This Row],[620117]], 0)</f>
        <v>16</v>
      </c>
      <c r="P543">
        <f>IF(AND(ALL!O544-METEALL[[#This Row],[620118]] &gt;= 0, ALL!O544-METEALL[[#This Row],[620118]] &lt;= 24), ALL!O544-METEALL[[#This Row],[620118]], 0)</f>
        <v>21</v>
      </c>
      <c r="Q543">
        <f>IF(AND(ALL!P544-METEALL[[#This Row],[620119]] &gt;= 0, ALL!P544-METEALL[[#This Row],[620119]] &lt;= 24), ALL!P544-METEALL[[#This Row],[620119]], 0)</f>
        <v>16</v>
      </c>
      <c r="R543">
        <f>IF(AND(ALL!Q544-METEALL[[#This Row],[620120]] &gt;= 0, ALL!Q544-METEALL[[#This Row],[620120]] &lt;= 24), ALL!Q544-METEALL[[#This Row],[620120]], 0)</f>
        <v>17</v>
      </c>
      <c r="S543">
        <f>IF(AND(ALL!R544-METEALL[[#This Row],[620122]] &gt;= 0, ALL!R544-METEALL[[#This Row],[620122]] &lt;= 24), ALL!R544-METEALL[[#This Row],[620122]], 0)</f>
        <v>15</v>
      </c>
      <c r="T543">
        <f>IF(AND(ALL!S544-METEALL[[#This Row],[620123]] &gt;= 0, ALL!S544-METEALL[[#This Row],[620123]] &lt;= 24), ALL!S544-METEALL[[#This Row],[620123]], 0)</f>
        <v>0</v>
      </c>
      <c r="U543">
        <f>IF(AND(ALL!T544-METEALL[[#This Row],[620124]] &gt;= 0, ALL!T544-METEALL[[#This Row],[620124]] &lt;= 24), ALL!T544-METEALL[[#This Row],[620124]], 0)</f>
        <v>0</v>
      </c>
      <c r="Y543">
        <v>620104</v>
      </c>
      <c r="Z543" s="31">
        <v>44371</v>
      </c>
      <c r="AA543">
        <v>0</v>
      </c>
    </row>
    <row r="544" spans="3:27">
      <c r="C544" s="17">
        <v>44372</v>
      </c>
      <c r="D544" t="str">
        <f>TEXT(Mete_cal[[#This Row],[Egat Code]], "[$-409]mmm yyyy")</f>
        <v>Jun 2021</v>
      </c>
      <c r="E544">
        <f>IF(AND(ALL!D545-METEALL[[#This Row],[620104]] &gt;= 0, ALL!D545-METEALL[[#This Row],[620104]] &lt;= 24), ALL!D545-METEALL[[#This Row],[620104]], 0)</f>
        <v>0</v>
      </c>
      <c r="F544">
        <f>IF(AND(ALL!E545-METEALL[[#This Row],[620105]] &gt;= 0, ALL!E545-METEALL[[#This Row],[620105]] &lt;= 24), ALL!E545-METEALL[[#This Row],[620105]], 0)</f>
        <v>13</v>
      </c>
      <c r="G544">
        <f>IF(AND(ALL!F545-METEALL[[#This Row],[620106]] &gt;= 0, ALL!F545-METEALL[[#This Row],[620106]] &lt;= 24), ALL!F545-METEALL[[#This Row],[620106]], 0)</f>
        <v>0</v>
      </c>
      <c r="H544">
        <f>IF(AND(ALL!G545-METEALL[[#This Row],[620107]] &gt;= 0, ALL!G545-METEALL[[#This Row],[620107]] &lt;= 24), ALL!G545-METEALL[[#This Row],[620107]], 0)</f>
        <v>0</v>
      </c>
      <c r="I544">
        <f>IF(AND(ALL!H545-METEALL[[#This Row],[620109]] &gt;= 0, ALL!H545-METEALL[[#This Row],[620109]] &lt;= 24), ALL!H545-METEALL[[#This Row],[620109]], 0)</f>
        <v>0</v>
      </c>
      <c r="J544">
        <f>IF(AND(ALL!I545-METEALL[[#This Row],[620111]] &gt;= 0, ALL!I545-METEALL[[#This Row],[620111]] &lt;= 24), ALL!I545-METEALL[[#This Row],[620111]], 0)</f>
        <v>0</v>
      </c>
      <c r="K544">
        <f>IF(AND(ALL!J545-METEALL[[#This Row],[620112]] &gt;= 0, ALL!J545-METEALL[[#This Row],[620112]] &lt;= 24), ALL!J545-METEALL[[#This Row],[620112]], 0)</f>
        <v>0</v>
      </c>
      <c r="L544">
        <f>IF(AND(ALL!K545-METEALL[[#This Row],[620113]] &gt;= 0, ALL!K545-METEALL[[#This Row],[620113]] &lt;= 24), ALL!K545-METEALL[[#This Row],[620113]], 0)</f>
        <v>0</v>
      </c>
      <c r="M544">
        <f>IF(AND(ALL!L545-METEALL[[#This Row],[620114]] &gt;= 0, ALL!L545-METEALL[[#This Row],[620114]] &lt;= 24), ALL!L545-METEALL[[#This Row],[620114]], 0)</f>
        <v>0</v>
      </c>
      <c r="N544">
        <f>IF(AND(ALL!M545-METEALL[[#This Row],[620116]] &gt;= 0, ALL!M545-METEALL[[#This Row],[620116]] &lt;= 24), ALL!M545-METEALL[[#This Row],[620116]], 0)</f>
        <v>0</v>
      </c>
      <c r="O544">
        <f>IF(AND(ALL!N545-METEALL[[#This Row],[620117]] &gt;= 0, ALL!N545-METEALL[[#This Row],[620117]] &lt;= 24), ALL!N545-METEALL[[#This Row],[620117]], 0)</f>
        <v>0</v>
      </c>
      <c r="P544">
        <f>IF(AND(ALL!O545-METEALL[[#This Row],[620118]] &gt;= 0, ALL!O545-METEALL[[#This Row],[620118]] &lt;= 24), ALL!O545-METEALL[[#This Row],[620118]], 0)</f>
        <v>0</v>
      </c>
      <c r="Q544">
        <f>IF(AND(ALL!P545-METEALL[[#This Row],[620119]] &gt;= 0, ALL!P545-METEALL[[#This Row],[620119]] &lt;= 24), ALL!P545-METEALL[[#This Row],[620119]], 0)</f>
        <v>13</v>
      </c>
      <c r="R544">
        <f>IF(AND(ALL!Q545-METEALL[[#This Row],[620120]] &gt;= 0, ALL!Q545-METEALL[[#This Row],[620120]] &lt;= 24), ALL!Q545-METEALL[[#This Row],[620120]], 0)</f>
        <v>11</v>
      </c>
      <c r="S544">
        <f>IF(AND(ALL!R545-METEALL[[#This Row],[620122]] &gt;= 0, ALL!R545-METEALL[[#This Row],[620122]] &lt;= 24), ALL!R545-METEALL[[#This Row],[620122]], 0)</f>
        <v>0</v>
      </c>
      <c r="T544">
        <f>IF(AND(ALL!S545-METEALL[[#This Row],[620123]] &gt;= 0, ALL!S545-METEALL[[#This Row],[620123]] &lt;= 24), ALL!S545-METEALL[[#This Row],[620123]], 0)</f>
        <v>0</v>
      </c>
      <c r="U544">
        <f>IF(AND(ALL!T545-METEALL[[#This Row],[620124]] &gt;= 0, ALL!T545-METEALL[[#This Row],[620124]] &lt;= 24), ALL!T545-METEALL[[#This Row],[620124]], 0)</f>
        <v>0</v>
      </c>
      <c r="Y544">
        <v>620104</v>
      </c>
      <c r="Z544" s="31">
        <v>44372</v>
      </c>
      <c r="AA544">
        <v>0</v>
      </c>
    </row>
    <row r="545" spans="3:27">
      <c r="C545" s="17">
        <v>44373</v>
      </c>
      <c r="D545" t="str">
        <f>TEXT(Mete_cal[[#This Row],[Egat Code]], "[$-409]mmm yyyy")</f>
        <v>Jun 2021</v>
      </c>
      <c r="E545">
        <f>IF(AND(ALL!D546-METEALL[[#This Row],[620104]] &gt;= 0, ALL!D546-METEALL[[#This Row],[620104]] &lt;= 24), ALL!D546-METEALL[[#This Row],[620104]], 0)</f>
        <v>0</v>
      </c>
      <c r="F545">
        <f>IF(AND(ALL!E546-METEALL[[#This Row],[620105]] &gt;= 0, ALL!E546-METEALL[[#This Row],[620105]] &lt;= 24), ALL!E546-METEALL[[#This Row],[620105]], 0)</f>
        <v>17</v>
      </c>
      <c r="G545">
        <f>IF(AND(ALL!F546-METEALL[[#This Row],[620106]] &gt;= 0, ALL!F546-METEALL[[#This Row],[620106]] &lt;= 24), ALL!F546-METEALL[[#This Row],[620106]], 0)</f>
        <v>0</v>
      </c>
      <c r="H545">
        <f>IF(AND(ALL!G546-METEALL[[#This Row],[620107]] &gt;= 0, ALL!G546-METEALL[[#This Row],[620107]] &lt;= 24), ALL!G546-METEALL[[#This Row],[620107]], 0)</f>
        <v>16</v>
      </c>
      <c r="I545">
        <f>IF(AND(ALL!H546-METEALL[[#This Row],[620109]] &gt;= 0, ALL!H546-METEALL[[#This Row],[620109]] &lt;= 24), ALL!H546-METEALL[[#This Row],[620109]], 0)</f>
        <v>0</v>
      </c>
      <c r="J545">
        <f>IF(AND(ALL!I546-METEALL[[#This Row],[620111]] &gt;= 0, ALL!I546-METEALL[[#This Row],[620111]] &lt;= 24), ALL!I546-METEALL[[#This Row],[620111]], 0)</f>
        <v>0</v>
      </c>
      <c r="K545">
        <f>IF(AND(ALL!J546-METEALL[[#This Row],[620112]] &gt;= 0, ALL!J546-METEALL[[#This Row],[620112]] &lt;= 24), ALL!J546-METEALL[[#This Row],[620112]], 0)</f>
        <v>0</v>
      </c>
      <c r="L545">
        <f>IF(AND(ALL!K546-METEALL[[#This Row],[620113]] &gt;= 0, ALL!K546-METEALL[[#This Row],[620113]] &lt;= 24), ALL!K546-METEALL[[#This Row],[620113]], 0)</f>
        <v>0</v>
      </c>
      <c r="M545">
        <f>IF(AND(ALL!L546-METEALL[[#This Row],[620114]] &gt;= 0, ALL!L546-METEALL[[#This Row],[620114]] &lt;= 24), ALL!L546-METEALL[[#This Row],[620114]], 0)</f>
        <v>0</v>
      </c>
      <c r="N545">
        <f>IF(AND(ALL!M546-METEALL[[#This Row],[620116]] &gt;= 0, ALL!M546-METEALL[[#This Row],[620116]] &lt;= 24), ALL!M546-METEALL[[#This Row],[620116]], 0)</f>
        <v>23</v>
      </c>
      <c r="O545">
        <f>IF(AND(ALL!N546-METEALL[[#This Row],[620117]] &gt;= 0, ALL!N546-METEALL[[#This Row],[620117]] &lt;= 24), ALL!N546-METEALL[[#This Row],[620117]], 0)</f>
        <v>0</v>
      </c>
      <c r="P545">
        <f>IF(AND(ALL!O546-METEALL[[#This Row],[620118]] &gt;= 0, ALL!O546-METEALL[[#This Row],[620118]] &lt;= 24), ALL!O546-METEALL[[#This Row],[620118]], 0)</f>
        <v>0</v>
      </c>
      <c r="Q545">
        <f>IF(AND(ALL!P546-METEALL[[#This Row],[620119]] &gt;= 0, ALL!P546-METEALL[[#This Row],[620119]] &lt;= 24), ALL!P546-METEALL[[#This Row],[620119]], 0)</f>
        <v>14</v>
      </c>
      <c r="R545">
        <f>IF(AND(ALL!Q546-METEALL[[#This Row],[620120]] &gt;= 0, ALL!Q546-METEALL[[#This Row],[620120]] &lt;= 24), ALL!Q546-METEALL[[#This Row],[620120]], 0)</f>
        <v>20</v>
      </c>
      <c r="S545">
        <f>IF(AND(ALL!R546-METEALL[[#This Row],[620122]] &gt;= 0, ALL!R546-METEALL[[#This Row],[620122]] &lt;= 24), ALL!R546-METEALL[[#This Row],[620122]], 0)</f>
        <v>0</v>
      </c>
      <c r="T545">
        <f>IF(AND(ALL!S546-METEALL[[#This Row],[620123]] &gt;= 0, ALL!S546-METEALL[[#This Row],[620123]] &lt;= 24), ALL!S546-METEALL[[#This Row],[620123]], 0)</f>
        <v>0</v>
      </c>
      <c r="U545">
        <f>IF(AND(ALL!T546-METEALL[[#This Row],[620124]] &gt;= 0, ALL!T546-METEALL[[#This Row],[620124]] &lt;= 24), ALL!T546-METEALL[[#This Row],[620124]], 0)</f>
        <v>0</v>
      </c>
      <c r="Y545">
        <v>620104</v>
      </c>
      <c r="Z545" s="31">
        <v>44373</v>
      </c>
      <c r="AA545">
        <v>0</v>
      </c>
    </row>
    <row r="546" spans="3:27">
      <c r="C546" s="17">
        <v>44374</v>
      </c>
      <c r="D546" t="str">
        <f>TEXT(Mete_cal[[#This Row],[Egat Code]], "[$-409]mmm yyyy")</f>
        <v>Jun 2021</v>
      </c>
      <c r="E546">
        <f>IF(AND(ALL!D547-METEALL[[#This Row],[620104]] &gt;= 0, ALL!D547-METEALL[[#This Row],[620104]] &lt;= 24), ALL!D547-METEALL[[#This Row],[620104]], 0)</f>
        <v>0</v>
      </c>
      <c r="F546">
        <f>IF(AND(ALL!E547-METEALL[[#This Row],[620105]] &gt;= 0, ALL!E547-METEALL[[#This Row],[620105]] &lt;= 24), ALL!E547-METEALL[[#This Row],[620105]], 0)</f>
        <v>18</v>
      </c>
      <c r="G546">
        <f>IF(AND(ALL!F547-METEALL[[#This Row],[620106]] &gt;= 0, ALL!F547-METEALL[[#This Row],[620106]] &lt;= 24), ALL!F547-METEALL[[#This Row],[620106]], 0)</f>
        <v>0</v>
      </c>
      <c r="H546">
        <f>IF(AND(ALL!G547-METEALL[[#This Row],[620107]] &gt;= 0, ALL!G547-METEALL[[#This Row],[620107]] &lt;= 24), ALL!G547-METEALL[[#This Row],[620107]], 0)</f>
        <v>19</v>
      </c>
      <c r="I546">
        <f>IF(AND(ALL!H547-METEALL[[#This Row],[620109]] &gt;= 0, ALL!H547-METEALL[[#This Row],[620109]] &lt;= 24), ALL!H547-METEALL[[#This Row],[620109]], 0)</f>
        <v>0</v>
      </c>
      <c r="J546">
        <f>IF(AND(ALL!I547-METEALL[[#This Row],[620111]] &gt;= 0, ALL!I547-METEALL[[#This Row],[620111]] &lt;= 24), ALL!I547-METEALL[[#This Row],[620111]], 0)</f>
        <v>20</v>
      </c>
      <c r="K546">
        <f>IF(AND(ALL!J547-METEALL[[#This Row],[620112]] &gt;= 0, ALL!J547-METEALL[[#This Row],[620112]] &lt;= 24), ALL!J547-METEALL[[#This Row],[620112]], 0)</f>
        <v>21</v>
      </c>
      <c r="L546">
        <f>IF(AND(ALL!K547-METEALL[[#This Row],[620113]] &gt;= 0, ALL!K547-METEALL[[#This Row],[620113]] &lt;= 24), ALL!K547-METEALL[[#This Row],[620113]], 0)</f>
        <v>0</v>
      </c>
      <c r="M546">
        <f>IF(AND(ALL!L547-METEALL[[#This Row],[620114]] &gt;= 0, ALL!L547-METEALL[[#This Row],[620114]] &lt;= 24), ALL!L547-METEALL[[#This Row],[620114]], 0)</f>
        <v>0</v>
      </c>
      <c r="N546">
        <f>IF(AND(ALL!M547-METEALL[[#This Row],[620116]] &gt;= 0, ALL!M547-METEALL[[#This Row],[620116]] &lt;= 24), ALL!M547-METEALL[[#This Row],[620116]], 0)</f>
        <v>19</v>
      </c>
      <c r="O546">
        <f>IF(AND(ALL!N547-METEALL[[#This Row],[620117]] &gt;= 0, ALL!N547-METEALL[[#This Row],[620117]] &lt;= 24), ALL!N547-METEALL[[#This Row],[620117]], 0)</f>
        <v>0</v>
      </c>
      <c r="P546">
        <f>IF(AND(ALL!O547-METEALL[[#This Row],[620118]] &gt;= 0, ALL!O547-METEALL[[#This Row],[620118]] &lt;= 24), ALL!O547-METEALL[[#This Row],[620118]], 0)</f>
        <v>0</v>
      </c>
      <c r="Q546">
        <f>IF(AND(ALL!P547-METEALL[[#This Row],[620119]] &gt;= 0, ALL!P547-METEALL[[#This Row],[620119]] &lt;= 24), ALL!P547-METEALL[[#This Row],[620119]], 0)</f>
        <v>15</v>
      </c>
      <c r="R546">
        <f>IF(AND(ALL!Q547-METEALL[[#This Row],[620120]] &gt;= 0, ALL!Q547-METEALL[[#This Row],[620120]] &lt;= 24), ALL!Q547-METEALL[[#This Row],[620120]], 0)</f>
        <v>11</v>
      </c>
      <c r="S546">
        <f>IF(AND(ALL!R547-METEALL[[#This Row],[620122]] &gt;= 0, ALL!R547-METEALL[[#This Row],[620122]] &lt;= 24), ALL!R547-METEALL[[#This Row],[620122]], 0)</f>
        <v>0</v>
      </c>
      <c r="T546">
        <f>IF(AND(ALL!S547-METEALL[[#This Row],[620123]] &gt;= 0, ALL!S547-METEALL[[#This Row],[620123]] &lt;= 24), ALL!S547-METEALL[[#This Row],[620123]], 0)</f>
        <v>0</v>
      </c>
      <c r="U546">
        <f>IF(AND(ALL!T547-METEALL[[#This Row],[620124]] &gt;= 0, ALL!T547-METEALL[[#This Row],[620124]] &lt;= 24), ALL!T547-METEALL[[#This Row],[620124]], 0)</f>
        <v>0</v>
      </c>
      <c r="Y546">
        <v>620104</v>
      </c>
      <c r="Z546" s="31">
        <v>44374</v>
      </c>
      <c r="AA546">
        <v>0</v>
      </c>
    </row>
    <row r="547" spans="3:27">
      <c r="C547" s="17">
        <v>44375</v>
      </c>
      <c r="D547" t="str">
        <f>TEXT(Mete_cal[[#This Row],[Egat Code]], "[$-409]mmm yyyy")</f>
        <v>Jun 2021</v>
      </c>
      <c r="E547">
        <f>IF(AND(ALL!D548-METEALL[[#This Row],[620104]] &gt;= 0, ALL!D548-METEALL[[#This Row],[620104]] &lt;= 24), ALL!D548-METEALL[[#This Row],[620104]], 0)</f>
        <v>0</v>
      </c>
      <c r="F547">
        <f>IF(AND(ALL!E548-METEALL[[#This Row],[620105]] &gt;= 0, ALL!E548-METEALL[[#This Row],[620105]] &lt;= 24), ALL!E548-METEALL[[#This Row],[620105]], 0)</f>
        <v>14</v>
      </c>
      <c r="G547">
        <f>IF(AND(ALL!F548-METEALL[[#This Row],[620106]] &gt;= 0, ALL!F548-METEALL[[#This Row],[620106]] &lt;= 24), ALL!F548-METEALL[[#This Row],[620106]], 0)</f>
        <v>0</v>
      </c>
      <c r="H547">
        <f>IF(AND(ALL!G548-METEALL[[#This Row],[620107]] &gt;= 0, ALL!G548-METEALL[[#This Row],[620107]] &lt;= 24), ALL!G548-METEALL[[#This Row],[620107]], 0)</f>
        <v>13</v>
      </c>
      <c r="I547">
        <f>IF(AND(ALL!H548-METEALL[[#This Row],[620109]] &gt;= 0, ALL!H548-METEALL[[#This Row],[620109]] &lt;= 24), ALL!H548-METEALL[[#This Row],[620109]], 0)</f>
        <v>0</v>
      </c>
      <c r="J547">
        <f>IF(AND(ALL!I548-METEALL[[#This Row],[620111]] &gt;= 0, ALL!I548-METEALL[[#This Row],[620111]] &lt;= 24), ALL!I548-METEALL[[#This Row],[620111]], 0)</f>
        <v>15</v>
      </c>
      <c r="K547">
        <f>IF(AND(ALL!J548-METEALL[[#This Row],[620112]] &gt;= 0, ALL!J548-METEALL[[#This Row],[620112]] &lt;= 24), ALL!J548-METEALL[[#This Row],[620112]], 0)</f>
        <v>15</v>
      </c>
      <c r="L547">
        <f>IF(AND(ALL!K548-METEALL[[#This Row],[620113]] &gt;= 0, ALL!K548-METEALL[[#This Row],[620113]] &lt;= 24), ALL!K548-METEALL[[#This Row],[620113]], 0)</f>
        <v>0</v>
      </c>
      <c r="M547">
        <f>IF(AND(ALL!L548-METEALL[[#This Row],[620114]] &gt;= 0, ALL!L548-METEALL[[#This Row],[620114]] &lt;= 24), ALL!L548-METEALL[[#This Row],[620114]], 0)</f>
        <v>0</v>
      </c>
      <c r="N547">
        <f>IF(AND(ALL!M548-METEALL[[#This Row],[620116]] &gt;= 0, ALL!M548-METEALL[[#This Row],[620116]] &lt;= 24), ALL!M548-METEALL[[#This Row],[620116]], 0)</f>
        <v>12</v>
      </c>
      <c r="O547">
        <f>IF(AND(ALL!N548-METEALL[[#This Row],[620117]] &gt;= 0, ALL!N548-METEALL[[#This Row],[620117]] &lt;= 24), ALL!N548-METEALL[[#This Row],[620117]], 0)</f>
        <v>0</v>
      </c>
      <c r="P547">
        <f>IF(AND(ALL!O548-METEALL[[#This Row],[620118]] &gt;= 0, ALL!O548-METEALL[[#This Row],[620118]] &lt;= 24), ALL!O548-METEALL[[#This Row],[620118]], 0)</f>
        <v>12</v>
      </c>
      <c r="Q547">
        <f>IF(AND(ALL!P548-METEALL[[#This Row],[620119]] &gt;= 0, ALL!P548-METEALL[[#This Row],[620119]] &lt;= 24), ALL!P548-METEALL[[#This Row],[620119]], 0)</f>
        <v>13</v>
      </c>
      <c r="R547">
        <f>IF(AND(ALL!Q548-METEALL[[#This Row],[620120]] &gt;= 0, ALL!Q548-METEALL[[#This Row],[620120]] &lt;= 24), ALL!Q548-METEALL[[#This Row],[620120]], 0)</f>
        <v>20</v>
      </c>
      <c r="S547">
        <f>IF(AND(ALL!R548-METEALL[[#This Row],[620122]] &gt;= 0, ALL!R548-METEALL[[#This Row],[620122]] &lt;= 24), ALL!R548-METEALL[[#This Row],[620122]], 0)</f>
        <v>0</v>
      </c>
      <c r="T547">
        <f>IF(AND(ALL!S548-METEALL[[#This Row],[620123]] &gt;= 0, ALL!S548-METEALL[[#This Row],[620123]] &lt;= 24), ALL!S548-METEALL[[#This Row],[620123]], 0)</f>
        <v>0</v>
      </c>
      <c r="U547">
        <f>IF(AND(ALL!T548-METEALL[[#This Row],[620124]] &gt;= 0, ALL!T548-METEALL[[#This Row],[620124]] &lt;= 24), ALL!T548-METEALL[[#This Row],[620124]], 0)</f>
        <v>0</v>
      </c>
      <c r="Y547">
        <v>620104</v>
      </c>
      <c r="Z547" s="31">
        <v>44375</v>
      </c>
      <c r="AA547">
        <v>0</v>
      </c>
    </row>
    <row r="548" spans="3:27">
      <c r="C548" s="17">
        <v>44376</v>
      </c>
      <c r="D548" t="str">
        <f>TEXT(Mete_cal[[#This Row],[Egat Code]], "[$-409]mmm yyyy")</f>
        <v>Jun 2021</v>
      </c>
      <c r="E548">
        <f>IF(AND(ALL!D549-METEALL[[#This Row],[620104]] &gt;= 0, ALL!D549-METEALL[[#This Row],[620104]] &lt;= 24), ALL!D549-METEALL[[#This Row],[620104]], 0)</f>
        <v>0</v>
      </c>
      <c r="F548">
        <f>IF(AND(ALL!E549-METEALL[[#This Row],[620105]] &gt;= 0, ALL!E549-METEALL[[#This Row],[620105]] &lt;= 24), ALL!E549-METEALL[[#This Row],[620105]], 0)</f>
        <v>17</v>
      </c>
      <c r="G548">
        <f>IF(AND(ALL!F549-METEALL[[#This Row],[620106]] &gt;= 0, ALL!F549-METEALL[[#This Row],[620106]] &lt;= 24), ALL!F549-METEALL[[#This Row],[620106]], 0)</f>
        <v>0</v>
      </c>
      <c r="H548">
        <f>IF(AND(ALL!G549-METEALL[[#This Row],[620107]] &gt;= 0, ALL!G549-METEALL[[#This Row],[620107]] &lt;= 24), ALL!G549-METEALL[[#This Row],[620107]], 0)</f>
        <v>12</v>
      </c>
      <c r="I548">
        <f>IF(AND(ALL!H549-METEALL[[#This Row],[620109]] &gt;= 0, ALL!H549-METEALL[[#This Row],[620109]] &lt;= 24), ALL!H549-METEALL[[#This Row],[620109]], 0)</f>
        <v>0</v>
      </c>
      <c r="J548">
        <f>IF(AND(ALL!I549-METEALL[[#This Row],[620111]] &gt;= 0, ALL!I549-METEALL[[#This Row],[620111]] &lt;= 24), ALL!I549-METEALL[[#This Row],[620111]], 0)</f>
        <v>12</v>
      </c>
      <c r="K548">
        <f>IF(AND(ALL!J549-METEALL[[#This Row],[620112]] &gt;= 0, ALL!J549-METEALL[[#This Row],[620112]] &lt;= 24), ALL!J549-METEALL[[#This Row],[620112]], 0)</f>
        <v>9</v>
      </c>
      <c r="L548">
        <f>IF(AND(ALL!K549-METEALL[[#This Row],[620113]] &gt;= 0, ALL!K549-METEALL[[#This Row],[620113]] &lt;= 24), ALL!K549-METEALL[[#This Row],[620113]], 0)</f>
        <v>0</v>
      </c>
      <c r="M548">
        <f>IF(AND(ALL!L549-METEALL[[#This Row],[620114]] &gt;= 0, ALL!L549-METEALL[[#This Row],[620114]] &lt;= 24), ALL!L549-METEALL[[#This Row],[620114]], 0)</f>
        <v>0</v>
      </c>
      <c r="N548">
        <f>IF(AND(ALL!M549-METEALL[[#This Row],[620116]] &gt;= 0, ALL!M549-METEALL[[#This Row],[620116]] &lt;= 24), ALL!M549-METEALL[[#This Row],[620116]], 0)</f>
        <v>15</v>
      </c>
      <c r="O548">
        <f>IF(AND(ALL!N549-METEALL[[#This Row],[620117]] &gt;= 0, ALL!N549-METEALL[[#This Row],[620117]] &lt;= 24), ALL!N549-METEALL[[#This Row],[620117]], 0)</f>
        <v>0</v>
      </c>
      <c r="P548">
        <f>IF(AND(ALL!O549-METEALL[[#This Row],[620118]] &gt;= 0, ALL!O549-METEALL[[#This Row],[620118]] &lt;= 24), ALL!O549-METEALL[[#This Row],[620118]], 0)</f>
        <v>11</v>
      </c>
      <c r="Q548">
        <f>IF(AND(ALL!P549-METEALL[[#This Row],[620119]] &gt;= 0, ALL!P549-METEALL[[#This Row],[620119]] &lt;= 24), ALL!P549-METEALL[[#This Row],[620119]], 0)</f>
        <v>6</v>
      </c>
      <c r="R548">
        <f>IF(AND(ALL!Q549-METEALL[[#This Row],[620120]] &gt;= 0, ALL!Q549-METEALL[[#This Row],[620120]] &lt;= 24), ALL!Q549-METEALL[[#This Row],[620120]], 0)</f>
        <v>10</v>
      </c>
      <c r="S548">
        <f>IF(AND(ALL!R549-METEALL[[#This Row],[620122]] &gt;= 0, ALL!R549-METEALL[[#This Row],[620122]] &lt;= 24), ALL!R549-METEALL[[#This Row],[620122]], 0)</f>
        <v>12</v>
      </c>
      <c r="T548">
        <f>IF(AND(ALL!S549-METEALL[[#This Row],[620123]] &gt;= 0, ALL!S549-METEALL[[#This Row],[620123]] &lt;= 24), ALL!S549-METEALL[[#This Row],[620123]], 0)</f>
        <v>0</v>
      </c>
      <c r="U548">
        <f>IF(AND(ALL!T549-METEALL[[#This Row],[620124]] &gt;= 0, ALL!T549-METEALL[[#This Row],[620124]] &lt;= 24), ALL!T549-METEALL[[#This Row],[620124]], 0)</f>
        <v>0</v>
      </c>
      <c r="Y548">
        <v>620104</v>
      </c>
      <c r="Z548" s="31">
        <v>44376</v>
      </c>
      <c r="AA548">
        <v>0</v>
      </c>
    </row>
    <row r="549" spans="3:27">
      <c r="C549" s="17">
        <v>44377</v>
      </c>
      <c r="D549" t="str">
        <f>TEXT(Mete_cal[[#This Row],[Egat Code]], "[$-409]mmm yyyy")</f>
        <v>Jun 2021</v>
      </c>
      <c r="E549">
        <f>IF(AND(ALL!D550-METEALL[[#This Row],[620104]] &gt;= 0, ALL!D550-METEALL[[#This Row],[620104]] &lt;= 24), ALL!D550-METEALL[[#This Row],[620104]], 0)</f>
        <v>0</v>
      </c>
      <c r="F549">
        <f>IF(AND(ALL!E550-METEALL[[#This Row],[620105]] &gt;= 0, ALL!E550-METEALL[[#This Row],[620105]] &lt;= 24), ALL!E550-METEALL[[#This Row],[620105]], 0)</f>
        <v>11</v>
      </c>
      <c r="G549">
        <f>IF(AND(ALL!F550-METEALL[[#This Row],[620106]] &gt;= 0, ALL!F550-METEALL[[#This Row],[620106]] &lt;= 24), ALL!F550-METEALL[[#This Row],[620106]], 0)</f>
        <v>0</v>
      </c>
      <c r="H549">
        <f>IF(AND(ALL!G550-METEALL[[#This Row],[620107]] &gt;= 0, ALL!G550-METEALL[[#This Row],[620107]] &lt;= 24), ALL!G550-METEALL[[#This Row],[620107]], 0)</f>
        <v>14</v>
      </c>
      <c r="I549">
        <f>IF(AND(ALL!H550-METEALL[[#This Row],[620109]] &gt;= 0, ALL!H550-METEALL[[#This Row],[620109]] &lt;= 24), ALL!H550-METEALL[[#This Row],[620109]], 0)</f>
        <v>0</v>
      </c>
      <c r="J549">
        <f>IF(AND(ALL!I550-METEALL[[#This Row],[620111]] &gt;= 0, ALL!I550-METEALL[[#This Row],[620111]] &lt;= 24), ALL!I550-METEALL[[#This Row],[620111]], 0)</f>
        <v>6</v>
      </c>
      <c r="K549">
        <f>IF(AND(ALL!J550-METEALL[[#This Row],[620112]] &gt;= 0, ALL!J550-METEALL[[#This Row],[620112]] &lt;= 24), ALL!J550-METEALL[[#This Row],[620112]], 0)</f>
        <v>18</v>
      </c>
      <c r="L549">
        <f>IF(AND(ALL!K550-METEALL[[#This Row],[620113]] &gt;= 0, ALL!K550-METEALL[[#This Row],[620113]] &lt;= 24), ALL!K550-METEALL[[#This Row],[620113]], 0)</f>
        <v>0</v>
      </c>
      <c r="M549">
        <f>IF(AND(ALL!L550-METEALL[[#This Row],[620114]] &gt;= 0, ALL!L550-METEALL[[#This Row],[620114]] &lt;= 24), ALL!L550-METEALL[[#This Row],[620114]], 0)</f>
        <v>0</v>
      </c>
      <c r="N549">
        <f>IF(AND(ALL!M550-METEALL[[#This Row],[620116]] &gt;= 0, ALL!M550-METEALL[[#This Row],[620116]] &lt;= 24), ALL!M550-METEALL[[#This Row],[620116]], 0)</f>
        <v>10</v>
      </c>
      <c r="O549">
        <f>IF(AND(ALL!N550-METEALL[[#This Row],[620117]] &gt;= 0, ALL!N550-METEALL[[#This Row],[620117]] &lt;= 24), ALL!N550-METEALL[[#This Row],[620117]], 0)</f>
        <v>13</v>
      </c>
      <c r="P549">
        <f>IF(AND(ALL!O550-METEALL[[#This Row],[620118]] &gt;= 0, ALL!O550-METEALL[[#This Row],[620118]] &lt;= 24), ALL!O550-METEALL[[#This Row],[620118]], 0)</f>
        <v>17</v>
      </c>
      <c r="Q549">
        <f>IF(AND(ALL!P550-METEALL[[#This Row],[620119]] &gt;= 0, ALL!P550-METEALL[[#This Row],[620119]] &lt;= 24), ALL!P550-METEALL[[#This Row],[620119]], 0)</f>
        <v>16</v>
      </c>
      <c r="R549">
        <f>IF(AND(ALL!Q550-METEALL[[#This Row],[620120]] &gt;= 0, ALL!Q550-METEALL[[#This Row],[620120]] &lt;= 24), ALL!Q550-METEALL[[#This Row],[620120]], 0)</f>
        <v>14</v>
      </c>
      <c r="S549">
        <f>IF(AND(ALL!R550-METEALL[[#This Row],[620122]] &gt;= 0, ALL!R550-METEALL[[#This Row],[620122]] &lt;= 24), ALL!R550-METEALL[[#This Row],[620122]], 0)</f>
        <v>14</v>
      </c>
      <c r="T549">
        <f>IF(AND(ALL!S550-METEALL[[#This Row],[620123]] &gt;= 0, ALL!S550-METEALL[[#This Row],[620123]] &lt;= 24), ALL!S550-METEALL[[#This Row],[620123]], 0)</f>
        <v>0</v>
      </c>
      <c r="U549">
        <f>IF(AND(ALL!T550-METEALL[[#This Row],[620124]] &gt;= 0, ALL!T550-METEALL[[#This Row],[620124]] &lt;= 24), ALL!T550-METEALL[[#This Row],[620124]], 0)</f>
        <v>0</v>
      </c>
      <c r="Y549">
        <v>620104</v>
      </c>
      <c r="Z549" s="31">
        <v>44377</v>
      </c>
      <c r="AA549">
        <v>0</v>
      </c>
    </row>
    <row r="550" spans="3:27">
      <c r="C550" s="17">
        <v>44378</v>
      </c>
      <c r="D550" t="str">
        <f>TEXT(Mete_cal[[#This Row],[Egat Code]], "[$-409]mmm yyyy")</f>
        <v>Jul 2021</v>
      </c>
      <c r="E550">
        <f>IF(AND(ALL!D551-METEALL[[#This Row],[620104]] &gt;= 0, ALL!D551-METEALL[[#This Row],[620104]] &lt;= 24), ALL!D551-METEALL[[#This Row],[620104]], 0)</f>
        <v>0</v>
      </c>
      <c r="F550">
        <f>IF(AND(ALL!E551-METEALL[[#This Row],[620105]] &gt;= 0, ALL!E551-METEALL[[#This Row],[620105]] &lt;= 24), ALL!E551-METEALL[[#This Row],[620105]], 0)</f>
        <v>12</v>
      </c>
      <c r="G550">
        <f>IF(AND(ALL!F551-METEALL[[#This Row],[620106]] &gt;= 0, ALL!F551-METEALL[[#This Row],[620106]] &lt;= 24), ALL!F551-METEALL[[#This Row],[620106]], 0)</f>
        <v>0</v>
      </c>
      <c r="H550">
        <f>IF(AND(ALL!G551-METEALL[[#This Row],[620107]] &gt;= 0, ALL!G551-METEALL[[#This Row],[620107]] &lt;= 24), ALL!G551-METEALL[[#This Row],[620107]], 0)</f>
        <v>16</v>
      </c>
      <c r="I550">
        <f>IF(AND(ALL!H551-METEALL[[#This Row],[620109]] &gt;= 0, ALL!H551-METEALL[[#This Row],[620109]] &lt;= 24), ALL!H551-METEALL[[#This Row],[620109]], 0)</f>
        <v>0</v>
      </c>
      <c r="J550">
        <f>IF(AND(ALL!I551-METEALL[[#This Row],[620111]] &gt;= 0, ALL!I551-METEALL[[#This Row],[620111]] &lt;= 24), ALL!I551-METEALL[[#This Row],[620111]], 0)</f>
        <v>19</v>
      </c>
      <c r="K550">
        <f>IF(AND(ALL!J551-METEALL[[#This Row],[620112]] &gt;= 0, ALL!J551-METEALL[[#This Row],[620112]] &lt;= 24), ALL!J551-METEALL[[#This Row],[620112]], 0)</f>
        <v>12</v>
      </c>
      <c r="L550">
        <f>IF(AND(ALL!K551-METEALL[[#This Row],[620113]] &gt;= 0, ALL!K551-METEALL[[#This Row],[620113]] &lt;= 24), ALL!K551-METEALL[[#This Row],[620113]], 0)</f>
        <v>0</v>
      </c>
      <c r="M550">
        <f>IF(AND(ALL!L551-METEALL[[#This Row],[620114]] &gt;= 0, ALL!L551-METEALL[[#This Row],[620114]] &lt;= 24), ALL!L551-METEALL[[#This Row],[620114]], 0)</f>
        <v>0</v>
      </c>
      <c r="N550">
        <f>IF(AND(ALL!M551-METEALL[[#This Row],[620116]] &gt;= 0, ALL!M551-METEALL[[#This Row],[620116]] &lt;= 24), ALL!M551-METEALL[[#This Row],[620116]], 0)</f>
        <v>15</v>
      </c>
      <c r="O550">
        <f>IF(AND(ALL!N551-METEALL[[#This Row],[620117]] &gt;= 0, ALL!N551-METEALL[[#This Row],[620117]] &lt;= 24), ALL!N551-METEALL[[#This Row],[620117]], 0)</f>
        <v>15</v>
      </c>
      <c r="P550">
        <f>IF(AND(ALL!O551-METEALL[[#This Row],[620118]] &gt;= 0, ALL!O551-METEALL[[#This Row],[620118]] &lt;= 24), ALL!O551-METEALL[[#This Row],[620118]], 0)</f>
        <v>2</v>
      </c>
      <c r="Q550">
        <f>IF(AND(ALL!P551-METEALL[[#This Row],[620119]] &gt;= 0, ALL!P551-METEALL[[#This Row],[620119]] &lt;= 24), ALL!P551-METEALL[[#This Row],[620119]], 0)</f>
        <v>16</v>
      </c>
      <c r="R550">
        <f>IF(AND(ALL!Q551-METEALL[[#This Row],[620120]] &gt;= 0, ALL!Q551-METEALL[[#This Row],[620120]] &lt;= 24), ALL!Q551-METEALL[[#This Row],[620120]], 0)</f>
        <v>14</v>
      </c>
      <c r="S550">
        <f>IF(AND(ALL!R551-METEALL[[#This Row],[620122]] &gt;= 0, ALL!R551-METEALL[[#This Row],[620122]] &lt;= 24), ALL!R551-METEALL[[#This Row],[620122]], 0)</f>
        <v>16</v>
      </c>
      <c r="T550">
        <f>IF(AND(ALL!S551-METEALL[[#This Row],[620123]] &gt;= 0, ALL!S551-METEALL[[#This Row],[620123]] &lt;= 24), ALL!S551-METEALL[[#This Row],[620123]], 0)</f>
        <v>0</v>
      </c>
      <c r="U550">
        <f>IF(AND(ALL!T551-METEALL[[#This Row],[620124]] &gt;= 0, ALL!T551-METEALL[[#This Row],[620124]] &lt;= 24), ALL!T551-METEALL[[#This Row],[620124]], 0)</f>
        <v>0</v>
      </c>
      <c r="Y550">
        <v>620104</v>
      </c>
      <c r="Z550" s="31">
        <v>44378</v>
      </c>
      <c r="AA550">
        <v>0</v>
      </c>
    </row>
    <row r="551" spans="3:27">
      <c r="C551" s="17">
        <v>44379</v>
      </c>
      <c r="D551" t="str">
        <f>TEXT(Mete_cal[[#This Row],[Egat Code]], "[$-409]mmm yyyy")</f>
        <v>Jul 2021</v>
      </c>
      <c r="E551">
        <f>IF(AND(ALL!D552-METEALL[[#This Row],[620104]] &gt;= 0, ALL!D552-METEALL[[#This Row],[620104]] &lt;= 24), ALL!D552-METEALL[[#This Row],[620104]], 0)</f>
        <v>0</v>
      </c>
      <c r="F551">
        <f>IF(AND(ALL!E552-METEALL[[#This Row],[620105]] &gt;= 0, ALL!E552-METEALL[[#This Row],[620105]] &lt;= 24), ALL!E552-METEALL[[#This Row],[620105]], 0)</f>
        <v>14</v>
      </c>
      <c r="G551">
        <f>IF(AND(ALL!F552-METEALL[[#This Row],[620106]] &gt;= 0, ALL!F552-METEALL[[#This Row],[620106]] &lt;= 24), ALL!F552-METEALL[[#This Row],[620106]], 0)</f>
        <v>0</v>
      </c>
      <c r="H551">
        <f>IF(AND(ALL!G552-METEALL[[#This Row],[620107]] &gt;= 0, ALL!G552-METEALL[[#This Row],[620107]] &lt;= 24), ALL!G552-METEALL[[#This Row],[620107]], 0)</f>
        <v>24</v>
      </c>
      <c r="I551">
        <f>IF(AND(ALL!H552-METEALL[[#This Row],[620109]] &gt;= 0, ALL!H552-METEALL[[#This Row],[620109]] &lt;= 24), ALL!H552-METEALL[[#This Row],[620109]], 0)</f>
        <v>0</v>
      </c>
      <c r="J551">
        <f>IF(AND(ALL!I552-METEALL[[#This Row],[620111]] &gt;= 0, ALL!I552-METEALL[[#This Row],[620111]] &lt;= 24), ALL!I552-METEALL[[#This Row],[620111]], 0)</f>
        <v>17</v>
      </c>
      <c r="K551">
        <f>IF(AND(ALL!J552-METEALL[[#This Row],[620112]] &gt;= 0, ALL!J552-METEALL[[#This Row],[620112]] &lt;= 24), ALL!J552-METEALL[[#This Row],[620112]], 0)</f>
        <v>6</v>
      </c>
      <c r="L551">
        <f>IF(AND(ALL!K552-METEALL[[#This Row],[620113]] &gt;= 0, ALL!K552-METEALL[[#This Row],[620113]] &lt;= 24), ALL!K552-METEALL[[#This Row],[620113]], 0)</f>
        <v>0</v>
      </c>
      <c r="M551">
        <f>IF(AND(ALL!L552-METEALL[[#This Row],[620114]] &gt;= 0, ALL!L552-METEALL[[#This Row],[620114]] &lt;= 24), ALL!L552-METEALL[[#This Row],[620114]], 0)</f>
        <v>0</v>
      </c>
      <c r="N551">
        <f>IF(AND(ALL!M552-METEALL[[#This Row],[620116]] &gt;= 0, ALL!M552-METEALL[[#This Row],[620116]] &lt;= 24), ALL!M552-METEALL[[#This Row],[620116]], 0)</f>
        <v>0</v>
      </c>
      <c r="O551">
        <f>IF(AND(ALL!N552-METEALL[[#This Row],[620117]] &gt;= 0, ALL!N552-METEALL[[#This Row],[620117]] &lt;= 24), ALL!N552-METEALL[[#This Row],[620117]], 0)</f>
        <v>16</v>
      </c>
      <c r="P551">
        <f>IF(AND(ALL!O552-METEALL[[#This Row],[620118]] &gt;= 0, ALL!O552-METEALL[[#This Row],[620118]] &lt;= 24), ALL!O552-METEALL[[#This Row],[620118]], 0)</f>
        <v>0</v>
      </c>
      <c r="Q551">
        <f>IF(AND(ALL!P552-METEALL[[#This Row],[620119]] &gt;= 0, ALL!P552-METEALL[[#This Row],[620119]] &lt;= 24), ALL!P552-METEALL[[#This Row],[620119]], 0)</f>
        <v>12</v>
      </c>
      <c r="R551">
        <f>IF(AND(ALL!Q552-METEALL[[#This Row],[620120]] &gt;= 0, ALL!Q552-METEALL[[#This Row],[620120]] &lt;= 24), ALL!Q552-METEALL[[#This Row],[620120]], 0)</f>
        <v>14</v>
      </c>
      <c r="S551">
        <f>IF(AND(ALL!R552-METEALL[[#This Row],[620122]] &gt;= 0, ALL!R552-METEALL[[#This Row],[620122]] &lt;= 24), ALL!R552-METEALL[[#This Row],[620122]], 0)</f>
        <v>13</v>
      </c>
      <c r="T551">
        <f>IF(AND(ALL!S552-METEALL[[#This Row],[620123]] &gt;= 0, ALL!S552-METEALL[[#This Row],[620123]] &lt;= 24), ALL!S552-METEALL[[#This Row],[620123]], 0)</f>
        <v>0</v>
      </c>
      <c r="U551">
        <f>IF(AND(ALL!T552-METEALL[[#This Row],[620124]] &gt;= 0, ALL!T552-METEALL[[#This Row],[620124]] &lt;= 24), ALL!T552-METEALL[[#This Row],[620124]], 0)</f>
        <v>0</v>
      </c>
      <c r="Y551">
        <v>620104</v>
      </c>
      <c r="Z551" s="31">
        <v>44379</v>
      </c>
      <c r="AA551">
        <v>0</v>
      </c>
    </row>
    <row r="552" spans="3:27">
      <c r="C552" s="17">
        <v>44380</v>
      </c>
      <c r="D552" t="str">
        <f>TEXT(Mete_cal[[#This Row],[Egat Code]], "[$-409]mmm yyyy")</f>
        <v>Jul 2021</v>
      </c>
      <c r="E552">
        <f>IF(AND(ALL!D553-METEALL[[#This Row],[620104]] &gt;= 0, ALL!D553-METEALL[[#This Row],[620104]] &lt;= 24), ALL!D553-METEALL[[#This Row],[620104]], 0)</f>
        <v>0</v>
      </c>
      <c r="F552">
        <f>IF(AND(ALL!E553-METEALL[[#This Row],[620105]] &gt;= 0, ALL!E553-METEALL[[#This Row],[620105]] &lt;= 24), ALL!E553-METEALL[[#This Row],[620105]], 0)</f>
        <v>12</v>
      </c>
      <c r="G552">
        <f>IF(AND(ALL!F553-METEALL[[#This Row],[620106]] &gt;= 0, ALL!F553-METEALL[[#This Row],[620106]] &lt;= 24), ALL!F553-METEALL[[#This Row],[620106]], 0)</f>
        <v>7</v>
      </c>
      <c r="H552">
        <f>IF(AND(ALL!G553-METEALL[[#This Row],[620107]] &gt;= 0, ALL!G553-METEALL[[#This Row],[620107]] &lt;= 24), ALL!G553-METEALL[[#This Row],[620107]], 0)</f>
        <v>6</v>
      </c>
      <c r="I552">
        <f>IF(AND(ALL!H553-METEALL[[#This Row],[620109]] &gt;= 0, ALL!H553-METEALL[[#This Row],[620109]] &lt;= 24), ALL!H553-METEALL[[#This Row],[620109]], 0)</f>
        <v>0</v>
      </c>
      <c r="J552">
        <f>IF(AND(ALL!I553-METEALL[[#This Row],[620111]] &gt;= 0, ALL!I553-METEALL[[#This Row],[620111]] &lt;= 24), ALL!I553-METEALL[[#This Row],[620111]], 0)</f>
        <v>12</v>
      </c>
      <c r="K552">
        <f>IF(AND(ALL!J553-METEALL[[#This Row],[620112]] &gt;= 0, ALL!J553-METEALL[[#This Row],[620112]] &lt;= 24), ALL!J553-METEALL[[#This Row],[620112]], 0)</f>
        <v>22</v>
      </c>
      <c r="L552">
        <f>IF(AND(ALL!K553-METEALL[[#This Row],[620113]] &gt;= 0, ALL!K553-METEALL[[#This Row],[620113]] &lt;= 24), ALL!K553-METEALL[[#This Row],[620113]], 0)</f>
        <v>0</v>
      </c>
      <c r="M552">
        <f>IF(AND(ALL!L553-METEALL[[#This Row],[620114]] &gt;= 0, ALL!L553-METEALL[[#This Row],[620114]] &lt;= 24), ALL!L553-METEALL[[#This Row],[620114]], 0)</f>
        <v>0</v>
      </c>
      <c r="N552">
        <f>IF(AND(ALL!M553-METEALL[[#This Row],[620116]] &gt;= 0, ALL!M553-METEALL[[#This Row],[620116]] &lt;= 24), ALL!M553-METEALL[[#This Row],[620116]], 0)</f>
        <v>0</v>
      </c>
      <c r="O552">
        <f>IF(AND(ALL!N553-METEALL[[#This Row],[620117]] &gt;= 0, ALL!N553-METEALL[[#This Row],[620117]] &lt;= 24), ALL!N553-METEALL[[#This Row],[620117]], 0)</f>
        <v>19</v>
      </c>
      <c r="P552">
        <f>IF(AND(ALL!O553-METEALL[[#This Row],[620118]] &gt;= 0, ALL!O553-METEALL[[#This Row],[620118]] &lt;= 24), ALL!O553-METEALL[[#This Row],[620118]], 0)</f>
        <v>20</v>
      </c>
      <c r="Q552">
        <f>IF(AND(ALL!P553-METEALL[[#This Row],[620119]] &gt;= 0, ALL!P553-METEALL[[#This Row],[620119]] &lt;= 24), ALL!P553-METEALL[[#This Row],[620119]], 0)</f>
        <v>18</v>
      </c>
      <c r="R552">
        <f>IF(AND(ALL!Q553-METEALL[[#This Row],[620120]] &gt;= 0, ALL!Q553-METEALL[[#This Row],[620120]] &lt;= 24), ALL!Q553-METEALL[[#This Row],[620120]], 0)</f>
        <v>19</v>
      </c>
      <c r="S552">
        <f>IF(AND(ALL!R553-METEALL[[#This Row],[620122]] &gt;= 0, ALL!R553-METEALL[[#This Row],[620122]] &lt;= 24), ALL!R553-METEALL[[#This Row],[620122]], 0)</f>
        <v>13</v>
      </c>
      <c r="T552">
        <f>IF(AND(ALL!S553-METEALL[[#This Row],[620123]] &gt;= 0, ALL!S553-METEALL[[#This Row],[620123]] &lt;= 24), ALL!S553-METEALL[[#This Row],[620123]], 0)</f>
        <v>0</v>
      </c>
      <c r="U552">
        <f>IF(AND(ALL!T553-METEALL[[#This Row],[620124]] &gt;= 0, ALL!T553-METEALL[[#This Row],[620124]] &lt;= 24), ALL!T553-METEALL[[#This Row],[620124]], 0)</f>
        <v>0</v>
      </c>
      <c r="Y552">
        <v>620104</v>
      </c>
      <c r="Z552" s="31">
        <v>44380</v>
      </c>
      <c r="AA552">
        <v>0</v>
      </c>
    </row>
    <row r="553" spans="3:27">
      <c r="C553" s="17">
        <v>44381</v>
      </c>
      <c r="D553" t="str">
        <f>TEXT(Mete_cal[[#This Row],[Egat Code]], "[$-409]mmm yyyy")</f>
        <v>Jul 2021</v>
      </c>
      <c r="E553">
        <f>IF(AND(ALL!D554-METEALL[[#This Row],[620104]] &gt;= 0, ALL!D554-METEALL[[#This Row],[620104]] &lt;= 24), ALL!D554-METEALL[[#This Row],[620104]], 0)</f>
        <v>0</v>
      </c>
      <c r="F553">
        <f>IF(AND(ALL!E554-METEALL[[#This Row],[620105]] &gt;= 0, ALL!E554-METEALL[[#This Row],[620105]] &lt;= 24), ALL!E554-METEALL[[#This Row],[620105]], 0)</f>
        <v>21</v>
      </c>
      <c r="G553">
        <f>IF(AND(ALL!F554-METEALL[[#This Row],[620106]] &gt;= 0, ALL!F554-METEALL[[#This Row],[620106]] &lt;= 24), ALL!F554-METEALL[[#This Row],[620106]], 0)</f>
        <v>0</v>
      </c>
      <c r="H553">
        <f>IF(AND(ALL!G554-METEALL[[#This Row],[620107]] &gt;= 0, ALL!G554-METEALL[[#This Row],[620107]] &lt;= 24), ALL!G554-METEALL[[#This Row],[620107]], 0)</f>
        <v>20</v>
      </c>
      <c r="I553">
        <f>IF(AND(ALL!H554-METEALL[[#This Row],[620109]] &gt;= 0, ALL!H554-METEALL[[#This Row],[620109]] &lt;= 24), ALL!H554-METEALL[[#This Row],[620109]], 0)</f>
        <v>0</v>
      </c>
      <c r="J553">
        <f>IF(AND(ALL!I554-METEALL[[#This Row],[620111]] &gt;= 0, ALL!I554-METEALL[[#This Row],[620111]] &lt;= 24), ALL!I554-METEALL[[#This Row],[620111]], 0)</f>
        <v>22</v>
      </c>
      <c r="K553">
        <f>IF(AND(ALL!J554-METEALL[[#This Row],[620112]] &gt;= 0, ALL!J554-METEALL[[#This Row],[620112]] &lt;= 24), ALL!J554-METEALL[[#This Row],[620112]], 0)</f>
        <v>22</v>
      </c>
      <c r="L553">
        <f>IF(AND(ALL!K554-METEALL[[#This Row],[620113]] &gt;= 0, ALL!K554-METEALL[[#This Row],[620113]] &lt;= 24), ALL!K554-METEALL[[#This Row],[620113]], 0)</f>
        <v>0</v>
      </c>
      <c r="M553">
        <f>IF(AND(ALL!L554-METEALL[[#This Row],[620114]] &gt;= 0, ALL!L554-METEALL[[#This Row],[620114]] &lt;= 24), ALL!L554-METEALL[[#This Row],[620114]], 0)</f>
        <v>0</v>
      </c>
      <c r="N553">
        <f>IF(AND(ALL!M554-METEALL[[#This Row],[620116]] &gt;= 0, ALL!M554-METEALL[[#This Row],[620116]] &lt;= 24), ALL!M554-METEALL[[#This Row],[620116]], 0)</f>
        <v>18</v>
      </c>
      <c r="O553">
        <f>IF(AND(ALL!N554-METEALL[[#This Row],[620117]] &gt;= 0, ALL!N554-METEALL[[#This Row],[620117]] &lt;= 24), ALL!N554-METEALL[[#This Row],[620117]], 0)</f>
        <v>18</v>
      </c>
      <c r="P553">
        <f>IF(AND(ALL!O554-METEALL[[#This Row],[620118]] &gt;= 0, ALL!O554-METEALL[[#This Row],[620118]] &lt;= 24), ALL!O554-METEALL[[#This Row],[620118]], 0)</f>
        <v>21</v>
      </c>
      <c r="Q553">
        <f>IF(AND(ALL!P554-METEALL[[#This Row],[620119]] &gt;= 0, ALL!P554-METEALL[[#This Row],[620119]] &lt;= 24), ALL!P554-METEALL[[#This Row],[620119]], 0)</f>
        <v>0</v>
      </c>
      <c r="R553">
        <f>IF(AND(ALL!Q554-METEALL[[#This Row],[620120]] &gt;= 0, ALL!Q554-METEALL[[#This Row],[620120]] &lt;= 24), ALL!Q554-METEALL[[#This Row],[620120]], 0)</f>
        <v>16</v>
      </c>
      <c r="S553">
        <f>IF(AND(ALL!R554-METEALL[[#This Row],[620122]] &gt;= 0, ALL!R554-METEALL[[#This Row],[620122]] &lt;= 24), ALL!R554-METEALL[[#This Row],[620122]], 0)</f>
        <v>0</v>
      </c>
      <c r="T553">
        <f>IF(AND(ALL!S554-METEALL[[#This Row],[620123]] &gt;= 0, ALL!S554-METEALL[[#This Row],[620123]] &lt;= 24), ALL!S554-METEALL[[#This Row],[620123]], 0)</f>
        <v>0</v>
      </c>
      <c r="U553">
        <f>IF(AND(ALL!T554-METEALL[[#This Row],[620124]] &gt;= 0, ALL!T554-METEALL[[#This Row],[620124]] &lt;= 24), ALL!T554-METEALL[[#This Row],[620124]], 0)</f>
        <v>0</v>
      </c>
      <c r="Y553">
        <v>620104</v>
      </c>
      <c r="Z553" s="31">
        <v>44381</v>
      </c>
      <c r="AA553">
        <v>0</v>
      </c>
    </row>
    <row r="554" spans="3:27">
      <c r="C554" s="17">
        <v>44382</v>
      </c>
      <c r="D554" t="str">
        <f>TEXT(Mete_cal[[#This Row],[Egat Code]], "[$-409]mmm yyyy")</f>
        <v>Jul 2021</v>
      </c>
      <c r="E554">
        <f>IF(AND(ALL!D555-METEALL[[#This Row],[620104]] &gt;= 0, ALL!D555-METEALL[[#This Row],[620104]] &lt;= 24), ALL!D555-METEALL[[#This Row],[620104]], 0)</f>
        <v>0</v>
      </c>
      <c r="F554">
        <f>IF(AND(ALL!E555-METEALL[[#This Row],[620105]] &gt;= 0, ALL!E555-METEALL[[#This Row],[620105]] &lt;= 24), ALL!E555-METEALL[[#This Row],[620105]], 0)</f>
        <v>16</v>
      </c>
      <c r="G554">
        <f>IF(AND(ALL!F555-METEALL[[#This Row],[620106]] &gt;= 0, ALL!F555-METEALL[[#This Row],[620106]] &lt;= 24), ALL!F555-METEALL[[#This Row],[620106]], 0)</f>
        <v>0</v>
      </c>
      <c r="H554">
        <f>IF(AND(ALL!G555-METEALL[[#This Row],[620107]] &gt;= 0, ALL!G555-METEALL[[#This Row],[620107]] &lt;= 24), ALL!G555-METEALL[[#This Row],[620107]], 0)</f>
        <v>14</v>
      </c>
      <c r="I554">
        <f>IF(AND(ALL!H555-METEALL[[#This Row],[620109]] &gt;= 0, ALL!H555-METEALL[[#This Row],[620109]] &lt;= 24), ALL!H555-METEALL[[#This Row],[620109]], 0)</f>
        <v>0</v>
      </c>
      <c r="J554">
        <f>IF(AND(ALL!I555-METEALL[[#This Row],[620111]] &gt;= 0, ALL!I555-METEALL[[#This Row],[620111]] &lt;= 24), ALL!I555-METEALL[[#This Row],[620111]], 0)</f>
        <v>14</v>
      </c>
      <c r="K554">
        <f>IF(AND(ALL!J555-METEALL[[#This Row],[620112]] &gt;= 0, ALL!J555-METEALL[[#This Row],[620112]] &lt;= 24), ALL!J555-METEALL[[#This Row],[620112]], 0)</f>
        <v>8</v>
      </c>
      <c r="L554">
        <f>IF(AND(ALL!K555-METEALL[[#This Row],[620113]] &gt;= 0, ALL!K555-METEALL[[#This Row],[620113]] &lt;= 24), ALL!K555-METEALL[[#This Row],[620113]], 0)</f>
        <v>0</v>
      </c>
      <c r="M554">
        <f>IF(AND(ALL!L555-METEALL[[#This Row],[620114]] &gt;= 0, ALL!L555-METEALL[[#This Row],[620114]] &lt;= 24), ALL!L555-METEALL[[#This Row],[620114]], 0)</f>
        <v>0</v>
      </c>
      <c r="N554">
        <f>IF(AND(ALL!M555-METEALL[[#This Row],[620116]] &gt;= 0, ALL!M555-METEALL[[#This Row],[620116]] &lt;= 24), ALL!M555-METEALL[[#This Row],[620116]], 0)</f>
        <v>14</v>
      </c>
      <c r="O554">
        <f>IF(AND(ALL!N555-METEALL[[#This Row],[620117]] &gt;= 0, ALL!N555-METEALL[[#This Row],[620117]] &lt;= 24), ALL!N555-METEALL[[#This Row],[620117]], 0)</f>
        <v>14</v>
      </c>
      <c r="P554">
        <f>IF(AND(ALL!O555-METEALL[[#This Row],[620118]] &gt;= 0, ALL!O555-METEALL[[#This Row],[620118]] &lt;= 24), ALL!O555-METEALL[[#This Row],[620118]], 0)</f>
        <v>8</v>
      </c>
      <c r="Q554">
        <f>IF(AND(ALL!P555-METEALL[[#This Row],[620119]] &gt;= 0, ALL!P555-METEALL[[#This Row],[620119]] &lt;= 24), ALL!P555-METEALL[[#This Row],[620119]], 0)</f>
        <v>0</v>
      </c>
      <c r="R554">
        <f>IF(AND(ALL!Q555-METEALL[[#This Row],[620120]] &gt;= 0, ALL!Q555-METEALL[[#This Row],[620120]] &lt;= 24), ALL!Q555-METEALL[[#This Row],[620120]], 0)</f>
        <v>11</v>
      </c>
      <c r="S554">
        <f>IF(AND(ALL!R555-METEALL[[#This Row],[620122]] &gt;= 0, ALL!R555-METEALL[[#This Row],[620122]] &lt;= 24), ALL!R555-METEALL[[#This Row],[620122]], 0)</f>
        <v>0</v>
      </c>
      <c r="T554">
        <f>IF(AND(ALL!S555-METEALL[[#This Row],[620123]] &gt;= 0, ALL!S555-METEALL[[#This Row],[620123]] &lt;= 24), ALL!S555-METEALL[[#This Row],[620123]], 0)</f>
        <v>0</v>
      </c>
      <c r="U554">
        <f>IF(AND(ALL!T555-METEALL[[#This Row],[620124]] &gt;= 0, ALL!T555-METEALL[[#This Row],[620124]] &lt;= 24), ALL!T555-METEALL[[#This Row],[620124]], 0)</f>
        <v>0</v>
      </c>
      <c r="Y554">
        <v>620104</v>
      </c>
      <c r="Z554" s="31">
        <v>44382</v>
      </c>
      <c r="AA554">
        <v>0</v>
      </c>
    </row>
    <row r="555" spans="3:27">
      <c r="C555" s="17">
        <v>44383</v>
      </c>
      <c r="D555" t="str">
        <f>TEXT(Mete_cal[[#This Row],[Egat Code]], "[$-409]mmm yyyy")</f>
        <v>Jul 2021</v>
      </c>
      <c r="E555">
        <f>IF(AND(ALL!D556-METEALL[[#This Row],[620104]] &gt;= 0, ALL!D556-METEALL[[#This Row],[620104]] &lt;= 24), ALL!D556-METEALL[[#This Row],[620104]], 0)</f>
        <v>0</v>
      </c>
      <c r="F555">
        <f>IF(AND(ALL!E556-METEALL[[#This Row],[620105]] &gt;= 0, ALL!E556-METEALL[[#This Row],[620105]] &lt;= 24), ALL!E556-METEALL[[#This Row],[620105]], 0)</f>
        <v>16</v>
      </c>
      <c r="G555">
        <f>IF(AND(ALL!F556-METEALL[[#This Row],[620106]] &gt;= 0, ALL!F556-METEALL[[#This Row],[620106]] &lt;= 24), ALL!F556-METEALL[[#This Row],[620106]], 0)</f>
        <v>0</v>
      </c>
      <c r="H555">
        <f>IF(AND(ALL!G556-METEALL[[#This Row],[620107]] &gt;= 0, ALL!G556-METEALL[[#This Row],[620107]] &lt;= 24), ALL!G556-METEALL[[#This Row],[620107]], 0)</f>
        <v>14</v>
      </c>
      <c r="I555">
        <f>IF(AND(ALL!H556-METEALL[[#This Row],[620109]] &gt;= 0, ALL!H556-METEALL[[#This Row],[620109]] &lt;= 24), ALL!H556-METEALL[[#This Row],[620109]], 0)</f>
        <v>0</v>
      </c>
      <c r="J555">
        <f>IF(AND(ALL!I556-METEALL[[#This Row],[620111]] &gt;= 0, ALL!I556-METEALL[[#This Row],[620111]] &lt;= 24), ALL!I556-METEALL[[#This Row],[620111]], 0)</f>
        <v>0</v>
      </c>
      <c r="K555">
        <f>IF(AND(ALL!J556-METEALL[[#This Row],[620112]] &gt;= 0, ALL!J556-METEALL[[#This Row],[620112]] &lt;= 24), ALL!J556-METEALL[[#This Row],[620112]], 0)</f>
        <v>15</v>
      </c>
      <c r="L555">
        <f>IF(AND(ALL!K556-METEALL[[#This Row],[620113]] &gt;= 0, ALL!K556-METEALL[[#This Row],[620113]] &lt;= 24), ALL!K556-METEALL[[#This Row],[620113]], 0)</f>
        <v>0</v>
      </c>
      <c r="M555">
        <f>IF(AND(ALL!L556-METEALL[[#This Row],[620114]] &gt;= 0, ALL!L556-METEALL[[#This Row],[620114]] &lt;= 24), ALL!L556-METEALL[[#This Row],[620114]], 0)</f>
        <v>0</v>
      </c>
      <c r="N555">
        <f>IF(AND(ALL!M556-METEALL[[#This Row],[620116]] &gt;= 0, ALL!M556-METEALL[[#This Row],[620116]] &lt;= 24), ALL!M556-METEALL[[#This Row],[620116]], 0)</f>
        <v>15</v>
      </c>
      <c r="O555">
        <f>IF(AND(ALL!N556-METEALL[[#This Row],[620117]] &gt;= 0, ALL!N556-METEALL[[#This Row],[620117]] &lt;= 24), ALL!N556-METEALL[[#This Row],[620117]], 0)</f>
        <v>16</v>
      </c>
      <c r="P555">
        <f>IF(AND(ALL!O556-METEALL[[#This Row],[620118]] &gt;= 0, ALL!O556-METEALL[[#This Row],[620118]] &lt;= 24), ALL!O556-METEALL[[#This Row],[620118]], 0)</f>
        <v>14</v>
      </c>
      <c r="Q555">
        <f>IF(AND(ALL!P556-METEALL[[#This Row],[620119]] &gt;= 0, ALL!P556-METEALL[[#This Row],[620119]] &lt;= 24), ALL!P556-METEALL[[#This Row],[620119]], 0)</f>
        <v>0</v>
      </c>
      <c r="R555">
        <f>IF(AND(ALL!Q556-METEALL[[#This Row],[620120]] &gt;= 0, ALL!Q556-METEALL[[#This Row],[620120]] &lt;= 24), ALL!Q556-METEALL[[#This Row],[620120]], 0)</f>
        <v>16</v>
      </c>
      <c r="S555">
        <f>IF(AND(ALL!R556-METEALL[[#This Row],[620122]] &gt;= 0, ALL!R556-METEALL[[#This Row],[620122]] &lt;= 24), ALL!R556-METEALL[[#This Row],[620122]], 0)</f>
        <v>0</v>
      </c>
      <c r="T555">
        <f>IF(AND(ALL!S556-METEALL[[#This Row],[620123]] &gt;= 0, ALL!S556-METEALL[[#This Row],[620123]] &lt;= 24), ALL!S556-METEALL[[#This Row],[620123]], 0)</f>
        <v>0</v>
      </c>
      <c r="U555">
        <f>IF(AND(ALL!T556-METEALL[[#This Row],[620124]] &gt;= 0, ALL!T556-METEALL[[#This Row],[620124]] &lt;= 24), ALL!T556-METEALL[[#This Row],[620124]], 0)</f>
        <v>0</v>
      </c>
      <c r="Y555">
        <v>620104</v>
      </c>
      <c r="Z555" s="31">
        <v>44383</v>
      </c>
      <c r="AA555">
        <v>0</v>
      </c>
    </row>
    <row r="556" spans="3:27">
      <c r="C556" s="17">
        <v>44384</v>
      </c>
      <c r="D556" t="str">
        <f>TEXT(Mete_cal[[#This Row],[Egat Code]], "[$-409]mmm yyyy")</f>
        <v>Jul 2021</v>
      </c>
      <c r="E556">
        <f>IF(AND(ALL!D557-METEALL[[#This Row],[620104]] &gt;= 0, ALL!D557-METEALL[[#This Row],[620104]] &lt;= 24), ALL!D557-METEALL[[#This Row],[620104]], 0)</f>
        <v>0</v>
      </c>
      <c r="F556">
        <f>IF(AND(ALL!E557-METEALL[[#This Row],[620105]] &gt;= 0, ALL!E557-METEALL[[#This Row],[620105]] &lt;= 24), ALL!E557-METEALL[[#This Row],[620105]], 0)</f>
        <v>18</v>
      </c>
      <c r="G556">
        <f>IF(AND(ALL!F557-METEALL[[#This Row],[620106]] &gt;= 0, ALL!F557-METEALL[[#This Row],[620106]] &lt;= 24), ALL!F557-METEALL[[#This Row],[620106]], 0)</f>
        <v>22</v>
      </c>
      <c r="H556">
        <f>IF(AND(ALL!G557-METEALL[[#This Row],[620107]] &gt;= 0, ALL!G557-METEALL[[#This Row],[620107]] &lt;= 24), ALL!G557-METEALL[[#This Row],[620107]], 0)</f>
        <v>18</v>
      </c>
      <c r="I556">
        <f>IF(AND(ALL!H557-METEALL[[#This Row],[620109]] &gt;= 0, ALL!H557-METEALL[[#This Row],[620109]] &lt;= 24), ALL!H557-METEALL[[#This Row],[620109]], 0)</f>
        <v>0</v>
      </c>
      <c r="J556">
        <f>IF(AND(ALL!I557-METEALL[[#This Row],[620111]] &gt;= 0, ALL!I557-METEALL[[#This Row],[620111]] &lt;= 24), ALL!I557-METEALL[[#This Row],[620111]], 0)</f>
        <v>14</v>
      </c>
      <c r="K556">
        <f>IF(AND(ALL!J557-METEALL[[#This Row],[620112]] &gt;= 0, ALL!J557-METEALL[[#This Row],[620112]] &lt;= 24), ALL!J557-METEALL[[#This Row],[620112]], 0)</f>
        <v>19</v>
      </c>
      <c r="L556">
        <f>IF(AND(ALL!K557-METEALL[[#This Row],[620113]] &gt;= 0, ALL!K557-METEALL[[#This Row],[620113]] &lt;= 24), ALL!K557-METEALL[[#This Row],[620113]], 0)</f>
        <v>0</v>
      </c>
      <c r="M556">
        <f>IF(AND(ALL!L557-METEALL[[#This Row],[620114]] &gt;= 0, ALL!L557-METEALL[[#This Row],[620114]] &lt;= 24), ALL!L557-METEALL[[#This Row],[620114]], 0)</f>
        <v>0</v>
      </c>
      <c r="N556">
        <f>IF(AND(ALL!M557-METEALL[[#This Row],[620116]] &gt;= 0, ALL!M557-METEALL[[#This Row],[620116]] &lt;= 24), ALL!M557-METEALL[[#This Row],[620116]], 0)</f>
        <v>17</v>
      </c>
      <c r="O556">
        <f>IF(AND(ALL!N557-METEALL[[#This Row],[620117]] &gt;= 0, ALL!N557-METEALL[[#This Row],[620117]] &lt;= 24), ALL!N557-METEALL[[#This Row],[620117]], 0)</f>
        <v>17</v>
      </c>
      <c r="P556">
        <f>IF(AND(ALL!O557-METEALL[[#This Row],[620118]] &gt;= 0, ALL!O557-METEALL[[#This Row],[620118]] &lt;= 24), ALL!O557-METEALL[[#This Row],[620118]], 0)</f>
        <v>18</v>
      </c>
      <c r="Q556">
        <f>IF(AND(ALL!P557-METEALL[[#This Row],[620119]] &gt;= 0, ALL!P557-METEALL[[#This Row],[620119]] &lt;= 24), ALL!P557-METEALL[[#This Row],[620119]], 0)</f>
        <v>0</v>
      </c>
      <c r="R556">
        <f>IF(AND(ALL!Q557-METEALL[[#This Row],[620120]] &gt;= 0, ALL!Q557-METEALL[[#This Row],[620120]] &lt;= 24), ALL!Q557-METEALL[[#This Row],[620120]], 0)</f>
        <v>18</v>
      </c>
      <c r="S556">
        <f>IF(AND(ALL!R557-METEALL[[#This Row],[620122]] &gt;= 0, ALL!R557-METEALL[[#This Row],[620122]] &lt;= 24), ALL!R557-METEALL[[#This Row],[620122]], 0)</f>
        <v>0</v>
      </c>
      <c r="T556">
        <f>IF(AND(ALL!S557-METEALL[[#This Row],[620123]] &gt;= 0, ALL!S557-METEALL[[#This Row],[620123]] &lt;= 24), ALL!S557-METEALL[[#This Row],[620123]], 0)</f>
        <v>0</v>
      </c>
      <c r="U556">
        <f>IF(AND(ALL!T557-METEALL[[#This Row],[620124]] &gt;= 0, ALL!T557-METEALL[[#This Row],[620124]] &lt;= 24), ALL!T557-METEALL[[#This Row],[620124]], 0)</f>
        <v>0</v>
      </c>
      <c r="Y556">
        <v>620104</v>
      </c>
      <c r="Z556" s="31">
        <v>44384</v>
      </c>
      <c r="AA556">
        <v>0</v>
      </c>
    </row>
    <row r="557" spans="3:27">
      <c r="C557" s="17">
        <v>44385</v>
      </c>
      <c r="D557" t="str">
        <f>TEXT(Mete_cal[[#This Row],[Egat Code]], "[$-409]mmm yyyy")</f>
        <v>Jul 2021</v>
      </c>
      <c r="E557">
        <f>IF(AND(ALL!D558-METEALL[[#This Row],[620104]] &gt;= 0, ALL!D558-METEALL[[#This Row],[620104]] &lt;= 24), ALL!D558-METEALL[[#This Row],[620104]], 0)</f>
        <v>0</v>
      </c>
      <c r="F557">
        <f>IF(AND(ALL!E558-METEALL[[#This Row],[620105]] &gt;= 0, ALL!E558-METEALL[[#This Row],[620105]] &lt;= 24), ALL!E558-METEALL[[#This Row],[620105]], 0)</f>
        <v>0</v>
      </c>
      <c r="G557">
        <f>IF(AND(ALL!F558-METEALL[[#This Row],[620106]] &gt;= 0, ALL!F558-METEALL[[#This Row],[620106]] &lt;= 24), ALL!F558-METEALL[[#This Row],[620106]], 0)</f>
        <v>8</v>
      </c>
      <c r="H557">
        <f>IF(AND(ALL!G558-METEALL[[#This Row],[620107]] &gt;= 0, ALL!G558-METEALL[[#This Row],[620107]] &lt;= 24), ALL!G558-METEALL[[#This Row],[620107]], 0)</f>
        <v>10</v>
      </c>
      <c r="I557">
        <f>IF(AND(ALL!H558-METEALL[[#This Row],[620109]] &gt;= 0, ALL!H558-METEALL[[#This Row],[620109]] &lt;= 24), ALL!H558-METEALL[[#This Row],[620109]], 0)</f>
        <v>0</v>
      </c>
      <c r="J557">
        <f>IF(AND(ALL!I558-METEALL[[#This Row],[620111]] &gt;= 0, ALL!I558-METEALL[[#This Row],[620111]] &lt;= 24), ALL!I558-METEALL[[#This Row],[620111]], 0)</f>
        <v>15</v>
      </c>
      <c r="K557">
        <f>IF(AND(ALL!J558-METEALL[[#This Row],[620112]] &gt;= 0, ALL!J558-METEALL[[#This Row],[620112]] &lt;= 24), ALL!J558-METEALL[[#This Row],[620112]], 0)</f>
        <v>13</v>
      </c>
      <c r="L557">
        <f>IF(AND(ALL!K558-METEALL[[#This Row],[620113]] &gt;= 0, ALL!K558-METEALL[[#This Row],[620113]] &lt;= 24), ALL!K558-METEALL[[#This Row],[620113]], 0)</f>
        <v>0</v>
      </c>
      <c r="M557">
        <f>IF(AND(ALL!L558-METEALL[[#This Row],[620114]] &gt;= 0, ALL!L558-METEALL[[#This Row],[620114]] &lt;= 24), ALL!L558-METEALL[[#This Row],[620114]], 0)</f>
        <v>21</v>
      </c>
      <c r="N557">
        <f>IF(AND(ALL!M558-METEALL[[#This Row],[620116]] &gt;= 0, ALL!M558-METEALL[[#This Row],[620116]] &lt;= 24), ALL!M558-METEALL[[#This Row],[620116]], 0)</f>
        <v>11</v>
      </c>
      <c r="O557">
        <f>IF(AND(ALL!N558-METEALL[[#This Row],[620117]] &gt;= 0, ALL!N558-METEALL[[#This Row],[620117]] &lt;= 24), ALL!N558-METEALL[[#This Row],[620117]], 0)</f>
        <v>13</v>
      </c>
      <c r="P557">
        <f>IF(AND(ALL!O558-METEALL[[#This Row],[620118]] &gt;= 0, ALL!O558-METEALL[[#This Row],[620118]] &lt;= 24), ALL!O558-METEALL[[#This Row],[620118]], 0)</f>
        <v>12</v>
      </c>
      <c r="Q557">
        <f>IF(AND(ALL!P558-METEALL[[#This Row],[620119]] &gt;= 0, ALL!P558-METEALL[[#This Row],[620119]] &lt;= 24), ALL!P558-METEALL[[#This Row],[620119]], 0)</f>
        <v>0</v>
      </c>
      <c r="R557">
        <f>IF(AND(ALL!Q558-METEALL[[#This Row],[620120]] &gt;= 0, ALL!Q558-METEALL[[#This Row],[620120]] &lt;= 24), ALL!Q558-METEALL[[#This Row],[620120]], 0)</f>
        <v>6</v>
      </c>
      <c r="S557">
        <f>IF(AND(ALL!R558-METEALL[[#This Row],[620122]] &gt;= 0, ALL!R558-METEALL[[#This Row],[620122]] &lt;= 24), ALL!R558-METEALL[[#This Row],[620122]], 0)</f>
        <v>0</v>
      </c>
      <c r="T557">
        <f>IF(AND(ALL!S558-METEALL[[#This Row],[620123]] &gt;= 0, ALL!S558-METEALL[[#This Row],[620123]] &lt;= 24), ALL!S558-METEALL[[#This Row],[620123]], 0)</f>
        <v>1</v>
      </c>
      <c r="U557">
        <f>IF(AND(ALL!T558-METEALL[[#This Row],[620124]] &gt;= 0, ALL!T558-METEALL[[#This Row],[620124]] &lt;= 24), ALL!T558-METEALL[[#This Row],[620124]], 0)</f>
        <v>0</v>
      </c>
      <c r="Y557">
        <v>620104</v>
      </c>
      <c r="Z557" s="31">
        <v>44385</v>
      </c>
      <c r="AA557">
        <v>0</v>
      </c>
    </row>
    <row r="558" spans="3:27">
      <c r="C558" s="17">
        <v>44386</v>
      </c>
      <c r="D558" t="str">
        <f>TEXT(Mete_cal[[#This Row],[Egat Code]], "[$-409]mmm yyyy")</f>
        <v>Jul 2021</v>
      </c>
      <c r="E558">
        <f>IF(AND(ALL!D559-METEALL[[#This Row],[620104]] &gt;= 0, ALL!D559-METEALL[[#This Row],[620104]] &lt;= 24), ALL!D559-METEALL[[#This Row],[620104]], 0)</f>
        <v>0</v>
      </c>
      <c r="F558">
        <f>IF(AND(ALL!E559-METEALL[[#This Row],[620105]] &gt;= 0, ALL!E559-METEALL[[#This Row],[620105]] &lt;= 24), ALL!E559-METEALL[[#This Row],[620105]], 0)</f>
        <v>0</v>
      </c>
      <c r="G558">
        <f>IF(AND(ALL!F559-METEALL[[#This Row],[620106]] &gt;= 0, ALL!F559-METEALL[[#This Row],[620106]] &lt;= 24), ALL!F559-METEALL[[#This Row],[620106]], 0)</f>
        <v>9</v>
      </c>
      <c r="H558">
        <f>IF(AND(ALL!G559-METEALL[[#This Row],[620107]] &gt;= 0, ALL!G559-METEALL[[#This Row],[620107]] &lt;= 24), ALL!G559-METEALL[[#This Row],[620107]], 0)</f>
        <v>12</v>
      </c>
      <c r="I558">
        <f>IF(AND(ALL!H559-METEALL[[#This Row],[620109]] &gt;= 0, ALL!H559-METEALL[[#This Row],[620109]] &lt;= 24), ALL!H559-METEALL[[#This Row],[620109]], 0)</f>
        <v>0</v>
      </c>
      <c r="J558">
        <f>IF(AND(ALL!I559-METEALL[[#This Row],[620111]] &gt;= 0, ALL!I559-METEALL[[#This Row],[620111]] &lt;= 24), ALL!I559-METEALL[[#This Row],[620111]], 0)</f>
        <v>11</v>
      </c>
      <c r="K558">
        <f>IF(AND(ALL!J559-METEALL[[#This Row],[620112]] &gt;= 0, ALL!J559-METEALL[[#This Row],[620112]] &lt;= 24), ALL!J559-METEALL[[#This Row],[620112]], 0)</f>
        <v>11</v>
      </c>
      <c r="L558">
        <f>IF(AND(ALL!K559-METEALL[[#This Row],[620113]] &gt;= 0, ALL!K559-METEALL[[#This Row],[620113]] &lt;= 24), ALL!K559-METEALL[[#This Row],[620113]], 0)</f>
        <v>9</v>
      </c>
      <c r="M558">
        <f>IF(AND(ALL!L559-METEALL[[#This Row],[620114]] &gt;= 0, ALL!L559-METEALL[[#This Row],[620114]] &lt;= 24), ALL!L559-METEALL[[#This Row],[620114]], 0)</f>
        <v>14</v>
      </c>
      <c r="N558">
        <f>IF(AND(ALL!M559-METEALL[[#This Row],[620116]] &gt;= 0, ALL!M559-METEALL[[#This Row],[620116]] &lt;= 24), ALL!M559-METEALL[[#This Row],[620116]], 0)</f>
        <v>13</v>
      </c>
      <c r="O558">
        <f>IF(AND(ALL!N559-METEALL[[#This Row],[620117]] &gt;= 0, ALL!N559-METEALL[[#This Row],[620117]] &lt;= 24), ALL!N559-METEALL[[#This Row],[620117]], 0)</f>
        <v>6</v>
      </c>
      <c r="P558">
        <f>IF(AND(ALL!O559-METEALL[[#This Row],[620118]] &gt;= 0, ALL!O559-METEALL[[#This Row],[620118]] &lt;= 24), ALL!O559-METEALL[[#This Row],[620118]], 0)</f>
        <v>9</v>
      </c>
      <c r="Q558">
        <f>IF(AND(ALL!P559-METEALL[[#This Row],[620119]] &gt;= 0, ALL!P559-METEALL[[#This Row],[620119]] &lt;= 24), ALL!P559-METEALL[[#This Row],[620119]], 0)</f>
        <v>0</v>
      </c>
      <c r="R558">
        <f>IF(AND(ALL!Q559-METEALL[[#This Row],[620120]] &gt;= 0, ALL!Q559-METEALL[[#This Row],[620120]] &lt;= 24), ALL!Q559-METEALL[[#This Row],[620120]], 0)</f>
        <v>9</v>
      </c>
      <c r="S558">
        <f>IF(AND(ALL!R559-METEALL[[#This Row],[620122]] &gt;= 0, ALL!R559-METEALL[[#This Row],[620122]] &lt;= 24), ALL!R559-METEALL[[#This Row],[620122]], 0)</f>
        <v>13</v>
      </c>
      <c r="T558">
        <f>IF(AND(ALL!S559-METEALL[[#This Row],[620123]] &gt;= 0, ALL!S559-METEALL[[#This Row],[620123]] &lt;= 24), ALL!S559-METEALL[[#This Row],[620123]], 0)</f>
        <v>1</v>
      </c>
      <c r="U558">
        <f>IF(AND(ALL!T559-METEALL[[#This Row],[620124]] &gt;= 0, ALL!T559-METEALL[[#This Row],[620124]] &lt;= 24), ALL!T559-METEALL[[#This Row],[620124]], 0)</f>
        <v>0</v>
      </c>
      <c r="Y558">
        <v>620104</v>
      </c>
      <c r="Z558" s="31">
        <v>44386</v>
      </c>
      <c r="AA558">
        <v>0</v>
      </c>
    </row>
    <row r="559" spans="3:27">
      <c r="C559" s="17">
        <v>44387</v>
      </c>
      <c r="D559" t="str">
        <f>TEXT(Mete_cal[[#This Row],[Egat Code]], "[$-409]mmm yyyy")</f>
        <v>Jul 2021</v>
      </c>
      <c r="E559">
        <f>IF(AND(ALL!D560-METEALL[[#This Row],[620104]] &gt;= 0, ALL!D560-METEALL[[#This Row],[620104]] &lt;= 24), ALL!D560-METEALL[[#This Row],[620104]], 0)</f>
        <v>0</v>
      </c>
      <c r="F559">
        <f>IF(AND(ALL!E560-METEALL[[#This Row],[620105]] &gt;= 0, ALL!E560-METEALL[[#This Row],[620105]] &lt;= 24), ALL!E560-METEALL[[#This Row],[620105]], 0)</f>
        <v>6</v>
      </c>
      <c r="G559">
        <f>IF(AND(ALL!F560-METEALL[[#This Row],[620106]] &gt;= 0, ALL!F560-METEALL[[#This Row],[620106]] &lt;= 24), ALL!F560-METEALL[[#This Row],[620106]], 0)</f>
        <v>8</v>
      </c>
      <c r="H559">
        <f>IF(AND(ALL!G560-METEALL[[#This Row],[620107]] &gt;= 0, ALL!G560-METEALL[[#This Row],[620107]] &lt;= 24), ALL!G560-METEALL[[#This Row],[620107]], 0)</f>
        <v>7</v>
      </c>
      <c r="I559">
        <f>IF(AND(ALL!H560-METEALL[[#This Row],[620109]] &gt;= 0, ALL!H560-METEALL[[#This Row],[620109]] &lt;= 24), ALL!H560-METEALL[[#This Row],[620109]], 0)</f>
        <v>0</v>
      </c>
      <c r="J559">
        <f>IF(AND(ALL!I560-METEALL[[#This Row],[620111]] &gt;= 0, ALL!I560-METEALL[[#This Row],[620111]] &lt;= 24), ALL!I560-METEALL[[#This Row],[620111]], 0)</f>
        <v>6</v>
      </c>
      <c r="K559">
        <f>IF(AND(ALL!J560-METEALL[[#This Row],[620112]] &gt;= 0, ALL!J560-METEALL[[#This Row],[620112]] &lt;= 24), ALL!J560-METEALL[[#This Row],[620112]], 0)</f>
        <v>6</v>
      </c>
      <c r="L559">
        <f>IF(AND(ALL!K560-METEALL[[#This Row],[620113]] &gt;= 0, ALL!K560-METEALL[[#This Row],[620113]] &lt;= 24), ALL!K560-METEALL[[#This Row],[620113]], 0)</f>
        <v>6</v>
      </c>
      <c r="M559">
        <f>IF(AND(ALL!L560-METEALL[[#This Row],[620114]] &gt;= 0, ALL!L560-METEALL[[#This Row],[620114]] &lt;= 24), ALL!L560-METEALL[[#This Row],[620114]], 0)</f>
        <v>3</v>
      </c>
      <c r="N559">
        <f>IF(AND(ALL!M560-METEALL[[#This Row],[620116]] &gt;= 0, ALL!M560-METEALL[[#This Row],[620116]] &lt;= 24), ALL!M560-METEALL[[#This Row],[620116]], 0)</f>
        <v>5</v>
      </c>
      <c r="O559">
        <f>IF(AND(ALL!N560-METEALL[[#This Row],[620117]] &gt;= 0, ALL!N560-METEALL[[#This Row],[620117]] &lt;= 24), ALL!N560-METEALL[[#This Row],[620117]], 0)</f>
        <v>8</v>
      </c>
      <c r="P559">
        <f>IF(AND(ALL!O560-METEALL[[#This Row],[620118]] &gt;= 0, ALL!O560-METEALL[[#This Row],[620118]] &lt;= 24), ALL!O560-METEALL[[#This Row],[620118]], 0)</f>
        <v>9</v>
      </c>
      <c r="Q559">
        <f>IF(AND(ALL!P560-METEALL[[#This Row],[620119]] &gt;= 0, ALL!P560-METEALL[[#This Row],[620119]] &lt;= 24), ALL!P560-METEALL[[#This Row],[620119]], 0)</f>
        <v>9</v>
      </c>
      <c r="R559">
        <f>IF(AND(ALL!Q560-METEALL[[#This Row],[620120]] &gt;= 0, ALL!Q560-METEALL[[#This Row],[620120]] &lt;= 24), ALL!Q560-METEALL[[#This Row],[620120]], 0)</f>
        <v>6</v>
      </c>
      <c r="S559">
        <f>IF(AND(ALL!R560-METEALL[[#This Row],[620122]] &gt;= 0, ALL!R560-METEALL[[#This Row],[620122]] &lt;= 24), ALL!R560-METEALL[[#This Row],[620122]], 0)</f>
        <v>9</v>
      </c>
      <c r="T559">
        <f>IF(AND(ALL!S560-METEALL[[#This Row],[620123]] &gt;= 0, ALL!S560-METEALL[[#This Row],[620123]] &lt;= 24), ALL!S560-METEALL[[#This Row],[620123]], 0)</f>
        <v>1</v>
      </c>
      <c r="U559">
        <f>IF(AND(ALL!T560-METEALL[[#This Row],[620124]] &gt;= 0, ALL!T560-METEALL[[#This Row],[620124]] &lt;= 24), ALL!T560-METEALL[[#This Row],[620124]], 0)</f>
        <v>0</v>
      </c>
      <c r="Y559">
        <v>620104</v>
      </c>
      <c r="Z559" s="31">
        <v>44387</v>
      </c>
      <c r="AA559">
        <v>0</v>
      </c>
    </row>
    <row r="560" spans="3:27">
      <c r="C560" s="17">
        <v>44388</v>
      </c>
      <c r="D560" t="str">
        <f>TEXT(Mete_cal[[#This Row],[Egat Code]], "[$-409]mmm yyyy")</f>
        <v>Jul 2021</v>
      </c>
      <c r="E560">
        <f>IF(AND(ALL!D561-METEALL[[#This Row],[620104]] &gt;= 0, ALL!D561-METEALL[[#This Row],[620104]] &lt;= 24), ALL!D561-METEALL[[#This Row],[620104]], 0)</f>
        <v>0</v>
      </c>
      <c r="F560">
        <f>IF(AND(ALL!E561-METEALL[[#This Row],[620105]] &gt;= 0, ALL!E561-METEALL[[#This Row],[620105]] &lt;= 24), ALL!E561-METEALL[[#This Row],[620105]], 0)</f>
        <v>7</v>
      </c>
      <c r="G560">
        <f>IF(AND(ALL!F561-METEALL[[#This Row],[620106]] &gt;= 0, ALL!F561-METEALL[[#This Row],[620106]] &lt;= 24), ALL!F561-METEALL[[#This Row],[620106]], 0)</f>
        <v>0</v>
      </c>
      <c r="H560">
        <f>IF(AND(ALL!G561-METEALL[[#This Row],[620107]] &gt;= 0, ALL!G561-METEALL[[#This Row],[620107]] &lt;= 24), ALL!G561-METEALL[[#This Row],[620107]], 0)</f>
        <v>9</v>
      </c>
      <c r="I560">
        <f>IF(AND(ALL!H561-METEALL[[#This Row],[620109]] &gt;= 0, ALL!H561-METEALL[[#This Row],[620109]] &lt;= 24), ALL!H561-METEALL[[#This Row],[620109]], 0)</f>
        <v>0</v>
      </c>
      <c r="J560">
        <f>IF(AND(ALL!I561-METEALL[[#This Row],[620111]] &gt;= 0, ALL!I561-METEALL[[#This Row],[620111]] &lt;= 24), ALL!I561-METEALL[[#This Row],[620111]], 0)</f>
        <v>6</v>
      </c>
      <c r="K560">
        <f>IF(AND(ALL!J561-METEALL[[#This Row],[620112]] &gt;= 0, ALL!J561-METEALL[[#This Row],[620112]] &lt;= 24), ALL!J561-METEALL[[#This Row],[620112]], 0)</f>
        <v>9</v>
      </c>
      <c r="L560">
        <f>IF(AND(ALL!K561-METEALL[[#This Row],[620113]] &gt;= 0, ALL!K561-METEALL[[#This Row],[620113]] &lt;= 24), ALL!K561-METEALL[[#This Row],[620113]], 0)</f>
        <v>9</v>
      </c>
      <c r="M560">
        <f>IF(AND(ALL!L561-METEALL[[#This Row],[620114]] &gt;= 0, ALL!L561-METEALL[[#This Row],[620114]] &lt;= 24), ALL!L561-METEALL[[#This Row],[620114]], 0)</f>
        <v>0</v>
      </c>
      <c r="N560">
        <f>IF(AND(ALL!M561-METEALL[[#This Row],[620116]] &gt;= 0, ALL!M561-METEALL[[#This Row],[620116]] &lt;= 24), ALL!M561-METEALL[[#This Row],[620116]], 0)</f>
        <v>7</v>
      </c>
      <c r="O560">
        <f>IF(AND(ALL!N561-METEALL[[#This Row],[620117]] &gt;= 0, ALL!N561-METEALL[[#This Row],[620117]] &lt;= 24), ALL!N561-METEALL[[#This Row],[620117]], 0)</f>
        <v>7</v>
      </c>
      <c r="P560">
        <f>IF(AND(ALL!O561-METEALL[[#This Row],[620118]] &gt;= 0, ALL!O561-METEALL[[#This Row],[620118]] &lt;= 24), ALL!O561-METEALL[[#This Row],[620118]], 0)</f>
        <v>6</v>
      </c>
      <c r="Q560">
        <f>IF(AND(ALL!P561-METEALL[[#This Row],[620119]] &gt;= 0, ALL!P561-METEALL[[#This Row],[620119]] &lt;= 24), ALL!P561-METEALL[[#This Row],[620119]], 0)</f>
        <v>14</v>
      </c>
      <c r="R560">
        <f>IF(AND(ALL!Q561-METEALL[[#This Row],[620120]] &gt;= 0, ALL!Q561-METEALL[[#This Row],[620120]] &lt;= 24), ALL!Q561-METEALL[[#This Row],[620120]], 0)</f>
        <v>2</v>
      </c>
      <c r="S560">
        <f>IF(AND(ALL!R561-METEALL[[#This Row],[620122]] &gt;= 0, ALL!R561-METEALL[[#This Row],[620122]] &lt;= 24), ALL!R561-METEALL[[#This Row],[620122]], 0)</f>
        <v>14</v>
      </c>
      <c r="T560">
        <f>IF(AND(ALL!S561-METEALL[[#This Row],[620123]] &gt;= 0, ALL!S561-METEALL[[#This Row],[620123]] &lt;= 24), ALL!S561-METEALL[[#This Row],[620123]], 0)</f>
        <v>1</v>
      </c>
      <c r="U560">
        <f>IF(AND(ALL!T561-METEALL[[#This Row],[620124]] &gt;= 0, ALL!T561-METEALL[[#This Row],[620124]] &lt;= 24), ALL!T561-METEALL[[#This Row],[620124]], 0)</f>
        <v>0</v>
      </c>
      <c r="Y560">
        <v>620104</v>
      </c>
      <c r="Z560" s="31">
        <v>44388</v>
      </c>
      <c r="AA560">
        <v>0</v>
      </c>
    </row>
    <row r="561" spans="3:27">
      <c r="C561" s="17">
        <v>44389</v>
      </c>
      <c r="D561" t="str">
        <f>TEXT(Mete_cal[[#This Row],[Egat Code]], "[$-409]mmm yyyy")</f>
        <v>Jul 2021</v>
      </c>
      <c r="E561">
        <f>IF(AND(ALL!D562-METEALL[[#This Row],[620104]] &gt;= 0, ALL!D562-METEALL[[#This Row],[620104]] &lt;= 24), ALL!D562-METEALL[[#This Row],[620104]], 0)</f>
        <v>0</v>
      </c>
      <c r="F561">
        <f>IF(AND(ALL!E562-METEALL[[#This Row],[620105]] &gt;= 0, ALL!E562-METEALL[[#This Row],[620105]] &lt;= 24), ALL!E562-METEALL[[#This Row],[620105]], 0)</f>
        <v>11</v>
      </c>
      <c r="G561">
        <f>IF(AND(ALL!F562-METEALL[[#This Row],[620106]] &gt;= 0, ALL!F562-METEALL[[#This Row],[620106]] &lt;= 24), ALL!F562-METEALL[[#This Row],[620106]], 0)</f>
        <v>0</v>
      </c>
      <c r="H561">
        <f>IF(AND(ALL!G562-METEALL[[#This Row],[620107]] &gt;= 0, ALL!G562-METEALL[[#This Row],[620107]] &lt;= 24), ALL!G562-METEALL[[#This Row],[620107]], 0)</f>
        <v>18</v>
      </c>
      <c r="I561">
        <f>IF(AND(ALL!H562-METEALL[[#This Row],[620109]] &gt;= 0, ALL!H562-METEALL[[#This Row],[620109]] &lt;= 24), ALL!H562-METEALL[[#This Row],[620109]], 0)</f>
        <v>0</v>
      </c>
      <c r="J561">
        <f>IF(AND(ALL!I562-METEALL[[#This Row],[620111]] &gt;= 0, ALL!I562-METEALL[[#This Row],[620111]] &lt;= 24), ALL!I562-METEALL[[#This Row],[620111]], 0)</f>
        <v>16</v>
      </c>
      <c r="K561">
        <f>IF(AND(ALL!J562-METEALL[[#This Row],[620112]] &gt;= 0, ALL!J562-METEALL[[#This Row],[620112]] &lt;= 24), ALL!J562-METEALL[[#This Row],[620112]], 0)</f>
        <v>15</v>
      </c>
      <c r="L561">
        <f>IF(AND(ALL!K562-METEALL[[#This Row],[620113]] &gt;= 0, ALL!K562-METEALL[[#This Row],[620113]] &lt;= 24), ALL!K562-METEALL[[#This Row],[620113]], 0)</f>
        <v>16</v>
      </c>
      <c r="M561">
        <f>IF(AND(ALL!L562-METEALL[[#This Row],[620114]] &gt;= 0, ALL!L562-METEALL[[#This Row],[620114]] &lt;= 24), ALL!L562-METEALL[[#This Row],[620114]], 0)</f>
        <v>12</v>
      </c>
      <c r="N561">
        <f>IF(AND(ALL!M562-METEALL[[#This Row],[620116]] &gt;= 0, ALL!M562-METEALL[[#This Row],[620116]] &lt;= 24), ALL!M562-METEALL[[#This Row],[620116]], 0)</f>
        <v>0</v>
      </c>
      <c r="O561">
        <f>IF(AND(ALL!N562-METEALL[[#This Row],[620117]] &gt;= 0, ALL!N562-METEALL[[#This Row],[620117]] &lt;= 24), ALL!N562-METEALL[[#This Row],[620117]], 0)</f>
        <v>13</v>
      </c>
      <c r="P561">
        <f>IF(AND(ALL!O562-METEALL[[#This Row],[620118]] &gt;= 0, ALL!O562-METEALL[[#This Row],[620118]] &lt;= 24), ALL!O562-METEALL[[#This Row],[620118]], 0)</f>
        <v>13</v>
      </c>
      <c r="Q561">
        <f>IF(AND(ALL!P562-METEALL[[#This Row],[620119]] &gt;= 0, ALL!P562-METEALL[[#This Row],[620119]] &lt;= 24), ALL!P562-METEALL[[#This Row],[620119]], 0)</f>
        <v>10</v>
      </c>
      <c r="R561">
        <f>IF(AND(ALL!Q562-METEALL[[#This Row],[620120]] &gt;= 0, ALL!Q562-METEALL[[#This Row],[620120]] &lt;= 24), ALL!Q562-METEALL[[#This Row],[620120]], 0)</f>
        <v>14</v>
      </c>
      <c r="S561">
        <f>IF(AND(ALL!R562-METEALL[[#This Row],[620122]] &gt;= 0, ALL!R562-METEALL[[#This Row],[620122]] &lt;= 24), ALL!R562-METEALL[[#This Row],[620122]], 0)</f>
        <v>12</v>
      </c>
      <c r="T561">
        <f>IF(AND(ALL!S562-METEALL[[#This Row],[620123]] &gt;= 0, ALL!S562-METEALL[[#This Row],[620123]] &lt;= 24), ALL!S562-METEALL[[#This Row],[620123]], 0)</f>
        <v>1</v>
      </c>
      <c r="U561">
        <f>IF(AND(ALL!T562-METEALL[[#This Row],[620124]] &gt;= 0, ALL!T562-METEALL[[#This Row],[620124]] &lt;= 24), ALL!T562-METEALL[[#This Row],[620124]], 0)</f>
        <v>0</v>
      </c>
      <c r="Y561">
        <v>620104</v>
      </c>
      <c r="Z561" s="31">
        <v>44389</v>
      </c>
      <c r="AA561">
        <v>0</v>
      </c>
    </row>
    <row r="562" spans="3:27">
      <c r="C562" s="17">
        <v>44390</v>
      </c>
      <c r="D562" t="str">
        <f>TEXT(Mete_cal[[#This Row],[Egat Code]], "[$-409]mmm yyyy")</f>
        <v>Jul 2021</v>
      </c>
      <c r="E562">
        <f>IF(AND(ALL!D563-METEALL[[#This Row],[620104]] &gt;= 0, ALL!D563-METEALL[[#This Row],[620104]] &lt;= 24), ALL!D563-METEALL[[#This Row],[620104]], 0)</f>
        <v>0</v>
      </c>
      <c r="F562">
        <f>IF(AND(ALL!E563-METEALL[[#This Row],[620105]] &gt;= 0, ALL!E563-METEALL[[#This Row],[620105]] &lt;= 24), ALL!E563-METEALL[[#This Row],[620105]], 0)</f>
        <v>18</v>
      </c>
      <c r="G562">
        <f>IF(AND(ALL!F563-METEALL[[#This Row],[620106]] &gt;= 0, ALL!F563-METEALL[[#This Row],[620106]] &lt;= 24), ALL!F563-METEALL[[#This Row],[620106]], 0)</f>
        <v>0</v>
      </c>
      <c r="H562">
        <f>IF(AND(ALL!G563-METEALL[[#This Row],[620107]] &gt;= 0, ALL!G563-METEALL[[#This Row],[620107]] &lt;= 24), ALL!G563-METEALL[[#This Row],[620107]], 0)</f>
        <v>21</v>
      </c>
      <c r="I562">
        <f>IF(AND(ALL!H563-METEALL[[#This Row],[620109]] &gt;= 0, ALL!H563-METEALL[[#This Row],[620109]] &lt;= 24), ALL!H563-METEALL[[#This Row],[620109]], 0)</f>
        <v>0</v>
      </c>
      <c r="J562">
        <f>IF(AND(ALL!I563-METEALL[[#This Row],[620111]] &gt;= 0, ALL!I563-METEALL[[#This Row],[620111]] &lt;= 24), ALL!I563-METEALL[[#This Row],[620111]], 0)</f>
        <v>19</v>
      </c>
      <c r="K562">
        <f>IF(AND(ALL!J563-METEALL[[#This Row],[620112]] &gt;= 0, ALL!J563-METEALL[[#This Row],[620112]] &lt;= 24), ALL!J563-METEALL[[#This Row],[620112]], 0)</f>
        <v>21</v>
      </c>
      <c r="L562">
        <f>IF(AND(ALL!K563-METEALL[[#This Row],[620113]] &gt;= 0, ALL!K563-METEALL[[#This Row],[620113]] &lt;= 24), ALL!K563-METEALL[[#This Row],[620113]], 0)</f>
        <v>0</v>
      </c>
      <c r="M562">
        <f>IF(AND(ALL!L563-METEALL[[#This Row],[620114]] &gt;= 0, ALL!L563-METEALL[[#This Row],[620114]] &lt;= 24), ALL!L563-METEALL[[#This Row],[620114]], 0)</f>
        <v>21</v>
      </c>
      <c r="N562">
        <f>IF(AND(ALL!M563-METEALL[[#This Row],[620116]] &gt;= 0, ALL!M563-METEALL[[#This Row],[620116]] &lt;= 24), ALL!M563-METEALL[[#This Row],[620116]], 0)</f>
        <v>0</v>
      </c>
      <c r="O562">
        <f>IF(AND(ALL!N563-METEALL[[#This Row],[620117]] &gt;= 0, ALL!N563-METEALL[[#This Row],[620117]] &lt;= 24), ALL!N563-METEALL[[#This Row],[620117]], 0)</f>
        <v>0</v>
      </c>
      <c r="P562">
        <f>IF(AND(ALL!O563-METEALL[[#This Row],[620118]] &gt;= 0, ALL!O563-METEALL[[#This Row],[620118]] &lt;= 24), ALL!O563-METEALL[[#This Row],[620118]], 0)</f>
        <v>20</v>
      </c>
      <c r="Q562">
        <f>IF(AND(ALL!P563-METEALL[[#This Row],[620119]] &gt;= 0, ALL!P563-METEALL[[#This Row],[620119]] &lt;= 24), ALL!P563-METEALL[[#This Row],[620119]], 0)</f>
        <v>20</v>
      </c>
      <c r="R562">
        <f>IF(AND(ALL!Q563-METEALL[[#This Row],[620120]] &gt;= 0, ALL!Q563-METEALL[[#This Row],[620120]] &lt;= 24), ALL!Q563-METEALL[[#This Row],[620120]], 0)</f>
        <v>20</v>
      </c>
      <c r="S562">
        <f>IF(AND(ALL!R563-METEALL[[#This Row],[620122]] &gt;= 0, ALL!R563-METEALL[[#This Row],[620122]] &lt;= 24), ALL!R563-METEALL[[#This Row],[620122]], 0)</f>
        <v>20</v>
      </c>
      <c r="T562">
        <f>IF(AND(ALL!S563-METEALL[[#This Row],[620123]] &gt;= 0, ALL!S563-METEALL[[#This Row],[620123]] &lt;= 24), ALL!S563-METEALL[[#This Row],[620123]], 0)</f>
        <v>1</v>
      </c>
      <c r="U562">
        <f>IF(AND(ALL!T563-METEALL[[#This Row],[620124]] &gt;= 0, ALL!T563-METEALL[[#This Row],[620124]] &lt;= 24), ALL!T563-METEALL[[#This Row],[620124]], 0)</f>
        <v>0</v>
      </c>
      <c r="Y562">
        <v>620104</v>
      </c>
      <c r="Z562" s="31">
        <v>44390</v>
      </c>
      <c r="AA562">
        <v>0</v>
      </c>
    </row>
    <row r="563" spans="3:27">
      <c r="C563" s="17">
        <v>44391</v>
      </c>
      <c r="D563" t="str">
        <f>TEXT(Mete_cal[[#This Row],[Egat Code]], "[$-409]mmm yyyy")</f>
        <v>Jul 2021</v>
      </c>
      <c r="E563">
        <f>IF(AND(ALL!D564-METEALL[[#This Row],[620104]] &gt;= 0, ALL!D564-METEALL[[#This Row],[620104]] &lt;= 24), ALL!D564-METEALL[[#This Row],[620104]], 0)</f>
        <v>0</v>
      </c>
      <c r="F563">
        <f>IF(AND(ALL!E564-METEALL[[#This Row],[620105]] &gt;= 0, ALL!E564-METEALL[[#This Row],[620105]] &lt;= 24), ALL!E564-METEALL[[#This Row],[620105]], 0)</f>
        <v>14</v>
      </c>
      <c r="G563">
        <f>IF(AND(ALL!F564-METEALL[[#This Row],[620106]] &gt;= 0, ALL!F564-METEALL[[#This Row],[620106]] &lt;= 24), ALL!F564-METEALL[[#This Row],[620106]], 0)</f>
        <v>0</v>
      </c>
      <c r="H563">
        <f>IF(AND(ALL!G564-METEALL[[#This Row],[620107]] &gt;= 0, ALL!G564-METEALL[[#This Row],[620107]] &lt;= 24), ALL!G564-METEALL[[#This Row],[620107]], 0)</f>
        <v>15</v>
      </c>
      <c r="I563">
        <f>IF(AND(ALL!H564-METEALL[[#This Row],[620109]] &gt;= 0, ALL!H564-METEALL[[#This Row],[620109]] &lt;= 24), ALL!H564-METEALL[[#This Row],[620109]], 0)</f>
        <v>0</v>
      </c>
      <c r="J563">
        <f>IF(AND(ALL!I564-METEALL[[#This Row],[620111]] &gt;= 0, ALL!I564-METEALL[[#This Row],[620111]] &lt;= 24), ALL!I564-METEALL[[#This Row],[620111]], 0)</f>
        <v>15</v>
      </c>
      <c r="K563">
        <f>IF(AND(ALL!J564-METEALL[[#This Row],[620112]] &gt;= 0, ALL!J564-METEALL[[#This Row],[620112]] &lt;= 24), ALL!J564-METEALL[[#This Row],[620112]], 0)</f>
        <v>13</v>
      </c>
      <c r="L563">
        <f>IF(AND(ALL!K564-METEALL[[#This Row],[620113]] &gt;= 0, ALL!K564-METEALL[[#This Row],[620113]] &lt;= 24), ALL!K564-METEALL[[#This Row],[620113]], 0)</f>
        <v>15</v>
      </c>
      <c r="M563">
        <f>IF(AND(ALL!L564-METEALL[[#This Row],[620114]] &gt;= 0, ALL!L564-METEALL[[#This Row],[620114]] &lt;= 24), ALL!L564-METEALL[[#This Row],[620114]], 0)</f>
        <v>13</v>
      </c>
      <c r="N563">
        <f>IF(AND(ALL!M564-METEALL[[#This Row],[620116]] &gt;= 0, ALL!M564-METEALL[[#This Row],[620116]] &lt;= 24), ALL!M564-METEALL[[#This Row],[620116]], 0)</f>
        <v>0</v>
      </c>
      <c r="O563">
        <f>IF(AND(ALL!N564-METEALL[[#This Row],[620117]] &gt;= 0, ALL!N564-METEALL[[#This Row],[620117]] &lt;= 24), ALL!N564-METEALL[[#This Row],[620117]], 0)</f>
        <v>0</v>
      </c>
      <c r="P563">
        <f>IF(AND(ALL!O564-METEALL[[#This Row],[620118]] &gt;= 0, ALL!O564-METEALL[[#This Row],[620118]] &lt;= 24), ALL!O564-METEALL[[#This Row],[620118]], 0)</f>
        <v>21</v>
      </c>
      <c r="Q563">
        <f>IF(AND(ALL!P564-METEALL[[#This Row],[620119]] &gt;= 0, ALL!P564-METEALL[[#This Row],[620119]] &lt;= 24), ALL!P564-METEALL[[#This Row],[620119]], 0)</f>
        <v>13</v>
      </c>
      <c r="R563">
        <f>IF(AND(ALL!Q564-METEALL[[#This Row],[620120]] &gt;= 0, ALL!Q564-METEALL[[#This Row],[620120]] &lt;= 24), ALL!Q564-METEALL[[#This Row],[620120]], 0)</f>
        <v>13</v>
      </c>
      <c r="S563">
        <f>IF(AND(ALL!R564-METEALL[[#This Row],[620122]] &gt;= 0, ALL!R564-METEALL[[#This Row],[620122]] &lt;= 24), ALL!R564-METEALL[[#This Row],[620122]], 0)</f>
        <v>18</v>
      </c>
      <c r="T563">
        <f>IF(AND(ALL!S564-METEALL[[#This Row],[620123]] &gt;= 0, ALL!S564-METEALL[[#This Row],[620123]] &lt;= 24), ALL!S564-METEALL[[#This Row],[620123]], 0)</f>
        <v>1</v>
      </c>
      <c r="U563">
        <f>IF(AND(ALL!T564-METEALL[[#This Row],[620124]] &gt;= 0, ALL!T564-METEALL[[#This Row],[620124]] &lt;= 24), ALL!T564-METEALL[[#This Row],[620124]], 0)</f>
        <v>0</v>
      </c>
      <c r="Y563">
        <v>620104</v>
      </c>
      <c r="Z563" s="31">
        <v>44391</v>
      </c>
      <c r="AA563">
        <v>0</v>
      </c>
    </row>
    <row r="564" spans="3:27">
      <c r="C564" s="17">
        <v>44392</v>
      </c>
      <c r="D564" t="str">
        <f>TEXT(Mete_cal[[#This Row],[Egat Code]], "[$-409]mmm yyyy")</f>
        <v>Jul 2021</v>
      </c>
      <c r="E564">
        <f>IF(AND(ALL!D565-METEALL[[#This Row],[620104]] &gt;= 0, ALL!D565-METEALL[[#This Row],[620104]] &lt;= 24), ALL!D565-METEALL[[#This Row],[620104]], 0)</f>
        <v>0</v>
      </c>
      <c r="F564">
        <f>IF(AND(ALL!E565-METEALL[[#This Row],[620105]] &gt;= 0, ALL!E565-METEALL[[#This Row],[620105]] &lt;= 24), ALL!E565-METEALL[[#This Row],[620105]], 0)</f>
        <v>4</v>
      </c>
      <c r="G564">
        <f>IF(AND(ALL!F565-METEALL[[#This Row],[620106]] &gt;= 0, ALL!F565-METEALL[[#This Row],[620106]] &lt;= 24), ALL!F565-METEALL[[#This Row],[620106]], 0)</f>
        <v>0</v>
      </c>
      <c r="H564">
        <f>IF(AND(ALL!G565-METEALL[[#This Row],[620107]] &gt;= 0, ALL!G565-METEALL[[#This Row],[620107]] &lt;= 24), ALL!G565-METEALL[[#This Row],[620107]], 0)</f>
        <v>5</v>
      </c>
      <c r="I564">
        <f>IF(AND(ALL!H565-METEALL[[#This Row],[620109]] &gt;= 0, ALL!H565-METEALL[[#This Row],[620109]] &lt;= 24), ALL!H565-METEALL[[#This Row],[620109]], 0)</f>
        <v>0</v>
      </c>
      <c r="J564">
        <f>IF(AND(ALL!I565-METEALL[[#This Row],[620111]] &gt;= 0, ALL!I565-METEALL[[#This Row],[620111]] &lt;= 24), ALL!I565-METEALL[[#This Row],[620111]], 0)</f>
        <v>4</v>
      </c>
      <c r="K564">
        <f>IF(AND(ALL!J565-METEALL[[#This Row],[620112]] &gt;= 0, ALL!J565-METEALL[[#This Row],[620112]] &lt;= 24), ALL!J565-METEALL[[#This Row],[620112]], 0)</f>
        <v>17</v>
      </c>
      <c r="L564">
        <f>IF(AND(ALL!K565-METEALL[[#This Row],[620113]] &gt;= 0, ALL!K565-METEALL[[#This Row],[620113]] &lt;= 24), ALL!K565-METEALL[[#This Row],[620113]], 0)</f>
        <v>7</v>
      </c>
      <c r="M564">
        <f>IF(AND(ALL!L565-METEALL[[#This Row],[620114]] &gt;= 0, ALL!L565-METEALL[[#This Row],[620114]] &lt;= 24), ALL!L565-METEALL[[#This Row],[620114]], 0)</f>
        <v>18</v>
      </c>
      <c r="N564">
        <f>IF(AND(ALL!M565-METEALL[[#This Row],[620116]] &gt;= 0, ALL!M565-METEALL[[#This Row],[620116]] &lt;= 24), ALL!M565-METEALL[[#This Row],[620116]], 0)</f>
        <v>0</v>
      </c>
      <c r="O564">
        <f>IF(AND(ALL!N565-METEALL[[#This Row],[620117]] &gt;= 0, ALL!N565-METEALL[[#This Row],[620117]] &lt;= 24), ALL!N565-METEALL[[#This Row],[620117]], 0)</f>
        <v>0</v>
      </c>
      <c r="P564">
        <f>IF(AND(ALL!O565-METEALL[[#This Row],[620118]] &gt;= 0, ALL!O565-METEALL[[#This Row],[620118]] &lt;= 24), ALL!O565-METEALL[[#This Row],[620118]], 0)</f>
        <v>6</v>
      </c>
      <c r="Q564">
        <f>IF(AND(ALL!P565-METEALL[[#This Row],[620119]] &gt;= 0, ALL!P565-METEALL[[#This Row],[620119]] &lt;= 24), ALL!P565-METEALL[[#This Row],[620119]], 0)</f>
        <v>3</v>
      </c>
      <c r="R564">
        <f>IF(AND(ALL!Q565-METEALL[[#This Row],[620120]] &gt;= 0, ALL!Q565-METEALL[[#This Row],[620120]] &lt;= 24), ALL!Q565-METEALL[[#This Row],[620120]], 0)</f>
        <v>0</v>
      </c>
      <c r="S564">
        <f>IF(AND(ALL!R565-METEALL[[#This Row],[620122]] &gt;= 0, ALL!R565-METEALL[[#This Row],[620122]] &lt;= 24), ALL!R565-METEALL[[#This Row],[620122]], 0)</f>
        <v>0</v>
      </c>
      <c r="T564">
        <f>IF(AND(ALL!S565-METEALL[[#This Row],[620123]] &gt;= 0, ALL!S565-METEALL[[#This Row],[620123]] &lt;= 24), ALL!S565-METEALL[[#This Row],[620123]], 0)</f>
        <v>1</v>
      </c>
      <c r="U564">
        <f>IF(AND(ALL!T565-METEALL[[#This Row],[620124]] &gt;= 0, ALL!T565-METEALL[[#This Row],[620124]] &lt;= 24), ALL!T565-METEALL[[#This Row],[620124]], 0)</f>
        <v>0</v>
      </c>
      <c r="Y564">
        <v>620104</v>
      </c>
      <c r="Z564" s="31">
        <v>44392</v>
      </c>
      <c r="AA564">
        <v>0</v>
      </c>
    </row>
    <row r="565" spans="3:27">
      <c r="C565" s="17">
        <v>44393</v>
      </c>
      <c r="D565" t="str">
        <f>TEXT(Mete_cal[[#This Row],[Egat Code]], "[$-409]mmm yyyy")</f>
        <v>Jul 2021</v>
      </c>
      <c r="E565">
        <f>IF(AND(ALL!D566-METEALL[[#This Row],[620104]] &gt;= 0, ALL!D566-METEALL[[#This Row],[620104]] &lt;= 24), ALL!D566-METEALL[[#This Row],[620104]], 0)</f>
        <v>0</v>
      </c>
      <c r="F565">
        <f>IF(AND(ALL!E566-METEALL[[#This Row],[620105]] &gt;= 0, ALL!E566-METEALL[[#This Row],[620105]] &lt;= 24), ALL!E566-METEALL[[#This Row],[620105]], 0)</f>
        <v>6</v>
      </c>
      <c r="G565">
        <f>IF(AND(ALL!F566-METEALL[[#This Row],[620106]] &gt;= 0, ALL!F566-METEALL[[#This Row],[620106]] &lt;= 24), ALL!F566-METEALL[[#This Row],[620106]], 0)</f>
        <v>0</v>
      </c>
      <c r="H565">
        <f>IF(AND(ALL!G566-METEALL[[#This Row],[620107]] &gt;= 0, ALL!G566-METEALL[[#This Row],[620107]] &lt;= 24), ALL!G566-METEALL[[#This Row],[620107]], 0)</f>
        <v>12</v>
      </c>
      <c r="I565">
        <f>IF(AND(ALL!H566-METEALL[[#This Row],[620109]] &gt;= 0, ALL!H566-METEALL[[#This Row],[620109]] &lt;= 24), ALL!H566-METEALL[[#This Row],[620109]], 0)</f>
        <v>0</v>
      </c>
      <c r="J565">
        <f>IF(AND(ALL!I566-METEALL[[#This Row],[620111]] &gt;= 0, ALL!I566-METEALL[[#This Row],[620111]] &lt;= 24), ALL!I566-METEALL[[#This Row],[620111]], 0)</f>
        <v>3</v>
      </c>
      <c r="K565">
        <f>IF(AND(ALL!J566-METEALL[[#This Row],[620112]] &gt;= 0, ALL!J566-METEALL[[#This Row],[620112]] &lt;= 24), ALL!J566-METEALL[[#This Row],[620112]], 0)</f>
        <v>14</v>
      </c>
      <c r="L565">
        <f>IF(AND(ALL!K566-METEALL[[#This Row],[620113]] &gt;= 0, ALL!K566-METEALL[[#This Row],[620113]] &lt;= 24), ALL!K566-METEALL[[#This Row],[620113]], 0)</f>
        <v>2</v>
      </c>
      <c r="M565">
        <f>IF(AND(ALL!L566-METEALL[[#This Row],[620114]] &gt;= 0, ALL!L566-METEALL[[#This Row],[620114]] &lt;= 24), ALL!L566-METEALL[[#This Row],[620114]], 0)</f>
        <v>13</v>
      </c>
      <c r="N565">
        <f>IF(AND(ALL!M566-METEALL[[#This Row],[620116]] &gt;= 0, ALL!M566-METEALL[[#This Row],[620116]] &lt;= 24), ALL!M566-METEALL[[#This Row],[620116]], 0)</f>
        <v>0</v>
      </c>
      <c r="O565">
        <f>IF(AND(ALL!N566-METEALL[[#This Row],[620117]] &gt;= 0, ALL!N566-METEALL[[#This Row],[620117]] &lt;= 24), ALL!N566-METEALL[[#This Row],[620117]], 0)</f>
        <v>14</v>
      </c>
      <c r="P565">
        <f>IF(AND(ALL!O566-METEALL[[#This Row],[620118]] &gt;= 0, ALL!O566-METEALL[[#This Row],[620118]] &lt;= 24), ALL!O566-METEALL[[#This Row],[620118]], 0)</f>
        <v>1</v>
      </c>
      <c r="Q565">
        <f>IF(AND(ALL!P566-METEALL[[#This Row],[620119]] &gt;= 0, ALL!P566-METEALL[[#This Row],[620119]] &lt;= 24), ALL!P566-METEALL[[#This Row],[620119]], 0)</f>
        <v>7</v>
      </c>
      <c r="R565">
        <f>IF(AND(ALL!Q566-METEALL[[#This Row],[620120]] &gt;= 0, ALL!Q566-METEALL[[#This Row],[620120]] &lt;= 24), ALL!Q566-METEALL[[#This Row],[620120]], 0)</f>
        <v>0</v>
      </c>
      <c r="S565">
        <f>IF(AND(ALL!R566-METEALL[[#This Row],[620122]] &gt;= 0, ALL!R566-METEALL[[#This Row],[620122]] &lt;= 24), ALL!R566-METEALL[[#This Row],[620122]], 0)</f>
        <v>11</v>
      </c>
      <c r="T565">
        <f>IF(AND(ALL!S566-METEALL[[#This Row],[620123]] &gt;= 0, ALL!S566-METEALL[[#This Row],[620123]] &lt;= 24), ALL!S566-METEALL[[#This Row],[620123]], 0)</f>
        <v>1</v>
      </c>
      <c r="U565">
        <f>IF(AND(ALL!T566-METEALL[[#This Row],[620124]] &gt;= 0, ALL!T566-METEALL[[#This Row],[620124]] &lt;= 24), ALL!T566-METEALL[[#This Row],[620124]], 0)</f>
        <v>0</v>
      </c>
      <c r="Y565">
        <v>620104</v>
      </c>
      <c r="Z565" s="31">
        <v>44393</v>
      </c>
      <c r="AA565">
        <v>0</v>
      </c>
    </row>
    <row r="566" spans="3:27">
      <c r="C566" s="17">
        <v>44394</v>
      </c>
      <c r="D566" t="str">
        <f>TEXT(Mete_cal[[#This Row],[Egat Code]], "[$-409]mmm yyyy")</f>
        <v>Jul 2021</v>
      </c>
      <c r="E566">
        <f>IF(AND(ALL!D567-METEALL[[#This Row],[620104]] &gt;= 0, ALL!D567-METEALL[[#This Row],[620104]] &lt;= 24), ALL!D567-METEALL[[#This Row],[620104]], 0)</f>
        <v>0</v>
      </c>
      <c r="F566">
        <f>IF(AND(ALL!E567-METEALL[[#This Row],[620105]] &gt;= 0, ALL!E567-METEALL[[#This Row],[620105]] &lt;= 24), ALL!E567-METEALL[[#This Row],[620105]], 0)</f>
        <v>11</v>
      </c>
      <c r="G566">
        <f>IF(AND(ALL!F567-METEALL[[#This Row],[620106]] &gt;= 0, ALL!F567-METEALL[[#This Row],[620106]] &lt;= 24), ALL!F567-METEALL[[#This Row],[620106]], 0)</f>
        <v>24</v>
      </c>
      <c r="H566">
        <f>IF(AND(ALL!G567-METEALL[[#This Row],[620107]] &gt;= 0, ALL!G567-METEALL[[#This Row],[620107]] &lt;= 24), ALL!G567-METEALL[[#This Row],[620107]], 0)</f>
        <v>13</v>
      </c>
      <c r="I566">
        <f>IF(AND(ALL!H567-METEALL[[#This Row],[620109]] &gt;= 0, ALL!H567-METEALL[[#This Row],[620109]] &lt;= 24), ALL!H567-METEALL[[#This Row],[620109]], 0)</f>
        <v>0</v>
      </c>
      <c r="J566">
        <f>IF(AND(ALL!I567-METEALL[[#This Row],[620111]] &gt;= 0, ALL!I567-METEALL[[#This Row],[620111]] &lt;= 24), ALL!I567-METEALL[[#This Row],[620111]], 0)</f>
        <v>15</v>
      </c>
      <c r="K566">
        <f>IF(AND(ALL!J567-METEALL[[#This Row],[620112]] &gt;= 0, ALL!J567-METEALL[[#This Row],[620112]] &lt;= 24), ALL!J567-METEALL[[#This Row],[620112]], 0)</f>
        <v>18</v>
      </c>
      <c r="L566">
        <f>IF(AND(ALL!K567-METEALL[[#This Row],[620113]] &gt;= 0, ALL!K567-METEALL[[#This Row],[620113]] &lt;= 24), ALL!K567-METEALL[[#This Row],[620113]], 0)</f>
        <v>10</v>
      </c>
      <c r="M566">
        <f>IF(AND(ALL!L567-METEALL[[#This Row],[620114]] &gt;= 0, ALL!L567-METEALL[[#This Row],[620114]] &lt;= 24), ALL!L567-METEALL[[#This Row],[620114]], 0)</f>
        <v>19</v>
      </c>
      <c r="N566">
        <f>IF(AND(ALL!M567-METEALL[[#This Row],[620116]] &gt;= 0, ALL!M567-METEALL[[#This Row],[620116]] &lt;= 24), ALL!M567-METEALL[[#This Row],[620116]], 0)</f>
        <v>0</v>
      </c>
      <c r="O566">
        <f>IF(AND(ALL!N567-METEALL[[#This Row],[620117]] &gt;= 0, ALL!N567-METEALL[[#This Row],[620117]] &lt;= 24), ALL!N567-METEALL[[#This Row],[620117]], 0)</f>
        <v>18</v>
      </c>
      <c r="P566">
        <f>IF(AND(ALL!O567-METEALL[[#This Row],[620118]] &gt;= 0, ALL!O567-METEALL[[#This Row],[620118]] &lt;= 24), ALL!O567-METEALL[[#This Row],[620118]], 0)</f>
        <v>10</v>
      </c>
      <c r="Q566">
        <f>IF(AND(ALL!P567-METEALL[[#This Row],[620119]] &gt;= 0, ALL!P567-METEALL[[#This Row],[620119]] &lt;= 24), ALL!P567-METEALL[[#This Row],[620119]], 0)</f>
        <v>13</v>
      </c>
      <c r="R566">
        <f>IF(AND(ALL!Q567-METEALL[[#This Row],[620120]] &gt;= 0, ALL!Q567-METEALL[[#This Row],[620120]] &lt;= 24), ALL!Q567-METEALL[[#This Row],[620120]], 0)</f>
        <v>17</v>
      </c>
      <c r="S566">
        <f>IF(AND(ALL!R567-METEALL[[#This Row],[620122]] &gt;= 0, ALL!R567-METEALL[[#This Row],[620122]] &lt;= 24), ALL!R567-METEALL[[#This Row],[620122]], 0)</f>
        <v>13</v>
      </c>
      <c r="T566">
        <f>IF(AND(ALL!S567-METEALL[[#This Row],[620123]] &gt;= 0, ALL!S567-METEALL[[#This Row],[620123]] &lt;= 24), ALL!S567-METEALL[[#This Row],[620123]], 0)</f>
        <v>1</v>
      </c>
      <c r="U566">
        <f>IF(AND(ALL!T567-METEALL[[#This Row],[620124]] &gt;= 0, ALL!T567-METEALL[[#This Row],[620124]] &lt;= 24), ALL!T567-METEALL[[#This Row],[620124]], 0)</f>
        <v>0</v>
      </c>
      <c r="Y566">
        <v>620104</v>
      </c>
      <c r="Z566" s="31">
        <v>44394</v>
      </c>
      <c r="AA566">
        <v>0</v>
      </c>
    </row>
    <row r="567" spans="3:27">
      <c r="C567" s="17">
        <v>44395</v>
      </c>
      <c r="D567" t="str">
        <f>TEXT(Mete_cal[[#This Row],[Egat Code]], "[$-409]mmm yyyy")</f>
        <v>Jul 2021</v>
      </c>
      <c r="E567">
        <f>IF(AND(ALL!D568-METEALL[[#This Row],[620104]] &gt;= 0, ALL!D568-METEALL[[#This Row],[620104]] &lt;= 24), ALL!D568-METEALL[[#This Row],[620104]], 0)</f>
        <v>0</v>
      </c>
      <c r="F567">
        <f>IF(AND(ALL!E568-METEALL[[#This Row],[620105]] &gt;= 0, ALL!E568-METEALL[[#This Row],[620105]] &lt;= 24), ALL!E568-METEALL[[#This Row],[620105]], 0)</f>
        <v>12</v>
      </c>
      <c r="G567">
        <f>IF(AND(ALL!F568-METEALL[[#This Row],[620106]] &gt;= 0, ALL!F568-METEALL[[#This Row],[620106]] &lt;= 24), ALL!F568-METEALL[[#This Row],[620106]], 0)</f>
        <v>9</v>
      </c>
      <c r="H567">
        <f>IF(AND(ALL!G568-METEALL[[#This Row],[620107]] &gt;= 0, ALL!G568-METEALL[[#This Row],[620107]] &lt;= 24), ALL!G568-METEALL[[#This Row],[620107]], 0)</f>
        <v>15</v>
      </c>
      <c r="I567">
        <f>IF(AND(ALL!H568-METEALL[[#This Row],[620109]] &gt;= 0, ALL!H568-METEALL[[#This Row],[620109]] &lt;= 24), ALL!H568-METEALL[[#This Row],[620109]], 0)</f>
        <v>0</v>
      </c>
      <c r="J567">
        <f>IF(AND(ALL!I568-METEALL[[#This Row],[620111]] &gt;= 0, ALL!I568-METEALL[[#This Row],[620111]] &lt;= 24), ALL!I568-METEALL[[#This Row],[620111]], 0)</f>
        <v>9</v>
      </c>
      <c r="K567">
        <f>IF(AND(ALL!J568-METEALL[[#This Row],[620112]] &gt;= 0, ALL!J568-METEALL[[#This Row],[620112]] &lt;= 24), ALL!J568-METEALL[[#This Row],[620112]], 0)</f>
        <v>12</v>
      </c>
      <c r="L567">
        <f>IF(AND(ALL!K568-METEALL[[#This Row],[620113]] &gt;= 0, ALL!K568-METEALL[[#This Row],[620113]] &lt;= 24), ALL!K568-METEALL[[#This Row],[620113]], 0)</f>
        <v>8</v>
      </c>
      <c r="M567">
        <f>IF(AND(ALL!L568-METEALL[[#This Row],[620114]] &gt;= 0, ALL!L568-METEALL[[#This Row],[620114]] &lt;= 24), ALL!L568-METEALL[[#This Row],[620114]], 0)</f>
        <v>13</v>
      </c>
      <c r="N567">
        <f>IF(AND(ALL!M568-METEALL[[#This Row],[620116]] &gt;= 0, ALL!M568-METEALL[[#This Row],[620116]] &lt;= 24), ALL!M568-METEALL[[#This Row],[620116]], 0)</f>
        <v>0</v>
      </c>
      <c r="O567">
        <f>IF(AND(ALL!N568-METEALL[[#This Row],[620117]] &gt;= 0, ALL!N568-METEALL[[#This Row],[620117]] &lt;= 24), ALL!N568-METEALL[[#This Row],[620117]], 0)</f>
        <v>14</v>
      </c>
      <c r="P567">
        <f>IF(AND(ALL!O568-METEALL[[#This Row],[620118]] &gt;= 0, ALL!O568-METEALL[[#This Row],[620118]] &lt;= 24), ALL!O568-METEALL[[#This Row],[620118]], 0)</f>
        <v>0</v>
      </c>
      <c r="Q567">
        <f>IF(AND(ALL!P568-METEALL[[#This Row],[620119]] &gt;= 0, ALL!P568-METEALL[[#This Row],[620119]] &lt;= 24), ALL!P568-METEALL[[#This Row],[620119]], 0)</f>
        <v>17</v>
      </c>
      <c r="R567">
        <f>IF(AND(ALL!Q568-METEALL[[#This Row],[620120]] &gt;= 0, ALL!Q568-METEALL[[#This Row],[620120]] &lt;= 24), ALL!Q568-METEALL[[#This Row],[620120]], 0)</f>
        <v>15</v>
      </c>
      <c r="S567">
        <f>IF(AND(ALL!R568-METEALL[[#This Row],[620122]] &gt;= 0, ALL!R568-METEALL[[#This Row],[620122]] &lt;= 24), ALL!R568-METEALL[[#This Row],[620122]], 0)</f>
        <v>14</v>
      </c>
      <c r="T567">
        <f>IF(AND(ALL!S568-METEALL[[#This Row],[620123]] &gt;= 0, ALL!S568-METEALL[[#This Row],[620123]] &lt;= 24), ALL!S568-METEALL[[#This Row],[620123]], 0)</f>
        <v>1</v>
      </c>
      <c r="U567">
        <f>IF(AND(ALL!T568-METEALL[[#This Row],[620124]] &gt;= 0, ALL!T568-METEALL[[#This Row],[620124]] &lt;= 24), ALL!T568-METEALL[[#This Row],[620124]], 0)</f>
        <v>0</v>
      </c>
      <c r="Y567">
        <v>620104</v>
      </c>
      <c r="Z567" s="31">
        <v>44395</v>
      </c>
      <c r="AA567">
        <v>0</v>
      </c>
    </row>
    <row r="568" spans="3:27">
      <c r="C568" s="17">
        <v>44396</v>
      </c>
      <c r="D568" t="str">
        <f>TEXT(Mete_cal[[#This Row],[Egat Code]], "[$-409]mmm yyyy")</f>
        <v>Jul 2021</v>
      </c>
      <c r="E568">
        <f>IF(AND(ALL!D569-METEALL[[#This Row],[620104]] &gt;= 0, ALL!D569-METEALL[[#This Row],[620104]] &lt;= 24), ALL!D569-METEALL[[#This Row],[620104]], 0)</f>
        <v>0</v>
      </c>
      <c r="F568">
        <f>IF(AND(ALL!E569-METEALL[[#This Row],[620105]] &gt;= 0, ALL!E569-METEALL[[#This Row],[620105]] &lt;= 24), ALL!E569-METEALL[[#This Row],[620105]], 0)</f>
        <v>13</v>
      </c>
      <c r="G568">
        <f>IF(AND(ALL!F569-METEALL[[#This Row],[620106]] &gt;= 0, ALL!F569-METEALL[[#This Row],[620106]] &lt;= 24), ALL!F569-METEALL[[#This Row],[620106]], 0)</f>
        <v>3</v>
      </c>
      <c r="H568">
        <f>IF(AND(ALL!G569-METEALL[[#This Row],[620107]] &gt;= 0, ALL!G569-METEALL[[#This Row],[620107]] &lt;= 24), ALL!G569-METEALL[[#This Row],[620107]], 0)</f>
        <v>13</v>
      </c>
      <c r="I568">
        <f>IF(AND(ALL!H569-METEALL[[#This Row],[620109]] &gt;= 0, ALL!H569-METEALL[[#This Row],[620109]] &lt;= 24), ALL!H569-METEALL[[#This Row],[620109]], 0)</f>
        <v>0</v>
      </c>
      <c r="J568">
        <f>IF(AND(ALL!I569-METEALL[[#This Row],[620111]] &gt;= 0, ALL!I569-METEALL[[#This Row],[620111]] &lt;= 24), ALL!I569-METEALL[[#This Row],[620111]], 0)</f>
        <v>8</v>
      </c>
      <c r="K568">
        <f>IF(AND(ALL!J569-METEALL[[#This Row],[620112]] &gt;= 0, ALL!J569-METEALL[[#This Row],[620112]] &lt;= 24), ALL!J569-METEALL[[#This Row],[620112]], 0)</f>
        <v>16</v>
      </c>
      <c r="L568">
        <f>IF(AND(ALL!K569-METEALL[[#This Row],[620113]] &gt;= 0, ALL!K569-METEALL[[#This Row],[620113]] &lt;= 24), ALL!K569-METEALL[[#This Row],[620113]], 0)</f>
        <v>14</v>
      </c>
      <c r="M568">
        <f>IF(AND(ALL!L569-METEALL[[#This Row],[620114]] &gt;= 0, ALL!L569-METEALL[[#This Row],[620114]] &lt;= 24), ALL!L569-METEALL[[#This Row],[620114]], 0)</f>
        <v>13</v>
      </c>
      <c r="N568">
        <f>IF(AND(ALL!M569-METEALL[[#This Row],[620116]] &gt;= 0, ALL!M569-METEALL[[#This Row],[620116]] &lt;= 24), ALL!M569-METEALL[[#This Row],[620116]], 0)</f>
        <v>0</v>
      </c>
      <c r="O568">
        <f>IF(AND(ALL!N569-METEALL[[#This Row],[620117]] &gt;= 0, ALL!N569-METEALL[[#This Row],[620117]] &lt;= 24), ALL!N569-METEALL[[#This Row],[620117]], 0)</f>
        <v>19</v>
      </c>
      <c r="P568">
        <f>IF(AND(ALL!O569-METEALL[[#This Row],[620118]] &gt;= 0, ALL!O569-METEALL[[#This Row],[620118]] &lt;= 24), ALL!O569-METEALL[[#This Row],[620118]], 0)</f>
        <v>0</v>
      </c>
      <c r="Q568">
        <f>IF(AND(ALL!P569-METEALL[[#This Row],[620119]] &gt;= 0, ALL!P569-METEALL[[#This Row],[620119]] &lt;= 24), ALL!P569-METEALL[[#This Row],[620119]], 0)</f>
        <v>14</v>
      </c>
      <c r="R568">
        <f>IF(AND(ALL!Q569-METEALL[[#This Row],[620120]] &gt;= 0, ALL!Q569-METEALL[[#This Row],[620120]] &lt;= 24), ALL!Q569-METEALL[[#This Row],[620120]], 0)</f>
        <v>2</v>
      </c>
      <c r="S568">
        <f>IF(AND(ALL!R569-METEALL[[#This Row],[620122]] &gt;= 0, ALL!R569-METEALL[[#This Row],[620122]] &lt;= 24), ALL!R569-METEALL[[#This Row],[620122]], 0)</f>
        <v>12</v>
      </c>
      <c r="T568">
        <f>IF(AND(ALL!S569-METEALL[[#This Row],[620123]] &gt;= 0, ALL!S569-METEALL[[#This Row],[620123]] &lt;= 24), ALL!S569-METEALL[[#This Row],[620123]], 0)</f>
        <v>1</v>
      </c>
      <c r="U568">
        <f>IF(AND(ALL!T569-METEALL[[#This Row],[620124]] &gt;= 0, ALL!T569-METEALL[[#This Row],[620124]] &lt;= 24), ALL!T569-METEALL[[#This Row],[620124]], 0)</f>
        <v>0</v>
      </c>
      <c r="Y568">
        <v>620104</v>
      </c>
      <c r="Z568" s="31">
        <v>44396</v>
      </c>
      <c r="AA568">
        <v>0</v>
      </c>
    </row>
    <row r="569" spans="3:27">
      <c r="C569" s="17">
        <v>44397</v>
      </c>
      <c r="D569" t="str">
        <f>TEXT(Mete_cal[[#This Row],[Egat Code]], "[$-409]mmm yyyy")</f>
        <v>Jul 2021</v>
      </c>
      <c r="E569">
        <f>IF(AND(ALL!D570-METEALL[[#This Row],[620104]] &gt;= 0, ALL!D570-METEALL[[#This Row],[620104]] &lt;= 24), ALL!D570-METEALL[[#This Row],[620104]], 0)</f>
        <v>0</v>
      </c>
      <c r="F569">
        <f>IF(AND(ALL!E570-METEALL[[#This Row],[620105]] &gt;= 0, ALL!E570-METEALL[[#This Row],[620105]] &lt;= 24), ALL!E570-METEALL[[#This Row],[620105]], 0)</f>
        <v>2</v>
      </c>
      <c r="G569">
        <f>IF(AND(ALL!F570-METEALL[[#This Row],[620106]] &gt;= 0, ALL!F570-METEALL[[#This Row],[620106]] &lt;= 24), ALL!F570-METEALL[[#This Row],[620106]], 0)</f>
        <v>11</v>
      </c>
      <c r="H569">
        <f>IF(AND(ALL!G570-METEALL[[#This Row],[620107]] &gt;= 0, ALL!G570-METEALL[[#This Row],[620107]] &lt;= 24), ALL!G570-METEALL[[#This Row],[620107]], 0)</f>
        <v>8</v>
      </c>
      <c r="I569">
        <f>IF(AND(ALL!H570-METEALL[[#This Row],[620109]] &gt;= 0, ALL!H570-METEALL[[#This Row],[620109]] &lt;= 24), ALL!H570-METEALL[[#This Row],[620109]], 0)</f>
        <v>0</v>
      </c>
      <c r="J569">
        <f>IF(AND(ALL!I570-METEALL[[#This Row],[620111]] &gt;= 0, ALL!I570-METEALL[[#This Row],[620111]] &lt;= 24), ALL!I570-METEALL[[#This Row],[620111]], 0)</f>
        <v>17</v>
      </c>
      <c r="K569">
        <f>IF(AND(ALL!J570-METEALL[[#This Row],[620112]] &gt;= 0, ALL!J570-METEALL[[#This Row],[620112]] &lt;= 24), ALL!J570-METEALL[[#This Row],[620112]], 0)</f>
        <v>7</v>
      </c>
      <c r="L569">
        <f>IF(AND(ALL!K570-METEALL[[#This Row],[620113]] &gt;= 0, ALL!K570-METEALL[[#This Row],[620113]] &lt;= 24), ALL!K570-METEALL[[#This Row],[620113]], 0)</f>
        <v>9</v>
      </c>
      <c r="M569">
        <f>IF(AND(ALL!L570-METEALL[[#This Row],[620114]] &gt;= 0, ALL!L570-METEALL[[#This Row],[620114]] &lt;= 24), ALL!L570-METEALL[[#This Row],[620114]], 0)</f>
        <v>12</v>
      </c>
      <c r="N569">
        <f>IF(AND(ALL!M570-METEALL[[#This Row],[620116]] &gt;= 0, ALL!M570-METEALL[[#This Row],[620116]] &lt;= 24), ALL!M570-METEALL[[#This Row],[620116]], 0)</f>
        <v>0</v>
      </c>
      <c r="O569">
        <f>IF(AND(ALL!N570-METEALL[[#This Row],[620117]] &gt;= 0, ALL!N570-METEALL[[#This Row],[620117]] &lt;= 24), ALL!N570-METEALL[[#This Row],[620117]], 0)</f>
        <v>6</v>
      </c>
      <c r="P569">
        <f>IF(AND(ALL!O570-METEALL[[#This Row],[620118]] &gt;= 0, ALL!O570-METEALL[[#This Row],[620118]] &lt;= 24), ALL!O570-METEALL[[#This Row],[620118]], 0)</f>
        <v>18</v>
      </c>
      <c r="Q569">
        <f>IF(AND(ALL!P570-METEALL[[#This Row],[620119]] &gt;= 0, ALL!P570-METEALL[[#This Row],[620119]] &lt;= 24), ALL!P570-METEALL[[#This Row],[620119]], 0)</f>
        <v>8</v>
      </c>
      <c r="R569">
        <f>IF(AND(ALL!Q570-METEALL[[#This Row],[620120]] &gt;= 0, ALL!Q570-METEALL[[#This Row],[620120]] &lt;= 24), ALL!Q570-METEALL[[#This Row],[620120]], 0)</f>
        <v>11</v>
      </c>
      <c r="S569">
        <f>IF(AND(ALL!R570-METEALL[[#This Row],[620122]] &gt;= 0, ALL!R570-METEALL[[#This Row],[620122]] &lt;= 24), ALL!R570-METEALL[[#This Row],[620122]], 0)</f>
        <v>3</v>
      </c>
      <c r="T569">
        <f>IF(AND(ALL!S570-METEALL[[#This Row],[620123]] &gt;= 0, ALL!S570-METEALL[[#This Row],[620123]] &lt;= 24), ALL!S570-METEALL[[#This Row],[620123]], 0)</f>
        <v>1</v>
      </c>
      <c r="U569">
        <f>IF(AND(ALL!T570-METEALL[[#This Row],[620124]] &gt;= 0, ALL!T570-METEALL[[#This Row],[620124]] &lt;= 24), ALL!T570-METEALL[[#This Row],[620124]], 0)</f>
        <v>0</v>
      </c>
      <c r="Y569">
        <v>620104</v>
      </c>
      <c r="Z569" s="31">
        <v>44397</v>
      </c>
      <c r="AA569">
        <v>0</v>
      </c>
    </row>
    <row r="570" spans="3:27">
      <c r="C570" s="17">
        <v>44398</v>
      </c>
      <c r="D570" t="str">
        <f>TEXT(Mete_cal[[#This Row],[Egat Code]], "[$-409]mmm yyyy")</f>
        <v>Jul 2021</v>
      </c>
      <c r="E570">
        <f>IF(AND(ALL!D571-METEALL[[#This Row],[620104]] &gt;= 0, ALL!D571-METEALL[[#This Row],[620104]] &lt;= 24), ALL!D571-METEALL[[#This Row],[620104]], 0)</f>
        <v>0</v>
      </c>
      <c r="F570">
        <f>IF(AND(ALL!E571-METEALL[[#This Row],[620105]] &gt;= 0, ALL!E571-METEALL[[#This Row],[620105]] &lt;= 24), ALL!E571-METEALL[[#This Row],[620105]], 0)</f>
        <v>0</v>
      </c>
      <c r="G570">
        <f>IF(AND(ALL!F571-METEALL[[#This Row],[620106]] &gt;= 0, ALL!F571-METEALL[[#This Row],[620106]] &lt;= 24), ALL!F571-METEALL[[#This Row],[620106]], 0)</f>
        <v>17</v>
      </c>
      <c r="H570">
        <f>IF(AND(ALL!G571-METEALL[[#This Row],[620107]] &gt;= 0, ALL!G571-METEALL[[#This Row],[620107]] &lt;= 24), ALL!G571-METEALL[[#This Row],[620107]], 0)</f>
        <v>6</v>
      </c>
      <c r="I570">
        <f>IF(AND(ALL!H571-METEALL[[#This Row],[620109]] &gt;= 0, ALL!H571-METEALL[[#This Row],[620109]] &lt;= 24), ALL!H571-METEALL[[#This Row],[620109]], 0)</f>
        <v>0</v>
      </c>
      <c r="J570">
        <f>IF(AND(ALL!I571-METEALL[[#This Row],[620111]] &gt;= 0, ALL!I571-METEALL[[#This Row],[620111]] &lt;= 24), ALL!I571-METEALL[[#This Row],[620111]], 0)</f>
        <v>0</v>
      </c>
      <c r="K570">
        <f>IF(AND(ALL!J571-METEALL[[#This Row],[620112]] &gt;= 0, ALL!J571-METEALL[[#This Row],[620112]] &lt;= 24), ALL!J571-METEALL[[#This Row],[620112]], 0)</f>
        <v>10</v>
      </c>
      <c r="L570">
        <f>IF(AND(ALL!K571-METEALL[[#This Row],[620113]] &gt;= 0, ALL!K571-METEALL[[#This Row],[620113]] &lt;= 24), ALL!K571-METEALL[[#This Row],[620113]], 0)</f>
        <v>7</v>
      </c>
      <c r="M570">
        <f>IF(AND(ALL!L571-METEALL[[#This Row],[620114]] &gt;= 0, ALL!L571-METEALL[[#This Row],[620114]] &lt;= 24), ALL!L571-METEALL[[#This Row],[620114]], 0)</f>
        <v>13</v>
      </c>
      <c r="N570">
        <f>IF(AND(ALL!M571-METEALL[[#This Row],[620116]] &gt;= 0, ALL!M571-METEALL[[#This Row],[620116]] &lt;= 24), ALL!M571-METEALL[[#This Row],[620116]], 0)</f>
        <v>0</v>
      </c>
      <c r="O570">
        <f>IF(AND(ALL!N571-METEALL[[#This Row],[620117]] &gt;= 0, ALL!N571-METEALL[[#This Row],[620117]] &lt;= 24), ALL!N571-METEALL[[#This Row],[620117]], 0)</f>
        <v>18</v>
      </c>
      <c r="P570">
        <f>IF(AND(ALL!O571-METEALL[[#This Row],[620118]] &gt;= 0, ALL!O571-METEALL[[#This Row],[620118]] &lt;= 24), ALL!O571-METEALL[[#This Row],[620118]], 0)</f>
        <v>13</v>
      </c>
      <c r="Q570">
        <f>IF(AND(ALL!P571-METEALL[[#This Row],[620119]] &gt;= 0, ALL!P571-METEALL[[#This Row],[620119]] &lt;= 24), ALL!P571-METEALL[[#This Row],[620119]], 0)</f>
        <v>8</v>
      </c>
      <c r="R570">
        <f>IF(AND(ALL!Q571-METEALL[[#This Row],[620120]] &gt;= 0, ALL!Q571-METEALL[[#This Row],[620120]] &lt;= 24), ALL!Q571-METEALL[[#This Row],[620120]], 0)</f>
        <v>12</v>
      </c>
      <c r="S570">
        <f>IF(AND(ALL!R571-METEALL[[#This Row],[620122]] &gt;= 0, ALL!R571-METEALL[[#This Row],[620122]] &lt;= 24), ALL!R571-METEALL[[#This Row],[620122]], 0)</f>
        <v>5</v>
      </c>
      <c r="T570">
        <f>IF(AND(ALL!S571-METEALL[[#This Row],[620123]] &gt;= 0, ALL!S571-METEALL[[#This Row],[620123]] &lt;= 24), ALL!S571-METEALL[[#This Row],[620123]], 0)</f>
        <v>1</v>
      </c>
      <c r="U570">
        <f>IF(AND(ALL!T571-METEALL[[#This Row],[620124]] &gt;= 0, ALL!T571-METEALL[[#This Row],[620124]] &lt;= 24), ALL!T571-METEALL[[#This Row],[620124]], 0)</f>
        <v>0</v>
      </c>
      <c r="Y570">
        <v>620104</v>
      </c>
      <c r="Z570" s="31">
        <v>44398</v>
      </c>
      <c r="AA570">
        <v>0</v>
      </c>
    </row>
    <row r="571" spans="3:27">
      <c r="C571" s="17">
        <v>44399</v>
      </c>
      <c r="D571" t="str">
        <f>TEXT(Mete_cal[[#This Row],[Egat Code]], "[$-409]mmm yyyy")</f>
        <v>Jul 2021</v>
      </c>
      <c r="E571">
        <f>IF(AND(ALL!D572-METEALL[[#This Row],[620104]] &gt;= 0, ALL!D572-METEALL[[#This Row],[620104]] &lt;= 24), ALL!D572-METEALL[[#This Row],[620104]], 0)</f>
        <v>0</v>
      </c>
      <c r="F571">
        <f>IF(AND(ALL!E572-METEALL[[#This Row],[620105]] &gt;= 0, ALL!E572-METEALL[[#This Row],[620105]] &lt;= 24), ALL!E572-METEALL[[#This Row],[620105]], 0)</f>
        <v>1</v>
      </c>
      <c r="G571">
        <f>IF(AND(ALL!F572-METEALL[[#This Row],[620106]] &gt;= 0, ALL!F572-METEALL[[#This Row],[620106]] &lt;= 24), ALL!F572-METEALL[[#This Row],[620106]], 0)</f>
        <v>19</v>
      </c>
      <c r="H571">
        <f>IF(AND(ALL!G572-METEALL[[#This Row],[620107]] &gt;= 0, ALL!G572-METEALL[[#This Row],[620107]] &lt;= 24), ALL!G572-METEALL[[#This Row],[620107]], 0)</f>
        <v>18</v>
      </c>
      <c r="I571">
        <f>IF(AND(ALL!H572-METEALL[[#This Row],[620109]] &gt;= 0, ALL!H572-METEALL[[#This Row],[620109]] &lt;= 24), ALL!H572-METEALL[[#This Row],[620109]], 0)</f>
        <v>0</v>
      </c>
      <c r="J571">
        <f>IF(AND(ALL!I572-METEALL[[#This Row],[620111]] &gt;= 0, ALL!I572-METEALL[[#This Row],[620111]] &lt;= 24), ALL!I572-METEALL[[#This Row],[620111]], 0)</f>
        <v>10</v>
      </c>
      <c r="K571">
        <f>IF(AND(ALL!J572-METEALL[[#This Row],[620112]] &gt;= 0, ALL!J572-METEALL[[#This Row],[620112]] &lt;= 24), ALL!J572-METEALL[[#This Row],[620112]], 0)</f>
        <v>19</v>
      </c>
      <c r="L571">
        <f>IF(AND(ALL!K572-METEALL[[#This Row],[620113]] &gt;= 0, ALL!K572-METEALL[[#This Row],[620113]] &lt;= 24), ALL!K572-METEALL[[#This Row],[620113]], 0)</f>
        <v>18</v>
      </c>
      <c r="M571">
        <f>IF(AND(ALL!L572-METEALL[[#This Row],[620114]] &gt;= 0, ALL!L572-METEALL[[#This Row],[620114]] &lt;= 24), ALL!L572-METEALL[[#This Row],[620114]], 0)</f>
        <v>24</v>
      </c>
      <c r="N571">
        <f>IF(AND(ALL!M572-METEALL[[#This Row],[620116]] &gt;= 0, ALL!M572-METEALL[[#This Row],[620116]] &lt;= 24), ALL!M572-METEALL[[#This Row],[620116]], 0)</f>
        <v>0</v>
      </c>
      <c r="O571">
        <f>IF(AND(ALL!N572-METEALL[[#This Row],[620117]] &gt;= 0, ALL!N572-METEALL[[#This Row],[620117]] &lt;= 24), ALL!N572-METEALL[[#This Row],[620117]], 0)</f>
        <v>7</v>
      </c>
      <c r="P571">
        <f>IF(AND(ALL!O572-METEALL[[#This Row],[620118]] &gt;= 0, ALL!O572-METEALL[[#This Row],[620118]] &lt;= 24), ALL!O572-METEALL[[#This Row],[620118]], 0)</f>
        <v>19</v>
      </c>
      <c r="Q571">
        <f>IF(AND(ALL!P572-METEALL[[#This Row],[620119]] &gt;= 0, ALL!P572-METEALL[[#This Row],[620119]] &lt;= 24), ALL!P572-METEALL[[#This Row],[620119]], 0)</f>
        <v>0</v>
      </c>
      <c r="R571">
        <f>IF(AND(ALL!Q572-METEALL[[#This Row],[620120]] &gt;= 0, ALL!Q572-METEALL[[#This Row],[620120]] &lt;= 24), ALL!Q572-METEALL[[#This Row],[620120]], 0)</f>
        <v>18</v>
      </c>
      <c r="S571">
        <f>IF(AND(ALL!R572-METEALL[[#This Row],[620122]] &gt;= 0, ALL!R572-METEALL[[#This Row],[620122]] &lt;= 24), ALL!R572-METEALL[[#This Row],[620122]], 0)</f>
        <v>18</v>
      </c>
      <c r="T571">
        <f>IF(AND(ALL!S572-METEALL[[#This Row],[620123]] &gt;= 0, ALL!S572-METEALL[[#This Row],[620123]] &lt;= 24), ALL!S572-METEALL[[#This Row],[620123]], 0)</f>
        <v>1</v>
      </c>
      <c r="U571">
        <f>IF(AND(ALL!T572-METEALL[[#This Row],[620124]] &gt;= 0, ALL!T572-METEALL[[#This Row],[620124]] &lt;= 24), ALL!T572-METEALL[[#This Row],[620124]], 0)</f>
        <v>0</v>
      </c>
      <c r="Y571">
        <v>620104</v>
      </c>
      <c r="Z571" s="31">
        <v>44399</v>
      </c>
      <c r="AA571">
        <v>0</v>
      </c>
    </row>
    <row r="572" spans="3:27">
      <c r="C572" s="17">
        <v>44400</v>
      </c>
      <c r="D572" t="str">
        <f>TEXT(Mete_cal[[#This Row],[Egat Code]], "[$-409]mmm yyyy")</f>
        <v>Jul 2021</v>
      </c>
      <c r="E572">
        <f>IF(AND(ALL!D573-METEALL[[#This Row],[620104]] &gt;= 0, ALL!D573-METEALL[[#This Row],[620104]] &lt;= 24), ALL!D573-METEALL[[#This Row],[620104]], 0)</f>
        <v>0</v>
      </c>
      <c r="F572">
        <f>IF(AND(ALL!E573-METEALL[[#This Row],[620105]] &gt;= 0, ALL!E573-METEALL[[#This Row],[620105]] &lt;= 24), ALL!E573-METEALL[[#This Row],[620105]], 0)</f>
        <v>0</v>
      </c>
      <c r="G572">
        <f>IF(AND(ALL!F573-METEALL[[#This Row],[620106]] &gt;= 0, ALL!F573-METEALL[[#This Row],[620106]] &lt;= 24), ALL!F573-METEALL[[#This Row],[620106]], 0)</f>
        <v>11</v>
      </c>
      <c r="H572">
        <f>IF(AND(ALL!G573-METEALL[[#This Row],[620107]] &gt;= 0, ALL!G573-METEALL[[#This Row],[620107]] &lt;= 24), ALL!G573-METEALL[[#This Row],[620107]], 0)</f>
        <v>11</v>
      </c>
      <c r="I572">
        <f>IF(AND(ALL!H573-METEALL[[#This Row],[620109]] &gt;= 0, ALL!H573-METEALL[[#This Row],[620109]] &lt;= 24), ALL!H573-METEALL[[#This Row],[620109]], 0)</f>
        <v>0</v>
      </c>
      <c r="J572">
        <f>IF(AND(ALL!I573-METEALL[[#This Row],[620111]] &gt;= 0, ALL!I573-METEALL[[#This Row],[620111]] &lt;= 24), ALL!I573-METEALL[[#This Row],[620111]], 0)</f>
        <v>20</v>
      </c>
      <c r="K572">
        <f>IF(AND(ALL!J573-METEALL[[#This Row],[620112]] &gt;= 0, ALL!J573-METEALL[[#This Row],[620112]] &lt;= 24), ALL!J573-METEALL[[#This Row],[620112]], 0)</f>
        <v>14</v>
      </c>
      <c r="L572">
        <f>IF(AND(ALL!K573-METEALL[[#This Row],[620113]] &gt;= 0, ALL!K573-METEALL[[#This Row],[620113]] &lt;= 24), ALL!K573-METEALL[[#This Row],[620113]], 0)</f>
        <v>14</v>
      </c>
      <c r="M572">
        <f>IF(AND(ALL!L573-METEALL[[#This Row],[620114]] &gt;= 0, ALL!L573-METEALL[[#This Row],[620114]] &lt;= 24), ALL!L573-METEALL[[#This Row],[620114]], 0)</f>
        <v>17</v>
      </c>
      <c r="N572">
        <f>IF(AND(ALL!M573-METEALL[[#This Row],[620116]] &gt;= 0, ALL!M573-METEALL[[#This Row],[620116]] &lt;= 24), ALL!M573-METEALL[[#This Row],[620116]], 0)</f>
        <v>0</v>
      </c>
      <c r="O572">
        <f>IF(AND(ALL!N573-METEALL[[#This Row],[620117]] &gt;= 0, ALL!N573-METEALL[[#This Row],[620117]] &lt;= 24), ALL!N573-METEALL[[#This Row],[620117]], 0)</f>
        <v>0</v>
      </c>
      <c r="P572">
        <f>IF(AND(ALL!O573-METEALL[[#This Row],[620118]] &gt;= 0, ALL!O573-METEALL[[#This Row],[620118]] &lt;= 24), ALL!O573-METEALL[[#This Row],[620118]], 0)</f>
        <v>13</v>
      </c>
      <c r="Q572">
        <f>IF(AND(ALL!P573-METEALL[[#This Row],[620119]] &gt;= 0, ALL!P573-METEALL[[#This Row],[620119]] &lt;= 24), ALL!P573-METEALL[[#This Row],[620119]], 0)</f>
        <v>0</v>
      </c>
      <c r="R572">
        <f>IF(AND(ALL!Q573-METEALL[[#This Row],[620120]] &gt;= 0, ALL!Q573-METEALL[[#This Row],[620120]] &lt;= 24), ALL!Q573-METEALL[[#This Row],[620120]], 0)</f>
        <v>13</v>
      </c>
      <c r="S572">
        <f>IF(AND(ALL!R573-METEALL[[#This Row],[620122]] &gt;= 0, ALL!R573-METEALL[[#This Row],[620122]] &lt;= 24), ALL!R573-METEALL[[#This Row],[620122]], 0)</f>
        <v>11</v>
      </c>
      <c r="T572">
        <f>IF(AND(ALL!S573-METEALL[[#This Row],[620123]] &gt;= 0, ALL!S573-METEALL[[#This Row],[620123]] &lt;= 24), ALL!S573-METEALL[[#This Row],[620123]], 0)</f>
        <v>1</v>
      </c>
      <c r="U572">
        <f>IF(AND(ALL!T573-METEALL[[#This Row],[620124]] &gt;= 0, ALL!T573-METEALL[[#This Row],[620124]] &lt;= 24), ALL!T573-METEALL[[#This Row],[620124]], 0)</f>
        <v>0</v>
      </c>
      <c r="Y572">
        <v>620104</v>
      </c>
      <c r="Z572" s="31">
        <v>44400</v>
      </c>
      <c r="AA572">
        <v>0</v>
      </c>
    </row>
    <row r="573" spans="3:27">
      <c r="C573" s="17">
        <v>44401</v>
      </c>
      <c r="D573" t="str">
        <f>TEXT(Mete_cal[[#This Row],[Egat Code]], "[$-409]mmm yyyy")</f>
        <v>Jul 2021</v>
      </c>
      <c r="E573">
        <f>IF(AND(ALL!D574-METEALL[[#This Row],[620104]] &gt;= 0, ALL!D574-METEALL[[#This Row],[620104]] &lt;= 24), ALL!D574-METEALL[[#This Row],[620104]], 0)</f>
        <v>0</v>
      </c>
      <c r="F573">
        <f>IF(AND(ALL!E574-METEALL[[#This Row],[620105]] &gt;= 0, ALL!E574-METEALL[[#This Row],[620105]] &lt;= 24), ALL!E574-METEALL[[#This Row],[620105]], 0)</f>
        <v>0</v>
      </c>
      <c r="G573">
        <f>IF(AND(ALL!F574-METEALL[[#This Row],[620106]] &gt;= 0, ALL!F574-METEALL[[#This Row],[620106]] &lt;= 24), ALL!F574-METEALL[[#This Row],[620106]], 0)</f>
        <v>10</v>
      </c>
      <c r="H573">
        <f>IF(AND(ALL!G574-METEALL[[#This Row],[620107]] &gt;= 0, ALL!G574-METEALL[[#This Row],[620107]] &lt;= 24), ALL!G574-METEALL[[#This Row],[620107]], 0)</f>
        <v>10</v>
      </c>
      <c r="I573">
        <f>IF(AND(ALL!H574-METEALL[[#This Row],[620109]] &gt;= 0, ALL!H574-METEALL[[#This Row],[620109]] &lt;= 24), ALL!H574-METEALL[[#This Row],[620109]], 0)</f>
        <v>0</v>
      </c>
      <c r="J573">
        <f>IF(AND(ALL!I574-METEALL[[#This Row],[620111]] &gt;= 0, ALL!I574-METEALL[[#This Row],[620111]] &lt;= 24), ALL!I574-METEALL[[#This Row],[620111]], 0)</f>
        <v>5</v>
      </c>
      <c r="K573">
        <f>IF(AND(ALL!J574-METEALL[[#This Row],[620112]] &gt;= 0, ALL!J574-METEALL[[#This Row],[620112]] &lt;= 24), ALL!J574-METEALL[[#This Row],[620112]], 0)</f>
        <v>0</v>
      </c>
      <c r="L573">
        <f>IF(AND(ALL!K574-METEALL[[#This Row],[620113]] &gt;= 0, ALL!K574-METEALL[[#This Row],[620113]] &lt;= 24), ALL!K574-METEALL[[#This Row],[620113]], 0)</f>
        <v>1</v>
      </c>
      <c r="M573">
        <f>IF(AND(ALL!L574-METEALL[[#This Row],[620114]] &gt;= 0, ALL!L574-METEALL[[#This Row],[620114]] &lt;= 24), ALL!L574-METEALL[[#This Row],[620114]], 0)</f>
        <v>11</v>
      </c>
      <c r="N573">
        <f>IF(AND(ALL!M574-METEALL[[#This Row],[620116]] &gt;= 0, ALL!M574-METEALL[[#This Row],[620116]] &lt;= 24), ALL!M574-METEALL[[#This Row],[620116]], 0)</f>
        <v>0</v>
      </c>
      <c r="O573">
        <f>IF(AND(ALL!N574-METEALL[[#This Row],[620117]] &gt;= 0, ALL!N574-METEALL[[#This Row],[620117]] &lt;= 24), ALL!N574-METEALL[[#This Row],[620117]], 0)</f>
        <v>10</v>
      </c>
      <c r="P573">
        <f>IF(AND(ALL!O574-METEALL[[#This Row],[620118]] &gt;= 0, ALL!O574-METEALL[[#This Row],[620118]] &lt;= 24), ALL!O574-METEALL[[#This Row],[620118]], 0)</f>
        <v>8</v>
      </c>
      <c r="Q573">
        <f>IF(AND(ALL!P574-METEALL[[#This Row],[620119]] &gt;= 0, ALL!P574-METEALL[[#This Row],[620119]] &lt;= 24), ALL!P574-METEALL[[#This Row],[620119]], 0)</f>
        <v>22</v>
      </c>
      <c r="R573">
        <f>IF(AND(ALL!Q574-METEALL[[#This Row],[620120]] &gt;= 0, ALL!Q574-METEALL[[#This Row],[620120]] &lt;= 24), ALL!Q574-METEALL[[#This Row],[620120]], 0)</f>
        <v>0</v>
      </c>
      <c r="S573">
        <f>IF(AND(ALL!R574-METEALL[[#This Row],[620122]] &gt;= 0, ALL!R574-METEALL[[#This Row],[620122]] &lt;= 24), ALL!R574-METEALL[[#This Row],[620122]], 0)</f>
        <v>0</v>
      </c>
      <c r="T573">
        <f>IF(AND(ALL!S574-METEALL[[#This Row],[620123]] &gt;= 0, ALL!S574-METEALL[[#This Row],[620123]] &lt;= 24), ALL!S574-METEALL[[#This Row],[620123]], 0)</f>
        <v>1</v>
      </c>
      <c r="U573">
        <f>IF(AND(ALL!T574-METEALL[[#This Row],[620124]] &gt;= 0, ALL!T574-METEALL[[#This Row],[620124]] &lt;= 24), ALL!T574-METEALL[[#This Row],[620124]], 0)</f>
        <v>0</v>
      </c>
      <c r="Y573">
        <v>620104</v>
      </c>
      <c r="Z573" s="31">
        <v>44401</v>
      </c>
      <c r="AA573">
        <v>0</v>
      </c>
    </row>
    <row r="574" spans="3:27">
      <c r="C574" s="17">
        <v>44402</v>
      </c>
      <c r="D574" t="str">
        <f>TEXT(Mete_cal[[#This Row],[Egat Code]], "[$-409]mmm yyyy")</f>
        <v>Jul 2021</v>
      </c>
      <c r="E574">
        <f>IF(AND(ALL!D575-METEALL[[#This Row],[620104]] &gt;= 0, ALL!D575-METEALL[[#This Row],[620104]] &lt;= 24), ALL!D575-METEALL[[#This Row],[620104]], 0)</f>
        <v>0</v>
      </c>
      <c r="F574">
        <f>IF(AND(ALL!E575-METEALL[[#This Row],[620105]] &gt;= 0, ALL!E575-METEALL[[#This Row],[620105]] &lt;= 24), ALL!E575-METEALL[[#This Row],[620105]], 0)</f>
        <v>0</v>
      </c>
      <c r="G574">
        <f>IF(AND(ALL!F575-METEALL[[#This Row],[620106]] &gt;= 0, ALL!F575-METEALL[[#This Row],[620106]] &lt;= 24), ALL!F575-METEALL[[#This Row],[620106]], 0)</f>
        <v>16</v>
      </c>
      <c r="H574">
        <f>IF(AND(ALL!G575-METEALL[[#This Row],[620107]] &gt;= 0, ALL!G575-METEALL[[#This Row],[620107]] &lt;= 24), ALL!G575-METEALL[[#This Row],[620107]], 0)</f>
        <v>17</v>
      </c>
      <c r="I574">
        <f>IF(AND(ALL!H575-METEALL[[#This Row],[620109]] &gt;= 0, ALL!H575-METEALL[[#This Row],[620109]] &lt;= 24), ALL!H575-METEALL[[#This Row],[620109]], 0)</f>
        <v>0</v>
      </c>
      <c r="J574">
        <f>IF(AND(ALL!I575-METEALL[[#This Row],[620111]] &gt;= 0, ALL!I575-METEALL[[#This Row],[620111]] &lt;= 24), ALL!I575-METEALL[[#This Row],[620111]], 0)</f>
        <v>15</v>
      </c>
      <c r="K574">
        <f>IF(AND(ALL!J575-METEALL[[#This Row],[620112]] &gt;= 0, ALL!J575-METEALL[[#This Row],[620112]] &lt;= 24), ALL!J575-METEALL[[#This Row],[620112]], 0)</f>
        <v>16</v>
      </c>
      <c r="L574">
        <f>IF(AND(ALL!K575-METEALL[[#This Row],[620113]] &gt;= 0, ALL!K575-METEALL[[#This Row],[620113]] &lt;= 24), ALL!K575-METEALL[[#This Row],[620113]], 0)</f>
        <v>15</v>
      </c>
      <c r="M574">
        <f>IF(AND(ALL!L575-METEALL[[#This Row],[620114]] &gt;= 0, ALL!L575-METEALL[[#This Row],[620114]] &lt;= 24), ALL!L575-METEALL[[#This Row],[620114]], 0)</f>
        <v>18</v>
      </c>
      <c r="N574">
        <f>IF(AND(ALL!M575-METEALL[[#This Row],[620116]] &gt;= 0, ALL!M575-METEALL[[#This Row],[620116]] &lt;= 24), ALL!M575-METEALL[[#This Row],[620116]], 0)</f>
        <v>0</v>
      </c>
      <c r="O574">
        <f>IF(AND(ALL!N575-METEALL[[#This Row],[620117]] &gt;= 0, ALL!N575-METEALL[[#This Row],[620117]] &lt;= 24), ALL!N575-METEALL[[#This Row],[620117]], 0)</f>
        <v>0</v>
      </c>
      <c r="P574">
        <f>IF(AND(ALL!O575-METEALL[[#This Row],[620118]] &gt;= 0, ALL!O575-METEALL[[#This Row],[620118]] &lt;= 24), ALL!O575-METEALL[[#This Row],[620118]], 0)</f>
        <v>14</v>
      </c>
      <c r="Q574">
        <f>IF(AND(ALL!P575-METEALL[[#This Row],[620119]] &gt;= 0, ALL!P575-METEALL[[#This Row],[620119]] &lt;= 24), ALL!P575-METEALL[[#This Row],[620119]], 0)</f>
        <v>16</v>
      </c>
      <c r="R574">
        <f>IF(AND(ALL!Q575-METEALL[[#This Row],[620120]] &gt;= 0, ALL!Q575-METEALL[[#This Row],[620120]] &lt;= 24), ALL!Q575-METEALL[[#This Row],[620120]], 0)</f>
        <v>16</v>
      </c>
      <c r="S574">
        <f>IF(AND(ALL!R575-METEALL[[#This Row],[620122]] &gt;= 0, ALL!R575-METEALL[[#This Row],[620122]] &lt;= 24), ALL!R575-METEALL[[#This Row],[620122]], 0)</f>
        <v>0</v>
      </c>
      <c r="T574">
        <f>IF(AND(ALL!S575-METEALL[[#This Row],[620123]] &gt;= 0, ALL!S575-METEALL[[#This Row],[620123]] &lt;= 24), ALL!S575-METEALL[[#This Row],[620123]], 0)</f>
        <v>1</v>
      </c>
      <c r="U574">
        <f>IF(AND(ALL!T575-METEALL[[#This Row],[620124]] &gt;= 0, ALL!T575-METEALL[[#This Row],[620124]] &lt;= 24), ALL!T575-METEALL[[#This Row],[620124]], 0)</f>
        <v>0</v>
      </c>
      <c r="Y574">
        <v>620104</v>
      </c>
      <c r="Z574" s="31">
        <v>44402</v>
      </c>
      <c r="AA574">
        <v>0</v>
      </c>
    </row>
    <row r="575" spans="3:27">
      <c r="C575" s="17">
        <v>44403</v>
      </c>
      <c r="D575" t="str">
        <f>TEXT(Mete_cal[[#This Row],[Egat Code]], "[$-409]mmm yyyy")</f>
        <v>Jul 2021</v>
      </c>
      <c r="E575">
        <f>IF(AND(ALL!D576-METEALL[[#This Row],[620104]] &gt;= 0, ALL!D576-METEALL[[#This Row],[620104]] &lt;= 24), ALL!D576-METEALL[[#This Row],[620104]], 0)</f>
        <v>0</v>
      </c>
      <c r="F575">
        <f>IF(AND(ALL!E576-METEALL[[#This Row],[620105]] &gt;= 0, ALL!E576-METEALL[[#This Row],[620105]] &lt;= 24), ALL!E576-METEALL[[#This Row],[620105]], 0)</f>
        <v>0</v>
      </c>
      <c r="G575">
        <f>IF(AND(ALL!F576-METEALL[[#This Row],[620106]] &gt;= 0, ALL!F576-METEALL[[#This Row],[620106]] &lt;= 24), ALL!F576-METEALL[[#This Row],[620106]], 0)</f>
        <v>12</v>
      </c>
      <c r="H575">
        <f>IF(AND(ALL!G576-METEALL[[#This Row],[620107]] &gt;= 0, ALL!G576-METEALL[[#This Row],[620107]] &lt;= 24), ALL!G576-METEALL[[#This Row],[620107]], 0)</f>
        <v>15</v>
      </c>
      <c r="I575">
        <f>IF(AND(ALL!H576-METEALL[[#This Row],[620109]] &gt;= 0, ALL!H576-METEALL[[#This Row],[620109]] &lt;= 24), ALL!H576-METEALL[[#This Row],[620109]], 0)</f>
        <v>0</v>
      </c>
      <c r="J575">
        <f>IF(AND(ALL!I576-METEALL[[#This Row],[620111]] &gt;= 0, ALL!I576-METEALL[[#This Row],[620111]] &lt;= 24), ALL!I576-METEALL[[#This Row],[620111]], 0)</f>
        <v>11</v>
      </c>
      <c r="K575">
        <f>IF(AND(ALL!J576-METEALL[[#This Row],[620112]] &gt;= 0, ALL!J576-METEALL[[#This Row],[620112]] &lt;= 24), ALL!J576-METEALL[[#This Row],[620112]], 0)</f>
        <v>14</v>
      </c>
      <c r="L575">
        <f>IF(AND(ALL!K576-METEALL[[#This Row],[620113]] &gt;= 0, ALL!K576-METEALL[[#This Row],[620113]] &lt;= 24), ALL!K576-METEALL[[#This Row],[620113]], 0)</f>
        <v>0</v>
      </c>
      <c r="M575">
        <f>IF(AND(ALL!L576-METEALL[[#This Row],[620114]] &gt;= 0, ALL!L576-METEALL[[#This Row],[620114]] &lt;= 24), ALL!L576-METEALL[[#This Row],[620114]], 0)</f>
        <v>14</v>
      </c>
      <c r="N575">
        <f>IF(AND(ALL!M576-METEALL[[#This Row],[620116]] &gt;= 0, ALL!M576-METEALL[[#This Row],[620116]] &lt;= 24), ALL!M576-METEALL[[#This Row],[620116]], 0)</f>
        <v>0</v>
      </c>
      <c r="O575">
        <f>IF(AND(ALL!N576-METEALL[[#This Row],[620117]] &gt;= 0, ALL!N576-METEALL[[#This Row],[620117]] &lt;= 24), ALL!N576-METEALL[[#This Row],[620117]], 0)</f>
        <v>0</v>
      </c>
      <c r="P575">
        <f>IF(AND(ALL!O576-METEALL[[#This Row],[620118]] &gt;= 0, ALL!O576-METEALL[[#This Row],[620118]] &lt;= 24), ALL!O576-METEALL[[#This Row],[620118]], 0)</f>
        <v>13</v>
      </c>
      <c r="Q575">
        <f>IF(AND(ALL!P576-METEALL[[#This Row],[620119]] &gt;= 0, ALL!P576-METEALL[[#This Row],[620119]] &lt;= 24), ALL!P576-METEALL[[#This Row],[620119]], 0)</f>
        <v>11</v>
      </c>
      <c r="R575">
        <f>IF(AND(ALL!Q576-METEALL[[#This Row],[620120]] &gt;= 0, ALL!Q576-METEALL[[#This Row],[620120]] &lt;= 24), ALL!Q576-METEALL[[#This Row],[620120]], 0)</f>
        <v>0</v>
      </c>
      <c r="S575">
        <f>IF(AND(ALL!R576-METEALL[[#This Row],[620122]] &gt;= 0, ALL!R576-METEALL[[#This Row],[620122]] &lt;= 24), ALL!R576-METEALL[[#This Row],[620122]], 0)</f>
        <v>0</v>
      </c>
      <c r="T575">
        <f>IF(AND(ALL!S576-METEALL[[#This Row],[620123]] &gt;= 0, ALL!S576-METEALL[[#This Row],[620123]] &lt;= 24), ALL!S576-METEALL[[#This Row],[620123]], 0)</f>
        <v>1</v>
      </c>
      <c r="U575">
        <f>IF(AND(ALL!T576-METEALL[[#This Row],[620124]] &gt;= 0, ALL!T576-METEALL[[#This Row],[620124]] &lt;= 24), ALL!T576-METEALL[[#This Row],[620124]], 0)</f>
        <v>0</v>
      </c>
      <c r="Y575">
        <v>620104</v>
      </c>
      <c r="Z575" s="31">
        <v>44403</v>
      </c>
      <c r="AA575">
        <v>0</v>
      </c>
    </row>
    <row r="576" spans="3:27">
      <c r="C576" s="17">
        <v>44404</v>
      </c>
      <c r="D576" t="str">
        <f>TEXT(Mete_cal[[#This Row],[Egat Code]], "[$-409]mmm yyyy")</f>
        <v>Jul 2021</v>
      </c>
      <c r="E576">
        <f>IF(AND(ALL!D577-METEALL[[#This Row],[620104]] &gt;= 0, ALL!D577-METEALL[[#This Row],[620104]] &lt;= 24), ALL!D577-METEALL[[#This Row],[620104]], 0)</f>
        <v>0</v>
      </c>
      <c r="F576">
        <f>IF(AND(ALL!E577-METEALL[[#This Row],[620105]] &gt;= 0, ALL!E577-METEALL[[#This Row],[620105]] &lt;= 24), ALL!E577-METEALL[[#This Row],[620105]], 0)</f>
        <v>0</v>
      </c>
      <c r="G576">
        <f>IF(AND(ALL!F577-METEALL[[#This Row],[620106]] &gt;= 0, ALL!F577-METEALL[[#This Row],[620106]] &lt;= 24), ALL!F577-METEALL[[#This Row],[620106]], 0)</f>
        <v>20</v>
      </c>
      <c r="H576">
        <f>IF(AND(ALL!G577-METEALL[[#This Row],[620107]] &gt;= 0, ALL!G577-METEALL[[#This Row],[620107]] &lt;= 24), ALL!G577-METEALL[[#This Row],[620107]], 0)</f>
        <v>20</v>
      </c>
      <c r="I576">
        <f>IF(AND(ALL!H577-METEALL[[#This Row],[620109]] &gt;= 0, ALL!H577-METEALL[[#This Row],[620109]] &lt;= 24), ALL!H577-METEALL[[#This Row],[620109]], 0)</f>
        <v>0</v>
      </c>
      <c r="J576">
        <f>IF(AND(ALL!I577-METEALL[[#This Row],[620111]] &gt;= 0, ALL!I577-METEALL[[#This Row],[620111]] &lt;= 24), ALL!I577-METEALL[[#This Row],[620111]], 0)</f>
        <v>18</v>
      </c>
      <c r="K576">
        <f>IF(AND(ALL!J577-METEALL[[#This Row],[620112]] &gt;= 0, ALL!J577-METEALL[[#This Row],[620112]] &lt;= 24), ALL!J577-METEALL[[#This Row],[620112]], 0)</f>
        <v>17</v>
      </c>
      <c r="L576">
        <f>IF(AND(ALL!K577-METEALL[[#This Row],[620113]] &gt;= 0, ALL!K577-METEALL[[#This Row],[620113]] &lt;= 24), ALL!K577-METEALL[[#This Row],[620113]], 0)</f>
        <v>0</v>
      </c>
      <c r="M576">
        <f>IF(AND(ALL!L577-METEALL[[#This Row],[620114]] &gt;= 0, ALL!L577-METEALL[[#This Row],[620114]] &lt;= 24), ALL!L577-METEALL[[#This Row],[620114]], 0)</f>
        <v>0</v>
      </c>
      <c r="N576">
        <f>IF(AND(ALL!M577-METEALL[[#This Row],[620116]] &gt;= 0, ALL!M577-METEALL[[#This Row],[620116]] &lt;= 24), ALL!M577-METEALL[[#This Row],[620116]], 0)</f>
        <v>0</v>
      </c>
      <c r="O576">
        <f>IF(AND(ALL!N577-METEALL[[#This Row],[620117]] &gt;= 0, ALL!N577-METEALL[[#This Row],[620117]] &lt;= 24), ALL!N577-METEALL[[#This Row],[620117]], 0)</f>
        <v>0</v>
      </c>
      <c r="P576">
        <f>IF(AND(ALL!O577-METEALL[[#This Row],[620118]] &gt;= 0, ALL!O577-METEALL[[#This Row],[620118]] &lt;= 24), ALL!O577-METEALL[[#This Row],[620118]], 0)</f>
        <v>0</v>
      </c>
      <c r="Q576">
        <f>IF(AND(ALL!P577-METEALL[[#This Row],[620119]] &gt;= 0, ALL!P577-METEALL[[#This Row],[620119]] &lt;= 24), ALL!P577-METEALL[[#This Row],[620119]], 0)</f>
        <v>16</v>
      </c>
      <c r="R576">
        <f>IF(AND(ALL!Q577-METEALL[[#This Row],[620120]] &gt;= 0, ALL!Q577-METEALL[[#This Row],[620120]] &lt;= 24), ALL!Q577-METEALL[[#This Row],[620120]], 0)</f>
        <v>16</v>
      </c>
      <c r="S576">
        <f>IF(AND(ALL!R577-METEALL[[#This Row],[620122]] &gt;= 0, ALL!R577-METEALL[[#This Row],[620122]] &lt;= 24), ALL!R577-METEALL[[#This Row],[620122]], 0)</f>
        <v>0</v>
      </c>
      <c r="T576">
        <f>IF(AND(ALL!S577-METEALL[[#This Row],[620123]] &gt;= 0, ALL!S577-METEALL[[#This Row],[620123]] &lt;= 24), ALL!S577-METEALL[[#This Row],[620123]], 0)</f>
        <v>1</v>
      </c>
      <c r="U576">
        <f>IF(AND(ALL!T577-METEALL[[#This Row],[620124]] &gt;= 0, ALL!T577-METEALL[[#This Row],[620124]] &lt;= 24), ALL!T577-METEALL[[#This Row],[620124]], 0)</f>
        <v>0</v>
      </c>
      <c r="Y576">
        <v>620104</v>
      </c>
      <c r="Z576" s="31">
        <v>44404</v>
      </c>
      <c r="AA576">
        <v>0</v>
      </c>
    </row>
    <row r="577" spans="3:27">
      <c r="C577" s="17">
        <v>44405</v>
      </c>
      <c r="D577" t="str">
        <f>TEXT(Mete_cal[[#This Row],[Egat Code]], "[$-409]mmm yyyy")</f>
        <v>Jul 2021</v>
      </c>
      <c r="E577">
        <f>IF(AND(ALL!D578-METEALL[[#This Row],[620104]] &gt;= 0, ALL!D578-METEALL[[#This Row],[620104]] &lt;= 24), ALL!D578-METEALL[[#This Row],[620104]], 0)</f>
        <v>0</v>
      </c>
      <c r="F577">
        <f>IF(AND(ALL!E578-METEALL[[#This Row],[620105]] &gt;= 0, ALL!E578-METEALL[[#This Row],[620105]] &lt;= 24), ALL!E578-METEALL[[#This Row],[620105]], 0)</f>
        <v>0</v>
      </c>
      <c r="G577">
        <f>IF(AND(ALL!F578-METEALL[[#This Row],[620106]] &gt;= 0, ALL!F578-METEALL[[#This Row],[620106]] &lt;= 24), ALL!F578-METEALL[[#This Row],[620106]], 0)</f>
        <v>14</v>
      </c>
      <c r="H577">
        <f>IF(AND(ALL!G578-METEALL[[#This Row],[620107]] &gt;= 0, ALL!G578-METEALL[[#This Row],[620107]] &lt;= 24), ALL!G578-METEALL[[#This Row],[620107]], 0)</f>
        <v>15</v>
      </c>
      <c r="I577">
        <f>IF(AND(ALL!H578-METEALL[[#This Row],[620109]] &gt;= 0, ALL!H578-METEALL[[#This Row],[620109]] &lt;= 24), ALL!H578-METEALL[[#This Row],[620109]], 0)</f>
        <v>0</v>
      </c>
      <c r="J577">
        <f>IF(AND(ALL!I578-METEALL[[#This Row],[620111]] &gt;= 0, ALL!I578-METEALL[[#This Row],[620111]] &lt;= 24), ALL!I578-METEALL[[#This Row],[620111]], 0)</f>
        <v>13</v>
      </c>
      <c r="K577">
        <f>IF(AND(ALL!J578-METEALL[[#This Row],[620112]] &gt;= 0, ALL!J578-METEALL[[#This Row],[620112]] &lt;= 24), ALL!J578-METEALL[[#This Row],[620112]], 0)</f>
        <v>13</v>
      </c>
      <c r="L577">
        <f>IF(AND(ALL!K578-METEALL[[#This Row],[620113]] &gt;= 0, ALL!K578-METEALL[[#This Row],[620113]] &lt;= 24), ALL!K578-METEALL[[#This Row],[620113]], 0)</f>
        <v>0</v>
      </c>
      <c r="M577">
        <f>IF(AND(ALL!L578-METEALL[[#This Row],[620114]] &gt;= 0, ALL!L578-METEALL[[#This Row],[620114]] &lt;= 24), ALL!L578-METEALL[[#This Row],[620114]], 0)</f>
        <v>0</v>
      </c>
      <c r="N577">
        <f>IF(AND(ALL!M578-METEALL[[#This Row],[620116]] &gt;= 0, ALL!M578-METEALL[[#This Row],[620116]] &lt;= 24), ALL!M578-METEALL[[#This Row],[620116]], 0)</f>
        <v>0</v>
      </c>
      <c r="O577">
        <f>IF(AND(ALL!N578-METEALL[[#This Row],[620117]] &gt;= 0, ALL!N578-METEALL[[#This Row],[620117]] &lt;= 24), ALL!N578-METEALL[[#This Row],[620117]], 0)</f>
        <v>0</v>
      </c>
      <c r="P577">
        <f>IF(AND(ALL!O578-METEALL[[#This Row],[620118]] &gt;= 0, ALL!O578-METEALL[[#This Row],[620118]] &lt;= 24), ALL!O578-METEALL[[#This Row],[620118]], 0)</f>
        <v>0</v>
      </c>
      <c r="Q577">
        <f>IF(AND(ALL!P578-METEALL[[#This Row],[620119]] &gt;= 0, ALL!P578-METEALL[[#This Row],[620119]] &lt;= 24), ALL!P578-METEALL[[#This Row],[620119]], 0)</f>
        <v>12</v>
      </c>
      <c r="R577">
        <f>IF(AND(ALL!Q578-METEALL[[#This Row],[620120]] &gt;= 0, ALL!Q578-METEALL[[#This Row],[620120]] &lt;= 24), ALL!Q578-METEALL[[#This Row],[620120]], 0)</f>
        <v>18</v>
      </c>
      <c r="S577">
        <f>IF(AND(ALL!R578-METEALL[[#This Row],[620122]] &gt;= 0, ALL!R578-METEALL[[#This Row],[620122]] &lt;= 24), ALL!R578-METEALL[[#This Row],[620122]], 0)</f>
        <v>0</v>
      </c>
      <c r="T577">
        <f>IF(AND(ALL!S578-METEALL[[#This Row],[620123]] &gt;= 0, ALL!S578-METEALL[[#This Row],[620123]] &lt;= 24), ALL!S578-METEALL[[#This Row],[620123]], 0)</f>
        <v>0</v>
      </c>
      <c r="U577">
        <f>IF(AND(ALL!T578-METEALL[[#This Row],[620124]] &gt;= 0, ALL!T578-METEALL[[#This Row],[620124]] &lt;= 24), ALL!T578-METEALL[[#This Row],[620124]], 0)</f>
        <v>0</v>
      </c>
      <c r="Y577">
        <v>620104</v>
      </c>
      <c r="Z577" s="31">
        <v>44405</v>
      </c>
      <c r="AA577">
        <v>0</v>
      </c>
    </row>
    <row r="578" spans="3:27">
      <c r="C578" s="17">
        <v>44406</v>
      </c>
      <c r="D578" t="str">
        <f>TEXT(Mete_cal[[#This Row],[Egat Code]], "[$-409]mmm yyyy")</f>
        <v>Jul 2021</v>
      </c>
      <c r="E578">
        <f>IF(AND(ALL!D579-METEALL[[#This Row],[620104]] &gt;= 0, ALL!D579-METEALL[[#This Row],[620104]] &lt;= 24), ALL!D579-METEALL[[#This Row],[620104]], 0)</f>
        <v>0</v>
      </c>
      <c r="F578">
        <f>IF(AND(ALL!E579-METEALL[[#This Row],[620105]] &gt;= 0, ALL!E579-METEALL[[#This Row],[620105]] &lt;= 24), ALL!E579-METEALL[[#This Row],[620105]], 0)</f>
        <v>0</v>
      </c>
      <c r="G578">
        <f>IF(AND(ALL!F579-METEALL[[#This Row],[620106]] &gt;= 0, ALL!F579-METEALL[[#This Row],[620106]] &lt;= 24), ALL!F579-METEALL[[#This Row],[620106]], 0)</f>
        <v>9</v>
      </c>
      <c r="H578">
        <f>IF(AND(ALL!G579-METEALL[[#This Row],[620107]] &gt;= 0, ALL!G579-METEALL[[#This Row],[620107]] &lt;= 24), ALL!G579-METEALL[[#This Row],[620107]], 0)</f>
        <v>17</v>
      </c>
      <c r="I578">
        <f>IF(AND(ALL!H579-METEALL[[#This Row],[620109]] &gt;= 0, ALL!H579-METEALL[[#This Row],[620109]] &lt;= 24), ALL!H579-METEALL[[#This Row],[620109]], 0)</f>
        <v>0</v>
      </c>
      <c r="J578">
        <f>IF(AND(ALL!I579-METEALL[[#This Row],[620111]] &gt;= 0, ALL!I579-METEALL[[#This Row],[620111]] &lt;= 24), ALL!I579-METEALL[[#This Row],[620111]], 0)</f>
        <v>6</v>
      </c>
      <c r="K578">
        <f>IF(AND(ALL!J579-METEALL[[#This Row],[620112]] &gt;= 0, ALL!J579-METEALL[[#This Row],[620112]] &lt;= 24), ALL!J579-METEALL[[#This Row],[620112]], 0)</f>
        <v>22</v>
      </c>
      <c r="L578">
        <f>IF(AND(ALL!K579-METEALL[[#This Row],[620113]] &gt;= 0, ALL!K579-METEALL[[#This Row],[620113]] &lt;= 24), ALL!K579-METEALL[[#This Row],[620113]], 0)</f>
        <v>13</v>
      </c>
      <c r="M578">
        <f>IF(AND(ALL!L579-METEALL[[#This Row],[620114]] &gt;= 0, ALL!L579-METEALL[[#This Row],[620114]] &lt;= 24), ALL!L579-METEALL[[#This Row],[620114]], 0)</f>
        <v>11</v>
      </c>
      <c r="N578">
        <f>IF(AND(ALL!M579-METEALL[[#This Row],[620116]] &gt;= 0, ALL!M579-METEALL[[#This Row],[620116]] &lt;= 24), ALL!M579-METEALL[[#This Row],[620116]], 0)</f>
        <v>0</v>
      </c>
      <c r="O578">
        <f>IF(AND(ALL!N579-METEALL[[#This Row],[620117]] &gt;= 0, ALL!N579-METEALL[[#This Row],[620117]] &lt;= 24), ALL!N579-METEALL[[#This Row],[620117]], 0)</f>
        <v>0</v>
      </c>
      <c r="P578">
        <f>IF(AND(ALL!O579-METEALL[[#This Row],[620118]] &gt;= 0, ALL!O579-METEALL[[#This Row],[620118]] &lt;= 24), ALL!O579-METEALL[[#This Row],[620118]], 0)</f>
        <v>15</v>
      </c>
      <c r="Q578">
        <f>IF(AND(ALL!P579-METEALL[[#This Row],[620119]] &gt;= 0, ALL!P579-METEALL[[#This Row],[620119]] &lt;= 24), ALL!P579-METEALL[[#This Row],[620119]], 0)</f>
        <v>11</v>
      </c>
      <c r="R578">
        <f>IF(AND(ALL!Q579-METEALL[[#This Row],[620120]] &gt;= 0, ALL!Q579-METEALL[[#This Row],[620120]] &lt;= 24), ALL!Q579-METEALL[[#This Row],[620120]], 0)</f>
        <v>17</v>
      </c>
      <c r="S578">
        <f>IF(AND(ALL!R579-METEALL[[#This Row],[620122]] &gt;= 0, ALL!R579-METEALL[[#This Row],[620122]] &lt;= 24), ALL!R579-METEALL[[#This Row],[620122]], 0)</f>
        <v>0</v>
      </c>
      <c r="T578">
        <f>IF(AND(ALL!S579-METEALL[[#This Row],[620123]] &gt;= 0, ALL!S579-METEALL[[#This Row],[620123]] &lt;= 24), ALL!S579-METEALL[[#This Row],[620123]], 0)</f>
        <v>0</v>
      </c>
      <c r="U578">
        <f>IF(AND(ALL!T579-METEALL[[#This Row],[620124]] &gt;= 0, ALL!T579-METEALL[[#This Row],[620124]] &lt;= 24), ALL!T579-METEALL[[#This Row],[620124]], 0)</f>
        <v>0</v>
      </c>
      <c r="Y578">
        <v>620104</v>
      </c>
      <c r="Z578" s="31">
        <v>44406</v>
      </c>
      <c r="AA578">
        <v>0</v>
      </c>
    </row>
    <row r="579" spans="3:27">
      <c r="C579" s="17">
        <v>44407</v>
      </c>
      <c r="D579" t="str">
        <f>TEXT(Mete_cal[[#This Row],[Egat Code]], "[$-409]mmm yyyy")</f>
        <v>Jul 2021</v>
      </c>
      <c r="E579">
        <f>IF(AND(ALL!D580-METEALL[[#This Row],[620104]] &gt;= 0, ALL!D580-METEALL[[#This Row],[620104]] &lt;= 24), ALL!D580-METEALL[[#This Row],[620104]], 0)</f>
        <v>0</v>
      </c>
      <c r="F579">
        <f>IF(AND(ALL!E580-METEALL[[#This Row],[620105]] &gt;= 0, ALL!E580-METEALL[[#This Row],[620105]] &lt;= 24), ALL!E580-METEALL[[#This Row],[620105]], 0)</f>
        <v>0</v>
      </c>
      <c r="G579">
        <f>IF(AND(ALL!F580-METEALL[[#This Row],[620106]] &gt;= 0, ALL!F580-METEALL[[#This Row],[620106]] &lt;= 24), ALL!F580-METEALL[[#This Row],[620106]], 0)</f>
        <v>16</v>
      </c>
      <c r="H579">
        <f>IF(AND(ALL!G580-METEALL[[#This Row],[620107]] &gt;= 0, ALL!G580-METEALL[[#This Row],[620107]] &lt;= 24), ALL!G580-METEALL[[#This Row],[620107]], 0)</f>
        <v>20</v>
      </c>
      <c r="I579">
        <f>IF(AND(ALL!H580-METEALL[[#This Row],[620109]] &gt;= 0, ALL!H580-METEALL[[#This Row],[620109]] &lt;= 24), ALL!H580-METEALL[[#This Row],[620109]], 0)</f>
        <v>0</v>
      </c>
      <c r="J579">
        <f>IF(AND(ALL!I580-METEALL[[#This Row],[620111]] &gt;= 0, ALL!I580-METEALL[[#This Row],[620111]] &lt;= 24), ALL!I580-METEALL[[#This Row],[620111]], 0)</f>
        <v>10</v>
      </c>
      <c r="K579">
        <f>IF(AND(ALL!J580-METEALL[[#This Row],[620112]] &gt;= 0, ALL!J580-METEALL[[#This Row],[620112]] &lt;= 24), ALL!J580-METEALL[[#This Row],[620112]], 0)</f>
        <v>18</v>
      </c>
      <c r="L579">
        <f>IF(AND(ALL!K580-METEALL[[#This Row],[620113]] &gt;= 0, ALL!K580-METEALL[[#This Row],[620113]] &lt;= 24), ALL!K580-METEALL[[#This Row],[620113]], 0)</f>
        <v>0</v>
      </c>
      <c r="M579">
        <f>IF(AND(ALL!L580-METEALL[[#This Row],[620114]] &gt;= 0, ALL!L580-METEALL[[#This Row],[620114]] &lt;= 24), ALL!L580-METEALL[[#This Row],[620114]], 0)</f>
        <v>21</v>
      </c>
      <c r="N579">
        <f>IF(AND(ALL!M580-METEALL[[#This Row],[620116]] &gt;= 0, ALL!M580-METEALL[[#This Row],[620116]] &lt;= 24), ALL!M580-METEALL[[#This Row],[620116]], 0)</f>
        <v>0</v>
      </c>
      <c r="O579">
        <f>IF(AND(ALL!N580-METEALL[[#This Row],[620117]] &gt;= 0, ALL!N580-METEALL[[#This Row],[620117]] &lt;= 24), ALL!N580-METEALL[[#This Row],[620117]], 0)</f>
        <v>0</v>
      </c>
      <c r="P579">
        <f>IF(AND(ALL!O580-METEALL[[#This Row],[620118]] &gt;= 0, ALL!O580-METEALL[[#This Row],[620118]] &lt;= 24), ALL!O580-METEALL[[#This Row],[620118]], 0)</f>
        <v>12</v>
      </c>
      <c r="Q579">
        <f>IF(AND(ALL!P580-METEALL[[#This Row],[620119]] &gt;= 0, ALL!P580-METEALL[[#This Row],[620119]] &lt;= 24), ALL!P580-METEALL[[#This Row],[620119]], 0)</f>
        <v>17</v>
      </c>
      <c r="R579">
        <f>IF(AND(ALL!Q580-METEALL[[#This Row],[620120]] &gt;= 0, ALL!Q580-METEALL[[#This Row],[620120]] &lt;= 24), ALL!Q580-METEALL[[#This Row],[620120]], 0)</f>
        <v>17</v>
      </c>
      <c r="S579">
        <f>IF(AND(ALL!R580-METEALL[[#This Row],[620122]] &gt;= 0, ALL!R580-METEALL[[#This Row],[620122]] &lt;= 24), ALL!R580-METEALL[[#This Row],[620122]], 0)</f>
        <v>0</v>
      </c>
      <c r="T579">
        <f>IF(AND(ALL!S580-METEALL[[#This Row],[620123]] &gt;= 0, ALL!S580-METEALL[[#This Row],[620123]] &lt;= 24), ALL!S580-METEALL[[#This Row],[620123]], 0)</f>
        <v>0</v>
      </c>
      <c r="U579">
        <f>IF(AND(ALL!T580-METEALL[[#This Row],[620124]] &gt;= 0, ALL!T580-METEALL[[#This Row],[620124]] &lt;= 24), ALL!T580-METEALL[[#This Row],[620124]], 0)</f>
        <v>0</v>
      </c>
      <c r="Y579">
        <v>620104</v>
      </c>
      <c r="Z579" s="31">
        <v>44407</v>
      </c>
      <c r="AA579">
        <v>0</v>
      </c>
    </row>
    <row r="580" spans="3:27">
      <c r="C580" s="17">
        <v>44408</v>
      </c>
      <c r="D580" t="str">
        <f>TEXT(Mete_cal[[#This Row],[Egat Code]], "[$-409]mmm yyyy")</f>
        <v>Jul 2021</v>
      </c>
      <c r="E580">
        <f>IF(AND(ALL!D581-METEALL[[#This Row],[620104]] &gt;= 0, ALL!D581-METEALL[[#This Row],[620104]] &lt;= 24), ALL!D581-METEALL[[#This Row],[620104]], 0)</f>
        <v>0</v>
      </c>
      <c r="F580">
        <f>IF(AND(ALL!E581-METEALL[[#This Row],[620105]] &gt;= 0, ALL!E581-METEALL[[#This Row],[620105]] &lt;= 24), ALL!E581-METEALL[[#This Row],[620105]], 0)</f>
        <v>0</v>
      </c>
      <c r="G580">
        <f>IF(AND(ALL!F581-METEALL[[#This Row],[620106]] &gt;= 0, ALL!F581-METEALL[[#This Row],[620106]] &lt;= 24), ALL!F581-METEALL[[#This Row],[620106]], 0)</f>
        <v>17</v>
      </c>
      <c r="H580">
        <f>IF(AND(ALL!G581-METEALL[[#This Row],[620107]] &gt;= 0, ALL!G581-METEALL[[#This Row],[620107]] &lt;= 24), ALL!G581-METEALL[[#This Row],[620107]], 0)</f>
        <v>13</v>
      </c>
      <c r="I580">
        <f>IF(AND(ALL!H581-METEALL[[#This Row],[620109]] &gt;= 0, ALL!H581-METEALL[[#This Row],[620109]] &lt;= 24), ALL!H581-METEALL[[#This Row],[620109]], 0)</f>
        <v>0</v>
      </c>
      <c r="J580">
        <f>IF(AND(ALL!I581-METEALL[[#This Row],[620111]] &gt;= 0, ALL!I581-METEALL[[#This Row],[620111]] &lt;= 24), ALL!I581-METEALL[[#This Row],[620111]], 0)</f>
        <v>19</v>
      </c>
      <c r="K580">
        <f>IF(AND(ALL!J581-METEALL[[#This Row],[620112]] &gt;= 0, ALL!J581-METEALL[[#This Row],[620112]] &lt;= 24), ALL!J581-METEALL[[#This Row],[620112]], 0)</f>
        <v>18</v>
      </c>
      <c r="L580">
        <f>IF(AND(ALL!K581-METEALL[[#This Row],[620113]] &gt;= 0, ALL!K581-METEALL[[#This Row],[620113]] &lt;= 24), ALL!K581-METEALL[[#This Row],[620113]], 0)</f>
        <v>0</v>
      </c>
      <c r="M580">
        <f>IF(AND(ALL!L581-METEALL[[#This Row],[620114]] &gt;= 0, ALL!L581-METEALL[[#This Row],[620114]] &lt;= 24), ALL!L581-METEALL[[#This Row],[620114]], 0)</f>
        <v>19</v>
      </c>
      <c r="N580">
        <f>IF(AND(ALL!M581-METEALL[[#This Row],[620116]] &gt;= 0, ALL!M581-METEALL[[#This Row],[620116]] &lt;= 24), ALL!M581-METEALL[[#This Row],[620116]], 0)</f>
        <v>0</v>
      </c>
      <c r="O580">
        <f>IF(AND(ALL!N581-METEALL[[#This Row],[620117]] &gt;= 0, ALL!N581-METEALL[[#This Row],[620117]] &lt;= 24), ALL!N581-METEALL[[#This Row],[620117]], 0)</f>
        <v>20</v>
      </c>
      <c r="P580">
        <f>IF(AND(ALL!O581-METEALL[[#This Row],[620118]] &gt;= 0, ALL!O581-METEALL[[#This Row],[620118]] &lt;= 24), ALL!O581-METEALL[[#This Row],[620118]], 0)</f>
        <v>20</v>
      </c>
      <c r="Q580">
        <f>IF(AND(ALL!P581-METEALL[[#This Row],[620119]] &gt;= 0, ALL!P581-METEALL[[#This Row],[620119]] &lt;= 24), ALL!P581-METEALL[[#This Row],[620119]], 0)</f>
        <v>19</v>
      </c>
      <c r="R580">
        <f>IF(AND(ALL!Q581-METEALL[[#This Row],[620120]] &gt;= 0, ALL!Q581-METEALL[[#This Row],[620120]] &lt;= 24), ALL!Q581-METEALL[[#This Row],[620120]], 0)</f>
        <v>21</v>
      </c>
      <c r="S580">
        <f>IF(AND(ALL!R581-METEALL[[#This Row],[620122]] &gt;= 0, ALL!R581-METEALL[[#This Row],[620122]] &lt;= 24), ALL!R581-METEALL[[#This Row],[620122]], 0)</f>
        <v>0</v>
      </c>
      <c r="T580">
        <f>IF(AND(ALL!S581-METEALL[[#This Row],[620123]] &gt;= 0, ALL!S581-METEALL[[#This Row],[620123]] &lt;= 24), ALL!S581-METEALL[[#This Row],[620123]], 0)</f>
        <v>0</v>
      </c>
      <c r="U580">
        <f>IF(AND(ALL!T581-METEALL[[#This Row],[620124]] &gt;= 0, ALL!T581-METEALL[[#This Row],[620124]] &lt;= 24), ALL!T581-METEALL[[#This Row],[620124]], 0)</f>
        <v>0</v>
      </c>
      <c r="Y580">
        <v>620104</v>
      </c>
      <c r="Z580" s="31">
        <v>44408</v>
      </c>
      <c r="AA580">
        <v>0</v>
      </c>
    </row>
    <row r="581" spans="3:27">
      <c r="C581" s="17">
        <v>44409</v>
      </c>
      <c r="D581" t="str">
        <f>TEXT(Mete_cal[[#This Row],[Egat Code]], "[$-409]mmm yyyy")</f>
        <v>Aug 2021</v>
      </c>
      <c r="E581">
        <f>IF(AND(ALL!D582-METEALL[[#This Row],[620104]] &gt;= 0, ALL!D582-METEALL[[#This Row],[620104]] &lt;= 24), ALL!D582-METEALL[[#This Row],[620104]], 0)</f>
        <v>0</v>
      </c>
      <c r="F581">
        <f>IF(AND(ALL!E582-METEALL[[#This Row],[620105]] &gt;= 0, ALL!E582-METEALL[[#This Row],[620105]] &lt;= 24), ALL!E582-METEALL[[#This Row],[620105]], 0)</f>
        <v>0</v>
      </c>
      <c r="G581">
        <f>IF(AND(ALL!F582-METEALL[[#This Row],[620106]] &gt;= 0, ALL!F582-METEALL[[#This Row],[620106]] &lt;= 24), ALL!F582-METEALL[[#This Row],[620106]], 0)</f>
        <v>0</v>
      </c>
      <c r="H581">
        <f>IF(AND(ALL!G582-METEALL[[#This Row],[620107]] &gt;= 0, ALL!G582-METEALL[[#This Row],[620107]] &lt;= 24), ALL!G582-METEALL[[#This Row],[620107]], 0)</f>
        <v>16</v>
      </c>
      <c r="I581">
        <f>IF(AND(ALL!H582-METEALL[[#This Row],[620109]] &gt;= 0, ALL!H582-METEALL[[#This Row],[620109]] &lt;= 24), ALL!H582-METEALL[[#This Row],[620109]], 0)</f>
        <v>0</v>
      </c>
      <c r="J581">
        <f>IF(AND(ALL!I582-METEALL[[#This Row],[620111]] &gt;= 0, ALL!I582-METEALL[[#This Row],[620111]] &lt;= 24), ALL!I582-METEALL[[#This Row],[620111]], 0)</f>
        <v>11</v>
      </c>
      <c r="K581">
        <f>IF(AND(ALL!J582-METEALL[[#This Row],[620112]] &gt;= 0, ALL!J582-METEALL[[#This Row],[620112]] &lt;= 24), ALL!J582-METEALL[[#This Row],[620112]], 0)</f>
        <v>18</v>
      </c>
      <c r="L581">
        <f>IF(AND(ALL!K582-METEALL[[#This Row],[620113]] &gt;= 0, ALL!K582-METEALL[[#This Row],[620113]] &lt;= 24), ALL!K582-METEALL[[#This Row],[620113]], 0)</f>
        <v>0</v>
      </c>
      <c r="M581">
        <f>IF(AND(ALL!L582-METEALL[[#This Row],[620114]] &gt;= 0, ALL!L582-METEALL[[#This Row],[620114]] &lt;= 24), ALL!L582-METEALL[[#This Row],[620114]], 0)</f>
        <v>18</v>
      </c>
      <c r="N581">
        <f>IF(AND(ALL!M582-METEALL[[#This Row],[620116]] &gt;= 0, ALL!M582-METEALL[[#This Row],[620116]] &lt;= 24), ALL!M582-METEALL[[#This Row],[620116]], 0)</f>
        <v>0</v>
      </c>
      <c r="O581">
        <f>IF(AND(ALL!N582-METEALL[[#This Row],[620117]] &gt;= 0, ALL!N582-METEALL[[#This Row],[620117]] &lt;= 24), ALL!N582-METEALL[[#This Row],[620117]], 0)</f>
        <v>0</v>
      </c>
      <c r="P581">
        <f>IF(AND(ALL!O582-METEALL[[#This Row],[620118]] &gt;= 0, ALL!O582-METEALL[[#This Row],[620118]] &lt;= 24), ALL!O582-METEALL[[#This Row],[620118]], 0)</f>
        <v>10</v>
      </c>
      <c r="Q581">
        <f>IF(AND(ALL!P582-METEALL[[#This Row],[620119]] &gt;= 0, ALL!P582-METEALL[[#This Row],[620119]] &lt;= 24), ALL!P582-METEALL[[#This Row],[620119]], 0)</f>
        <v>12</v>
      </c>
      <c r="R581">
        <f>IF(AND(ALL!Q582-METEALL[[#This Row],[620120]] &gt;= 0, ALL!Q582-METEALL[[#This Row],[620120]] &lt;= 24), ALL!Q582-METEALL[[#This Row],[620120]], 0)</f>
        <v>13</v>
      </c>
      <c r="S581">
        <f>IF(AND(ALL!R582-METEALL[[#This Row],[620122]] &gt;= 0, ALL!R582-METEALL[[#This Row],[620122]] &lt;= 24), ALL!R582-METEALL[[#This Row],[620122]], 0)</f>
        <v>0</v>
      </c>
      <c r="T581">
        <f>IF(AND(ALL!S582-METEALL[[#This Row],[620123]] &gt;= 0, ALL!S582-METEALL[[#This Row],[620123]] &lt;= 24), ALL!S582-METEALL[[#This Row],[620123]], 0)</f>
        <v>0</v>
      </c>
      <c r="U581">
        <f>IF(AND(ALL!T582-METEALL[[#This Row],[620124]] &gt;= 0, ALL!T582-METEALL[[#This Row],[620124]] &lt;= 24), ALL!T582-METEALL[[#This Row],[620124]], 0)</f>
        <v>0</v>
      </c>
      <c r="Y581">
        <v>620104</v>
      </c>
      <c r="Z581" s="31">
        <v>44409</v>
      </c>
      <c r="AA581">
        <v>0</v>
      </c>
    </row>
    <row r="582" spans="3:27">
      <c r="C582" s="17">
        <v>44410</v>
      </c>
      <c r="D582" t="str">
        <f>TEXT(Mete_cal[[#This Row],[Egat Code]], "[$-409]mmm yyyy")</f>
        <v>Aug 2021</v>
      </c>
      <c r="E582">
        <f>IF(AND(ALL!D583-METEALL[[#This Row],[620104]] &gt;= 0, ALL!D583-METEALL[[#This Row],[620104]] &lt;= 24), ALL!D583-METEALL[[#This Row],[620104]], 0)</f>
        <v>0</v>
      </c>
      <c r="F582">
        <f>IF(AND(ALL!E583-METEALL[[#This Row],[620105]] &gt;= 0, ALL!E583-METEALL[[#This Row],[620105]] &lt;= 24), ALL!E583-METEALL[[#This Row],[620105]], 0)</f>
        <v>0</v>
      </c>
      <c r="G582">
        <f>IF(AND(ALL!F583-METEALL[[#This Row],[620106]] &gt;= 0, ALL!F583-METEALL[[#This Row],[620106]] &lt;= 24), ALL!F583-METEALL[[#This Row],[620106]], 0)</f>
        <v>0</v>
      </c>
      <c r="H582">
        <f>IF(AND(ALL!G583-METEALL[[#This Row],[620107]] &gt;= 0, ALL!G583-METEALL[[#This Row],[620107]] &lt;= 24), ALL!G583-METEALL[[#This Row],[620107]], 0)</f>
        <v>18</v>
      </c>
      <c r="I582">
        <f>IF(AND(ALL!H583-METEALL[[#This Row],[620109]] &gt;= 0, ALL!H583-METEALL[[#This Row],[620109]] &lt;= 24), ALL!H583-METEALL[[#This Row],[620109]], 0)</f>
        <v>0</v>
      </c>
      <c r="J582">
        <f>IF(AND(ALL!I583-METEALL[[#This Row],[620111]] &gt;= 0, ALL!I583-METEALL[[#This Row],[620111]] &lt;= 24), ALL!I583-METEALL[[#This Row],[620111]], 0)</f>
        <v>0</v>
      </c>
      <c r="K582">
        <f>IF(AND(ALL!J583-METEALL[[#This Row],[620112]] &gt;= 0, ALL!J583-METEALL[[#This Row],[620112]] &lt;= 24), ALL!J583-METEALL[[#This Row],[620112]], 0)</f>
        <v>18</v>
      </c>
      <c r="L582">
        <f>IF(AND(ALL!K583-METEALL[[#This Row],[620113]] &gt;= 0, ALL!K583-METEALL[[#This Row],[620113]] &lt;= 24), ALL!K583-METEALL[[#This Row],[620113]], 0)</f>
        <v>0</v>
      </c>
      <c r="M582">
        <f>IF(AND(ALL!L583-METEALL[[#This Row],[620114]] &gt;= 0, ALL!L583-METEALL[[#This Row],[620114]] &lt;= 24), ALL!L583-METEALL[[#This Row],[620114]], 0)</f>
        <v>17</v>
      </c>
      <c r="N582">
        <f>IF(AND(ALL!M583-METEALL[[#This Row],[620116]] &gt;= 0, ALL!M583-METEALL[[#This Row],[620116]] &lt;= 24), ALL!M583-METEALL[[#This Row],[620116]], 0)</f>
        <v>0</v>
      </c>
      <c r="O582">
        <f>IF(AND(ALL!N583-METEALL[[#This Row],[620117]] &gt;= 0, ALL!N583-METEALL[[#This Row],[620117]] &lt;= 24), ALL!N583-METEALL[[#This Row],[620117]], 0)</f>
        <v>0</v>
      </c>
      <c r="P582">
        <f>IF(AND(ALL!O583-METEALL[[#This Row],[620118]] &gt;= 0, ALL!O583-METEALL[[#This Row],[620118]] &lt;= 24), ALL!O583-METEALL[[#This Row],[620118]], 0)</f>
        <v>18</v>
      </c>
      <c r="Q582">
        <f>IF(AND(ALL!P583-METEALL[[#This Row],[620119]] &gt;= 0, ALL!P583-METEALL[[#This Row],[620119]] &lt;= 24), ALL!P583-METEALL[[#This Row],[620119]], 0)</f>
        <v>18</v>
      </c>
      <c r="R582">
        <f>IF(AND(ALL!Q583-METEALL[[#This Row],[620120]] &gt;= 0, ALL!Q583-METEALL[[#This Row],[620120]] &lt;= 24), ALL!Q583-METEALL[[#This Row],[620120]], 0)</f>
        <v>19</v>
      </c>
      <c r="S582">
        <f>IF(AND(ALL!R583-METEALL[[#This Row],[620122]] &gt;= 0, ALL!R583-METEALL[[#This Row],[620122]] &lt;= 24), ALL!R583-METEALL[[#This Row],[620122]], 0)</f>
        <v>0</v>
      </c>
      <c r="T582">
        <f>IF(AND(ALL!S583-METEALL[[#This Row],[620123]] &gt;= 0, ALL!S583-METEALL[[#This Row],[620123]] &lt;= 24), ALL!S583-METEALL[[#This Row],[620123]], 0)</f>
        <v>0</v>
      </c>
      <c r="U582">
        <f>IF(AND(ALL!T583-METEALL[[#This Row],[620124]] &gt;= 0, ALL!T583-METEALL[[#This Row],[620124]] &lt;= 24), ALL!T583-METEALL[[#This Row],[620124]], 0)</f>
        <v>0</v>
      </c>
      <c r="Y582">
        <v>620104</v>
      </c>
      <c r="Z582" s="31">
        <v>44410</v>
      </c>
      <c r="AA582">
        <v>0</v>
      </c>
    </row>
    <row r="583" spans="3:27">
      <c r="C583" s="17">
        <v>44411</v>
      </c>
      <c r="D583" t="str">
        <f>TEXT(Mete_cal[[#This Row],[Egat Code]], "[$-409]mmm yyyy")</f>
        <v>Aug 2021</v>
      </c>
      <c r="E583">
        <f>IF(AND(ALL!D584-METEALL[[#This Row],[620104]] &gt;= 0, ALL!D584-METEALL[[#This Row],[620104]] &lt;= 24), ALL!D584-METEALL[[#This Row],[620104]], 0)</f>
        <v>0</v>
      </c>
      <c r="F583">
        <f>IF(AND(ALL!E584-METEALL[[#This Row],[620105]] &gt;= 0, ALL!E584-METEALL[[#This Row],[620105]] &lt;= 24), ALL!E584-METEALL[[#This Row],[620105]], 0)</f>
        <v>12</v>
      </c>
      <c r="G583">
        <f>IF(AND(ALL!F584-METEALL[[#This Row],[620106]] &gt;= 0, ALL!F584-METEALL[[#This Row],[620106]] &lt;= 24), ALL!F584-METEALL[[#This Row],[620106]], 0)</f>
        <v>11</v>
      </c>
      <c r="H583">
        <f>IF(AND(ALL!G584-METEALL[[#This Row],[620107]] &gt;= 0, ALL!G584-METEALL[[#This Row],[620107]] &lt;= 24), ALL!G584-METEALL[[#This Row],[620107]], 0)</f>
        <v>21</v>
      </c>
      <c r="I583">
        <f>IF(AND(ALL!H584-METEALL[[#This Row],[620109]] &gt;= 0, ALL!H584-METEALL[[#This Row],[620109]] &lt;= 24), ALL!H584-METEALL[[#This Row],[620109]], 0)</f>
        <v>0</v>
      </c>
      <c r="J583">
        <f>IF(AND(ALL!I584-METEALL[[#This Row],[620111]] &gt;= 0, ALL!I584-METEALL[[#This Row],[620111]] &lt;= 24), ALL!I584-METEALL[[#This Row],[620111]], 0)</f>
        <v>0</v>
      </c>
      <c r="K583">
        <f>IF(AND(ALL!J584-METEALL[[#This Row],[620112]] &gt;= 0, ALL!J584-METEALL[[#This Row],[620112]] &lt;= 24), ALL!J584-METEALL[[#This Row],[620112]], 0)</f>
        <v>20</v>
      </c>
      <c r="L583">
        <f>IF(AND(ALL!K584-METEALL[[#This Row],[620113]] &gt;= 0, ALL!K584-METEALL[[#This Row],[620113]] &lt;= 24), ALL!K584-METEALL[[#This Row],[620113]], 0)</f>
        <v>20</v>
      </c>
      <c r="M583">
        <f>IF(AND(ALL!L584-METEALL[[#This Row],[620114]] &gt;= 0, ALL!L584-METEALL[[#This Row],[620114]] &lt;= 24), ALL!L584-METEALL[[#This Row],[620114]], 0)</f>
        <v>0</v>
      </c>
      <c r="N583">
        <f>IF(AND(ALL!M584-METEALL[[#This Row],[620116]] &gt;= 0, ALL!M584-METEALL[[#This Row],[620116]] &lt;= 24), ALL!M584-METEALL[[#This Row],[620116]], 0)</f>
        <v>0</v>
      </c>
      <c r="O583">
        <f>IF(AND(ALL!N584-METEALL[[#This Row],[620117]] &gt;= 0, ALL!N584-METEALL[[#This Row],[620117]] &lt;= 24), ALL!N584-METEALL[[#This Row],[620117]], 0)</f>
        <v>0</v>
      </c>
      <c r="P583">
        <f>IF(AND(ALL!O584-METEALL[[#This Row],[620118]] &gt;= 0, ALL!O584-METEALL[[#This Row],[620118]] &lt;= 24), ALL!O584-METEALL[[#This Row],[620118]], 0)</f>
        <v>0</v>
      </c>
      <c r="Q583">
        <f>IF(AND(ALL!P584-METEALL[[#This Row],[620119]] &gt;= 0, ALL!P584-METEALL[[#This Row],[620119]] &lt;= 24), ALL!P584-METEALL[[#This Row],[620119]], 0)</f>
        <v>20</v>
      </c>
      <c r="R583">
        <f>IF(AND(ALL!Q584-METEALL[[#This Row],[620120]] &gt;= 0, ALL!Q584-METEALL[[#This Row],[620120]] &lt;= 24), ALL!Q584-METEALL[[#This Row],[620120]], 0)</f>
        <v>21</v>
      </c>
      <c r="S583">
        <f>IF(AND(ALL!R584-METEALL[[#This Row],[620122]] &gt;= 0, ALL!R584-METEALL[[#This Row],[620122]] &lt;= 24), ALL!R584-METEALL[[#This Row],[620122]], 0)</f>
        <v>0</v>
      </c>
      <c r="T583">
        <f>IF(AND(ALL!S584-METEALL[[#This Row],[620123]] &gt;= 0, ALL!S584-METEALL[[#This Row],[620123]] &lt;= 24), ALL!S584-METEALL[[#This Row],[620123]], 0)</f>
        <v>0</v>
      </c>
      <c r="U583">
        <f>IF(AND(ALL!T584-METEALL[[#This Row],[620124]] &gt;= 0, ALL!T584-METEALL[[#This Row],[620124]] &lt;= 24), ALL!T584-METEALL[[#This Row],[620124]], 0)</f>
        <v>0</v>
      </c>
      <c r="Y583">
        <v>620104</v>
      </c>
      <c r="Z583" s="31">
        <v>44411</v>
      </c>
      <c r="AA583">
        <v>0</v>
      </c>
    </row>
    <row r="584" spans="3:27">
      <c r="C584" s="17">
        <v>44412</v>
      </c>
      <c r="D584" t="str">
        <f>TEXT(Mete_cal[[#This Row],[Egat Code]], "[$-409]mmm yyyy")</f>
        <v>Aug 2021</v>
      </c>
      <c r="E584">
        <f>IF(AND(ALL!D585-METEALL[[#This Row],[620104]] &gt;= 0, ALL!D585-METEALL[[#This Row],[620104]] &lt;= 24), ALL!D585-METEALL[[#This Row],[620104]], 0)</f>
        <v>0</v>
      </c>
      <c r="F584">
        <f>IF(AND(ALL!E585-METEALL[[#This Row],[620105]] &gt;= 0, ALL!E585-METEALL[[#This Row],[620105]] &lt;= 24), ALL!E585-METEALL[[#This Row],[620105]], 0)</f>
        <v>14</v>
      </c>
      <c r="G584">
        <f>IF(AND(ALL!F585-METEALL[[#This Row],[620106]] &gt;= 0, ALL!F585-METEALL[[#This Row],[620106]] &lt;= 24), ALL!F585-METEALL[[#This Row],[620106]], 0)</f>
        <v>16</v>
      </c>
      <c r="H584">
        <f>IF(AND(ALL!G585-METEALL[[#This Row],[620107]] &gt;= 0, ALL!G585-METEALL[[#This Row],[620107]] &lt;= 24), ALL!G585-METEALL[[#This Row],[620107]], 0)</f>
        <v>10</v>
      </c>
      <c r="I584">
        <f>IF(AND(ALL!H585-METEALL[[#This Row],[620109]] &gt;= 0, ALL!H585-METEALL[[#This Row],[620109]] &lt;= 24), ALL!H585-METEALL[[#This Row],[620109]], 0)</f>
        <v>0</v>
      </c>
      <c r="J584">
        <f>IF(AND(ALL!I585-METEALL[[#This Row],[620111]] &gt;= 0, ALL!I585-METEALL[[#This Row],[620111]] &lt;= 24), ALL!I585-METEALL[[#This Row],[620111]], 0)</f>
        <v>6</v>
      </c>
      <c r="K584">
        <f>IF(AND(ALL!J585-METEALL[[#This Row],[620112]] &gt;= 0, ALL!J585-METEALL[[#This Row],[620112]] &lt;= 24), ALL!J585-METEALL[[#This Row],[620112]], 0)</f>
        <v>18</v>
      </c>
      <c r="L584">
        <f>IF(AND(ALL!K585-METEALL[[#This Row],[620113]] &gt;= 0, ALL!K585-METEALL[[#This Row],[620113]] &lt;= 24), ALL!K585-METEALL[[#This Row],[620113]], 0)</f>
        <v>11</v>
      </c>
      <c r="M584">
        <f>IF(AND(ALL!L585-METEALL[[#This Row],[620114]] &gt;= 0, ALL!L585-METEALL[[#This Row],[620114]] &lt;= 24), ALL!L585-METEALL[[#This Row],[620114]], 0)</f>
        <v>0</v>
      </c>
      <c r="N584">
        <f>IF(AND(ALL!M585-METEALL[[#This Row],[620116]] &gt;= 0, ALL!M585-METEALL[[#This Row],[620116]] &lt;= 24), ALL!M585-METEALL[[#This Row],[620116]], 0)</f>
        <v>0</v>
      </c>
      <c r="O584">
        <f>IF(AND(ALL!N585-METEALL[[#This Row],[620117]] &gt;= 0, ALL!N585-METEALL[[#This Row],[620117]] &lt;= 24), ALL!N585-METEALL[[#This Row],[620117]], 0)</f>
        <v>7</v>
      </c>
      <c r="P584">
        <f>IF(AND(ALL!O585-METEALL[[#This Row],[620118]] &gt;= 0, ALL!O585-METEALL[[#This Row],[620118]] &lt;= 24), ALL!O585-METEALL[[#This Row],[620118]], 0)</f>
        <v>4</v>
      </c>
      <c r="Q584">
        <f>IF(AND(ALL!P585-METEALL[[#This Row],[620119]] &gt;= 0, ALL!P585-METEALL[[#This Row],[620119]] &lt;= 24), ALL!P585-METEALL[[#This Row],[620119]], 0)</f>
        <v>10</v>
      </c>
      <c r="R584">
        <f>IF(AND(ALL!Q585-METEALL[[#This Row],[620120]] &gt;= 0, ALL!Q585-METEALL[[#This Row],[620120]] &lt;= 24), ALL!Q585-METEALL[[#This Row],[620120]], 0)</f>
        <v>10</v>
      </c>
      <c r="S584">
        <f>IF(AND(ALL!R585-METEALL[[#This Row],[620122]] &gt;= 0, ALL!R585-METEALL[[#This Row],[620122]] &lt;= 24), ALL!R585-METEALL[[#This Row],[620122]], 0)</f>
        <v>0</v>
      </c>
      <c r="T584">
        <f>IF(AND(ALL!S585-METEALL[[#This Row],[620123]] &gt;= 0, ALL!S585-METEALL[[#This Row],[620123]] &lt;= 24), ALL!S585-METEALL[[#This Row],[620123]], 0)</f>
        <v>0</v>
      </c>
      <c r="U584">
        <f>IF(AND(ALL!T585-METEALL[[#This Row],[620124]] &gt;= 0, ALL!T585-METEALL[[#This Row],[620124]] &lt;= 24), ALL!T585-METEALL[[#This Row],[620124]], 0)</f>
        <v>0</v>
      </c>
      <c r="Y584">
        <v>620104</v>
      </c>
      <c r="Z584" s="31">
        <v>44412</v>
      </c>
      <c r="AA584">
        <v>0</v>
      </c>
    </row>
    <row r="585" spans="3:27">
      <c r="C585" s="17">
        <v>44413</v>
      </c>
      <c r="D585" t="str">
        <f>TEXT(Mete_cal[[#This Row],[Egat Code]], "[$-409]mmm yyyy")</f>
        <v>Aug 2021</v>
      </c>
      <c r="E585">
        <f>IF(AND(ALL!D586-METEALL[[#This Row],[620104]] &gt;= 0, ALL!D586-METEALL[[#This Row],[620104]] &lt;= 24), ALL!D586-METEALL[[#This Row],[620104]], 0)</f>
        <v>0</v>
      </c>
      <c r="F585">
        <f>IF(AND(ALL!E586-METEALL[[#This Row],[620105]] &gt;= 0, ALL!E586-METEALL[[#This Row],[620105]] &lt;= 24), ALL!E586-METEALL[[#This Row],[620105]], 0)</f>
        <v>21</v>
      </c>
      <c r="G585">
        <f>IF(AND(ALL!F586-METEALL[[#This Row],[620106]] &gt;= 0, ALL!F586-METEALL[[#This Row],[620106]] &lt;= 24), ALL!F586-METEALL[[#This Row],[620106]], 0)</f>
        <v>21</v>
      </c>
      <c r="H585">
        <f>IF(AND(ALL!G586-METEALL[[#This Row],[620107]] &gt;= 0, ALL!G586-METEALL[[#This Row],[620107]] &lt;= 24), ALL!G586-METEALL[[#This Row],[620107]], 0)</f>
        <v>0</v>
      </c>
      <c r="I585">
        <f>IF(AND(ALL!H586-METEALL[[#This Row],[620109]] &gt;= 0, ALL!H586-METEALL[[#This Row],[620109]] &lt;= 24), ALL!H586-METEALL[[#This Row],[620109]], 0)</f>
        <v>0</v>
      </c>
      <c r="J585">
        <f>IF(AND(ALL!I586-METEALL[[#This Row],[620111]] &gt;= 0, ALL!I586-METEALL[[#This Row],[620111]] &lt;= 24), ALL!I586-METEALL[[#This Row],[620111]], 0)</f>
        <v>7</v>
      </c>
      <c r="K585">
        <f>IF(AND(ALL!J586-METEALL[[#This Row],[620112]] &gt;= 0, ALL!J586-METEALL[[#This Row],[620112]] &lt;= 24), ALL!J586-METEALL[[#This Row],[620112]], 0)</f>
        <v>20</v>
      </c>
      <c r="L585">
        <f>IF(AND(ALL!K586-METEALL[[#This Row],[620113]] &gt;= 0, ALL!K586-METEALL[[#This Row],[620113]] &lt;= 24), ALL!K586-METEALL[[#This Row],[620113]], 0)</f>
        <v>15</v>
      </c>
      <c r="M585">
        <f>IF(AND(ALL!L586-METEALL[[#This Row],[620114]] &gt;= 0, ALL!L586-METEALL[[#This Row],[620114]] &lt;= 24), ALL!L586-METEALL[[#This Row],[620114]], 0)</f>
        <v>0</v>
      </c>
      <c r="N585">
        <f>IF(AND(ALL!M586-METEALL[[#This Row],[620116]] &gt;= 0, ALL!M586-METEALL[[#This Row],[620116]] &lt;= 24), ALL!M586-METEALL[[#This Row],[620116]], 0)</f>
        <v>0</v>
      </c>
      <c r="O585">
        <f>IF(AND(ALL!N586-METEALL[[#This Row],[620117]] &gt;= 0, ALL!N586-METEALL[[#This Row],[620117]] &lt;= 24), ALL!N586-METEALL[[#This Row],[620117]], 0)</f>
        <v>0</v>
      </c>
      <c r="P585">
        <f>IF(AND(ALL!O586-METEALL[[#This Row],[620118]] &gt;= 0, ALL!O586-METEALL[[#This Row],[620118]] &lt;= 24), ALL!O586-METEALL[[#This Row],[620118]], 0)</f>
        <v>17</v>
      </c>
      <c r="Q585">
        <f>IF(AND(ALL!P586-METEALL[[#This Row],[620119]] &gt;= 0, ALL!P586-METEALL[[#This Row],[620119]] &lt;= 24), ALL!P586-METEALL[[#This Row],[620119]], 0)</f>
        <v>18</v>
      </c>
      <c r="R585">
        <f>IF(AND(ALL!Q586-METEALL[[#This Row],[620120]] &gt;= 0, ALL!Q586-METEALL[[#This Row],[620120]] &lt;= 24), ALL!Q586-METEALL[[#This Row],[620120]], 0)</f>
        <v>15</v>
      </c>
      <c r="S585">
        <f>IF(AND(ALL!R586-METEALL[[#This Row],[620122]] &gt;= 0, ALL!R586-METEALL[[#This Row],[620122]] &lt;= 24), ALL!R586-METEALL[[#This Row],[620122]], 0)</f>
        <v>0</v>
      </c>
      <c r="T585">
        <f>IF(AND(ALL!S586-METEALL[[#This Row],[620123]] &gt;= 0, ALL!S586-METEALL[[#This Row],[620123]] &lt;= 24), ALL!S586-METEALL[[#This Row],[620123]], 0)</f>
        <v>0</v>
      </c>
      <c r="U585">
        <f>IF(AND(ALL!T586-METEALL[[#This Row],[620124]] &gt;= 0, ALL!T586-METEALL[[#This Row],[620124]] &lt;= 24), ALL!T586-METEALL[[#This Row],[620124]], 0)</f>
        <v>0</v>
      </c>
      <c r="Y585">
        <v>620104</v>
      </c>
      <c r="Z585" s="31">
        <v>44413</v>
      </c>
      <c r="AA585">
        <v>0</v>
      </c>
    </row>
    <row r="586" spans="3:27">
      <c r="C586" s="17">
        <v>44414</v>
      </c>
      <c r="D586" t="str">
        <f>TEXT(Mete_cal[[#This Row],[Egat Code]], "[$-409]mmm yyyy")</f>
        <v>Aug 2021</v>
      </c>
      <c r="E586">
        <f>IF(AND(ALL!D587-METEALL[[#This Row],[620104]] &gt;= 0, ALL!D587-METEALL[[#This Row],[620104]] &lt;= 24), ALL!D587-METEALL[[#This Row],[620104]], 0)</f>
        <v>0</v>
      </c>
      <c r="F586">
        <f>IF(AND(ALL!E587-METEALL[[#This Row],[620105]] &gt;= 0, ALL!E587-METEALL[[#This Row],[620105]] &lt;= 24), ALL!E587-METEALL[[#This Row],[620105]], 0)</f>
        <v>9</v>
      </c>
      <c r="G586">
        <f>IF(AND(ALL!F587-METEALL[[#This Row],[620106]] &gt;= 0, ALL!F587-METEALL[[#This Row],[620106]] &lt;= 24), ALL!F587-METEALL[[#This Row],[620106]], 0)</f>
        <v>0</v>
      </c>
      <c r="H586">
        <f>IF(AND(ALL!G587-METEALL[[#This Row],[620107]] &gt;= 0, ALL!G587-METEALL[[#This Row],[620107]] &lt;= 24), ALL!G587-METEALL[[#This Row],[620107]], 0)</f>
        <v>0</v>
      </c>
      <c r="I586">
        <f>IF(AND(ALL!H587-METEALL[[#This Row],[620109]] &gt;= 0, ALL!H587-METEALL[[#This Row],[620109]] &lt;= 24), ALL!H587-METEALL[[#This Row],[620109]], 0)</f>
        <v>0</v>
      </c>
      <c r="J586">
        <f>IF(AND(ALL!I587-METEALL[[#This Row],[620111]] &gt;= 0, ALL!I587-METEALL[[#This Row],[620111]] &lt;= 24), ALL!I587-METEALL[[#This Row],[620111]], 0)</f>
        <v>24</v>
      </c>
      <c r="K586">
        <f>IF(AND(ALL!J587-METEALL[[#This Row],[620112]] &gt;= 0, ALL!J587-METEALL[[#This Row],[620112]] &lt;= 24), ALL!J587-METEALL[[#This Row],[620112]], 0)</f>
        <v>0</v>
      </c>
      <c r="L586">
        <f>IF(AND(ALL!K587-METEALL[[#This Row],[620113]] &gt;= 0, ALL!K587-METEALL[[#This Row],[620113]] &lt;= 24), ALL!K587-METEALL[[#This Row],[620113]], 0)</f>
        <v>10</v>
      </c>
      <c r="M586">
        <f>IF(AND(ALL!L587-METEALL[[#This Row],[620114]] &gt;= 0, ALL!L587-METEALL[[#This Row],[620114]] &lt;= 24), ALL!L587-METEALL[[#This Row],[620114]], 0)</f>
        <v>13</v>
      </c>
      <c r="N586">
        <f>IF(AND(ALL!M587-METEALL[[#This Row],[620116]] &gt;= 0, ALL!M587-METEALL[[#This Row],[620116]] &lt;= 24), ALL!M587-METEALL[[#This Row],[620116]], 0)</f>
        <v>0</v>
      </c>
      <c r="O586">
        <f>IF(AND(ALL!N587-METEALL[[#This Row],[620117]] &gt;= 0, ALL!N587-METEALL[[#This Row],[620117]] &lt;= 24), ALL!N587-METEALL[[#This Row],[620117]], 0)</f>
        <v>0</v>
      </c>
      <c r="P586">
        <f>IF(AND(ALL!O587-METEALL[[#This Row],[620118]] &gt;= 0, ALL!O587-METEALL[[#This Row],[620118]] &lt;= 24), ALL!O587-METEALL[[#This Row],[620118]], 0)</f>
        <v>16</v>
      </c>
      <c r="Q586">
        <f>IF(AND(ALL!P587-METEALL[[#This Row],[620119]] &gt;= 0, ALL!P587-METEALL[[#This Row],[620119]] &lt;= 24), ALL!P587-METEALL[[#This Row],[620119]], 0)</f>
        <v>19</v>
      </c>
      <c r="R586">
        <f>IF(AND(ALL!Q587-METEALL[[#This Row],[620120]] &gt;= 0, ALL!Q587-METEALL[[#This Row],[620120]] &lt;= 24), ALL!Q587-METEALL[[#This Row],[620120]], 0)</f>
        <v>6</v>
      </c>
      <c r="S586">
        <f>IF(AND(ALL!R587-METEALL[[#This Row],[620122]] &gt;= 0, ALL!R587-METEALL[[#This Row],[620122]] &lt;= 24), ALL!R587-METEALL[[#This Row],[620122]], 0)</f>
        <v>0</v>
      </c>
      <c r="T586">
        <f>IF(AND(ALL!S587-METEALL[[#This Row],[620123]] &gt;= 0, ALL!S587-METEALL[[#This Row],[620123]] &lt;= 24), ALL!S587-METEALL[[#This Row],[620123]], 0)</f>
        <v>0</v>
      </c>
      <c r="U586">
        <f>IF(AND(ALL!T587-METEALL[[#This Row],[620124]] &gt;= 0, ALL!T587-METEALL[[#This Row],[620124]] &lt;= 24), ALL!T587-METEALL[[#This Row],[620124]], 0)</f>
        <v>0</v>
      </c>
      <c r="Y586">
        <v>620104</v>
      </c>
      <c r="Z586" s="31">
        <v>44414</v>
      </c>
      <c r="AA586">
        <v>0</v>
      </c>
    </row>
    <row r="587" spans="3:27">
      <c r="C587" s="17">
        <v>44415</v>
      </c>
      <c r="D587" t="str">
        <f>TEXT(Mete_cal[[#This Row],[Egat Code]], "[$-409]mmm yyyy")</f>
        <v>Aug 2021</v>
      </c>
      <c r="E587">
        <f>IF(AND(ALL!D588-METEALL[[#This Row],[620104]] &gt;= 0, ALL!D588-METEALL[[#This Row],[620104]] &lt;= 24), ALL!D588-METEALL[[#This Row],[620104]], 0)</f>
        <v>0</v>
      </c>
      <c r="F587">
        <f>IF(AND(ALL!E588-METEALL[[#This Row],[620105]] &gt;= 0, ALL!E588-METEALL[[#This Row],[620105]] &lt;= 24), ALL!E588-METEALL[[#This Row],[620105]], 0)</f>
        <v>0</v>
      </c>
      <c r="G587">
        <f>IF(AND(ALL!F588-METEALL[[#This Row],[620106]] &gt;= 0, ALL!F588-METEALL[[#This Row],[620106]] &lt;= 24), ALL!F588-METEALL[[#This Row],[620106]], 0)</f>
        <v>0</v>
      </c>
      <c r="H587">
        <f>IF(AND(ALL!G588-METEALL[[#This Row],[620107]] &gt;= 0, ALL!G588-METEALL[[#This Row],[620107]] &lt;= 24), ALL!G588-METEALL[[#This Row],[620107]], 0)</f>
        <v>11</v>
      </c>
      <c r="I587">
        <f>IF(AND(ALL!H588-METEALL[[#This Row],[620109]] &gt;= 0, ALL!H588-METEALL[[#This Row],[620109]] &lt;= 24), ALL!H588-METEALL[[#This Row],[620109]], 0)</f>
        <v>0</v>
      </c>
      <c r="J587">
        <f>IF(AND(ALL!I588-METEALL[[#This Row],[620111]] &gt;= 0, ALL!I588-METEALL[[#This Row],[620111]] &lt;= 24), ALL!I588-METEALL[[#This Row],[620111]], 0)</f>
        <v>15</v>
      </c>
      <c r="K587">
        <f>IF(AND(ALL!J588-METEALL[[#This Row],[620112]] &gt;= 0, ALL!J588-METEALL[[#This Row],[620112]] &lt;= 24), ALL!J588-METEALL[[#This Row],[620112]], 0)</f>
        <v>0</v>
      </c>
      <c r="L587">
        <f>IF(AND(ALL!K588-METEALL[[#This Row],[620113]] &gt;= 0, ALL!K588-METEALL[[#This Row],[620113]] &lt;= 24), ALL!K588-METEALL[[#This Row],[620113]], 0)</f>
        <v>17</v>
      </c>
      <c r="M587">
        <f>IF(AND(ALL!L588-METEALL[[#This Row],[620114]] &gt;= 0, ALL!L588-METEALL[[#This Row],[620114]] &lt;= 24), ALL!L588-METEALL[[#This Row],[620114]], 0)</f>
        <v>0</v>
      </c>
      <c r="N587">
        <f>IF(AND(ALL!M588-METEALL[[#This Row],[620116]] &gt;= 0, ALL!M588-METEALL[[#This Row],[620116]] &lt;= 24), ALL!M588-METEALL[[#This Row],[620116]], 0)</f>
        <v>0</v>
      </c>
      <c r="O587">
        <f>IF(AND(ALL!N588-METEALL[[#This Row],[620117]] &gt;= 0, ALL!N588-METEALL[[#This Row],[620117]] &lt;= 24), ALL!N588-METEALL[[#This Row],[620117]], 0)</f>
        <v>0</v>
      </c>
      <c r="P587">
        <f>IF(AND(ALL!O588-METEALL[[#This Row],[620118]] &gt;= 0, ALL!O588-METEALL[[#This Row],[620118]] &lt;= 24), ALL!O588-METEALL[[#This Row],[620118]], 0)</f>
        <v>16</v>
      </c>
      <c r="Q587">
        <f>IF(AND(ALL!P588-METEALL[[#This Row],[620119]] &gt;= 0, ALL!P588-METEALL[[#This Row],[620119]] &lt;= 24), ALL!P588-METEALL[[#This Row],[620119]], 0)</f>
        <v>20</v>
      </c>
      <c r="R587">
        <f>IF(AND(ALL!Q588-METEALL[[#This Row],[620120]] &gt;= 0, ALL!Q588-METEALL[[#This Row],[620120]] &lt;= 24), ALL!Q588-METEALL[[#This Row],[620120]], 0)</f>
        <v>19</v>
      </c>
      <c r="S587">
        <f>IF(AND(ALL!R588-METEALL[[#This Row],[620122]] &gt;= 0, ALL!R588-METEALL[[#This Row],[620122]] &lt;= 24), ALL!R588-METEALL[[#This Row],[620122]], 0)</f>
        <v>0</v>
      </c>
      <c r="T587">
        <f>IF(AND(ALL!S588-METEALL[[#This Row],[620123]] &gt;= 0, ALL!S588-METEALL[[#This Row],[620123]] &lt;= 24), ALL!S588-METEALL[[#This Row],[620123]], 0)</f>
        <v>0</v>
      </c>
      <c r="U587">
        <f>IF(AND(ALL!T588-METEALL[[#This Row],[620124]] &gt;= 0, ALL!T588-METEALL[[#This Row],[620124]] &lt;= 24), ALL!T588-METEALL[[#This Row],[620124]], 0)</f>
        <v>0</v>
      </c>
      <c r="Y587">
        <v>620104</v>
      </c>
      <c r="Z587" s="31">
        <v>44415</v>
      </c>
      <c r="AA587">
        <v>0</v>
      </c>
    </row>
    <row r="588" spans="3:27">
      <c r="C588" s="17">
        <v>44416</v>
      </c>
      <c r="D588" t="str">
        <f>TEXT(Mete_cal[[#This Row],[Egat Code]], "[$-409]mmm yyyy")</f>
        <v>Aug 2021</v>
      </c>
      <c r="E588">
        <f>IF(AND(ALL!D589-METEALL[[#This Row],[620104]] &gt;= 0, ALL!D589-METEALL[[#This Row],[620104]] &lt;= 24), ALL!D589-METEALL[[#This Row],[620104]], 0)</f>
        <v>0</v>
      </c>
      <c r="F588">
        <f>IF(AND(ALL!E589-METEALL[[#This Row],[620105]] &gt;= 0, ALL!E589-METEALL[[#This Row],[620105]] &lt;= 24), ALL!E589-METEALL[[#This Row],[620105]], 0)</f>
        <v>15</v>
      </c>
      <c r="G588">
        <f>IF(AND(ALL!F589-METEALL[[#This Row],[620106]] &gt;= 0, ALL!F589-METEALL[[#This Row],[620106]] &lt;= 24), ALL!F589-METEALL[[#This Row],[620106]], 0)</f>
        <v>0</v>
      </c>
      <c r="H588">
        <f>IF(AND(ALL!G589-METEALL[[#This Row],[620107]] &gt;= 0, ALL!G589-METEALL[[#This Row],[620107]] &lt;= 24), ALL!G589-METEALL[[#This Row],[620107]], 0)</f>
        <v>15</v>
      </c>
      <c r="I588">
        <f>IF(AND(ALL!H589-METEALL[[#This Row],[620109]] &gt;= 0, ALL!H589-METEALL[[#This Row],[620109]] &lt;= 24), ALL!H589-METEALL[[#This Row],[620109]], 0)</f>
        <v>0</v>
      </c>
      <c r="J588">
        <f>IF(AND(ALL!I589-METEALL[[#This Row],[620111]] &gt;= 0, ALL!I589-METEALL[[#This Row],[620111]] &lt;= 24), ALL!I589-METEALL[[#This Row],[620111]], 0)</f>
        <v>9</v>
      </c>
      <c r="K588">
        <f>IF(AND(ALL!J589-METEALL[[#This Row],[620112]] &gt;= 0, ALL!J589-METEALL[[#This Row],[620112]] &lt;= 24), ALL!J589-METEALL[[#This Row],[620112]], 0)</f>
        <v>0</v>
      </c>
      <c r="L588">
        <f>IF(AND(ALL!K589-METEALL[[#This Row],[620113]] &gt;= 0, ALL!K589-METEALL[[#This Row],[620113]] &lt;= 24), ALL!K589-METEALL[[#This Row],[620113]], 0)</f>
        <v>15</v>
      </c>
      <c r="M588">
        <f>IF(AND(ALL!L589-METEALL[[#This Row],[620114]] &gt;= 0, ALL!L589-METEALL[[#This Row],[620114]] &lt;= 24), ALL!L589-METEALL[[#This Row],[620114]], 0)</f>
        <v>14</v>
      </c>
      <c r="N588">
        <f>IF(AND(ALL!M589-METEALL[[#This Row],[620116]] &gt;= 0, ALL!M589-METEALL[[#This Row],[620116]] &lt;= 24), ALL!M589-METEALL[[#This Row],[620116]], 0)</f>
        <v>0</v>
      </c>
      <c r="O588">
        <f>IF(AND(ALL!N589-METEALL[[#This Row],[620117]] &gt;= 0, ALL!N589-METEALL[[#This Row],[620117]] &lt;= 24), ALL!N589-METEALL[[#This Row],[620117]], 0)</f>
        <v>24</v>
      </c>
      <c r="P588">
        <f>IF(AND(ALL!O589-METEALL[[#This Row],[620118]] &gt;= 0, ALL!O589-METEALL[[#This Row],[620118]] &lt;= 24), ALL!O589-METEALL[[#This Row],[620118]], 0)</f>
        <v>15</v>
      </c>
      <c r="Q588">
        <f>IF(AND(ALL!P589-METEALL[[#This Row],[620119]] &gt;= 0, ALL!P589-METEALL[[#This Row],[620119]] &lt;= 24), ALL!P589-METEALL[[#This Row],[620119]], 0)</f>
        <v>12</v>
      </c>
      <c r="R588">
        <f>IF(AND(ALL!Q589-METEALL[[#This Row],[620120]] &gt;= 0, ALL!Q589-METEALL[[#This Row],[620120]] &lt;= 24), ALL!Q589-METEALL[[#This Row],[620120]], 0)</f>
        <v>17</v>
      </c>
      <c r="S588">
        <f>IF(AND(ALL!R589-METEALL[[#This Row],[620122]] &gt;= 0, ALL!R589-METEALL[[#This Row],[620122]] &lt;= 24), ALL!R589-METEALL[[#This Row],[620122]], 0)</f>
        <v>0</v>
      </c>
      <c r="T588">
        <f>IF(AND(ALL!S589-METEALL[[#This Row],[620123]] &gt;= 0, ALL!S589-METEALL[[#This Row],[620123]] &lt;= 24), ALL!S589-METEALL[[#This Row],[620123]], 0)</f>
        <v>0</v>
      </c>
      <c r="U588">
        <f>IF(AND(ALL!T589-METEALL[[#This Row],[620124]] &gt;= 0, ALL!T589-METEALL[[#This Row],[620124]] &lt;= 24), ALL!T589-METEALL[[#This Row],[620124]], 0)</f>
        <v>0</v>
      </c>
      <c r="Y588">
        <v>620104</v>
      </c>
      <c r="Z588" s="31">
        <v>44416</v>
      </c>
      <c r="AA588">
        <v>0</v>
      </c>
    </row>
    <row r="589" spans="3:27">
      <c r="C589" s="17">
        <v>44417</v>
      </c>
      <c r="D589" t="str">
        <f>TEXT(Mete_cal[[#This Row],[Egat Code]], "[$-409]mmm yyyy")</f>
        <v>Aug 2021</v>
      </c>
      <c r="E589">
        <f>IF(AND(ALL!D590-METEALL[[#This Row],[620104]] &gt;= 0, ALL!D590-METEALL[[#This Row],[620104]] &lt;= 24), ALL!D590-METEALL[[#This Row],[620104]], 0)</f>
        <v>0</v>
      </c>
      <c r="F589">
        <f>IF(AND(ALL!E590-METEALL[[#This Row],[620105]] &gt;= 0, ALL!E590-METEALL[[#This Row],[620105]] &lt;= 24), ALL!E590-METEALL[[#This Row],[620105]], 0)</f>
        <v>18</v>
      </c>
      <c r="G589">
        <f>IF(AND(ALL!F590-METEALL[[#This Row],[620106]] &gt;= 0, ALL!F590-METEALL[[#This Row],[620106]] &lt;= 24), ALL!F590-METEALL[[#This Row],[620106]], 0)</f>
        <v>0</v>
      </c>
      <c r="H589">
        <f>IF(AND(ALL!G590-METEALL[[#This Row],[620107]] &gt;= 0, ALL!G590-METEALL[[#This Row],[620107]] &lt;= 24), ALL!G590-METEALL[[#This Row],[620107]], 0)</f>
        <v>0</v>
      </c>
      <c r="I589">
        <f>IF(AND(ALL!H590-METEALL[[#This Row],[620109]] &gt;= 0, ALL!H590-METEALL[[#This Row],[620109]] &lt;= 24), ALL!H590-METEALL[[#This Row],[620109]], 0)</f>
        <v>0</v>
      </c>
      <c r="J589">
        <f>IF(AND(ALL!I590-METEALL[[#This Row],[620111]] &gt;= 0, ALL!I590-METEALL[[#This Row],[620111]] &lt;= 24), ALL!I590-METEALL[[#This Row],[620111]], 0)</f>
        <v>18</v>
      </c>
      <c r="K589">
        <f>IF(AND(ALL!J590-METEALL[[#This Row],[620112]] &gt;= 0, ALL!J590-METEALL[[#This Row],[620112]] &lt;= 24), ALL!J590-METEALL[[#This Row],[620112]], 0)</f>
        <v>0</v>
      </c>
      <c r="L589">
        <f>IF(AND(ALL!K590-METEALL[[#This Row],[620113]] &gt;= 0, ALL!K590-METEALL[[#This Row],[620113]] &lt;= 24), ALL!K590-METEALL[[#This Row],[620113]], 0)</f>
        <v>14</v>
      </c>
      <c r="M589">
        <f>IF(AND(ALL!L590-METEALL[[#This Row],[620114]] &gt;= 0, ALL!L590-METEALL[[#This Row],[620114]] &lt;= 24), ALL!L590-METEALL[[#This Row],[620114]], 0)</f>
        <v>17</v>
      </c>
      <c r="N589">
        <f>IF(AND(ALL!M590-METEALL[[#This Row],[620116]] &gt;= 0, ALL!M590-METEALL[[#This Row],[620116]] &lt;= 24), ALL!M590-METEALL[[#This Row],[620116]], 0)</f>
        <v>0</v>
      </c>
      <c r="O589">
        <f>IF(AND(ALL!N590-METEALL[[#This Row],[620117]] &gt;= 0, ALL!N590-METEALL[[#This Row],[620117]] &lt;= 24), ALL!N590-METEALL[[#This Row],[620117]], 0)</f>
        <v>12</v>
      </c>
      <c r="P589">
        <f>IF(AND(ALL!O590-METEALL[[#This Row],[620118]] &gt;= 0, ALL!O590-METEALL[[#This Row],[620118]] &lt;= 24), ALL!O590-METEALL[[#This Row],[620118]], 0)</f>
        <v>18</v>
      </c>
      <c r="Q589">
        <f>IF(AND(ALL!P590-METEALL[[#This Row],[620119]] &gt;= 0, ALL!P590-METEALL[[#This Row],[620119]] &lt;= 24), ALL!P590-METEALL[[#This Row],[620119]], 0)</f>
        <v>18</v>
      </c>
      <c r="R589">
        <f>IF(AND(ALL!Q590-METEALL[[#This Row],[620120]] &gt;= 0, ALL!Q590-METEALL[[#This Row],[620120]] &lt;= 24), ALL!Q590-METEALL[[#This Row],[620120]], 0)</f>
        <v>18</v>
      </c>
      <c r="S589">
        <f>IF(AND(ALL!R590-METEALL[[#This Row],[620122]] &gt;= 0, ALL!R590-METEALL[[#This Row],[620122]] &lt;= 24), ALL!R590-METEALL[[#This Row],[620122]], 0)</f>
        <v>0</v>
      </c>
      <c r="T589">
        <f>IF(AND(ALL!S590-METEALL[[#This Row],[620123]] &gt;= 0, ALL!S590-METEALL[[#This Row],[620123]] &lt;= 24), ALL!S590-METEALL[[#This Row],[620123]], 0)</f>
        <v>0</v>
      </c>
      <c r="U589">
        <f>IF(AND(ALL!T590-METEALL[[#This Row],[620124]] &gt;= 0, ALL!T590-METEALL[[#This Row],[620124]] &lt;= 24), ALL!T590-METEALL[[#This Row],[620124]], 0)</f>
        <v>0</v>
      </c>
      <c r="Y589">
        <v>620104</v>
      </c>
      <c r="Z589" s="31">
        <v>44417</v>
      </c>
      <c r="AA589">
        <v>0</v>
      </c>
    </row>
    <row r="590" spans="3:27">
      <c r="C590" s="17">
        <v>44418</v>
      </c>
      <c r="D590" t="str">
        <f>TEXT(Mete_cal[[#This Row],[Egat Code]], "[$-409]mmm yyyy")</f>
        <v>Aug 2021</v>
      </c>
      <c r="E590">
        <f>IF(AND(ALL!D591-METEALL[[#This Row],[620104]] &gt;= 0, ALL!D591-METEALL[[#This Row],[620104]] &lt;= 24), ALL!D591-METEALL[[#This Row],[620104]], 0)</f>
        <v>0</v>
      </c>
      <c r="F590">
        <f>IF(AND(ALL!E591-METEALL[[#This Row],[620105]] &gt;= 0, ALL!E591-METEALL[[#This Row],[620105]] &lt;= 24), ALL!E591-METEALL[[#This Row],[620105]], 0)</f>
        <v>8</v>
      </c>
      <c r="G590">
        <f>IF(AND(ALL!F591-METEALL[[#This Row],[620106]] &gt;= 0, ALL!F591-METEALL[[#This Row],[620106]] &lt;= 24), ALL!F591-METEALL[[#This Row],[620106]], 0)</f>
        <v>0</v>
      </c>
      <c r="H590">
        <f>IF(AND(ALL!G591-METEALL[[#This Row],[620107]] &gt;= 0, ALL!G591-METEALL[[#This Row],[620107]] &lt;= 24), ALL!G591-METEALL[[#This Row],[620107]], 0)</f>
        <v>12</v>
      </c>
      <c r="I590">
        <f>IF(AND(ALL!H591-METEALL[[#This Row],[620109]] &gt;= 0, ALL!H591-METEALL[[#This Row],[620109]] &lt;= 24), ALL!H591-METEALL[[#This Row],[620109]], 0)</f>
        <v>0</v>
      </c>
      <c r="J590">
        <f>IF(AND(ALL!I591-METEALL[[#This Row],[620111]] &gt;= 0, ALL!I591-METEALL[[#This Row],[620111]] &lt;= 24), ALL!I591-METEALL[[#This Row],[620111]], 0)</f>
        <v>21</v>
      </c>
      <c r="K590">
        <f>IF(AND(ALL!J591-METEALL[[#This Row],[620112]] &gt;= 0, ALL!J591-METEALL[[#This Row],[620112]] &lt;= 24), ALL!J591-METEALL[[#This Row],[620112]], 0)</f>
        <v>0</v>
      </c>
      <c r="L590">
        <f>IF(AND(ALL!K591-METEALL[[#This Row],[620113]] &gt;= 0, ALL!K591-METEALL[[#This Row],[620113]] &lt;= 24), ALL!K591-METEALL[[#This Row],[620113]], 0)</f>
        <v>15</v>
      </c>
      <c r="M590">
        <f>IF(AND(ALL!L591-METEALL[[#This Row],[620114]] &gt;= 0, ALL!L591-METEALL[[#This Row],[620114]] &lt;= 24), ALL!L591-METEALL[[#This Row],[620114]], 0)</f>
        <v>15</v>
      </c>
      <c r="N590">
        <f>IF(AND(ALL!M591-METEALL[[#This Row],[620116]] &gt;= 0, ALL!M591-METEALL[[#This Row],[620116]] &lt;= 24), ALL!M591-METEALL[[#This Row],[620116]], 0)</f>
        <v>0</v>
      </c>
      <c r="O590">
        <f>IF(AND(ALL!N591-METEALL[[#This Row],[620117]] &gt;= 0, ALL!N591-METEALL[[#This Row],[620117]] &lt;= 24), ALL!N591-METEALL[[#This Row],[620117]], 0)</f>
        <v>9</v>
      </c>
      <c r="P590">
        <f>IF(AND(ALL!O591-METEALL[[#This Row],[620118]] &gt;= 0, ALL!O591-METEALL[[#This Row],[620118]] &lt;= 24), ALL!O591-METEALL[[#This Row],[620118]], 0)</f>
        <v>6</v>
      </c>
      <c r="Q590">
        <f>IF(AND(ALL!P591-METEALL[[#This Row],[620119]] &gt;= 0, ALL!P591-METEALL[[#This Row],[620119]] &lt;= 24), ALL!P591-METEALL[[#This Row],[620119]], 0)</f>
        <v>0</v>
      </c>
      <c r="R590">
        <f>IF(AND(ALL!Q591-METEALL[[#This Row],[620120]] &gt;= 0, ALL!Q591-METEALL[[#This Row],[620120]] &lt;= 24), ALL!Q591-METEALL[[#This Row],[620120]], 0)</f>
        <v>8</v>
      </c>
      <c r="S590">
        <f>IF(AND(ALL!R591-METEALL[[#This Row],[620122]] &gt;= 0, ALL!R591-METEALL[[#This Row],[620122]] &lt;= 24), ALL!R591-METEALL[[#This Row],[620122]], 0)</f>
        <v>0</v>
      </c>
      <c r="T590">
        <f>IF(AND(ALL!S591-METEALL[[#This Row],[620123]] &gt;= 0, ALL!S591-METEALL[[#This Row],[620123]] &lt;= 24), ALL!S591-METEALL[[#This Row],[620123]], 0)</f>
        <v>0</v>
      </c>
      <c r="U590">
        <f>IF(AND(ALL!T591-METEALL[[#This Row],[620124]] &gt;= 0, ALL!T591-METEALL[[#This Row],[620124]] &lt;= 24), ALL!T591-METEALL[[#This Row],[620124]], 0)</f>
        <v>0</v>
      </c>
      <c r="Y590">
        <v>620104</v>
      </c>
      <c r="Z590" s="31">
        <v>44418</v>
      </c>
      <c r="AA590">
        <v>0</v>
      </c>
    </row>
    <row r="591" spans="3:27">
      <c r="C591" s="17">
        <v>44419</v>
      </c>
      <c r="D591" t="str">
        <f>TEXT(Mete_cal[[#This Row],[Egat Code]], "[$-409]mmm yyyy")</f>
        <v>Aug 2021</v>
      </c>
      <c r="E591">
        <f>IF(AND(ALL!D592-METEALL[[#This Row],[620104]] &gt;= 0, ALL!D592-METEALL[[#This Row],[620104]] &lt;= 24), ALL!D592-METEALL[[#This Row],[620104]], 0)</f>
        <v>0</v>
      </c>
      <c r="F591">
        <f>IF(AND(ALL!E592-METEALL[[#This Row],[620105]] &gt;= 0, ALL!E592-METEALL[[#This Row],[620105]] &lt;= 24), ALL!E592-METEALL[[#This Row],[620105]], 0)</f>
        <v>18</v>
      </c>
      <c r="G591">
        <f>IF(AND(ALL!F592-METEALL[[#This Row],[620106]] &gt;= 0, ALL!F592-METEALL[[#This Row],[620106]] &lt;= 24), ALL!F592-METEALL[[#This Row],[620106]], 0)</f>
        <v>0</v>
      </c>
      <c r="H591">
        <f>IF(AND(ALL!G592-METEALL[[#This Row],[620107]] &gt;= 0, ALL!G592-METEALL[[#This Row],[620107]] &lt;= 24), ALL!G592-METEALL[[#This Row],[620107]], 0)</f>
        <v>0</v>
      </c>
      <c r="I591">
        <f>IF(AND(ALL!H592-METEALL[[#This Row],[620109]] &gt;= 0, ALL!H592-METEALL[[#This Row],[620109]] &lt;= 24), ALL!H592-METEALL[[#This Row],[620109]], 0)</f>
        <v>0</v>
      </c>
      <c r="J591">
        <f>IF(AND(ALL!I592-METEALL[[#This Row],[620111]] &gt;= 0, ALL!I592-METEALL[[#This Row],[620111]] &lt;= 24), ALL!I592-METEALL[[#This Row],[620111]], 0)</f>
        <v>0</v>
      </c>
      <c r="K591">
        <f>IF(AND(ALL!J592-METEALL[[#This Row],[620112]] &gt;= 0, ALL!J592-METEALL[[#This Row],[620112]] &lt;= 24), ALL!J592-METEALL[[#This Row],[620112]], 0)</f>
        <v>0</v>
      </c>
      <c r="L591">
        <f>IF(AND(ALL!K592-METEALL[[#This Row],[620113]] &gt;= 0, ALL!K592-METEALL[[#This Row],[620113]] &lt;= 24), ALL!K592-METEALL[[#This Row],[620113]], 0)</f>
        <v>9</v>
      </c>
      <c r="M591">
        <f>IF(AND(ALL!L592-METEALL[[#This Row],[620114]] &gt;= 0, ALL!L592-METEALL[[#This Row],[620114]] &lt;= 24), ALL!L592-METEALL[[#This Row],[620114]], 0)</f>
        <v>20</v>
      </c>
      <c r="N591">
        <f>IF(AND(ALL!M592-METEALL[[#This Row],[620116]] &gt;= 0, ALL!M592-METEALL[[#This Row],[620116]] &lt;= 24), ALL!M592-METEALL[[#This Row],[620116]], 0)</f>
        <v>0</v>
      </c>
      <c r="O591">
        <f>IF(AND(ALL!N592-METEALL[[#This Row],[620117]] &gt;= 0, ALL!N592-METEALL[[#This Row],[620117]] &lt;= 24), ALL!N592-METEALL[[#This Row],[620117]], 0)</f>
        <v>18</v>
      </c>
      <c r="P591">
        <f>IF(AND(ALL!O592-METEALL[[#This Row],[620118]] &gt;= 0, ALL!O592-METEALL[[#This Row],[620118]] &lt;= 24), ALL!O592-METEALL[[#This Row],[620118]], 0)</f>
        <v>10</v>
      </c>
      <c r="Q591">
        <f>IF(AND(ALL!P592-METEALL[[#This Row],[620119]] &gt;= 0, ALL!P592-METEALL[[#This Row],[620119]] &lt;= 24), ALL!P592-METEALL[[#This Row],[620119]], 0)</f>
        <v>15</v>
      </c>
      <c r="R591">
        <f>IF(AND(ALL!Q592-METEALL[[#This Row],[620120]] &gt;= 0, ALL!Q592-METEALL[[#This Row],[620120]] &lt;= 24), ALL!Q592-METEALL[[#This Row],[620120]], 0)</f>
        <v>14</v>
      </c>
      <c r="S591">
        <f>IF(AND(ALL!R592-METEALL[[#This Row],[620122]] &gt;= 0, ALL!R592-METEALL[[#This Row],[620122]] &lt;= 24), ALL!R592-METEALL[[#This Row],[620122]], 0)</f>
        <v>0</v>
      </c>
      <c r="T591">
        <f>IF(AND(ALL!S592-METEALL[[#This Row],[620123]] &gt;= 0, ALL!S592-METEALL[[#This Row],[620123]] &lt;= 24), ALL!S592-METEALL[[#This Row],[620123]], 0)</f>
        <v>0</v>
      </c>
      <c r="U591">
        <f>IF(AND(ALL!T592-METEALL[[#This Row],[620124]] &gt;= 0, ALL!T592-METEALL[[#This Row],[620124]] &lt;= 24), ALL!T592-METEALL[[#This Row],[620124]], 0)</f>
        <v>0</v>
      </c>
      <c r="Y591">
        <v>620104</v>
      </c>
      <c r="Z591" s="31">
        <v>44419</v>
      </c>
      <c r="AA591">
        <v>0</v>
      </c>
    </row>
    <row r="592" spans="3:27">
      <c r="C592" s="17">
        <v>44420</v>
      </c>
      <c r="D592" t="str">
        <f>TEXT(Mete_cal[[#This Row],[Egat Code]], "[$-409]mmm yyyy")</f>
        <v>Aug 2021</v>
      </c>
      <c r="E592">
        <f>IF(AND(ALL!D593-METEALL[[#This Row],[620104]] &gt;= 0, ALL!D593-METEALL[[#This Row],[620104]] &lt;= 24), ALL!D593-METEALL[[#This Row],[620104]], 0)</f>
        <v>0</v>
      </c>
      <c r="F592">
        <f>IF(AND(ALL!E593-METEALL[[#This Row],[620105]] &gt;= 0, ALL!E593-METEALL[[#This Row],[620105]] &lt;= 24), ALL!E593-METEALL[[#This Row],[620105]], 0)</f>
        <v>14</v>
      </c>
      <c r="G592">
        <f>IF(AND(ALL!F593-METEALL[[#This Row],[620106]] &gt;= 0, ALL!F593-METEALL[[#This Row],[620106]] &lt;= 24), ALL!F593-METEALL[[#This Row],[620106]], 0)</f>
        <v>0</v>
      </c>
      <c r="H592">
        <f>IF(AND(ALL!G593-METEALL[[#This Row],[620107]] &gt;= 0, ALL!G593-METEALL[[#This Row],[620107]] &lt;= 24), ALL!G593-METEALL[[#This Row],[620107]], 0)</f>
        <v>14</v>
      </c>
      <c r="I592">
        <f>IF(AND(ALL!H593-METEALL[[#This Row],[620109]] &gt;= 0, ALL!H593-METEALL[[#This Row],[620109]] &lt;= 24), ALL!H593-METEALL[[#This Row],[620109]], 0)</f>
        <v>0</v>
      </c>
      <c r="J592">
        <f>IF(AND(ALL!I593-METEALL[[#This Row],[620111]] &gt;= 0, ALL!I593-METEALL[[#This Row],[620111]] &lt;= 24), ALL!I593-METEALL[[#This Row],[620111]], 0)</f>
        <v>2</v>
      </c>
      <c r="K592">
        <f>IF(AND(ALL!J593-METEALL[[#This Row],[620112]] &gt;= 0, ALL!J593-METEALL[[#This Row],[620112]] &lt;= 24), ALL!J593-METEALL[[#This Row],[620112]], 0)</f>
        <v>15</v>
      </c>
      <c r="L592">
        <f>IF(AND(ALL!K593-METEALL[[#This Row],[620113]] &gt;= 0, ALL!K593-METEALL[[#This Row],[620113]] &lt;= 24), ALL!K593-METEALL[[#This Row],[620113]], 0)</f>
        <v>3</v>
      </c>
      <c r="M592">
        <f>IF(AND(ALL!L593-METEALL[[#This Row],[620114]] &gt;= 0, ALL!L593-METEALL[[#This Row],[620114]] &lt;= 24), ALL!L593-METEALL[[#This Row],[620114]], 0)</f>
        <v>12</v>
      </c>
      <c r="N592">
        <f>IF(AND(ALL!M593-METEALL[[#This Row],[620116]] &gt;= 0, ALL!M593-METEALL[[#This Row],[620116]] &lt;= 24), ALL!M593-METEALL[[#This Row],[620116]], 0)</f>
        <v>0</v>
      </c>
      <c r="O592">
        <f>IF(AND(ALL!N593-METEALL[[#This Row],[620117]] &gt;= 0, ALL!N593-METEALL[[#This Row],[620117]] &lt;= 24), ALL!N593-METEALL[[#This Row],[620117]], 0)</f>
        <v>15</v>
      </c>
      <c r="P592">
        <f>IF(AND(ALL!O593-METEALL[[#This Row],[620118]] &gt;= 0, ALL!O593-METEALL[[#This Row],[620118]] &lt;= 24), ALL!O593-METEALL[[#This Row],[620118]], 0)</f>
        <v>0</v>
      </c>
      <c r="Q592">
        <f>IF(AND(ALL!P593-METEALL[[#This Row],[620119]] &gt;= 0, ALL!P593-METEALL[[#This Row],[620119]] &lt;= 24), ALL!P593-METEALL[[#This Row],[620119]], 0)</f>
        <v>14</v>
      </c>
      <c r="R592">
        <f>IF(AND(ALL!Q593-METEALL[[#This Row],[620120]] &gt;= 0, ALL!Q593-METEALL[[#This Row],[620120]] &lt;= 24), ALL!Q593-METEALL[[#This Row],[620120]], 0)</f>
        <v>12</v>
      </c>
      <c r="S592">
        <f>IF(AND(ALL!R593-METEALL[[#This Row],[620122]] &gt;= 0, ALL!R593-METEALL[[#This Row],[620122]] &lt;= 24), ALL!R593-METEALL[[#This Row],[620122]], 0)</f>
        <v>0</v>
      </c>
      <c r="T592">
        <f>IF(AND(ALL!S593-METEALL[[#This Row],[620123]] &gt;= 0, ALL!S593-METEALL[[#This Row],[620123]] &lt;= 24), ALL!S593-METEALL[[#This Row],[620123]], 0)</f>
        <v>0</v>
      </c>
      <c r="U592">
        <f>IF(AND(ALL!T593-METEALL[[#This Row],[620124]] &gt;= 0, ALL!T593-METEALL[[#This Row],[620124]] &lt;= 24), ALL!T593-METEALL[[#This Row],[620124]], 0)</f>
        <v>0</v>
      </c>
      <c r="Y592">
        <v>620104</v>
      </c>
      <c r="Z592" s="31">
        <v>44420</v>
      </c>
      <c r="AA592">
        <v>0</v>
      </c>
    </row>
    <row r="593" spans="3:27">
      <c r="C593" s="17">
        <v>44421</v>
      </c>
      <c r="D593" t="str">
        <f>TEXT(Mete_cal[[#This Row],[Egat Code]], "[$-409]mmm yyyy")</f>
        <v>Aug 2021</v>
      </c>
      <c r="E593">
        <f>IF(AND(ALL!D594-METEALL[[#This Row],[620104]] &gt;= 0, ALL!D594-METEALL[[#This Row],[620104]] &lt;= 24), ALL!D594-METEALL[[#This Row],[620104]], 0)</f>
        <v>0</v>
      </c>
      <c r="F593">
        <f>IF(AND(ALL!E594-METEALL[[#This Row],[620105]] &gt;= 0, ALL!E594-METEALL[[#This Row],[620105]] &lt;= 24), ALL!E594-METEALL[[#This Row],[620105]], 0)</f>
        <v>18</v>
      </c>
      <c r="G593">
        <f>IF(AND(ALL!F594-METEALL[[#This Row],[620106]] &gt;= 0, ALL!F594-METEALL[[#This Row],[620106]] &lt;= 24), ALL!F594-METEALL[[#This Row],[620106]], 0)</f>
        <v>0</v>
      </c>
      <c r="H593">
        <f>IF(AND(ALL!G594-METEALL[[#This Row],[620107]] &gt;= 0, ALL!G594-METEALL[[#This Row],[620107]] &lt;= 24), ALL!G594-METEALL[[#This Row],[620107]], 0)</f>
        <v>9</v>
      </c>
      <c r="I593">
        <f>IF(AND(ALL!H594-METEALL[[#This Row],[620109]] &gt;= 0, ALL!H594-METEALL[[#This Row],[620109]] &lt;= 24), ALL!H594-METEALL[[#This Row],[620109]], 0)</f>
        <v>0</v>
      </c>
      <c r="J593">
        <f>IF(AND(ALL!I594-METEALL[[#This Row],[620111]] &gt;= 0, ALL!I594-METEALL[[#This Row],[620111]] &lt;= 24), ALL!I594-METEALL[[#This Row],[620111]], 0)</f>
        <v>2</v>
      </c>
      <c r="K593">
        <f>IF(AND(ALL!J594-METEALL[[#This Row],[620112]] &gt;= 0, ALL!J594-METEALL[[#This Row],[620112]] &lt;= 24), ALL!J594-METEALL[[#This Row],[620112]], 0)</f>
        <v>17</v>
      </c>
      <c r="L593">
        <f>IF(AND(ALL!K594-METEALL[[#This Row],[620113]] &gt;= 0, ALL!K594-METEALL[[#This Row],[620113]] &lt;= 24), ALL!K594-METEALL[[#This Row],[620113]], 0)</f>
        <v>19</v>
      </c>
      <c r="M593">
        <f>IF(AND(ALL!L594-METEALL[[#This Row],[620114]] &gt;= 0, ALL!L594-METEALL[[#This Row],[620114]] &lt;= 24), ALL!L594-METEALL[[#This Row],[620114]], 0)</f>
        <v>4</v>
      </c>
      <c r="N593">
        <f>IF(AND(ALL!M594-METEALL[[#This Row],[620116]] &gt;= 0, ALL!M594-METEALL[[#This Row],[620116]] &lt;= 24), ALL!M594-METEALL[[#This Row],[620116]], 0)</f>
        <v>0</v>
      </c>
      <c r="O593">
        <f>IF(AND(ALL!N594-METEALL[[#This Row],[620117]] &gt;= 0, ALL!N594-METEALL[[#This Row],[620117]] &lt;= 24), ALL!N594-METEALL[[#This Row],[620117]], 0)</f>
        <v>12</v>
      </c>
      <c r="P593">
        <f>IF(AND(ALL!O594-METEALL[[#This Row],[620118]] &gt;= 0, ALL!O594-METEALL[[#This Row],[620118]] &lt;= 24), ALL!O594-METEALL[[#This Row],[620118]], 0)</f>
        <v>9</v>
      </c>
      <c r="Q593">
        <f>IF(AND(ALL!P594-METEALL[[#This Row],[620119]] &gt;= 0, ALL!P594-METEALL[[#This Row],[620119]] &lt;= 24), ALL!P594-METEALL[[#This Row],[620119]], 0)</f>
        <v>0</v>
      </c>
      <c r="R593">
        <f>IF(AND(ALL!Q594-METEALL[[#This Row],[620120]] &gt;= 0, ALL!Q594-METEALL[[#This Row],[620120]] &lt;= 24), ALL!Q594-METEALL[[#This Row],[620120]], 0)</f>
        <v>11</v>
      </c>
      <c r="S593">
        <f>IF(AND(ALL!R594-METEALL[[#This Row],[620122]] &gt;= 0, ALL!R594-METEALL[[#This Row],[620122]] &lt;= 24), ALL!R594-METEALL[[#This Row],[620122]], 0)</f>
        <v>0</v>
      </c>
      <c r="T593">
        <f>IF(AND(ALL!S594-METEALL[[#This Row],[620123]] &gt;= 0, ALL!S594-METEALL[[#This Row],[620123]] &lt;= 24), ALL!S594-METEALL[[#This Row],[620123]], 0)</f>
        <v>0</v>
      </c>
      <c r="U593">
        <f>IF(AND(ALL!T594-METEALL[[#This Row],[620124]] &gt;= 0, ALL!T594-METEALL[[#This Row],[620124]] &lt;= 24), ALL!T594-METEALL[[#This Row],[620124]], 0)</f>
        <v>0</v>
      </c>
      <c r="Y593">
        <v>620104</v>
      </c>
      <c r="Z593" s="31">
        <v>44421</v>
      </c>
      <c r="AA593">
        <v>0</v>
      </c>
    </row>
    <row r="594" spans="3:27">
      <c r="C594" s="17">
        <v>44422</v>
      </c>
      <c r="D594" t="str">
        <f>TEXT(Mete_cal[[#This Row],[Egat Code]], "[$-409]mmm yyyy")</f>
        <v>Aug 2021</v>
      </c>
      <c r="E594">
        <f>IF(AND(ALL!D595-METEALL[[#This Row],[620104]] &gt;= 0, ALL!D595-METEALL[[#This Row],[620104]] &lt;= 24), ALL!D595-METEALL[[#This Row],[620104]], 0)</f>
        <v>0</v>
      </c>
      <c r="F594">
        <f>IF(AND(ALL!E595-METEALL[[#This Row],[620105]] &gt;= 0, ALL!E595-METEALL[[#This Row],[620105]] &lt;= 24), ALL!E595-METEALL[[#This Row],[620105]], 0)</f>
        <v>14</v>
      </c>
      <c r="G594">
        <f>IF(AND(ALL!F595-METEALL[[#This Row],[620106]] &gt;= 0, ALL!F595-METEALL[[#This Row],[620106]] &lt;= 24), ALL!F595-METEALL[[#This Row],[620106]], 0)</f>
        <v>0</v>
      </c>
      <c r="H594">
        <f>IF(AND(ALL!G595-METEALL[[#This Row],[620107]] &gt;= 0, ALL!G595-METEALL[[#This Row],[620107]] &lt;= 24), ALL!G595-METEALL[[#This Row],[620107]], 0)</f>
        <v>11</v>
      </c>
      <c r="I594">
        <f>IF(AND(ALL!H595-METEALL[[#This Row],[620109]] &gt;= 0, ALL!H595-METEALL[[#This Row],[620109]] &lt;= 24), ALL!H595-METEALL[[#This Row],[620109]], 0)</f>
        <v>0</v>
      </c>
      <c r="J594">
        <f>IF(AND(ALL!I595-METEALL[[#This Row],[620111]] &gt;= 0, ALL!I595-METEALL[[#This Row],[620111]] &lt;= 24), ALL!I595-METEALL[[#This Row],[620111]], 0)</f>
        <v>0</v>
      </c>
      <c r="K594">
        <f>IF(AND(ALL!J595-METEALL[[#This Row],[620112]] &gt;= 0, ALL!J595-METEALL[[#This Row],[620112]] &lt;= 24), ALL!J595-METEALL[[#This Row],[620112]], 0)</f>
        <v>15</v>
      </c>
      <c r="L594">
        <f>IF(AND(ALL!K595-METEALL[[#This Row],[620113]] &gt;= 0, ALL!K595-METEALL[[#This Row],[620113]] &lt;= 24), ALL!K595-METEALL[[#This Row],[620113]], 0)</f>
        <v>12</v>
      </c>
      <c r="M594">
        <f>IF(AND(ALL!L595-METEALL[[#This Row],[620114]] &gt;= 0, ALL!L595-METEALL[[#This Row],[620114]] &lt;= 24), ALL!L595-METEALL[[#This Row],[620114]], 0)</f>
        <v>4</v>
      </c>
      <c r="N594">
        <f>IF(AND(ALL!M595-METEALL[[#This Row],[620116]] &gt;= 0, ALL!M595-METEALL[[#This Row],[620116]] &lt;= 24), ALL!M595-METEALL[[#This Row],[620116]], 0)</f>
        <v>0</v>
      </c>
      <c r="O594">
        <f>IF(AND(ALL!N595-METEALL[[#This Row],[620117]] &gt;= 0, ALL!N595-METEALL[[#This Row],[620117]] &lt;= 24), ALL!N595-METEALL[[#This Row],[620117]], 0)</f>
        <v>13</v>
      </c>
      <c r="P594">
        <f>IF(AND(ALL!O595-METEALL[[#This Row],[620118]] &gt;= 0, ALL!O595-METEALL[[#This Row],[620118]] &lt;= 24), ALL!O595-METEALL[[#This Row],[620118]], 0)</f>
        <v>10</v>
      </c>
      <c r="Q594">
        <f>IF(AND(ALL!P595-METEALL[[#This Row],[620119]] &gt;= 0, ALL!P595-METEALL[[#This Row],[620119]] &lt;= 24), ALL!P595-METEALL[[#This Row],[620119]], 0)</f>
        <v>0</v>
      </c>
      <c r="R594">
        <f>IF(AND(ALL!Q595-METEALL[[#This Row],[620120]] &gt;= 0, ALL!Q595-METEALL[[#This Row],[620120]] &lt;= 24), ALL!Q595-METEALL[[#This Row],[620120]], 0)</f>
        <v>6</v>
      </c>
      <c r="S594">
        <f>IF(AND(ALL!R595-METEALL[[#This Row],[620122]] &gt;= 0, ALL!R595-METEALL[[#This Row],[620122]] &lt;= 24), ALL!R595-METEALL[[#This Row],[620122]], 0)</f>
        <v>0</v>
      </c>
      <c r="T594">
        <f>IF(AND(ALL!S595-METEALL[[#This Row],[620123]] &gt;= 0, ALL!S595-METEALL[[#This Row],[620123]] &lt;= 24), ALL!S595-METEALL[[#This Row],[620123]], 0)</f>
        <v>0</v>
      </c>
      <c r="U594">
        <f>IF(AND(ALL!T595-METEALL[[#This Row],[620124]] &gt;= 0, ALL!T595-METEALL[[#This Row],[620124]] &lt;= 24), ALL!T595-METEALL[[#This Row],[620124]], 0)</f>
        <v>0</v>
      </c>
      <c r="Y594">
        <v>620104</v>
      </c>
      <c r="Z594" s="31">
        <v>44422</v>
      </c>
      <c r="AA594">
        <v>0</v>
      </c>
    </row>
    <row r="595" spans="3:27">
      <c r="C595" s="17">
        <v>44423</v>
      </c>
      <c r="D595" t="str">
        <f>TEXT(Mete_cal[[#This Row],[Egat Code]], "[$-409]mmm yyyy")</f>
        <v>Aug 2021</v>
      </c>
      <c r="E595">
        <f>IF(AND(ALL!D596-METEALL[[#This Row],[620104]] &gt;= 0, ALL!D596-METEALL[[#This Row],[620104]] &lt;= 24), ALL!D596-METEALL[[#This Row],[620104]], 0)</f>
        <v>0</v>
      </c>
      <c r="F595">
        <f>IF(AND(ALL!E596-METEALL[[#This Row],[620105]] &gt;= 0, ALL!E596-METEALL[[#This Row],[620105]] &lt;= 24), ALL!E596-METEALL[[#This Row],[620105]], 0)</f>
        <v>11</v>
      </c>
      <c r="G595">
        <f>IF(AND(ALL!F596-METEALL[[#This Row],[620106]] &gt;= 0, ALL!F596-METEALL[[#This Row],[620106]] &lt;= 24), ALL!F596-METEALL[[#This Row],[620106]], 0)</f>
        <v>3</v>
      </c>
      <c r="H595">
        <f>IF(AND(ALL!G596-METEALL[[#This Row],[620107]] &gt;= 0, ALL!G596-METEALL[[#This Row],[620107]] &lt;= 24), ALL!G596-METEALL[[#This Row],[620107]], 0)</f>
        <v>8</v>
      </c>
      <c r="I595">
        <f>IF(AND(ALL!H596-METEALL[[#This Row],[620109]] &gt;= 0, ALL!H596-METEALL[[#This Row],[620109]] &lt;= 24), ALL!H596-METEALL[[#This Row],[620109]], 0)</f>
        <v>0</v>
      </c>
      <c r="J595">
        <f>IF(AND(ALL!I596-METEALL[[#This Row],[620111]] &gt;= 0, ALL!I596-METEALL[[#This Row],[620111]] &lt;= 24), ALL!I596-METEALL[[#This Row],[620111]], 0)</f>
        <v>0</v>
      </c>
      <c r="K595">
        <f>IF(AND(ALL!J596-METEALL[[#This Row],[620112]] &gt;= 0, ALL!J596-METEALL[[#This Row],[620112]] &lt;= 24), ALL!J596-METEALL[[#This Row],[620112]], 0)</f>
        <v>11</v>
      </c>
      <c r="L595">
        <f>IF(AND(ALL!K596-METEALL[[#This Row],[620113]] &gt;= 0, ALL!K596-METEALL[[#This Row],[620113]] &lt;= 24), ALL!K596-METEALL[[#This Row],[620113]], 0)</f>
        <v>8</v>
      </c>
      <c r="M595">
        <f>IF(AND(ALL!L596-METEALL[[#This Row],[620114]] &gt;= 0, ALL!L596-METEALL[[#This Row],[620114]] &lt;= 24), ALL!L596-METEALL[[#This Row],[620114]], 0)</f>
        <v>3</v>
      </c>
      <c r="N595">
        <f>IF(AND(ALL!M596-METEALL[[#This Row],[620116]] &gt;= 0, ALL!M596-METEALL[[#This Row],[620116]] &lt;= 24), ALL!M596-METEALL[[#This Row],[620116]], 0)</f>
        <v>0</v>
      </c>
      <c r="O595">
        <f>IF(AND(ALL!N596-METEALL[[#This Row],[620117]] &gt;= 0, ALL!N596-METEALL[[#This Row],[620117]] &lt;= 24), ALL!N596-METEALL[[#This Row],[620117]], 0)</f>
        <v>11</v>
      </c>
      <c r="P595">
        <f>IF(AND(ALL!O596-METEALL[[#This Row],[620118]] &gt;= 0, ALL!O596-METEALL[[#This Row],[620118]] &lt;= 24), ALL!O596-METEALL[[#This Row],[620118]], 0)</f>
        <v>0</v>
      </c>
      <c r="Q595">
        <f>IF(AND(ALL!P596-METEALL[[#This Row],[620119]] &gt;= 0, ALL!P596-METEALL[[#This Row],[620119]] &lt;= 24), ALL!P596-METEALL[[#This Row],[620119]], 0)</f>
        <v>4</v>
      </c>
      <c r="R595">
        <f>IF(AND(ALL!Q596-METEALL[[#This Row],[620120]] &gt;= 0, ALL!Q596-METEALL[[#This Row],[620120]] &lt;= 24), ALL!Q596-METEALL[[#This Row],[620120]], 0)</f>
        <v>3</v>
      </c>
      <c r="S595">
        <f>IF(AND(ALL!R596-METEALL[[#This Row],[620122]] &gt;= 0, ALL!R596-METEALL[[#This Row],[620122]] &lt;= 24), ALL!R596-METEALL[[#This Row],[620122]], 0)</f>
        <v>0</v>
      </c>
      <c r="T595">
        <f>IF(AND(ALL!S596-METEALL[[#This Row],[620123]] &gt;= 0, ALL!S596-METEALL[[#This Row],[620123]] &lt;= 24), ALL!S596-METEALL[[#This Row],[620123]], 0)</f>
        <v>0</v>
      </c>
      <c r="U595">
        <f>IF(AND(ALL!T596-METEALL[[#This Row],[620124]] &gt;= 0, ALL!T596-METEALL[[#This Row],[620124]] &lt;= 24), ALL!T596-METEALL[[#This Row],[620124]], 0)</f>
        <v>0</v>
      </c>
      <c r="Y595">
        <v>620104</v>
      </c>
      <c r="Z595" s="31">
        <v>44423</v>
      </c>
      <c r="AA595">
        <v>0</v>
      </c>
    </row>
    <row r="596" spans="3:27">
      <c r="C596" s="17">
        <v>44424</v>
      </c>
      <c r="D596" t="str">
        <f>TEXT(Mete_cal[[#This Row],[Egat Code]], "[$-409]mmm yyyy")</f>
        <v>Aug 2021</v>
      </c>
      <c r="E596">
        <f>IF(AND(ALL!D597-METEALL[[#This Row],[620104]] &gt;= 0, ALL!D597-METEALL[[#This Row],[620104]] &lt;= 24), ALL!D597-METEALL[[#This Row],[620104]], 0)</f>
        <v>0</v>
      </c>
      <c r="F596">
        <f>IF(AND(ALL!E597-METEALL[[#This Row],[620105]] &gt;= 0, ALL!E597-METEALL[[#This Row],[620105]] &lt;= 24), ALL!E597-METEALL[[#This Row],[620105]], 0)</f>
        <v>0</v>
      </c>
      <c r="G596">
        <f>IF(AND(ALL!F597-METEALL[[#This Row],[620106]] &gt;= 0, ALL!F597-METEALL[[#This Row],[620106]] &lt;= 24), ALL!F597-METEALL[[#This Row],[620106]], 0)</f>
        <v>0</v>
      </c>
      <c r="H596">
        <f>IF(AND(ALL!G597-METEALL[[#This Row],[620107]] &gt;= 0, ALL!G597-METEALL[[#This Row],[620107]] &lt;= 24), ALL!G597-METEALL[[#This Row],[620107]], 0)</f>
        <v>0</v>
      </c>
      <c r="I596">
        <f>IF(AND(ALL!H597-METEALL[[#This Row],[620109]] &gt;= 0, ALL!H597-METEALL[[#This Row],[620109]] &lt;= 24), ALL!H597-METEALL[[#This Row],[620109]], 0)</f>
        <v>0</v>
      </c>
      <c r="J596">
        <f>IF(AND(ALL!I597-METEALL[[#This Row],[620111]] &gt;= 0, ALL!I597-METEALL[[#This Row],[620111]] &lt;= 24), ALL!I597-METEALL[[#This Row],[620111]], 0)</f>
        <v>0</v>
      </c>
      <c r="K596">
        <f>IF(AND(ALL!J597-METEALL[[#This Row],[620112]] &gt;= 0, ALL!J597-METEALL[[#This Row],[620112]] &lt;= 24), ALL!J597-METEALL[[#This Row],[620112]], 0)</f>
        <v>0</v>
      </c>
      <c r="L596">
        <f>IF(AND(ALL!K597-METEALL[[#This Row],[620113]] &gt;= 0, ALL!K597-METEALL[[#This Row],[620113]] &lt;= 24), ALL!K597-METEALL[[#This Row],[620113]], 0)</f>
        <v>0</v>
      </c>
      <c r="M596">
        <f>IF(AND(ALL!L597-METEALL[[#This Row],[620114]] &gt;= 0, ALL!L597-METEALL[[#This Row],[620114]] &lt;= 24), ALL!L597-METEALL[[#This Row],[620114]], 0)</f>
        <v>0</v>
      </c>
      <c r="N596">
        <f>IF(AND(ALL!M597-METEALL[[#This Row],[620116]] &gt;= 0, ALL!M597-METEALL[[#This Row],[620116]] &lt;= 24), ALL!M597-METEALL[[#This Row],[620116]], 0)</f>
        <v>0</v>
      </c>
      <c r="O596">
        <f>IF(AND(ALL!N597-METEALL[[#This Row],[620117]] &gt;= 0, ALL!N597-METEALL[[#This Row],[620117]] &lt;= 24), ALL!N597-METEALL[[#This Row],[620117]], 0)</f>
        <v>24</v>
      </c>
      <c r="P596">
        <f>IF(AND(ALL!O597-METEALL[[#This Row],[620118]] &gt;= 0, ALL!O597-METEALL[[#This Row],[620118]] &lt;= 24), ALL!O597-METEALL[[#This Row],[620118]], 0)</f>
        <v>0</v>
      </c>
      <c r="Q596">
        <f>IF(AND(ALL!P597-METEALL[[#This Row],[620119]] &gt;= 0, ALL!P597-METEALL[[#This Row],[620119]] &lt;= 24), ALL!P597-METEALL[[#This Row],[620119]], 0)</f>
        <v>0</v>
      </c>
      <c r="R596">
        <f>IF(AND(ALL!Q597-METEALL[[#This Row],[620120]] &gt;= 0, ALL!Q597-METEALL[[#This Row],[620120]] &lt;= 24), ALL!Q597-METEALL[[#This Row],[620120]], 0)</f>
        <v>0</v>
      </c>
      <c r="S596">
        <f>IF(AND(ALL!R597-METEALL[[#This Row],[620122]] &gt;= 0, ALL!R597-METEALL[[#This Row],[620122]] &lt;= 24), ALL!R597-METEALL[[#This Row],[620122]], 0)</f>
        <v>0</v>
      </c>
      <c r="T596">
        <f>IF(AND(ALL!S597-METEALL[[#This Row],[620123]] &gt;= 0, ALL!S597-METEALL[[#This Row],[620123]] &lt;= 24), ALL!S597-METEALL[[#This Row],[620123]], 0)</f>
        <v>0</v>
      </c>
      <c r="U596">
        <f>IF(AND(ALL!T597-METEALL[[#This Row],[620124]] &gt;= 0, ALL!T597-METEALL[[#This Row],[620124]] &lt;= 24), ALL!T597-METEALL[[#This Row],[620124]], 0)</f>
        <v>0</v>
      </c>
      <c r="Y596">
        <v>620104</v>
      </c>
      <c r="Z596" s="31">
        <v>44424</v>
      </c>
      <c r="AA596">
        <v>0</v>
      </c>
    </row>
    <row r="597" spans="3:27">
      <c r="C597" s="17">
        <v>44425</v>
      </c>
      <c r="D597" t="str">
        <f>TEXT(Mete_cal[[#This Row],[Egat Code]], "[$-409]mmm yyyy")</f>
        <v>Aug 2021</v>
      </c>
      <c r="E597">
        <f>IF(AND(ALL!D598-METEALL[[#This Row],[620104]] &gt;= 0, ALL!D598-METEALL[[#This Row],[620104]] &lt;= 24), ALL!D598-METEALL[[#This Row],[620104]], 0)</f>
        <v>0</v>
      </c>
      <c r="F597">
        <f>IF(AND(ALL!E598-METEALL[[#This Row],[620105]] &gt;= 0, ALL!E598-METEALL[[#This Row],[620105]] &lt;= 24), ALL!E598-METEALL[[#This Row],[620105]], 0)</f>
        <v>0</v>
      </c>
      <c r="G597">
        <f>IF(AND(ALL!F598-METEALL[[#This Row],[620106]] &gt;= 0, ALL!F598-METEALL[[#This Row],[620106]] &lt;= 24), ALL!F598-METEALL[[#This Row],[620106]], 0)</f>
        <v>0</v>
      </c>
      <c r="H597">
        <f>IF(AND(ALL!G598-METEALL[[#This Row],[620107]] &gt;= 0, ALL!G598-METEALL[[#This Row],[620107]] &lt;= 24), ALL!G598-METEALL[[#This Row],[620107]], 0)</f>
        <v>0</v>
      </c>
      <c r="I597">
        <f>IF(AND(ALL!H598-METEALL[[#This Row],[620109]] &gt;= 0, ALL!H598-METEALL[[#This Row],[620109]] &lt;= 24), ALL!H598-METEALL[[#This Row],[620109]], 0)</f>
        <v>0</v>
      </c>
      <c r="J597">
        <f>IF(AND(ALL!I598-METEALL[[#This Row],[620111]] &gt;= 0, ALL!I598-METEALL[[#This Row],[620111]] &lt;= 24), ALL!I598-METEALL[[#This Row],[620111]], 0)</f>
        <v>0</v>
      </c>
      <c r="K597">
        <f>IF(AND(ALL!J598-METEALL[[#This Row],[620112]] &gt;= 0, ALL!J598-METEALL[[#This Row],[620112]] &lt;= 24), ALL!J598-METEALL[[#This Row],[620112]], 0)</f>
        <v>0</v>
      </c>
      <c r="L597">
        <f>IF(AND(ALL!K598-METEALL[[#This Row],[620113]] &gt;= 0, ALL!K598-METEALL[[#This Row],[620113]] &lt;= 24), ALL!K598-METEALL[[#This Row],[620113]], 0)</f>
        <v>0</v>
      </c>
      <c r="M597">
        <f>IF(AND(ALL!L598-METEALL[[#This Row],[620114]] &gt;= 0, ALL!L598-METEALL[[#This Row],[620114]] &lt;= 24), ALL!L598-METEALL[[#This Row],[620114]], 0)</f>
        <v>0</v>
      </c>
      <c r="N597">
        <f>IF(AND(ALL!M598-METEALL[[#This Row],[620116]] &gt;= 0, ALL!M598-METEALL[[#This Row],[620116]] &lt;= 24), ALL!M598-METEALL[[#This Row],[620116]], 0)</f>
        <v>0</v>
      </c>
      <c r="O597">
        <f>IF(AND(ALL!N598-METEALL[[#This Row],[620117]] &gt;= 0, ALL!N598-METEALL[[#This Row],[620117]] &lt;= 24), ALL!N598-METEALL[[#This Row],[620117]], 0)</f>
        <v>0</v>
      </c>
      <c r="P597">
        <f>IF(AND(ALL!O598-METEALL[[#This Row],[620118]] &gt;= 0, ALL!O598-METEALL[[#This Row],[620118]] &lt;= 24), ALL!O598-METEALL[[#This Row],[620118]], 0)</f>
        <v>0</v>
      </c>
      <c r="Q597">
        <f>IF(AND(ALL!P598-METEALL[[#This Row],[620119]] &gt;= 0, ALL!P598-METEALL[[#This Row],[620119]] &lt;= 24), ALL!P598-METEALL[[#This Row],[620119]], 0)</f>
        <v>0</v>
      </c>
      <c r="R597">
        <f>IF(AND(ALL!Q598-METEALL[[#This Row],[620120]] &gt;= 0, ALL!Q598-METEALL[[#This Row],[620120]] &lt;= 24), ALL!Q598-METEALL[[#This Row],[620120]], 0)</f>
        <v>0</v>
      </c>
      <c r="S597">
        <f>IF(AND(ALL!R598-METEALL[[#This Row],[620122]] &gt;= 0, ALL!R598-METEALL[[#This Row],[620122]] &lt;= 24), ALL!R598-METEALL[[#This Row],[620122]], 0)</f>
        <v>0</v>
      </c>
      <c r="T597">
        <f>IF(AND(ALL!S598-METEALL[[#This Row],[620123]] &gt;= 0, ALL!S598-METEALL[[#This Row],[620123]] &lt;= 24), ALL!S598-METEALL[[#This Row],[620123]], 0)</f>
        <v>0</v>
      </c>
      <c r="U597">
        <f>IF(AND(ALL!T598-METEALL[[#This Row],[620124]] &gt;= 0, ALL!T598-METEALL[[#This Row],[620124]] &lt;= 24), ALL!T598-METEALL[[#This Row],[620124]], 0)</f>
        <v>0</v>
      </c>
      <c r="Y597">
        <v>620104</v>
      </c>
      <c r="Z597" s="31">
        <v>44425</v>
      </c>
      <c r="AA597">
        <v>0</v>
      </c>
    </row>
    <row r="598" spans="3:27">
      <c r="C598" s="17">
        <v>44426</v>
      </c>
      <c r="D598" t="str">
        <f>TEXT(Mete_cal[[#This Row],[Egat Code]], "[$-409]mmm yyyy")</f>
        <v>Aug 2021</v>
      </c>
      <c r="E598">
        <f>IF(AND(ALL!D599-METEALL[[#This Row],[620104]] &gt;= 0, ALL!D599-METEALL[[#This Row],[620104]] &lt;= 24), ALL!D599-METEALL[[#This Row],[620104]], 0)</f>
        <v>0</v>
      </c>
      <c r="F598">
        <f>IF(AND(ALL!E599-METEALL[[#This Row],[620105]] &gt;= 0, ALL!E599-METEALL[[#This Row],[620105]] &lt;= 24), ALL!E599-METEALL[[#This Row],[620105]], 0)</f>
        <v>14</v>
      </c>
      <c r="G598">
        <f>IF(AND(ALL!F599-METEALL[[#This Row],[620106]] &gt;= 0, ALL!F599-METEALL[[#This Row],[620106]] &lt;= 24), ALL!F599-METEALL[[#This Row],[620106]], 0)</f>
        <v>15</v>
      </c>
      <c r="H598">
        <f>IF(AND(ALL!G599-METEALL[[#This Row],[620107]] &gt;= 0, ALL!G599-METEALL[[#This Row],[620107]] &lt;= 24), ALL!G599-METEALL[[#This Row],[620107]], 0)</f>
        <v>15</v>
      </c>
      <c r="I598">
        <f>IF(AND(ALL!H599-METEALL[[#This Row],[620109]] &gt;= 0, ALL!H599-METEALL[[#This Row],[620109]] &lt;= 24), ALL!H599-METEALL[[#This Row],[620109]], 0)</f>
        <v>0</v>
      </c>
      <c r="J598">
        <f>IF(AND(ALL!I599-METEALL[[#This Row],[620111]] &gt;= 0, ALL!I599-METEALL[[#This Row],[620111]] &lt;= 24), ALL!I599-METEALL[[#This Row],[620111]], 0)</f>
        <v>0</v>
      </c>
      <c r="K598">
        <f>IF(AND(ALL!J599-METEALL[[#This Row],[620112]] &gt;= 0, ALL!J599-METEALL[[#This Row],[620112]] &lt;= 24), ALL!J599-METEALL[[#This Row],[620112]], 0)</f>
        <v>16</v>
      </c>
      <c r="L598">
        <f>IF(AND(ALL!K599-METEALL[[#This Row],[620113]] &gt;= 0, ALL!K599-METEALL[[#This Row],[620113]] &lt;= 24), ALL!K599-METEALL[[#This Row],[620113]], 0)</f>
        <v>15</v>
      </c>
      <c r="M598">
        <f>IF(AND(ALL!L599-METEALL[[#This Row],[620114]] &gt;= 0, ALL!L599-METEALL[[#This Row],[620114]] &lt;= 24), ALL!L599-METEALL[[#This Row],[620114]], 0)</f>
        <v>0</v>
      </c>
      <c r="N598">
        <f>IF(AND(ALL!M599-METEALL[[#This Row],[620116]] &gt;= 0, ALL!M599-METEALL[[#This Row],[620116]] &lt;= 24), ALL!M599-METEALL[[#This Row],[620116]], 0)</f>
        <v>0</v>
      </c>
      <c r="O598">
        <f>IF(AND(ALL!N599-METEALL[[#This Row],[620117]] &gt;= 0, ALL!N599-METEALL[[#This Row],[620117]] &lt;= 24), ALL!N599-METEALL[[#This Row],[620117]], 0)</f>
        <v>5</v>
      </c>
      <c r="P598">
        <f>IF(AND(ALL!O599-METEALL[[#This Row],[620118]] &gt;= 0, ALL!O599-METEALL[[#This Row],[620118]] &lt;= 24), ALL!O599-METEALL[[#This Row],[620118]], 0)</f>
        <v>0</v>
      </c>
      <c r="Q598">
        <f>IF(AND(ALL!P599-METEALL[[#This Row],[620119]] &gt;= 0, ALL!P599-METEALL[[#This Row],[620119]] &lt;= 24), ALL!P599-METEALL[[#This Row],[620119]], 0)</f>
        <v>6</v>
      </c>
      <c r="R598">
        <f>IF(AND(ALL!Q599-METEALL[[#This Row],[620120]] &gt;= 0, ALL!Q599-METEALL[[#This Row],[620120]] &lt;= 24), ALL!Q599-METEALL[[#This Row],[620120]], 0)</f>
        <v>0</v>
      </c>
      <c r="S598">
        <f>IF(AND(ALL!R599-METEALL[[#This Row],[620122]] &gt;= 0, ALL!R599-METEALL[[#This Row],[620122]] &lt;= 24), ALL!R599-METEALL[[#This Row],[620122]], 0)</f>
        <v>0</v>
      </c>
      <c r="T598">
        <f>IF(AND(ALL!S599-METEALL[[#This Row],[620123]] &gt;= 0, ALL!S599-METEALL[[#This Row],[620123]] &lt;= 24), ALL!S599-METEALL[[#This Row],[620123]], 0)</f>
        <v>0</v>
      </c>
      <c r="U598">
        <f>IF(AND(ALL!T599-METEALL[[#This Row],[620124]] &gt;= 0, ALL!T599-METEALL[[#This Row],[620124]] &lt;= 24), ALL!T599-METEALL[[#This Row],[620124]], 0)</f>
        <v>0</v>
      </c>
      <c r="Y598">
        <v>620104</v>
      </c>
      <c r="Z598" s="31">
        <v>44426</v>
      </c>
      <c r="AA598">
        <v>0</v>
      </c>
    </row>
    <row r="599" spans="3:27">
      <c r="C599" s="17">
        <v>44427</v>
      </c>
      <c r="D599" t="str">
        <f>TEXT(Mete_cal[[#This Row],[Egat Code]], "[$-409]mmm yyyy")</f>
        <v>Aug 2021</v>
      </c>
      <c r="E599">
        <f>IF(AND(ALL!D600-METEALL[[#This Row],[620104]] &gt;= 0, ALL!D600-METEALL[[#This Row],[620104]] &lt;= 24), ALL!D600-METEALL[[#This Row],[620104]], 0)</f>
        <v>0</v>
      </c>
      <c r="F599">
        <f>IF(AND(ALL!E600-METEALL[[#This Row],[620105]] &gt;= 0, ALL!E600-METEALL[[#This Row],[620105]] &lt;= 24), ALL!E600-METEALL[[#This Row],[620105]], 0)</f>
        <v>18</v>
      </c>
      <c r="G599">
        <f>IF(AND(ALL!F600-METEALL[[#This Row],[620106]] &gt;= 0, ALL!F600-METEALL[[#This Row],[620106]] &lt;= 24), ALL!F600-METEALL[[#This Row],[620106]], 0)</f>
        <v>18</v>
      </c>
      <c r="H599">
        <f>IF(AND(ALL!G600-METEALL[[#This Row],[620107]] &gt;= 0, ALL!G600-METEALL[[#This Row],[620107]] &lt;= 24), ALL!G600-METEALL[[#This Row],[620107]], 0)</f>
        <v>17</v>
      </c>
      <c r="I599">
        <f>IF(AND(ALL!H600-METEALL[[#This Row],[620109]] &gt;= 0, ALL!H600-METEALL[[#This Row],[620109]] &lt;= 24), ALL!H600-METEALL[[#This Row],[620109]], 0)</f>
        <v>0</v>
      </c>
      <c r="J599">
        <f>IF(AND(ALL!I600-METEALL[[#This Row],[620111]] &gt;= 0, ALL!I600-METEALL[[#This Row],[620111]] &lt;= 24), ALL!I600-METEALL[[#This Row],[620111]], 0)</f>
        <v>0</v>
      </c>
      <c r="K599">
        <f>IF(AND(ALL!J600-METEALL[[#This Row],[620112]] &gt;= 0, ALL!J600-METEALL[[#This Row],[620112]] &lt;= 24), ALL!J600-METEALL[[#This Row],[620112]], 0)</f>
        <v>18</v>
      </c>
      <c r="L599">
        <f>IF(AND(ALL!K600-METEALL[[#This Row],[620113]] &gt;= 0, ALL!K600-METEALL[[#This Row],[620113]] &lt;= 24), ALL!K600-METEALL[[#This Row],[620113]], 0)</f>
        <v>18</v>
      </c>
      <c r="M599">
        <f>IF(AND(ALL!L600-METEALL[[#This Row],[620114]] &gt;= 0, ALL!L600-METEALL[[#This Row],[620114]] &lt;= 24), ALL!L600-METEALL[[#This Row],[620114]], 0)</f>
        <v>0</v>
      </c>
      <c r="N599">
        <f>IF(AND(ALL!M600-METEALL[[#This Row],[620116]] &gt;= 0, ALL!M600-METEALL[[#This Row],[620116]] &lt;= 24), ALL!M600-METEALL[[#This Row],[620116]], 0)</f>
        <v>0</v>
      </c>
      <c r="O599">
        <f>IF(AND(ALL!N600-METEALL[[#This Row],[620117]] &gt;= 0, ALL!N600-METEALL[[#This Row],[620117]] &lt;= 24), ALL!N600-METEALL[[#This Row],[620117]], 0)</f>
        <v>6</v>
      </c>
      <c r="P599">
        <f>IF(AND(ALL!O600-METEALL[[#This Row],[620118]] &gt;= 0, ALL!O600-METEALL[[#This Row],[620118]] &lt;= 24), ALL!O600-METEALL[[#This Row],[620118]], 0)</f>
        <v>0</v>
      </c>
      <c r="Q599">
        <f>IF(AND(ALL!P600-METEALL[[#This Row],[620119]] &gt;= 0, ALL!P600-METEALL[[#This Row],[620119]] &lt;= 24), ALL!P600-METEALL[[#This Row],[620119]], 0)</f>
        <v>0</v>
      </c>
      <c r="R599">
        <f>IF(AND(ALL!Q600-METEALL[[#This Row],[620120]] &gt;= 0, ALL!Q600-METEALL[[#This Row],[620120]] &lt;= 24), ALL!Q600-METEALL[[#This Row],[620120]], 0)</f>
        <v>0</v>
      </c>
      <c r="S599">
        <f>IF(AND(ALL!R600-METEALL[[#This Row],[620122]] &gt;= 0, ALL!R600-METEALL[[#This Row],[620122]] &lt;= 24), ALL!R600-METEALL[[#This Row],[620122]], 0)</f>
        <v>0</v>
      </c>
      <c r="T599">
        <f>IF(AND(ALL!S600-METEALL[[#This Row],[620123]] &gt;= 0, ALL!S600-METEALL[[#This Row],[620123]] &lt;= 24), ALL!S600-METEALL[[#This Row],[620123]], 0)</f>
        <v>0</v>
      </c>
      <c r="U599">
        <f>IF(AND(ALL!T600-METEALL[[#This Row],[620124]] &gt;= 0, ALL!T600-METEALL[[#This Row],[620124]] &lt;= 24), ALL!T600-METEALL[[#This Row],[620124]], 0)</f>
        <v>0</v>
      </c>
      <c r="Y599">
        <v>620104</v>
      </c>
      <c r="Z599" s="31">
        <v>44427</v>
      </c>
      <c r="AA599">
        <v>0</v>
      </c>
    </row>
    <row r="600" spans="3:27">
      <c r="C600" s="17">
        <v>44428</v>
      </c>
      <c r="D600" t="str">
        <f>TEXT(Mete_cal[[#This Row],[Egat Code]], "[$-409]mmm yyyy")</f>
        <v>Aug 2021</v>
      </c>
      <c r="E600">
        <f>IF(AND(ALL!D601-METEALL[[#This Row],[620104]] &gt;= 0, ALL!D601-METEALL[[#This Row],[620104]] &lt;= 24), ALL!D601-METEALL[[#This Row],[620104]], 0)</f>
        <v>0</v>
      </c>
      <c r="F600">
        <f>IF(AND(ALL!E601-METEALL[[#This Row],[620105]] &gt;= 0, ALL!E601-METEALL[[#This Row],[620105]] &lt;= 24), ALL!E601-METEALL[[#This Row],[620105]], 0)</f>
        <v>14</v>
      </c>
      <c r="G600">
        <f>IF(AND(ALL!F601-METEALL[[#This Row],[620106]] &gt;= 0, ALL!F601-METEALL[[#This Row],[620106]] &lt;= 24), ALL!F601-METEALL[[#This Row],[620106]], 0)</f>
        <v>14</v>
      </c>
      <c r="H600">
        <f>IF(AND(ALL!G601-METEALL[[#This Row],[620107]] &gt;= 0, ALL!G601-METEALL[[#This Row],[620107]] &lt;= 24), ALL!G601-METEALL[[#This Row],[620107]], 0)</f>
        <v>15</v>
      </c>
      <c r="I600">
        <f>IF(AND(ALL!H601-METEALL[[#This Row],[620109]] &gt;= 0, ALL!H601-METEALL[[#This Row],[620109]] &lt;= 24), ALL!H601-METEALL[[#This Row],[620109]], 0)</f>
        <v>0</v>
      </c>
      <c r="J600">
        <f>IF(AND(ALL!I601-METEALL[[#This Row],[620111]] &gt;= 0, ALL!I601-METEALL[[#This Row],[620111]] &lt;= 24), ALL!I601-METEALL[[#This Row],[620111]], 0)</f>
        <v>0</v>
      </c>
      <c r="K600">
        <f>IF(AND(ALL!J601-METEALL[[#This Row],[620112]] &gt;= 0, ALL!J601-METEALL[[#This Row],[620112]] &lt;= 24), ALL!J601-METEALL[[#This Row],[620112]], 0)</f>
        <v>13</v>
      </c>
      <c r="L600">
        <f>IF(AND(ALL!K601-METEALL[[#This Row],[620113]] &gt;= 0, ALL!K601-METEALL[[#This Row],[620113]] &lt;= 24), ALL!K601-METEALL[[#This Row],[620113]], 0)</f>
        <v>13</v>
      </c>
      <c r="M600">
        <f>IF(AND(ALL!L601-METEALL[[#This Row],[620114]] &gt;= 0, ALL!L601-METEALL[[#This Row],[620114]] &lt;= 24), ALL!L601-METEALL[[#This Row],[620114]], 0)</f>
        <v>7</v>
      </c>
      <c r="N600">
        <f>IF(AND(ALL!M601-METEALL[[#This Row],[620116]] &gt;= 0, ALL!M601-METEALL[[#This Row],[620116]] &lt;= 24), ALL!M601-METEALL[[#This Row],[620116]], 0)</f>
        <v>0</v>
      </c>
      <c r="O600">
        <f>IF(AND(ALL!N601-METEALL[[#This Row],[620117]] &gt;= 0, ALL!N601-METEALL[[#This Row],[620117]] &lt;= 24), ALL!N601-METEALL[[#This Row],[620117]], 0)</f>
        <v>15</v>
      </c>
      <c r="P600">
        <f>IF(AND(ALL!O601-METEALL[[#This Row],[620118]] &gt;= 0, ALL!O601-METEALL[[#This Row],[620118]] &lt;= 24), ALL!O601-METEALL[[#This Row],[620118]], 0)</f>
        <v>0</v>
      </c>
      <c r="Q600">
        <f>IF(AND(ALL!P601-METEALL[[#This Row],[620119]] &gt;= 0, ALL!P601-METEALL[[#This Row],[620119]] &lt;= 24), ALL!P601-METEALL[[#This Row],[620119]], 0)</f>
        <v>8</v>
      </c>
      <c r="R600">
        <f>IF(AND(ALL!Q601-METEALL[[#This Row],[620120]] &gt;= 0, ALL!Q601-METEALL[[#This Row],[620120]] &lt;= 24), ALL!Q601-METEALL[[#This Row],[620120]], 0)</f>
        <v>0</v>
      </c>
      <c r="S600">
        <f>IF(AND(ALL!R601-METEALL[[#This Row],[620122]] &gt;= 0, ALL!R601-METEALL[[#This Row],[620122]] &lt;= 24), ALL!R601-METEALL[[#This Row],[620122]], 0)</f>
        <v>18</v>
      </c>
      <c r="T600">
        <f>IF(AND(ALL!S601-METEALL[[#This Row],[620123]] &gt;= 0, ALL!S601-METEALL[[#This Row],[620123]] &lt;= 24), ALL!S601-METEALL[[#This Row],[620123]], 0)</f>
        <v>0</v>
      </c>
      <c r="U600">
        <f>IF(AND(ALL!T601-METEALL[[#This Row],[620124]] &gt;= 0, ALL!T601-METEALL[[#This Row],[620124]] &lt;= 24), ALL!T601-METEALL[[#This Row],[620124]], 0)</f>
        <v>0</v>
      </c>
      <c r="Y600">
        <v>620104</v>
      </c>
      <c r="Z600" s="31">
        <v>44428</v>
      </c>
      <c r="AA600">
        <v>0</v>
      </c>
    </row>
    <row r="601" spans="3:27">
      <c r="C601" s="17">
        <v>44429</v>
      </c>
      <c r="D601" t="str">
        <f>TEXT(Mete_cal[[#This Row],[Egat Code]], "[$-409]mmm yyyy")</f>
        <v>Aug 2021</v>
      </c>
      <c r="E601">
        <f>IF(AND(ALL!D602-METEALL[[#This Row],[620104]] &gt;= 0, ALL!D602-METEALL[[#This Row],[620104]] &lt;= 24), ALL!D602-METEALL[[#This Row],[620104]], 0)</f>
        <v>0</v>
      </c>
      <c r="F601">
        <f>IF(AND(ALL!E602-METEALL[[#This Row],[620105]] &gt;= 0, ALL!E602-METEALL[[#This Row],[620105]] &lt;= 24), ALL!E602-METEALL[[#This Row],[620105]], 0)</f>
        <v>17</v>
      </c>
      <c r="G601">
        <f>IF(AND(ALL!F602-METEALL[[#This Row],[620106]] &gt;= 0, ALL!F602-METEALL[[#This Row],[620106]] &lt;= 24), ALL!F602-METEALL[[#This Row],[620106]], 0)</f>
        <v>7</v>
      </c>
      <c r="H601">
        <f>IF(AND(ALL!G602-METEALL[[#This Row],[620107]] &gt;= 0, ALL!G602-METEALL[[#This Row],[620107]] &lt;= 24), ALL!G602-METEALL[[#This Row],[620107]], 0)</f>
        <v>16</v>
      </c>
      <c r="I601">
        <f>IF(AND(ALL!H602-METEALL[[#This Row],[620109]] &gt;= 0, ALL!H602-METEALL[[#This Row],[620109]] &lt;= 24), ALL!H602-METEALL[[#This Row],[620109]], 0)</f>
        <v>0</v>
      </c>
      <c r="J601">
        <f>IF(AND(ALL!I602-METEALL[[#This Row],[620111]] &gt;= 0, ALL!I602-METEALL[[#This Row],[620111]] &lt;= 24), ALL!I602-METEALL[[#This Row],[620111]], 0)</f>
        <v>0</v>
      </c>
      <c r="K601">
        <f>IF(AND(ALL!J602-METEALL[[#This Row],[620112]] &gt;= 0, ALL!J602-METEALL[[#This Row],[620112]] &lt;= 24), ALL!J602-METEALL[[#This Row],[620112]], 0)</f>
        <v>15</v>
      </c>
      <c r="L601">
        <f>IF(AND(ALL!K602-METEALL[[#This Row],[620113]] &gt;= 0, ALL!K602-METEALL[[#This Row],[620113]] &lt;= 24), ALL!K602-METEALL[[#This Row],[620113]], 0)</f>
        <v>9</v>
      </c>
      <c r="M601">
        <f>IF(AND(ALL!L602-METEALL[[#This Row],[620114]] &gt;= 0, ALL!L602-METEALL[[#This Row],[620114]] &lt;= 24), ALL!L602-METEALL[[#This Row],[620114]], 0)</f>
        <v>9</v>
      </c>
      <c r="N601">
        <f>IF(AND(ALL!M602-METEALL[[#This Row],[620116]] &gt;= 0, ALL!M602-METEALL[[#This Row],[620116]] &lt;= 24), ALL!M602-METEALL[[#This Row],[620116]], 0)</f>
        <v>0</v>
      </c>
      <c r="O601">
        <f>IF(AND(ALL!N602-METEALL[[#This Row],[620117]] &gt;= 0, ALL!N602-METEALL[[#This Row],[620117]] &lt;= 24), ALL!N602-METEALL[[#This Row],[620117]], 0)</f>
        <v>18</v>
      </c>
      <c r="P601">
        <f>IF(AND(ALL!O602-METEALL[[#This Row],[620118]] &gt;= 0, ALL!O602-METEALL[[#This Row],[620118]] &lt;= 24), ALL!O602-METEALL[[#This Row],[620118]], 0)</f>
        <v>0</v>
      </c>
      <c r="Q601">
        <f>IF(AND(ALL!P602-METEALL[[#This Row],[620119]] &gt;= 0, ALL!P602-METEALL[[#This Row],[620119]] &lt;= 24), ALL!P602-METEALL[[#This Row],[620119]], 0)</f>
        <v>12</v>
      </c>
      <c r="R601">
        <f>IF(AND(ALL!Q602-METEALL[[#This Row],[620120]] &gt;= 0, ALL!Q602-METEALL[[#This Row],[620120]] &lt;= 24), ALL!Q602-METEALL[[#This Row],[620120]], 0)</f>
        <v>0</v>
      </c>
      <c r="S601">
        <f>IF(AND(ALL!R602-METEALL[[#This Row],[620122]] &gt;= 0, ALL!R602-METEALL[[#This Row],[620122]] &lt;= 24), ALL!R602-METEALL[[#This Row],[620122]], 0)</f>
        <v>0</v>
      </c>
      <c r="T601">
        <f>IF(AND(ALL!S602-METEALL[[#This Row],[620123]] &gt;= 0, ALL!S602-METEALL[[#This Row],[620123]] &lt;= 24), ALL!S602-METEALL[[#This Row],[620123]], 0)</f>
        <v>0</v>
      </c>
      <c r="U601">
        <f>IF(AND(ALL!T602-METEALL[[#This Row],[620124]] &gt;= 0, ALL!T602-METEALL[[#This Row],[620124]] &lt;= 24), ALL!T602-METEALL[[#This Row],[620124]], 0)</f>
        <v>0</v>
      </c>
      <c r="Y601">
        <v>620104</v>
      </c>
      <c r="Z601" s="31">
        <v>44429</v>
      </c>
      <c r="AA601">
        <v>0</v>
      </c>
    </row>
    <row r="602" spans="3:27">
      <c r="C602" s="17">
        <v>44430</v>
      </c>
      <c r="D602" t="str">
        <f>TEXT(Mete_cal[[#This Row],[Egat Code]], "[$-409]mmm yyyy")</f>
        <v>Aug 2021</v>
      </c>
      <c r="E602">
        <f>IF(AND(ALL!D603-METEALL[[#This Row],[620104]] &gt;= 0, ALL!D603-METEALL[[#This Row],[620104]] &lt;= 24), ALL!D603-METEALL[[#This Row],[620104]], 0)</f>
        <v>0</v>
      </c>
      <c r="F602">
        <f>IF(AND(ALL!E603-METEALL[[#This Row],[620105]] &gt;= 0, ALL!E603-METEALL[[#This Row],[620105]] &lt;= 24), ALL!E603-METEALL[[#This Row],[620105]], 0)</f>
        <v>20</v>
      </c>
      <c r="G602">
        <f>IF(AND(ALL!F603-METEALL[[#This Row],[620106]] &gt;= 0, ALL!F603-METEALL[[#This Row],[620106]] &lt;= 24), ALL!F603-METEALL[[#This Row],[620106]], 0)</f>
        <v>13</v>
      </c>
      <c r="H602">
        <f>IF(AND(ALL!G603-METEALL[[#This Row],[620107]] &gt;= 0, ALL!G603-METEALL[[#This Row],[620107]] &lt;= 24), ALL!G603-METEALL[[#This Row],[620107]], 0)</f>
        <v>20</v>
      </c>
      <c r="I602">
        <f>IF(AND(ALL!H603-METEALL[[#This Row],[620109]] &gt;= 0, ALL!H603-METEALL[[#This Row],[620109]] &lt;= 24), ALL!H603-METEALL[[#This Row],[620109]], 0)</f>
        <v>0</v>
      </c>
      <c r="J602">
        <f>IF(AND(ALL!I603-METEALL[[#This Row],[620111]] &gt;= 0, ALL!I603-METEALL[[#This Row],[620111]] &lt;= 24), ALL!I603-METEALL[[#This Row],[620111]], 0)</f>
        <v>0</v>
      </c>
      <c r="K602">
        <f>IF(AND(ALL!J603-METEALL[[#This Row],[620112]] &gt;= 0, ALL!J603-METEALL[[#This Row],[620112]] &lt;= 24), ALL!J603-METEALL[[#This Row],[620112]], 0)</f>
        <v>21</v>
      </c>
      <c r="L602">
        <f>IF(AND(ALL!K603-METEALL[[#This Row],[620113]] &gt;= 0, ALL!K603-METEALL[[#This Row],[620113]] &lt;= 24), ALL!K603-METEALL[[#This Row],[620113]], 0)</f>
        <v>0</v>
      </c>
      <c r="M602">
        <f>IF(AND(ALL!L603-METEALL[[#This Row],[620114]] &gt;= 0, ALL!L603-METEALL[[#This Row],[620114]] &lt;= 24), ALL!L603-METEALL[[#This Row],[620114]], 0)</f>
        <v>21</v>
      </c>
      <c r="N602">
        <f>IF(AND(ALL!M603-METEALL[[#This Row],[620116]] &gt;= 0, ALL!M603-METEALL[[#This Row],[620116]] &lt;= 24), ALL!M603-METEALL[[#This Row],[620116]], 0)</f>
        <v>0</v>
      </c>
      <c r="O602">
        <f>IF(AND(ALL!N603-METEALL[[#This Row],[620117]] &gt;= 0, ALL!N603-METEALL[[#This Row],[620117]] &lt;= 24), ALL!N603-METEALL[[#This Row],[620117]], 0)</f>
        <v>19</v>
      </c>
      <c r="P602">
        <f>IF(AND(ALL!O603-METEALL[[#This Row],[620118]] &gt;= 0, ALL!O603-METEALL[[#This Row],[620118]] &lt;= 24), ALL!O603-METEALL[[#This Row],[620118]], 0)</f>
        <v>0</v>
      </c>
      <c r="Q602">
        <f>IF(AND(ALL!P603-METEALL[[#This Row],[620119]] &gt;= 0, ALL!P603-METEALL[[#This Row],[620119]] &lt;= 24), ALL!P603-METEALL[[#This Row],[620119]], 0)</f>
        <v>0</v>
      </c>
      <c r="R602">
        <f>IF(AND(ALL!Q603-METEALL[[#This Row],[620120]] &gt;= 0, ALL!Q603-METEALL[[#This Row],[620120]] &lt;= 24), ALL!Q603-METEALL[[#This Row],[620120]], 0)</f>
        <v>0</v>
      </c>
      <c r="S602">
        <f>IF(AND(ALL!R603-METEALL[[#This Row],[620122]] &gt;= 0, ALL!R603-METEALL[[#This Row],[620122]] &lt;= 24), ALL!R603-METEALL[[#This Row],[620122]], 0)</f>
        <v>14</v>
      </c>
      <c r="T602">
        <f>IF(AND(ALL!S603-METEALL[[#This Row],[620123]] &gt;= 0, ALL!S603-METEALL[[#This Row],[620123]] &lt;= 24), ALL!S603-METEALL[[#This Row],[620123]], 0)</f>
        <v>0</v>
      </c>
      <c r="U602">
        <f>IF(AND(ALL!T603-METEALL[[#This Row],[620124]] &gt;= 0, ALL!T603-METEALL[[#This Row],[620124]] &lt;= 24), ALL!T603-METEALL[[#This Row],[620124]], 0)</f>
        <v>0</v>
      </c>
      <c r="Y602">
        <v>620104</v>
      </c>
      <c r="Z602" s="31">
        <v>44430</v>
      </c>
      <c r="AA602">
        <v>0</v>
      </c>
    </row>
    <row r="603" spans="3:27">
      <c r="C603" s="17">
        <v>44431</v>
      </c>
      <c r="D603" t="str">
        <f>TEXT(Mete_cal[[#This Row],[Egat Code]], "[$-409]mmm yyyy")</f>
        <v>Aug 2021</v>
      </c>
      <c r="E603">
        <f>IF(AND(ALL!D604-METEALL[[#This Row],[620104]] &gt;= 0, ALL!D604-METEALL[[#This Row],[620104]] &lt;= 24), ALL!D604-METEALL[[#This Row],[620104]], 0)</f>
        <v>0</v>
      </c>
      <c r="F603">
        <f>IF(AND(ALL!E604-METEALL[[#This Row],[620105]] &gt;= 0, ALL!E604-METEALL[[#This Row],[620105]] &lt;= 24), ALL!E604-METEALL[[#This Row],[620105]], 0)</f>
        <v>20</v>
      </c>
      <c r="G603">
        <f>IF(AND(ALL!F604-METEALL[[#This Row],[620106]] &gt;= 0, ALL!F604-METEALL[[#This Row],[620106]] &lt;= 24), ALL!F604-METEALL[[#This Row],[620106]], 0)</f>
        <v>21</v>
      </c>
      <c r="H603">
        <f>IF(AND(ALL!G604-METEALL[[#This Row],[620107]] &gt;= 0, ALL!G604-METEALL[[#This Row],[620107]] &lt;= 24), ALL!G604-METEALL[[#This Row],[620107]], 0)</f>
        <v>21</v>
      </c>
      <c r="I603">
        <f>IF(AND(ALL!H604-METEALL[[#This Row],[620109]] &gt;= 0, ALL!H604-METEALL[[#This Row],[620109]] &lt;= 24), ALL!H604-METEALL[[#This Row],[620109]], 0)</f>
        <v>0</v>
      </c>
      <c r="J603">
        <f>IF(AND(ALL!I604-METEALL[[#This Row],[620111]] &gt;= 0, ALL!I604-METEALL[[#This Row],[620111]] &lt;= 24), ALL!I604-METEALL[[#This Row],[620111]], 0)</f>
        <v>0</v>
      </c>
      <c r="K603">
        <f>IF(AND(ALL!J604-METEALL[[#This Row],[620112]] &gt;= 0, ALL!J604-METEALL[[#This Row],[620112]] &lt;= 24), ALL!J604-METEALL[[#This Row],[620112]], 0)</f>
        <v>19</v>
      </c>
      <c r="L603">
        <f>IF(AND(ALL!K604-METEALL[[#This Row],[620113]] &gt;= 0, ALL!K604-METEALL[[#This Row],[620113]] &lt;= 24), ALL!K604-METEALL[[#This Row],[620113]], 0)</f>
        <v>0</v>
      </c>
      <c r="M603">
        <f>IF(AND(ALL!L604-METEALL[[#This Row],[620114]] &gt;= 0, ALL!L604-METEALL[[#This Row],[620114]] &lt;= 24), ALL!L604-METEALL[[#This Row],[620114]], 0)</f>
        <v>19</v>
      </c>
      <c r="N603">
        <f>IF(AND(ALL!M604-METEALL[[#This Row],[620116]] &gt;= 0, ALL!M604-METEALL[[#This Row],[620116]] &lt;= 24), ALL!M604-METEALL[[#This Row],[620116]], 0)</f>
        <v>0</v>
      </c>
      <c r="O603">
        <f>IF(AND(ALL!N604-METEALL[[#This Row],[620117]] &gt;= 0, ALL!N604-METEALL[[#This Row],[620117]] &lt;= 24), ALL!N604-METEALL[[#This Row],[620117]], 0)</f>
        <v>23</v>
      </c>
      <c r="P603">
        <f>IF(AND(ALL!O604-METEALL[[#This Row],[620118]] &gt;= 0, ALL!O604-METEALL[[#This Row],[620118]] &lt;= 24), ALL!O604-METEALL[[#This Row],[620118]], 0)</f>
        <v>0</v>
      </c>
      <c r="Q603">
        <f>IF(AND(ALL!P604-METEALL[[#This Row],[620119]] &gt;= 0, ALL!P604-METEALL[[#This Row],[620119]] &lt;= 24), ALL!P604-METEALL[[#This Row],[620119]], 0)</f>
        <v>0</v>
      </c>
      <c r="R603">
        <f>IF(AND(ALL!Q604-METEALL[[#This Row],[620120]] &gt;= 0, ALL!Q604-METEALL[[#This Row],[620120]] &lt;= 24), ALL!Q604-METEALL[[#This Row],[620120]], 0)</f>
        <v>0</v>
      </c>
      <c r="S603">
        <f>IF(AND(ALL!R604-METEALL[[#This Row],[620122]] &gt;= 0, ALL!R604-METEALL[[#This Row],[620122]] &lt;= 24), ALL!R604-METEALL[[#This Row],[620122]], 0)</f>
        <v>19</v>
      </c>
      <c r="T603">
        <f>IF(AND(ALL!S604-METEALL[[#This Row],[620123]] &gt;= 0, ALL!S604-METEALL[[#This Row],[620123]] &lt;= 24), ALL!S604-METEALL[[#This Row],[620123]], 0)</f>
        <v>0</v>
      </c>
      <c r="U603">
        <f>IF(AND(ALL!T604-METEALL[[#This Row],[620124]] &gt;= 0, ALL!T604-METEALL[[#This Row],[620124]] &lt;= 24), ALL!T604-METEALL[[#This Row],[620124]], 0)</f>
        <v>0</v>
      </c>
      <c r="Y603">
        <v>620104</v>
      </c>
      <c r="Z603" s="31">
        <v>44431</v>
      </c>
      <c r="AA603">
        <v>0</v>
      </c>
    </row>
    <row r="604" spans="3:27">
      <c r="C604" s="17">
        <v>44432</v>
      </c>
      <c r="D604" t="str">
        <f>TEXT(Mete_cal[[#This Row],[Egat Code]], "[$-409]mmm yyyy")</f>
        <v>Aug 2021</v>
      </c>
      <c r="E604">
        <f>IF(AND(ALL!D605-METEALL[[#This Row],[620104]] &gt;= 0, ALL!D605-METEALL[[#This Row],[620104]] &lt;= 24), ALL!D605-METEALL[[#This Row],[620104]], 0)</f>
        <v>0</v>
      </c>
      <c r="F604">
        <f>IF(AND(ALL!E605-METEALL[[#This Row],[620105]] &gt;= 0, ALL!E605-METEALL[[#This Row],[620105]] &lt;= 24), ALL!E605-METEALL[[#This Row],[620105]], 0)</f>
        <v>20</v>
      </c>
      <c r="G604">
        <f>IF(AND(ALL!F605-METEALL[[#This Row],[620106]] &gt;= 0, ALL!F605-METEALL[[#This Row],[620106]] &lt;= 24), ALL!F605-METEALL[[#This Row],[620106]], 0)</f>
        <v>20</v>
      </c>
      <c r="H604">
        <f>IF(AND(ALL!G605-METEALL[[#This Row],[620107]] &gt;= 0, ALL!G605-METEALL[[#This Row],[620107]] &lt;= 24), ALL!G605-METEALL[[#This Row],[620107]], 0)</f>
        <v>20</v>
      </c>
      <c r="I604">
        <f>IF(AND(ALL!H605-METEALL[[#This Row],[620109]] &gt;= 0, ALL!H605-METEALL[[#This Row],[620109]] &lt;= 24), ALL!H605-METEALL[[#This Row],[620109]], 0)</f>
        <v>0</v>
      </c>
      <c r="J604">
        <f>IF(AND(ALL!I605-METEALL[[#This Row],[620111]] &gt;= 0, ALL!I605-METEALL[[#This Row],[620111]] &lt;= 24), ALL!I605-METEALL[[#This Row],[620111]], 0)</f>
        <v>0</v>
      </c>
      <c r="K604">
        <f>IF(AND(ALL!J605-METEALL[[#This Row],[620112]] &gt;= 0, ALL!J605-METEALL[[#This Row],[620112]] &lt;= 24), ALL!J605-METEALL[[#This Row],[620112]], 0)</f>
        <v>20</v>
      </c>
      <c r="L604">
        <f>IF(AND(ALL!K605-METEALL[[#This Row],[620113]] &gt;= 0, ALL!K605-METEALL[[#This Row],[620113]] &lt;= 24), ALL!K605-METEALL[[#This Row],[620113]], 0)</f>
        <v>0</v>
      </c>
      <c r="M604">
        <f>IF(AND(ALL!L605-METEALL[[#This Row],[620114]] &gt;= 0, ALL!L605-METEALL[[#This Row],[620114]] &lt;= 24), ALL!L605-METEALL[[#This Row],[620114]], 0)</f>
        <v>14</v>
      </c>
      <c r="N604">
        <f>IF(AND(ALL!M605-METEALL[[#This Row],[620116]] &gt;= 0, ALL!M605-METEALL[[#This Row],[620116]] &lt;= 24), ALL!M605-METEALL[[#This Row],[620116]], 0)</f>
        <v>0</v>
      </c>
      <c r="O604">
        <f>IF(AND(ALL!N605-METEALL[[#This Row],[620117]] &gt;= 0, ALL!N605-METEALL[[#This Row],[620117]] &lt;= 24), ALL!N605-METEALL[[#This Row],[620117]], 0)</f>
        <v>16</v>
      </c>
      <c r="P604">
        <f>IF(AND(ALL!O605-METEALL[[#This Row],[620118]] &gt;= 0, ALL!O605-METEALL[[#This Row],[620118]] &lt;= 24), ALL!O605-METEALL[[#This Row],[620118]], 0)</f>
        <v>0</v>
      </c>
      <c r="Q604">
        <f>IF(AND(ALL!P605-METEALL[[#This Row],[620119]] &gt;= 0, ALL!P605-METEALL[[#This Row],[620119]] &lt;= 24), ALL!P605-METEALL[[#This Row],[620119]], 0)</f>
        <v>0</v>
      </c>
      <c r="R604">
        <f>IF(AND(ALL!Q605-METEALL[[#This Row],[620120]] &gt;= 0, ALL!Q605-METEALL[[#This Row],[620120]] &lt;= 24), ALL!Q605-METEALL[[#This Row],[620120]], 0)</f>
        <v>0</v>
      </c>
      <c r="S604">
        <f>IF(AND(ALL!R605-METEALL[[#This Row],[620122]] &gt;= 0, ALL!R605-METEALL[[#This Row],[620122]] &lt;= 24), ALL!R605-METEALL[[#This Row],[620122]], 0)</f>
        <v>19</v>
      </c>
      <c r="T604">
        <f>IF(AND(ALL!S605-METEALL[[#This Row],[620123]] &gt;= 0, ALL!S605-METEALL[[#This Row],[620123]] &lt;= 24), ALL!S605-METEALL[[#This Row],[620123]], 0)</f>
        <v>0</v>
      </c>
      <c r="U604">
        <f>IF(AND(ALL!T605-METEALL[[#This Row],[620124]] &gt;= 0, ALL!T605-METEALL[[#This Row],[620124]] &lt;= 24), ALL!T605-METEALL[[#This Row],[620124]], 0)</f>
        <v>0</v>
      </c>
      <c r="Y604">
        <v>620104</v>
      </c>
      <c r="Z604" s="31">
        <v>44432</v>
      </c>
      <c r="AA604">
        <v>0</v>
      </c>
    </row>
    <row r="605" spans="3:27">
      <c r="C605" s="17">
        <v>44433</v>
      </c>
      <c r="D605" t="str">
        <f>TEXT(Mete_cal[[#This Row],[Egat Code]], "[$-409]mmm yyyy")</f>
        <v>Aug 2021</v>
      </c>
      <c r="E605">
        <f>IF(AND(ALL!D606-METEALL[[#This Row],[620104]] &gt;= 0, ALL!D606-METEALL[[#This Row],[620104]] &lt;= 24), ALL!D606-METEALL[[#This Row],[620104]], 0)</f>
        <v>0</v>
      </c>
      <c r="F605">
        <f>IF(AND(ALL!E606-METEALL[[#This Row],[620105]] &gt;= 0, ALL!E606-METEALL[[#This Row],[620105]] &lt;= 24), ALL!E606-METEALL[[#This Row],[620105]], 0)</f>
        <v>9</v>
      </c>
      <c r="G605">
        <f>IF(AND(ALL!F606-METEALL[[#This Row],[620106]] &gt;= 0, ALL!F606-METEALL[[#This Row],[620106]] &lt;= 24), ALL!F606-METEALL[[#This Row],[620106]], 0)</f>
        <v>9</v>
      </c>
      <c r="H605">
        <f>IF(AND(ALL!G606-METEALL[[#This Row],[620107]] &gt;= 0, ALL!G606-METEALL[[#This Row],[620107]] &lt;= 24), ALL!G606-METEALL[[#This Row],[620107]], 0)</f>
        <v>12</v>
      </c>
      <c r="I605">
        <f>IF(AND(ALL!H606-METEALL[[#This Row],[620109]] &gt;= 0, ALL!H606-METEALL[[#This Row],[620109]] &lt;= 24), ALL!H606-METEALL[[#This Row],[620109]], 0)</f>
        <v>0</v>
      </c>
      <c r="J605">
        <f>IF(AND(ALL!I606-METEALL[[#This Row],[620111]] &gt;= 0, ALL!I606-METEALL[[#This Row],[620111]] &lt;= 24), ALL!I606-METEALL[[#This Row],[620111]], 0)</f>
        <v>0</v>
      </c>
      <c r="K605">
        <f>IF(AND(ALL!J606-METEALL[[#This Row],[620112]] &gt;= 0, ALL!J606-METEALL[[#This Row],[620112]] &lt;= 24), ALL!J606-METEALL[[#This Row],[620112]], 0)</f>
        <v>13</v>
      </c>
      <c r="L605">
        <f>IF(AND(ALL!K606-METEALL[[#This Row],[620113]] &gt;= 0, ALL!K606-METEALL[[#This Row],[620113]] &lt;= 24), ALL!K606-METEALL[[#This Row],[620113]], 0)</f>
        <v>0</v>
      </c>
      <c r="M605">
        <f>IF(AND(ALL!L606-METEALL[[#This Row],[620114]] &gt;= 0, ALL!L606-METEALL[[#This Row],[620114]] &lt;= 24), ALL!L606-METEALL[[#This Row],[620114]], 0)</f>
        <v>12</v>
      </c>
      <c r="N605">
        <f>IF(AND(ALL!M606-METEALL[[#This Row],[620116]] &gt;= 0, ALL!M606-METEALL[[#This Row],[620116]] &lt;= 24), ALL!M606-METEALL[[#This Row],[620116]], 0)</f>
        <v>0</v>
      </c>
      <c r="O605">
        <f>IF(AND(ALL!N606-METEALL[[#This Row],[620117]] &gt;= 0, ALL!N606-METEALL[[#This Row],[620117]] &lt;= 24), ALL!N606-METEALL[[#This Row],[620117]], 0)</f>
        <v>13</v>
      </c>
      <c r="P605">
        <f>IF(AND(ALL!O606-METEALL[[#This Row],[620118]] &gt;= 0, ALL!O606-METEALL[[#This Row],[620118]] &lt;= 24), ALL!O606-METEALL[[#This Row],[620118]], 0)</f>
        <v>0</v>
      </c>
      <c r="Q605">
        <f>IF(AND(ALL!P606-METEALL[[#This Row],[620119]] &gt;= 0, ALL!P606-METEALL[[#This Row],[620119]] &lt;= 24), ALL!P606-METEALL[[#This Row],[620119]], 0)</f>
        <v>15</v>
      </c>
      <c r="R605">
        <f>IF(AND(ALL!Q606-METEALL[[#This Row],[620120]] &gt;= 0, ALL!Q606-METEALL[[#This Row],[620120]] &lt;= 24), ALL!Q606-METEALL[[#This Row],[620120]], 0)</f>
        <v>15</v>
      </c>
      <c r="S605">
        <f>IF(AND(ALL!R606-METEALL[[#This Row],[620122]] &gt;= 0, ALL!R606-METEALL[[#This Row],[620122]] &lt;= 24), ALL!R606-METEALL[[#This Row],[620122]], 0)</f>
        <v>7</v>
      </c>
      <c r="T605">
        <f>IF(AND(ALL!S606-METEALL[[#This Row],[620123]] &gt;= 0, ALL!S606-METEALL[[#This Row],[620123]] &lt;= 24), ALL!S606-METEALL[[#This Row],[620123]], 0)</f>
        <v>0</v>
      </c>
      <c r="U605">
        <f>IF(AND(ALL!T606-METEALL[[#This Row],[620124]] &gt;= 0, ALL!T606-METEALL[[#This Row],[620124]] &lt;= 24), ALL!T606-METEALL[[#This Row],[620124]], 0)</f>
        <v>0</v>
      </c>
      <c r="Y605">
        <v>620104</v>
      </c>
      <c r="Z605" s="31">
        <v>44433</v>
      </c>
      <c r="AA605">
        <v>0</v>
      </c>
    </row>
    <row r="606" spans="3:27">
      <c r="C606" s="17">
        <v>44434</v>
      </c>
      <c r="D606" t="str">
        <f>TEXT(Mete_cal[[#This Row],[Egat Code]], "[$-409]mmm yyyy")</f>
        <v>Aug 2021</v>
      </c>
      <c r="E606">
        <f>IF(AND(ALL!D607-METEALL[[#This Row],[620104]] &gt;= 0, ALL!D607-METEALL[[#This Row],[620104]] &lt;= 24), ALL!D607-METEALL[[#This Row],[620104]], 0)</f>
        <v>0</v>
      </c>
      <c r="F606">
        <f>IF(AND(ALL!E607-METEALL[[#This Row],[620105]] &gt;= 0, ALL!E607-METEALL[[#This Row],[620105]] &lt;= 24), ALL!E607-METEALL[[#This Row],[620105]], 0)</f>
        <v>0</v>
      </c>
      <c r="G606">
        <f>IF(AND(ALL!F607-METEALL[[#This Row],[620106]] &gt;= 0, ALL!F607-METEALL[[#This Row],[620106]] &lt;= 24), ALL!F607-METEALL[[#This Row],[620106]], 0)</f>
        <v>18</v>
      </c>
      <c r="H606">
        <f>IF(AND(ALL!G607-METEALL[[#This Row],[620107]] &gt;= 0, ALL!G607-METEALL[[#This Row],[620107]] &lt;= 24), ALL!G607-METEALL[[#This Row],[620107]], 0)</f>
        <v>15</v>
      </c>
      <c r="I606">
        <f>IF(AND(ALL!H607-METEALL[[#This Row],[620109]] &gt;= 0, ALL!H607-METEALL[[#This Row],[620109]] &lt;= 24), ALL!H607-METEALL[[#This Row],[620109]], 0)</f>
        <v>0</v>
      </c>
      <c r="J606">
        <f>IF(AND(ALL!I607-METEALL[[#This Row],[620111]] &gt;= 0, ALL!I607-METEALL[[#This Row],[620111]] &lt;= 24), ALL!I607-METEALL[[#This Row],[620111]], 0)</f>
        <v>0</v>
      </c>
      <c r="K606">
        <f>IF(AND(ALL!J607-METEALL[[#This Row],[620112]] &gt;= 0, ALL!J607-METEALL[[#This Row],[620112]] &lt;= 24), ALL!J607-METEALL[[#This Row],[620112]], 0)</f>
        <v>19</v>
      </c>
      <c r="L606">
        <f>IF(AND(ALL!K607-METEALL[[#This Row],[620113]] &gt;= 0, ALL!K607-METEALL[[#This Row],[620113]] &lt;= 24), ALL!K607-METEALL[[#This Row],[620113]], 0)</f>
        <v>0</v>
      </c>
      <c r="M606">
        <f>IF(AND(ALL!L607-METEALL[[#This Row],[620114]] &gt;= 0, ALL!L607-METEALL[[#This Row],[620114]] &lt;= 24), ALL!L607-METEALL[[#This Row],[620114]], 0)</f>
        <v>14</v>
      </c>
      <c r="N606">
        <f>IF(AND(ALL!M607-METEALL[[#This Row],[620116]] &gt;= 0, ALL!M607-METEALL[[#This Row],[620116]] &lt;= 24), ALL!M607-METEALL[[#This Row],[620116]], 0)</f>
        <v>0</v>
      </c>
      <c r="O606">
        <f>IF(AND(ALL!N607-METEALL[[#This Row],[620117]] &gt;= 0, ALL!N607-METEALL[[#This Row],[620117]] &lt;= 24), ALL!N607-METEALL[[#This Row],[620117]], 0)</f>
        <v>0</v>
      </c>
      <c r="P606">
        <f>IF(AND(ALL!O607-METEALL[[#This Row],[620118]] &gt;= 0, ALL!O607-METEALL[[#This Row],[620118]] &lt;= 24), ALL!O607-METEALL[[#This Row],[620118]], 0)</f>
        <v>0</v>
      </c>
      <c r="Q606">
        <f>IF(AND(ALL!P607-METEALL[[#This Row],[620119]] &gt;= 0, ALL!P607-METEALL[[#This Row],[620119]] &lt;= 24), ALL!P607-METEALL[[#This Row],[620119]], 0)</f>
        <v>14</v>
      </c>
      <c r="R606">
        <f>IF(AND(ALL!Q607-METEALL[[#This Row],[620120]] &gt;= 0, ALL!Q607-METEALL[[#This Row],[620120]] &lt;= 24), ALL!Q607-METEALL[[#This Row],[620120]], 0)</f>
        <v>14</v>
      </c>
      <c r="S606">
        <f>IF(AND(ALL!R607-METEALL[[#This Row],[620122]] &gt;= 0, ALL!R607-METEALL[[#This Row],[620122]] &lt;= 24), ALL!R607-METEALL[[#This Row],[620122]], 0)</f>
        <v>0</v>
      </c>
      <c r="T606">
        <f>IF(AND(ALL!S607-METEALL[[#This Row],[620123]] &gt;= 0, ALL!S607-METEALL[[#This Row],[620123]] &lt;= 24), ALL!S607-METEALL[[#This Row],[620123]], 0)</f>
        <v>0</v>
      </c>
      <c r="U606">
        <f>IF(AND(ALL!T607-METEALL[[#This Row],[620124]] &gt;= 0, ALL!T607-METEALL[[#This Row],[620124]] &lt;= 24), ALL!T607-METEALL[[#This Row],[620124]], 0)</f>
        <v>0</v>
      </c>
      <c r="Y606">
        <v>620104</v>
      </c>
      <c r="Z606" s="31">
        <v>44434</v>
      </c>
      <c r="AA606">
        <v>0</v>
      </c>
    </row>
    <row r="607" spans="3:27">
      <c r="C607" s="17">
        <v>44435</v>
      </c>
      <c r="D607" t="str">
        <f>TEXT(Mete_cal[[#This Row],[Egat Code]], "[$-409]mmm yyyy")</f>
        <v>Aug 2021</v>
      </c>
      <c r="E607">
        <f>IF(AND(ALL!D608-METEALL[[#This Row],[620104]] &gt;= 0, ALL!D608-METEALL[[#This Row],[620104]] &lt;= 24), ALL!D608-METEALL[[#This Row],[620104]], 0)</f>
        <v>0</v>
      </c>
      <c r="F607">
        <f>IF(AND(ALL!E608-METEALL[[#This Row],[620105]] &gt;= 0, ALL!E608-METEALL[[#This Row],[620105]] &lt;= 24), ALL!E608-METEALL[[#This Row],[620105]], 0)</f>
        <v>0</v>
      </c>
      <c r="G607">
        <f>IF(AND(ALL!F608-METEALL[[#This Row],[620106]] &gt;= 0, ALL!F608-METEALL[[#This Row],[620106]] &lt;= 24), ALL!F608-METEALL[[#This Row],[620106]], 0)</f>
        <v>20</v>
      </c>
      <c r="H607">
        <f>IF(AND(ALL!G608-METEALL[[#This Row],[620107]] &gt;= 0, ALL!G608-METEALL[[#This Row],[620107]] &lt;= 24), ALL!G608-METEALL[[#This Row],[620107]], 0)</f>
        <v>11</v>
      </c>
      <c r="I607">
        <f>IF(AND(ALL!H608-METEALL[[#This Row],[620109]] &gt;= 0, ALL!H608-METEALL[[#This Row],[620109]] &lt;= 24), ALL!H608-METEALL[[#This Row],[620109]], 0)</f>
        <v>0</v>
      </c>
      <c r="J607">
        <f>IF(AND(ALL!I608-METEALL[[#This Row],[620111]] &gt;= 0, ALL!I608-METEALL[[#This Row],[620111]] &lt;= 24), ALL!I608-METEALL[[#This Row],[620111]], 0)</f>
        <v>0</v>
      </c>
      <c r="K607">
        <f>IF(AND(ALL!J608-METEALL[[#This Row],[620112]] &gt;= 0, ALL!J608-METEALL[[#This Row],[620112]] &lt;= 24), ALL!J608-METEALL[[#This Row],[620112]], 0)</f>
        <v>13</v>
      </c>
      <c r="L607">
        <f>IF(AND(ALL!K608-METEALL[[#This Row],[620113]] &gt;= 0, ALL!K608-METEALL[[#This Row],[620113]] &lt;= 24), ALL!K608-METEALL[[#This Row],[620113]], 0)</f>
        <v>0</v>
      </c>
      <c r="M607">
        <f>IF(AND(ALL!L608-METEALL[[#This Row],[620114]] &gt;= 0, ALL!L608-METEALL[[#This Row],[620114]] &lt;= 24), ALL!L608-METEALL[[#This Row],[620114]], 0)</f>
        <v>20</v>
      </c>
      <c r="N607">
        <f>IF(AND(ALL!M608-METEALL[[#This Row],[620116]] &gt;= 0, ALL!M608-METEALL[[#This Row],[620116]] &lt;= 24), ALL!M608-METEALL[[#This Row],[620116]], 0)</f>
        <v>0</v>
      </c>
      <c r="O607">
        <f>IF(AND(ALL!N608-METEALL[[#This Row],[620117]] &gt;= 0, ALL!N608-METEALL[[#This Row],[620117]] &lt;= 24), ALL!N608-METEALL[[#This Row],[620117]], 0)</f>
        <v>18</v>
      </c>
      <c r="P607">
        <f>IF(AND(ALL!O608-METEALL[[#This Row],[620118]] &gt;= 0, ALL!O608-METEALL[[#This Row],[620118]] &lt;= 24), ALL!O608-METEALL[[#This Row],[620118]], 0)</f>
        <v>0</v>
      </c>
      <c r="Q607">
        <f>IF(AND(ALL!P608-METEALL[[#This Row],[620119]] &gt;= 0, ALL!P608-METEALL[[#This Row],[620119]] &lt;= 24), ALL!P608-METEALL[[#This Row],[620119]], 0)</f>
        <v>17</v>
      </c>
      <c r="R607">
        <f>IF(AND(ALL!Q608-METEALL[[#This Row],[620120]] &gt;= 0, ALL!Q608-METEALL[[#This Row],[620120]] &lt;= 24), ALL!Q608-METEALL[[#This Row],[620120]], 0)</f>
        <v>13</v>
      </c>
      <c r="S607">
        <f>IF(AND(ALL!R608-METEALL[[#This Row],[620122]] &gt;= 0, ALL!R608-METEALL[[#This Row],[620122]] &lt;= 24), ALL!R608-METEALL[[#This Row],[620122]], 0)</f>
        <v>12</v>
      </c>
      <c r="T607">
        <f>IF(AND(ALL!S608-METEALL[[#This Row],[620123]] &gt;= 0, ALL!S608-METEALL[[#This Row],[620123]] &lt;= 24), ALL!S608-METEALL[[#This Row],[620123]], 0)</f>
        <v>0</v>
      </c>
      <c r="U607">
        <f>IF(AND(ALL!T608-METEALL[[#This Row],[620124]] &gt;= 0, ALL!T608-METEALL[[#This Row],[620124]] &lt;= 24), ALL!T608-METEALL[[#This Row],[620124]], 0)</f>
        <v>0</v>
      </c>
      <c r="Y607">
        <v>620104</v>
      </c>
      <c r="Z607" s="31">
        <v>44435</v>
      </c>
      <c r="AA607">
        <v>0</v>
      </c>
    </row>
    <row r="608" spans="3:27">
      <c r="C608" s="17">
        <v>44436</v>
      </c>
      <c r="D608" t="str">
        <f>TEXT(Mete_cal[[#This Row],[Egat Code]], "[$-409]mmm yyyy")</f>
        <v>Aug 2021</v>
      </c>
      <c r="E608">
        <f>IF(AND(ALL!D609-METEALL[[#This Row],[620104]] &gt;= 0, ALL!D609-METEALL[[#This Row],[620104]] &lt;= 24), ALL!D609-METEALL[[#This Row],[620104]], 0)</f>
        <v>0</v>
      </c>
      <c r="F608">
        <f>IF(AND(ALL!E609-METEALL[[#This Row],[620105]] &gt;= 0, ALL!E609-METEALL[[#This Row],[620105]] &lt;= 24), ALL!E609-METEALL[[#This Row],[620105]], 0)</f>
        <v>15</v>
      </c>
      <c r="G608">
        <f>IF(AND(ALL!F609-METEALL[[#This Row],[620106]] &gt;= 0, ALL!F609-METEALL[[#This Row],[620106]] &lt;= 24), ALL!F609-METEALL[[#This Row],[620106]], 0)</f>
        <v>13</v>
      </c>
      <c r="H608">
        <f>IF(AND(ALL!G609-METEALL[[#This Row],[620107]] &gt;= 0, ALL!G609-METEALL[[#This Row],[620107]] &lt;= 24), ALL!G609-METEALL[[#This Row],[620107]], 0)</f>
        <v>12</v>
      </c>
      <c r="I608">
        <f>IF(AND(ALL!H609-METEALL[[#This Row],[620109]] &gt;= 0, ALL!H609-METEALL[[#This Row],[620109]] &lt;= 24), ALL!H609-METEALL[[#This Row],[620109]], 0)</f>
        <v>0</v>
      </c>
      <c r="J608">
        <f>IF(AND(ALL!I609-METEALL[[#This Row],[620111]] &gt;= 0, ALL!I609-METEALL[[#This Row],[620111]] &lt;= 24), ALL!I609-METEALL[[#This Row],[620111]], 0)</f>
        <v>0</v>
      </c>
      <c r="K608">
        <f>IF(AND(ALL!J609-METEALL[[#This Row],[620112]] &gt;= 0, ALL!J609-METEALL[[#This Row],[620112]] &lt;= 24), ALL!J609-METEALL[[#This Row],[620112]], 0)</f>
        <v>17</v>
      </c>
      <c r="L608">
        <f>IF(AND(ALL!K609-METEALL[[#This Row],[620113]] &gt;= 0, ALL!K609-METEALL[[#This Row],[620113]] &lt;= 24), ALL!K609-METEALL[[#This Row],[620113]], 0)</f>
        <v>0</v>
      </c>
      <c r="M608">
        <f>IF(AND(ALL!L609-METEALL[[#This Row],[620114]] &gt;= 0, ALL!L609-METEALL[[#This Row],[620114]] &lt;= 24), ALL!L609-METEALL[[#This Row],[620114]], 0)</f>
        <v>15</v>
      </c>
      <c r="N608">
        <f>IF(AND(ALL!M609-METEALL[[#This Row],[620116]] &gt;= 0, ALL!M609-METEALL[[#This Row],[620116]] &lt;= 24), ALL!M609-METEALL[[#This Row],[620116]], 0)</f>
        <v>0</v>
      </c>
      <c r="O608">
        <f>IF(AND(ALL!N609-METEALL[[#This Row],[620117]] &gt;= 0, ALL!N609-METEALL[[#This Row],[620117]] &lt;= 24), ALL!N609-METEALL[[#This Row],[620117]], 0)</f>
        <v>17</v>
      </c>
      <c r="P608">
        <f>IF(AND(ALL!O609-METEALL[[#This Row],[620118]] &gt;= 0, ALL!O609-METEALL[[#This Row],[620118]] &lt;= 24), ALL!O609-METEALL[[#This Row],[620118]], 0)</f>
        <v>0</v>
      </c>
      <c r="Q608">
        <f>IF(AND(ALL!P609-METEALL[[#This Row],[620119]] &gt;= 0, ALL!P609-METEALL[[#This Row],[620119]] &lt;= 24), ALL!P609-METEALL[[#This Row],[620119]], 0)</f>
        <v>17</v>
      </c>
      <c r="R608">
        <f>IF(AND(ALL!Q609-METEALL[[#This Row],[620120]] &gt;= 0, ALL!Q609-METEALL[[#This Row],[620120]] &lt;= 24), ALL!Q609-METEALL[[#This Row],[620120]], 0)</f>
        <v>6</v>
      </c>
      <c r="S608">
        <f>IF(AND(ALL!R609-METEALL[[#This Row],[620122]] &gt;= 0, ALL!R609-METEALL[[#This Row],[620122]] &lt;= 24), ALL!R609-METEALL[[#This Row],[620122]], 0)</f>
        <v>15</v>
      </c>
      <c r="T608">
        <f>IF(AND(ALL!S609-METEALL[[#This Row],[620123]] &gt;= 0, ALL!S609-METEALL[[#This Row],[620123]] &lt;= 24), ALL!S609-METEALL[[#This Row],[620123]], 0)</f>
        <v>0</v>
      </c>
      <c r="U608">
        <f>IF(AND(ALL!T609-METEALL[[#This Row],[620124]] &gt;= 0, ALL!T609-METEALL[[#This Row],[620124]] &lt;= 24), ALL!T609-METEALL[[#This Row],[620124]], 0)</f>
        <v>0</v>
      </c>
      <c r="Y608">
        <v>620104</v>
      </c>
      <c r="Z608" s="31">
        <v>44436</v>
      </c>
      <c r="AA608">
        <v>0</v>
      </c>
    </row>
    <row r="609" spans="3:27">
      <c r="C609" s="17">
        <v>44437</v>
      </c>
      <c r="D609" t="str">
        <f>TEXT(Mete_cal[[#This Row],[Egat Code]], "[$-409]mmm yyyy")</f>
        <v>Aug 2021</v>
      </c>
      <c r="E609">
        <f>IF(AND(ALL!D610-METEALL[[#This Row],[620104]] &gt;= 0, ALL!D610-METEALL[[#This Row],[620104]] &lt;= 24), ALL!D610-METEALL[[#This Row],[620104]], 0)</f>
        <v>0</v>
      </c>
      <c r="F609">
        <f>IF(AND(ALL!E610-METEALL[[#This Row],[620105]] &gt;= 0, ALL!E610-METEALL[[#This Row],[620105]] &lt;= 24), ALL!E610-METEALL[[#This Row],[620105]], 0)</f>
        <v>9</v>
      </c>
      <c r="G609">
        <f>IF(AND(ALL!F610-METEALL[[#This Row],[620106]] &gt;= 0, ALL!F610-METEALL[[#This Row],[620106]] &lt;= 24), ALL!F610-METEALL[[#This Row],[620106]], 0)</f>
        <v>0</v>
      </c>
      <c r="H609">
        <f>IF(AND(ALL!G610-METEALL[[#This Row],[620107]] &gt;= 0, ALL!G610-METEALL[[#This Row],[620107]] &lt;= 24), ALL!G610-METEALL[[#This Row],[620107]], 0)</f>
        <v>13</v>
      </c>
      <c r="I609">
        <f>IF(AND(ALL!H610-METEALL[[#This Row],[620109]] &gt;= 0, ALL!H610-METEALL[[#This Row],[620109]] &lt;= 24), ALL!H610-METEALL[[#This Row],[620109]], 0)</f>
        <v>0</v>
      </c>
      <c r="J609">
        <f>IF(AND(ALL!I610-METEALL[[#This Row],[620111]] &gt;= 0, ALL!I610-METEALL[[#This Row],[620111]] &lt;= 24), ALL!I610-METEALL[[#This Row],[620111]], 0)</f>
        <v>0</v>
      </c>
      <c r="K609">
        <f>IF(AND(ALL!J610-METEALL[[#This Row],[620112]] &gt;= 0, ALL!J610-METEALL[[#This Row],[620112]] &lt;= 24), ALL!J610-METEALL[[#This Row],[620112]], 0)</f>
        <v>18</v>
      </c>
      <c r="L609">
        <f>IF(AND(ALL!K610-METEALL[[#This Row],[620113]] &gt;= 0, ALL!K610-METEALL[[#This Row],[620113]] &lt;= 24), ALL!K610-METEALL[[#This Row],[620113]], 0)</f>
        <v>0</v>
      </c>
      <c r="M609">
        <f>IF(AND(ALL!L610-METEALL[[#This Row],[620114]] &gt;= 0, ALL!L610-METEALL[[#This Row],[620114]] &lt;= 24), ALL!L610-METEALL[[#This Row],[620114]], 0)</f>
        <v>18</v>
      </c>
      <c r="N609">
        <f>IF(AND(ALL!M610-METEALL[[#This Row],[620116]] &gt;= 0, ALL!M610-METEALL[[#This Row],[620116]] &lt;= 24), ALL!M610-METEALL[[#This Row],[620116]], 0)</f>
        <v>0</v>
      </c>
      <c r="O609">
        <f>IF(AND(ALL!N610-METEALL[[#This Row],[620117]] &gt;= 0, ALL!N610-METEALL[[#This Row],[620117]] &lt;= 24), ALL!N610-METEALL[[#This Row],[620117]], 0)</f>
        <v>17</v>
      </c>
      <c r="P609">
        <f>IF(AND(ALL!O610-METEALL[[#This Row],[620118]] &gt;= 0, ALL!O610-METEALL[[#This Row],[620118]] &lt;= 24), ALL!O610-METEALL[[#This Row],[620118]], 0)</f>
        <v>0</v>
      </c>
      <c r="Q609">
        <f>IF(AND(ALL!P610-METEALL[[#This Row],[620119]] &gt;= 0, ALL!P610-METEALL[[#This Row],[620119]] &lt;= 24), ALL!P610-METEALL[[#This Row],[620119]], 0)</f>
        <v>15</v>
      </c>
      <c r="R609">
        <f>IF(AND(ALL!Q610-METEALL[[#This Row],[620120]] &gt;= 0, ALL!Q610-METEALL[[#This Row],[620120]] &lt;= 24), ALL!Q610-METEALL[[#This Row],[620120]], 0)</f>
        <v>11</v>
      </c>
      <c r="S609">
        <f>IF(AND(ALL!R610-METEALL[[#This Row],[620122]] &gt;= 0, ALL!R610-METEALL[[#This Row],[620122]] &lt;= 24), ALL!R610-METEALL[[#This Row],[620122]], 0)</f>
        <v>15</v>
      </c>
      <c r="T609">
        <f>IF(AND(ALL!S610-METEALL[[#This Row],[620123]] &gt;= 0, ALL!S610-METEALL[[#This Row],[620123]] &lt;= 24), ALL!S610-METEALL[[#This Row],[620123]], 0)</f>
        <v>0</v>
      </c>
      <c r="U609">
        <f>IF(AND(ALL!T610-METEALL[[#This Row],[620124]] &gt;= 0, ALL!T610-METEALL[[#This Row],[620124]] &lt;= 24), ALL!T610-METEALL[[#This Row],[620124]], 0)</f>
        <v>0</v>
      </c>
      <c r="Y609">
        <v>620104</v>
      </c>
      <c r="Z609" s="31">
        <v>44437</v>
      </c>
      <c r="AA609">
        <v>0</v>
      </c>
    </row>
    <row r="610" spans="3:27">
      <c r="C610" s="17">
        <v>44438</v>
      </c>
      <c r="D610" t="str">
        <f>TEXT(Mete_cal[[#This Row],[Egat Code]], "[$-409]mmm yyyy")</f>
        <v>Aug 2021</v>
      </c>
      <c r="E610">
        <f>IF(AND(ALL!D611-METEALL[[#This Row],[620104]] &gt;= 0, ALL!D611-METEALL[[#This Row],[620104]] &lt;= 24), ALL!D611-METEALL[[#This Row],[620104]], 0)</f>
        <v>0</v>
      </c>
      <c r="F610">
        <f>IF(AND(ALL!E611-METEALL[[#This Row],[620105]] &gt;= 0, ALL!E611-METEALL[[#This Row],[620105]] &lt;= 24), ALL!E611-METEALL[[#This Row],[620105]], 0)</f>
        <v>11</v>
      </c>
      <c r="G610">
        <f>IF(AND(ALL!F611-METEALL[[#This Row],[620106]] &gt;= 0, ALL!F611-METEALL[[#This Row],[620106]] &lt;= 24), ALL!F611-METEALL[[#This Row],[620106]], 0)</f>
        <v>0</v>
      </c>
      <c r="H610">
        <f>IF(AND(ALL!G611-METEALL[[#This Row],[620107]] &gt;= 0, ALL!G611-METEALL[[#This Row],[620107]] &lt;= 24), ALL!G611-METEALL[[#This Row],[620107]], 0)</f>
        <v>18</v>
      </c>
      <c r="I610">
        <f>IF(AND(ALL!H611-METEALL[[#This Row],[620109]] &gt;= 0, ALL!H611-METEALL[[#This Row],[620109]] &lt;= 24), ALL!H611-METEALL[[#This Row],[620109]], 0)</f>
        <v>0</v>
      </c>
      <c r="J610">
        <f>IF(AND(ALL!I611-METEALL[[#This Row],[620111]] &gt;= 0, ALL!I611-METEALL[[#This Row],[620111]] &lt;= 24), ALL!I611-METEALL[[#This Row],[620111]], 0)</f>
        <v>0</v>
      </c>
      <c r="K610">
        <f>IF(AND(ALL!J611-METEALL[[#This Row],[620112]] &gt;= 0, ALL!J611-METEALL[[#This Row],[620112]] &lt;= 24), ALL!J611-METEALL[[#This Row],[620112]], 0)</f>
        <v>15</v>
      </c>
      <c r="L610">
        <f>IF(AND(ALL!K611-METEALL[[#This Row],[620113]] &gt;= 0, ALL!K611-METEALL[[#This Row],[620113]] &lt;= 24), ALL!K611-METEALL[[#This Row],[620113]], 0)</f>
        <v>0</v>
      </c>
      <c r="M610">
        <f>IF(AND(ALL!L611-METEALL[[#This Row],[620114]] &gt;= 0, ALL!L611-METEALL[[#This Row],[620114]] &lt;= 24), ALL!L611-METEALL[[#This Row],[620114]], 0)</f>
        <v>13</v>
      </c>
      <c r="N610">
        <f>IF(AND(ALL!M611-METEALL[[#This Row],[620116]] &gt;= 0, ALL!M611-METEALL[[#This Row],[620116]] &lt;= 24), ALL!M611-METEALL[[#This Row],[620116]], 0)</f>
        <v>0</v>
      </c>
      <c r="O610">
        <f>IF(AND(ALL!N611-METEALL[[#This Row],[620117]] &gt;= 0, ALL!N611-METEALL[[#This Row],[620117]] &lt;= 24), ALL!N611-METEALL[[#This Row],[620117]], 0)</f>
        <v>0</v>
      </c>
      <c r="P610">
        <f>IF(AND(ALL!O611-METEALL[[#This Row],[620118]] &gt;= 0, ALL!O611-METEALL[[#This Row],[620118]] &lt;= 24), ALL!O611-METEALL[[#This Row],[620118]], 0)</f>
        <v>0</v>
      </c>
      <c r="Q610">
        <f>IF(AND(ALL!P611-METEALL[[#This Row],[620119]] &gt;= 0, ALL!P611-METEALL[[#This Row],[620119]] &lt;= 24), ALL!P611-METEALL[[#This Row],[620119]], 0)</f>
        <v>11</v>
      </c>
      <c r="R610">
        <f>IF(AND(ALL!Q611-METEALL[[#This Row],[620120]] &gt;= 0, ALL!Q611-METEALL[[#This Row],[620120]] &lt;= 24), ALL!Q611-METEALL[[#This Row],[620120]], 0)</f>
        <v>9</v>
      </c>
      <c r="S610">
        <f>IF(AND(ALL!R611-METEALL[[#This Row],[620122]] &gt;= 0, ALL!R611-METEALL[[#This Row],[620122]] &lt;= 24), ALL!R611-METEALL[[#This Row],[620122]], 0)</f>
        <v>11</v>
      </c>
      <c r="T610">
        <f>IF(AND(ALL!S611-METEALL[[#This Row],[620123]] &gt;= 0, ALL!S611-METEALL[[#This Row],[620123]] &lt;= 24), ALL!S611-METEALL[[#This Row],[620123]], 0)</f>
        <v>0</v>
      </c>
      <c r="U610">
        <f>IF(AND(ALL!T611-METEALL[[#This Row],[620124]] &gt;= 0, ALL!T611-METEALL[[#This Row],[620124]] &lt;= 24), ALL!T611-METEALL[[#This Row],[620124]], 0)</f>
        <v>0</v>
      </c>
      <c r="Y610">
        <v>620104</v>
      </c>
      <c r="Z610" s="31">
        <v>44438</v>
      </c>
      <c r="AA610">
        <v>0</v>
      </c>
    </row>
    <row r="611" spans="3:27">
      <c r="C611" s="17">
        <v>44439</v>
      </c>
      <c r="D611" t="str">
        <f>TEXT(Mete_cal[[#This Row],[Egat Code]], "[$-409]mmm yyyy")</f>
        <v>Aug 2021</v>
      </c>
      <c r="E611">
        <f>IF(AND(ALL!D612-METEALL[[#This Row],[620104]] &gt;= 0, ALL!D612-METEALL[[#This Row],[620104]] &lt;= 24), ALL!D612-METEALL[[#This Row],[620104]], 0)</f>
        <v>0</v>
      </c>
      <c r="F611">
        <f>IF(AND(ALL!E612-METEALL[[#This Row],[620105]] &gt;= 0, ALL!E612-METEALL[[#This Row],[620105]] &lt;= 24), ALL!E612-METEALL[[#This Row],[620105]], 0)</f>
        <v>0</v>
      </c>
      <c r="G611">
        <f>IF(AND(ALL!F612-METEALL[[#This Row],[620106]] &gt;= 0, ALL!F612-METEALL[[#This Row],[620106]] &lt;= 24), ALL!F612-METEALL[[#This Row],[620106]], 0)</f>
        <v>0</v>
      </c>
      <c r="H611">
        <f>IF(AND(ALL!G612-METEALL[[#This Row],[620107]] &gt;= 0, ALL!G612-METEALL[[#This Row],[620107]] &lt;= 24), ALL!G612-METEALL[[#This Row],[620107]], 0)</f>
        <v>0</v>
      </c>
      <c r="I611">
        <f>IF(AND(ALL!H612-METEALL[[#This Row],[620109]] &gt;= 0, ALL!H612-METEALL[[#This Row],[620109]] &lt;= 24), ALL!H612-METEALL[[#This Row],[620109]], 0)</f>
        <v>0</v>
      </c>
      <c r="J611">
        <f>IF(AND(ALL!I612-METEALL[[#This Row],[620111]] &gt;= 0, ALL!I612-METEALL[[#This Row],[620111]] &lt;= 24), ALL!I612-METEALL[[#This Row],[620111]], 0)</f>
        <v>0</v>
      </c>
      <c r="K611">
        <f>IF(AND(ALL!J612-METEALL[[#This Row],[620112]] &gt;= 0, ALL!J612-METEALL[[#This Row],[620112]] &lt;= 24), ALL!J612-METEALL[[#This Row],[620112]], 0)</f>
        <v>0</v>
      </c>
      <c r="L611">
        <f>IF(AND(ALL!K612-METEALL[[#This Row],[620113]] &gt;= 0, ALL!K612-METEALL[[#This Row],[620113]] &lt;= 24), ALL!K612-METEALL[[#This Row],[620113]], 0)</f>
        <v>0</v>
      </c>
      <c r="M611">
        <f>IF(AND(ALL!L612-METEALL[[#This Row],[620114]] &gt;= 0, ALL!L612-METEALL[[#This Row],[620114]] &lt;= 24), ALL!L612-METEALL[[#This Row],[620114]], 0)</f>
        <v>0</v>
      </c>
      <c r="N611">
        <f>IF(AND(ALL!M612-METEALL[[#This Row],[620116]] &gt;= 0, ALL!M612-METEALL[[#This Row],[620116]] &lt;= 24), ALL!M612-METEALL[[#This Row],[620116]], 0)</f>
        <v>0</v>
      </c>
      <c r="O611">
        <f>IF(AND(ALL!N612-METEALL[[#This Row],[620117]] &gt;= 0, ALL!N612-METEALL[[#This Row],[620117]] &lt;= 24), ALL!N612-METEALL[[#This Row],[620117]], 0)</f>
        <v>0</v>
      </c>
      <c r="P611">
        <f>IF(AND(ALL!O612-METEALL[[#This Row],[620118]] &gt;= 0, ALL!O612-METEALL[[#This Row],[620118]] &lt;= 24), ALL!O612-METEALL[[#This Row],[620118]], 0)</f>
        <v>0</v>
      </c>
      <c r="Q611">
        <f>IF(AND(ALL!P612-METEALL[[#This Row],[620119]] &gt;= 0, ALL!P612-METEALL[[#This Row],[620119]] &lt;= 24), ALL!P612-METEALL[[#This Row],[620119]], 0)</f>
        <v>0</v>
      </c>
      <c r="R611">
        <f>IF(AND(ALL!Q612-METEALL[[#This Row],[620120]] &gt;= 0, ALL!Q612-METEALL[[#This Row],[620120]] &lt;= 24), ALL!Q612-METEALL[[#This Row],[620120]], 0)</f>
        <v>0</v>
      </c>
      <c r="S611">
        <f>IF(AND(ALL!R612-METEALL[[#This Row],[620122]] &gt;= 0, ALL!R612-METEALL[[#This Row],[620122]] &lt;= 24), ALL!R612-METEALL[[#This Row],[620122]], 0)</f>
        <v>0</v>
      </c>
      <c r="T611">
        <f>IF(AND(ALL!S612-METEALL[[#This Row],[620123]] &gt;= 0, ALL!S612-METEALL[[#This Row],[620123]] &lt;= 24), ALL!S612-METEALL[[#This Row],[620123]], 0)</f>
        <v>0</v>
      </c>
      <c r="U611">
        <f>IF(AND(ALL!T612-METEALL[[#This Row],[620124]] &gt;= 0, ALL!T612-METEALL[[#This Row],[620124]] &lt;= 24), ALL!T612-METEALL[[#This Row],[620124]], 0)</f>
        <v>0</v>
      </c>
      <c r="Y611">
        <v>620104</v>
      </c>
      <c r="Z611" s="31">
        <v>44439</v>
      </c>
      <c r="AA611">
        <v>0</v>
      </c>
    </row>
    <row r="612" spans="3:27">
      <c r="C612" s="17">
        <v>44440</v>
      </c>
      <c r="D612" t="str">
        <f>TEXT(Mete_cal[[#This Row],[Egat Code]], "[$-409]mmm yyyy")</f>
        <v>Sep 2021</v>
      </c>
      <c r="E612">
        <f>IF(AND(ALL!D613-METEALL[[#This Row],[620104]] &gt;= 0, ALL!D613-METEALL[[#This Row],[620104]] &lt;= 24), ALL!D613-METEALL[[#This Row],[620104]], 0)</f>
        <v>0</v>
      </c>
      <c r="F612">
        <f>IF(AND(ALL!E613-METEALL[[#This Row],[620105]] &gt;= 0, ALL!E613-METEALL[[#This Row],[620105]] &lt;= 24), ALL!E613-METEALL[[#This Row],[620105]], 0)</f>
        <v>20</v>
      </c>
      <c r="G612">
        <f>IF(AND(ALL!F613-METEALL[[#This Row],[620106]] &gt;= 0, ALL!F613-METEALL[[#This Row],[620106]] &lt;= 24), ALL!F613-METEALL[[#This Row],[620106]], 0)</f>
        <v>0</v>
      </c>
      <c r="H612">
        <f>IF(AND(ALL!G613-METEALL[[#This Row],[620107]] &gt;= 0, ALL!G613-METEALL[[#This Row],[620107]] &lt;= 24), ALL!G613-METEALL[[#This Row],[620107]], 0)</f>
        <v>10</v>
      </c>
      <c r="I612">
        <f>IF(AND(ALL!H613-METEALL[[#This Row],[620109]] &gt;= 0, ALL!H613-METEALL[[#This Row],[620109]] &lt;= 24), ALL!H613-METEALL[[#This Row],[620109]], 0)</f>
        <v>0</v>
      </c>
      <c r="J612">
        <f>IF(AND(ALL!I613-METEALL[[#This Row],[620111]] &gt;= 0, ALL!I613-METEALL[[#This Row],[620111]] &lt;= 24), ALL!I613-METEALL[[#This Row],[620111]], 0)</f>
        <v>0</v>
      </c>
      <c r="K612">
        <f>IF(AND(ALL!J613-METEALL[[#This Row],[620112]] &gt;= 0, ALL!J613-METEALL[[#This Row],[620112]] &lt;= 24), ALL!J613-METEALL[[#This Row],[620112]], 0)</f>
        <v>0</v>
      </c>
      <c r="L612">
        <f>IF(AND(ALL!K613-METEALL[[#This Row],[620113]] &gt;= 0, ALL!K613-METEALL[[#This Row],[620113]] &lt;= 24), ALL!K613-METEALL[[#This Row],[620113]], 0)</f>
        <v>22</v>
      </c>
      <c r="M612">
        <f>IF(AND(ALL!L613-METEALL[[#This Row],[620114]] &gt;= 0, ALL!L613-METEALL[[#This Row],[620114]] &lt;= 24), ALL!L613-METEALL[[#This Row],[620114]], 0)</f>
        <v>0</v>
      </c>
      <c r="N612">
        <f>IF(AND(ALL!M613-METEALL[[#This Row],[620116]] &gt;= 0, ALL!M613-METEALL[[#This Row],[620116]] &lt;= 24), ALL!M613-METEALL[[#This Row],[620116]], 0)</f>
        <v>0</v>
      </c>
      <c r="O612">
        <f>IF(AND(ALL!N613-METEALL[[#This Row],[620117]] &gt;= 0, ALL!N613-METEALL[[#This Row],[620117]] &lt;= 24), ALL!N613-METEALL[[#This Row],[620117]], 0)</f>
        <v>21</v>
      </c>
      <c r="P612">
        <f>IF(AND(ALL!O613-METEALL[[#This Row],[620118]] &gt;= 0, ALL!O613-METEALL[[#This Row],[620118]] &lt;= 24), ALL!O613-METEALL[[#This Row],[620118]], 0)</f>
        <v>0</v>
      </c>
      <c r="Q612">
        <f>IF(AND(ALL!P613-METEALL[[#This Row],[620119]] &gt;= 0, ALL!P613-METEALL[[#This Row],[620119]] &lt;= 24), ALL!P613-METEALL[[#This Row],[620119]], 0)</f>
        <v>0</v>
      </c>
      <c r="R612">
        <f>IF(AND(ALL!Q613-METEALL[[#This Row],[620120]] &gt;= 0, ALL!Q613-METEALL[[#This Row],[620120]] &lt;= 24), ALL!Q613-METEALL[[#This Row],[620120]], 0)</f>
        <v>0</v>
      </c>
      <c r="S612">
        <f>IF(AND(ALL!R613-METEALL[[#This Row],[620122]] &gt;= 0, ALL!R613-METEALL[[#This Row],[620122]] &lt;= 24), ALL!R613-METEALL[[#This Row],[620122]], 0)</f>
        <v>0</v>
      </c>
      <c r="T612">
        <f>IF(AND(ALL!S613-METEALL[[#This Row],[620123]] &gt;= 0, ALL!S613-METEALL[[#This Row],[620123]] &lt;= 24), ALL!S613-METEALL[[#This Row],[620123]], 0)</f>
        <v>0</v>
      </c>
      <c r="U612">
        <f>IF(AND(ALL!T613-METEALL[[#This Row],[620124]] &gt;= 0, ALL!T613-METEALL[[#This Row],[620124]] &lt;= 24), ALL!T613-METEALL[[#This Row],[620124]], 0)</f>
        <v>0</v>
      </c>
      <c r="Y612">
        <v>620104</v>
      </c>
      <c r="Z612" s="31">
        <v>44440</v>
      </c>
      <c r="AA612">
        <v>0</v>
      </c>
    </row>
    <row r="613" spans="3:27">
      <c r="C613" s="17">
        <v>44441</v>
      </c>
      <c r="D613" t="str">
        <f>TEXT(Mete_cal[[#This Row],[Egat Code]], "[$-409]mmm yyyy")</f>
        <v>Sep 2021</v>
      </c>
      <c r="E613">
        <f>IF(AND(ALL!D614-METEALL[[#This Row],[620104]] &gt;= 0, ALL!D614-METEALL[[#This Row],[620104]] &lt;= 24), ALL!D614-METEALL[[#This Row],[620104]], 0)</f>
        <v>0</v>
      </c>
      <c r="F613">
        <f>IF(AND(ALL!E614-METEALL[[#This Row],[620105]] &gt;= 0, ALL!E614-METEALL[[#This Row],[620105]] &lt;= 24), ALL!E614-METEALL[[#This Row],[620105]], 0)</f>
        <v>9</v>
      </c>
      <c r="G613">
        <f>IF(AND(ALL!F614-METEALL[[#This Row],[620106]] &gt;= 0, ALL!F614-METEALL[[#This Row],[620106]] &lt;= 24), ALL!F614-METEALL[[#This Row],[620106]], 0)</f>
        <v>0</v>
      </c>
      <c r="H613">
        <f>IF(AND(ALL!G614-METEALL[[#This Row],[620107]] &gt;= 0, ALL!G614-METEALL[[#This Row],[620107]] &lt;= 24), ALL!G614-METEALL[[#This Row],[620107]], 0)</f>
        <v>11</v>
      </c>
      <c r="I613">
        <f>IF(AND(ALL!H614-METEALL[[#This Row],[620109]] &gt;= 0, ALL!H614-METEALL[[#This Row],[620109]] &lt;= 24), ALL!H614-METEALL[[#This Row],[620109]], 0)</f>
        <v>0</v>
      </c>
      <c r="J613">
        <f>IF(AND(ALL!I614-METEALL[[#This Row],[620111]] &gt;= 0, ALL!I614-METEALL[[#This Row],[620111]] &lt;= 24), ALL!I614-METEALL[[#This Row],[620111]], 0)</f>
        <v>0</v>
      </c>
      <c r="K613">
        <f>IF(AND(ALL!J614-METEALL[[#This Row],[620112]] &gt;= 0, ALL!J614-METEALL[[#This Row],[620112]] &lt;= 24), ALL!J614-METEALL[[#This Row],[620112]], 0)</f>
        <v>13</v>
      </c>
      <c r="L613">
        <f>IF(AND(ALL!K614-METEALL[[#This Row],[620113]] &gt;= 0, ALL!K614-METEALL[[#This Row],[620113]] &lt;= 24), ALL!K614-METEALL[[#This Row],[620113]], 0)</f>
        <v>13</v>
      </c>
      <c r="M613">
        <f>IF(AND(ALL!L614-METEALL[[#This Row],[620114]] &gt;= 0, ALL!L614-METEALL[[#This Row],[620114]] &lt;= 24), ALL!L614-METEALL[[#This Row],[620114]], 0)</f>
        <v>11</v>
      </c>
      <c r="N613">
        <f>IF(AND(ALL!M614-METEALL[[#This Row],[620116]] &gt;= 0, ALL!M614-METEALL[[#This Row],[620116]] &lt;= 24), ALL!M614-METEALL[[#This Row],[620116]], 0)</f>
        <v>0</v>
      </c>
      <c r="O613">
        <f>IF(AND(ALL!N614-METEALL[[#This Row],[620117]] &gt;= 0, ALL!N614-METEALL[[#This Row],[620117]] &lt;= 24), ALL!N614-METEALL[[#This Row],[620117]], 0)</f>
        <v>9</v>
      </c>
      <c r="P613">
        <f>IF(AND(ALL!O614-METEALL[[#This Row],[620118]] &gt;= 0, ALL!O614-METEALL[[#This Row],[620118]] &lt;= 24), ALL!O614-METEALL[[#This Row],[620118]], 0)</f>
        <v>0</v>
      </c>
      <c r="Q613">
        <f>IF(AND(ALL!P614-METEALL[[#This Row],[620119]] &gt;= 0, ALL!P614-METEALL[[#This Row],[620119]] &lt;= 24), ALL!P614-METEALL[[#This Row],[620119]], 0)</f>
        <v>12</v>
      </c>
      <c r="R613">
        <f>IF(AND(ALL!Q614-METEALL[[#This Row],[620120]] &gt;= 0, ALL!Q614-METEALL[[#This Row],[620120]] &lt;= 24), ALL!Q614-METEALL[[#This Row],[620120]], 0)</f>
        <v>0</v>
      </c>
      <c r="S613">
        <f>IF(AND(ALL!R614-METEALL[[#This Row],[620122]] &gt;= 0, ALL!R614-METEALL[[#This Row],[620122]] &lt;= 24), ALL!R614-METEALL[[#This Row],[620122]], 0)</f>
        <v>11</v>
      </c>
      <c r="T613">
        <f>IF(AND(ALL!S614-METEALL[[#This Row],[620123]] &gt;= 0, ALL!S614-METEALL[[#This Row],[620123]] &lt;= 24), ALL!S614-METEALL[[#This Row],[620123]], 0)</f>
        <v>0</v>
      </c>
      <c r="U613">
        <f>IF(AND(ALL!T614-METEALL[[#This Row],[620124]] &gt;= 0, ALL!T614-METEALL[[#This Row],[620124]] &lt;= 24), ALL!T614-METEALL[[#This Row],[620124]], 0)</f>
        <v>0</v>
      </c>
      <c r="Y613">
        <v>620104</v>
      </c>
      <c r="Z613" s="31">
        <v>44441</v>
      </c>
      <c r="AA613">
        <v>0</v>
      </c>
    </row>
    <row r="614" spans="3:27">
      <c r="C614" s="17">
        <v>44442</v>
      </c>
      <c r="D614" t="str">
        <f>TEXT(Mete_cal[[#This Row],[Egat Code]], "[$-409]mmm yyyy")</f>
        <v>Sep 2021</v>
      </c>
      <c r="E614">
        <f>IF(AND(ALL!D615-METEALL[[#This Row],[620104]] &gt;= 0, ALL!D615-METEALL[[#This Row],[620104]] &lt;= 24), ALL!D615-METEALL[[#This Row],[620104]], 0)</f>
        <v>0</v>
      </c>
      <c r="F614">
        <f>IF(AND(ALL!E615-METEALL[[#This Row],[620105]] &gt;= 0, ALL!E615-METEALL[[#This Row],[620105]] &lt;= 24), ALL!E615-METEALL[[#This Row],[620105]], 0)</f>
        <v>0</v>
      </c>
      <c r="G614">
        <f>IF(AND(ALL!F615-METEALL[[#This Row],[620106]] &gt;= 0, ALL!F615-METEALL[[#This Row],[620106]] &lt;= 24), ALL!F615-METEALL[[#This Row],[620106]], 0)</f>
        <v>0</v>
      </c>
      <c r="H614">
        <f>IF(AND(ALL!G615-METEALL[[#This Row],[620107]] &gt;= 0, ALL!G615-METEALL[[#This Row],[620107]] &lt;= 24), ALL!G615-METEALL[[#This Row],[620107]], 0)</f>
        <v>0</v>
      </c>
      <c r="I614">
        <f>IF(AND(ALL!H615-METEALL[[#This Row],[620109]] &gt;= 0, ALL!H615-METEALL[[#This Row],[620109]] &lt;= 24), ALL!H615-METEALL[[#This Row],[620109]], 0)</f>
        <v>0</v>
      </c>
      <c r="J614">
        <f>IF(AND(ALL!I615-METEALL[[#This Row],[620111]] &gt;= 0, ALL!I615-METEALL[[#This Row],[620111]] &lt;= 24), ALL!I615-METEALL[[#This Row],[620111]], 0)</f>
        <v>0</v>
      </c>
      <c r="K614">
        <f>IF(AND(ALL!J615-METEALL[[#This Row],[620112]] &gt;= 0, ALL!J615-METEALL[[#This Row],[620112]] &lt;= 24), ALL!J615-METEALL[[#This Row],[620112]], 0)</f>
        <v>0</v>
      </c>
      <c r="L614">
        <f>IF(AND(ALL!K615-METEALL[[#This Row],[620113]] &gt;= 0, ALL!K615-METEALL[[#This Row],[620113]] &lt;= 24), ALL!K615-METEALL[[#This Row],[620113]], 0)</f>
        <v>0</v>
      </c>
      <c r="M614">
        <f>IF(AND(ALL!L615-METEALL[[#This Row],[620114]] &gt;= 0, ALL!L615-METEALL[[#This Row],[620114]] &lt;= 24), ALL!L615-METEALL[[#This Row],[620114]], 0)</f>
        <v>0</v>
      </c>
      <c r="N614">
        <f>IF(AND(ALL!M615-METEALL[[#This Row],[620116]] &gt;= 0, ALL!M615-METEALL[[#This Row],[620116]] &lt;= 24), ALL!M615-METEALL[[#This Row],[620116]], 0)</f>
        <v>0</v>
      </c>
      <c r="O614">
        <f>IF(AND(ALL!N615-METEALL[[#This Row],[620117]] &gt;= 0, ALL!N615-METEALL[[#This Row],[620117]] &lt;= 24), ALL!N615-METEALL[[#This Row],[620117]], 0)</f>
        <v>0</v>
      </c>
      <c r="P614">
        <f>IF(AND(ALL!O615-METEALL[[#This Row],[620118]] &gt;= 0, ALL!O615-METEALL[[#This Row],[620118]] &lt;= 24), ALL!O615-METEALL[[#This Row],[620118]], 0)</f>
        <v>0</v>
      </c>
      <c r="Q614">
        <f>IF(AND(ALL!P615-METEALL[[#This Row],[620119]] &gt;= 0, ALL!P615-METEALL[[#This Row],[620119]] &lt;= 24), ALL!P615-METEALL[[#This Row],[620119]], 0)</f>
        <v>0</v>
      </c>
      <c r="R614">
        <f>IF(AND(ALL!Q615-METEALL[[#This Row],[620120]] &gt;= 0, ALL!Q615-METEALL[[#This Row],[620120]] &lt;= 24), ALL!Q615-METEALL[[#This Row],[620120]], 0)</f>
        <v>0</v>
      </c>
      <c r="S614">
        <f>IF(AND(ALL!R615-METEALL[[#This Row],[620122]] &gt;= 0, ALL!R615-METEALL[[#This Row],[620122]] &lt;= 24), ALL!R615-METEALL[[#This Row],[620122]], 0)</f>
        <v>0</v>
      </c>
      <c r="T614">
        <f>IF(AND(ALL!S615-METEALL[[#This Row],[620123]] &gt;= 0, ALL!S615-METEALL[[#This Row],[620123]] &lt;= 24), ALL!S615-METEALL[[#This Row],[620123]], 0)</f>
        <v>0</v>
      </c>
      <c r="U614">
        <f>IF(AND(ALL!T615-METEALL[[#This Row],[620124]] &gt;= 0, ALL!T615-METEALL[[#This Row],[620124]] &lt;= 24), ALL!T615-METEALL[[#This Row],[620124]], 0)</f>
        <v>0</v>
      </c>
      <c r="Y614">
        <v>620104</v>
      </c>
      <c r="Z614" s="31">
        <v>44442</v>
      </c>
      <c r="AA614">
        <v>0</v>
      </c>
    </row>
    <row r="615" spans="3:27">
      <c r="C615" s="17">
        <v>44443</v>
      </c>
      <c r="D615" t="str">
        <f>TEXT(Mete_cal[[#This Row],[Egat Code]], "[$-409]mmm yyyy")</f>
        <v>Sep 2021</v>
      </c>
      <c r="E615">
        <f>IF(AND(ALL!D616-METEALL[[#This Row],[620104]] &gt;= 0, ALL!D616-METEALL[[#This Row],[620104]] &lt;= 24), ALL!D616-METEALL[[#This Row],[620104]], 0)</f>
        <v>0</v>
      </c>
      <c r="F615">
        <f>IF(AND(ALL!E616-METEALL[[#This Row],[620105]] &gt;= 0, ALL!E616-METEALL[[#This Row],[620105]] &lt;= 24), ALL!E616-METEALL[[#This Row],[620105]], 0)</f>
        <v>0</v>
      </c>
      <c r="G615">
        <f>IF(AND(ALL!F616-METEALL[[#This Row],[620106]] &gt;= 0, ALL!F616-METEALL[[#This Row],[620106]] &lt;= 24), ALL!F616-METEALL[[#This Row],[620106]], 0)</f>
        <v>0</v>
      </c>
      <c r="H615">
        <f>IF(AND(ALL!G616-METEALL[[#This Row],[620107]] &gt;= 0, ALL!G616-METEALL[[#This Row],[620107]] &lt;= 24), ALL!G616-METEALL[[#This Row],[620107]], 0)</f>
        <v>0</v>
      </c>
      <c r="I615">
        <f>IF(AND(ALL!H616-METEALL[[#This Row],[620109]] &gt;= 0, ALL!H616-METEALL[[#This Row],[620109]] &lt;= 24), ALL!H616-METEALL[[#This Row],[620109]], 0)</f>
        <v>0</v>
      </c>
      <c r="J615">
        <f>IF(AND(ALL!I616-METEALL[[#This Row],[620111]] &gt;= 0, ALL!I616-METEALL[[#This Row],[620111]] &lt;= 24), ALL!I616-METEALL[[#This Row],[620111]], 0)</f>
        <v>0</v>
      </c>
      <c r="K615">
        <f>IF(AND(ALL!J616-METEALL[[#This Row],[620112]] &gt;= 0, ALL!J616-METEALL[[#This Row],[620112]] &lt;= 24), ALL!J616-METEALL[[#This Row],[620112]], 0)</f>
        <v>22</v>
      </c>
      <c r="L615">
        <f>IF(AND(ALL!K616-METEALL[[#This Row],[620113]] &gt;= 0, ALL!K616-METEALL[[#This Row],[620113]] &lt;= 24), ALL!K616-METEALL[[#This Row],[620113]], 0)</f>
        <v>0</v>
      </c>
      <c r="M615">
        <f>IF(AND(ALL!L616-METEALL[[#This Row],[620114]] &gt;= 0, ALL!L616-METEALL[[#This Row],[620114]] &lt;= 24), ALL!L616-METEALL[[#This Row],[620114]], 0)</f>
        <v>0</v>
      </c>
      <c r="N615">
        <f>IF(AND(ALL!M616-METEALL[[#This Row],[620116]] &gt;= 0, ALL!M616-METEALL[[#This Row],[620116]] &lt;= 24), ALL!M616-METEALL[[#This Row],[620116]], 0)</f>
        <v>0</v>
      </c>
      <c r="O615">
        <f>IF(AND(ALL!N616-METEALL[[#This Row],[620117]] &gt;= 0, ALL!N616-METEALL[[#This Row],[620117]] &lt;= 24), ALL!N616-METEALL[[#This Row],[620117]], 0)</f>
        <v>19</v>
      </c>
      <c r="P615">
        <f>IF(AND(ALL!O616-METEALL[[#This Row],[620118]] &gt;= 0, ALL!O616-METEALL[[#This Row],[620118]] &lt;= 24), ALL!O616-METEALL[[#This Row],[620118]], 0)</f>
        <v>23</v>
      </c>
      <c r="Q615">
        <f>IF(AND(ALL!P616-METEALL[[#This Row],[620119]] &gt;= 0, ALL!P616-METEALL[[#This Row],[620119]] &lt;= 24), ALL!P616-METEALL[[#This Row],[620119]], 0)</f>
        <v>0</v>
      </c>
      <c r="R615">
        <f>IF(AND(ALL!Q616-METEALL[[#This Row],[620120]] &gt;= 0, ALL!Q616-METEALL[[#This Row],[620120]] &lt;= 24), ALL!Q616-METEALL[[#This Row],[620120]], 0)</f>
        <v>0</v>
      </c>
      <c r="S615">
        <f>IF(AND(ALL!R616-METEALL[[#This Row],[620122]] &gt;= 0, ALL!R616-METEALL[[#This Row],[620122]] &lt;= 24), ALL!R616-METEALL[[#This Row],[620122]], 0)</f>
        <v>0</v>
      </c>
      <c r="T615">
        <f>IF(AND(ALL!S616-METEALL[[#This Row],[620123]] &gt;= 0, ALL!S616-METEALL[[#This Row],[620123]] &lt;= 24), ALL!S616-METEALL[[#This Row],[620123]], 0)</f>
        <v>0</v>
      </c>
      <c r="U615">
        <f>IF(AND(ALL!T616-METEALL[[#This Row],[620124]] &gt;= 0, ALL!T616-METEALL[[#This Row],[620124]] &lt;= 24), ALL!T616-METEALL[[#This Row],[620124]], 0)</f>
        <v>0</v>
      </c>
      <c r="Y615">
        <v>620104</v>
      </c>
      <c r="Z615" s="31">
        <v>44443</v>
      </c>
      <c r="AA615">
        <v>0</v>
      </c>
    </row>
    <row r="616" spans="3:27">
      <c r="C616" s="17">
        <v>44444</v>
      </c>
      <c r="D616" t="str">
        <f>TEXT(Mete_cal[[#This Row],[Egat Code]], "[$-409]mmm yyyy")</f>
        <v>Sep 2021</v>
      </c>
      <c r="E616">
        <f>IF(AND(ALL!D617-METEALL[[#This Row],[620104]] &gt;= 0, ALL!D617-METEALL[[#This Row],[620104]] &lt;= 24), ALL!D617-METEALL[[#This Row],[620104]], 0)</f>
        <v>0</v>
      </c>
      <c r="F616">
        <f>IF(AND(ALL!E617-METEALL[[#This Row],[620105]] &gt;= 0, ALL!E617-METEALL[[#This Row],[620105]] &lt;= 24), ALL!E617-METEALL[[#This Row],[620105]], 0)</f>
        <v>0</v>
      </c>
      <c r="G616">
        <f>IF(AND(ALL!F617-METEALL[[#This Row],[620106]] &gt;= 0, ALL!F617-METEALL[[#This Row],[620106]] &lt;= 24), ALL!F617-METEALL[[#This Row],[620106]], 0)</f>
        <v>0</v>
      </c>
      <c r="H616">
        <f>IF(AND(ALL!G617-METEALL[[#This Row],[620107]] &gt;= 0, ALL!G617-METEALL[[#This Row],[620107]] &lt;= 24), ALL!G617-METEALL[[#This Row],[620107]], 0)</f>
        <v>14</v>
      </c>
      <c r="I616">
        <f>IF(AND(ALL!H617-METEALL[[#This Row],[620109]] &gt;= 0, ALL!H617-METEALL[[#This Row],[620109]] &lt;= 24), ALL!H617-METEALL[[#This Row],[620109]], 0)</f>
        <v>0</v>
      </c>
      <c r="J616">
        <f>IF(AND(ALL!I617-METEALL[[#This Row],[620111]] &gt;= 0, ALL!I617-METEALL[[#This Row],[620111]] &lt;= 24), ALL!I617-METEALL[[#This Row],[620111]], 0)</f>
        <v>0</v>
      </c>
      <c r="K616">
        <f>IF(AND(ALL!J617-METEALL[[#This Row],[620112]] &gt;= 0, ALL!J617-METEALL[[#This Row],[620112]] &lt;= 24), ALL!J617-METEALL[[#This Row],[620112]], 0)</f>
        <v>18</v>
      </c>
      <c r="L616">
        <f>IF(AND(ALL!K617-METEALL[[#This Row],[620113]] &gt;= 0, ALL!K617-METEALL[[#This Row],[620113]] &lt;= 24), ALL!K617-METEALL[[#This Row],[620113]], 0)</f>
        <v>8</v>
      </c>
      <c r="M616">
        <f>IF(AND(ALL!L617-METEALL[[#This Row],[620114]] &gt;= 0, ALL!L617-METEALL[[#This Row],[620114]] &lt;= 24), ALL!L617-METEALL[[#This Row],[620114]], 0)</f>
        <v>15</v>
      </c>
      <c r="N616">
        <f>IF(AND(ALL!M617-METEALL[[#This Row],[620116]] &gt;= 0, ALL!M617-METEALL[[#This Row],[620116]] &lt;= 24), ALL!M617-METEALL[[#This Row],[620116]], 0)</f>
        <v>0</v>
      </c>
      <c r="O616">
        <f>IF(AND(ALL!N617-METEALL[[#This Row],[620117]] &gt;= 0, ALL!N617-METEALL[[#This Row],[620117]] &lt;= 24), ALL!N617-METEALL[[#This Row],[620117]], 0)</f>
        <v>18</v>
      </c>
      <c r="P616">
        <f>IF(AND(ALL!O617-METEALL[[#This Row],[620118]] &gt;= 0, ALL!O617-METEALL[[#This Row],[620118]] &lt;= 24), ALL!O617-METEALL[[#This Row],[620118]], 0)</f>
        <v>20</v>
      </c>
      <c r="Q616">
        <f>IF(AND(ALL!P617-METEALL[[#This Row],[620119]] &gt;= 0, ALL!P617-METEALL[[#This Row],[620119]] &lt;= 24), ALL!P617-METEALL[[#This Row],[620119]], 0)</f>
        <v>19</v>
      </c>
      <c r="R616">
        <f>IF(AND(ALL!Q617-METEALL[[#This Row],[620120]] &gt;= 0, ALL!Q617-METEALL[[#This Row],[620120]] &lt;= 24), ALL!Q617-METEALL[[#This Row],[620120]], 0)</f>
        <v>0</v>
      </c>
      <c r="S616">
        <f>IF(AND(ALL!R617-METEALL[[#This Row],[620122]] &gt;= 0, ALL!R617-METEALL[[#This Row],[620122]] &lt;= 24), ALL!R617-METEALL[[#This Row],[620122]], 0)</f>
        <v>19</v>
      </c>
      <c r="T616">
        <f>IF(AND(ALL!S617-METEALL[[#This Row],[620123]] &gt;= 0, ALL!S617-METEALL[[#This Row],[620123]] &lt;= 24), ALL!S617-METEALL[[#This Row],[620123]], 0)</f>
        <v>0</v>
      </c>
      <c r="U616">
        <f>IF(AND(ALL!T617-METEALL[[#This Row],[620124]] &gt;= 0, ALL!T617-METEALL[[#This Row],[620124]] &lt;= 24), ALL!T617-METEALL[[#This Row],[620124]], 0)</f>
        <v>0</v>
      </c>
      <c r="Y616">
        <v>620104</v>
      </c>
      <c r="Z616" s="31">
        <v>44444</v>
      </c>
      <c r="AA616">
        <v>0</v>
      </c>
    </row>
    <row r="617" spans="3:27">
      <c r="C617" s="17">
        <v>44445</v>
      </c>
      <c r="D617" t="str">
        <f>TEXT(Mete_cal[[#This Row],[Egat Code]], "[$-409]mmm yyyy")</f>
        <v>Sep 2021</v>
      </c>
      <c r="E617">
        <f>IF(AND(ALL!D618-METEALL[[#This Row],[620104]] &gt;= 0, ALL!D618-METEALL[[#This Row],[620104]] &lt;= 24), ALL!D618-METEALL[[#This Row],[620104]], 0)</f>
        <v>0</v>
      </c>
      <c r="F617">
        <f>IF(AND(ALL!E618-METEALL[[#This Row],[620105]] &gt;= 0, ALL!E618-METEALL[[#This Row],[620105]] &lt;= 24), ALL!E618-METEALL[[#This Row],[620105]], 0)</f>
        <v>0</v>
      </c>
      <c r="G617">
        <f>IF(AND(ALL!F618-METEALL[[#This Row],[620106]] &gt;= 0, ALL!F618-METEALL[[#This Row],[620106]] &lt;= 24), ALL!F618-METEALL[[#This Row],[620106]], 0)</f>
        <v>0</v>
      </c>
      <c r="H617">
        <f>IF(AND(ALL!G618-METEALL[[#This Row],[620107]] &gt;= 0, ALL!G618-METEALL[[#This Row],[620107]] &lt;= 24), ALL!G618-METEALL[[#This Row],[620107]], 0)</f>
        <v>14</v>
      </c>
      <c r="I617">
        <f>IF(AND(ALL!H618-METEALL[[#This Row],[620109]] &gt;= 0, ALL!H618-METEALL[[#This Row],[620109]] &lt;= 24), ALL!H618-METEALL[[#This Row],[620109]], 0)</f>
        <v>0</v>
      </c>
      <c r="J617">
        <f>IF(AND(ALL!I618-METEALL[[#This Row],[620111]] &gt;= 0, ALL!I618-METEALL[[#This Row],[620111]] &lt;= 24), ALL!I618-METEALL[[#This Row],[620111]], 0)</f>
        <v>0</v>
      </c>
      <c r="K617">
        <f>IF(AND(ALL!J618-METEALL[[#This Row],[620112]] &gt;= 0, ALL!J618-METEALL[[#This Row],[620112]] &lt;= 24), ALL!J618-METEALL[[#This Row],[620112]], 0)</f>
        <v>14</v>
      </c>
      <c r="L617">
        <f>IF(AND(ALL!K618-METEALL[[#This Row],[620113]] &gt;= 0, ALL!K618-METEALL[[#This Row],[620113]] &lt;= 24), ALL!K618-METEALL[[#This Row],[620113]], 0)</f>
        <v>0</v>
      </c>
      <c r="M617">
        <f>IF(AND(ALL!L618-METEALL[[#This Row],[620114]] &gt;= 0, ALL!L618-METEALL[[#This Row],[620114]] &lt;= 24), ALL!L618-METEALL[[#This Row],[620114]], 0)</f>
        <v>0</v>
      </c>
      <c r="N617">
        <f>IF(AND(ALL!M618-METEALL[[#This Row],[620116]] &gt;= 0, ALL!M618-METEALL[[#This Row],[620116]] &lt;= 24), ALL!M618-METEALL[[#This Row],[620116]], 0)</f>
        <v>0</v>
      </c>
      <c r="O617">
        <f>IF(AND(ALL!N618-METEALL[[#This Row],[620117]] &gt;= 0, ALL!N618-METEALL[[#This Row],[620117]] &lt;= 24), ALL!N618-METEALL[[#This Row],[620117]], 0)</f>
        <v>17</v>
      </c>
      <c r="P617">
        <f>IF(AND(ALL!O618-METEALL[[#This Row],[620118]] &gt;= 0, ALL!O618-METEALL[[#This Row],[620118]] &lt;= 24), ALL!O618-METEALL[[#This Row],[620118]], 0)</f>
        <v>17</v>
      </c>
      <c r="Q617">
        <f>IF(AND(ALL!P618-METEALL[[#This Row],[620119]] &gt;= 0, ALL!P618-METEALL[[#This Row],[620119]] &lt;= 24), ALL!P618-METEALL[[#This Row],[620119]], 0)</f>
        <v>15</v>
      </c>
      <c r="R617">
        <f>IF(AND(ALL!Q618-METEALL[[#This Row],[620120]] &gt;= 0, ALL!Q618-METEALL[[#This Row],[620120]] &lt;= 24), ALL!Q618-METEALL[[#This Row],[620120]], 0)</f>
        <v>0</v>
      </c>
      <c r="S617">
        <f>IF(AND(ALL!R618-METEALL[[#This Row],[620122]] &gt;= 0, ALL!R618-METEALL[[#This Row],[620122]] &lt;= 24), ALL!R618-METEALL[[#This Row],[620122]], 0)</f>
        <v>14</v>
      </c>
      <c r="T617">
        <f>IF(AND(ALL!S618-METEALL[[#This Row],[620123]] &gt;= 0, ALL!S618-METEALL[[#This Row],[620123]] &lt;= 24), ALL!S618-METEALL[[#This Row],[620123]], 0)</f>
        <v>0</v>
      </c>
      <c r="U617">
        <f>IF(AND(ALL!T618-METEALL[[#This Row],[620124]] &gt;= 0, ALL!T618-METEALL[[#This Row],[620124]] &lt;= 24), ALL!T618-METEALL[[#This Row],[620124]], 0)</f>
        <v>0</v>
      </c>
      <c r="Y617">
        <v>620104</v>
      </c>
      <c r="Z617" s="31">
        <v>44445</v>
      </c>
      <c r="AA617">
        <v>0</v>
      </c>
    </row>
    <row r="618" spans="3:27">
      <c r="C618" s="17">
        <v>44446</v>
      </c>
      <c r="D618" t="str">
        <f>TEXT(Mete_cal[[#This Row],[Egat Code]], "[$-409]mmm yyyy")</f>
        <v>Sep 2021</v>
      </c>
      <c r="E618">
        <f>IF(AND(ALL!D619-METEALL[[#This Row],[620104]] &gt;= 0, ALL!D619-METEALL[[#This Row],[620104]] &lt;= 24), ALL!D619-METEALL[[#This Row],[620104]], 0)</f>
        <v>0</v>
      </c>
      <c r="F618">
        <f>IF(AND(ALL!E619-METEALL[[#This Row],[620105]] &gt;= 0, ALL!E619-METEALL[[#This Row],[620105]] &lt;= 24), ALL!E619-METEALL[[#This Row],[620105]], 0)</f>
        <v>0</v>
      </c>
      <c r="G618">
        <f>IF(AND(ALL!F619-METEALL[[#This Row],[620106]] &gt;= 0, ALL!F619-METEALL[[#This Row],[620106]] &lt;= 24), ALL!F619-METEALL[[#This Row],[620106]], 0)</f>
        <v>18</v>
      </c>
      <c r="H618">
        <f>IF(AND(ALL!G619-METEALL[[#This Row],[620107]] &gt;= 0, ALL!G619-METEALL[[#This Row],[620107]] &lt;= 24), ALL!G619-METEALL[[#This Row],[620107]], 0)</f>
        <v>16</v>
      </c>
      <c r="I618">
        <f>IF(AND(ALL!H619-METEALL[[#This Row],[620109]] &gt;= 0, ALL!H619-METEALL[[#This Row],[620109]] &lt;= 24), ALL!H619-METEALL[[#This Row],[620109]], 0)</f>
        <v>0</v>
      </c>
      <c r="J618">
        <f>IF(AND(ALL!I619-METEALL[[#This Row],[620111]] &gt;= 0, ALL!I619-METEALL[[#This Row],[620111]] &lt;= 24), ALL!I619-METEALL[[#This Row],[620111]], 0)</f>
        <v>0</v>
      </c>
      <c r="K618">
        <f>IF(AND(ALL!J619-METEALL[[#This Row],[620112]] &gt;= 0, ALL!J619-METEALL[[#This Row],[620112]] &lt;= 24), ALL!J619-METEALL[[#This Row],[620112]], 0)</f>
        <v>18</v>
      </c>
      <c r="L618">
        <f>IF(AND(ALL!K619-METEALL[[#This Row],[620113]] &gt;= 0, ALL!K619-METEALL[[#This Row],[620113]] &lt;= 24), ALL!K619-METEALL[[#This Row],[620113]], 0)</f>
        <v>18</v>
      </c>
      <c r="M618">
        <f>IF(AND(ALL!L619-METEALL[[#This Row],[620114]] &gt;= 0, ALL!L619-METEALL[[#This Row],[620114]] &lt;= 24), ALL!L619-METEALL[[#This Row],[620114]], 0)</f>
        <v>7</v>
      </c>
      <c r="N618">
        <f>IF(AND(ALL!M619-METEALL[[#This Row],[620116]] &gt;= 0, ALL!M619-METEALL[[#This Row],[620116]] &lt;= 24), ALL!M619-METEALL[[#This Row],[620116]], 0)</f>
        <v>0</v>
      </c>
      <c r="O618">
        <f>IF(AND(ALL!N619-METEALL[[#This Row],[620117]] &gt;= 0, ALL!N619-METEALL[[#This Row],[620117]] &lt;= 24), ALL!N619-METEALL[[#This Row],[620117]], 0)</f>
        <v>18</v>
      </c>
      <c r="P618">
        <f>IF(AND(ALL!O619-METEALL[[#This Row],[620118]] &gt;= 0, ALL!O619-METEALL[[#This Row],[620118]] &lt;= 24), ALL!O619-METEALL[[#This Row],[620118]], 0)</f>
        <v>15</v>
      </c>
      <c r="Q618">
        <f>IF(AND(ALL!P619-METEALL[[#This Row],[620119]] &gt;= 0, ALL!P619-METEALL[[#This Row],[620119]] &lt;= 24), ALL!P619-METEALL[[#This Row],[620119]], 0)</f>
        <v>18</v>
      </c>
      <c r="R618">
        <f>IF(AND(ALL!Q619-METEALL[[#This Row],[620120]] &gt;= 0, ALL!Q619-METEALL[[#This Row],[620120]] &lt;= 24), ALL!Q619-METEALL[[#This Row],[620120]], 0)</f>
        <v>0</v>
      </c>
      <c r="S618">
        <f>IF(AND(ALL!R619-METEALL[[#This Row],[620122]] &gt;= 0, ALL!R619-METEALL[[#This Row],[620122]] &lt;= 24), ALL!R619-METEALL[[#This Row],[620122]], 0)</f>
        <v>15</v>
      </c>
      <c r="T618">
        <f>IF(AND(ALL!S619-METEALL[[#This Row],[620123]] &gt;= 0, ALL!S619-METEALL[[#This Row],[620123]] &lt;= 24), ALL!S619-METEALL[[#This Row],[620123]], 0)</f>
        <v>0</v>
      </c>
      <c r="U618">
        <f>IF(AND(ALL!T619-METEALL[[#This Row],[620124]] &gt;= 0, ALL!T619-METEALL[[#This Row],[620124]] &lt;= 24), ALL!T619-METEALL[[#This Row],[620124]], 0)</f>
        <v>0</v>
      </c>
      <c r="Y618">
        <v>620104</v>
      </c>
      <c r="Z618" s="31">
        <v>44446</v>
      </c>
      <c r="AA618">
        <v>0</v>
      </c>
    </row>
    <row r="619" spans="3:27">
      <c r="C619" s="17">
        <v>44447</v>
      </c>
      <c r="D619" t="str">
        <f>TEXT(Mete_cal[[#This Row],[Egat Code]], "[$-409]mmm yyyy")</f>
        <v>Sep 2021</v>
      </c>
      <c r="E619">
        <f>IF(AND(ALL!D620-METEALL[[#This Row],[620104]] &gt;= 0, ALL!D620-METEALL[[#This Row],[620104]] &lt;= 24), ALL!D620-METEALL[[#This Row],[620104]], 0)</f>
        <v>0</v>
      </c>
      <c r="F619">
        <f>IF(AND(ALL!E620-METEALL[[#This Row],[620105]] &gt;= 0, ALL!E620-METEALL[[#This Row],[620105]] &lt;= 24), ALL!E620-METEALL[[#This Row],[620105]], 0)</f>
        <v>0</v>
      </c>
      <c r="G619">
        <f>IF(AND(ALL!F620-METEALL[[#This Row],[620106]] &gt;= 0, ALL!F620-METEALL[[#This Row],[620106]] &lt;= 24), ALL!F620-METEALL[[#This Row],[620106]], 0)</f>
        <v>3</v>
      </c>
      <c r="H619">
        <f>IF(AND(ALL!G620-METEALL[[#This Row],[620107]] &gt;= 0, ALL!G620-METEALL[[#This Row],[620107]] &lt;= 24), ALL!G620-METEALL[[#This Row],[620107]], 0)</f>
        <v>7</v>
      </c>
      <c r="I619">
        <f>IF(AND(ALL!H620-METEALL[[#This Row],[620109]] &gt;= 0, ALL!H620-METEALL[[#This Row],[620109]] &lt;= 24), ALL!H620-METEALL[[#This Row],[620109]], 0)</f>
        <v>0</v>
      </c>
      <c r="J619">
        <f>IF(AND(ALL!I620-METEALL[[#This Row],[620111]] &gt;= 0, ALL!I620-METEALL[[#This Row],[620111]] &lt;= 24), ALL!I620-METEALL[[#This Row],[620111]], 0)</f>
        <v>0</v>
      </c>
      <c r="K619">
        <f>IF(AND(ALL!J620-METEALL[[#This Row],[620112]] &gt;= 0, ALL!J620-METEALL[[#This Row],[620112]] &lt;= 24), ALL!J620-METEALL[[#This Row],[620112]], 0)</f>
        <v>15</v>
      </c>
      <c r="L619">
        <f>IF(AND(ALL!K620-METEALL[[#This Row],[620113]] &gt;= 0, ALL!K620-METEALL[[#This Row],[620113]] &lt;= 24), ALL!K620-METEALL[[#This Row],[620113]], 0)</f>
        <v>6</v>
      </c>
      <c r="M619">
        <f>IF(AND(ALL!L620-METEALL[[#This Row],[620114]] &gt;= 0, ALL!L620-METEALL[[#This Row],[620114]] &lt;= 24), ALL!L620-METEALL[[#This Row],[620114]], 0)</f>
        <v>14</v>
      </c>
      <c r="N619">
        <f>IF(AND(ALL!M620-METEALL[[#This Row],[620116]] &gt;= 0, ALL!M620-METEALL[[#This Row],[620116]] &lt;= 24), ALL!M620-METEALL[[#This Row],[620116]], 0)</f>
        <v>0</v>
      </c>
      <c r="O619">
        <f>IF(AND(ALL!N620-METEALL[[#This Row],[620117]] &gt;= 0, ALL!N620-METEALL[[#This Row],[620117]] &lt;= 24), ALL!N620-METEALL[[#This Row],[620117]], 0)</f>
        <v>0</v>
      </c>
      <c r="P619">
        <f>IF(AND(ALL!O620-METEALL[[#This Row],[620118]] &gt;= 0, ALL!O620-METEALL[[#This Row],[620118]] &lt;= 24), ALL!O620-METEALL[[#This Row],[620118]], 0)</f>
        <v>11</v>
      </c>
      <c r="Q619">
        <f>IF(AND(ALL!P620-METEALL[[#This Row],[620119]] &gt;= 0, ALL!P620-METEALL[[#This Row],[620119]] &lt;= 24), ALL!P620-METEALL[[#This Row],[620119]], 0)</f>
        <v>12</v>
      </c>
      <c r="R619">
        <f>IF(AND(ALL!Q620-METEALL[[#This Row],[620120]] &gt;= 0, ALL!Q620-METEALL[[#This Row],[620120]] &lt;= 24), ALL!Q620-METEALL[[#This Row],[620120]], 0)</f>
        <v>0</v>
      </c>
      <c r="S619">
        <f>IF(AND(ALL!R620-METEALL[[#This Row],[620122]] &gt;= 0, ALL!R620-METEALL[[#This Row],[620122]] &lt;= 24), ALL!R620-METEALL[[#This Row],[620122]], 0)</f>
        <v>6</v>
      </c>
      <c r="T619">
        <f>IF(AND(ALL!S620-METEALL[[#This Row],[620123]] &gt;= 0, ALL!S620-METEALL[[#This Row],[620123]] &lt;= 24), ALL!S620-METEALL[[#This Row],[620123]], 0)</f>
        <v>0</v>
      </c>
      <c r="U619">
        <f>IF(AND(ALL!T620-METEALL[[#This Row],[620124]] &gt;= 0, ALL!T620-METEALL[[#This Row],[620124]] &lt;= 24), ALL!T620-METEALL[[#This Row],[620124]], 0)</f>
        <v>0</v>
      </c>
      <c r="Y619">
        <v>620104</v>
      </c>
      <c r="Z619" s="31">
        <v>44447</v>
      </c>
      <c r="AA619">
        <v>0</v>
      </c>
    </row>
    <row r="620" spans="3:27">
      <c r="C620" s="17">
        <v>44448</v>
      </c>
      <c r="D620" t="str">
        <f>TEXT(Mete_cal[[#This Row],[Egat Code]], "[$-409]mmm yyyy")</f>
        <v>Sep 2021</v>
      </c>
      <c r="E620">
        <f>IF(AND(ALL!D621-METEALL[[#This Row],[620104]] &gt;= 0, ALL!D621-METEALL[[#This Row],[620104]] &lt;= 24), ALL!D621-METEALL[[#This Row],[620104]], 0)</f>
        <v>0</v>
      </c>
      <c r="F620">
        <f>IF(AND(ALL!E621-METEALL[[#This Row],[620105]] &gt;= 0, ALL!E621-METEALL[[#This Row],[620105]] &lt;= 24), ALL!E621-METEALL[[#This Row],[620105]], 0)</f>
        <v>0</v>
      </c>
      <c r="G620">
        <f>IF(AND(ALL!F621-METEALL[[#This Row],[620106]] &gt;= 0, ALL!F621-METEALL[[#This Row],[620106]] &lt;= 24), ALL!F621-METEALL[[#This Row],[620106]], 0)</f>
        <v>13</v>
      </c>
      <c r="H620">
        <f>IF(AND(ALL!G621-METEALL[[#This Row],[620107]] &gt;= 0, ALL!G621-METEALL[[#This Row],[620107]] &lt;= 24), ALL!G621-METEALL[[#This Row],[620107]], 0)</f>
        <v>14</v>
      </c>
      <c r="I620">
        <f>IF(AND(ALL!H621-METEALL[[#This Row],[620109]] &gt;= 0, ALL!H621-METEALL[[#This Row],[620109]] &lt;= 24), ALL!H621-METEALL[[#This Row],[620109]], 0)</f>
        <v>0</v>
      </c>
      <c r="J620">
        <f>IF(AND(ALL!I621-METEALL[[#This Row],[620111]] &gt;= 0, ALL!I621-METEALL[[#This Row],[620111]] &lt;= 24), ALL!I621-METEALL[[#This Row],[620111]], 0)</f>
        <v>0</v>
      </c>
      <c r="K620">
        <f>IF(AND(ALL!J621-METEALL[[#This Row],[620112]] &gt;= 0, ALL!J621-METEALL[[#This Row],[620112]] &lt;= 24), ALL!J621-METEALL[[#This Row],[620112]], 0)</f>
        <v>13</v>
      </c>
      <c r="L620">
        <f>IF(AND(ALL!K621-METEALL[[#This Row],[620113]] &gt;= 0, ALL!K621-METEALL[[#This Row],[620113]] &lt;= 24), ALL!K621-METEALL[[#This Row],[620113]], 0)</f>
        <v>0</v>
      </c>
      <c r="M620">
        <f>IF(AND(ALL!L621-METEALL[[#This Row],[620114]] &gt;= 0, ALL!L621-METEALL[[#This Row],[620114]] &lt;= 24), ALL!L621-METEALL[[#This Row],[620114]], 0)</f>
        <v>11</v>
      </c>
      <c r="N620">
        <f>IF(AND(ALL!M621-METEALL[[#This Row],[620116]] &gt;= 0, ALL!M621-METEALL[[#This Row],[620116]] &lt;= 24), ALL!M621-METEALL[[#This Row],[620116]], 0)</f>
        <v>0</v>
      </c>
      <c r="O620">
        <f>IF(AND(ALL!N621-METEALL[[#This Row],[620117]] &gt;= 0, ALL!N621-METEALL[[#This Row],[620117]] &lt;= 24), ALL!N621-METEALL[[#This Row],[620117]], 0)</f>
        <v>0</v>
      </c>
      <c r="P620">
        <f>IF(AND(ALL!O621-METEALL[[#This Row],[620118]] &gt;= 0, ALL!O621-METEALL[[#This Row],[620118]] &lt;= 24), ALL!O621-METEALL[[#This Row],[620118]], 0)</f>
        <v>14</v>
      </c>
      <c r="Q620">
        <f>IF(AND(ALL!P621-METEALL[[#This Row],[620119]] &gt;= 0, ALL!P621-METEALL[[#This Row],[620119]] &lt;= 24), ALL!P621-METEALL[[#This Row],[620119]], 0)</f>
        <v>13</v>
      </c>
      <c r="R620">
        <f>IF(AND(ALL!Q621-METEALL[[#This Row],[620120]] &gt;= 0, ALL!Q621-METEALL[[#This Row],[620120]] &lt;= 24), ALL!Q621-METEALL[[#This Row],[620120]], 0)</f>
        <v>0</v>
      </c>
      <c r="S620">
        <f>IF(AND(ALL!R621-METEALL[[#This Row],[620122]] &gt;= 0, ALL!R621-METEALL[[#This Row],[620122]] &lt;= 24), ALL!R621-METEALL[[#This Row],[620122]], 0)</f>
        <v>13</v>
      </c>
      <c r="T620">
        <f>IF(AND(ALL!S621-METEALL[[#This Row],[620123]] &gt;= 0, ALL!S621-METEALL[[#This Row],[620123]] &lt;= 24), ALL!S621-METEALL[[#This Row],[620123]], 0)</f>
        <v>0</v>
      </c>
      <c r="U620">
        <f>IF(AND(ALL!T621-METEALL[[#This Row],[620124]] &gt;= 0, ALL!T621-METEALL[[#This Row],[620124]] &lt;= 24), ALL!T621-METEALL[[#This Row],[620124]], 0)</f>
        <v>0</v>
      </c>
      <c r="Y620">
        <v>620104</v>
      </c>
      <c r="Z620" s="31">
        <v>44448</v>
      </c>
      <c r="AA620">
        <v>0</v>
      </c>
    </row>
    <row r="621" spans="3:27">
      <c r="C621" s="17">
        <v>44449</v>
      </c>
      <c r="D621" t="str">
        <f>TEXT(Mete_cal[[#This Row],[Egat Code]], "[$-409]mmm yyyy")</f>
        <v>Sep 2021</v>
      </c>
      <c r="E621">
        <f>IF(AND(ALL!D622-METEALL[[#This Row],[620104]] &gt;= 0, ALL!D622-METEALL[[#This Row],[620104]] &lt;= 24), ALL!D622-METEALL[[#This Row],[620104]], 0)</f>
        <v>0</v>
      </c>
      <c r="F621">
        <f>IF(AND(ALL!E622-METEALL[[#This Row],[620105]] &gt;= 0, ALL!E622-METEALL[[#This Row],[620105]] &lt;= 24), ALL!E622-METEALL[[#This Row],[620105]], 0)</f>
        <v>0</v>
      </c>
      <c r="G621">
        <f>IF(AND(ALL!F622-METEALL[[#This Row],[620106]] &gt;= 0, ALL!F622-METEALL[[#This Row],[620106]] &lt;= 24), ALL!F622-METEALL[[#This Row],[620106]], 0)</f>
        <v>0</v>
      </c>
      <c r="H621">
        <f>IF(AND(ALL!G622-METEALL[[#This Row],[620107]] &gt;= 0, ALL!G622-METEALL[[#This Row],[620107]] &lt;= 24), ALL!G622-METEALL[[#This Row],[620107]], 0)</f>
        <v>4</v>
      </c>
      <c r="I621">
        <f>IF(AND(ALL!H622-METEALL[[#This Row],[620109]] &gt;= 0, ALL!H622-METEALL[[#This Row],[620109]] &lt;= 24), ALL!H622-METEALL[[#This Row],[620109]], 0)</f>
        <v>0</v>
      </c>
      <c r="J621">
        <f>IF(AND(ALL!I622-METEALL[[#This Row],[620111]] &gt;= 0, ALL!I622-METEALL[[#This Row],[620111]] &lt;= 24), ALL!I622-METEALL[[#This Row],[620111]], 0)</f>
        <v>0</v>
      </c>
      <c r="K621">
        <f>IF(AND(ALL!J622-METEALL[[#This Row],[620112]] &gt;= 0, ALL!J622-METEALL[[#This Row],[620112]] &lt;= 24), ALL!J622-METEALL[[#This Row],[620112]], 0)</f>
        <v>17</v>
      </c>
      <c r="L621">
        <f>IF(AND(ALL!K622-METEALL[[#This Row],[620113]] &gt;= 0, ALL!K622-METEALL[[#This Row],[620113]] &lt;= 24), ALL!K622-METEALL[[#This Row],[620113]], 0)</f>
        <v>0</v>
      </c>
      <c r="M621">
        <f>IF(AND(ALL!L622-METEALL[[#This Row],[620114]] &gt;= 0, ALL!L622-METEALL[[#This Row],[620114]] &lt;= 24), ALL!L622-METEALL[[#This Row],[620114]], 0)</f>
        <v>4</v>
      </c>
      <c r="N621">
        <f>IF(AND(ALL!M622-METEALL[[#This Row],[620116]] &gt;= 0, ALL!M622-METEALL[[#This Row],[620116]] &lt;= 24), ALL!M622-METEALL[[#This Row],[620116]], 0)</f>
        <v>0</v>
      </c>
      <c r="O621">
        <f>IF(AND(ALL!N622-METEALL[[#This Row],[620117]] &gt;= 0, ALL!N622-METEALL[[#This Row],[620117]] &lt;= 24), ALL!N622-METEALL[[#This Row],[620117]], 0)</f>
        <v>0</v>
      </c>
      <c r="P621">
        <f>IF(AND(ALL!O622-METEALL[[#This Row],[620118]] &gt;= 0, ALL!O622-METEALL[[#This Row],[620118]] &lt;= 24), ALL!O622-METEALL[[#This Row],[620118]], 0)</f>
        <v>4</v>
      </c>
      <c r="Q621">
        <f>IF(AND(ALL!P622-METEALL[[#This Row],[620119]] &gt;= 0, ALL!P622-METEALL[[#This Row],[620119]] &lt;= 24), ALL!P622-METEALL[[#This Row],[620119]], 0)</f>
        <v>2</v>
      </c>
      <c r="R621">
        <f>IF(AND(ALL!Q622-METEALL[[#This Row],[620120]] &gt;= 0, ALL!Q622-METEALL[[#This Row],[620120]] &lt;= 24), ALL!Q622-METEALL[[#This Row],[620120]], 0)</f>
        <v>0</v>
      </c>
      <c r="S621">
        <f>IF(AND(ALL!R622-METEALL[[#This Row],[620122]] &gt;= 0, ALL!R622-METEALL[[#This Row],[620122]] &lt;= 24), ALL!R622-METEALL[[#This Row],[620122]], 0)</f>
        <v>5</v>
      </c>
      <c r="T621">
        <f>IF(AND(ALL!S622-METEALL[[#This Row],[620123]] &gt;= 0, ALL!S622-METEALL[[#This Row],[620123]] &lt;= 24), ALL!S622-METEALL[[#This Row],[620123]], 0)</f>
        <v>0</v>
      </c>
      <c r="U621">
        <f>IF(AND(ALL!T622-METEALL[[#This Row],[620124]] &gt;= 0, ALL!T622-METEALL[[#This Row],[620124]] &lt;= 24), ALL!T622-METEALL[[#This Row],[620124]], 0)</f>
        <v>0</v>
      </c>
      <c r="Y621">
        <v>620104</v>
      </c>
      <c r="Z621" s="31">
        <v>44449</v>
      </c>
      <c r="AA621">
        <v>0</v>
      </c>
    </row>
    <row r="622" spans="3:27">
      <c r="C622" s="17">
        <v>44450</v>
      </c>
      <c r="D622" t="str">
        <f>TEXT(Mete_cal[[#This Row],[Egat Code]], "[$-409]mmm yyyy")</f>
        <v>Sep 2021</v>
      </c>
      <c r="E622">
        <f>IF(AND(ALL!D623-METEALL[[#This Row],[620104]] &gt;= 0, ALL!D623-METEALL[[#This Row],[620104]] &lt;= 24), ALL!D623-METEALL[[#This Row],[620104]], 0)</f>
        <v>0</v>
      </c>
      <c r="F622">
        <f>IF(AND(ALL!E623-METEALL[[#This Row],[620105]] &gt;= 0, ALL!E623-METEALL[[#This Row],[620105]] &lt;= 24), ALL!E623-METEALL[[#This Row],[620105]], 0)</f>
        <v>0</v>
      </c>
      <c r="G622">
        <f>IF(AND(ALL!F623-METEALL[[#This Row],[620106]] &gt;= 0, ALL!F623-METEALL[[#This Row],[620106]] &lt;= 24), ALL!F623-METEALL[[#This Row],[620106]], 0)</f>
        <v>0</v>
      </c>
      <c r="H622">
        <f>IF(AND(ALL!G623-METEALL[[#This Row],[620107]] &gt;= 0, ALL!G623-METEALL[[#This Row],[620107]] &lt;= 24), ALL!G623-METEALL[[#This Row],[620107]], 0)</f>
        <v>4</v>
      </c>
      <c r="I622">
        <f>IF(AND(ALL!H623-METEALL[[#This Row],[620109]] &gt;= 0, ALL!H623-METEALL[[#This Row],[620109]] &lt;= 24), ALL!H623-METEALL[[#This Row],[620109]], 0)</f>
        <v>0</v>
      </c>
      <c r="J622">
        <f>IF(AND(ALL!I623-METEALL[[#This Row],[620111]] &gt;= 0, ALL!I623-METEALL[[#This Row],[620111]] &lt;= 24), ALL!I623-METEALL[[#This Row],[620111]], 0)</f>
        <v>15</v>
      </c>
      <c r="K622">
        <f>IF(AND(ALL!J623-METEALL[[#This Row],[620112]] &gt;= 0, ALL!J623-METEALL[[#This Row],[620112]] &lt;= 24), ALL!J623-METEALL[[#This Row],[620112]], 0)</f>
        <v>0</v>
      </c>
      <c r="L622">
        <f>IF(AND(ALL!K623-METEALL[[#This Row],[620113]] &gt;= 0, ALL!K623-METEALL[[#This Row],[620113]] &lt;= 24), ALL!K623-METEALL[[#This Row],[620113]], 0)</f>
        <v>7</v>
      </c>
      <c r="M622">
        <f>IF(AND(ALL!L623-METEALL[[#This Row],[620114]] &gt;= 0, ALL!L623-METEALL[[#This Row],[620114]] &lt;= 24), ALL!L623-METEALL[[#This Row],[620114]], 0)</f>
        <v>9</v>
      </c>
      <c r="N622">
        <f>IF(AND(ALL!M623-METEALL[[#This Row],[620116]] &gt;= 0, ALL!M623-METEALL[[#This Row],[620116]] &lt;= 24), ALL!M623-METEALL[[#This Row],[620116]], 0)</f>
        <v>0</v>
      </c>
      <c r="O622">
        <f>IF(AND(ALL!N623-METEALL[[#This Row],[620117]] &gt;= 0, ALL!N623-METEALL[[#This Row],[620117]] &lt;= 24), ALL!N623-METEALL[[#This Row],[620117]], 0)</f>
        <v>8</v>
      </c>
      <c r="P622">
        <f>IF(AND(ALL!O623-METEALL[[#This Row],[620118]] &gt;= 0, ALL!O623-METEALL[[#This Row],[620118]] &lt;= 24), ALL!O623-METEALL[[#This Row],[620118]], 0)</f>
        <v>11</v>
      </c>
      <c r="Q622">
        <f>IF(AND(ALL!P623-METEALL[[#This Row],[620119]] &gt;= 0, ALL!P623-METEALL[[#This Row],[620119]] &lt;= 24), ALL!P623-METEALL[[#This Row],[620119]], 0)</f>
        <v>1</v>
      </c>
      <c r="R622">
        <f>IF(AND(ALL!Q623-METEALL[[#This Row],[620120]] &gt;= 0, ALL!Q623-METEALL[[#This Row],[620120]] &lt;= 24), ALL!Q623-METEALL[[#This Row],[620120]], 0)</f>
        <v>0</v>
      </c>
      <c r="S622">
        <f>IF(AND(ALL!R623-METEALL[[#This Row],[620122]] &gt;= 0, ALL!R623-METEALL[[#This Row],[620122]] &lt;= 24), ALL!R623-METEALL[[#This Row],[620122]], 0)</f>
        <v>0</v>
      </c>
      <c r="T622">
        <f>IF(AND(ALL!S623-METEALL[[#This Row],[620123]] &gt;= 0, ALL!S623-METEALL[[#This Row],[620123]] &lt;= 24), ALL!S623-METEALL[[#This Row],[620123]], 0)</f>
        <v>0</v>
      </c>
      <c r="U622">
        <f>IF(AND(ALL!T623-METEALL[[#This Row],[620124]] &gt;= 0, ALL!T623-METEALL[[#This Row],[620124]] &lt;= 24), ALL!T623-METEALL[[#This Row],[620124]], 0)</f>
        <v>0</v>
      </c>
      <c r="Y622">
        <v>620104</v>
      </c>
      <c r="Z622" s="31">
        <v>44450</v>
      </c>
      <c r="AA622">
        <v>0</v>
      </c>
    </row>
    <row r="623" spans="3:27">
      <c r="C623" s="17">
        <v>44451</v>
      </c>
      <c r="D623" t="str">
        <f>TEXT(Mete_cal[[#This Row],[Egat Code]], "[$-409]mmm yyyy")</f>
        <v>Sep 2021</v>
      </c>
      <c r="E623">
        <f>IF(AND(ALL!D624-METEALL[[#This Row],[620104]] &gt;= 0, ALL!D624-METEALL[[#This Row],[620104]] &lt;= 24), ALL!D624-METEALL[[#This Row],[620104]], 0)</f>
        <v>0</v>
      </c>
      <c r="F623">
        <f>IF(AND(ALL!E624-METEALL[[#This Row],[620105]] &gt;= 0, ALL!E624-METEALL[[#This Row],[620105]] &lt;= 24), ALL!E624-METEALL[[#This Row],[620105]], 0)</f>
        <v>0</v>
      </c>
      <c r="G623">
        <f>IF(AND(ALL!F624-METEALL[[#This Row],[620106]] &gt;= 0, ALL!F624-METEALL[[#This Row],[620106]] &lt;= 24), ALL!F624-METEALL[[#This Row],[620106]], 0)</f>
        <v>0</v>
      </c>
      <c r="H623">
        <f>IF(AND(ALL!G624-METEALL[[#This Row],[620107]] &gt;= 0, ALL!G624-METEALL[[#This Row],[620107]] &lt;= 24), ALL!G624-METEALL[[#This Row],[620107]], 0)</f>
        <v>14</v>
      </c>
      <c r="I623">
        <f>IF(AND(ALL!H624-METEALL[[#This Row],[620109]] &gt;= 0, ALL!H624-METEALL[[#This Row],[620109]] &lt;= 24), ALL!H624-METEALL[[#This Row],[620109]], 0)</f>
        <v>0</v>
      </c>
      <c r="J623">
        <f>IF(AND(ALL!I624-METEALL[[#This Row],[620111]] &gt;= 0, ALL!I624-METEALL[[#This Row],[620111]] &lt;= 24), ALL!I624-METEALL[[#This Row],[620111]], 0)</f>
        <v>0</v>
      </c>
      <c r="K623">
        <f>IF(AND(ALL!J624-METEALL[[#This Row],[620112]] &gt;= 0, ALL!J624-METEALL[[#This Row],[620112]] &lt;= 24), ALL!J624-METEALL[[#This Row],[620112]], 0)</f>
        <v>20</v>
      </c>
      <c r="L623">
        <f>IF(AND(ALL!K624-METEALL[[#This Row],[620113]] &gt;= 0, ALL!K624-METEALL[[#This Row],[620113]] &lt;= 24), ALL!K624-METEALL[[#This Row],[620113]], 0)</f>
        <v>19</v>
      </c>
      <c r="M623">
        <f>IF(AND(ALL!L624-METEALL[[#This Row],[620114]] &gt;= 0, ALL!L624-METEALL[[#This Row],[620114]] &lt;= 24), ALL!L624-METEALL[[#This Row],[620114]], 0)</f>
        <v>17</v>
      </c>
      <c r="N623">
        <f>IF(AND(ALL!M624-METEALL[[#This Row],[620116]] &gt;= 0, ALL!M624-METEALL[[#This Row],[620116]] &lt;= 24), ALL!M624-METEALL[[#This Row],[620116]], 0)</f>
        <v>0</v>
      </c>
      <c r="O623">
        <f>IF(AND(ALL!N624-METEALL[[#This Row],[620117]] &gt;= 0, ALL!N624-METEALL[[#This Row],[620117]] &lt;= 24), ALL!N624-METEALL[[#This Row],[620117]], 0)</f>
        <v>5</v>
      </c>
      <c r="P623">
        <f>IF(AND(ALL!O624-METEALL[[#This Row],[620118]] &gt;= 0, ALL!O624-METEALL[[#This Row],[620118]] &lt;= 24), ALL!O624-METEALL[[#This Row],[620118]], 0)</f>
        <v>14</v>
      </c>
      <c r="Q623">
        <f>IF(AND(ALL!P624-METEALL[[#This Row],[620119]] &gt;= 0, ALL!P624-METEALL[[#This Row],[620119]] &lt;= 24), ALL!P624-METEALL[[#This Row],[620119]], 0)</f>
        <v>21</v>
      </c>
      <c r="R623">
        <f>IF(AND(ALL!Q624-METEALL[[#This Row],[620120]] &gt;= 0, ALL!Q624-METEALL[[#This Row],[620120]] &lt;= 24), ALL!Q624-METEALL[[#This Row],[620120]], 0)</f>
        <v>0</v>
      </c>
      <c r="S623">
        <f>IF(AND(ALL!R624-METEALL[[#This Row],[620122]] &gt;= 0, ALL!R624-METEALL[[#This Row],[620122]] &lt;= 24), ALL!R624-METEALL[[#This Row],[620122]], 0)</f>
        <v>0</v>
      </c>
      <c r="T623">
        <f>IF(AND(ALL!S624-METEALL[[#This Row],[620123]] &gt;= 0, ALL!S624-METEALL[[#This Row],[620123]] &lt;= 24), ALL!S624-METEALL[[#This Row],[620123]], 0)</f>
        <v>0</v>
      </c>
      <c r="U623">
        <f>IF(AND(ALL!T624-METEALL[[#This Row],[620124]] &gt;= 0, ALL!T624-METEALL[[#This Row],[620124]] &lt;= 24), ALL!T624-METEALL[[#This Row],[620124]], 0)</f>
        <v>0</v>
      </c>
      <c r="Y623">
        <v>620104</v>
      </c>
      <c r="Z623" s="31">
        <v>44451</v>
      </c>
      <c r="AA623">
        <v>0</v>
      </c>
    </row>
    <row r="624" spans="3:27">
      <c r="C624" s="17">
        <v>44452</v>
      </c>
      <c r="D624" t="str">
        <f>TEXT(Mete_cal[[#This Row],[Egat Code]], "[$-409]mmm yyyy")</f>
        <v>Sep 2021</v>
      </c>
      <c r="E624">
        <f>IF(AND(ALL!D625-METEALL[[#This Row],[620104]] &gt;= 0, ALL!D625-METEALL[[#This Row],[620104]] &lt;= 24), ALL!D625-METEALL[[#This Row],[620104]], 0)</f>
        <v>0</v>
      </c>
      <c r="F624">
        <f>IF(AND(ALL!E625-METEALL[[#This Row],[620105]] &gt;= 0, ALL!E625-METEALL[[#This Row],[620105]] &lt;= 24), ALL!E625-METEALL[[#This Row],[620105]], 0)</f>
        <v>0</v>
      </c>
      <c r="G624">
        <f>IF(AND(ALL!F625-METEALL[[#This Row],[620106]] &gt;= 0, ALL!F625-METEALL[[#This Row],[620106]] &lt;= 24), ALL!F625-METEALL[[#This Row],[620106]], 0)</f>
        <v>0</v>
      </c>
      <c r="H624">
        <f>IF(AND(ALL!G625-METEALL[[#This Row],[620107]] &gt;= 0, ALL!G625-METEALL[[#This Row],[620107]] &lt;= 24), ALL!G625-METEALL[[#This Row],[620107]], 0)</f>
        <v>14</v>
      </c>
      <c r="I624">
        <f>IF(AND(ALL!H625-METEALL[[#This Row],[620109]] &gt;= 0, ALL!H625-METEALL[[#This Row],[620109]] &lt;= 24), ALL!H625-METEALL[[#This Row],[620109]], 0)</f>
        <v>0</v>
      </c>
      <c r="J624">
        <f>IF(AND(ALL!I625-METEALL[[#This Row],[620111]] &gt;= 0, ALL!I625-METEALL[[#This Row],[620111]] &lt;= 24), ALL!I625-METEALL[[#This Row],[620111]], 0)</f>
        <v>0</v>
      </c>
      <c r="K624">
        <f>IF(AND(ALL!J625-METEALL[[#This Row],[620112]] &gt;= 0, ALL!J625-METEALL[[#This Row],[620112]] &lt;= 24), ALL!J625-METEALL[[#This Row],[620112]], 0)</f>
        <v>13</v>
      </c>
      <c r="L624">
        <f>IF(AND(ALL!K625-METEALL[[#This Row],[620113]] &gt;= 0, ALL!K625-METEALL[[#This Row],[620113]] &lt;= 24), ALL!K625-METEALL[[#This Row],[620113]], 0)</f>
        <v>19</v>
      </c>
      <c r="M624">
        <f>IF(AND(ALL!L625-METEALL[[#This Row],[620114]] &gt;= 0, ALL!L625-METEALL[[#This Row],[620114]] &lt;= 24), ALL!L625-METEALL[[#This Row],[620114]], 0)</f>
        <v>0</v>
      </c>
      <c r="N624">
        <f>IF(AND(ALL!M625-METEALL[[#This Row],[620116]] &gt;= 0, ALL!M625-METEALL[[#This Row],[620116]] &lt;= 24), ALL!M625-METEALL[[#This Row],[620116]], 0)</f>
        <v>0</v>
      </c>
      <c r="O624">
        <f>IF(AND(ALL!N625-METEALL[[#This Row],[620117]] &gt;= 0, ALL!N625-METEALL[[#This Row],[620117]] &lt;= 24), ALL!N625-METEALL[[#This Row],[620117]], 0)</f>
        <v>0</v>
      </c>
      <c r="P624">
        <f>IF(AND(ALL!O625-METEALL[[#This Row],[620118]] &gt;= 0, ALL!O625-METEALL[[#This Row],[620118]] &lt;= 24), ALL!O625-METEALL[[#This Row],[620118]], 0)</f>
        <v>0</v>
      </c>
      <c r="Q624">
        <f>IF(AND(ALL!P625-METEALL[[#This Row],[620119]] &gt;= 0, ALL!P625-METEALL[[#This Row],[620119]] &lt;= 24), ALL!P625-METEALL[[#This Row],[620119]], 0)</f>
        <v>13</v>
      </c>
      <c r="R624">
        <f>IF(AND(ALL!Q625-METEALL[[#This Row],[620120]] &gt;= 0, ALL!Q625-METEALL[[#This Row],[620120]] &lt;= 24), ALL!Q625-METEALL[[#This Row],[620120]], 0)</f>
        <v>0</v>
      </c>
      <c r="S624">
        <f>IF(AND(ALL!R625-METEALL[[#This Row],[620122]] &gt;= 0, ALL!R625-METEALL[[#This Row],[620122]] &lt;= 24), ALL!R625-METEALL[[#This Row],[620122]], 0)</f>
        <v>19</v>
      </c>
      <c r="T624">
        <f>IF(AND(ALL!S625-METEALL[[#This Row],[620123]] &gt;= 0, ALL!S625-METEALL[[#This Row],[620123]] &lt;= 24), ALL!S625-METEALL[[#This Row],[620123]], 0)</f>
        <v>0</v>
      </c>
      <c r="U624">
        <f>IF(AND(ALL!T625-METEALL[[#This Row],[620124]] &gt;= 0, ALL!T625-METEALL[[#This Row],[620124]] &lt;= 24), ALL!T625-METEALL[[#This Row],[620124]], 0)</f>
        <v>0</v>
      </c>
      <c r="Y624">
        <v>620104</v>
      </c>
      <c r="Z624" s="31">
        <v>44452</v>
      </c>
      <c r="AA624">
        <v>0</v>
      </c>
    </row>
    <row r="625" spans="3:27">
      <c r="C625" s="17">
        <v>44453</v>
      </c>
      <c r="D625" t="str">
        <f>TEXT(Mete_cal[[#This Row],[Egat Code]], "[$-409]mmm yyyy")</f>
        <v>Sep 2021</v>
      </c>
      <c r="E625">
        <f>IF(AND(ALL!D626-METEALL[[#This Row],[620104]] &gt;= 0, ALL!D626-METEALL[[#This Row],[620104]] &lt;= 24), ALL!D626-METEALL[[#This Row],[620104]], 0)</f>
        <v>0</v>
      </c>
      <c r="F625">
        <f>IF(AND(ALL!E626-METEALL[[#This Row],[620105]] &gt;= 0, ALL!E626-METEALL[[#This Row],[620105]] &lt;= 24), ALL!E626-METEALL[[#This Row],[620105]], 0)</f>
        <v>0</v>
      </c>
      <c r="G625">
        <f>IF(AND(ALL!F626-METEALL[[#This Row],[620106]] &gt;= 0, ALL!F626-METEALL[[#This Row],[620106]] &lt;= 24), ALL!F626-METEALL[[#This Row],[620106]], 0)</f>
        <v>0</v>
      </c>
      <c r="H625">
        <f>IF(AND(ALL!G626-METEALL[[#This Row],[620107]] &gt;= 0, ALL!G626-METEALL[[#This Row],[620107]] &lt;= 24), ALL!G626-METEALL[[#This Row],[620107]], 0)</f>
        <v>14</v>
      </c>
      <c r="I625">
        <f>IF(AND(ALL!H626-METEALL[[#This Row],[620109]] &gt;= 0, ALL!H626-METEALL[[#This Row],[620109]] &lt;= 24), ALL!H626-METEALL[[#This Row],[620109]], 0)</f>
        <v>0</v>
      </c>
      <c r="J625">
        <f>IF(AND(ALL!I626-METEALL[[#This Row],[620111]] &gt;= 0, ALL!I626-METEALL[[#This Row],[620111]] &lt;= 24), ALL!I626-METEALL[[#This Row],[620111]], 0)</f>
        <v>0</v>
      </c>
      <c r="K625">
        <f>IF(AND(ALL!J626-METEALL[[#This Row],[620112]] &gt;= 0, ALL!J626-METEALL[[#This Row],[620112]] &lt;= 24), ALL!J626-METEALL[[#This Row],[620112]], 0)</f>
        <v>18</v>
      </c>
      <c r="L625">
        <f>IF(AND(ALL!K626-METEALL[[#This Row],[620113]] &gt;= 0, ALL!K626-METEALL[[#This Row],[620113]] &lt;= 24), ALL!K626-METEALL[[#This Row],[620113]], 0)</f>
        <v>13</v>
      </c>
      <c r="M625">
        <f>IF(AND(ALL!L626-METEALL[[#This Row],[620114]] &gt;= 0, ALL!L626-METEALL[[#This Row],[620114]] &lt;= 24), ALL!L626-METEALL[[#This Row],[620114]], 0)</f>
        <v>0</v>
      </c>
      <c r="N625">
        <f>IF(AND(ALL!M626-METEALL[[#This Row],[620116]] &gt;= 0, ALL!M626-METEALL[[#This Row],[620116]] &lt;= 24), ALL!M626-METEALL[[#This Row],[620116]], 0)</f>
        <v>0</v>
      </c>
      <c r="O625">
        <f>IF(AND(ALL!N626-METEALL[[#This Row],[620117]] &gt;= 0, ALL!N626-METEALL[[#This Row],[620117]] &lt;= 24), ALL!N626-METEALL[[#This Row],[620117]], 0)</f>
        <v>0</v>
      </c>
      <c r="P625">
        <f>IF(AND(ALL!O626-METEALL[[#This Row],[620118]] &gt;= 0, ALL!O626-METEALL[[#This Row],[620118]] &lt;= 24), ALL!O626-METEALL[[#This Row],[620118]], 0)</f>
        <v>0</v>
      </c>
      <c r="Q625">
        <f>IF(AND(ALL!P626-METEALL[[#This Row],[620119]] &gt;= 0, ALL!P626-METEALL[[#This Row],[620119]] &lt;= 24), ALL!P626-METEALL[[#This Row],[620119]], 0)</f>
        <v>0</v>
      </c>
      <c r="R625">
        <f>IF(AND(ALL!Q626-METEALL[[#This Row],[620120]] &gt;= 0, ALL!Q626-METEALL[[#This Row],[620120]] &lt;= 24), ALL!Q626-METEALL[[#This Row],[620120]], 0)</f>
        <v>24</v>
      </c>
      <c r="S625">
        <f>IF(AND(ALL!R626-METEALL[[#This Row],[620122]] &gt;= 0, ALL!R626-METEALL[[#This Row],[620122]] &lt;= 24), ALL!R626-METEALL[[#This Row],[620122]], 0)</f>
        <v>14</v>
      </c>
      <c r="T625">
        <f>IF(AND(ALL!S626-METEALL[[#This Row],[620123]] &gt;= 0, ALL!S626-METEALL[[#This Row],[620123]] &lt;= 24), ALL!S626-METEALL[[#This Row],[620123]], 0)</f>
        <v>0</v>
      </c>
      <c r="U625">
        <f>IF(AND(ALL!T626-METEALL[[#This Row],[620124]] &gt;= 0, ALL!T626-METEALL[[#This Row],[620124]] &lt;= 24), ALL!T626-METEALL[[#This Row],[620124]], 0)</f>
        <v>0</v>
      </c>
      <c r="Y625">
        <v>620104</v>
      </c>
      <c r="Z625" s="31">
        <v>44453</v>
      </c>
      <c r="AA625">
        <v>0</v>
      </c>
    </row>
    <row r="626" spans="3:27">
      <c r="C626" s="17">
        <v>44454</v>
      </c>
      <c r="D626" t="str">
        <f>TEXT(Mete_cal[[#This Row],[Egat Code]], "[$-409]mmm yyyy")</f>
        <v>Sep 2021</v>
      </c>
      <c r="E626">
        <f>IF(AND(ALL!D627-METEALL[[#This Row],[620104]] &gt;= 0, ALL!D627-METEALL[[#This Row],[620104]] &lt;= 24), ALL!D627-METEALL[[#This Row],[620104]], 0)</f>
        <v>0</v>
      </c>
      <c r="F626">
        <f>IF(AND(ALL!E627-METEALL[[#This Row],[620105]] &gt;= 0, ALL!E627-METEALL[[#This Row],[620105]] &lt;= 24), ALL!E627-METEALL[[#This Row],[620105]], 0)</f>
        <v>10</v>
      </c>
      <c r="G626">
        <f>IF(AND(ALL!F627-METEALL[[#This Row],[620106]] &gt;= 0, ALL!F627-METEALL[[#This Row],[620106]] &lt;= 24), ALL!F627-METEALL[[#This Row],[620106]], 0)</f>
        <v>7</v>
      </c>
      <c r="H626">
        <f>IF(AND(ALL!G627-METEALL[[#This Row],[620107]] &gt;= 0, ALL!G627-METEALL[[#This Row],[620107]] &lt;= 24), ALL!G627-METEALL[[#This Row],[620107]], 0)</f>
        <v>3</v>
      </c>
      <c r="I626">
        <f>IF(AND(ALL!H627-METEALL[[#This Row],[620109]] &gt;= 0, ALL!H627-METEALL[[#This Row],[620109]] &lt;= 24), ALL!H627-METEALL[[#This Row],[620109]], 0)</f>
        <v>0</v>
      </c>
      <c r="J626">
        <f>IF(AND(ALL!I627-METEALL[[#This Row],[620111]] &gt;= 0, ALL!I627-METEALL[[#This Row],[620111]] &lt;= 24), ALL!I627-METEALL[[#This Row],[620111]], 0)</f>
        <v>0</v>
      </c>
      <c r="K626">
        <f>IF(AND(ALL!J627-METEALL[[#This Row],[620112]] &gt;= 0, ALL!J627-METEALL[[#This Row],[620112]] &lt;= 24), ALL!J627-METEALL[[#This Row],[620112]], 0)</f>
        <v>8</v>
      </c>
      <c r="L626">
        <f>IF(AND(ALL!K627-METEALL[[#This Row],[620113]] &gt;= 0, ALL!K627-METEALL[[#This Row],[620113]] &lt;= 24), ALL!K627-METEALL[[#This Row],[620113]], 0)</f>
        <v>8</v>
      </c>
      <c r="M626">
        <f>IF(AND(ALL!L627-METEALL[[#This Row],[620114]] &gt;= 0, ALL!L627-METEALL[[#This Row],[620114]] &lt;= 24), ALL!L627-METEALL[[#This Row],[620114]], 0)</f>
        <v>8</v>
      </c>
      <c r="N626">
        <f>IF(AND(ALL!M627-METEALL[[#This Row],[620116]] &gt;= 0, ALL!M627-METEALL[[#This Row],[620116]] &lt;= 24), ALL!M627-METEALL[[#This Row],[620116]], 0)</f>
        <v>0</v>
      </c>
      <c r="O626">
        <f>IF(AND(ALL!N627-METEALL[[#This Row],[620117]] &gt;= 0, ALL!N627-METEALL[[#This Row],[620117]] &lt;= 24), ALL!N627-METEALL[[#This Row],[620117]], 0)</f>
        <v>14</v>
      </c>
      <c r="P626">
        <f>IF(AND(ALL!O627-METEALL[[#This Row],[620118]] &gt;= 0, ALL!O627-METEALL[[#This Row],[620118]] &lt;= 24), ALL!O627-METEALL[[#This Row],[620118]], 0)</f>
        <v>8</v>
      </c>
      <c r="Q626">
        <f>IF(AND(ALL!P627-METEALL[[#This Row],[620119]] &gt;= 0, ALL!P627-METEALL[[#This Row],[620119]] &lt;= 24), ALL!P627-METEALL[[#This Row],[620119]], 0)</f>
        <v>0</v>
      </c>
      <c r="R626">
        <f>IF(AND(ALL!Q627-METEALL[[#This Row],[620120]] &gt;= 0, ALL!Q627-METEALL[[#This Row],[620120]] &lt;= 24), ALL!Q627-METEALL[[#This Row],[620120]], 0)</f>
        <v>7</v>
      </c>
      <c r="S626">
        <f>IF(AND(ALL!R627-METEALL[[#This Row],[620122]] &gt;= 0, ALL!R627-METEALL[[#This Row],[620122]] &lt;= 24), ALL!R627-METEALL[[#This Row],[620122]], 0)</f>
        <v>7</v>
      </c>
      <c r="T626">
        <f>IF(AND(ALL!S627-METEALL[[#This Row],[620123]] &gt;= 0, ALL!S627-METEALL[[#This Row],[620123]] &lt;= 24), ALL!S627-METEALL[[#This Row],[620123]], 0)</f>
        <v>0</v>
      </c>
      <c r="U626">
        <f>IF(AND(ALL!T627-METEALL[[#This Row],[620124]] &gt;= 0, ALL!T627-METEALL[[#This Row],[620124]] &lt;= 24), ALL!T627-METEALL[[#This Row],[620124]], 0)</f>
        <v>0</v>
      </c>
      <c r="Y626">
        <v>620104</v>
      </c>
      <c r="Z626" s="31">
        <v>44454</v>
      </c>
      <c r="AA626">
        <v>0</v>
      </c>
    </row>
    <row r="627" spans="3:27">
      <c r="C627" s="17">
        <v>44455</v>
      </c>
      <c r="D627" t="str">
        <f>TEXT(Mete_cal[[#This Row],[Egat Code]], "[$-409]mmm yyyy")</f>
        <v>Sep 2021</v>
      </c>
      <c r="E627">
        <f>IF(AND(ALL!D628-METEALL[[#This Row],[620104]] &gt;= 0, ALL!D628-METEALL[[#This Row],[620104]] &lt;= 24), ALL!D628-METEALL[[#This Row],[620104]], 0)</f>
        <v>0</v>
      </c>
      <c r="F627">
        <f>IF(AND(ALL!E628-METEALL[[#This Row],[620105]] &gt;= 0, ALL!E628-METEALL[[#This Row],[620105]] &lt;= 24), ALL!E628-METEALL[[#This Row],[620105]], 0)</f>
        <v>0</v>
      </c>
      <c r="G627">
        <f>IF(AND(ALL!F628-METEALL[[#This Row],[620106]] &gt;= 0, ALL!F628-METEALL[[#This Row],[620106]] &lt;= 24), ALL!F628-METEALL[[#This Row],[620106]], 0)</f>
        <v>12</v>
      </c>
      <c r="H627">
        <f>IF(AND(ALL!G628-METEALL[[#This Row],[620107]] &gt;= 0, ALL!G628-METEALL[[#This Row],[620107]] &lt;= 24), ALL!G628-METEALL[[#This Row],[620107]], 0)</f>
        <v>0</v>
      </c>
      <c r="I627">
        <f>IF(AND(ALL!H628-METEALL[[#This Row],[620109]] &gt;= 0, ALL!H628-METEALL[[#This Row],[620109]] &lt;= 24), ALL!H628-METEALL[[#This Row],[620109]], 0)</f>
        <v>0</v>
      </c>
      <c r="J627">
        <f>IF(AND(ALL!I628-METEALL[[#This Row],[620111]] &gt;= 0, ALL!I628-METEALL[[#This Row],[620111]] &lt;= 24), ALL!I628-METEALL[[#This Row],[620111]], 0)</f>
        <v>0</v>
      </c>
      <c r="K627">
        <f>IF(AND(ALL!J628-METEALL[[#This Row],[620112]] &gt;= 0, ALL!J628-METEALL[[#This Row],[620112]] &lt;= 24), ALL!J628-METEALL[[#This Row],[620112]], 0)</f>
        <v>0</v>
      </c>
      <c r="L627">
        <f>IF(AND(ALL!K628-METEALL[[#This Row],[620113]] &gt;= 0, ALL!K628-METEALL[[#This Row],[620113]] &lt;= 24), ALL!K628-METEALL[[#This Row],[620113]], 0)</f>
        <v>12</v>
      </c>
      <c r="M627">
        <f>IF(AND(ALL!L628-METEALL[[#This Row],[620114]] &gt;= 0, ALL!L628-METEALL[[#This Row],[620114]] &lt;= 24), ALL!L628-METEALL[[#This Row],[620114]], 0)</f>
        <v>13</v>
      </c>
      <c r="N627">
        <f>IF(AND(ALL!M628-METEALL[[#This Row],[620116]] &gt;= 0, ALL!M628-METEALL[[#This Row],[620116]] &lt;= 24), ALL!M628-METEALL[[#This Row],[620116]], 0)</f>
        <v>0</v>
      </c>
      <c r="O627">
        <f>IF(AND(ALL!N628-METEALL[[#This Row],[620117]] &gt;= 0, ALL!N628-METEALL[[#This Row],[620117]] &lt;= 24), ALL!N628-METEALL[[#This Row],[620117]], 0)</f>
        <v>0</v>
      </c>
      <c r="P627">
        <f>IF(AND(ALL!O628-METEALL[[#This Row],[620118]] &gt;= 0, ALL!O628-METEALL[[#This Row],[620118]] &lt;= 24), ALL!O628-METEALL[[#This Row],[620118]], 0)</f>
        <v>0</v>
      </c>
      <c r="Q627">
        <f>IF(AND(ALL!P628-METEALL[[#This Row],[620119]] &gt;= 0, ALL!P628-METEALL[[#This Row],[620119]] &lt;= 24), ALL!P628-METEALL[[#This Row],[620119]], 0)</f>
        <v>0</v>
      </c>
      <c r="R627">
        <f>IF(AND(ALL!Q628-METEALL[[#This Row],[620120]] &gt;= 0, ALL!Q628-METEALL[[#This Row],[620120]] &lt;= 24), ALL!Q628-METEALL[[#This Row],[620120]], 0)</f>
        <v>0</v>
      </c>
      <c r="S627">
        <f>IF(AND(ALL!R628-METEALL[[#This Row],[620122]] &gt;= 0, ALL!R628-METEALL[[#This Row],[620122]] &lt;= 24), ALL!R628-METEALL[[#This Row],[620122]], 0)</f>
        <v>0</v>
      </c>
      <c r="T627">
        <f>IF(AND(ALL!S628-METEALL[[#This Row],[620123]] &gt;= 0, ALL!S628-METEALL[[#This Row],[620123]] &lt;= 24), ALL!S628-METEALL[[#This Row],[620123]], 0)</f>
        <v>0</v>
      </c>
      <c r="U627">
        <f>IF(AND(ALL!T628-METEALL[[#This Row],[620124]] &gt;= 0, ALL!T628-METEALL[[#This Row],[620124]] &lt;= 24), ALL!T628-METEALL[[#This Row],[620124]], 0)</f>
        <v>0</v>
      </c>
      <c r="Y627">
        <v>620104</v>
      </c>
      <c r="Z627" s="31">
        <v>44455</v>
      </c>
      <c r="AA627">
        <v>0</v>
      </c>
    </row>
    <row r="628" spans="3:27">
      <c r="C628" s="17">
        <v>44456</v>
      </c>
      <c r="D628" t="str">
        <f>TEXT(Mete_cal[[#This Row],[Egat Code]], "[$-409]mmm yyyy")</f>
        <v>Sep 2021</v>
      </c>
      <c r="E628">
        <f>IF(AND(ALL!D629-METEALL[[#This Row],[620104]] &gt;= 0, ALL!D629-METEALL[[#This Row],[620104]] &lt;= 24), ALL!D629-METEALL[[#This Row],[620104]], 0)</f>
        <v>0</v>
      </c>
      <c r="F628">
        <f>IF(AND(ALL!E629-METEALL[[#This Row],[620105]] &gt;= 0, ALL!E629-METEALL[[#This Row],[620105]] &lt;= 24), ALL!E629-METEALL[[#This Row],[620105]], 0)</f>
        <v>0</v>
      </c>
      <c r="G628">
        <f>IF(AND(ALL!F629-METEALL[[#This Row],[620106]] &gt;= 0, ALL!F629-METEALL[[#This Row],[620106]] &lt;= 24), ALL!F629-METEALL[[#This Row],[620106]], 0)</f>
        <v>1</v>
      </c>
      <c r="H628">
        <f>IF(AND(ALL!G629-METEALL[[#This Row],[620107]] &gt;= 0, ALL!G629-METEALL[[#This Row],[620107]] &lt;= 24), ALL!G629-METEALL[[#This Row],[620107]], 0)</f>
        <v>0</v>
      </c>
      <c r="I628">
        <f>IF(AND(ALL!H629-METEALL[[#This Row],[620109]] &gt;= 0, ALL!H629-METEALL[[#This Row],[620109]] &lt;= 24), ALL!H629-METEALL[[#This Row],[620109]], 0)</f>
        <v>0</v>
      </c>
      <c r="J628">
        <f>IF(AND(ALL!I629-METEALL[[#This Row],[620111]] &gt;= 0, ALL!I629-METEALL[[#This Row],[620111]] &lt;= 24), ALL!I629-METEALL[[#This Row],[620111]], 0)</f>
        <v>0</v>
      </c>
      <c r="K628">
        <f>IF(AND(ALL!J629-METEALL[[#This Row],[620112]] &gt;= 0, ALL!J629-METEALL[[#This Row],[620112]] &lt;= 24), ALL!J629-METEALL[[#This Row],[620112]], 0)</f>
        <v>8</v>
      </c>
      <c r="L628">
        <f>IF(AND(ALL!K629-METEALL[[#This Row],[620113]] &gt;= 0, ALL!K629-METEALL[[#This Row],[620113]] &lt;= 24), ALL!K629-METEALL[[#This Row],[620113]], 0)</f>
        <v>9</v>
      </c>
      <c r="M628">
        <f>IF(AND(ALL!L629-METEALL[[#This Row],[620114]] &gt;= 0, ALL!L629-METEALL[[#This Row],[620114]] &lt;= 24), ALL!L629-METEALL[[#This Row],[620114]], 0)</f>
        <v>11</v>
      </c>
      <c r="N628">
        <f>IF(AND(ALL!M629-METEALL[[#This Row],[620116]] &gt;= 0, ALL!M629-METEALL[[#This Row],[620116]] &lt;= 24), ALL!M629-METEALL[[#This Row],[620116]], 0)</f>
        <v>0</v>
      </c>
      <c r="O628">
        <f>IF(AND(ALL!N629-METEALL[[#This Row],[620117]] &gt;= 0, ALL!N629-METEALL[[#This Row],[620117]] &lt;= 24), ALL!N629-METEALL[[#This Row],[620117]], 0)</f>
        <v>17</v>
      </c>
      <c r="P628">
        <f>IF(AND(ALL!O629-METEALL[[#This Row],[620118]] &gt;= 0, ALL!O629-METEALL[[#This Row],[620118]] &lt;= 24), ALL!O629-METEALL[[#This Row],[620118]], 0)</f>
        <v>0</v>
      </c>
      <c r="Q628">
        <f>IF(AND(ALL!P629-METEALL[[#This Row],[620119]] &gt;= 0, ALL!P629-METEALL[[#This Row],[620119]] &lt;= 24), ALL!P629-METEALL[[#This Row],[620119]], 0)</f>
        <v>12</v>
      </c>
      <c r="R628">
        <f>IF(AND(ALL!Q629-METEALL[[#This Row],[620120]] &gt;= 0, ALL!Q629-METEALL[[#This Row],[620120]] &lt;= 24), ALL!Q629-METEALL[[#This Row],[620120]], 0)</f>
        <v>20</v>
      </c>
      <c r="S628">
        <f>IF(AND(ALL!R629-METEALL[[#This Row],[620122]] &gt;= 0, ALL!R629-METEALL[[#This Row],[620122]] &lt;= 24), ALL!R629-METEALL[[#This Row],[620122]], 0)</f>
        <v>0</v>
      </c>
      <c r="T628">
        <f>IF(AND(ALL!S629-METEALL[[#This Row],[620123]] &gt;= 0, ALL!S629-METEALL[[#This Row],[620123]] &lt;= 24), ALL!S629-METEALL[[#This Row],[620123]], 0)</f>
        <v>0</v>
      </c>
      <c r="U628">
        <f>IF(AND(ALL!T629-METEALL[[#This Row],[620124]] &gt;= 0, ALL!T629-METEALL[[#This Row],[620124]] &lt;= 24), ALL!T629-METEALL[[#This Row],[620124]], 0)</f>
        <v>0</v>
      </c>
      <c r="Y628">
        <v>620104</v>
      </c>
      <c r="Z628" s="31">
        <v>44456</v>
      </c>
      <c r="AA628">
        <v>0</v>
      </c>
    </row>
    <row r="629" spans="3:27">
      <c r="C629" s="17">
        <v>44457</v>
      </c>
      <c r="D629" t="str">
        <f>TEXT(Mete_cal[[#This Row],[Egat Code]], "[$-409]mmm yyyy")</f>
        <v>Sep 2021</v>
      </c>
      <c r="E629">
        <f>IF(AND(ALL!D630-METEALL[[#This Row],[620104]] &gt;= 0, ALL!D630-METEALL[[#This Row],[620104]] &lt;= 24), ALL!D630-METEALL[[#This Row],[620104]], 0)</f>
        <v>0</v>
      </c>
      <c r="F629">
        <f>IF(AND(ALL!E630-METEALL[[#This Row],[620105]] &gt;= 0, ALL!E630-METEALL[[#This Row],[620105]] &lt;= 24), ALL!E630-METEALL[[#This Row],[620105]], 0)</f>
        <v>0</v>
      </c>
      <c r="G629">
        <f>IF(AND(ALL!F630-METEALL[[#This Row],[620106]] &gt;= 0, ALL!F630-METEALL[[#This Row],[620106]] &lt;= 24), ALL!F630-METEALL[[#This Row],[620106]], 0)</f>
        <v>24</v>
      </c>
      <c r="H629">
        <f>IF(AND(ALL!G630-METEALL[[#This Row],[620107]] &gt;= 0, ALL!G630-METEALL[[#This Row],[620107]] &lt;= 24), ALL!G630-METEALL[[#This Row],[620107]], 0)</f>
        <v>0</v>
      </c>
      <c r="I629">
        <f>IF(AND(ALL!H630-METEALL[[#This Row],[620109]] &gt;= 0, ALL!H630-METEALL[[#This Row],[620109]] &lt;= 24), ALL!H630-METEALL[[#This Row],[620109]], 0)</f>
        <v>0</v>
      </c>
      <c r="J629">
        <f>IF(AND(ALL!I630-METEALL[[#This Row],[620111]] &gt;= 0, ALL!I630-METEALL[[#This Row],[620111]] &lt;= 24), ALL!I630-METEALL[[#This Row],[620111]], 0)</f>
        <v>0</v>
      </c>
      <c r="K629">
        <f>IF(AND(ALL!J630-METEALL[[#This Row],[620112]] &gt;= 0, ALL!J630-METEALL[[#This Row],[620112]] &lt;= 24), ALL!J630-METEALL[[#This Row],[620112]], 0)</f>
        <v>8</v>
      </c>
      <c r="L629">
        <f>IF(AND(ALL!K630-METEALL[[#This Row],[620113]] &gt;= 0, ALL!K630-METEALL[[#This Row],[620113]] &lt;= 24), ALL!K630-METEALL[[#This Row],[620113]], 0)</f>
        <v>13</v>
      </c>
      <c r="M629">
        <f>IF(AND(ALL!L630-METEALL[[#This Row],[620114]] &gt;= 0, ALL!L630-METEALL[[#This Row],[620114]] &lt;= 24), ALL!L630-METEALL[[#This Row],[620114]], 0)</f>
        <v>18</v>
      </c>
      <c r="N629">
        <f>IF(AND(ALL!M630-METEALL[[#This Row],[620116]] &gt;= 0, ALL!M630-METEALL[[#This Row],[620116]] &lt;= 24), ALL!M630-METEALL[[#This Row],[620116]], 0)</f>
        <v>0</v>
      </c>
      <c r="O629">
        <f>IF(AND(ALL!N630-METEALL[[#This Row],[620117]] &gt;= 0, ALL!N630-METEALL[[#This Row],[620117]] &lt;= 24), ALL!N630-METEALL[[#This Row],[620117]], 0)</f>
        <v>0</v>
      </c>
      <c r="P629">
        <f>IF(AND(ALL!O630-METEALL[[#This Row],[620118]] &gt;= 0, ALL!O630-METEALL[[#This Row],[620118]] &lt;= 24), ALL!O630-METEALL[[#This Row],[620118]], 0)</f>
        <v>0</v>
      </c>
      <c r="Q629">
        <f>IF(AND(ALL!P630-METEALL[[#This Row],[620119]] &gt;= 0, ALL!P630-METEALL[[#This Row],[620119]] &lt;= 24), ALL!P630-METEALL[[#This Row],[620119]], 0)</f>
        <v>18</v>
      </c>
      <c r="R629">
        <f>IF(AND(ALL!Q630-METEALL[[#This Row],[620120]] &gt;= 0, ALL!Q630-METEALL[[#This Row],[620120]] &lt;= 24), ALL!Q630-METEALL[[#This Row],[620120]], 0)</f>
        <v>0</v>
      </c>
      <c r="S629">
        <f>IF(AND(ALL!R630-METEALL[[#This Row],[620122]] &gt;= 0, ALL!R630-METEALL[[#This Row],[620122]] &lt;= 24), ALL!R630-METEALL[[#This Row],[620122]], 0)</f>
        <v>18</v>
      </c>
      <c r="T629">
        <f>IF(AND(ALL!S630-METEALL[[#This Row],[620123]] &gt;= 0, ALL!S630-METEALL[[#This Row],[620123]] &lt;= 24), ALL!S630-METEALL[[#This Row],[620123]], 0)</f>
        <v>0</v>
      </c>
      <c r="U629">
        <f>IF(AND(ALL!T630-METEALL[[#This Row],[620124]] &gt;= 0, ALL!T630-METEALL[[#This Row],[620124]] &lt;= 24), ALL!T630-METEALL[[#This Row],[620124]], 0)</f>
        <v>0</v>
      </c>
      <c r="Y629">
        <v>620104</v>
      </c>
      <c r="Z629" s="31">
        <v>44457</v>
      </c>
      <c r="AA629">
        <v>0</v>
      </c>
    </row>
    <row r="630" spans="3:27">
      <c r="C630" s="17">
        <v>44458</v>
      </c>
      <c r="D630" t="str">
        <f>TEXT(Mete_cal[[#This Row],[Egat Code]], "[$-409]mmm yyyy")</f>
        <v>Sep 2021</v>
      </c>
      <c r="E630">
        <f>IF(AND(ALL!D631-METEALL[[#This Row],[620104]] &gt;= 0, ALL!D631-METEALL[[#This Row],[620104]] &lt;= 24), ALL!D631-METEALL[[#This Row],[620104]], 0)</f>
        <v>0</v>
      </c>
      <c r="F630">
        <f>IF(AND(ALL!E631-METEALL[[#This Row],[620105]] &gt;= 0, ALL!E631-METEALL[[#This Row],[620105]] &lt;= 24), ALL!E631-METEALL[[#This Row],[620105]], 0)</f>
        <v>0</v>
      </c>
      <c r="G630">
        <f>IF(AND(ALL!F631-METEALL[[#This Row],[620106]] &gt;= 0, ALL!F631-METEALL[[#This Row],[620106]] &lt;= 24), ALL!F631-METEALL[[#This Row],[620106]], 0)</f>
        <v>16</v>
      </c>
      <c r="H630">
        <f>IF(AND(ALL!G631-METEALL[[#This Row],[620107]] &gt;= 0, ALL!G631-METEALL[[#This Row],[620107]] &lt;= 24), ALL!G631-METEALL[[#This Row],[620107]], 0)</f>
        <v>0</v>
      </c>
      <c r="I630">
        <f>IF(AND(ALL!H631-METEALL[[#This Row],[620109]] &gt;= 0, ALL!H631-METEALL[[#This Row],[620109]] &lt;= 24), ALL!H631-METEALL[[#This Row],[620109]], 0)</f>
        <v>0</v>
      </c>
      <c r="J630">
        <f>IF(AND(ALL!I631-METEALL[[#This Row],[620111]] &gt;= 0, ALL!I631-METEALL[[#This Row],[620111]] &lt;= 24), ALL!I631-METEALL[[#This Row],[620111]], 0)</f>
        <v>0</v>
      </c>
      <c r="K630">
        <f>IF(AND(ALL!J631-METEALL[[#This Row],[620112]] &gt;= 0, ALL!J631-METEALL[[#This Row],[620112]] &lt;= 24), ALL!J631-METEALL[[#This Row],[620112]], 0)</f>
        <v>19</v>
      </c>
      <c r="L630">
        <f>IF(AND(ALL!K631-METEALL[[#This Row],[620113]] &gt;= 0, ALL!K631-METEALL[[#This Row],[620113]] &lt;= 24), ALL!K631-METEALL[[#This Row],[620113]], 0)</f>
        <v>22</v>
      </c>
      <c r="M630">
        <f>IF(AND(ALL!L631-METEALL[[#This Row],[620114]] &gt;= 0, ALL!L631-METEALL[[#This Row],[620114]] &lt;= 24), ALL!L631-METEALL[[#This Row],[620114]], 0)</f>
        <v>13</v>
      </c>
      <c r="N630">
        <f>IF(AND(ALL!M631-METEALL[[#This Row],[620116]] &gt;= 0, ALL!M631-METEALL[[#This Row],[620116]] &lt;= 24), ALL!M631-METEALL[[#This Row],[620116]], 0)</f>
        <v>0</v>
      </c>
      <c r="O630">
        <f>IF(AND(ALL!N631-METEALL[[#This Row],[620117]] &gt;= 0, ALL!N631-METEALL[[#This Row],[620117]] &lt;= 24), ALL!N631-METEALL[[#This Row],[620117]], 0)</f>
        <v>0</v>
      </c>
      <c r="P630">
        <f>IF(AND(ALL!O631-METEALL[[#This Row],[620118]] &gt;= 0, ALL!O631-METEALL[[#This Row],[620118]] &lt;= 24), ALL!O631-METEALL[[#This Row],[620118]], 0)</f>
        <v>0</v>
      </c>
      <c r="Q630">
        <f>IF(AND(ALL!P631-METEALL[[#This Row],[620119]] &gt;= 0, ALL!P631-METEALL[[#This Row],[620119]] &lt;= 24), ALL!P631-METEALL[[#This Row],[620119]], 0)</f>
        <v>18</v>
      </c>
      <c r="R630">
        <f>IF(AND(ALL!Q631-METEALL[[#This Row],[620120]] &gt;= 0, ALL!Q631-METEALL[[#This Row],[620120]] &lt;= 24), ALL!Q631-METEALL[[#This Row],[620120]], 0)</f>
        <v>0</v>
      </c>
      <c r="S630">
        <f>IF(AND(ALL!R631-METEALL[[#This Row],[620122]] &gt;= 0, ALL!R631-METEALL[[#This Row],[620122]] &lt;= 24), ALL!R631-METEALL[[#This Row],[620122]], 0)</f>
        <v>19</v>
      </c>
      <c r="T630">
        <f>IF(AND(ALL!S631-METEALL[[#This Row],[620123]] &gt;= 0, ALL!S631-METEALL[[#This Row],[620123]] &lt;= 24), ALL!S631-METEALL[[#This Row],[620123]], 0)</f>
        <v>0</v>
      </c>
      <c r="U630">
        <f>IF(AND(ALL!T631-METEALL[[#This Row],[620124]] &gt;= 0, ALL!T631-METEALL[[#This Row],[620124]] &lt;= 24), ALL!T631-METEALL[[#This Row],[620124]], 0)</f>
        <v>0</v>
      </c>
      <c r="Y630">
        <v>620104</v>
      </c>
      <c r="Z630" s="31">
        <v>44458</v>
      </c>
      <c r="AA630">
        <v>0</v>
      </c>
    </row>
    <row r="631" spans="3:27">
      <c r="C631" s="17">
        <v>44459</v>
      </c>
      <c r="D631" t="str">
        <f>TEXT(Mete_cal[[#This Row],[Egat Code]], "[$-409]mmm yyyy")</f>
        <v>Sep 2021</v>
      </c>
      <c r="E631">
        <f>IF(AND(ALL!D632-METEALL[[#This Row],[620104]] &gt;= 0, ALL!D632-METEALL[[#This Row],[620104]] &lt;= 24), ALL!D632-METEALL[[#This Row],[620104]], 0)</f>
        <v>0</v>
      </c>
      <c r="F631">
        <f>IF(AND(ALL!E632-METEALL[[#This Row],[620105]] &gt;= 0, ALL!E632-METEALL[[#This Row],[620105]] &lt;= 24), ALL!E632-METEALL[[#This Row],[620105]], 0)</f>
        <v>0</v>
      </c>
      <c r="G631">
        <f>IF(AND(ALL!F632-METEALL[[#This Row],[620106]] &gt;= 0, ALL!F632-METEALL[[#This Row],[620106]] &lt;= 24), ALL!F632-METEALL[[#This Row],[620106]], 0)</f>
        <v>15</v>
      </c>
      <c r="H631">
        <f>IF(AND(ALL!G632-METEALL[[#This Row],[620107]] &gt;= 0, ALL!G632-METEALL[[#This Row],[620107]] &lt;= 24), ALL!G632-METEALL[[#This Row],[620107]], 0)</f>
        <v>0</v>
      </c>
      <c r="I631">
        <f>IF(AND(ALL!H632-METEALL[[#This Row],[620109]] &gt;= 0, ALL!H632-METEALL[[#This Row],[620109]] &lt;= 24), ALL!H632-METEALL[[#This Row],[620109]], 0)</f>
        <v>0</v>
      </c>
      <c r="J631">
        <f>IF(AND(ALL!I632-METEALL[[#This Row],[620111]] &gt;= 0, ALL!I632-METEALL[[#This Row],[620111]] &lt;= 24), ALL!I632-METEALL[[#This Row],[620111]], 0)</f>
        <v>0</v>
      </c>
      <c r="K631">
        <f>IF(AND(ALL!J632-METEALL[[#This Row],[620112]] &gt;= 0, ALL!J632-METEALL[[#This Row],[620112]] &lt;= 24), ALL!J632-METEALL[[#This Row],[620112]], 0)</f>
        <v>18</v>
      </c>
      <c r="L631">
        <f>IF(AND(ALL!K632-METEALL[[#This Row],[620113]] &gt;= 0, ALL!K632-METEALL[[#This Row],[620113]] &lt;= 24), ALL!K632-METEALL[[#This Row],[620113]], 0)</f>
        <v>19</v>
      </c>
      <c r="M631">
        <f>IF(AND(ALL!L632-METEALL[[#This Row],[620114]] &gt;= 0, ALL!L632-METEALL[[#This Row],[620114]] &lt;= 24), ALL!L632-METEALL[[#This Row],[620114]], 0)</f>
        <v>0</v>
      </c>
      <c r="N631">
        <f>IF(AND(ALL!M632-METEALL[[#This Row],[620116]] &gt;= 0, ALL!M632-METEALL[[#This Row],[620116]] &lt;= 24), ALL!M632-METEALL[[#This Row],[620116]], 0)</f>
        <v>0</v>
      </c>
      <c r="O631">
        <f>IF(AND(ALL!N632-METEALL[[#This Row],[620117]] &gt;= 0, ALL!N632-METEALL[[#This Row],[620117]] &lt;= 24), ALL!N632-METEALL[[#This Row],[620117]], 0)</f>
        <v>0</v>
      </c>
      <c r="P631">
        <f>IF(AND(ALL!O632-METEALL[[#This Row],[620118]] &gt;= 0, ALL!O632-METEALL[[#This Row],[620118]] &lt;= 24), ALL!O632-METEALL[[#This Row],[620118]], 0)</f>
        <v>0</v>
      </c>
      <c r="Q631">
        <f>IF(AND(ALL!P632-METEALL[[#This Row],[620119]] &gt;= 0, ALL!P632-METEALL[[#This Row],[620119]] &lt;= 24), ALL!P632-METEALL[[#This Row],[620119]], 0)</f>
        <v>8</v>
      </c>
      <c r="R631">
        <f>IF(AND(ALL!Q632-METEALL[[#This Row],[620120]] &gt;= 0, ALL!Q632-METEALL[[#This Row],[620120]] &lt;= 24), ALL!Q632-METEALL[[#This Row],[620120]], 0)</f>
        <v>0</v>
      </c>
      <c r="S631">
        <f>IF(AND(ALL!R632-METEALL[[#This Row],[620122]] &gt;= 0, ALL!R632-METEALL[[#This Row],[620122]] &lt;= 24), ALL!R632-METEALL[[#This Row],[620122]], 0)</f>
        <v>19</v>
      </c>
      <c r="T631">
        <f>IF(AND(ALL!S632-METEALL[[#This Row],[620123]] &gt;= 0, ALL!S632-METEALL[[#This Row],[620123]] &lt;= 24), ALL!S632-METEALL[[#This Row],[620123]], 0)</f>
        <v>0</v>
      </c>
      <c r="U631">
        <f>IF(AND(ALL!T632-METEALL[[#This Row],[620124]] &gt;= 0, ALL!T632-METEALL[[#This Row],[620124]] &lt;= 24), ALL!T632-METEALL[[#This Row],[620124]], 0)</f>
        <v>0</v>
      </c>
      <c r="Y631">
        <v>620104</v>
      </c>
      <c r="Z631" s="31">
        <v>44459</v>
      </c>
      <c r="AA631">
        <v>0</v>
      </c>
    </row>
    <row r="632" spans="3:27">
      <c r="C632" s="17">
        <v>44460</v>
      </c>
      <c r="D632" t="str">
        <f>TEXT(Mete_cal[[#This Row],[Egat Code]], "[$-409]mmm yyyy")</f>
        <v>Sep 2021</v>
      </c>
      <c r="E632">
        <f>IF(AND(ALL!D633-METEALL[[#This Row],[620104]] &gt;= 0, ALL!D633-METEALL[[#This Row],[620104]] &lt;= 24), ALL!D633-METEALL[[#This Row],[620104]], 0)</f>
        <v>0</v>
      </c>
      <c r="F632">
        <f>IF(AND(ALL!E633-METEALL[[#This Row],[620105]] &gt;= 0, ALL!E633-METEALL[[#This Row],[620105]] &lt;= 24), ALL!E633-METEALL[[#This Row],[620105]], 0)</f>
        <v>0</v>
      </c>
      <c r="G632">
        <f>IF(AND(ALL!F633-METEALL[[#This Row],[620106]] &gt;= 0, ALL!F633-METEALL[[#This Row],[620106]] &lt;= 24), ALL!F633-METEALL[[#This Row],[620106]], 0)</f>
        <v>16</v>
      </c>
      <c r="H632">
        <f>IF(AND(ALL!G633-METEALL[[#This Row],[620107]] &gt;= 0, ALL!G633-METEALL[[#This Row],[620107]] &lt;= 24), ALL!G633-METEALL[[#This Row],[620107]], 0)</f>
        <v>9</v>
      </c>
      <c r="I632">
        <f>IF(AND(ALL!H633-METEALL[[#This Row],[620109]] &gt;= 0, ALL!H633-METEALL[[#This Row],[620109]] &lt;= 24), ALL!H633-METEALL[[#This Row],[620109]], 0)</f>
        <v>0</v>
      </c>
      <c r="J632">
        <f>IF(AND(ALL!I633-METEALL[[#This Row],[620111]] &gt;= 0, ALL!I633-METEALL[[#This Row],[620111]] &lt;= 24), ALL!I633-METEALL[[#This Row],[620111]], 0)</f>
        <v>0</v>
      </c>
      <c r="K632">
        <f>IF(AND(ALL!J633-METEALL[[#This Row],[620112]] &gt;= 0, ALL!J633-METEALL[[#This Row],[620112]] &lt;= 24), ALL!J633-METEALL[[#This Row],[620112]], 0)</f>
        <v>16</v>
      </c>
      <c r="L632">
        <f>IF(AND(ALL!K633-METEALL[[#This Row],[620113]] &gt;= 0, ALL!K633-METEALL[[#This Row],[620113]] &lt;= 24), ALL!K633-METEALL[[#This Row],[620113]], 0)</f>
        <v>0</v>
      </c>
      <c r="M632">
        <f>IF(AND(ALL!L633-METEALL[[#This Row],[620114]] &gt;= 0, ALL!L633-METEALL[[#This Row],[620114]] &lt;= 24), ALL!L633-METEALL[[#This Row],[620114]], 0)</f>
        <v>0</v>
      </c>
      <c r="N632">
        <f>IF(AND(ALL!M633-METEALL[[#This Row],[620116]] &gt;= 0, ALL!M633-METEALL[[#This Row],[620116]] &lt;= 24), ALL!M633-METEALL[[#This Row],[620116]], 0)</f>
        <v>0</v>
      </c>
      <c r="O632">
        <f>IF(AND(ALL!N633-METEALL[[#This Row],[620117]] &gt;= 0, ALL!N633-METEALL[[#This Row],[620117]] &lt;= 24), ALL!N633-METEALL[[#This Row],[620117]], 0)</f>
        <v>0</v>
      </c>
      <c r="P632">
        <f>IF(AND(ALL!O633-METEALL[[#This Row],[620118]] &gt;= 0, ALL!O633-METEALL[[#This Row],[620118]] &lt;= 24), ALL!O633-METEALL[[#This Row],[620118]], 0)</f>
        <v>0</v>
      </c>
      <c r="Q632">
        <f>IF(AND(ALL!P633-METEALL[[#This Row],[620119]] &gt;= 0, ALL!P633-METEALL[[#This Row],[620119]] &lt;= 24), ALL!P633-METEALL[[#This Row],[620119]], 0)</f>
        <v>0</v>
      </c>
      <c r="R632">
        <f>IF(AND(ALL!Q633-METEALL[[#This Row],[620120]] &gt;= 0, ALL!Q633-METEALL[[#This Row],[620120]] &lt;= 24), ALL!Q633-METEALL[[#This Row],[620120]], 0)</f>
        <v>0</v>
      </c>
      <c r="S632">
        <f>IF(AND(ALL!R633-METEALL[[#This Row],[620122]] &gt;= 0, ALL!R633-METEALL[[#This Row],[620122]] &lt;= 24), ALL!R633-METEALL[[#This Row],[620122]], 0)</f>
        <v>16</v>
      </c>
      <c r="T632">
        <f>IF(AND(ALL!S633-METEALL[[#This Row],[620123]] &gt;= 0, ALL!S633-METEALL[[#This Row],[620123]] &lt;= 24), ALL!S633-METEALL[[#This Row],[620123]], 0)</f>
        <v>0</v>
      </c>
      <c r="U632">
        <f>IF(AND(ALL!T633-METEALL[[#This Row],[620124]] &gt;= 0, ALL!T633-METEALL[[#This Row],[620124]] &lt;= 24), ALL!T633-METEALL[[#This Row],[620124]], 0)</f>
        <v>0</v>
      </c>
      <c r="Y632">
        <v>620104</v>
      </c>
      <c r="Z632" s="31">
        <v>44460</v>
      </c>
      <c r="AA632">
        <v>0</v>
      </c>
    </row>
    <row r="633" spans="3:27">
      <c r="C633" s="17">
        <v>44461</v>
      </c>
      <c r="D633" t="str">
        <f>TEXT(Mete_cal[[#This Row],[Egat Code]], "[$-409]mmm yyyy")</f>
        <v>Sep 2021</v>
      </c>
      <c r="E633">
        <f>IF(AND(ALL!D634-METEALL[[#This Row],[620104]] &gt;= 0, ALL!D634-METEALL[[#This Row],[620104]] &lt;= 24), ALL!D634-METEALL[[#This Row],[620104]], 0)</f>
        <v>0</v>
      </c>
      <c r="F633">
        <f>IF(AND(ALL!E634-METEALL[[#This Row],[620105]] &gt;= 0, ALL!E634-METEALL[[#This Row],[620105]] &lt;= 24), ALL!E634-METEALL[[#This Row],[620105]], 0)</f>
        <v>9</v>
      </c>
      <c r="G633">
        <f>IF(AND(ALL!F634-METEALL[[#This Row],[620106]] &gt;= 0, ALL!F634-METEALL[[#This Row],[620106]] &lt;= 24), ALL!F634-METEALL[[#This Row],[620106]], 0)</f>
        <v>12</v>
      </c>
      <c r="H633">
        <f>IF(AND(ALL!G634-METEALL[[#This Row],[620107]] &gt;= 0, ALL!G634-METEALL[[#This Row],[620107]] &lt;= 24), ALL!G634-METEALL[[#This Row],[620107]], 0)</f>
        <v>0</v>
      </c>
      <c r="I633">
        <f>IF(AND(ALL!H634-METEALL[[#This Row],[620109]] &gt;= 0, ALL!H634-METEALL[[#This Row],[620109]] &lt;= 24), ALL!H634-METEALL[[#This Row],[620109]], 0)</f>
        <v>0</v>
      </c>
      <c r="J633">
        <f>IF(AND(ALL!I634-METEALL[[#This Row],[620111]] &gt;= 0, ALL!I634-METEALL[[#This Row],[620111]] &lt;= 24), ALL!I634-METEALL[[#This Row],[620111]], 0)</f>
        <v>0</v>
      </c>
      <c r="K633">
        <f>IF(AND(ALL!J634-METEALL[[#This Row],[620112]] &gt;= 0, ALL!J634-METEALL[[#This Row],[620112]] &lt;= 24), ALL!J634-METEALL[[#This Row],[620112]], 0)</f>
        <v>10</v>
      </c>
      <c r="L633">
        <f>IF(AND(ALL!K634-METEALL[[#This Row],[620113]] &gt;= 0, ALL!K634-METEALL[[#This Row],[620113]] &lt;= 24), ALL!K634-METEALL[[#This Row],[620113]], 0)</f>
        <v>15</v>
      </c>
      <c r="M633">
        <f>IF(AND(ALL!L634-METEALL[[#This Row],[620114]] &gt;= 0, ALL!L634-METEALL[[#This Row],[620114]] &lt;= 24), ALL!L634-METEALL[[#This Row],[620114]], 0)</f>
        <v>11</v>
      </c>
      <c r="N633">
        <f>IF(AND(ALL!M634-METEALL[[#This Row],[620116]] &gt;= 0, ALL!M634-METEALL[[#This Row],[620116]] &lt;= 24), ALL!M634-METEALL[[#This Row],[620116]], 0)</f>
        <v>0</v>
      </c>
      <c r="O633">
        <f>IF(AND(ALL!N634-METEALL[[#This Row],[620117]] &gt;= 0, ALL!N634-METEALL[[#This Row],[620117]] &lt;= 24), ALL!N634-METEALL[[#This Row],[620117]], 0)</f>
        <v>0</v>
      </c>
      <c r="P633">
        <f>IF(AND(ALL!O634-METEALL[[#This Row],[620118]] &gt;= 0, ALL!O634-METEALL[[#This Row],[620118]] &lt;= 24), ALL!O634-METEALL[[#This Row],[620118]], 0)</f>
        <v>4</v>
      </c>
      <c r="Q633">
        <f>IF(AND(ALL!P634-METEALL[[#This Row],[620119]] &gt;= 0, ALL!P634-METEALL[[#This Row],[620119]] &lt;= 24), ALL!P634-METEALL[[#This Row],[620119]], 0)</f>
        <v>12</v>
      </c>
      <c r="R633">
        <f>IF(AND(ALL!Q634-METEALL[[#This Row],[620120]] &gt;= 0, ALL!Q634-METEALL[[#This Row],[620120]] &lt;= 24), ALL!Q634-METEALL[[#This Row],[620120]], 0)</f>
        <v>0</v>
      </c>
      <c r="S633">
        <f>IF(AND(ALL!R634-METEALL[[#This Row],[620122]] &gt;= 0, ALL!R634-METEALL[[#This Row],[620122]] &lt;= 24), ALL!R634-METEALL[[#This Row],[620122]], 0)</f>
        <v>12</v>
      </c>
      <c r="T633">
        <f>IF(AND(ALL!S634-METEALL[[#This Row],[620123]] &gt;= 0, ALL!S634-METEALL[[#This Row],[620123]] &lt;= 24), ALL!S634-METEALL[[#This Row],[620123]], 0)</f>
        <v>0</v>
      </c>
      <c r="U633">
        <f>IF(AND(ALL!T634-METEALL[[#This Row],[620124]] &gt;= 0, ALL!T634-METEALL[[#This Row],[620124]] &lt;= 24), ALL!T634-METEALL[[#This Row],[620124]], 0)</f>
        <v>0</v>
      </c>
      <c r="Y633">
        <v>620104</v>
      </c>
      <c r="Z633" s="31">
        <v>44461</v>
      </c>
      <c r="AA633">
        <v>0</v>
      </c>
    </row>
    <row r="634" spans="3:27">
      <c r="C634" s="17">
        <v>44462</v>
      </c>
      <c r="D634" t="str">
        <f>TEXT(Mete_cal[[#This Row],[Egat Code]], "[$-409]mmm yyyy")</f>
        <v>Sep 2021</v>
      </c>
      <c r="E634">
        <f>IF(AND(ALL!D635-METEALL[[#This Row],[620104]] &gt;= 0, ALL!D635-METEALL[[#This Row],[620104]] &lt;= 24), ALL!D635-METEALL[[#This Row],[620104]], 0)</f>
        <v>0</v>
      </c>
      <c r="F634">
        <f>IF(AND(ALL!E635-METEALL[[#This Row],[620105]] &gt;= 0, ALL!E635-METEALL[[#This Row],[620105]] &lt;= 24), ALL!E635-METEALL[[#This Row],[620105]], 0)</f>
        <v>0</v>
      </c>
      <c r="G634">
        <f>IF(AND(ALL!F635-METEALL[[#This Row],[620106]] &gt;= 0, ALL!F635-METEALL[[#This Row],[620106]] &lt;= 24), ALL!F635-METEALL[[#This Row],[620106]], 0)</f>
        <v>0</v>
      </c>
      <c r="H634">
        <f>IF(AND(ALL!G635-METEALL[[#This Row],[620107]] &gt;= 0, ALL!G635-METEALL[[#This Row],[620107]] &lt;= 24), ALL!G635-METEALL[[#This Row],[620107]], 0)</f>
        <v>0</v>
      </c>
      <c r="I634">
        <f>IF(AND(ALL!H635-METEALL[[#This Row],[620109]] &gt;= 0, ALL!H635-METEALL[[#This Row],[620109]] &lt;= 24), ALL!H635-METEALL[[#This Row],[620109]], 0)</f>
        <v>0</v>
      </c>
      <c r="J634">
        <f>IF(AND(ALL!I635-METEALL[[#This Row],[620111]] &gt;= 0, ALL!I635-METEALL[[#This Row],[620111]] &lt;= 24), ALL!I635-METEALL[[#This Row],[620111]], 0)</f>
        <v>0</v>
      </c>
      <c r="K634">
        <f>IF(AND(ALL!J635-METEALL[[#This Row],[620112]] &gt;= 0, ALL!J635-METEALL[[#This Row],[620112]] &lt;= 24), ALL!J635-METEALL[[#This Row],[620112]], 0)</f>
        <v>0</v>
      </c>
      <c r="L634">
        <f>IF(AND(ALL!K635-METEALL[[#This Row],[620113]] &gt;= 0, ALL!K635-METEALL[[#This Row],[620113]] &lt;= 24), ALL!K635-METEALL[[#This Row],[620113]], 0)</f>
        <v>0</v>
      </c>
      <c r="M634">
        <f>IF(AND(ALL!L635-METEALL[[#This Row],[620114]] &gt;= 0, ALL!L635-METEALL[[#This Row],[620114]] &lt;= 24), ALL!L635-METEALL[[#This Row],[620114]], 0)</f>
        <v>0</v>
      </c>
      <c r="N634">
        <f>IF(AND(ALL!M635-METEALL[[#This Row],[620116]] &gt;= 0, ALL!M635-METEALL[[#This Row],[620116]] &lt;= 24), ALL!M635-METEALL[[#This Row],[620116]], 0)</f>
        <v>0</v>
      </c>
      <c r="O634">
        <f>IF(AND(ALL!N635-METEALL[[#This Row],[620117]] &gt;= 0, ALL!N635-METEALL[[#This Row],[620117]] &lt;= 24), ALL!N635-METEALL[[#This Row],[620117]], 0)</f>
        <v>0</v>
      </c>
      <c r="P634">
        <f>IF(AND(ALL!O635-METEALL[[#This Row],[620118]] &gt;= 0, ALL!O635-METEALL[[#This Row],[620118]] &lt;= 24), ALL!O635-METEALL[[#This Row],[620118]], 0)</f>
        <v>0</v>
      </c>
      <c r="Q634">
        <f>IF(AND(ALL!P635-METEALL[[#This Row],[620119]] &gt;= 0, ALL!P635-METEALL[[#This Row],[620119]] &lt;= 24), ALL!P635-METEALL[[#This Row],[620119]], 0)</f>
        <v>0</v>
      </c>
      <c r="R634">
        <f>IF(AND(ALL!Q635-METEALL[[#This Row],[620120]] &gt;= 0, ALL!Q635-METEALL[[#This Row],[620120]] &lt;= 24), ALL!Q635-METEALL[[#This Row],[620120]], 0)</f>
        <v>0</v>
      </c>
      <c r="S634">
        <f>IF(AND(ALL!R635-METEALL[[#This Row],[620122]] &gt;= 0, ALL!R635-METEALL[[#This Row],[620122]] &lt;= 24), ALL!R635-METEALL[[#This Row],[620122]], 0)</f>
        <v>0</v>
      </c>
      <c r="T634">
        <f>IF(AND(ALL!S635-METEALL[[#This Row],[620123]] &gt;= 0, ALL!S635-METEALL[[#This Row],[620123]] &lt;= 24), ALL!S635-METEALL[[#This Row],[620123]], 0)</f>
        <v>0</v>
      </c>
      <c r="U634">
        <f>IF(AND(ALL!T635-METEALL[[#This Row],[620124]] &gt;= 0, ALL!T635-METEALL[[#This Row],[620124]] &lt;= 24), ALL!T635-METEALL[[#This Row],[620124]], 0)</f>
        <v>0</v>
      </c>
      <c r="Y634">
        <v>620104</v>
      </c>
      <c r="Z634" s="31">
        <v>44462</v>
      </c>
      <c r="AA634">
        <v>0</v>
      </c>
    </row>
    <row r="635" spans="3:27">
      <c r="C635" s="17">
        <v>44463</v>
      </c>
      <c r="D635" t="str">
        <f>TEXT(Mete_cal[[#This Row],[Egat Code]], "[$-409]mmm yyyy")</f>
        <v>Sep 2021</v>
      </c>
      <c r="E635">
        <f>IF(AND(ALL!D636-METEALL[[#This Row],[620104]] &gt;= 0, ALL!D636-METEALL[[#This Row],[620104]] &lt;= 24), ALL!D636-METEALL[[#This Row],[620104]], 0)</f>
        <v>0</v>
      </c>
      <c r="F635">
        <f>IF(AND(ALL!E636-METEALL[[#This Row],[620105]] &gt;= 0, ALL!E636-METEALL[[#This Row],[620105]] &lt;= 24), ALL!E636-METEALL[[#This Row],[620105]], 0)</f>
        <v>17</v>
      </c>
      <c r="G635">
        <f>IF(AND(ALL!F636-METEALL[[#This Row],[620106]] &gt;= 0, ALL!F636-METEALL[[#This Row],[620106]] &lt;= 24), ALL!F636-METEALL[[#This Row],[620106]], 0)</f>
        <v>15</v>
      </c>
      <c r="H635">
        <f>IF(AND(ALL!G636-METEALL[[#This Row],[620107]] &gt;= 0, ALL!G636-METEALL[[#This Row],[620107]] &lt;= 24), ALL!G636-METEALL[[#This Row],[620107]], 0)</f>
        <v>0</v>
      </c>
      <c r="I635">
        <f>IF(AND(ALL!H636-METEALL[[#This Row],[620109]] &gt;= 0, ALL!H636-METEALL[[#This Row],[620109]] &lt;= 24), ALL!H636-METEALL[[#This Row],[620109]], 0)</f>
        <v>0</v>
      </c>
      <c r="J635">
        <f>IF(AND(ALL!I636-METEALL[[#This Row],[620111]] &gt;= 0, ALL!I636-METEALL[[#This Row],[620111]] &lt;= 24), ALL!I636-METEALL[[#This Row],[620111]], 0)</f>
        <v>0</v>
      </c>
      <c r="K635">
        <f>IF(AND(ALL!J636-METEALL[[#This Row],[620112]] &gt;= 0, ALL!J636-METEALL[[#This Row],[620112]] &lt;= 24), ALL!J636-METEALL[[#This Row],[620112]], 0)</f>
        <v>18</v>
      </c>
      <c r="L635">
        <f>IF(AND(ALL!K636-METEALL[[#This Row],[620113]] &gt;= 0, ALL!K636-METEALL[[#This Row],[620113]] &lt;= 24), ALL!K636-METEALL[[#This Row],[620113]], 0)</f>
        <v>18</v>
      </c>
      <c r="M635">
        <f>IF(AND(ALL!L636-METEALL[[#This Row],[620114]] &gt;= 0, ALL!L636-METEALL[[#This Row],[620114]] &lt;= 24), ALL!L636-METEALL[[#This Row],[620114]], 0)</f>
        <v>16</v>
      </c>
      <c r="N635">
        <f>IF(AND(ALL!M636-METEALL[[#This Row],[620116]] &gt;= 0, ALL!M636-METEALL[[#This Row],[620116]] &lt;= 24), ALL!M636-METEALL[[#This Row],[620116]], 0)</f>
        <v>0</v>
      </c>
      <c r="O635">
        <f>IF(AND(ALL!N636-METEALL[[#This Row],[620117]] &gt;= 0, ALL!N636-METEALL[[#This Row],[620117]] &lt;= 24), ALL!N636-METEALL[[#This Row],[620117]], 0)</f>
        <v>0</v>
      </c>
      <c r="P635">
        <f>IF(AND(ALL!O636-METEALL[[#This Row],[620118]] &gt;= 0, ALL!O636-METEALL[[#This Row],[620118]] &lt;= 24), ALL!O636-METEALL[[#This Row],[620118]], 0)</f>
        <v>0</v>
      </c>
      <c r="Q635">
        <f>IF(AND(ALL!P636-METEALL[[#This Row],[620119]] &gt;= 0, ALL!P636-METEALL[[#This Row],[620119]] &lt;= 24), ALL!P636-METEALL[[#This Row],[620119]], 0)</f>
        <v>10</v>
      </c>
      <c r="R635">
        <f>IF(AND(ALL!Q636-METEALL[[#This Row],[620120]] &gt;= 0, ALL!Q636-METEALL[[#This Row],[620120]] &lt;= 24), ALL!Q636-METEALL[[#This Row],[620120]], 0)</f>
        <v>0</v>
      </c>
      <c r="S635">
        <f>IF(AND(ALL!R636-METEALL[[#This Row],[620122]] &gt;= 0, ALL!R636-METEALL[[#This Row],[620122]] &lt;= 24), ALL!R636-METEALL[[#This Row],[620122]], 0)</f>
        <v>0</v>
      </c>
      <c r="T635">
        <f>IF(AND(ALL!S636-METEALL[[#This Row],[620123]] &gt;= 0, ALL!S636-METEALL[[#This Row],[620123]] &lt;= 24), ALL!S636-METEALL[[#This Row],[620123]], 0)</f>
        <v>0</v>
      </c>
      <c r="U635">
        <f>IF(AND(ALL!T636-METEALL[[#This Row],[620124]] &gt;= 0, ALL!T636-METEALL[[#This Row],[620124]] &lt;= 24), ALL!T636-METEALL[[#This Row],[620124]], 0)</f>
        <v>0</v>
      </c>
      <c r="Y635">
        <v>620104</v>
      </c>
      <c r="Z635" s="31">
        <v>44463</v>
      </c>
      <c r="AA635">
        <v>0</v>
      </c>
    </row>
    <row r="636" spans="3:27">
      <c r="C636" s="17">
        <v>44464</v>
      </c>
      <c r="D636" t="str">
        <f>TEXT(Mete_cal[[#This Row],[Egat Code]], "[$-409]mmm yyyy")</f>
        <v>Sep 2021</v>
      </c>
      <c r="E636">
        <f>IF(AND(ALL!D637-METEALL[[#This Row],[620104]] &gt;= 0, ALL!D637-METEALL[[#This Row],[620104]] &lt;= 24), ALL!D637-METEALL[[#This Row],[620104]], 0)</f>
        <v>0</v>
      </c>
      <c r="F636">
        <f>IF(AND(ALL!E637-METEALL[[#This Row],[620105]] &gt;= 0, ALL!E637-METEALL[[#This Row],[620105]] &lt;= 24), ALL!E637-METEALL[[#This Row],[620105]], 0)</f>
        <v>13</v>
      </c>
      <c r="G636">
        <f>IF(AND(ALL!F637-METEALL[[#This Row],[620106]] &gt;= 0, ALL!F637-METEALL[[#This Row],[620106]] &lt;= 24), ALL!F637-METEALL[[#This Row],[620106]], 0)</f>
        <v>0</v>
      </c>
      <c r="H636">
        <f>IF(AND(ALL!G637-METEALL[[#This Row],[620107]] &gt;= 0, ALL!G637-METEALL[[#This Row],[620107]] &lt;= 24), ALL!G637-METEALL[[#This Row],[620107]], 0)</f>
        <v>0</v>
      </c>
      <c r="I636">
        <f>IF(AND(ALL!H637-METEALL[[#This Row],[620109]] &gt;= 0, ALL!H637-METEALL[[#This Row],[620109]] &lt;= 24), ALL!H637-METEALL[[#This Row],[620109]], 0)</f>
        <v>0</v>
      </c>
      <c r="J636">
        <f>IF(AND(ALL!I637-METEALL[[#This Row],[620111]] &gt;= 0, ALL!I637-METEALL[[#This Row],[620111]] &lt;= 24), ALL!I637-METEALL[[#This Row],[620111]], 0)</f>
        <v>0</v>
      </c>
      <c r="K636">
        <f>IF(AND(ALL!J637-METEALL[[#This Row],[620112]] &gt;= 0, ALL!J637-METEALL[[#This Row],[620112]] &lt;= 24), ALL!J637-METEALL[[#This Row],[620112]], 0)</f>
        <v>16</v>
      </c>
      <c r="L636">
        <f>IF(AND(ALL!K637-METEALL[[#This Row],[620113]] &gt;= 0, ALL!K637-METEALL[[#This Row],[620113]] &lt;= 24), ALL!K637-METEALL[[#This Row],[620113]], 0)</f>
        <v>13</v>
      </c>
      <c r="M636">
        <f>IF(AND(ALL!L637-METEALL[[#This Row],[620114]] &gt;= 0, ALL!L637-METEALL[[#This Row],[620114]] &lt;= 24), ALL!L637-METEALL[[#This Row],[620114]], 0)</f>
        <v>16</v>
      </c>
      <c r="N636">
        <f>IF(AND(ALL!M637-METEALL[[#This Row],[620116]] &gt;= 0, ALL!M637-METEALL[[#This Row],[620116]] &lt;= 24), ALL!M637-METEALL[[#This Row],[620116]], 0)</f>
        <v>0</v>
      </c>
      <c r="O636">
        <f>IF(AND(ALL!N637-METEALL[[#This Row],[620117]] &gt;= 0, ALL!N637-METEALL[[#This Row],[620117]] &lt;= 24), ALL!N637-METEALL[[#This Row],[620117]], 0)</f>
        <v>0</v>
      </c>
      <c r="P636">
        <f>IF(AND(ALL!O637-METEALL[[#This Row],[620118]] &gt;= 0, ALL!O637-METEALL[[#This Row],[620118]] &lt;= 24), ALL!O637-METEALL[[#This Row],[620118]], 0)</f>
        <v>7</v>
      </c>
      <c r="Q636">
        <f>IF(AND(ALL!P637-METEALL[[#This Row],[620119]] &gt;= 0, ALL!P637-METEALL[[#This Row],[620119]] &lt;= 24), ALL!P637-METEALL[[#This Row],[620119]], 0)</f>
        <v>12</v>
      </c>
      <c r="R636">
        <f>IF(AND(ALL!Q637-METEALL[[#This Row],[620120]] &gt;= 0, ALL!Q637-METEALL[[#This Row],[620120]] &lt;= 24), ALL!Q637-METEALL[[#This Row],[620120]], 0)</f>
        <v>0</v>
      </c>
      <c r="S636">
        <f>IF(AND(ALL!R637-METEALL[[#This Row],[620122]] &gt;= 0, ALL!R637-METEALL[[#This Row],[620122]] &lt;= 24), ALL!R637-METEALL[[#This Row],[620122]], 0)</f>
        <v>0</v>
      </c>
      <c r="T636">
        <f>IF(AND(ALL!S637-METEALL[[#This Row],[620123]] &gt;= 0, ALL!S637-METEALL[[#This Row],[620123]] &lt;= 24), ALL!S637-METEALL[[#This Row],[620123]], 0)</f>
        <v>0</v>
      </c>
      <c r="U636">
        <f>IF(AND(ALL!T637-METEALL[[#This Row],[620124]] &gt;= 0, ALL!T637-METEALL[[#This Row],[620124]] &lt;= 24), ALL!T637-METEALL[[#This Row],[620124]], 0)</f>
        <v>0</v>
      </c>
      <c r="Y636">
        <v>620104</v>
      </c>
      <c r="Z636" s="31">
        <v>44464</v>
      </c>
      <c r="AA636">
        <v>0</v>
      </c>
    </row>
    <row r="637" spans="3:27">
      <c r="C637" s="17">
        <v>44465</v>
      </c>
      <c r="D637" t="str">
        <f>TEXT(Mete_cal[[#This Row],[Egat Code]], "[$-409]mmm yyyy")</f>
        <v>Sep 2021</v>
      </c>
      <c r="E637">
        <f>IF(AND(ALL!D638-METEALL[[#This Row],[620104]] &gt;= 0, ALL!D638-METEALL[[#This Row],[620104]] &lt;= 24), ALL!D638-METEALL[[#This Row],[620104]], 0)</f>
        <v>0</v>
      </c>
      <c r="F637">
        <f>IF(AND(ALL!E638-METEALL[[#This Row],[620105]] &gt;= 0, ALL!E638-METEALL[[#This Row],[620105]] &lt;= 24), ALL!E638-METEALL[[#This Row],[620105]], 0)</f>
        <v>0</v>
      </c>
      <c r="G637">
        <f>IF(AND(ALL!F638-METEALL[[#This Row],[620106]] &gt;= 0, ALL!F638-METEALL[[#This Row],[620106]] &lt;= 24), ALL!F638-METEALL[[#This Row],[620106]], 0)</f>
        <v>0</v>
      </c>
      <c r="H637">
        <f>IF(AND(ALL!G638-METEALL[[#This Row],[620107]] &gt;= 0, ALL!G638-METEALL[[#This Row],[620107]] &lt;= 24), ALL!G638-METEALL[[#This Row],[620107]], 0)</f>
        <v>0</v>
      </c>
      <c r="I637">
        <f>IF(AND(ALL!H638-METEALL[[#This Row],[620109]] &gt;= 0, ALL!H638-METEALL[[#This Row],[620109]] &lt;= 24), ALL!H638-METEALL[[#This Row],[620109]], 0)</f>
        <v>0</v>
      </c>
      <c r="J637">
        <f>IF(AND(ALL!I638-METEALL[[#This Row],[620111]] &gt;= 0, ALL!I638-METEALL[[#This Row],[620111]] &lt;= 24), ALL!I638-METEALL[[#This Row],[620111]], 0)</f>
        <v>0</v>
      </c>
      <c r="K637">
        <f>IF(AND(ALL!J638-METEALL[[#This Row],[620112]] &gt;= 0, ALL!J638-METEALL[[#This Row],[620112]] &lt;= 24), ALL!J638-METEALL[[#This Row],[620112]], 0)</f>
        <v>0</v>
      </c>
      <c r="L637">
        <f>IF(AND(ALL!K638-METEALL[[#This Row],[620113]] &gt;= 0, ALL!K638-METEALL[[#This Row],[620113]] &lt;= 24), ALL!K638-METEALL[[#This Row],[620113]], 0)</f>
        <v>15</v>
      </c>
      <c r="M637">
        <f>IF(AND(ALL!L638-METEALL[[#This Row],[620114]] &gt;= 0, ALL!L638-METEALL[[#This Row],[620114]] &lt;= 24), ALL!L638-METEALL[[#This Row],[620114]], 0)</f>
        <v>0</v>
      </c>
      <c r="N637">
        <f>IF(AND(ALL!M638-METEALL[[#This Row],[620116]] &gt;= 0, ALL!M638-METEALL[[#This Row],[620116]] &lt;= 24), ALL!M638-METEALL[[#This Row],[620116]], 0)</f>
        <v>0</v>
      </c>
      <c r="O637">
        <f>IF(AND(ALL!N638-METEALL[[#This Row],[620117]] &gt;= 0, ALL!N638-METEALL[[#This Row],[620117]] &lt;= 24), ALL!N638-METEALL[[#This Row],[620117]], 0)</f>
        <v>0</v>
      </c>
      <c r="P637">
        <f>IF(AND(ALL!O638-METEALL[[#This Row],[620118]] &gt;= 0, ALL!O638-METEALL[[#This Row],[620118]] &lt;= 24), ALL!O638-METEALL[[#This Row],[620118]], 0)</f>
        <v>21</v>
      </c>
      <c r="Q637">
        <f>IF(AND(ALL!P638-METEALL[[#This Row],[620119]] &gt;= 0, ALL!P638-METEALL[[#This Row],[620119]] &lt;= 24), ALL!P638-METEALL[[#This Row],[620119]], 0)</f>
        <v>19</v>
      </c>
      <c r="R637">
        <f>IF(AND(ALL!Q638-METEALL[[#This Row],[620120]] &gt;= 0, ALL!Q638-METEALL[[#This Row],[620120]] &lt;= 24), ALL!Q638-METEALL[[#This Row],[620120]], 0)</f>
        <v>0</v>
      </c>
      <c r="S637">
        <f>IF(AND(ALL!R638-METEALL[[#This Row],[620122]] &gt;= 0, ALL!R638-METEALL[[#This Row],[620122]] &lt;= 24), ALL!R638-METEALL[[#This Row],[620122]], 0)</f>
        <v>0</v>
      </c>
      <c r="T637">
        <f>IF(AND(ALL!S638-METEALL[[#This Row],[620123]] &gt;= 0, ALL!S638-METEALL[[#This Row],[620123]] &lt;= 24), ALL!S638-METEALL[[#This Row],[620123]], 0)</f>
        <v>0</v>
      </c>
      <c r="U637">
        <f>IF(AND(ALL!T638-METEALL[[#This Row],[620124]] &gt;= 0, ALL!T638-METEALL[[#This Row],[620124]] &lt;= 24), ALL!T638-METEALL[[#This Row],[620124]], 0)</f>
        <v>0</v>
      </c>
      <c r="Y637">
        <v>620104</v>
      </c>
      <c r="Z637" s="31">
        <v>44465</v>
      </c>
      <c r="AA637">
        <v>0</v>
      </c>
    </row>
    <row r="638" spans="3:27">
      <c r="C638" s="17">
        <v>44466</v>
      </c>
      <c r="D638" t="str">
        <f>TEXT(Mete_cal[[#This Row],[Egat Code]], "[$-409]mmm yyyy")</f>
        <v>Sep 2021</v>
      </c>
      <c r="E638">
        <f>IF(AND(ALL!D639-METEALL[[#This Row],[620104]] &gt;= 0, ALL!D639-METEALL[[#This Row],[620104]] &lt;= 24), ALL!D639-METEALL[[#This Row],[620104]], 0)</f>
        <v>0</v>
      </c>
      <c r="F638">
        <f>IF(AND(ALL!E639-METEALL[[#This Row],[620105]] &gt;= 0, ALL!E639-METEALL[[#This Row],[620105]] &lt;= 24), ALL!E639-METEALL[[#This Row],[620105]], 0)</f>
        <v>0</v>
      </c>
      <c r="G638">
        <f>IF(AND(ALL!F639-METEALL[[#This Row],[620106]] &gt;= 0, ALL!F639-METEALL[[#This Row],[620106]] &lt;= 24), ALL!F639-METEALL[[#This Row],[620106]], 0)</f>
        <v>14</v>
      </c>
      <c r="H638">
        <f>IF(AND(ALL!G639-METEALL[[#This Row],[620107]] &gt;= 0, ALL!G639-METEALL[[#This Row],[620107]] &lt;= 24), ALL!G639-METEALL[[#This Row],[620107]], 0)</f>
        <v>0</v>
      </c>
      <c r="I638">
        <f>IF(AND(ALL!H639-METEALL[[#This Row],[620109]] &gt;= 0, ALL!H639-METEALL[[#This Row],[620109]] &lt;= 24), ALL!H639-METEALL[[#This Row],[620109]], 0)</f>
        <v>0</v>
      </c>
      <c r="J638">
        <f>IF(AND(ALL!I639-METEALL[[#This Row],[620111]] &gt;= 0, ALL!I639-METEALL[[#This Row],[620111]] &lt;= 24), ALL!I639-METEALL[[#This Row],[620111]], 0)</f>
        <v>0</v>
      </c>
      <c r="K638">
        <f>IF(AND(ALL!J639-METEALL[[#This Row],[620112]] &gt;= 0, ALL!J639-METEALL[[#This Row],[620112]] &lt;= 24), ALL!J639-METEALL[[#This Row],[620112]], 0)</f>
        <v>13</v>
      </c>
      <c r="L638">
        <f>IF(AND(ALL!K639-METEALL[[#This Row],[620113]] &gt;= 0, ALL!K639-METEALL[[#This Row],[620113]] &lt;= 24), ALL!K639-METEALL[[#This Row],[620113]], 0)</f>
        <v>12</v>
      </c>
      <c r="M638">
        <f>IF(AND(ALL!L639-METEALL[[#This Row],[620114]] &gt;= 0, ALL!L639-METEALL[[#This Row],[620114]] &lt;= 24), ALL!L639-METEALL[[#This Row],[620114]], 0)</f>
        <v>10</v>
      </c>
      <c r="N638">
        <f>IF(AND(ALL!M639-METEALL[[#This Row],[620116]] &gt;= 0, ALL!M639-METEALL[[#This Row],[620116]] &lt;= 24), ALL!M639-METEALL[[#This Row],[620116]], 0)</f>
        <v>0</v>
      </c>
      <c r="O638">
        <f>IF(AND(ALL!N639-METEALL[[#This Row],[620117]] &gt;= 0, ALL!N639-METEALL[[#This Row],[620117]] &lt;= 24), ALL!N639-METEALL[[#This Row],[620117]], 0)</f>
        <v>0</v>
      </c>
      <c r="P638">
        <f>IF(AND(ALL!O639-METEALL[[#This Row],[620118]] &gt;= 0, ALL!O639-METEALL[[#This Row],[620118]] &lt;= 24), ALL!O639-METEALL[[#This Row],[620118]], 0)</f>
        <v>14</v>
      </c>
      <c r="Q638">
        <f>IF(AND(ALL!P639-METEALL[[#This Row],[620119]] &gt;= 0, ALL!P639-METEALL[[#This Row],[620119]] &lt;= 24), ALL!P639-METEALL[[#This Row],[620119]], 0)</f>
        <v>16</v>
      </c>
      <c r="R638">
        <f>IF(AND(ALL!Q639-METEALL[[#This Row],[620120]] &gt;= 0, ALL!Q639-METEALL[[#This Row],[620120]] &lt;= 24), ALL!Q639-METEALL[[#This Row],[620120]], 0)</f>
        <v>0</v>
      </c>
      <c r="S638">
        <f>IF(AND(ALL!R639-METEALL[[#This Row],[620122]] &gt;= 0, ALL!R639-METEALL[[#This Row],[620122]] &lt;= 24), ALL!R639-METEALL[[#This Row],[620122]], 0)</f>
        <v>0</v>
      </c>
      <c r="T638">
        <f>IF(AND(ALL!S639-METEALL[[#This Row],[620123]] &gt;= 0, ALL!S639-METEALL[[#This Row],[620123]] &lt;= 24), ALL!S639-METEALL[[#This Row],[620123]], 0)</f>
        <v>0</v>
      </c>
      <c r="U638">
        <f>IF(AND(ALL!T639-METEALL[[#This Row],[620124]] &gt;= 0, ALL!T639-METEALL[[#This Row],[620124]] &lt;= 24), ALL!T639-METEALL[[#This Row],[620124]], 0)</f>
        <v>0</v>
      </c>
      <c r="Y638">
        <v>620104</v>
      </c>
      <c r="Z638" s="31">
        <v>44466</v>
      </c>
      <c r="AA638">
        <v>0</v>
      </c>
    </row>
    <row r="639" spans="3:27">
      <c r="C639" s="17">
        <v>44467</v>
      </c>
      <c r="D639" t="str">
        <f>TEXT(Mete_cal[[#This Row],[Egat Code]], "[$-409]mmm yyyy")</f>
        <v>Sep 2021</v>
      </c>
      <c r="E639">
        <f>IF(AND(ALL!D640-METEALL[[#This Row],[620104]] &gt;= 0, ALL!D640-METEALL[[#This Row],[620104]] &lt;= 24), ALL!D640-METEALL[[#This Row],[620104]], 0)</f>
        <v>0</v>
      </c>
      <c r="F639">
        <f>IF(AND(ALL!E640-METEALL[[#This Row],[620105]] &gt;= 0, ALL!E640-METEALL[[#This Row],[620105]] &lt;= 24), ALL!E640-METEALL[[#This Row],[620105]], 0)</f>
        <v>0</v>
      </c>
      <c r="G639">
        <f>IF(AND(ALL!F640-METEALL[[#This Row],[620106]] &gt;= 0, ALL!F640-METEALL[[#This Row],[620106]] &lt;= 24), ALL!F640-METEALL[[#This Row],[620106]], 0)</f>
        <v>9</v>
      </c>
      <c r="H639">
        <f>IF(AND(ALL!G640-METEALL[[#This Row],[620107]] &gt;= 0, ALL!G640-METEALL[[#This Row],[620107]] &lt;= 24), ALL!G640-METEALL[[#This Row],[620107]], 0)</f>
        <v>0</v>
      </c>
      <c r="I639">
        <f>IF(AND(ALL!H640-METEALL[[#This Row],[620109]] &gt;= 0, ALL!H640-METEALL[[#This Row],[620109]] &lt;= 24), ALL!H640-METEALL[[#This Row],[620109]], 0)</f>
        <v>0</v>
      </c>
      <c r="J639">
        <f>IF(AND(ALL!I640-METEALL[[#This Row],[620111]] &gt;= 0, ALL!I640-METEALL[[#This Row],[620111]] &lt;= 24), ALL!I640-METEALL[[#This Row],[620111]], 0)</f>
        <v>0</v>
      </c>
      <c r="K639">
        <f>IF(AND(ALL!J640-METEALL[[#This Row],[620112]] &gt;= 0, ALL!J640-METEALL[[#This Row],[620112]] &lt;= 24), ALL!J640-METEALL[[#This Row],[620112]], 0)</f>
        <v>8</v>
      </c>
      <c r="L639">
        <f>IF(AND(ALL!K640-METEALL[[#This Row],[620113]] &gt;= 0, ALL!K640-METEALL[[#This Row],[620113]] &lt;= 24), ALL!K640-METEALL[[#This Row],[620113]], 0)</f>
        <v>9</v>
      </c>
      <c r="M639">
        <f>IF(AND(ALL!L640-METEALL[[#This Row],[620114]] &gt;= 0, ALL!L640-METEALL[[#This Row],[620114]] &lt;= 24), ALL!L640-METEALL[[#This Row],[620114]], 0)</f>
        <v>9</v>
      </c>
      <c r="N639">
        <f>IF(AND(ALL!M640-METEALL[[#This Row],[620116]] &gt;= 0, ALL!M640-METEALL[[#This Row],[620116]] &lt;= 24), ALL!M640-METEALL[[#This Row],[620116]], 0)</f>
        <v>0</v>
      </c>
      <c r="O639">
        <f>IF(AND(ALL!N640-METEALL[[#This Row],[620117]] &gt;= 0, ALL!N640-METEALL[[#This Row],[620117]] &lt;= 24), ALL!N640-METEALL[[#This Row],[620117]], 0)</f>
        <v>0</v>
      </c>
      <c r="P639">
        <f>IF(AND(ALL!O640-METEALL[[#This Row],[620118]] &gt;= 0, ALL!O640-METEALL[[#This Row],[620118]] &lt;= 24), ALL!O640-METEALL[[#This Row],[620118]], 0)</f>
        <v>10</v>
      </c>
      <c r="Q639">
        <f>IF(AND(ALL!P640-METEALL[[#This Row],[620119]] &gt;= 0, ALL!P640-METEALL[[#This Row],[620119]] &lt;= 24), ALL!P640-METEALL[[#This Row],[620119]], 0)</f>
        <v>11</v>
      </c>
      <c r="R639">
        <f>IF(AND(ALL!Q640-METEALL[[#This Row],[620120]] &gt;= 0, ALL!Q640-METEALL[[#This Row],[620120]] &lt;= 24), ALL!Q640-METEALL[[#This Row],[620120]], 0)</f>
        <v>0</v>
      </c>
      <c r="S639">
        <f>IF(AND(ALL!R640-METEALL[[#This Row],[620122]] &gt;= 0, ALL!R640-METEALL[[#This Row],[620122]] &lt;= 24), ALL!R640-METEALL[[#This Row],[620122]], 0)</f>
        <v>0</v>
      </c>
      <c r="T639">
        <f>IF(AND(ALL!S640-METEALL[[#This Row],[620123]] &gt;= 0, ALL!S640-METEALL[[#This Row],[620123]] &lt;= 24), ALL!S640-METEALL[[#This Row],[620123]], 0)</f>
        <v>0</v>
      </c>
      <c r="U639">
        <f>IF(AND(ALL!T640-METEALL[[#This Row],[620124]] &gt;= 0, ALL!T640-METEALL[[#This Row],[620124]] &lt;= 24), ALL!T640-METEALL[[#This Row],[620124]], 0)</f>
        <v>0</v>
      </c>
      <c r="Y639">
        <v>620104</v>
      </c>
      <c r="Z639" s="31">
        <v>44467</v>
      </c>
      <c r="AA639">
        <v>0</v>
      </c>
    </row>
    <row r="640" spans="3:27">
      <c r="C640" s="17">
        <v>44468</v>
      </c>
      <c r="D640" t="str">
        <f>TEXT(Mete_cal[[#This Row],[Egat Code]], "[$-409]mmm yyyy")</f>
        <v>Sep 2021</v>
      </c>
      <c r="E640">
        <f>IF(AND(ALL!D641-METEALL[[#This Row],[620104]] &gt;= 0, ALL!D641-METEALL[[#This Row],[620104]] &lt;= 24), ALL!D641-METEALL[[#This Row],[620104]], 0)</f>
        <v>0</v>
      </c>
      <c r="F640">
        <f>IF(AND(ALL!E641-METEALL[[#This Row],[620105]] &gt;= 0, ALL!E641-METEALL[[#This Row],[620105]] &lt;= 24), ALL!E641-METEALL[[#This Row],[620105]], 0)</f>
        <v>0</v>
      </c>
      <c r="G640">
        <f>IF(AND(ALL!F641-METEALL[[#This Row],[620106]] &gt;= 0, ALL!F641-METEALL[[#This Row],[620106]] &lt;= 24), ALL!F641-METEALL[[#This Row],[620106]], 0)</f>
        <v>22</v>
      </c>
      <c r="H640">
        <f>IF(AND(ALL!G641-METEALL[[#This Row],[620107]] &gt;= 0, ALL!G641-METEALL[[#This Row],[620107]] &lt;= 24), ALL!G641-METEALL[[#This Row],[620107]], 0)</f>
        <v>0</v>
      </c>
      <c r="I640">
        <f>IF(AND(ALL!H641-METEALL[[#This Row],[620109]] &gt;= 0, ALL!H641-METEALL[[#This Row],[620109]] &lt;= 24), ALL!H641-METEALL[[#This Row],[620109]], 0)</f>
        <v>0</v>
      </c>
      <c r="J640">
        <f>IF(AND(ALL!I641-METEALL[[#This Row],[620111]] &gt;= 0, ALL!I641-METEALL[[#This Row],[620111]] &lt;= 24), ALL!I641-METEALL[[#This Row],[620111]], 0)</f>
        <v>0</v>
      </c>
      <c r="K640">
        <f>IF(AND(ALL!J641-METEALL[[#This Row],[620112]] &gt;= 0, ALL!J641-METEALL[[#This Row],[620112]] &lt;= 24), ALL!J641-METEALL[[#This Row],[620112]], 0)</f>
        <v>0</v>
      </c>
      <c r="L640">
        <f>IF(AND(ALL!K641-METEALL[[#This Row],[620113]] &gt;= 0, ALL!K641-METEALL[[#This Row],[620113]] &lt;= 24), ALL!K641-METEALL[[#This Row],[620113]], 0)</f>
        <v>15</v>
      </c>
      <c r="M640">
        <f>IF(AND(ALL!L641-METEALL[[#This Row],[620114]] &gt;= 0, ALL!L641-METEALL[[#This Row],[620114]] &lt;= 24), ALL!L641-METEALL[[#This Row],[620114]], 0)</f>
        <v>15</v>
      </c>
      <c r="N640">
        <f>IF(AND(ALL!M641-METEALL[[#This Row],[620116]] &gt;= 0, ALL!M641-METEALL[[#This Row],[620116]] &lt;= 24), ALL!M641-METEALL[[#This Row],[620116]], 0)</f>
        <v>0</v>
      </c>
      <c r="O640">
        <f>IF(AND(ALL!N641-METEALL[[#This Row],[620117]] &gt;= 0, ALL!N641-METEALL[[#This Row],[620117]] &lt;= 24), ALL!N641-METEALL[[#This Row],[620117]], 0)</f>
        <v>0</v>
      </c>
      <c r="P640">
        <f>IF(AND(ALL!O641-METEALL[[#This Row],[620118]] &gt;= 0, ALL!O641-METEALL[[#This Row],[620118]] &lt;= 24), ALL!O641-METEALL[[#This Row],[620118]], 0)</f>
        <v>22</v>
      </c>
      <c r="Q640">
        <f>IF(AND(ALL!P641-METEALL[[#This Row],[620119]] &gt;= 0, ALL!P641-METEALL[[#This Row],[620119]] &lt;= 24), ALL!P641-METEALL[[#This Row],[620119]], 0)</f>
        <v>16</v>
      </c>
      <c r="R640">
        <f>IF(AND(ALL!Q641-METEALL[[#This Row],[620120]] &gt;= 0, ALL!Q641-METEALL[[#This Row],[620120]] &lt;= 24), ALL!Q641-METEALL[[#This Row],[620120]], 0)</f>
        <v>0</v>
      </c>
      <c r="S640">
        <f>IF(AND(ALL!R641-METEALL[[#This Row],[620122]] &gt;= 0, ALL!R641-METEALL[[#This Row],[620122]] &lt;= 24), ALL!R641-METEALL[[#This Row],[620122]], 0)</f>
        <v>0</v>
      </c>
      <c r="T640">
        <f>IF(AND(ALL!S641-METEALL[[#This Row],[620123]] &gt;= 0, ALL!S641-METEALL[[#This Row],[620123]] &lt;= 24), ALL!S641-METEALL[[#This Row],[620123]], 0)</f>
        <v>0</v>
      </c>
      <c r="U640">
        <f>IF(AND(ALL!T641-METEALL[[#This Row],[620124]] &gt;= 0, ALL!T641-METEALL[[#This Row],[620124]] &lt;= 24), ALL!T641-METEALL[[#This Row],[620124]], 0)</f>
        <v>0</v>
      </c>
      <c r="Y640">
        <v>620104</v>
      </c>
      <c r="Z640" s="31">
        <v>44468</v>
      </c>
      <c r="AA640">
        <v>0</v>
      </c>
    </row>
    <row r="641" spans="3:27">
      <c r="C641" s="17">
        <v>44469</v>
      </c>
      <c r="D641" t="str">
        <f>TEXT(Mete_cal[[#This Row],[Egat Code]], "[$-409]mmm yyyy")</f>
        <v>Sep 2021</v>
      </c>
      <c r="E641">
        <f>IF(AND(ALL!D642-METEALL[[#This Row],[620104]] &gt;= 0, ALL!D642-METEALL[[#This Row],[620104]] &lt;= 24), ALL!D642-METEALL[[#This Row],[620104]], 0)</f>
        <v>0</v>
      </c>
      <c r="F641">
        <f>IF(AND(ALL!E642-METEALL[[#This Row],[620105]] &gt;= 0, ALL!E642-METEALL[[#This Row],[620105]] &lt;= 24), ALL!E642-METEALL[[#This Row],[620105]], 0)</f>
        <v>0</v>
      </c>
      <c r="G641">
        <f>IF(AND(ALL!F642-METEALL[[#This Row],[620106]] &gt;= 0, ALL!F642-METEALL[[#This Row],[620106]] &lt;= 24), ALL!F642-METEALL[[#This Row],[620106]], 0)</f>
        <v>12</v>
      </c>
      <c r="H641">
        <f>IF(AND(ALL!G642-METEALL[[#This Row],[620107]] &gt;= 0, ALL!G642-METEALL[[#This Row],[620107]] &lt;= 24), ALL!G642-METEALL[[#This Row],[620107]], 0)</f>
        <v>0</v>
      </c>
      <c r="I641">
        <f>IF(AND(ALL!H642-METEALL[[#This Row],[620109]] &gt;= 0, ALL!H642-METEALL[[#This Row],[620109]] &lt;= 24), ALL!H642-METEALL[[#This Row],[620109]], 0)</f>
        <v>0</v>
      </c>
      <c r="J641">
        <f>IF(AND(ALL!I642-METEALL[[#This Row],[620111]] &gt;= 0, ALL!I642-METEALL[[#This Row],[620111]] &lt;= 24), ALL!I642-METEALL[[#This Row],[620111]], 0)</f>
        <v>0</v>
      </c>
      <c r="K641">
        <f>IF(AND(ALL!J642-METEALL[[#This Row],[620112]] &gt;= 0, ALL!J642-METEALL[[#This Row],[620112]] &lt;= 24), ALL!J642-METEALL[[#This Row],[620112]], 0)</f>
        <v>0</v>
      </c>
      <c r="L641">
        <f>IF(AND(ALL!K642-METEALL[[#This Row],[620113]] &gt;= 0, ALL!K642-METEALL[[#This Row],[620113]] &lt;= 24), ALL!K642-METEALL[[#This Row],[620113]], 0)</f>
        <v>16</v>
      </c>
      <c r="M641">
        <f>IF(AND(ALL!L642-METEALL[[#This Row],[620114]] &gt;= 0, ALL!L642-METEALL[[#This Row],[620114]] &lt;= 24), ALL!L642-METEALL[[#This Row],[620114]], 0)</f>
        <v>12</v>
      </c>
      <c r="N641">
        <f>IF(AND(ALL!M642-METEALL[[#This Row],[620116]] &gt;= 0, ALL!M642-METEALL[[#This Row],[620116]] &lt;= 24), ALL!M642-METEALL[[#This Row],[620116]], 0)</f>
        <v>0</v>
      </c>
      <c r="O641">
        <f>IF(AND(ALL!N642-METEALL[[#This Row],[620117]] &gt;= 0, ALL!N642-METEALL[[#This Row],[620117]] &lt;= 24), ALL!N642-METEALL[[#This Row],[620117]], 0)</f>
        <v>0</v>
      </c>
      <c r="P641">
        <f>IF(AND(ALL!O642-METEALL[[#This Row],[620118]] &gt;= 0, ALL!O642-METEALL[[#This Row],[620118]] &lt;= 24), ALL!O642-METEALL[[#This Row],[620118]], 0)</f>
        <v>12</v>
      </c>
      <c r="Q641">
        <f>IF(AND(ALL!P642-METEALL[[#This Row],[620119]] &gt;= 0, ALL!P642-METEALL[[#This Row],[620119]] &lt;= 24), ALL!P642-METEALL[[#This Row],[620119]], 0)</f>
        <v>12</v>
      </c>
      <c r="R641">
        <f>IF(AND(ALL!Q642-METEALL[[#This Row],[620120]] &gt;= 0, ALL!Q642-METEALL[[#This Row],[620120]] &lt;= 24), ALL!Q642-METEALL[[#This Row],[620120]], 0)</f>
        <v>0</v>
      </c>
      <c r="S641">
        <f>IF(AND(ALL!R642-METEALL[[#This Row],[620122]] &gt;= 0, ALL!R642-METEALL[[#This Row],[620122]] &lt;= 24), ALL!R642-METEALL[[#This Row],[620122]], 0)</f>
        <v>0</v>
      </c>
      <c r="T641">
        <f>IF(AND(ALL!S642-METEALL[[#This Row],[620123]] &gt;= 0, ALL!S642-METEALL[[#This Row],[620123]] &lt;= 24), ALL!S642-METEALL[[#This Row],[620123]], 0)</f>
        <v>0</v>
      </c>
      <c r="U641">
        <f>IF(AND(ALL!T642-METEALL[[#This Row],[620124]] &gt;= 0, ALL!T642-METEALL[[#This Row],[620124]] &lt;= 24), ALL!T642-METEALL[[#This Row],[620124]], 0)</f>
        <v>0</v>
      </c>
      <c r="Y641">
        <v>620104</v>
      </c>
      <c r="Z641" s="31">
        <v>44469</v>
      </c>
      <c r="AA641">
        <v>0</v>
      </c>
    </row>
    <row r="642" spans="3:27">
      <c r="C642" s="17">
        <v>44470</v>
      </c>
      <c r="D642" t="str">
        <f>TEXT(Mete_cal[[#This Row],[Egat Code]], "[$-409]mmm yyyy")</f>
        <v>Oct 2021</v>
      </c>
      <c r="E642">
        <f>IF(AND(ALL!D643-METEALL[[#This Row],[620104]] &gt;= 0, ALL!D643-METEALL[[#This Row],[620104]] &lt;= 24), ALL!D643-METEALL[[#This Row],[620104]], 0)</f>
        <v>0</v>
      </c>
      <c r="F642">
        <f>IF(AND(ALL!E643-METEALL[[#This Row],[620105]] &gt;= 0, ALL!E643-METEALL[[#This Row],[620105]] &lt;= 24), ALL!E643-METEALL[[#This Row],[620105]], 0)</f>
        <v>0</v>
      </c>
      <c r="G642">
        <f>IF(AND(ALL!F643-METEALL[[#This Row],[620106]] &gt;= 0, ALL!F643-METEALL[[#This Row],[620106]] &lt;= 24), ALL!F643-METEALL[[#This Row],[620106]], 0)</f>
        <v>15</v>
      </c>
      <c r="H642">
        <f>IF(AND(ALL!G643-METEALL[[#This Row],[620107]] &gt;= 0, ALL!G643-METEALL[[#This Row],[620107]] &lt;= 24), ALL!G643-METEALL[[#This Row],[620107]], 0)</f>
        <v>0</v>
      </c>
      <c r="I642">
        <f>IF(AND(ALL!H643-METEALL[[#This Row],[620109]] &gt;= 0, ALL!H643-METEALL[[#This Row],[620109]] &lt;= 24), ALL!H643-METEALL[[#This Row],[620109]], 0)</f>
        <v>0</v>
      </c>
      <c r="J642">
        <f>IF(AND(ALL!I643-METEALL[[#This Row],[620111]] &gt;= 0, ALL!I643-METEALL[[#This Row],[620111]] &lt;= 24), ALL!I643-METEALL[[#This Row],[620111]], 0)</f>
        <v>0</v>
      </c>
      <c r="K642">
        <f>IF(AND(ALL!J643-METEALL[[#This Row],[620112]] &gt;= 0, ALL!J643-METEALL[[#This Row],[620112]] &lt;= 24), ALL!J643-METEALL[[#This Row],[620112]], 0)</f>
        <v>0</v>
      </c>
      <c r="L642">
        <f>IF(AND(ALL!K643-METEALL[[#This Row],[620113]] &gt;= 0, ALL!K643-METEALL[[#This Row],[620113]] &lt;= 24), ALL!K643-METEALL[[#This Row],[620113]], 0)</f>
        <v>12</v>
      </c>
      <c r="M642">
        <f>IF(AND(ALL!L643-METEALL[[#This Row],[620114]] &gt;= 0, ALL!L643-METEALL[[#This Row],[620114]] &lt;= 24), ALL!L643-METEALL[[#This Row],[620114]], 0)</f>
        <v>11</v>
      </c>
      <c r="N642">
        <f>IF(AND(ALL!M643-METEALL[[#This Row],[620116]] &gt;= 0, ALL!M643-METEALL[[#This Row],[620116]] &lt;= 24), ALL!M643-METEALL[[#This Row],[620116]], 0)</f>
        <v>0</v>
      </c>
      <c r="O642">
        <f>IF(AND(ALL!N643-METEALL[[#This Row],[620117]] &gt;= 0, ALL!N643-METEALL[[#This Row],[620117]] &lt;= 24), ALL!N643-METEALL[[#This Row],[620117]], 0)</f>
        <v>0</v>
      </c>
      <c r="P642">
        <f>IF(AND(ALL!O643-METEALL[[#This Row],[620118]] &gt;= 0, ALL!O643-METEALL[[#This Row],[620118]] &lt;= 24), ALL!O643-METEALL[[#This Row],[620118]], 0)</f>
        <v>7</v>
      </c>
      <c r="Q642">
        <f>IF(AND(ALL!P643-METEALL[[#This Row],[620119]] &gt;= 0, ALL!P643-METEALL[[#This Row],[620119]] &lt;= 24), ALL!P643-METEALL[[#This Row],[620119]], 0)</f>
        <v>7</v>
      </c>
      <c r="R642">
        <f>IF(AND(ALL!Q643-METEALL[[#This Row],[620120]] &gt;= 0, ALL!Q643-METEALL[[#This Row],[620120]] &lt;= 24), ALL!Q643-METEALL[[#This Row],[620120]], 0)</f>
        <v>0</v>
      </c>
      <c r="S642">
        <f>IF(AND(ALL!R643-METEALL[[#This Row],[620122]] &gt;= 0, ALL!R643-METEALL[[#This Row],[620122]] &lt;= 24), ALL!R643-METEALL[[#This Row],[620122]], 0)</f>
        <v>0</v>
      </c>
      <c r="T642">
        <f>IF(AND(ALL!S643-METEALL[[#This Row],[620123]] &gt;= 0, ALL!S643-METEALL[[#This Row],[620123]] &lt;= 24), ALL!S643-METEALL[[#This Row],[620123]], 0)</f>
        <v>0</v>
      </c>
      <c r="U642">
        <f>IF(AND(ALL!T643-METEALL[[#This Row],[620124]] &gt;= 0, ALL!T643-METEALL[[#This Row],[620124]] &lt;= 24), ALL!T643-METEALL[[#This Row],[620124]], 0)</f>
        <v>0</v>
      </c>
      <c r="Y642">
        <v>620104</v>
      </c>
      <c r="Z642" s="31">
        <v>44470</v>
      </c>
      <c r="AA642">
        <v>0</v>
      </c>
    </row>
    <row r="643" spans="3:27">
      <c r="C643" s="17">
        <v>44471</v>
      </c>
      <c r="D643" t="str">
        <f>TEXT(Mete_cal[[#This Row],[Egat Code]], "[$-409]mmm yyyy")</f>
        <v>Oct 2021</v>
      </c>
      <c r="E643">
        <f>IF(AND(ALL!D644-METEALL[[#This Row],[620104]] &gt;= 0, ALL!D644-METEALL[[#This Row],[620104]] &lt;= 24), ALL!D644-METEALL[[#This Row],[620104]], 0)</f>
        <v>0</v>
      </c>
      <c r="F643">
        <f>IF(AND(ALL!E644-METEALL[[#This Row],[620105]] &gt;= 0, ALL!E644-METEALL[[#This Row],[620105]] &lt;= 24), ALL!E644-METEALL[[#This Row],[620105]], 0)</f>
        <v>0</v>
      </c>
      <c r="G643">
        <f>IF(AND(ALL!F644-METEALL[[#This Row],[620106]] &gt;= 0, ALL!F644-METEALL[[#This Row],[620106]] &lt;= 24), ALL!F644-METEALL[[#This Row],[620106]], 0)</f>
        <v>0</v>
      </c>
      <c r="H643">
        <f>IF(AND(ALL!G644-METEALL[[#This Row],[620107]] &gt;= 0, ALL!G644-METEALL[[#This Row],[620107]] &lt;= 24), ALL!G644-METEALL[[#This Row],[620107]], 0)</f>
        <v>0</v>
      </c>
      <c r="I643">
        <f>IF(AND(ALL!H644-METEALL[[#This Row],[620109]] &gt;= 0, ALL!H644-METEALL[[#This Row],[620109]] &lt;= 24), ALL!H644-METEALL[[#This Row],[620109]], 0)</f>
        <v>0</v>
      </c>
      <c r="J643">
        <f>IF(AND(ALL!I644-METEALL[[#This Row],[620111]] &gt;= 0, ALL!I644-METEALL[[#This Row],[620111]] &lt;= 24), ALL!I644-METEALL[[#This Row],[620111]], 0)</f>
        <v>0</v>
      </c>
      <c r="K643">
        <f>IF(AND(ALL!J644-METEALL[[#This Row],[620112]] &gt;= 0, ALL!J644-METEALL[[#This Row],[620112]] &lt;= 24), ALL!J644-METEALL[[#This Row],[620112]], 0)</f>
        <v>0</v>
      </c>
      <c r="L643">
        <f>IF(AND(ALL!K644-METEALL[[#This Row],[620113]] &gt;= 0, ALL!K644-METEALL[[#This Row],[620113]] &lt;= 24), ALL!K644-METEALL[[#This Row],[620113]], 0)</f>
        <v>0</v>
      </c>
      <c r="M643">
        <f>IF(AND(ALL!L644-METEALL[[#This Row],[620114]] &gt;= 0, ALL!L644-METEALL[[#This Row],[620114]] &lt;= 24), ALL!L644-METEALL[[#This Row],[620114]], 0)</f>
        <v>0</v>
      </c>
      <c r="N643">
        <f>IF(AND(ALL!M644-METEALL[[#This Row],[620116]] &gt;= 0, ALL!M644-METEALL[[#This Row],[620116]] &lt;= 24), ALL!M644-METEALL[[#This Row],[620116]], 0)</f>
        <v>0</v>
      </c>
      <c r="O643">
        <f>IF(AND(ALL!N644-METEALL[[#This Row],[620117]] &gt;= 0, ALL!N644-METEALL[[#This Row],[620117]] &lt;= 24), ALL!N644-METEALL[[#This Row],[620117]], 0)</f>
        <v>0</v>
      </c>
      <c r="P643">
        <f>IF(AND(ALL!O644-METEALL[[#This Row],[620118]] &gt;= 0, ALL!O644-METEALL[[#This Row],[620118]] &lt;= 24), ALL!O644-METEALL[[#This Row],[620118]], 0)</f>
        <v>0</v>
      </c>
      <c r="Q643">
        <f>IF(AND(ALL!P644-METEALL[[#This Row],[620119]] &gt;= 0, ALL!P644-METEALL[[#This Row],[620119]] &lt;= 24), ALL!P644-METEALL[[#This Row],[620119]], 0)</f>
        <v>0</v>
      </c>
      <c r="R643">
        <f>IF(AND(ALL!Q644-METEALL[[#This Row],[620120]] &gt;= 0, ALL!Q644-METEALL[[#This Row],[620120]] &lt;= 24), ALL!Q644-METEALL[[#This Row],[620120]], 0)</f>
        <v>0</v>
      </c>
      <c r="S643">
        <f>IF(AND(ALL!R644-METEALL[[#This Row],[620122]] &gt;= 0, ALL!R644-METEALL[[#This Row],[620122]] &lt;= 24), ALL!R644-METEALL[[#This Row],[620122]], 0)</f>
        <v>0</v>
      </c>
      <c r="T643">
        <f>IF(AND(ALL!S644-METEALL[[#This Row],[620123]] &gt;= 0, ALL!S644-METEALL[[#This Row],[620123]] &lt;= 24), ALL!S644-METEALL[[#This Row],[620123]], 0)</f>
        <v>0</v>
      </c>
      <c r="U643">
        <f>IF(AND(ALL!T644-METEALL[[#This Row],[620124]] &gt;= 0, ALL!T644-METEALL[[#This Row],[620124]] &lt;= 24), ALL!T644-METEALL[[#This Row],[620124]], 0)</f>
        <v>0</v>
      </c>
      <c r="Y643">
        <v>620104</v>
      </c>
      <c r="Z643" s="31">
        <v>44471</v>
      </c>
      <c r="AA643">
        <v>0</v>
      </c>
    </row>
    <row r="644" spans="3:27">
      <c r="C644" s="17">
        <v>44472</v>
      </c>
      <c r="D644" t="str">
        <f>TEXT(Mete_cal[[#This Row],[Egat Code]], "[$-409]mmm yyyy")</f>
        <v>Oct 2021</v>
      </c>
      <c r="E644">
        <f>IF(AND(ALL!D645-METEALL[[#This Row],[620104]] &gt;= 0, ALL!D645-METEALL[[#This Row],[620104]] &lt;= 24), ALL!D645-METEALL[[#This Row],[620104]], 0)</f>
        <v>0</v>
      </c>
      <c r="F644">
        <f>IF(AND(ALL!E645-METEALL[[#This Row],[620105]] &gt;= 0, ALL!E645-METEALL[[#This Row],[620105]] &lt;= 24), ALL!E645-METEALL[[#This Row],[620105]], 0)</f>
        <v>14</v>
      </c>
      <c r="G644">
        <f>IF(AND(ALL!F645-METEALL[[#This Row],[620106]] &gt;= 0, ALL!F645-METEALL[[#This Row],[620106]] &lt;= 24), ALL!F645-METEALL[[#This Row],[620106]], 0)</f>
        <v>20</v>
      </c>
      <c r="H644">
        <f>IF(AND(ALL!G645-METEALL[[#This Row],[620107]] &gt;= 0, ALL!G645-METEALL[[#This Row],[620107]] &lt;= 24), ALL!G645-METEALL[[#This Row],[620107]], 0)</f>
        <v>0</v>
      </c>
      <c r="I644">
        <f>IF(AND(ALL!H645-METEALL[[#This Row],[620109]] &gt;= 0, ALL!H645-METEALL[[#This Row],[620109]] &lt;= 24), ALL!H645-METEALL[[#This Row],[620109]], 0)</f>
        <v>0</v>
      </c>
      <c r="J644">
        <f>IF(AND(ALL!I645-METEALL[[#This Row],[620111]] &gt;= 0, ALL!I645-METEALL[[#This Row],[620111]] &lt;= 24), ALL!I645-METEALL[[#This Row],[620111]], 0)</f>
        <v>0</v>
      </c>
      <c r="K644">
        <f>IF(AND(ALL!J645-METEALL[[#This Row],[620112]] &gt;= 0, ALL!J645-METEALL[[#This Row],[620112]] &lt;= 24), ALL!J645-METEALL[[#This Row],[620112]], 0)</f>
        <v>0</v>
      </c>
      <c r="L644">
        <f>IF(AND(ALL!K645-METEALL[[#This Row],[620113]] &gt;= 0, ALL!K645-METEALL[[#This Row],[620113]] &lt;= 24), ALL!K645-METEALL[[#This Row],[620113]], 0)</f>
        <v>19</v>
      </c>
      <c r="M644">
        <f>IF(AND(ALL!L645-METEALL[[#This Row],[620114]] &gt;= 0, ALL!L645-METEALL[[#This Row],[620114]] &lt;= 24), ALL!L645-METEALL[[#This Row],[620114]], 0)</f>
        <v>18</v>
      </c>
      <c r="N644">
        <f>IF(AND(ALL!M645-METEALL[[#This Row],[620116]] &gt;= 0, ALL!M645-METEALL[[#This Row],[620116]] &lt;= 24), ALL!M645-METEALL[[#This Row],[620116]], 0)</f>
        <v>0</v>
      </c>
      <c r="O644">
        <f>IF(AND(ALL!N645-METEALL[[#This Row],[620117]] &gt;= 0, ALL!N645-METEALL[[#This Row],[620117]] &lt;= 24), ALL!N645-METEALL[[#This Row],[620117]], 0)</f>
        <v>0</v>
      </c>
      <c r="P644">
        <f>IF(AND(ALL!O645-METEALL[[#This Row],[620118]] &gt;= 0, ALL!O645-METEALL[[#This Row],[620118]] &lt;= 24), ALL!O645-METEALL[[#This Row],[620118]], 0)</f>
        <v>12</v>
      </c>
      <c r="Q644">
        <f>IF(AND(ALL!P645-METEALL[[#This Row],[620119]] &gt;= 0, ALL!P645-METEALL[[#This Row],[620119]] &lt;= 24), ALL!P645-METEALL[[#This Row],[620119]], 0)</f>
        <v>14</v>
      </c>
      <c r="R644">
        <f>IF(AND(ALL!Q645-METEALL[[#This Row],[620120]] &gt;= 0, ALL!Q645-METEALL[[#This Row],[620120]] &lt;= 24), ALL!Q645-METEALL[[#This Row],[620120]], 0)</f>
        <v>0</v>
      </c>
      <c r="S644">
        <f>IF(AND(ALL!R645-METEALL[[#This Row],[620122]] &gt;= 0, ALL!R645-METEALL[[#This Row],[620122]] &lt;= 24), ALL!R645-METEALL[[#This Row],[620122]], 0)</f>
        <v>0</v>
      </c>
      <c r="T644">
        <f>IF(AND(ALL!S645-METEALL[[#This Row],[620123]] &gt;= 0, ALL!S645-METEALL[[#This Row],[620123]] &lt;= 24), ALL!S645-METEALL[[#This Row],[620123]], 0)</f>
        <v>0</v>
      </c>
      <c r="U644">
        <f>IF(AND(ALL!T645-METEALL[[#This Row],[620124]] &gt;= 0, ALL!T645-METEALL[[#This Row],[620124]] &lt;= 24), ALL!T645-METEALL[[#This Row],[620124]], 0)</f>
        <v>0</v>
      </c>
      <c r="Y644">
        <v>620104</v>
      </c>
      <c r="Z644" s="31">
        <v>44472</v>
      </c>
      <c r="AA644">
        <v>0</v>
      </c>
    </row>
    <row r="645" spans="3:27">
      <c r="C645" s="17">
        <v>44473</v>
      </c>
      <c r="D645" t="str">
        <f>TEXT(Mete_cal[[#This Row],[Egat Code]], "[$-409]mmm yyyy")</f>
        <v>Oct 2021</v>
      </c>
      <c r="E645">
        <f>IF(AND(ALL!D646-METEALL[[#This Row],[620104]] &gt;= 0, ALL!D646-METEALL[[#This Row],[620104]] &lt;= 24), ALL!D646-METEALL[[#This Row],[620104]], 0)</f>
        <v>0</v>
      </c>
      <c r="F645">
        <f>IF(AND(ALL!E646-METEALL[[#This Row],[620105]] &gt;= 0, ALL!E646-METEALL[[#This Row],[620105]] &lt;= 24), ALL!E646-METEALL[[#This Row],[620105]], 0)</f>
        <v>18</v>
      </c>
      <c r="G645">
        <f>IF(AND(ALL!F646-METEALL[[#This Row],[620106]] &gt;= 0, ALL!F646-METEALL[[#This Row],[620106]] &lt;= 24), ALL!F646-METEALL[[#This Row],[620106]], 0)</f>
        <v>15</v>
      </c>
      <c r="H645">
        <f>IF(AND(ALL!G646-METEALL[[#This Row],[620107]] &gt;= 0, ALL!G646-METEALL[[#This Row],[620107]] &lt;= 24), ALL!G646-METEALL[[#This Row],[620107]], 0)</f>
        <v>15</v>
      </c>
      <c r="I645">
        <f>IF(AND(ALL!H646-METEALL[[#This Row],[620109]] &gt;= 0, ALL!H646-METEALL[[#This Row],[620109]] &lt;= 24), ALL!H646-METEALL[[#This Row],[620109]], 0)</f>
        <v>0</v>
      </c>
      <c r="J645">
        <f>IF(AND(ALL!I646-METEALL[[#This Row],[620111]] &gt;= 0, ALL!I646-METEALL[[#This Row],[620111]] &lt;= 24), ALL!I646-METEALL[[#This Row],[620111]], 0)</f>
        <v>0</v>
      </c>
      <c r="K645">
        <f>IF(AND(ALL!J646-METEALL[[#This Row],[620112]] &gt;= 0, ALL!J646-METEALL[[#This Row],[620112]] &lt;= 24), ALL!J646-METEALL[[#This Row],[620112]], 0)</f>
        <v>23</v>
      </c>
      <c r="L645">
        <f>IF(AND(ALL!K646-METEALL[[#This Row],[620113]] &gt;= 0, ALL!K646-METEALL[[#This Row],[620113]] &lt;= 24), ALL!K646-METEALL[[#This Row],[620113]], 0)</f>
        <v>12</v>
      </c>
      <c r="M645">
        <f>IF(AND(ALL!L646-METEALL[[#This Row],[620114]] &gt;= 0, ALL!L646-METEALL[[#This Row],[620114]] &lt;= 24), ALL!L646-METEALL[[#This Row],[620114]], 0)</f>
        <v>16</v>
      </c>
      <c r="N645">
        <f>IF(AND(ALL!M646-METEALL[[#This Row],[620116]] &gt;= 0, ALL!M646-METEALL[[#This Row],[620116]] &lt;= 24), ALL!M646-METEALL[[#This Row],[620116]], 0)</f>
        <v>0</v>
      </c>
      <c r="O645">
        <f>IF(AND(ALL!N646-METEALL[[#This Row],[620117]] &gt;= 0, ALL!N646-METEALL[[#This Row],[620117]] &lt;= 24), ALL!N646-METEALL[[#This Row],[620117]], 0)</f>
        <v>0</v>
      </c>
      <c r="P645">
        <f>IF(AND(ALL!O646-METEALL[[#This Row],[620118]] &gt;= 0, ALL!O646-METEALL[[#This Row],[620118]] &lt;= 24), ALL!O646-METEALL[[#This Row],[620118]], 0)</f>
        <v>16</v>
      </c>
      <c r="Q645">
        <f>IF(AND(ALL!P646-METEALL[[#This Row],[620119]] &gt;= 0, ALL!P646-METEALL[[#This Row],[620119]] &lt;= 24), ALL!P646-METEALL[[#This Row],[620119]], 0)</f>
        <v>15</v>
      </c>
      <c r="R645">
        <f>IF(AND(ALL!Q646-METEALL[[#This Row],[620120]] &gt;= 0, ALL!Q646-METEALL[[#This Row],[620120]] &lt;= 24), ALL!Q646-METEALL[[#This Row],[620120]], 0)</f>
        <v>0</v>
      </c>
      <c r="S645">
        <f>IF(AND(ALL!R646-METEALL[[#This Row],[620122]] &gt;= 0, ALL!R646-METEALL[[#This Row],[620122]] &lt;= 24), ALL!R646-METEALL[[#This Row],[620122]], 0)</f>
        <v>0</v>
      </c>
      <c r="T645">
        <f>IF(AND(ALL!S646-METEALL[[#This Row],[620123]] &gt;= 0, ALL!S646-METEALL[[#This Row],[620123]] &lt;= 24), ALL!S646-METEALL[[#This Row],[620123]], 0)</f>
        <v>0</v>
      </c>
      <c r="U645">
        <f>IF(AND(ALL!T646-METEALL[[#This Row],[620124]] &gt;= 0, ALL!T646-METEALL[[#This Row],[620124]] &lt;= 24), ALL!T646-METEALL[[#This Row],[620124]], 0)</f>
        <v>0</v>
      </c>
      <c r="Y645">
        <v>620104</v>
      </c>
      <c r="Z645" s="31">
        <v>44473</v>
      </c>
      <c r="AA645">
        <v>0</v>
      </c>
    </row>
    <row r="646" spans="3:27">
      <c r="C646" s="17">
        <v>44474</v>
      </c>
      <c r="D646" t="str">
        <f>TEXT(Mete_cal[[#This Row],[Egat Code]], "[$-409]mmm yyyy")</f>
        <v>Oct 2021</v>
      </c>
      <c r="E646">
        <f>IF(AND(ALL!D647-METEALL[[#This Row],[620104]] &gt;= 0, ALL!D647-METEALL[[#This Row],[620104]] &lt;= 24), ALL!D647-METEALL[[#This Row],[620104]], 0)</f>
        <v>0</v>
      </c>
      <c r="F646">
        <f>IF(AND(ALL!E647-METEALL[[#This Row],[620105]] &gt;= 0, ALL!E647-METEALL[[#This Row],[620105]] &lt;= 24), ALL!E647-METEALL[[#This Row],[620105]], 0)</f>
        <v>0</v>
      </c>
      <c r="G646">
        <f>IF(AND(ALL!F647-METEALL[[#This Row],[620106]] &gt;= 0, ALL!F647-METEALL[[#This Row],[620106]] &lt;= 24), ALL!F647-METEALL[[#This Row],[620106]], 0)</f>
        <v>16</v>
      </c>
      <c r="H646">
        <f>IF(AND(ALL!G647-METEALL[[#This Row],[620107]] &gt;= 0, ALL!G647-METEALL[[#This Row],[620107]] &lt;= 24), ALL!G647-METEALL[[#This Row],[620107]], 0)</f>
        <v>17</v>
      </c>
      <c r="I646">
        <f>IF(AND(ALL!H647-METEALL[[#This Row],[620109]] &gt;= 0, ALL!H647-METEALL[[#This Row],[620109]] &lt;= 24), ALL!H647-METEALL[[#This Row],[620109]], 0)</f>
        <v>0</v>
      </c>
      <c r="J646">
        <f>IF(AND(ALL!I647-METEALL[[#This Row],[620111]] &gt;= 0, ALL!I647-METEALL[[#This Row],[620111]] &lt;= 24), ALL!I647-METEALL[[#This Row],[620111]], 0)</f>
        <v>0</v>
      </c>
      <c r="K646">
        <f>IF(AND(ALL!J647-METEALL[[#This Row],[620112]] &gt;= 0, ALL!J647-METEALL[[#This Row],[620112]] &lt;= 24), ALL!J647-METEALL[[#This Row],[620112]], 0)</f>
        <v>16</v>
      </c>
      <c r="L646">
        <f>IF(AND(ALL!K647-METEALL[[#This Row],[620113]] &gt;= 0, ALL!K647-METEALL[[#This Row],[620113]] &lt;= 24), ALL!K647-METEALL[[#This Row],[620113]], 0)</f>
        <v>17</v>
      </c>
      <c r="M646">
        <f>IF(AND(ALL!L647-METEALL[[#This Row],[620114]] &gt;= 0, ALL!L647-METEALL[[#This Row],[620114]] &lt;= 24), ALL!L647-METEALL[[#This Row],[620114]], 0)</f>
        <v>16</v>
      </c>
      <c r="N646">
        <f>IF(AND(ALL!M647-METEALL[[#This Row],[620116]] &gt;= 0, ALL!M647-METEALL[[#This Row],[620116]] &lt;= 24), ALL!M647-METEALL[[#This Row],[620116]], 0)</f>
        <v>0</v>
      </c>
      <c r="O646">
        <f>IF(AND(ALL!N647-METEALL[[#This Row],[620117]] &gt;= 0, ALL!N647-METEALL[[#This Row],[620117]] &lt;= 24), ALL!N647-METEALL[[#This Row],[620117]], 0)</f>
        <v>0</v>
      </c>
      <c r="P646">
        <f>IF(AND(ALL!O647-METEALL[[#This Row],[620118]] &gt;= 0, ALL!O647-METEALL[[#This Row],[620118]] &lt;= 24), ALL!O647-METEALL[[#This Row],[620118]], 0)</f>
        <v>0</v>
      </c>
      <c r="Q646">
        <f>IF(AND(ALL!P647-METEALL[[#This Row],[620119]] &gt;= 0, ALL!P647-METEALL[[#This Row],[620119]] &lt;= 24), ALL!P647-METEALL[[#This Row],[620119]], 0)</f>
        <v>19</v>
      </c>
      <c r="R646">
        <f>IF(AND(ALL!Q647-METEALL[[#This Row],[620120]] &gt;= 0, ALL!Q647-METEALL[[#This Row],[620120]] &lt;= 24), ALL!Q647-METEALL[[#This Row],[620120]], 0)</f>
        <v>0</v>
      </c>
      <c r="S646">
        <f>IF(AND(ALL!R647-METEALL[[#This Row],[620122]] &gt;= 0, ALL!R647-METEALL[[#This Row],[620122]] &lt;= 24), ALL!R647-METEALL[[#This Row],[620122]], 0)</f>
        <v>0</v>
      </c>
      <c r="T646">
        <f>IF(AND(ALL!S647-METEALL[[#This Row],[620123]] &gt;= 0, ALL!S647-METEALL[[#This Row],[620123]] &lt;= 24), ALL!S647-METEALL[[#This Row],[620123]], 0)</f>
        <v>0</v>
      </c>
      <c r="U646">
        <f>IF(AND(ALL!T647-METEALL[[#This Row],[620124]] &gt;= 0, ALL!T647-METEALL[[#This Row],[620124]] &lt;= 24), ALL!T647-METEALL[[#This Row],[620124]], 0)</f>
        <v>0</v>
      </c>
      <c r="Y646">
        <v>620104</v>
      </c>
      <c r="Z646" s="31">
        <v>44474</v>
      </c>
      <c r="AA646">
        <v>0</v>
      </c>
    </row>
    <row r="647" spans="3:27">
      <c r="C647" s="17">
        <v>44475</v>
      </c>
      <c r="D647" t="str">
        <f>TEXT(Mete_cal[[#This Row],[Egat Code]], "[$-409]mmm yyyy")</f>
        <v>Oct 2021</v>
      </c>
      <c r="E647">
        <f>IF(AND(ALL!D648-METEALL[[#This Row],[620104]] &gt;= 0, ALL!D648-METEALL[[#This Row],[620104]] &lt;= 24), ALL!D648-METEALL[[#This Row],[620104]], 0)</f>
        <v>0</v>
      </c>
      <c r="F647">
        <f>IF(AND(ALL!E648-METEALL[[#This Row],[620105]] &gt;= 0, ALL!E648-METEALL[[#This Row],[620105]] &lt;= 24), ALL!E648-METEALL[[#This Row],[620105]], 0)</f>
        <v>0</v>
      </c>
      <c r="G647">
        <f>IF(AND(ALL!F648-METEALL[[#This Row],[620106]] &gt;= 0, ALL!F648-METEALL[[#This Row],[620106]] &lt;= 24), ALL!F648-METEALL[[#This Row],[620106]], 0)</f>
        <v>0</v>
      </c>
      <c r="H647">
        <f>IF(AND(ALL!G648-METEALL[[#This Row],[620107]] &gt;= 0, ALL!G648-METEALL[[#This Row],[620107]] &lt;= 24), ALL!G648-METEALL[[#This Row],[620107]], 0)</f>
        <v>0</v>
      </c>
      <c r="I647">
        <f>IF(AND(ALL!H648-METEALL[[#This Row],[620109]] &gt;= 0, ALL!H648-METEALL[[#This Row],[620109]] &lt;= 24), ALL!H648-METEALL[[#This Row],[620109]], 0)</f>
        <v>0</v>
      </c>
      <c r="J647">
        <f>IF(AND(ALL!I648-METEALL[[#This Row],[620111]] &gt;= 0, ALL!I648-METEALL[[#This Row],[620111]] &lt;= 24), ALL!I648-METEALL[[#This Row],[620111]], 0)</f>
        <v>0</v>
      </c>
      <c r="K647">
        <f>IF(AND(ALL!J648-METEALL[[#This Row],[620112]] &gt;= 0, ALL!J648-METEALL[[#This Row],[620112]] &lt;= 24), ALL!J648-METEALL[[#This Row],[620112]], 0)</f>
        <v>0</v>
      </c>
      <c r="L647">
        <f>IF(AND(ALL!K648-METEALL[[#This Row],[620113]] &gt;= 0, ALL!K648-METEALL[[#This Row],[620113]] &lt;= 24), ALL!K648-METEALL[[#This Row],[620113]], 0)</f>
        <v>0</v>
      </c>
      <c r="M647">
        <f>IF(AND(ALL!L648-METEALL[[#This Row],[620114]] &gt;= 0, ALL!L648-METEALL[[#This Row],[620114]] &lt;= 24), ALL!L648-METEALL[[#This Row],[620114]], 0)</f>
        <v>0</v>
      </c>
      <c r="N647">
        <f>IF(AND(ALL!M648-METEALL[[#This Row],[620116]] &gt;= 0, ALL!M648-METEALL[[#This Row],[620116]] &lt;= 24), ALL!M648-METEALL[[#This Row],[620116]], 0)</f>
        <v>0</v>
      </c>
      <c r="O647">
        <f>IF(AND(ALL!N648-METEALL[[#This Row],[620117]] &gt;= 0, ALL!N648-METEALL[[#This Row],[620117]] &lt;= 24), ALL!N648-METEALL[[#This Row],[620117]], 0)</f>
        <v>0</v>
      </c>
      <c r="P647">
        <f>IF(AND(ALL!O648-METEALL[[#This Row],[620118]] &gt;= 0, ALL!O648-METEALL[[#This Row],[620118]] &lt;= 24), ALL!O648-METEALL[[#This Row],[620118]], 0)</f>
        <v>0</v>
      </c>
      <c r="Q647">
        <f>IF(AND(ALL!P648-METEALL[[#This Row],[620119]] &gt;= 0, ALL!P648-METEALL[[#This Row],[620119]] &lt;= 24), ALL!P648-METEALL[[#This Row],[620119]], 0)</f>
        <v>0</v>
      </c>
      <c r="R647">
        <f>IF(AND(ALL!Q648-METEALL[[#This Row],[620120]] &gt;= 0, ALL!Q648-METEALL[[#This Row],[620120]] &lt;= 24), ALL!Q648-METEALL[[#This Row],[620120]], 0)</f>
        <v>0</v>
      </c>
      <c r="S647">
        <f>IF(AND(ALL!R648-METEALL[[#This Row],[620122]] &gt;= 0, ALL!R648-METEALL[[#This Row],[620122]] &lt;= 24), ALL!R648-METEALL[[#This Row],[620122]], 0)</f>
        <v>0</v>
      </c>
      <c r="T647">
        <f>IF(AND(ALL!S648-METEALL[[#This Row],[620123]] &gt;= 0, ALL!S648-METEALL[[#This Row],[620123]] &lt;= 24), ALL!S648-METEALL[[#This Row],[620123]], 0)</f>
        <v>0</v>
      </c>
      <c r="U647">
        <f>IF(AND(ALL!T648-METEALL[[#This Row],[620124]] &gt;= 0, ALL!T648-METEALL[[#This Row],[620124]] &lt;= 24), ALL!T648-METEALL[[#This Row],[620124]], 0)</f>
        <v>0</v>
      </c>
      <c r="Y647">
        <v>620104</v>
      </c>
      <c r="Z647" s="31">
        <v>44475</v>
      </c>
      <c r="AA647">
        <v>0</v>
      </c>
    </row>
    <row r="648" spans="3:27">
      <c r="C648" s="17">
        <v>44476</v>
      </c>
      <c r="D648" t="str">
        <f>TEXT(Mete_cal[[#This Row],[Egat Code]], "[$-409]mmm yyyy")</f>
        <v>Oct 2021</v>
      </c>
      <c r="E648">
        <f>IF(AND(ALL!D649-METEALL[[#This Row],[620104]] &gt;= 0, ALL!D649-METEALL[[#This Row],[620104]] &lt;= 24), ALL!D649-METEALL[[#This Row],[620104]], 0)</f>
        <v>0</v>
      </c>
      <c r="F648">
        <f>IF(AND(ALL!E649-METEALL[[#This Row],[620105]] &gt;= 0, ALL!E649-METEALL[[#This Row],[620105]] &lt;= 24), ALL!E649-METEALL[[#This Row],[620105]], 0)</f>
        <v>0</v>
      </c>
      <c r="G648">
        <f>IF(AND(ALL!F649-METEALL[[#This Row],[620106]] &gt;= 0, ALL!F649-METEALL[[#This Row],[620106]] &lt;= 24), ALL!F649-METEALL[[#This Row],[620106]], 0)</f>
        <v>7</v>
      </c>
      <c r="H648">
        <f>IF(AND(ALL!G649-METEALL[[#This Row],[620107]] &gt;= 0, ALL!G649-METEALL[[#This Row],[620107]] &lt;= 24), ALL!G649-METEALL[[#This Row],[620107]], 0)</f>
        <v>12</v>
      </c>
      <c r="I648">
        <f>IF(AND(ALL!H649-METEALL[[#This Row],[620109]] &gt;= 0, ALL!H649-METEALL[[#This Row],[620109]] &lt;= 24), ALL!H649-METEALL[[#This Row],[620109]], 0)</f>
        <v>0</v>
      </c>
      <c r="J648">
        <f>IF(AND(ALL!I649-METEALL[[#This Row],[620111]] &gt;= 0, ALL!I649-METEALL[[#This Row],[620111]] &lt;= 24), ALL!I649-METEALL[[#This Row],[620111]], 0)</f>
        <v>0</v>
      </c>
      <c r="K648">
        <f>IF(AND(ALL!J649-METEALL[[#This Row],[620112]] &gt;= 0, ALL!J649-METEALL[[#This Row],[620112]] &lt;= 24), ALL!J649-METEALL[[#This Row],[620112]], 0)</f>
        <v>0</v>
      </c>
      <c r="L648">
        <f>IF(AND(ALL!K649-METEALL[[#This Row],[620113]] &gt;= 0, ALL!K649-METEALL[[#This Row],[620113]] &lt;= 24), ALL!K649-METEALL[[#This Row],[620113]], 0)</f>
        <v>9</v>
      </c>
      <c r="M648">
        <f>IF(AND(ALL!L649-METEALL[[#This Row],[620114]] &gt;= 0, ALL!L649-METEALL[[#This Row],[620114]] &lt;= 24), ALL!L649-METEALL[[#This Row],[620114]], 0)</f>
        <v>23</v>
      </c>
      <c r="N648">
        <f>IF(AND(ALL!M649-METEALL[[#This Row],[620116]] &gt;= 0, ALL!M649-METEALL[[#This Row],[620116]] &lt;= 24), ALL!M649-METEALL[[#This Row],[620116]], 0)</f>
        <v>0</v>
      </c>
      <c r="O648">
        <f>IF(AND(ALL!N649-METEALL[[#This Row],[620117]] &gt;= 0, ALL!N649-METEALL[[#This Row],[620117]] &lt;= 24), ALL!N649-METEALL[[#This Row],[620117]], 0)</f>
        <v>0</v>
      </c>
      <c r="P648">
        <f>IF(AND(ALL!O649-METEALL[[#This Row],[620118]] &gt;= 0, ALL!O649-METEALL[[#This Row],[620118]] &lt;= 24), ALL!O649-METEALL[[#This Row],[620118]], 0)</f>
        <v>0</v>
      </c>
      <c r="Q648">
        <f>IF(AND(ALL!P649-METEALL[[#This Row],[620119]] &gt;= 0, ALL!P649-METEALL[[#This Row],[620119]] &lt;= 24), ALL!P649-METEALL[[#This Row],[620119]], 0)</f>
        <v>8</v>
      </c>
      <c r="R648">
        <f>IF(AND(ALL!Q649-METEALL[[#This Row],[620120]] &gt;= 0, ALL!Q649-METEALL[[#This Row],[620120]] &lt;= 24), ALL!Q649-METEALL[[#This Row],[620120]], 0)</f>
        <v>0</v>
      </c>
      <c r="S648">
        <f>IF(AND(ALL!R649-METEALL[[#This Row],[620122]] &gt;= 0, ALL!R649-METEALL[[#This Row],[620122]] &lt;= 24), ALL!R649-METEALL[[#This Row],[620122]], 0)</f>
        <v>0</v>
      </c>
      <c r="T648">
        <f>IF(AND(ALL!S649-METEALL[[#This Row],[620123]] &gt;= 0, ALL!S649-METEALL[[#This Row],[620123]] &lt;= 24), ALL!S649-METEALL[[#This Row],[620123]], 0)</f>
        <v>0</v>
      </c>
      <c r="U648">
        <f>IF(AND(ALL!T649-METEALL[[#This Row],[620124]] &gt;= 0, ALL!T649-METEALL[[#This Row],[620124]] &lt;= 24), ALL!T649-METEALL[[#This Row],[620124]], 0)</f>
        <v>0</v>
      </c>
      <c r="Y648">
        <v>620104</v>
      </c>
      <c r="Z648" s="31">
        <v>44476</v>
      </c>
      <c r="AA648">
        <v>0</v>
      </c>
    </row>
    <row r="649" spans="3:27">
      <c r="C649" s="17">
        <v>44477</v>
      </c>
      <c r="D649" t="str">
        <f>TEXT(Mete_cal[[#This Row],[Egat Code]], "[$-409]mmm yyyy")</f>
        <v>Oct 2021</v>
      </c>
      <c r="E649">
        <f>IF(AND(ALL!D650-METEALL[[#This Row],[620104]] &gt;= 0, ALL!D650-METEALL[[#This Row],[620104]] &lt;= 24), ALL!D650-METEALL[[#This Row],[620104]], 0)</f>
        <v>0</v>
      </c>
      <c r="F649">
        <f>IF(AND(ALL!E650-METEALL[[#This Row],[620105]] &gt;= 0, ALL!E650-METEALL[[#This Row],[620105]] &lt;= 24), ALL!E650-METEALL[[#This Row],[620105]], 0)</f>
        <v>0</v>
      </c>
      <c r="G649">
        <f>IF(AND(ALL!F650-METEALL[[#This Row],[620106]] &gt;= 0, ALL!F650-METEALL[[#This Row],[620106]] &lt;= 24), ALL!F650-METEALL[[#This Row],[620106]], 0)</f>
        <v>18</v>
      </c>
      <c r="H649">
        <f>IF(AND(ALL!G650-METEALL[[#This Row],[620107]] &gt;= 0, ALL!G650-METEALL[[#This Row],[620107]] &lt;= 24), ALL!G650-METEALL[[#This Row],[620107]], 0)</f>
        <v>20</v>
      </c>
      <c r="I649">
        <f>IF(AND(ALL!H650-METEALL[[#This Row],[620109]] &gt;= 0, ALL!H650-METEALL[[#This Row],[620109]] &lt;= 24), ALL!H650-METEALL[[#This Row],[620109]], 0)</f>
        <v>0</v>
      </c>
      <c r="J649">
        <f>IF(AND(ALL!I650-METEALL[[#This Row],[620111]] &gt;= 0, ALL!I650-METEALL[[#This Row],[620111]] &lt;= 24), ALL!I650-METEALL[[#This Row],[620111]], 0)</f>
        <v>0</v>
      </c>
      <c r="K649">
        <f>IF(AND(ALL!J650-METEALL[[#This Row],[620112]] &gt;= 0, ALL!J650-METEALL[[#This Row],[620112]] &lt;= 24), ALL!J650-METEALL[[#This Row],[620112]], 0)</f>
        <v>0</v>
      </c>
      <c r="L649">
        <f>IF(AND(ALL!K650-METEALL[[#This Row],[620113]] &gt;= 0, ALL!K650-METEALL[[#This Row],[620113]] &lt;= 24), ALL!K650-METEALL[[#This Row],[620113]], 0)</f>
        <v>18</v>
      </c>
      <c r="M649">
        <f>IF(AND(ALL!L650-METEALL[[#This Row],[620114]] &gt;= 0, ALL!L650-METEALL[[#This Row],[620114]] &lt;= 24), ALL!L650-METEALL[[#This Row],[620114]], 0)</f>
        <v>20</v>
      </c>
      <c r="N649">
        <f>IF(AND(ALL!M650-METEALL[[#This Row],[620116]] &gt;= 0, ALL!M650-METEALL[[#This Row],[620116]] &lt;= 24), ALL!M650-METEALL[[#This Row],[620116]], 0)</f>
        <v>0</v>
      </c>
      <c r="O649">
        <f>IF(AND(ALL!N650-METEALL[[#This Row],[620117]] &gt;= 0, ALL!N650-METEALL[[#This Row],[620117]] &lt;= 24), ALL!N650-METEALL[[#This Row],[620117]], 0)</f>
        <v>0</v>
      </c>
      <c r="P649">
        <f>IF(AND(ALL!O650-METEALL[[#This Row],[620118]] &gt;= 0, ALL!O650-METEALL[[#This Row],[620118]] &lt;= 24), ALL!O650-METEALL[[#This Row],[620118]], 0)</f>
        <v>15</v>
      </c>
      <c r="Q649">
        <f>IF(AND(ALL!P650-METEALL[[#This Row],[620119]] &gt;= 0, ALL!P650-METEALL[[#This Row],[620119]] &lt;= 24), ALL!P650-METEALL[[#This Row],[620119]], 0)</f>
        <v>17</v>
      </c>
      <c r="R649">
        <f>IF(AND(ALL!Q650-METEALL[[#This Row],[620120]] &gt;= 0, ALL!Q650-METEALL[[#This Row],[620120]] &lt;= 24), ALL!Q650-METEALL[[#This Row],[620120]], 0)</f>
        <v>0</v>
      </c>
      <c r="S649">
        <f>IF(AND(ALL!R650-METEALL[[#This Row],[620122]] &gt;= 0, ALL!R650-METEALL[[#This Row],[620122]] &lt;= 24), ALL!R650-METEALL[[#This Row],[620122]], 0)</f>
        <v>0</v>
      </c>
      <c r="T649">
        <f>IF(AND(ALL!S650-METEALL[[#This Row],[620123]] &gt;= 0, ALL!S650-METEALL[[#This Row],[620123]] &lt;= 24), ALL!S650-METEALL[[#This Row],[620123]], 0)</f>
        <v>0</v>
      </c>
      <c r="U649">
        <f>IF(AND(ALL!T650-METEALL[[#This Row],[620124]] &gt;= 0, ALL!T650-METEALL[[#This Row],[620124]] &lt;= 24), ALL!T650-METEALL[[#This Row],[620124]], 0)</f>
        <v>0</v>
      </c>
      <c r="Y649">
        <v>620104</v>
      </c>
      <c r="Z649" s="31">
        <v>44477</v>
      </c>
      <c r="AA649">
        <v>0</v>
      </c>
    </row>
    <row r="650" spans="3:27">
      <c r="C650" s="17">
        <v>44478</v>
      </c>
      <c r="D650" t="str">
        <f>TEXT(Mete_cal[[#This Row],[Egat Code]], "[$-409]mmm yyyy")</f>
        <v>Oct 2021</v>
      </c>
      <c r="E650">
        <f>IF(AND(ALL!D651-METEALL[[#This Row],[620104]] &gt;= 0, ALL!D651-METEALL[[#This Row],[620104]] &lt;= 24), ALL!D651-METEALL[[#This Row],[620104]], 0)</f>
        <v>0</v>
      </c>
      <c r="F650">
        <f>IF(AND(ALL!E651-METEALL[[#This Row],[620105]] &gt;= 0, ALL!E651-METEALL[[#This Row],[620105]] &lt;= 24), ALL!E651-METEALL[[#This Row],[620105]], 0)</f>
        <v>21</v>
      </c>
      <c r="G650">
        <f>IF(AND(ALL!F651-METEALL[[#This Row],[620106]] &gt;= 0, ALL!F651-METEALL[[#This Row],[620106]] &lt;= 24), ALL!F651-METEALL[[#This Row],[620106]], 0)</f>
        <v>15</v>
      </c>
      <c r="H650">
        <f>IF(AND(ALL!G651-METEALL[[#This Row],[620107]] &gt;= 0, ALL!G651-METEALL[[#This Row],[620107]] &lt;= 24), ALL!G651-METEALL[[#This Row],[620107]], 0)</f>
        <v>13</v>
      </c>
      <c r="I650">
        <f>IF(AND(ALL!H651-METEALL[[#This Row],[620109]] &gt;= 0, ALL!H651-METEALL[[#This Row],[620109]] &lt;= 24), ALL!H651-METEALL[[#This Row],[620109]], 0)</f>
        <v>0</v>
      </c>
      <c r="J650">
        <f>IF(AND(ALL!I651-METEALL[[#This Row],[620111]] &gt;= 0, ALL!I651-METEALL[[#This Row],[620111]] &lt;= 24), ALL!I651-METEALL[[#This Row],[620111]], 0)</f>
        <v>0</v>
      </c>
      <c r="K650">
        <f>IF(AND(ALL!J651-METEALL[[#This Row],[620112]] &gt;= 0, ALL!J651-METEALL[[#This Row],[620112]] &lt;= 24), ALL!J651-METEALL[[#This Row],[620112]], 0)</f>
        <v>14</v>
      </c>
      <c r="L650">
        <f>IF(AND(ALL!K651-METEALL[[#This Row],[620113]] &gt;= 0, ALL!K651-METEALL[[#This Row],[620113]] &lt;= 24), ALL!K651-METEALL[[#This Row],[620113]], 0)</f>
        <v>12</v>
      </c>
      <c r="M650">
        <f>IF(AND(ALL!L651-METEALL[[#This Row],[620114]] &gt;= 0, ALL!L651-METEALL[[#This Row],[620114]] &lt;= 24), ALL!L651-METEALL[[#This Row],[620114]], 0)</f>
        <v>13</v>
      </c>
      <c r="N650">
        <f>IF(AND(ALL!M651-METEALL[[#This Row],[620116]] &gt;= 0, ALL!M651-METEALL[[#This Row],[620116]] &lt;= 24), ALL!M651-METEALL[[#This Row],[620116]], 0)</f>
        <v>0</v>
      </c>
      <c r="O650">
        <f>IF(AND(ALL!N651-METEALL[[#This Row],[620117]] &gt;= 0, ALL!N651-METEALL[[#This Row],[620117]] &lt;= 24), ALL!N651-METEALL[[#This Row],[620117]], 0)</f>
        <v>0</v>
      </c>
      <c r="P650">
        <f>IF(AND(ALL!O651-METEALL[[#This Row],[620118]] &gt;= 0, ALL!O651-METEALL[[#This Row],[620118]] &lt;= 24), ALL!O651-METEALL[[#This Row],[620118]], 0)</f>
        <v>13</v>
      </c>
      <c r="Q650">
        <f>IF(AND(ALL!P651-METEALL[[#This Row],[620119]] &gt;= 0, ALL!P651-METEALL[[#This Row],[620119]] &lt;= 24), ALL!P651-METEALL[[#This Row],[620119]], 0)</f>
        <v>2</v>
      </c>
      <c r="R650">
        <f>IF(AND(ALL!Q651-METEALL[[#This Row],[620120]] &gt;= 0, ALL!Q651-METEALL[[#This Row],[620120]] &lt;= 24), ALL!Q651-METEALL[[#This Row],[620120]], 0)</f>
        <v>0</v>
      </c>
      <c r="S650">
        <f>IF(AND(ALL!R651-METEALL[[#This Row],[620122]] &gt;= 0, ALL!R651-METEALL[[#This Row],[620122]] &lt;= 24), ALL!R651-METEALL[[#This Row],[620122]], 0)</f>
        <v>0</v>
      </c>
      <c r="T650">
        <f>IF(AND(ALL!S651-METEALL[[#This Row],[620123]] &gt;= 0, ALL!S651-METEALL[[#This Row],[620123]] &lt;= 24), ALL!S651-METEALL[[#This Row],[620123]], 0)</f>
        <v>0</v>
      </c>
      <c r="U650">
        <f>IF(AND(ALL!T651-METEALL[[#This Row],[620124]] &gt;= 0, ALL!T651-METEALL[[#This Row],[620124]] &lt;= 24), ALL!T651-METEALL[[#This Row],[620124]], 0)</f>
        <v>0</v>
      </c>
      <c r="Y650">
        <v>620104</v>
      </c>
      <c r="Z650" s="31">
        <v>44478</v>
      </c>
      <c r="AA650">
        <v>0</v>
      </c>
    </row>
    <row r="651" spans="3:27">
      <c r="C651" s="17">
        <v>44479</v>
      </c>
      <c r="D651" t="str">
        <f>TEXT(Mete_cal[[#This Row],[Egat Code]], "[$-409]mmm yyyy")</f>
        <v>Oct 2021</v>
      </c>
      <c r="E651">
        <f>IF(AND(ALL!D652-METEALL[[#This Row],[620104]] &gt;= 0, ALL!D652-METEALL[[#This Row],[620104]] &lt;= 24), ALL!D652-METEALL[[#This Row],[620104]], 0)</f>
        <v>0</v>
      </c>
      <c r="F651">
        <f>IF(AND(ALL!E652-METEALL[[#This Row],[620105]] &gt;= 0, ALL!E652-METEALL[[#This Row],[620105]] &lt;= 24), ALL!E652-METEALL[[#This Row],[620105]], 0)</f>
        <v>17</v>
      </c>
      <c r="G651">
        <f>IF(AND(ALL!F652-METEALL[[#This Row],[620106]] &gt;= 0, ALL!F652-METEALL[[#This Row],[620106]] &lt;= 24), ALL!F652-METEALL[[#This Row],[620106]], 0)</f>
        <v>18</v>
      </c>
      <c r="H651">
        <f>IF(AND(ALL!G652-METEALL[[#This Row],[620107]] &gt;= 0, ALL!G652-METEALL[[#This Row],[620107]] &lt;= 24), ALL!G652-METEALL[[#This Row],[620107]], 0)</f>
        <v>16</v>
      </c>
      <c r="I651">
        <f>IF(AND(ALL!H652-METEALL[[#This Row],[620109]] &gt;= 0, ALL!H652-METEALL[[#This Row],[620109]] &lt;= 24), ALL!H652-METEALL[[#This Row],[620109]], 0)</f>
        <v>0</v>
      </c>
      <c r="J651">
        <f>IF(AND(ALL!I652-METEALL[[#This Row],[620111]] &gt;= 0, ALL!I652-METEALL[[#This Row],[620111]] &lt;= 24), ALL!I652-METEALL[[#This Row],[620111]], 0)</f>
        <v>0</v>
      </c>
      <c r="K651">
        <f>IF(AND(ALL!J652-METEALL[[#This Row],[620112]] &gt;= 0, ALL!J652-METEALL[[#This Row],[620112]] &lt;= 24), ALL!J652-METEALL[[#This Row],[620112]], 0)</f>
        <v>16</v>
      </c>
      <c r="L651">
        <f>IF(AND(ALL!K652-METEALL[[#This Row],[620113]] &gt;= 0, ALL!K652-METEALL[[#This Row],[620113]] &lt;= 24), ALL!K652-METEALL[[#This Row],[620113]], 0)</f>
        <v>0</v>
      </c>
      <c r="M651">
        <f>IF(AND(ALL!L652-METEALL[[#This Row],[620114]] &gt;= 0, ALL!L652-METEALL[[#This Row],[620114]] &lt;= 24), ALL!L652-METEALL[[#This Row],[620114]], 0)</f>
        <v>0</v>
      </c>
      <c r="N651">
        <f>IF(AND(ALL!M652-METEALL[[#This Row],[620116]] &gt;= 0, ALL!M652-METEALL[[#This Row],[620116]] &lt;= 24), ALL!M652-METEALL[[#This Row],[620116]], 0)</f>
        <v>0</v>
      </c>
      <c r="O651">
        <f>IF(AND(ALL!N652-METEALL[[#This Row],[620117]] &gt;= 0, ALL!N652-METEALL[[#This Row],[620117]] &lt;= 24), ALL!N652-METEALL[[#This Row],[620117]], 0)</f>
        <v>0</v>
      </c>
      <c r="P651">
        <f>IF(AND(ALL!O652-METEALL[[#This Row],[620118]] &gt;= 0, ALL!O652-METEALL[[#This Row],[620118]] &lt;= 24), ALL!O652-METEALL[[#This Row],[620118]], 0)</f>
        <v>15</v>
      </c>
      <c r="Q651">
        <f>IF(AND(ALL!P652-METEALL[[#This Row],[620119]] &gt;= 0, ALL!P652-METEALL[[#This Row],[620119]] &lt;= 24), ALL!P652-METEALL[[#This Row],[620119]], 0)</f>
        <v>0</v>
      </c>
      <c r="R651">
        <f>IF(AND(ALL!Q652-METEALL[[#This Row],[620120]] &gt;= 0, ALL!Q652-METEALL[[#This Row],[620120]] &lt;= 24), ALL!Q652-METEALL[[#This Row],[620120]], 0)</f>
        <v>0</v>
      </c>
      <c r="S651">
        <f>IF(AND(ALL!R652-METEALL[[#This Row],[620122]] &gt;= 0, ALL!R652-METEALL[[#This Row],[620122]] &lt;= 24), ALL!R652-METEALL[[#This Row],[620122]], 0)</f>
        <v>0</v>
      </c>
      <c r="T651">
        <f>IF(AND(ALL!S652-METEALL[[#This Row],[620123]] &gt;= 0, ALL!S652-METEALL[[#This Row],[620123]] &lt;= 24), ALL!S652-METEALL[[#This Row],[620123]], 0)</f>
        <v>0</v>
      </c>
      <c r="U651">
        <f>IF(AND(ALL!T652-METEALL[[#This Row],[620124]] &gt;= 0, ALL!T652-METEALL[[#This Row],[620124]] &lt;= 24), ALL!T652-METEALL[[#This Row],[620124]], 0)</f>
        <v>0</v>
      </c>
      <c r="Y651">
        <v>620104</v>
      </c>
      <c r="Z651" s="31">
        <v>44479</v>
      </c>
      <c r="AA651">
        <v>0</v>
      </c>
    </row>
    <row r="652" spans="3:27">
      <c r="C652" s="17">
        <v>44480</v>
      </c>
      <c r="D652" t="str">
        <f>TEXT(Mete_cal[[#This Row],[Egat Code]], "[$-409]mmm yyyy")</f>
        <v>Oct 2021</v>
      </c>
      <c r="E652">
        <f>IF(AND(ALL!D653-METEALL[[#This Row],[620104]] &gt;= 0, ALL!D653-METEALL[[#This Row],[620104]] &lt;= 24), ALL!D653-METEALL[[#This Row],[620104]], 0)</f>
        <v>0</v>
      </c>
      <c r="F652">
        <f>IF(AND(ALL!E653-METEALL[[#This Row],[620105]] &gt;= 0, ALL!E653-METEALL[[#This Row],[620105]] &lt;= 24), ALL!E653-METEALL[[#This Row],[620105]], 0)</f>
        <v>12</v>
      </c>
      <c r="G652">
        <f>IF(AND(ALL!F653-METEALL[[#This Row],[620106]] &gt;= 0, ALL!F653-METEALL[[#This Row],[620106]] &lt;= 24), ALL!F653-METEALL[[#This Row],[620106]], 0)</f>
        <v>13</v>
      </c>
      <c r="H652">
        <f>IF(AND(ALL!G653-METEALL[[#This Row],[620107]] &gt;= 0, ALL!G653-METEALL[[#This Row],[620107]] &lt;= 24), ALL!G653-METEALL[[#This Row],[620107]], 0)</f>
        <v>11</v>
      </c>
      <c r="I652">
        <f>IF(AND(ALL!H653-METEALL[[#This Row],[620109]] &gt;= 0, ALL!H653-METEALL[[#This Row],[620109]] &lt;= 24), ALL!H653-METEALL[[#This Row],[620109]], 0)</f>
        <v>0</v>
      </c>
      <c r="J652">
        <f>IF(AND(ALL!I653-METEALL[[#This Row],[620111]] &gt;= 0, ALL!I653-METEALL[[#This Row],[620111]] &lt;= 24), ALL!I653-METEALL[[#This Row],[620111]], 0)</f>
        <v>0</v>
      </c>
      <c r="K652">
        <f>IF(AND(ALL!J653-METEALL[[#This Row],[620112]] &gt;= 0, ALL!J653-METEALL[[#This Row],[620112]] &lt;= 24), ALL!J653-METEALL[[#This Row],[620112]], 0)</f>
        <v>12</v>
      </c>
      <c r="L652">
        <f>IF(AND(ALL!K653-METEALL[[#This Row],[620113]] &gt;= 0, ALL!K653-METEALL[[#This Row],[620113]] &lt;= 24), ALL!K653-METEALL[[#This Row],[620113]], 0)</f>
        <v>0</v>
      </c>
      <c r="M652">
        <f>IF(AND(ALL!L653-METEALL[[#This Row],[620114]] &gt;= 0, ALL!L653-METEALL[[#This Row],[620114]] &lt;= 24), ALL!L653-METEALL[[#This Row],[620114]], 0)</f>
        <v>0</v>
      </c>
      <c r="N652">
        <f>IF(AND(ALL!M653-METEALL[[#This Row],[620116]] &gt;= 0, ALL!M653-METEALL[[#This Row],[620116]] &lt;= 24), ALL!M653-METEALL[[#This Row],[620116]], 0)</f>
        <v>0</v>
      </c>
      <c r="O652">
        <f>IF(AND(ALL!N653-METEALL[[#This Row],[620117]] &gt;= 0, ALL!N653-METEALL[[#This Row],[620117]] &lt;= 24), ALL!N653-METEALL[[#This Row],[620117]], 0)</f>
        <v>0</v>
      </c>
      <c r="P652">
        <f>IF(AND(ALL!O653-METEALL[[#This Row],[620118]] &gt;= 0, ALL!O653-METEALL[[#This Row],[620118]] &lt;= 24), ALL!O653-METEALL[[#This Row],[620118]], 0)</f>
        <v>6</v>
      </c>
      <c r="Q652">
        <f>IF(AND(ALL!P653-METEALL[[#This Row],[620119]] &gt;= 0, ALL!P653-METEALL[[#This Row],[620119]] &lt;= 24), ALL!P653-METEALL[[#This Row],[620119]], 0)</f>
        <v>12</v>
      </c>
      <c r="R652">
        <f>IF(AND(ALL!Q653-METEALL[[#This Row],[620120]] &gt;= 0, ALL!Q653-METEALL[[#This Row],[620120]] &lt;= 24), ALL!Q653-METEALL[[#This Row],[620120]], 0)</f>
        <v>0</v>
      </c>
      <c r="S652">
        <f>IF(AND(ALL!R653-METEALL[[#This Row],[620122]] &gt;= 0, ALL!R653-METEALL[[#This Row],[620122]] &lt;= 24), ALL!R653-METEALL[[#This Row],[620122]], 0)</f>
        <v>0</v>
      </c>
      <c r="T652">
        <f>IF(AND(ALL!S653-METEALL[[#This Row],[620123]] &gt;= 0, ALL!S653-METEALL[[#This Row],[620123]] &lt;= 24), ALL!S653-METEALL[[#This Row],[620123]], 0)</f>
        <v>0</v>
      </c>
      <c r="U652">
        <f>IF(AND(ALL!T653-METEALL[[#This Row],[620124]] &gt;= 0, ALL!T653-METEALL[[#This Row],[620124]] &lt;= 24), ALL!T653-METEALL[[#This Row],[620124]], 0)</f>
        <v>0</v>
      </c>
      <c r="Y652">
        <v>620104</v>
      </c>
      <c r="Z652" s="31">
        <v>44480</v>
      </c>
      <c r="AA652">
        <v>0</v>
      </c>
    </row>
    <row r="653" spans="3:27">
      <c r="C653" s="17">
        <v>44481</v>
      </c>
      <c r="D653" t="str">
        <f>TEXT(Mete_cal[[#This Row],[Egat Code]], "[$-409]mmm yyyy")</f>
        <v>Oct 2021</v>
      </c>
      <c r="E653">
        <f>IF(AND(ALL!D654-METEALL[[#This Row],[620104]] &gt;= 0, ALL!D654-METEALL[[#This Row],[620104]] &lt;= 24), ALL!D654-METEALL[[#This Row],[620104]], 0)</f>
        <v>0</v>
      </c>
      <c r="F653">
        <f>IF(AND(ALL!E654-METEALL[[#This Row],[620105]] &gt;= 0, ALL!E654-METEALL[[#This Row],[620105]] &lt;= 24), ALL!E654-METEALL[[#This Row],[620105]], 0)</f>
        <v>16</v>
      </c>
      <c r="G653">
        <f>IF(AND(ALL!F654-METEALL[[#This Row],[620106]] &gt;= 0, ALL!F654-METEALL[[#This Row],[620106]] &lt;= 24), ALL!F654-METEALL[[#This Row],[620106]], 0)</f>
        <v>0</v>
      </c>
      <c r="H653">
        <f>IF(AND(ALL!G654-METEALL[[#This Row],[620107]] &gt;= 0, ALL!G654-METEALL[[#This Row],[620107]] &lt;= 24), ALL!G654-METEALL[[#This Row],[620107]], 0)</f>
        <v>0</v>
      </c>
      <c r="I653">
        <f>IF(AND(ALL!H654-METEALL[[#This Row],[620109]] &gt;= 0, ALL!H654-METEALL[[#This Row],[620109]] &lt;= 24), ALL!H654-METEALL[[#This Row],[620109]], 0)</f>
        <v>0</v>
      </c>
      <c r="J653">
        <f>IF(AND(ALL!I654-METEALL[[#This Row],[620111]] &gt;= 0, ALL!I654-METEALL[[#This Row],[620111]] &lt;= 24), ALL!I654-METEALL[[#This Row],[620111]], 0)</f>
        <v>0</v>
      </c>
      <c r="K653">
        <f>IF(AND(ALL!J654-METEALL[[#This Row],[620112]] &gt;= 0, ALL!J654-METEALL[[#This Row],[620112]] &lt;= 24), ALL!J654-METEALL[[#This Row],[620112]], 0)</f>
        <v>13</v>
      </c>
      <c r="L653">
        <f>IF(AND(ALL!K654-METEALL[[#This Row],[620113]] &gt;= 0, ALL!K654-METEALL[[#This Row],[620113]] &lt;= 24), ALL!K654-METEALL[[#This Row],[620113]], 0)</f>
        <v>0</v>
      </c>
      <c r="M653">
        <f>IF(AND(ALL!L654-METEALL[[#This Row],[620114]] &gt;= 0, ALL!L654-METEALL[[#This Row],[620114]] &lt;= 24), ALL!L654-METEALL[[#This Row],[620114]], 0)</f>
        <v>0</v>
      </c>
      <c r="N653">
        <f>IF(AND(ALL!M654-METEALL[[#This Row],[620116]] &gt;= 0, ALL!M654-METEALL[[#This Row],[620116]] &lt;= 24), ALL!M654-METEALL[[#This Row],[620116]], 0)</f>
        <v>0</v>
      </c>
      <c r="O653">
        <f>IF(AND(ALL!N654-METEALL[[#This Row],[620117]] &gt;= 0, ALL!N654-METEALL[[#This Row],[620117]] &lt;= 24), ALL!N654-METEALL[[#This Row],[620117]], 0)</f>
        <v>0</v>
      </c>
      <c r="P653">
        <f>IF(AND(ALL!O654-METEALL[[#This Row],[620118]] &gt;= 0, ALL!O654-METEALL[[#This Row],[620118]] &lt;= 24), ALL!O654-METEALL[[#This Row],[620118]], 0)</f>
        <v>0</v>
      </c>
      <c r="Q653">
        <f>IF(AND(ALL!P654-METEALL[[#This Row],[620119]] &gt;= 0, ALL!P654-METEALL[[#This Row],[620119]] &lt;= 24), ALL!P654-METEALL[[#This Row],[620119]], 0)</f>
        <v>17</v>
      </c>
      <c r="R653">
        <f>IF(AND(ALL!Q654-METEALL[[#This Row],[620120]] &gt;= 0, ALL!Q654-METEALL[[#This Row],[620120]] &lt;= 24), ALL!Q654-METEALL[[#This Row],[620120]], 0)</f>
        <v>0</v>
      </c>
      <c r="S653">
        <f>IF(AND(ALL!R654-METEALL[[#This Row],[620122]] &gt;= 0, ALL!R654-METEALL[[#This Row],[620122]] &lt;= 24), ALL!R654-METEALL[[#This Row],[620122]], 0)</f>
        <v>0</v>
      </c>
      <c r="T653">
        <f>IF(AND(ALL!S654-METEALL[[#This Row],[620123]] &gt;= 0, ALL!S654-METEALL[[#This Row],[620123]] &lt;= 24), ALL!S654-METEALL[[#This Row],[620123]], 0)</f>
        <v>0</v>
      </c>
      <c r="U653">
        <f>IF(AND(ALL!T654-METEALL[[#This Row],[620124]] &gt;= 0, ALL!T654-METEALL[[#This Row],[620124]] &lt;= 24), ALL!T654-METEALL[[#This Row],[620124]], 0)</f>
        <v>0</v>
      </c>
      <c r="Y653">
        <v>620104</v>
      </c>
      <c r="Z653" s="31">
        <v>44481</v>
      </c>
      <c r="AA653">
        <v>0</v>
      </c>
    </row>
    <row r="654" spans="3:27">
      <c r="C654" s="17">
        <v>44482</v>
      </c>
      <c r="D654" t="str">
        <f>TEXT(Mete_cal[[#This Row],[Egat Code]], "[$-409]mmm yyyy")</f>
        <v>Oct 2021</v>
      </c>
      <c r="E654">
        <f>IF(AND(ALL!D655-METEALL[[#This Row],[620104]] &gt;= 0, ALL!D655-METEALL[[#This Row],[620104]] &lt;= 24), ALL!D655-METEALL[[#This Row],[620104]], 0)</f>
        <v>0</v>
      </c>
      <c r="F654">
        <f>IF(AND(ALL!E655-METEALL[[#This Row],[620105]] &gt;= 0, ALL!E655-METEALL[[#This Row],[620105]] &lt;= 24), ALL!E655-METEALL[[#This Row],[620105]], 0)</f>
        <v>14</v>
      </c>
      <c r="G654">
        <f>IF(AND(ALL!F655-METEALL[[#This Row],[620106]] &gt;= 0, ALL!F655-METEALL[[#This Row],[620106]] &lt;= 24), ALL!F655-METEALL[[#This Row],[620106]], 0)</f>
        <v>0</v>
      </c>
      <c r="H654">
        <f>IF(AND(ALL!G655-METEALL[[#This Row],[620107]] &gt;= 0, ALL!G655-METEALL[[#This Row],[620107]] &lt;= 24), ALL!G655-METEALL[[#This Row],[620107]], 0)</f>
        <v>0</v>
      </c>
      <c r="I654">
        <f>IF(AND(ALL!H655-METEALL[[#This Row],[620109]] &gt;= 0, ALL!H655-METEALL[[#This Row],[620109]] &lt;= 24), ALL!H655-METEALL[[#This Row],[620109]], 0)</f>
        <v>0</v>
      </c>
      <c r="J654">
        <f>IF(AND(ALL!I655-METEALL[[#This Row],[620111]] &gt;= 0, ALL!I655-METEALL[[#This Row],[620111]] &lt;= 24), ALL!I655-METEALL[[#This Row],[620111]], 0)</f>
        <v>0</v>
      </c>
      <c r="K654">
        <f>IF(AND(ALL!J655-METEALL[[#This Row],[620112]] &gt;= 0, ALL!J655-METEALL[[#This Row],[620112]] &lt;= 24), ALL!J655-METEALL[[#This Row],[620112]], 0)</f>
        <v>13</v>
      </c>
      <c r="L654">
        <f>IF(AND(ALL!K655-METEALL[[#This Row],[620113]] &gt;= 0, ALL!K655-METEALL[[#This Row],[620113]] &lt;= 24), ALL!K655-METEALL[[#This Row],[620113]], 0)</f>
        <v>0</v>
      </c>
      <c r="M654">
        <f>IF(AND(ALL!L655-METEALL[[#This Row],[620114]] &gt;= 0, ALL!L655-METEALL[[#This Row],[620114]] &lt;= 24), ALL!L655-METEALL[[#This Row],[620114]], 0)</f>
        <v>0</v>
      </c>
      <c r="N654">
        <f>IF(AND(ALL!M655-METEALL[[#This Row],[620116]] &gt;= 0, ALL!M655-METEALL[[#This Row],[620116]] &lt;= 24), ALL!M655-METEALL[[#This Row],[620116]], 0)</f>
        <v>0</v>
      </c>
      <c r="O654">
        <f>IF(AND(ALL!N655-METEALL[[#This Row],[620117]] &gt;= 0, ALL!N655-METEALL[[#This Row],[620117]] &lt;= 24), ALL!N655-METEALL[[#This Row],[620117]], 0)</f>
        <v>0</v>
      </c>
      <c r="P654">
        <f>IF(AND(ALL!O655-METEALL[[#This Row],[620118]] &gt;= 0, ALL!O655-METEALL[[#This Row],[620118]] &lt;= 24), ALL!O655-METEALL[[#This Row],[620118]], 0)</f>
        <v>21</v>
      </c>
      <c r="Q654">
        <f>IF(AND(ALL!P655-METEALL[[#This Row],[620119]] &gt;= 0, ALL!P655-METEALL[[#This Row],[620119]] &lt;= 24), ALL!P655-METEALL[[#This Row],[620119]], 0)</f>
        <v>14</v>
      </c>
      <c r="R654">
        <f>IF(AND(ALL!Q655-METEALL[[#This Row],[620120]] &gt;= 0, ALL!Q655-METEALL[[#This Row],[620120]] &lt;= 24), ALL!Q655-METEALL[[#This Row],[620120]], 0)</f>
        <v>0</v>
      </c>
      <c r="S654">
        <f>IF(AND(ALL!R655-METEALL[[#This Row],[620122]] &gt;= 0, ALL!R655-METEALL[[#This Row],[620122]] &lt;= 24), ALL!R655-METEALL[[#This Row],[620122]], 0)</f>
        <v>0</v>
      </c>
      <c r="T654">
        <f>IF(AND(ALL!S655-METEALL[[#This Row],[620123]] &gt;= 0, ALL!S655-METEALL[[#This Row],[620123]] &lt;= 24), ALL!S655-METEALL[[#This Row],[620123]], 0)</f>
        <v>0</v>
      </c>
      <c r="U654">
        <f>IF(AND(ALL!T655-METEALL[[#This Row],[620124]] &gt;= 0, ALL!T655-METEALL[[#This Row],[620124]] &lt;= 24), ALL!T655-METEALL[[#This Row],[620124]], 0)</f>
        <v>0</v>
      </c>
      <c r="Y654">
        <v>620104</v>
      </c>
      <c r="Z654" s="31">
        <v>44482</v>
      </c>
      <c r="AA654">
        <v>0</v>
      </c>
    </row>
    <row r="655" spans="3:27">
      <c r="C655" s="17">
        <v>44483</v>
      </c>
      <c r="D655" t="str">
        <f>TEXT(Mete_cal[[#This Row],[Egat Code]], "[$-409]mmm yyyy")</f>
        <v>Oct 2021</v>
      </c>
      <c r="E655">
        <f>IF(AND(ALL!D656-METEALL[[#This Row],[620104]] &gt;= 0, ALL!D656-METEALL[[#This Row],[620104]] &lt;= 24), ALL!D656-METEALL[[#This Row],[620104]], 0)</f>
        <v>0</v>
      </c>
      <c r="F655">
        <f>IF(AND(ALL!E656-METEALL[[#This Row],[620105]] &gt;= 0, ALL!E656-METEALL[[#This Row],[620105]] &lt;= 24), ALL!E656-METEALL[[#This Row],[620105]], 0)</f>
        <v>0</v>
      </c>
      <c r="G655">
        <f>IF(AND(ALL!F656-METEALL[[#This Row],[620106]] &gt;= 0, ALL!F656-METEALL[[#This Row],[620106]] &lt;= 24), ALL!F656-METEALL[[#This Row],[620106]], 0)</f>
        <v>0</v>
      </c>
      <c r="H655">
        <f>IF(AND(ALL!G656-METEALL[[#This Row],[620107]] &gt;= 0, ALL!G656-METEALL[[#This Row],[620107]] &lt;= 24), ALL!G656-METEALL[[#This Row],[620107]], 0)</f>
        <v>0</v>
      </c>
      <c r="I655">
        <f>IF(AND(ALL!H656-METEALL[[#This Row],[620109]] &gt;= 0, ALL!H656-METEALL[[#This Row],[620109]] &lt;= 24), ALL!H656-METEALL[[#This Row],[620109]], 0)</f>
        <v>0</v>
      </c>
      <c r="J655">
        <f>IF(AND(ALL!I656-METEALL[[#This Row],[620111]] &gt;= 0, ALL!I656-METEALL[[#This Row],[620111]] &lt;= 24), ALL!I656-METEALL[[#This Row],[620111]], 0)</f>
        <v>0</v>
      </c>
      <c r="K655">
        <f>IF(AND(ALL!J656-METEALL[[#This Row],[620112]] &gt;= 0, ALL!J656-METEALL[[#This Row],[620112]] &lt;= 24), ALL!J656-METEALL[[#This Row],[620112]], 0)</f>
        <v>0</v>
      </c>
      <c r="L655">
        <f>IF(AND(ALL!K656-METEALL[[#This Row],[620113]] &gt;= 0, ALL!K656-METEALL[[#This Row],[620113]] &lt;= 24), ALL!K656-METEALL[[#This Row],[620113]], 0)</f>
        <v>0</v>
      </c>
      <c r="M655">
        <f>IF(AND(ALL!L656-METEALL[[#This Row],[620114]] &gt;= 0, ALL!L656-METEALL[[#This Row],[620114]] &lt;= 24), ALL!L656-METEALL[[#This Row],[620114]], 0)</f>
        <v>0</v>
      </c>
      <c r="N655">
        <f>IF(AND(ALL!M656-METEALL[[#This Row],[620116]] &gt;= 0, ALL!M656-METEALL[[#This Row],[620116]] &lt;= 24), ALL!M656-METEALL[[#This Row],[620116]], 0)</f>
        <v>0</v>
      </c>
      <c r="O655">
        <f>IF(AND(ALL!N656-METEALL[[#This Row],[620117]] &gt;= 0, ALL!N656-METEALL[[#This Row],[620117]] &lt;= 24), ALL!N656-METEALL[[#This Row],[620117]], 0)</f>
        <v>0</v>
      </c>
      <c r="P655">
        <f>IF(AND(ALL!O656-METEALL[[#This Row],[620118]] &gt;= 0, ALL!O656-METEALL[[#This Row],[620118]] &lt;= 24), ALL!O656-METEALL[[#This Row],[620118]], 0)</f>
        <v>0</v>
      </c>
      <c r="Q655">
        <f>IF(AND(ALL!P656-METEALL[[#This Row],[620119]] &gt;= 0, ALL!P656-METEALL[[#This Row],[620119]] &lt;= 24), ALL!P656-METEALL[[#This Row],[620119]], 0)</f>
        <v>0</v>
      </c>
      <c r="R655">
        <f>IF(AND(ALL!Q656-METEALL[[#This Row],[620120]] &gt;= 0, ALL!Q656-METEALL[[#This Row],[620120]] &lt;= 24), ALL!Q656-METEALL[[#This Row],[620120]], 0)</f>
        <v>0</v>
      </c>
      <c r="S655">
        <f>IF(AND(ALL!R656-METEALL[[#This Row],[620122]] &gt;= 0, ALL!R656-METEALL[[#This Row],[620122]] &lt;= 24), ALL!R656-METEALL[[#This Row],[620122]], 0)</f>
        <v>0</v>
      </c>
      <c r="T655">
        <f>IF(AND(ALL!S656-METEALL[[#This Row],[620123]] &gt;= 0, ALL!S656-METEALL[[#This Row],[620123]] &lt;= 24), ALL!S656-METEALL[[#This Row],[620123]], 0)</f>
        <v>0</v>
      </c>
      <c r="U655">
        <f>IF(AND(ALL!T656-METEALL[[#This Row],[620124]] &gt;= 0, ALL!T656-METEALL[[#This Row],[620124]] &lt;= 24), ALL!T656-METEALL[[#This Row],[620124]], 0)</f>
        <v>0</v>
      </c>
      <c r="Y655">
        <v>620104</v>
      </c>
      <c r="Z655" s="31">
        <v>44483</v>
      </c>
      <c r="AA655">
        <v>0</v>
      </c>
    </row>
    <row r="656" spans="3:27">
      <c r="C656" s="17">
        <v>44484</v>
      </c>
      <c r="D656" t="str">
        <f>TEXT(Mete_cal[[#This Row],[Egat Code]], "[$-409]mmm yyyy")</f>
        <v>Oct 2021</v>
      </c>
      <c r="E656">
        <f>IF(AND(ALL!D657-METEALL[[#This Row],[620104]] &gt;= 0, ALL!D657-METEALL[[#This Row],[620104]] &lt;= 24), ALL!D657-METEALL[[#This Row],[620104]], 0)</f>
        <v>0</v>
      </c>
      <c r="F656">
        <f>IF(AND(ALL!E657-METEALL[[#This Row],[620105]] &gt;= 0, ALL!E657-METEALL[[#This Row],[620105]] &lt;= 24), ALL!E657-METEALL[[#This Row],[620105]], 0)</f>
        <v>18</v>
      </c>
      <c r="G656">
        <f>IF(AND(ALL!F657-METEALL[[#This Row],[620106]] &gt;= 0, ALL!F657-METEALL[[#This Row],[620106]] &lt;= 24), ALL!F657-METEALL[[#This Row],[620106]], 0)</f>
        <v>0</v>
      </c>
      <c r="H656">
        <f>IF(AND(ALL!G657-METEALL[[#This Row],[620107]] &gt;= 0, ALL!G657-METEALL[[#This Row],[620107]] &lt;= 24), ALL!G657-METEALL[[#This Row],[620107]], 0)</f>
        <v>0</v>
      </c>
      <c r="I656">
        <f>IF(AND(ALL!H657-METEALL[[#This Row],[620109]] &gt;= 0, ALL!H657-METEALL[[#This Row],[620109]] &lt;= 24), ALL!H657-METEALL[[#This Row],[620109]], 0)</f>
        <v>0</v>
      </c>
      <c r="J656">
        <f>IF(AND(ALL!I657-METEALL[[#This Row],[620111]] &gt;= 0, ALL!I657-METEALL[[#This Row],[620111]] &lt;= 24), ALL!I657-METEALL[[#This Row],[620111]], 0)</f>
        <v>0</v>
      </c>
      <c r="K656">
        <f>IF(AND(ALL!J657-METEALL[[#This Row],[620112]] &gt;= 0, ALL!J657-METEALL[[#This Row],[620112]] &lt;= 24), ALL!J657-METEALL[[#This Row],[620112]], 0)</f>
        <v>19</v>
      </c>
      <c r="L656">
        <f>IF(AND(ALL!K657-METEALL[[#This Row],[620113]] &gt;= 0, ALL!K657-METEALL[[#This Row],[620113]] &lt;= 24), ALL!K657-METEALL[[#This Row],[620113]], 0)</f>
        <v>0</v>
      </c>
      <c r="M656">
        <f>IF(AND(ALL!L657-METEALL[[#This Row],[620114]] &gt;= 0, ALL!L657-METEALL[[#This Row],[620114]] &lt;= 24), ALL!L657-METEALL[[#This Row],[620114]], 0)</f>
        <v>0</v>
      </c>
      <c r="N656">
        <f>IF(AND(ALL!M657-METEALL[[#This Row],[620116]] &gt;= 0, ALL!M657-METEALL[[#This Row],[620116]] &lt;= 24), ALL!M657-METEALL[[#This Row],[620116]], 0)</f>
        <v>0</v>
      </c>
      <c r="O656">
        <f>IF(AND(ALL!N657-METEALL[[#This Row],[620117]] &gt;= 0, ALL!N657-METEALL[[#This Row],[620117]] &lt;= 24), ALL!N657-METEALL[[#This Row],[620117]], 0)</f>
        <v>0</v>
      </c>
      <c r="P656">
        <f>IF(AND(ALL!O657-METEALL[[#This Row],[620118]] &gt;= 0, ALL!O657-METEALL[[#This Row],[620118]] &lt;= 24), ALL!O657-METEALL[[#This Row],[620118]], 0)</f>
        <v>0</v>
      </c>
      <c r="Q656">
        <f>IF(AND(ALL!P657-METEALL[[#This Row],[620119]] &gt;= 0, ALL!P657-METEALL[[#This Row],[620119]] &lt;= 24), ALL!P657-METEALL[[#This Row],[620119]], 0)</f>
        <v>9</v>
      </c>
      <c r="R656">
        <f>IF(AND(ALL!Q657-METEALL[[#This Row],[620120]] &gt;= 0, ALL!Q657-METEALL[[#This Row],[620120]] &lt;= 24), ALL!Q657-METEALL[[#This Row],[620120]], 0)</f>
        <v>0</v>
      </c>
      <c r="S656">
        <f>IF(AND(ALL!R657-METEALL[[#This Row],[620122]] &gt;= 0, ALL!R657-METEALL[[#This Row],[620122]] &lt;= 24), ALL!R657-METEALL[[#This Row],[620122]], 0)</f>
        <v>0</v>
      </c>
      <c r="T656">
        <f>IF(AND(ALL!S657-METEALL[[#This Row],[620123]] &gt;= 0, ALL!S657-METEALL[[#This Row],[620123]] &lt;= 24), ALL!S657-METEALL[[#This Row],[620123]], 0)</f>
        <v>0</v>
      </c>
      <c r="U656">
        <f>IF(AND(ALL!T657-METEALL[[#This Row],[620124]] &gt;= 0, ALL!T657-METEALL[[#This Row],[620124]] &lt;= 24), ALL!T657-METEALL[[#This Row],[620124]], 0)</f>
        <v>0</v>
      </c>
      <c r="Y656">
        <v>620104</v>
      </c>
      <c r="Z656" s="31">
        <v>44484</v>
      </c>
      <c r="AA656">
        <v>0</v>
      </c>
    </row>
    <row r="657" spans="3:27">
      <c r="C657" s="17">
        <v>44485</v>
      </c>
      <c r="D657" t="str">
        <f>TEXT(Mete_cal[[#This Row],[Egat Code]], "[$-409]mmm yyyy")</f>
        <v>Oct 2021</v>
      </c>
      <c r="E657">
        <f>IF(AND(ALL!D658-METEALL[[#This Row],[620104]] &gt;= 0, ALL!D658-METEALL[[#This Row],[620104]] &lt;= 24), ALL!D658-METEALL[[#This Row],[620104]], 0)</f>
        <v>0</v>
      </c>
      <c r="F657">
        <f>IF(AND(ALL!E658-METEALL[[#This Row],[620105]] &gt;= 0, ALL!E658-METEALL[[#This Row],[620105]] &lt;= 24), ALL!E658-METEALL[[#This Row],[620105]], 0)</f>
        <v>15</v>
      </c>
      <c r="G657">
        <f>IF(AND(ALL!F658-METEALL[[#This Row],[620106]] &gt;= 0, ALL!F658-METEALL[[#This Row],[620106]] &lt;= 24), ALL!F658-METEALL[[#This Row],[620106]], 0)</f>
        <v>0</v>
      </c>
      <c r="H657">
        <f>IF(AND(ALL!G658-METEALL[[#This Row],[620107]] &gt;= 0, ALL!G658-METEALL[[#This Row],[620107]] &lt;= 24), ALL!G658-METEALL[[#This Row],[620107]], 0)</f>
        <v>0</v>
      </c>
      <c r="I657">
        <f>IF(AND(ALL!H658-METEALL[[#This Row],[620109]] &gt;= 0, ALL!H658-METEALL[[#This Row],[620109]] &lt;= 24), ALL!H658-METEALL[[#This Row],[620109]], 0)</f>
        <v>0</v>
      </c>
      <c r="J657">
        <f>IF(AND(ALL!I658-METEALL[[#This Row],[620111]] &gt;= 0, ALL!I658-METEALL[[#This Row],[620111]] &lt;= 24), ALL!I658-METEALL[[#This Row],[620111]], 0)</f>
        <v>0</v>
      </c>
      <c r="K657">
        <f>IF(AND(ALL!J658-METEALL[[#This Row],[620112]] &gt;= 0, ALL!J658-METEALL[[#This Row],[620112]] &lt;= 24), ALL!J658-METEALL[[#This Row],[620112]], 0)</f>
        <v>14</v>
      </c>
      <c r="L657">
        <f>IF(AND(ALL!K658-METEALL[[#This Row],[620113]] &gt;= 0, ALL!K658-METEALL[[#This Row],[620113]] &lt;= 24), ALL!K658-METEALL[[#This Row],[620113]], 0)</f>
        <v>0</v>
      </c>
      <c r="M657">
        <f>IF(AND(ALL!L658-METEALL[[#This Row],[620114]] &gt;= 0, ALL!L658-METEALL[[#This Row],[620114]] &lt;= 24), ALL!L658-METEALL[[#This Row],[620114]], 0)</f>
        <v>0</v>
      </c>
      <c r="N657">
        <f>IF(AND(ALL!M658-METEALL[[#This Row],[620116]] &gt;= 0, ALL!M658-METEALL[[#This Row],[620116]] &lt;= 24), ALL!M658-METEALL[[#This Row],[620116]], 0)</f>
        <v>0</v>
      </c>
      <c r="O657">
        <f>IF(AND(ALL!N658-METEALL[[#This Row],[620117]] &gt;= 0, ALL!N658-METEALL[[#This Row],[620117]] &lt;= 24), ALL!N658-METEALL[[#This Row],[620117]], 0)</f>
        <v>0</v>
      </c>
      <c r="P657">
        <f>IF(AND(ALL!O658-METEALL[[#This Row],[620118]] &gt;= 0, ALL!O658-METEALL[[#This Row],[620118]] &lt;= 24), ALL!O658-METEALL[[#This Row],[620118]], 0)</f>
        <v>8</v>
      </c>
      <c r="Q657">
        <f>IF(AND(ALL!P658-METEALL[[#This Row],[620119]] &gt;= 0, ALL!P658-METEALL[[#This Row],[620119]] &lt;= 24), ALL!P658-METEALL[[#This Row],[620119]], 0)</f>
        <v>16</v>
      </c>
      <c r="R657">
        <f>IF(AND(ALL!Q658-METEALL[[#This Row],[620120]] &gt;= 0, ALL!Q658-METEALL[[#This Row],[620120]] &lt;= 24), ALL!Q658-METEALL[[#This Row],[620120]], 0)</f>
        <v>0</v>
      </c>
      <c r="S657">
        <f>IF(AND(ALL!R658-METEALL[[#This Row],[620122]] &gt;= 0, ALL!R658-METEALL[[#This Row],[620122]] &lt;= 24), ALL!R658-METEALL[[#This Row],[620122]], 0)</f>
        <v>0</v>
      </c>
      <c r="T657">
        <f>IF(AND(ALL!S658-METEALL[[#This Row],[620123]] &gt;= 0, ALL!S658-METEALL[[#This Row],[620123]] &lt;= 24), ALL!S658-METEALL[[#This Row],[620123]], 0)</f>
        <v>0</v>
      </c>
      <c r="U657">
        <f>IF(AND(ALL!T658-METEALL[[#This Row],[620124]] &gt;= 0, ALL!T658-METEALL[[#This Row],[620124]] &lt;= 24), ALL!T658-METEALL[[#This Row],[620124]], 0)</f>
        <v>0</v>
      </c>
      <c r="Y657">
        <v>620104</v>
      </c>
      <c r="Z657" s="31">
        <v>44485</v>
      </c>
      <c r="AA657">
        <v>0</v>
      </c>
    </row>
    <row r="658" spans="3:27">
      <c r="C658" s="17">
        <v>44486</v>
      </c>
      <c r="D658" t="str">
        <f>TEXT(Mete_cal[[#This Row],[Egat Code]], "[$-409]mmm yyyy")</f>
        <v>Oct 2021</v>
      </c>
      <c r="E658">
        <f>IF(AND(ALL!D659-METEALL[[#This Row],[620104]] &gt;= 0, ALL!D659-METEALL[[#This Row],[620104]] &lt;= 24), ALL!D659-METEALL[[#This Row],[620104]], 0)</f>
        <v>0</v>
      </c>
      <c r="F658">
        <f>IF(AND(ALL!E659-METEALL[[#This Row],[620105]] &gt;= 0, ALL!E659-METEALL[[#This Row],[620105]] &lt;= 24), ALL!E659-METEALL[[#This Row],[620105]], 0)</f>
        <v>13</v>
      </c>
      <c r="G658">
        <f>IF(AND(ALL!F659-METEALL[[#This Row],[620106]] &gt;= 0, ALL!F659-METEALL[[#This Row],[620106]] &lt;= 24), ALL!F659-METEALL[[#This Row],[620106]], 0)</f>
        <v>0</v>
      </c>
      <c r="H658">
        <f>IF(AND(ALL!G659-METEALL[[#This Row],[620107]] &gt;= 0, ALL!G659-METEALL[[#This Row],[620107]] &lt;= 24), ALL!G659-METEALL[[#This Row],[620107]], 0)</f>
        <v>0</v>
      </c>
      <c r="I658">
        <f>IF(AND(ALL!H659-METEALL[[#This Row],[620109]] &gt;= 0, ALL!H659-METEALL[[#This Row],[620109]] &lt;= 24), ALL!H659-METEALL[[#This Row],[620109]], 0)</f>
        <v>0</v>
      </c>
      <c r="J658">
        <f>IF(AND(ALL!I659-METEALL[[#This Row],[620111]] &gt;= 0, ALL!I659-METEALL[[#This Row],[620111]] &lt;= 24), ALL!I659-METEALL[[#This Row],[620111]], 0)</f>
        <v>0</v>
      </c>
      <c r="K658">
        <f>IF(AND(ALL!J659-METEALL[[#This Row],[620112]] &gt;= 0, ALL!J659-METEALL[[#This Row],[620112]] &lt;= 24), ALL!J659-METEALL[[#This Row],[620112]], 0)</f>
        <v>14</v>
      </c>
      <c r="L658">
        <f>IF(AND(ALL!K659-METEALL[[#This Row],[620113]] &gt;= 0, ALL!K659-METEALL[[#This Row],[620113]] &lt;= 24), ALL!K659-METEALL[[#This Row],[620113]], 0)</f>
        <v>0</v>
      </c>
      <c r="M658">
        <f>IF(AND(ALL!L659-METEALL[[#This Row],[620114]] &gt;= 0, ALL!L659-METEALL[[#This Row],[620114]] &lt;= 24), ALL!L659-METEALL[[#This Row],[620114]], 0)</f>
        <v>0</v>
      </c>
      <c r="N658">
        <f>IF(AND(ALL!M659-METEALL[[#This Row],[620116]] &gt;= 0, ALL!M659-METEALL[[#This Row],[620116]] &lt;= 24), ALL!M659-METEALL[[#This Row],[620116]], 0)</f>
        <v>0</v>
      </c>
      <c r="O658">
        <f>IF(AND(ALL!N659-METEALL[[#This Row],[620117]] &gt;= 0, ALL!N659-METEALL[[#This Row],[620117]] &lt;= 24), ALL!N659-METEALL[[#This Row],[620117]], 0)</f>
        <v>0</v>
      </c>
      <c r="P658">
        <f>IF(AND(ALL!O659-METEALL[[#This Row],[620118]] &gt;= 0, ALL!O659-METEALL[[#This Row],[620118]] &lt;= 24), ALL!O659-METEALL[[#This Row],[620118]], 0)</f>
        <v>15</v>
      </c>
      <c r="Q658">
        <f>IF(AND(ALL!P659-METEALL[[#This Row],[620119]] &gt;= 0, ALL!P659-METEALL[[#This Row],[620119]] &lt;= 24), ALL!P659-METEALL[[#This Row],[620119]], 0)</f>
        <v>14</v>
      </c>
      <c r="R658">
        <f>IF(AND(ALL!Q659-METEALL[[#This Row],[620120]] &gt;= 0, ALL!Q659-METEALL[[#This Row],[620120]] &lt;= 24), ALL!Q659-METEALL[[#This Row],[620120]], 0)</f>
        <v>0</v>
      </c>
      <c r="S658">
        <f>IF(AND(ALL!R659-METEALL[[#This Row],[620122]] &gt;= 0, ALL!R659-METEALL[[#This Row],[620122]] &lt;= 24), ALL!R659-METEALL[[#This Row],[620122]], 0)</f>
        <v>0</v>
      </c>
      <c r="T658">
        <f>IF(AND(ALL!S659-METEALL[[#This Row],[620123]] &gt;= 0, ALL!S659-METEALL[[#This Row],[620123]] &lt;= 24), ALL!S659-METEALL[[#This Row],[620123]], 0)</f>
        <v>0</v>
      </c>
      <c r="U658">
        <f>IF(AND(ALL!T659-METEALL[[#This Row],[620124]] &gt;= 0, ALL!T659-METEALL[[#This Row],[620124]] &lt;= 24), ALL!T659-METEALL[[#This Row],[620124]], 0)</f>
        <v>0</v>
      </c>
      <c r="Y658">
        <v>620104</v>
      </c>
      <c r="Z658" s="31">
        <v>44486</v>
      </c>
      <c r="AA658">
        <v>0</v>
      </c>
    </row>
    <row r="659" spans="3:27">
      <c r="C659" s="17">
        <v>44487</v>
      </c>
      <c r="D659" t="str">
        <f>TEXT(Mete_cal[[#This Row],[Egat Code]], "[$-409]mmm yyyy")</f>
        <v>Oct 2021</v>
      </c>
      <c r="E659">
        <f>IF(AND(ALL!D660-METEALL[[#This Row],[620104]] &gt;= 0, ALL!D660-METEALL[[#This Row],[620104]] &lt;= 24), ALL!D660-METEALL[[#This Row],[620104]], 0)</f>
        <v>0</v>
      </c>
      <c r="F659">
        <f>IF(AND(ALL!E660-METEALL[[#This Row],[620105]] &gt;= 0, ALL!E660-METEALL[[#This Row],[620105]] &lt;= 24), ALL!E660-METEALL[[#This Row],[620105]], 0)</f>
        <v>17</v>
      </c>
      <c r="G659">
        <f>IF(AND(ALL!F660-METEALL[[#This Row],[620106]] &gt;= 0, ALL!F660-METEALL[[#This Row],[620106]] &lt;= 24), ALL!F660-METEALL[[#This Row],[620106]], 0)</f>
        <v>0</v>
      </c>
      <c r="H659">
        <f>IF(AND(ALL!G660-METEALL[[#This Row],[620107]] &gt;= 0, ALL!G660-METEALL[[#This Row],[620107]] &lt;= 24), ALL!G660-METEALL[[#This Row],[620107]], 0)</f>
        <v>0</v>
      </c>
      <c r="I659">
        <f>IF(AND(ALL!H660-METEALL[[#This Row],[620109]] &gt;= 0, ALL!H660-METEALL[[#This Row],[620109]] &lt;= 24), ALL!H660-METEALL[[#This Row],[620109]], 0)</f>
        <v>0</v>
      </c>
      <c r="J659">
        <f>IF(AND(ALL!I660-METEALL[[#This Row],[620111]] &gt;= 0, ALL!I660-METEALL[[#This Row],[620111]] &lt;= 24), ALL!I660-METEALL[[#This Row],[620111]], 0)</f>
        <v>0</v>
      </c>
      <c r="K659">
        <f>IF(AND(ALL!J660-METEALL[[#This Row],[620112]] &gt;= 0, ALL!J660-METEALL[[#This Row],[620112]] &lt;= 24), ALL!J660-METEALL[[#This Row],[620112]], 0)</f>
        <v>16</v>
      </c>
      <c r="L659">
        <f>IF(AND(ALL!K660-METEALL[[#This Row],[620113]] &gt;= 0, ALL!K660-METEALL[[#This Row],[620113]] &lt;= 24), ALL!K660-METEALL[[#This Row],[620113]], 0)</f>
        <v>0</v>
      </c>
      <c r="M659">
        <f>IF(AND(ALL!L660-METEALL[[#This Row],[620114]] &gt;= 0, ALL!L660-METEALL[[#This Row],[620114]] &lt;= 24), ALL!L660-METEALL[[#This Row],[620114]], 0)</f>
        <v>0</v>
      </c>
      <c r="N659">
        <f>IF(AND(ALL!M660-METEALL[[#This Row],[620116]] &gt;= 0, ALL!M660-METEALL[[#This Row],[620116]] &lt;= 24), ALL!M660-METEALL[[#This Row],[620116]], 0)</f>
        <v>0</v>
      </c>
      <c r="O659">
        <f>IF(AND(ALL!N660-METEALL[[#This Row],[620117]] &gt;= 0, ALL!N660-METEALL[[#This Row],[620117]] &lt;= 24), ALL!N660-METEALL[[#This Row],[620117]], 0)</f>
        <v>0</v>
      </c>
      <c r="P659">
        <f>IF(AND(ALL!O660-METEALL[[#This Row],[620118]] &gt;= 0, ALL!O660-METEALL[[#This Row],[620118]] &lt;= 24), ALL!O660-METEALL[[#This Row],[620118]], 0)</f>
        <v>17</v>
      </c>
      <c r="Q659">
        <f>IF(AND(ALL!P660-METEALL[[#This Row],[620119]] &gt;= 0, ALL!P660-METEALL[[#This Row],[620119]] &lt;= 24), ALL!P660-METEALL[[#This Row],[620119]], 0)</f>
        <v>18</v>
      </c>
      <c r="R659">
        <f>IF(AND(ALL!Q660-METEALL[[#This Row],[620120]] &gt;= 0, ALL!Q660-METEALL[[#This Row],[620120]] &lt;= 24), ALL!Q660-METEALL[[#This Row],[620120]], 0)</f>
        <v>0</v>
      </c>
      <c r="S659">
        <f>IF(AND(ALL!R660-METEALL[[#This Row],[620122]] &gt;= 0, ALL!R660-METEALL[[#This Row],[620122]] &lt;= 24), ALL!R660-METEALL[[#This Row],[620122]], 0)</f>
        <v>0</v>
      </c>
      <c r="T659">
        <f>IF(AND(ALL!S660-METEALL[[#This Row],[620123]] &gt;= 0, ALL!S660-METEALL[[#This Row],[620123]] &lt;= 24), ALL!S660-METEALL[[#This Row],[620123]], 0)</f>
        <v>0</v>
      </c>
      <c r="U659">
        <f>IF(AND(ALL!T660-METEALL[[#This Row],[620124]] &gt;= 0, ALL!T660-METEALL[[#This Row],[620124]] &lt;= 24), ALL!T660-METEALL[[#This Row],[620124]], 0)</f>
        <v>0</v>
      </c>
      <c r="Y659">
        <v>620104</v>
      </c>
      <c r="Z659" s="31">
        <v>44487</v>
      </c>
      <c r="AA659">
        <v>0</v>
      </c>
    </row>
    <row r="660" spans="3:27">
      <c r="C660" s="17">
        <v>44488</v>
      </c>
      <c r="D660" t="str">
        <f>TEXT(Mete_cal[[#This Row],[Egat Code]], "[$-409]mmm yyyy")</f>
        <v>Oct 2021</v>
      </c>
      <c r="E660">
        <f>IF(AND(ALL!D661-METEALL[[#This Row],[620104]] &gt;= 0, ALL!D661-METEALL[[#This Row],[620104]] &lt;= 24), ALL!D661-METEALL[[#This Row],[620104]], 0)</f>
        <v>0</v>
      </c>
      <c r="F660">
        <f>IF(AND(ALL!E661-METEALL[[#This Row],[620105]] &gt;= 0, ALL!E661-METEALL[[#This Row],[620105]] &lt;= 24), ALL!E661-METEALL[[#This Row],[620105]], 0)</f>
        <v>24</v>
      </c>
      <c r="G660">
        <f>IF(AND(ALL!F661-METEALL[[#This Row],[620106]] &gt;= 0, ALL!F661-METEALL[[#This Row],[620106]] &lt;= 24), ALL!F661-METEALL[[#This Row],[620106]], 0)</f>
        <v>0</v>
      </c>
      <c r="H660">
        <f>IF(AND(ALL!G661-METEALL[[#This Row],[620107]] &gt;= 0, ALL!G661-METEALL[[#This Row],[620107]] &lt;= 24), ALL!G661-METEALL[[#This Row],[620107]], 0)</f>
        <v>0</v>
      </c>
      <c r="I660">
        <f>IF(AND(ALL!H661-METEALL[[#This Row],[620109]] &gt;= 0, ALL!H661-METEALL[[#This Row],[620109]] &lt;= 24), ALL!H661-METEALL[[#This Row],[620109]], 0)</f>
        <v>0</v>
      </c>
      <c r="J660">
        <f>IF(AND(ALL!I661-METEALL[[#This Row],[620111]] &gt;= 0, ALL!I661-METEALL[[#This Row],[620111]] &lt;= 24), ALL!I661-METEALL[[#This Row],[620111]], 0)</f>
        <v>0</v>
      </c>
      <c r="K660">
        <f>IF(AND(ALL!J661-METEALL[[#This Row],[620112]] &gt;= 0, ALL!J661-METEALL[[#This Row],[620112]] &lt;= 24), ALL!J661-METEALL[[#This Row],[620112]], 0)</f>
        <v>23</v>
      </c>
      <c r="L660">
        <f>IF(AND(ALL!K661-METEALL[[#This Row],[620113]] &gt;= 0, ALL!K661-METEALL[[#This Row],[620113]] &lt;= 24), ALL!K661-METEALL[[#This Row],[620113]], 0)</f>
        <v>0</v>
      </c>
      <c r="M660">
        <f>IF(AND(ALL!L661-METEALL[[#This Row],[620114]] &gt;= 0, ALL!L661-METEALL[[#This Row],[620114]] &lt;= 24), ALL!L661-METEALL[[#This Row],[620114]], 0)</f>
        <v>0</v>
      </c>
      <c r="N660">
        <f>IF(AND(ALL!M661-METEALL[[#This Row],[620116]] &gt;= 0, ALL!M661-METEALL[[#This Row],[620116]] &lt;= 24), ALL!M661-METEALL[[#This Row],[620116]], 0)</f>
        <v>0</v>
      </c>
      <c r="O660">
        <f>IF(AND(ALL!N661-METEALL[[#This Row],[620117]] &gt;= 0, ALL!N661-METEALL[[#This Row],[620117]] &lt;= 24), ALL!N661-METEALL[[#This Row],[620117]], 0)</f>
        <v>0</v>
      </c>
      <c r="P660">
        <f>IF(AND(ALL!O661-METEALL[[#This Row],[620118]] &gt;= 0, ALL!O661-METEALL[[#This Row],[620118]] &lt;= 24), ALL!O661-METEALL[[#This Row],[620118]], 0)</f>
        <v>21</v>
      </c>
      <c r="Q660">
        <f>IF(AND(ALL!P661-METEALL[[#This Row],[620119]] &gt;= 0, ALL!P661-METEALL[[#This Row],[620119]] &lt;= 24), ALL!P661-METEALL[[#This Row],[620119]], 0)</f>
        <v>22</v>
      </c>
      <c r="R660">
        <f>IF(AND(ALL!Q661-METEALL[[#This Row],[620120]] &gt;= 0, ALL!Q661-METEALL[[#This Row],[620120]] &lt;= 24), ALL!Q661-METEALL[[#This Row],[620120]], 0)</f>
        <v>0</v>
      </c>
      <c r="S660">
        <f>IF(AND(ALL!R661-METEALL[[#This Row],[620122]] &gt;= 0, ALL!R661-METEALL[[#This Row],[620122]] &lt;= 24), ALL!R661-METEALL[[#This Row],[620122]], 0)</f>
        <v>0</v>
      </c>
      <c r="T660">
        <f>IF(AND(ALL!S661-METEALL[[#This Row],[620123]] &gt;= 0, ALL!S661-METEALL[[#This Row],[620123]] &lt;= 24), ALL!S661-METEALL[[#This Row],[620123]], 0)</f>
        <v>0</v>
      </c>
      <c r="U660">
        <f>IF(AND(ALL!T661-METEALL[[#This Row],[620124]] &gt;= 0, ALL!T661-METEALL[[#This Row],[620124]] &lt;= 24), ALL!T661-METEALL[[#This Row],[620124]], 0)</f>
        <v>0</v>
      </c>
      <c r="Y660">
        <v>620104</v>
      </c>
      <c r="Z660" s="31">
        <v>44488</v>
      </c>
      <c r="AA660">
        <v>0</v>
      </c>
    </row>
    <row r="661" spans="3:27">
      <c r="C661" s="17">
        <v>44489</v>
      </c>
      <c r="D661" t="str">
        <f>TEXT(Mete_cal[[#This Row],[Egat Code]], "[$-409]mmm yyyy")</f>
        <v>Oct 2021</v>
      </c>
      <c r="E661">
        <f>IF(AND(ALL!D662-METEALL[[#This Row],[620104]] &gt;= 0, ALL!D662-METEALL[[#This Row],[620104]] &lt;= 24), ALL!D662-METEALL[[#This Row],[620104]], 0)</f>
        <v>0</v>
      </c>
      <c r="F661">
        <f>IF(AND(ALL!E662-METEALL[[#This Row],[620105]] &gt;= 0, ALL!E662-METEALL[[#This Row],[620105]] &lt;= 24), ALL!E662-METEALL[[#This Row],[620105]], 0)</f>
        <v>20</v>
      </c>
      <c r="G661">
        <f>IF(AND(ALL!F662-METEALL[[#This Row],[620106]] &gt;= 0, ALL!F662-METEALL[[#This Row],[620106]] &lt;= 24), ALL!F662-METEALL[[#This Row],[620106]], 0)</f>
        <v>0</v>
      </c>
      <c r="H661">
        <f>IF(AND(ALL!G662-METEALL[[#This Row],[620107]] &gt;= 0, ALL!G662-METEALL[[#This Row],[620107]] &lt;= 24), ALL!G662-METEALL[[#This Row],[620107]], 0)</f>
        <v>0</v>
      </c>
      <c r="I661">
        <f>IF(AND(ALL!H662-METEALL[[#This Row],[620109]] &gt;= 0, ALL!H662-METEALL[[#This Row],[620109]] &lt;= 24), ALL!H662-METEALL[[#This Row],[620109]], 0)</f>
        <v>0</v>
      </c>
      <c r="J661">
        <f>IF(AND(ALL!I662-METEALL[[#This Row],[620111]] &gt;= 0, ALL!I662-METEALL[[#This Row],[620111]] &lt;= 24), ALL!I662-METEALL[[#This Row],[620111]], 0)</f>
        <v>0</v>
      </c>
      <c r="K661">
        <f>IF(AND(ALL!J662-METEALL[[#This Row],[620112]] &gt;= 0, ALL!J662-METEALL[[#This Row],[620112]] &lt;= 24), ALL!J662-METEALL[[#This Row],[620112]], 0)</f>
        <v>0</v>
      </c>
      <c r="L661">
        <f>IF(AND(ALL!K662-METEALL[[#This Row],[620113]] &gt;= 0, ALL!K662-METEALL[[#This Row],[620113]] &lt;= 24), ALL!K662-METEALL[[#This Row],[620113]], 0)</f>
        <v>0</v>
      </c>
      <c r="M661">
        <f>IF(AND(ALL!L662-METEALL[[#This Row],[620114]] &gt;= 0, ALL!L662-METEALL[[#This Row],[620114]] &lt;= 24), ALL!L662-METEALL[[#This Row],[620114]], 0)</f>
        <v>0</v>
      </c>
      <c r="N661">
        <f>IF(AND(ALL!M662-METEALL[[#This Row],[620116]] &gt;= 0, ALL!M662-METEALL[[#This Row],[620116]] &lt;= 24), ALL!M662-METEALL[[#This Row],[620116]], 0)</f>
        <v>0</v>
      </c>
      <c r="O661">
        <f>IF(AND(ALL!N662-METEALL[[#This Row],[620117]] &gt;= 0, ALL!N662-METEALL[[#This Row],[620117]] &lt;= 24), ALL!N662-METEALL[[#This Row],[620117]], 0)</f>
        <v>0</v>
      </c>
      <c r="P661">
        <f>IF(AND(ALL!O662-METEALL[[#This Row],[620118]] &gt;= 0, ALL!O662-METEALL[[#This Row],[620118]] &lt;= 24), ALL!O662-METEALL[[#This Row],[620118]], 0)</f>
        <v>21</v>
      </c>
      <c r="Q661">
        <f>IF(AND(ALL!P662-METEALL[[#This Row],[620119]] &gt;= 0, ALL!P662-METEALL[[#This Row],[620119]] &lt;= 24), ALL!P662-METEALL[[#This Row],[620119]], 0)</f>
        <v>20</v>
      </c>
      <c r="R661">
        <f>IF(AND(ALL!Q662-METEALL[[#This Row],[620120]] &gt;= 0, ALL!Q662-METEALL[[#This Row],[620120]] &lt;= 24), ALL!Q662-METEALL[[#This Row],[620120]], 0)</f>
        <v>0</v>
      </c>
      <c r="S661">
        <f>IF(AND(ALL!R662-METEALL[[#This Row],[620122]] &gt;= 0, ALL!R662-METEALL[[#This Row],[620122]] &lt;= 24), ALL!R662-METEALL[[#This Row],[620122]], 0)</f>
        <v>0</v>
      </c>
      <c r="T661">
        <f>IF(AND(ALL!S662-METEALL[[#This Row],[620123]] &gt;= 0, ALL!S662-METEALL[[#This Row],[620123]] &lt;= 24), ALL!S662-METEALL[[#This Row],[620123]], 0)</f>
        <v>0</v>
      </c>
      <c r="U661">
        <f>IF(AND(ALL!T662-METEALL[[#This Row],[620124]] &gt;= 0, ALL!T662-METEALL[[#This Row],[620124]] &lt;= 24), ALL!T662-METEALL[[#This Row],[620124]], 0)</f>
        <v>0</v>
      </c>
      <c r="Y661">
        <v>620104</v>
      </c>
      <c r="Z661" s="31">
        <v>44489</v>
      </c>
      <c r="AA661">
        <v>0</v>
      </c>
    </row>
    <row r="662" spans="3:27">
      <c r="C662" s="17">
        <v>44490</v>
      </c>
      <c r="D662" t="str">
        <f>TEXT(Mete_cal[[#This Row],[Egat Code]], "[$-409]mmm yyyy")</f>
        <v>Oct 2021</v>
      </c>
      <c r="E662">
        <f>IF(AND(ALL!D663-METEALL[[#This Row],[620104]] &gt;= 0, ALL!D663-METEALL[[#This Row],[620104]] &lt;= 24), ALL!D663-METEALL[[#This Row],[620104]], 0)</f>
        <v>0</v>
      </c>
      <c r="F662">
        <f>IF(AND(ALL!E663-METEALL[[#This Row],[620105]] &gt;= 0, ALL!E663-METEALL[[#This Row],[620105]] &lt;= 24), ALL!E663-METEALL[[#This Row],[620105]], 0)</f>
        <v>14</v>
      </c>
      <c r="G662">
        <f>IF(AND(ALL!F663-METEALL[[#This Row],[620106]] &gt;= 0, ALL!F663-METEALL[[#This Row],[620106]] &lt;= 24), ALL!F663-METEALL[[#This Row],[620106]], 0)</f>
        <v>0</v>
      </c>
      <c r="H662">
        <f>IF(AND(ALL!G663-METEALL[[#This Row],[620107]] &gt;= 0, ALL!G663-METEALL[[#This Row],[620107]] &lt;= 24), ALL!G663-METEALL[[#This Row],[620107]], 0)</f>
        <v>0</v>
      </c>
      <c r="I662">
        <f>IF(AND(ALL!H663-METEALL[[#This Row],[620109]] &gt;= 0, ALL!H663-METEALL[[#This Row],[620109]] &lt;= 24), ALL!H663-METEALL[[#This Row],[620109]], 0)</f>
        <v>0</v>
      </c>
      <c r="J662">
        <f>IF(AND(ALL!I663-METEALL[[#This Row],[620111]] &gt;= 0, ALL!I663-METEALL[[#This Row],[620111]] &lt;= 24), ALL!I663-METEALL[[#This Row],[620111]], 0)</f>
        <v>0</v>
      </c>
      <c r="K662">
        <f>IF(AND(ALL!J663-METEALL[[#This Row],[620112]] &gt;= 0, ALL!J663-METEALL[[#This Row],[620112]] &lt;= 24), ALL!J663-METEALL[[#This Row],[620112]], 0)</f>
        <v>0</v>
      </c>
      <c r="L662">
        <f>IF(AND(ALL!K663-METEALL[[#This Row],[620113]] &gt;= 0, ALL!K663-METEALL[[#This Row],[620113]] &lt;= 24), ALL!K663-METEALL[[#This Row],[620113]], 0)</f>
        <v>0</v>
      </c>
      <c r="M662">
        <f>IF(AND(ALL!L663-METEALL[[#This Row],[620114]] &gt;= 0, ALL!L663-METEALL[[#This Row],[620114]] &lt;= 24), ALL!L663-METEALL[[#This Row],[620114]], 0)</f>
        <v>0</v>
      </c>
      <c r="N662">
        <f>IF(AND(ALL!M663-METEALL[[#This Row],[620116]] &gt;= 0, ALL!M663-METEALL[[#This Row],[620116]] &lt;= 24), ALL!M663-METEALL[[#This Row],[620116]], 0)</f>
        <v>0</v>
      </c>
      <c r="O662">
        <f>IF(AND(ALL!N663-METEALL[[#This Row],[620117]] &gt;= 0, ALL!N663-METEALL[[#This Row],[620117]] &lt;= 24), ALL!N663-METEALL[[#This Row],[620117]], 0)</f>
        <v>0</v>
      </c>
      <c r="P662">
        <f>IF(AND(ALL!O663-METEALL[[#This Row],[620118]] &gt;= 0, ALL!O663-METEALL[[#This Row],[620118]] &lt;= 24), ALL!O663-METEALL[[#This Row],[620118]], 0)</f>
        <v>15</v>
      </c>
      <c r="Q662">
        <f>IF(AND(ALL!P663-METEALL[[#This Row],[620119]] &gt;= 0, ALL!P663-METEALL[[#This Row],[620119]] &lt;= 24), ALL!P663-METEALL[[#This Row],[620119]], 0)</f>
        <v>15</v>
      </c>
      <c r="R662">
        <f>IF(AND(ALL!Q663-METEALL[[#This Row],[620120]] &gt;= 0, ALL!Q663-METEALL[[#This Row],[620120]] &lt;= 24), ALL!Q663-METEALL[[#This Row],[620120]], 0)</f>
        <v>0</v>
      </c>
      <c r="S662">
        <f>IF(AND(ALL!R663-METEALL[[#This Row],[620122]] &gt;= 0, ALL!R663-METEALL[[#This Row],[620122]] &lt;= 24), ALL!R663-METEALL[[#This Row],[620122]], 0)</f>
        <v>0</v>
      </c>
      <c r="T662">
        <f>IF(AND(ALL!S663-METEALL[[#This Row],[620123]] &gt;= 0, ALL!S663-METEALL[[#This Row],[620123]] &lt;= 24), ALL!S663-METEALL[[#This Row],[620123]], 0)</f>
        <v>0</v>
      </c>
      <c r="U662">
        <f>IF(AND(ALL!T663-METEALL[[#This Row],[620124]] &gt;= 0, ALL!T663-METEALL[[#This Row],[620124]] &lt;= 24), ALL!T663-METEALL[[#This Row],[620124]], 0)</f>
        <v>0</v>
      </c>
      <c r="Y662">
        <v>620104</v>
      </c>
      <c r="Z662" s="31">
        <v>44490</v>
      </c>
      <c r="AA662">
        <v>0</v>
      </c>
    </row>
    <row r="663" spans="3:27">
      <c r="C663" s="17">
        <v>44491</v>
      </c>
      <c r="D663" t="str">
        <f>TEXT(Mete_cal[[#This Row],[Egat Code]], "[$-409]mmm yyyy")</f>
        <v>Oct 2021</v>
      </c>
      <c r="E663">
        <f>IF(AND(ALL!D664-METEALL[[#This Row],[620104]] &gt;= 0, ALL!D664-METEALL[[#This Row],[620104]] &lt;= 24), ALL!D664-METEALL[[#This Row],[620104]], 0)</f>
        <v>0</v>
      </c>
      <c r="F663">
        <f>IF(AND(ALL!E664-METEALL[[#This Row],[620105]] &gt;= 0, ALL!E664-METEALL[[#This Row],[620105]] &lt;= 24), ALL!E664-METEALL[[#This Row],[620105]], 0)</f>
        <v>20</v>
      </c>
      <c r="G663">
        <f>IF(AND(ALL!F664-METEALL[[#This Row],[620106]] &gt;= 0, ALL!F664-METEALL[[#This Row],[620106]] &lt;= 24), ALL!F664-METEALL[[#This Row],[620106]], 0)</f>
        <v>0</v>
      </c>
      <c r="H663">
        <f>IF(AND(ALL!G664-METEALL[[#This Row],[620107]] &gt;= 0, ALL!G664-METEALL[[#This Row],[620107]] &lt;= 24), ALL!G664-METEALL[[#This Row],[620107]], 0)</f>
        <v>18</v>
      </c>
      <c r="I663">
        <f>IF(AND(ALL!H664-METEALL[[#This Row],[620109]] &gt;= 0, ALL!H664-METEALL[[#This Row],[620109]] &lt;= 24), ALL!H664-METEALL[[#This Row],[620109]], 0)</f>
        <v>0</v>
      </c>
      <c r="J663">
        <f>IF(AND(ALL!I664-METEALL[[#This Row],[620111]] &gt;= 0, ALL!I664-METEALL[[#This Row],[620111]] &lt;= 24), ALL!I664-METEALL[[#This Row],[620111]], 0)</f>
        <v>0</v>
      </c>
      <c r="K663">
        <f>IF(AND(ALL!J664-METEALL[[#This Row],[620112]] &gt;= 0, ALL!J664-METEALL[[#This Row],[620112]] &lt;= 24), ALL!J664-METEALL[[#This Row],[620112]], 0)</f>
        <v>23</v>
      </c>
      <c r="L663">
        <f>IF(AND(ALL!K664-METEALL[[#This Row],[620113]] &gt;= 0, ALL!K664-METEALL[[#This Row],[620113]] &lt;= 24), ALL!K664-METEALL[[#This Row],[620113]], 0)</f>
        <v>0</v>
      </c>
      <c r="M663">
        <f>IF(AND(ALL!L664-METEALL[[#This Row],[620114]] &gt;= 0, ALL!L664-METEALL[[#This Row],[620114]] &lt;= 24), ALL!L664-METEALL[[#This Row],[620114]], 0)</f>
        <v>0</v>
      </c>
      <c r="N663">
        <f>IF(AND(ALL!M664-METEALL[[#This Row],[620116]] &gt;= 0, ALL!M664-METEALL[[#This Row],[620116]] &lt;= 24), ALL!M664-METEALL[[#This Row],[620116]], 0)</f>
        <v>0</v>
      </c>
      <c r="O663">
        <f>IF(AND(ALL!N664-METEALL[[#This Row],[620117]] &gt;= 0, ALL!N664-METEALL[[#This Row],[620117]] &lt;= 24), ALL!N664-METEALL[[#This Row],[620117]], 0)</f>
        <v>0</v>
      </c>
      <c r="P663">
        <f>IF(AND(ALL!O664-METEALL[[#This Row],[620118]] &gt;= 0, ALL!O664-METEALL[[#This Row],[620118]] &lt;= 24), ALL!O664-METEALL[[#This Row],[620118]], 0)</f>
        <v>23</v>
      </c>
      <c r="Q663">
        <f>IF(AND(ALL!P664-METEALL[[#This Row],[620119]] &gt;= 0, ALL!P664-METEALL[[#This Row],[620119]] &lt;= 24), ALL!P664-METEALL[[#This Row],[620119]], 0)</f>
        <v>20</v>
      </c>
      <c r="R663">
        <f>IF(AND(ALL!Q664-METEALL[[#This Row],[620120]] &gt;= 0, ALL!Q664-METEALL[[#This Row],[620120]] &lt;= 24), ALL!Q664-METEALL[[#This Row],[620120]], 0)</f>
        <v>0</v>
      </c>
      <c r="S663">
        <f>IF(AND(ALL!R664-METEALL[[#This Row],[620122]] &gt;= 0, ALL!R664-METEALL[[#This Row],[620122]] &lt;= 24), ALL!R664-METEALL[[#This Row],[620122]], 0)</f>
        <v>0</v>
      </c>
      <c r="T663">
        <f>IF(AND(ALL!S664-METEALL[[#This Row],[620123]] &gt;= 0, ALL!S664-METEALL[[#This Row],[620123]] &lt;= 24), ALL!S664-METEALL[[#This Row],[620123]], 0)</f>
        <v>0</v>
      </c>
      <c r="U663">
        <f>IF(AND(ALL!T664-METEALL[[#This Row],[620124]] &gt;= 0, ALL!T664-METEALL[[#This Row],[620124]] &lt;= 24), ALL!T664-METEALL[[#This Row],[620124]], 0)</f>
        <v>0</v>
      </c>
      <c r="Y663">
        <v>620104</v>
      </c>
      <c r="Z663" s="31">
        <v>44491</v>
      </c>
      <c r="AA663">
        <v>0</v>
      </c>
    </row>
    <row r="664" spans="3:27">
      <c r="C664" s="17">
        <v>44492</v>
      </c>
      <c r="D664" t="str">
        <f>TEXT(Mete_cal[[#This Row],[Egat Code]], "[$-409]mmm yyyy")</f>
        <v>Oct 2021</v>
      </c>
      <c r="E664">
        <f>IF(AND(ALL!D665-METEALL[[#This Row],[620104]] &gt;= 0, ALL!D665-METEALL[[#This Row],[620104]] &lt;= 24), ALL!D665-METEALL[[#This Row],[620104]], 0)</f>
        <v>0</v>
      </c>
      <c r="F664">
        <f>IF(AND(ALL!E665-METEALL[[#This Row],[620105]] &gt;= 0, ALL!E665-METEALL[[#This Row],[620105]] &lt;= 24), ALL!E665-METEALL[[#This Row],[620105]], 0)</f>
        <v>15</v>
      </c>
      <c r="G664">
        <f>IF(AND(ALL!F665-METEALL[[#This Row],[620106]] &gt;= 0, ALL!F665-METEALL[[#This Row],[620106]] &lt;= 24), ALL!F665-METEALL[[#This Row],[620106]], 0)</f>
        <v>0</v>
      </c>
      <c r="H664">
        <f>IF(AND(ALL!G665-METEALL[[#This Row],[620107]] &gt;= 0, ALL!G665-METEALL[[#This Row],[620107]] &lt;= 24), ALL!G665-METEALL[[#This Row],[620107]], 0)</f>
        <v>15</v>
      </c>
      <c r="I664">
        <f>IF(AND(ALL!H665-METEALL[[#This Row],[620109]] &gt;= 0, ALL!H665-METEALL[[#This Row],[620109]] &lt;= 24), ALL!H665-METEALL[[#This Row],[620109]], 0)</f>
        <v>0</v>
      </c>
      <c r="J664">
        <f>IF(AND(ALL!I665-METEALL[[#This Row],[620111]] &gt;= 0, ALL!I665-METEALL[[#This Row],[620111]] &lt;= 24), ALL!I665-METEALL[[#This Row],[620111]], 0)</f>
        <v>0</v>
      </c>
      <c r="K664">
        <f>IF(AND(ALL!J665-METEALL[[#This Row],[620112]] &gt;= 0, ALL!J665-METEALL[[#This Row],[620112]] &lt;= 24), ALL!J665-METEALL[[#This Row],[620112]], 0)</f>
        <v>0</v>
      </c>
      <c r="L664">
        <f>IF(AND(ALL!K665-METEALL[[#This Row],[620113]] &gt;= 0, ALL!K665-METEALL[[#This Row],[620113]] &lt;= 24), ALL!K665-METEALL[[#This Row],[620113]], 0)</f>
        <v>0</v>
      </c>
      <c r="M664">
        <f>IF(AND(ALL!L665-METEALL[[#This Row],[620114]] &gt;= 0, ALL!L665-METEALL[[#This Row],[620114]] &lt;= 24), ALL!L665-METEALL[[#This Row],[620114]], 0)</f>
        <v>16</v>
      </c>
      <c r="N664">
        <f>IF(AND(ALL!M665-METEALL[[#This Row],[620116]] &gt;= 0, ALL!M665-METEALL[[#This Row],[620116]] &lt;= 24), ALL!M665-METEALL[[#This Row],[620116]], 0)</f>
        <v>0</v>
      </c>
      <c r="O664">
        <f>IF(AND(ALL!N665-METEALL[[#This Row],[620117]] &gt;= 0, ALL!N665-METEALL[[#This Row],[620117]] &lt;= 24), ALL!N665-METEALL[[#This Row],[620117]], 0)</f>
        <v>23</v>
      </c>
      <c r="P664">
        <f>IF(AND(ALL!O665-METEALL[[#This Row],[620118]] &gt;= 0, ALL!O665-METEALL[[#This Row],[620118]] &lt;= 24), ALL!O665-METEALL[[#This Row],[620118]], 0)</f>
        <v>14</v>
      </c>
      <c r="Q664">
        <f>IF(AND(ALL!P665-METEALL[[#This Row],[620119]] &gt;= 0, ALL!P665-METEALL[[#This Row],[620119]] &lt;= 24), ALL!P665-METEALL[[#This Row],[620119]], 0)</f>
        <v>15</v>
      </c>
      <c r="R664">
        <f>IF(AND(ALL!Q665-METEALL[[#This Row],[620120]] &gt;= 0, ALL!Q665-METEALL[[#This Row],[620120]] &lt;= 24), ALL!Q665-METEALL[[#This Row],[620120]], 0)</f>
        <v>0</v>
      </c>
      <c r="S664">
        <f>IF(AND(ALL!R665-METEALL[[#This Row],[620122]] &gt;= 0, ALL!R665-METEALL[[#This Row],[620122]] &lt;= 24), ALL!R665-METEALL[[#This Row],[620122]], 0)</f>
        <v>0</v>
      </c>
      <c r="T664">
        <f>IF(AND(ALL!S665-METEALL[[#This Row],[620123]] &gt;= 0, ALL!S665-METEALL[[#This Row],[620123]] &lt;= 24), ALL!S665-METEALL[[#This Row],[620123]], 0)</f>
        <v>0</v>
      </c>
      <c r="U664">
        <f>IF(AND(ALL!T665-METEALL[[#This Row],[620124]] &gt;= 0, ALL!T665-METEALL[[#This Row],[620124]] &lt;= 24), ALL!T665-METEALL[[#This Row],[620124]], 0)</f>
        <v>0</v>
      </c>
      <c r="Y664">
        <v>620104</v>
      </c>
      <c r="Z664" s="31">
        <v>44492</v>
      </c>
      <c r="AA664">
        <v>0</v>
      </c>
    </row>
    <row r="665" spans="3:27">
      <c r="C665" s="17">
        <v>44493</v>
      </c>
      <c r="D665" t="str">
        <f>TEXT(Mete_cal[[#This Row],[Egat Code]], "[$-409]mmm yyyy")</f>
        <v>Oct 2021</v>
      </c>
      <c r="E665">
        <f>IF(AND(ALL!D666-METEALL[[#This Row],[620104]] &gt;= 0, ALL!D666-METEALL[[#This Row],[620104]] &lt;= 24), ALL!D666-METEALL[[#This Row],[620104]], 0)</f>
        <v>0</v>
      </c>
      <c r="F665">
        <f>IF(AND(ALL!E666-METEALL[[#This Row],[620105]] &gt;= 0, ALL!E666-METEALL[[#This Row],[620105]] &lt;= 24), ALL!E666-METEALL[[#This Row],[620105]], 0)</f>
        <v>15</v>
      </c>
      <c r="G665">
        <f>IF(AND(ALL!F666-METEALL[[#This Row],[620106]] &gt;= 0, ALL!F666-METEALL[[#This Row],[620106]] &lt;= 24), ALL!F666-METEALL[[#This Row],[620106]], 0)</f>
        <v>0</v>
      </c>
      <c r="H665">
        <f>IF(AND(ALL!G666-METEALL[[#This Row],[620107]] &gt;= 0, ALL!G666-METEALL[[#This Row],[620107]] &lt;= 24), ALL!G666-METEALL[[#This Row],[620107]], 0)</f>
        <v>10</v>
      </c>
      <c r="I665">
        <f>IF(AND(ALL!H666-METEALL[[#This Row],[620109]] &gt;= 0, ALL!H666-METEALL[[#This Row],[620109]] &lt;= 24), ALL!H666-METEALL[[#This Row],[620109]], 0)</f>
        <v>0</v>
      </c>
      <c r="J665">
        <f>IF(AND(ALL!I666-METEALL[[#This Row],[620111]] &gt;= 0, ALL!I666-METEALL[[#This Row],[620111]] &lt;= 24), ALL!I666-METEALL[[#This Row],[620111]], 0)</f>
        <v>0</v>
      </c>
      <c r="K665">
        <f>IF(AND(ALL!J666-METEALL[[#This Row],[620112]] &gt;= 0, ALL!J666-METEALL[[#This Row],[620112]] &lt;= 24), ALL!J666-METEALL[[#This Row],[620112]], 0)</f>
        <v>0</v>
      </c>
      <c r="L665">
        <f>IF(AND(ALL!K666-METEALL[[#This Row],[620113]] &gt;= 0, ALL!K666-METEALL[[#This Row],[620113]] &lt;= 24), ALL!K666-METEALL[[#This Row],[620113]], 0)</f>
        <v>0</v>
      </c>
      <c r="M665">
        <f>IF(AND(ALL!L666-METEALL[[#This Row],[620114]] &gt;= 0, ALL!L666-METEALL[[#This Row],[620114]] &lt;= 24), ALL!L666-METEALL[[#This Row],[620114]], 0)</f>
        <v>8</v>
      </c>
      <c r="N665">
        <f>IF(AND(ALL!M666-METEALL[[#This Row],[620116]] &gt;= 0, ALL!M666-METEALL[[#This Row],[620116]] &lt;= 24), ALL!M666-METEALL[[#This Row],[620116]], 0)</f>
        <v>0</v>
      </c>
      <c r="O665">
        <f>IF(AND(ALL!N666-METEALL[[#This Row],[620117]] &gt;= 0, ALL!N666-METEALL[[#This Row],[620117]] &lt;= 24), ALL!N666-METEALL[[#This Row],[620117]], 0)</f>
        <v>9</v>
      </c>
      <c r="P665">
        <f>IF(AND(ALL!O666-METEALL[[#This Row],[620118]] &gt;= 0, ALL!O666-METEALL[[#This Row],[620118]] &lt;= 24), ALL!O666-METEALL[[#This Row],[620118]], 0)</f>
        <v>11</v>
      </c>
      <c r="Q665">
        <f>IF(AND(ALL!P666-METEALL[[#This Row],[620119]] &gt;= 0, ALL!P666-METEALL[[#This Row],[620119]] &lt;= 24), ALL!P666-METEALL[[#This Row],[620119]], 0)</f>
        <v>8</v>
      </c>
      <c r="R665">
        <f>IF(AND(ALL!Q666-METEALL[[#This Row],[620120]] &gt;= 0, ALL!Q666-METEALL[[#This Row],[620120]] &lt;= 24), ALL!Q666-METEALL[[#This Row],[620120]], 0)</f>
        <v>0</v>
      </c>
      <c r="S665">
        <f>IF(AND(ALL!R666-METEALL[[#This Row],[620122]] &gt;= 0, ALL!R666-METEALL[[#This Row],[620122]] &lt;= 24), ALL!R666-METEALL[[#This Row],[620122]], 0)</f>
        <v>0</v>
      </c>
      <c r="T665">
        <f>IF(AND(ALL!S666-METEALL[[#This Row],[620123]] &gt;= 0, ALL!S666-METEALL[[#This Row],[620123]] &lt;= 24), ALL!S666-METEALL[[#This Row],[620123]], 0)</f>
        <v>0</v>
      </c>
      <c r="U665">
        <f>IF(AND(ALL!T666-METEALL[[#This Row],[620124]] &gt;= 0, ALL!T666-METEALL[[#This Row],[620124]] &lt;= 24), ALL!T666-METEALL[[#This Row],[620124]], 0)</f>
        <v>0</v>
      </c>
      <c r="Y665">
        <v>620104</v>
      </c>
      <c r="Z665" s="31">
        <v>44493</v>
      </c>
      <c r="AA665">
        <v>0</v>
      </c>
    </row>
    <row r="666" spans="3:27">
      <c r="C666" s="17">
        <v>44494</v>
      </c>
      <c r="D666" t="str">
        <f>TEXT(Mete_cal[[#This Row],[Egat Code]], "[$-409]mmm yyyy")</f>
        <v>Oct 2021</v>
      </c>
      <c r="E666">
        <f>IF(AND(ALL!D667-METEALL[[#This Row],[620104]] &gt;= 0, ALL!D667-METEALL[[#This Row],[620104]] &lt;= 24), ALL!D667-METEALL[[#This Row],[620104]], 0)</f>
        <v>0</v>
      </c>
      <c r="F666">
        <f>IF(AND(ALL!E667-METEALL[[#This Row],[620105]] &gt;= 0, ALL!E667-METEALL[[#This Row],[620105]] &lt;= 24), ALL!E667-METEALL[[#This Row],[620105]], 0)</f>
        <v>20</v>
      </c>
      <c r="G666">
        <f>IF(AND(ALL!F667-METEALL[[#This Row],[620106]] &gt;= 0, ALL!F667-METEALL[[#This Row],[620106]] &lt;= 24), ALL!F667-METEALL[[#This Row],[620106]], 0)</f>
        <v>0</v>
      </c>
      <c r="H666">
        <f>IF(AND(ALL!G667-METEALL[[#This Row],[620107]] &gt;= 0, ALL!G667-METEALL[[#This Row],[620107]] &lt;= 24), ALL!G667-METEALL[[#This Row],[620107]], 0)</f>
        <v>20</v>
      </c>
      <c r="I666">
        <f>IF(AND(ALL!H667-METEALL[[#This Row],[620109]] &gt;= 0, ALL!H667-METEALL[[#This Row],[620109]] &lt;= 24), ALL!H667-METEALL[[#This Row],[620109]], 0)</f>
        <v>0</v>
      </c>
      <c r="J666">
        <f>IF(AND(ALL!I667-METEALL[[#This Row],[620111]] &gt;= 0, ALL!I667-METEALL[[#This Row],[620111]] &lt;= 24), ALL!I667-METEALL[[#This Row],[620111]], 0)</f>
        <v>0</v>
      </c>
      <c r="K666">
        <f>IF(AND(ALL!J667-METEALL[[#This Row],[620112]] &gt;= 0, ALL!J667-METEALL[[#This Row],[620112]] &lt;= 24), ALL!J667-METEALL[[#This Row],[620112]], 0)</f>
        <v>0</v>
      </c>
      <c r="L666">
        <f>IF(AND(ALL!K667-METEALL[[#This Row],[620113]] &gt;= 0, ALL!K667-METEALL[[#This Row],[620113]] &lt;= 24), ALL!K667-METEALL[[#This Row],[620113]], 0)</f>
        <v>0</v>
      </c>
      <c r="M666">
        <f>IF(AND(ALL!L667-METEALL[[#This Row],[620114]] &gt;= 0, ALL!L667-METEALL[[#This Row],[620114]] &lt;= 24), ALL!L667-METEALL[[#This Row],[620114]], 0)</f>
        <v>20</v>
      </c>
      <c r="N666">
        <f>IF(AND(ALL!M667-METEALL[[#This Row],[620116]] &gt;= 0, ALL!M667-METEALL[[#This Row],[620116]] &lt;= 24), ALL!M667-METEALL[[#This Row],[620116]], 0)</f>
        <v>0</v>
      </c>
      <c r="O666">
        <f>IF(AND(ALL!N667-METEALL[[#This Row],[620117]] &gt;= 0, ALL!N667-METEALL[[#This Row],[620117]] &lt;= 24), ALL!N667-METEALL[[#This Row],[620117]], 0)</f>
        <v>17</v>
      </c>
      <c r="P666">
        <f>IF(AND(ALL!O667-METEALL[[#This Row],[620118]] &gt;= 0, ALL!O667-METEALL[[#This Row],[620118]] &lt;= 24), ALL!O667-METEALL[[#This Row],[620118]], 0)</f>
        <v>19</v>
      </c>
      <c r="Q666">
        <f>IF(AND(ALL!P667-METEALL[[#This Row],[620119]] &gt;= 0, ALL!P667-METEALL[[#This Row],[620119]] &lt;= 24), ALL!P667-METEALL[[#This Row],[620119]], 0)</f>
        <v>23</v>
      </c>
      <c r="R666">
        <f>IF(AND(ALL!Q667-METEALL[[#This Row],[620120]] &gt;= 0, ALL!Q667-METEALL[[#This Row],[620120]] &lt;= 24), ALL!Q667-METEALL[[#This Row],[620120]], 0)</f>
        <v>0</v>
      </c>
      <c r="S666">
        <f>IF(AND(ALL!R667-METEALL[[#This Row],[620122]] &gt;= 0, ALL!R667-METEALL[[#This Row],[620122]] &lt;= 24), ALL!R667-METEALL[[#This Row],[620122]], 0)</f>
        <v>0</v>
      </c>
      <c r="T666">
        <f>IF(AND(ALL!S667-METEALL[[#This Row],[620123]] &gt;= 0, ALL!S667-METEALL[[#This Row],[620123]] &lt;= 24), ALL!S667-METEALL[[#This Row],[620123]], 0)</f>
        <v>0</v>
      </c>
      <c r="U666">
        <f>IF(AND(ALL!T667-METEALL[[#This Row],[620124]] &gt;= 0, ALL!T667-METEALL[[#This Row],[620124]] &lt;= 24), ALL!T667-METEALL[[#This Row],[620124]], 0)</f>
        <v>0</v>
      </c>
      <c r="Y666">
        <v>620104</v>
      </c>
      <c r="Z666" s="31">
        <v>44494</v>
      </c>
      <c r="AA666">
        <v>0</v>
      </c>
    </row>
    <row r="667" spans="3:27">
      <c r="C667" s="17">
        <v>44495</v>
      </c>
      <c r="D667" t="str">
        <f>TEXT(Mete_cal[[#This Row],[Egat Code]], "[$-409]mmm yyyy")</f>
        <v>Oct 2021</v>
      </c>
      <c r="E667">
        <f>IF(AND(ALL!D668-METEALL[[#This Row],[620104]] &gt;= 0, ALL!D668-METEALL[[#This Row],[620104]] &lt;= 24), ALL!D668-METEALL[[#This Row],[620104]], 0)</f>
        <v>0</v>
      </c>
      <c r="F667">
        <f>IF(AND(ALL!E668-METEALL[[#This Row],[620105]] &gt;= 0, ALL!E668-METEALL[[#This Row],[620105]] &lt;= 24), ALL!E668-METEALL[[#This Row],[620105]], 0)</f>
        <v>17</v>
      </c>
      <c r="G667">
        <f>IF(AND(ALL!F668-METEALL[[#This Row],[620106]] &gt;= 0, ALL!F668-METEALL[[#This Row],[620106]] &lt;= 24), ALL!F668-METEALL[[#This Row],[620106]], 0)</f>
        <v>0</v>
      </c>
      <c r="H667">
        <f>IF(AND(ALL!G668-METEALL[[#This Row],[620107]] &gt;= 0, ALL!G668-METEALL[[#This Row],[620107]] &lt;= 24), ALL!G668-METEALL[[#This Row],[620107]], 0)</f>
        <v>10</v>
      </c>
      <c r="I667">
        <f>IF(AND(ALL!H668-METEALL[[#This Row],[620109]] &gt;= 0, ALL!H668-METEALL[[#This Row],[620109]] &lt;= 24), ALL!H668-METEALL[[#This Row],[620109]], 0)</f>
        <v>0</v>
      </c>
      <c r="J667">
        <f>IF(AND(ALL!I668-METEALL[[#This Row],[620111]] &gt;= 0, ALL!I668-METEALL[[#This Row],[620111]] &lt;= 24), ALL!I668-METEALL[[#This Row],[620111]], 0)</f>
        <v>24</v>
      </c>
      <c r="K667">
        <f>IF(AND(ALL!J668-METEALL[[#This Row],[620112]] &gt;= 0, ALL!J668-METEALL[[#This Row],[620112]] &lt;= 24), ALL!J668-METEALL[[#This Row],[620112]], 0)</f>
        <v>0</v>
      </c>
      <c r="L667">
        <f>IF(AND(ALL!K668-METEALL[[#This Row],[620113]] &gt;= 0, ALL!K668-METEALL[[#This Row],[620113]] &lt;= 24), ALL!K668-METEALL[[#This Row],[620113]], 0)</f>
        <v>0</v>
      </c>
      <c r="M667">
        <f>IF(AND(ALL!L668-METEALL[[#This Row],[620114]] &gt;= 0, ALL!L668-METEALL[[#This Row],[620114]] &lt;= 24), ALL!L668-METEALL[[#This Row],[620114]], 0)</f>
        <v>16</v>
      </c>
      <c r="N667">
        <f>IF(AND(ALL!M668-METEALL[[#This Row],[620116]] &gt;= 0, ALL!M668-METEALL[[#This Row],[620116]] &lt;= 24), ALL!M668-METEALL[[#This Row],[620116]], 0)</f>
        <v>0</v>
      </c>
      <c r="O667">
        <f>IF(AND(ALL!N668-METEALL[[#This Row],[620117]] &gt;= 0, ALL!N668-METEALL[[#This Row],[620117]] &lt;= 24), ALL!N668-METEALL[[#This Row],[620117]], 0)</f>
        <v>17</v>
      </c>
      <c r="P667">
        <f>IF(AND(ALL!O668-METEALL[[#This Row],[620118]] &gt;= 0, ALL!O668-METEALL[[#This Row],[620118]] &lt;= 24), ALL!O668-METEALL[[#This Row],[620118]], 0)</f>
        <v>15</v>
      </c>
      <c r="Q667">
        <f>IF(AND(ALL!P668-METEALL[[#This Row],[620119]] &gt;= 0, ALL!P668-METEALL[[#This Row],[620119]] &lt;= 24), ALL!P668-METEALL[[#This Row],[620119]], 0)</f>
        <v>14</v>
      </c>
      <c r="R667">
        <f>IF(AND(ALL!Q668-METEALL[[#This Row],[620120]] &gt;= 0, ALL!Q668-METEALL[[#This Row],[620120]] &lt;= 24), ALL!Q668-METEALL[[#This Row],[620120]], 0)</f>
        <v>0</v>
      </c>
      <c r="S667">
        <f>IF(AND(ALL!R668-METEALL[[#This Row],[620122]] &gt;= 0, ALL!R668-METEALL[[#This Row],[620122]] &lt;= 24), ALL!R668-METEALL[[#This Row],[620122]], 0)</f>
        <v>0</v>
      </c>
      <c r="T667">
        <f>IF(AND(ALL!S668-METEALL[[#This Row],[620123]] &gt;= 0, ALL!S668-METEALL[[#This Row],[620123]] &lt;= 24), ALL!S668-METEALL[[#This Row],[620123]], 0)</f>
        <v>0</v>
      </c>
      <c r="U667">
        <f>IF(AND(ALL!T668-METEALL[[#This Row],[620124]] &gt;= 0, ALL!T668-METEALL[[#This Row],[620124]] &lt;= 24), ALL!T668-METEALL[[#This Row],[620124]], 0)</f>
        <v>0</v>
      </c>
      <c r="Y667">
        <v>620104</v>
      </c>
      <c r="Z667" s="31">
        <v>44495</v>
      </c>
      <c r="AA667">
        <v>0</v>
      </c>
    </row>
    <row r="668" spans="3:27">
      <c r="C668" s="17">
        <v>44496</v>
      </c>
      <c r="D668" t="str">
        <f>TEXT(Mete_cal[[#This Row],[Egat Code]], "[$-409]mmm yyyy")</f>
        <v>Oct 2021</v>
      </c>
      <c r="E668">
        <f>IF(AND(ALL!D669-METEALL[[#This Row],[620104]] &gt;= 0, ALL!D669-METEALL[[#This Row],[620104]] &lt;= 24), ALL!D669-METEALL[[#This Row],[620104]], 0)</f>
        <v>0</v>
      </c>
      <c r="F668">
        <f>IF(AND(ALL!E669-METEALL[[#This Row],[620105]] &gt;= 0, ALL!E669-METEALL[[#This Row],[620105]] &lt;= 24), ALL!E669-METEALL[[#This Row],[620105]], 0)</f>
        <v>0</v>
      </c>
      <c r="G668">
        <f>IF(AND(ALL!F669-METEALL[[#This Row],[620106]] &gt;= 0, ALL!F669-METEALL[[#This Row],[620106]] &lt;= 24), ALL!F669-METEALL[[#This Row],[620106]], 0)</f>
        <v>0</v>
      </c>
      <c r="H668">
        <f>IF(AND(ALL!G669-METEALL[[#This Row],[620107]] &gt;= 0, ALL!G669-METEALL[[#This Row],[620107]] &lt;= 24), ALL!G669-METEALL[[#This Row],[620107]], 0)</f>
        <v>11</v>
      </c>
      <c r="I668">
        <f>IF(AND(ALL!H669-METEALL[[#This Row],[620109]] &gt;= 0, ALL!H669-METEALL[[#This Row],[620109]] &lt;= 24), ALL!H669-METEALL[[#This Row],[620109]], 0)</f>
        <v>0</v>
      </c>
      <c r="J668">
        <f>IF(AND(ALL!I669-METEALL[[#This Row],[620111]] &gt;= 0, ALL!I669-METEALL[[#This Row],[620111]] &lt;= 24), ALL!I669-METEALL[[#This Row],[620111]], 0)</f>
        <v>12</v>
      </c>
      <c r="K668">
        <f>IF(AND(ALL!J669-METEALL[[#This Row],[620112]] &gt;= 0, ALL!J669-METEALL[[#This Row],[620112]] &lt;= 24), ALL!J669-METEALL[[#This Row],[620112]], 0)</f>
        <v>0</v>
      </c>
      <c r="L668">
        <f>IF(AND(ALL!K669-METEALL[[#This Row],[620113]] &gt;= 0, ALL!K669-METEALL[[#This Row],[620113]] &lt;= 24), ALL!K669-METEALL[[#This Row],[620113]], 0)</f>
        <v>0</v>
      </c>
      <c r="M668">
        <f>IF(AND(ALL!L669-METEALL[[#This Row],[620114]] &gt;= 0, ALL!L669-METEALL[[#This Row],[620114]] &lt;= 24), ALL!L669-METEALL[[#This Row],[620114]], 0)</f>
        <v>18</v>
      </c>
      <c r="N668">
        <f>IF(AND(ALL!M669-METEALL[[#This Row],[620116]] &gt;= 0, ALL!M669-METEALL[[#This Row],[620116]] &lt;= 24), ALL!M669-METEALL[[#This Row],[620116]], 0)</f>
        <v>0</v>
      </c>
      <c r="O668">
        <f>IF(AND(ALL!N669-METEALL[[#This Row],[620117]] &gt;= 0, ALL!N669-METEALL[[#This Row],[620117]] &lt;= 24), ALL!N669-METEALL[[#This Row],[620117]], 0)</f>
        <v>14</v>
      </c>
      <c r="P668">
        <f>IF(AND(ALL!O669-METEALL[[#This Row],[620118]] &gt;= 0, ALL!O669-METEALL[[#This Row],[620118]] &lt;= 24), ALL!O669-METEALL[[#This Row],[620118]], 0)</f>
        <v>17</v>
      </c>
      <c r="Q668">
        <f>IF(AND(ALL!P669-METEALL[[#This Row],[620119]] &gt;= 0, ALL!P669-METEALL[[#This Row],[620119]] &lt;= 24), ALL!P669-METEALL[[#This Row],[620119]], 0)</f>
        <v>18</v>
      </c>
      <c r="R668">
        <f>IF(AND(ALL!Q669-METEALL[[#This Row],[620120]] &gt;= 0, ALL!Q669-METEALL[[#This Row],[620120]] &lt;= 24), ALL!Q669-METEALL[[#This Row],[620120]], 0)</f>
        <v>0</v>
      </c>
      <c r="S668">
        <f>IF(AND(ALL!R669-METEALL[[#This Row],[620122]] &gt;= 0, ALL!R669-METEALL[[#This Row],[620122]] &lt;= 24), ALL!R669-METEALL[[#This Row],[620122]], 0)</f>
        <v>0</v>
      </c>
      <c r="T668">
        <f>IF(AND(ALL!S669-METEALL[[#This Row],[620123]] &gt;= 0, ALL!S669-METEALL[[#This Row],[620123]] &lt;= 24), ALL!S669-METEALL[[#This Row],[620123]], 0)</f>
        <v>0</v>
      </c>
      <c r="U668">
        <f>IF(AND(ALL!T669-METEALL[[#This Row],[620124]] &gt;= 0, ALL!T669-METEALL[[#This Row],[620124]] &lt;= 24), ALL!T669-METEALL[[#This Row],[620124]], 0)</f>
        <v>0</v>
      </c>
      <c r="Y668">
        <v>620104</v>
      </c>
      <c r="Z668" s="31">
        <v>44496</v>
      </c>
      <c r="AA668">
        <v>0</v>
      </c>
    </row>
    <row r="669" spans="3:27">
      <c r="C669" s="17">
        <v>44497</v>
      </c>
      <c r="D669" t="str">
        <f>TEXT(Mete_cal[[#This Row],[Egat Code]], "[$-409]mmm yyyy")</f>
        <v>Oct 2021</v>
      </c>
      <c r="E669">
        <f>IF(AND(ALL!D670-METEALL[[#This Row],[620104]] &gt;= 0, ALL!D670-METEALL[[#This Row],[620104]] &lt;= 24), ALL!D670-METEALL[[#This Row],[620104]], 0)</f>
        <v>0</v>
      </c>
      <c r="F669">
        <f>IF(AND(ALL!E670-METEALL[[#This Row],[620105]] &gt;= 0, ALL!E670-METEALL[[#This Row],[620105]] &lt;= 24), ALL!E670-METEALL[[#This Row],[620105]], 0)</f>
        <v>0</v>
      </c>
      <c r="G669">
        <f>IF(AND(ALL!F670-METEALL[[#This Row],[620106]] &gt;= 0, ALL!F670-METEALL[[#This Row],[620106]] &lt;= 24), ALL!F670-METEALL[[#This Row],[620106]], 0)</f>
        <v>0</v>
      </c>
      <c r="H669">
        <f>IF(AND(ALL!G670-METEALL[[#This Row],[620107]] &gt;= 0, ALL!G670-METEALL[[#This Row],[620107]] &lt;= 24), ALL!G670-METEALL[[#This Row],[620107]], 0)</f>
        <v>15</v>
      </c>
      <c r="I669">
        <f>IF(AND(ALL!H670-METEALL[[#This Row],[620109]] &gt;= 0, ALL!H670-METEALL[[#This Row],[620109]] &lt;= 24), ALL!H670-METEALL[[#This Row],[620109]], 0)</f>
        <v>0</v>
      </c>
      <c r="J669">
        <f>IF(AND(ALL!I670-METEALL[[#This Row],[620111]] &gt;= 0, ALL!I670-METEALL[[#This Row],[620111]] &lt;= 24), ALL!I670-METEALL[[#This Row],[620111]], 0)</f>
        <v>15</v>
      </c>
      <c r="K669">
        <f>IF(AND(ALL!J670-METEALL[[#This Row],[620112]] &gt;= 0, ALL!J670-METEALL[[#This Row],[620112]] &lt;= 24), ALL!J670-METEALL[[#This Row],[620112]], 0)</f>
        <v>0</v>
      </c>
      <c r="L669">
        <f>IF(AND(ALL!K670-METEALL[[#This Row],[620113]] &gt;= 0, ALL!K670-METEALL[[#This Row],[620113]] &lt;= 24), ALL!K670-METEALL[[#This Row],[620113]], 0)</f>
        <v>0</v>
      </c>
      <c r="M669">
        <f>IF(AND(ALL!L670-METEALL[[#This Row],[620114]] &gt;= 0, ALL!L670-METEALL[[#This Row],[620114]] &lt;= 24), ALL!L670-METEALL[[#This Row],[620114]], 0)</f>
        <v>15</v>
      </c>
      <c r="N669">
        <f>IF(AND(ALL!M670-METEALL[[#This Row],[620116]] &gt;= 0, ALL!M670-METEALL[[#This Row],[620116]] &lt;= 24), ALL!M670-METEALL[[#This Row],[620116]], 0)</f>
        <v>0</v>
      </c>
      <c r="O669">
        <f>IF(AND(ALL!N670-METEALL[[#This Row],[620117]] &gt;= 0, ALL!N670-METEALL[[#This Row],[620117]] &lt;= 24), ALL!N670-METEALL[[#This Row],[620117]], 0)</f>
        <v>17</v>
      </c>
      <c r="P669">
        <f>IF(AND(ALL!O670-METEALL[[#This Row],[620118]] &gt;= 0, ALL!O670-METEALL[[#This Row],[620118]] &lt;= 24), ALL!O670-METEALL[[#This Row],[620118]], 0)</f>
        <v>18</v>
      </c>
      <c r="Q669">
        <f>IF(AND(ALL!P670-METEALL[[#This Row],[620119]] &gt;= 0, ALL!P670-METEALL[[#This Row],[620119]] &lt;= 24), ALL!P670-METEALL[[#This Row],[620119]], 0)</f>
        <v>7</v>
      </c>
      <c r="R669">
        <f>IF(AND(ALL!Q670-METEALL[[#This Row],[620120]] &gt;= 0, ALL!Q670-METEALL[[#This Row],[620120]] &lt;= 24), ALL!Q670-METEALL[[#This Row],[620120]], 0)</f>
        <v>0</v>
      </c>
      <c r="S669">
        <f>IF(AND(ALL!R670-METEALL[[#This Row],[620122]] &gt;= 0, ALL!R670-METEALL[[#This Row],[620122]] &lt;= 24), ALL!R670-METEALL[[#This Row],[620122]], 0)</f>
        <v>0</v>
      </c>
      <c r="T669">
        <f>IF(AND(ALL!S670-METEALL[[#This Row],[620123]] &gt;= 0, ALL!S670-METEALL[[#This Row],[620123]] &lt;= 24), ALL!S670-METEALL[[#This Row],[620123]], 0)</f>
        <v>0</v>
      </c>
      <c r="U669">
        <f>IF(AND(ALL!T670-METEALL[[#This Row],[620124]] &gt;= 0, ALL!T670-METEALL[[#This Row],[620124]] &lt;= 24), ALL!T670-METEALL[[#This Row],[620124]], 0)</f>
        <v>0</v>
      </c>
      <c r="Y669">
        <v>620104</v>
      </c>
      <c r="Z669" s="31">
        <v>44497</v>
      </c>
      <c r="AA669">
        <v>0</v>
      </c>
    </row>
    <row r="670" spans="3:27">
      <c r="C670" s="17">
        <v>44498</v>
      </c>
      <c r="D670" t="str">
        <f>TEXT(Mete_cal[[#This Row],[Egat Code]], "[$-409]mmm yyyy")</f>
        <v>Oct 2021</v>
      </c>
      <c r="E670">
        <f>IF(AND(ALL!D671-METEALL[[#This Row],[620104]] &gt;= 0, ALL!D671-METEALL[[#This Row],[620104]] &lt;= 24), ALL!D671-METEALL[[#This Row],[620104]], 0)</f>
        <v>0</v>
      </c>
      <c r="F670">
        <f>IF(AND(ALL!E671-METEALL[[#This Row],[620105]] &gt;= 0, ALL!E671-METEALL[[#This Row],[620105]] &lt;= 24), ALL!E671-METEALL[[#This Row],[620105]], 0)</f>
        <v>24</v>
      </c>
      <c r="G670">
        <f>IF(AND(ALL!F671-METEALL[[#This Row],[620106]] &gt;= 0, ALL!F671-METEALL[[#This Row],[620106]] &lt;= 24), ALL!F671-METEALL[[#This Row],[620106]], 0)</f>
        <v>0</v>
      </c>
      <c r="H670">
        <f>IF(AND(ALL!G671-METEALL[[#This Row],[620107]] &gt;= 0, ALL!G671-METEALL[[#This Row],[620107]] &lt;= 24), ALL!G671-METEALL[[#This Row],[620107]], 0)</f>
        <v>14</v>
      </c>
      <c r="I670">
        <f>IF(AND(ALL!H671-METEALL[[#This Row],[620109]] &gt;= 0, ALL!H671-METEALL[[#This Row],[620109]] &lt;= 24), ALL!H671-METEALL[[#This Row],[620109]], 0)</f>
        <v>0</v>
      </c>
      <c r="J670">
        <f>IF(AND(ALL!I671-METEALL[[#This Row],[620111]] &gt;= 0, ALL!I671-METEALL[[#This Row],[620111]] &lt;= 24), ALL!I671-METEALL[[#This Row],[620111]], 0)</f>
        <v>18</v>
      </c>
      <c r="K670">
        <f>IF(AND(ALL!J671-METEALL[[#This Row],[620112]] &gt;= 0, ALL!J671-METEALL[[#This Row],[620112]] &lt;= 24), ALL!J671-METEALL[[#This Row],[620112]], 0)</f>
        <v>16</v>
      </c>
      <c r="L670">
        <f>IF(AND(ALL!K671-METEALL[[#This Row],[620113]] &gt;= 0, ALL!K671-METEALL[[#This Row],[620113]] &lt;= 24), ALL!K671-METEALL[[#This Row],[620113]], 0)</f>
        <v>0</v>
      </c>
      <c r="M670">
        <f>IF(AND(ALL!L671-METEALL[[#This Row],[620114]] &gt;= 0, ALL!L671-METEALL[[#This Row],[620114]] &lt;= 24), ALL!L671-METEALL[[#This Row],[620114]], 0)</f>
        <v>15</v>
      </c>
      <c r="N670">
        <f>IF(AND(ALL!M671-METEALL[[#This Row],[620116]] &gt;= 0, ALL!M671-METEALL[[#This Row],[620116]] &lt;= 24), ALL!M671-METEALL[[#This Row],[620116]], 0)</f>
        <v>0</v>
      </c>
      <c r="O670">
        <f>IF(AND(ALL!N671-METEALL[[#This Row],[620117]] &gt;= 0, ALL!N671-METEALL[[#This Row],[620117]] &lt;= 24), ALL!N671-METEALL[[#This Row],[620117]], 0)</f>
        <v>0</v>
      </c>
      <c r="P670">
        <f>IF(AND(ALL!O671-METEALL[[#This Row],[620118]] &gt;= 0, ALL!O671-METEALL[[#This Row],[620118]] &lt;= 24), ALL!O671-METEALL[[#This Row],[620118]], 0)</f>
        <v>10</v>
      </c>
      <c r="Q670">
        <f>IF(AND(ALL!P671-METEALL[[#This Row],[620119]] &gt;= 0, ALL!P671-METEALL[[#This Row],[620119]] &lt;= 24), ALL!P671-METEALL[[#This Row],[620119]], 0)</f>
        <v>17</v>
      </c>
      <c r="R670">
        <f>IF(AND(ALL!Q671-METEALL[[#This Row],[620120]] &gt;= 0, ALL!Q671-METEALL[[#This Row],[620120]] &lt;= 24), ALL!Q671-METEALL[[#This Row],[620120]], 0)</f>
        <v>0</v>
      </c>
      <c r="S670">
        <f>IF(AND(ALL!R671-METEALL[[#This Row],[620122]] &gt;= 0, ALL!R671-METEALL[[#This Row],[620122]] &lt;= 24), ALL!R671-METEALL[[#This Row],[620122]], 0)</f>
        <v>0</v>
      </c>
      <c r="T670">
        <f>IF(AND(ALL!S671-METEALL[[#This Row],[620123]] &gt;= 0, ALL!S671-METEALL[[#This Row],[620123]] &lt;= 24), ALL!S671-METEALL[[#This Row],[620123]], 0)</f>
        <v>0</v>
      </c>
      <c r="U670">
        <f>IF(AND(ALL!T671-METEALL[[#This Row],[620124]] &gt;= 0, ALL!T671-METEALL[[#This Row],[620124]] &lt;= 24), ALL!T671-METEALL[[#This Row],[620124]], 0)</f>
        <v>0</v>
      </c>
      <c r="Y670">
        <v>620104</v>
      </c>
      <c r="Z670" s="31">
        <v>44498</v>
      </c>
      <c r="AA670">
        <v>0</v>
      </c>
    </row>
    <row r="671" spans="3:27">
      <c r="C671" s="17">
        <v>44499</v>
      </c>
      <c r="D671" t="str">
        <f>TEXT(Mete_cal[[#This Row],[Egat Code]], "[$-409]mmm yyyy")</f>
        <v>Oct 2021</v>
      </c>
      <c r="E671">
        <f>IF(AND(ALL!D672-METEALL[[#This Row],[620104]] &gt;= 0, ALL!D672-METEALL[[#This Row],[620104]] &lt;= 24), ALL!D672-METEALL[[#This Row],[620104]], 0)</f>
        <v>0</v>
      </c>
      <c r="F671">
        <f>IF(AND(ALL!E672-METEALL[[#This Row],[620105]] &gt;= 0, ALL!E672-METEALL[[#This Row],[620105]] &lt;= 24), ALL!E672-METEALL[[#This Row],[620105]], 0)</f>
        <v>6</v>
      </c>
      <c r="G671">
        <f>IF(AND(ALL!F672-METEALL[[#This Row],[620106]] &gt;= 0, ALL!F672-METEALL[[#This Row],[620106]] &lt;= 24), ALL!F672-METEALL[[#This Row],[620106]], 0)</f>
        <v>0</v>
      </c>
      <c r="H671">
        <f>IF(AND(ALL!G672-METEALL[[#This Row],[620107]] &gt;= 0, ALL!G672-METEALL[[#This Row],[620107]] &lt;= 24), ALL!G672-METEALL[[#This Row],[620107]], 0)</f>
        <v>10</v>
      </c>
      <c r="I671">
        <f>IF(AND(ALL!H672-METEALL[[#This Row],[620109]] &gt;= 0, ALL!H672-METEALL[[#This Row],[620109]] &lt;= 24), ALL!H672-METEALL[[#This Row],[620109]], 0)</f>
        <v>0</v>
      </c>
      <c r="J671">
        <f>IF(AND(ALL!I672-METEALL[[#This Row],[620111]] &gt;= 0, ALL!I672-METEALL[[#This Row],[620111]] &lt;= 24), ALL!I672-METEALL[[#This Row],[620111]], 0)</f>
        <v>11</v>
      </c>
      <c r="K671">
        <f>IF(AND(ALL!J672-METEALL[[#This Row],[620112]] &gt;= 0, ALL!J672-METEALL[[#This Row],[620112]] &lt;= 24), ALL!J672-METEALL[[#This Row],[620112]], 0)</f>
        <v>6</v>
      </c>
      <c r="L671">
        <f>IF(AND(ALL!K672-METEALL[[#This Row],[620113]] &gt;= 0, ALL!K672-METEALL[[#This Row],[620113]] &lt;= 24), ALL!K672-METEALL[[#This Row],[620113]], 0)</f>
        <v>0</v>
      </c>
      <c r="M671">
        <f>IF(AND(ALL!L672-METEALL[[#This Row],[620114]] &gt;= 0, ALL!L672-METEALL[[#This Row],[620114]] &lt;= 24), ALL!L672-METEALL[[#This Row],[620114]], 0)</f>
        <v>10</v>
      </c>
      <c r="N671">
        <f>IF(AND(ALL!M672-METEALL[[#This Row],[620116]] &gt;= 0, ALL!M672-METEALL[[#This Row],[620116]] &lt;= 24), ALL!M672-METEALL[[#This Row],[620116]], 0)</f>
        <v>0</v>
      </c>
      <c r="O671">
        <f>IF(AND(ALL!N672-METEALL[[#This Row],[620117]] &gt;= 0, ALL!N672-METEALL[[#This Row],[620117]] &lt;= 24), ALL!N672-METEALL[[#This Row],[620117]], 0)</f>
        <v>18</v>
      </c>
      <c r="P671">
        <f>IF(AND(ALL!O672-METEALL[[#This Row],[620118]] &gt;= 0, ALL!O672-METEALL[[#This Row],[620118]] &lt;= 24), ALL!O672-METEALL[[#This Row],[620118]], 0)</f>
        <v>9</v>
      </c>
      <c r="Q671">
        <f>IF(AND(ALL!P672-METEALL[[#This Row],[620119]] &gt;= 0, ALL!P672-METEALL[[#This Row],[620119]] &lt;= 24), ALL!P672-METEALL[[#This Row],[620119]], 0)</f>
        <v>11</v>
      </c>
      <c r="R671">
        <f>IF(AND(ALL!Q672-METEALL[[#This Row],[620120]] &gt;= 0, ALL!Q672-METEALL[[#This Row],[620120]] &lt;= 24), ALL!Q672-METEALL[[#This Row],[620120]], 0)</f>
        <v>0</v>
      </c>
      <c r="S671">
        <f>IF(AND(ALL!R672-METEALL[[#This Row],[620122]] &gt;= 0, ALL!R672-METEALL[[#This Row],[620122]] &lt;= 24), ALL!R672-METEALL[[#This Row],[620122]], 0)</f>
        <v>0</v>
      </c>
      <c r="T671">
        <f>IF(AND(ALL!S672-METEALL[[#This Row],[620123]] &gt;= 0, ALL!S672-METEALL[[#This Row],[620123]] &lt;= 24), ALL!S672-METEALL[[#This Row],[620123]], 0)</f>
        <v>0</v>
      </c>
      <c r="U671">
        <f>IF(AND(ALL!T672-METEALL[[#This Row],[620124]] &gt;= 0, ALL!T672-METEALL[[#This Row],[620124]] &lt;= 24), ALL!T672-METEALL[[#This Row],[620124]], 0)</f>
        <v>0</v>
      </c>
      <c r="Y671">
        <v>620104</v>
      </c>
      <c r="Z671" s="31">
        <v>44499</v>
      </c>
      <c r="AA671">
        <v>0</v>
      </c>
    </row>
    <row r="672" spans="3:27">
      <c r="C672" s="17">
        <v>44500</v>
      </c>
      <c r="D672" t="str">
        <f>TEXT(Mete_cal[[#This Row],[Egat Code]], "[$-409]mmm yyyy")</f>
        <v>Oct 2021</v>
      </c>
      <c r="E672">
        <f>IF(AND(ALL!D673-METEALL[[#This Row],[620104]] &gt;= 0, ALL!D673-METEALL[[#This Row],[620104]] &lt;= 24), ALL!D673-METEALL[[#This Row],[620104]], 0)</f>
        <v>0</v>
      </c>
      <c r="F672">
        <f>IF(AND(ALL!E673-METEALL[[#This Row],[620105]] &gt;= 0, ALL!E673-METEALL[[#This Row],[620105]] &lt;= 24), ALL!E673-METEALL[[#This Row],[620105]], 0)</f>
        <v>20</v>
      </c>
      <c r="G672">
        <f>IF(AND(ALL!F673-METEALL[[#This Row],[620106]] &gt;= 0, ALL!F673-METEALL[[#This Row],[620106]] &lt;= 24), ALL!F673-METEALL[[#This Row],[620106]], 0)</f>
        <v>0</v>
      </c>
      <c r="H672">
        <f>IF(AND(ALL!G673-METEALL[[#This Row],[620107]] &gt;= 0, ALL!G673-METEALL[[#This Row],[620107]] &lt;= 24), ALL!G673-METEALL[[#This Row],[620107]], 0)</f>
        <v>19</v>
      </c>
      <c r="I672">
        <f>IF(AND(ALL!H673-METEALL[[#This Row],[620109]] &gt;= 0, ALL!H673-METEALL[[#This Row],[620109]] &lt;= 24), ALL!H673-METEALL[[#This Row],[620109]], 0)</f>
        <v>0</v>
      </c>
      <c r="J672">
        <f>IF(AND(ALL!I673-METEALL[[#This Row],[620111]] &gt;= 0, ALL!I673-METEALL[[#This Row],[620111]] &lt;= 24), ALL!I673-METEALL[[#This Row],[620111]], 0)</f>
        <v>0</v>
      </c>
      <c r="K672">
        <f>IF(AND(ALL!J673-METEALL[[#This Row],[620112]] &gt;= 0, ALL!J673-METEALL[[#This Row],[620112]] &lt;= 24), ALL!J673-METEALL[[#This Row],[620112]], 0)</f>
        <v>7</v>
      </c>
      <c r="L672">
        <f>IF(AND(ALL!K673-METEALL[[#This Row],[620113]] &gt;= 0, ALL!K673-METEALL[[#This Row],[620113]] &lt;= 24), ALL!K673-METEALL[[#This Row],[620113]], 0)</f>
        <v>0</v>
      </c>
      <c r="M672">
        <f>IF(AND(ALL!L673-METEALL[[#This Row],[620114]] &gt;= 0, ALL!L673-METEALL[[#This Row],[620114]] &lt;= 24), ALL!L673-METEALL[[#This Row],[620114]], 0)</f>
        <v>15</v>
      </c>
      <c r="N672">
        <f>IF(AND(ALL!M673-METEALL[[#This Row],[620116]] &gt;= 0, ALL!M673-METEALL[[#This Row],[620116]] &lt;= 24), ALL!M673-METEALL[[#This Row],[620116]], 0)</f>
        <v>0</v>
      </c>
      <c r="O672">
        <f>IF(AND(ALL!N673-METEALL[[#This Row],[620117]] &gt;= 0, ALL!N673-METEALL[[#This Row],[620117]] &lt;= 24), ALL!N673-METEALL[[#This Row],[620117]], 0)</f>
        <v>18</v>
      </c>
      <c r="P672">
        <f>IF(AND(ALL!O673-METEALL[[#This Row],[620118]] &gt;= 0, ALL!O673-METEALL[[#This Row],[620118]] &lt;= 24), ALL!O673-METEALL[[#This Row],[620118]], 0)</f>
        <v>0</v>
      </c>
      <c r="Q672">
        <f>IF(AND(ALL!P673-METEALL[[#This Row],[620119]] &gt;= 0, ALL!P673-METEALL[[#This Row],[620119]] &lt;= 24), ALL!P673-METEALL[[#This Row],[620119]], 0)</f>
        <v>20</v>
      </c>
      <c r="R672">
        <f>IF(AND(ALL!Q673-METEALL[[#This Row],[620120]] &gt;= 0, ALL!Q673-METEALL[[#This Row],[620120]] &lt;= 24), ALL!Q673-METEALL[[#This Row],[620120]], 0)</f>
        <v>0</v>
      </c>
      <c r="S672">
        <f>IF(AND(ALL!R673-METEALL[[#This Row],[620122]] &gt;= 0, ALL!R673-METEALL[[#This Row],[620122]] &lt;= 24), ALL!R673-METEALL[[#This Row],[620122]], 0)</f>
        <v>0</v>
      </c>
      <c r="T672">
        <f>IF(AND(ALL!S673-METEALL[[#This Row],[620123]] &gt;= 0, ALL!S673-METEALL[[#This Row],[620123]] &lt;= 24), ALL!S673-METEALL[[#This Row],[620123]], 0)</f>
        <v>0</v>
      </c>
      <c r="U672">
        <f>IF(AND(ALL!T673-METEALL[[#This Row],[620124]] &gt;= 0, ALL!T673-METEALL[[#This Row],[620124]] &lt;= 24), ALL!T673-METEALL[[#This Row],[620124]], 0)</f>
        <v>0</v>
      </c>
      <c r="Y672">
        <v>620104</v>
      </c>
      <c r="Z672" s="31">
        <v>44500</v>
      </c>
      <c r="AA672">
        <v>0</v>
      </c>
    </row>
    <row r="673" spans="3:27">
      <c r="C673" s="17">
        <v>44501</v>
      </c>
      <c r="D673" t="str">
        <f>TEXT(Mete_cal[[#This Row],[Egat Code]], "[$-409]mmm yyyy")</f>
        <v>Nov 2021</v>
      </c>
      <c r="E673">
        <f>IF(AND(ALL!D674-METEALL[[#This Row],[620104]] &gt;= 0, ALL!D674-METEALL[[#This Row],[620104]] &lt;= 24), ALL!D674-METEALL[[#This Row],[620104]], 0)</f>
        <v>0</v>
      </c>
      <c r="F673">
        <f>IF(AND(ALL!E674-METEALL[[#This Row],[620105]] &gt;= 0, ALL!E674-METEALL[[#This Row],[620105]] &lt;= 24), ALL!E674-METEALL[[#This Row],[620105]], 0)</f>
        <v>14</v>
      </c>
      <c r="G673">
        <f>IF(AND(ALL!F674-METEALL[[#This Row],[620106]] &gt;= 0, ALL!F674-METEALL[[#This Row],[620106]] &lt;= 24), ALL!F674-METEALL[[#This Row],[620106]], 0)</f>
        <v>0</v>
      </c>
      <c r="H673">
        <f>IF(AND(ALL!G674-METEALL[[#This Row],[620107]] &gt;= 0, ALL!G674-METEALL[[#This Row],[620107]] &lt;= 24), ALL!G674-METEALL[[#This Row],[620107]], 0)</f>
        <v>14</v>
      </c>
      <c r="I673">
        <f>IF(AND(ALL!H674-METEALL[[#This Row],[620109]] &gt;= 0, ALL!H674-METEALL[[#This Row],[620109]] &lt;= 24), ALL!H674-METEALL[[#This Row],[620109]], 0)</f>
        <v>0</v>
      </c>
      <c r="J673">
        <f>IF(AND(ALL!I674-METEALL[[#This Row],[620111]] &gt;= 0, ALL!I674-METEALL[[#This Row],[620111]] &lt;= 24), ALL!I674-METEALL[[#This Row],[620111]], 0)</f>
        <v>0</v>
      </c>
      <c r="K673">
        <f>IF(AND(ALL!J674-METEALL[[#This Row],[620112]] &gt;= 0, ALL!J674-METEALL[[#This Row],[620112]] &lt;= 24), ALL!J674-METEALL[[#This Row],[620112]], 0)</f>
        <v>22</v>
      </c>
      <c r="L673">
        <f>IF(AND(ALL!K674-METEALL[[#This Row],[620113]] &gt;= 0, ALL!K674-METEALL[[#This Row],[620113]] &lt;= 24), ALL!K674-METEALL[[#This Row],[620113]], 0)</f>
        <v>0</v>
      </c>
      <c r="M673">
        <f>IF(AND(ALL!L674-METEALL[[#This Row],[620114]] &gt;= 0, ALL!L674-METEALL[[#This Row],[620114]] &lt;= 24), ALL!L674-METEALL[[#This Row],[620114]], 0)</f>
        <v>0</v>
      </c>
      <c r="N673">
        <f>IF(AND(ALL!M674-METEALL[[#This Row],[620116]] &gt;= 0, ALL!M674-METEALL[[#This Row],[620116]] &lt;= 24), ALL!M674-METEALL[[#This Row],[620116]], 0)</f>
        <v>0</v>
      </c>
      <c r="O673">
        <f>IF(AND(ALL!N674-METEALL[[#This Row],[620117]] &gt;= 0, ALL!N674-METEALL[[#This Row],[620117]] &lt;= 24), ALL!N674-METEALL[[#This Row],[620117]], 0)</f>
        <v>15</v>
      </c>
      <c r="P673">
        <f>IF(AND(ALL!O674-METEALL[[#This Row],[620118]] &gt;= 0, ALL!O674-METEALL[[#This Row],[620118]] &lt;= 24), ALL!O674-METEALL[[#This Row],[620118]], 0)</f>
        <v>0</v>
      </c>
      <c r="Q673">
        <f>IF(AND(ALL!P674-METEALL[[#This Row],[620119]] &gt;= 0, ALL!P674-METEALL[[#This Row],[620119]] &lt;= 24), ALL!P674-METEALL[[#This Row],[620119]], 0)</f>
        <v>15</v>
      </c>
      <c r="R673">
        <f>IF(AND(ALL!Q674-METEALL[[#This Row],[620120]] &gt;= 0, ALL!Q674-METEALL[[#This Row],[620120]] &lt;= 24), ALL!Q674-METEALL[[#This Row],[620120]], 0)</f>
        <v>0</v>
      </c>
      <c r="S673">
        <f>IF(AND(ALL!R674-METEALL[[#This Row],[620122]] &gt;= 0, ALL!R674-METEALL[[#This Row],[620122]] &lt;= 24), ALL!R674-METEALL[[#This Row],[620122]], 0)</f>
        <v>0</v>
      </c>
      <c r="T673">
        <f>IF(AND(ALL!S674-METEALL[[#This Row],[620123]] &gt;= 0, ALL!S674-METEALL[[#This Row],[620123]] &lt;= 24), ALL!S674-METEALL[[#This Row],[620123]], 0)</f>
        <v>0</v>
      </c>
      <c r="U673">
        <f>IF(AND(ALL!T674-METEALL[[#This Row],[620124]] &gt;= 0, ALL!T674-METEALL[[#This Row],[620124]] &lt;= 24), ALL!T674-METEALL[[#This Row],[620124]], 0)</f>
        <v>0</v>
      </c>
      <c r="Y673">
        <v>620104</v>
      </c>
      <c r="Z673" s="31">
        <v>44501</v>
      </c>
      <c r="AA673">
        <v>0</v>
      </c>
    </row>
    <row r="674" spans="3:27">
      <c r="C674" s="17">
        <v>44502</v>
      </c>
      <c r="D674" t="str">
        <f>TEXT(Mete_cal[[#This Row],[Egat Code]], "[$-409]mmm yyyy")</f>
        <v>Nov 2021</v>
      </c>
      <c r="E674">
        <f>IF(AND(ALL!D675-METEALL[[#This Row],[620104]] &gt;= 0, ALL!D675-METEALL[[#This Row],[620104]] &lt;= 24), ALL!D675-METEALL[[#This Row],[620104]], 0)</f>
        <v>0</v>
      </c>
      <c r="F674">
        <f>IF(AND(ALL!E675-METEALL[[#This Row],[620105]] &gt;= 0, ALL!E675-METEALL[[#This Row],[620105]] &lt;= 24), ALL!E675-METEALL[[#This Row],[620105]], 0)</f>
        <v>17</v>
      </c>
      <c r="G674">
        <f>IF(AND(ALL!F675-METEALL[[#This Row],[620106]] &gt;= 0, ALL!F675-METEALL[[#This Row],[620106]] &lt;= 24), ALL!F675-METEALL[[#This Row],[620106]], 0)</f>
        <v>0</v>
      </c>
      <c r="H674">
        <f>IF(AND(ALL!G675-METEALL[[#This Row],[620107]] &gt;= 0, ALL!G675-METEALL[[#This Row],[620107]] &lt;= 24), ALL!G675-METEALL[[#This Row],[620107]], 0)</f>
        <v>18</v>
      </c>
      <c r="I674">
        <f>IF(AND(ALL!H675-METEALL[[#This Row],[620109]] &gt;= 0, ALL!H675-METEALL[[#This Row],[620109]] &lt;= 24), ALL!H675-METEALL[[#This Row],[620109]], 0)</f>
        <v>0</v>
      </c>
      <c r="J674">
        <f>IF(AND(ALL!I675-METEALL[[#This Row],[620111]] &gt;= 0, ALL!I675-METEALL[[#This Row],[620111]] &lt;= 24), ALL!I675-METEALL[[#This Row],[620111]], 0)</f>
        <v>0</v>
      </c>
      <c r="K674">
        <f>IF(AND(ALL!J675-METEALL[[#This Row],[620112]] &gt;= 0, ALL!J675-METEALL[[#This Row],[620112]] &lt;= 24), ALL!J675-METEALL[[#This Row],[620112]], 0)</f>
        <v>17</v>
      </c>
      <c r="L674">
        <f>IF(AND(ALL!K675-METEALL[[#This Row],[620113]] &gt;= 0, ALL!K675-METEALL[[#This Row],[620113]] &lt;= 24), ALL!K675-METEALL[[#This Row],[620113]], 0)</f>
        <v>0</v>
      </c>
      <c r="M674">
        <f>IF(AND(ALL!L675-METEALL[[#This Row],[620114]] &gt;= 0, ALL!L675-METEALL[[#This Row],[620114]] &lt;= 24), ALL!L675-METEALL[[#This Row],[620114]], 0)</f>
        <v>0</v>
      </c>
      <c r="N674">
        <f>IF(AND(ALL!M675-METEALL[[#This Row],[620116]] &gt;= 0, ALL!M675-METEALL[[#This Row],[620116]] &lt;= 24), ALL!M675-METEALL[[#This Row],[620116]], 0)</f>
        <v>0</v>
      </c>
      <c r="O674">
        <f>IF(AND(ALL!N675-METEALL[[#This Row],[620117]] &gt;= 0, ALL!N675-METEALL[[#This Row],[620117]] &lt;= 24), ALL!N675-METEALL[[#This Row],[620117]], 0)</f>
        <v>14</v>
      </c>
      <c r="P674">
        <f>IF(AND(ALL!O675-METEALL[[#This Row],[620118]] &gt;= 0, ALL!O675-METEALL[[#This Row],[620118]] &lt;= 24), ALL!O675-METEALL[[#This Row],[620118]], 0)</f>
        <v>14</v>
      </c>
      <c r="Q674">
        <f>IF(AND(ALL!P675-METEALL[[#This Row],[620119]] &gt;= 0, ALL!P675-METEALL[[#This Row],[620119]] &lt;= 24), ALL!P675-METEALL[[#This Row],[620119]], 0)</f>
        <v>15</v>
      </c>
      <c r="R674">
        <f>IF(AND(ALL!Q675-METEALL[[#This Row],[620120]] &gt;= 0, ALL!Q675-METEALL[[#This Row],[620120]] &lt;= 24), ALL!Q675-METEALL[[#This Row],[620120]], 0)</f>
        <v>0</v>
      </c>
      <c r="S674">
        <f>IF(AND(ALL!R675-METEALL[[#This Row],[620122]] &gt;= 0, ALL!R675-METEALL[[#This Row],[620122]] &lt;= 24), ALL!R675-METEALL[[#This Row],[620122]], 0)</f>
        <v>0</v>
      </c>
      <c r="T674">
        <f>IF(AND(ALL!S675-METEALL[[#This Row],[620123]] &gt;= 0, ALL!S675-METEALL[[#This Row],[620123]] &lt;= 24), ALL!S675-METEALL[[#This Row],[620123]], 0)</f>
        <v>0</v>
      </c>
      <c r="U674">
        <f>IF(AND(ALL!T675-METEALL[[#This Row],[620124]] &gt;= 0, ALL!T675-METEALL[[#This Row],[620124]] &lt;= 24), ALL!T675-METEALL[[#This Row],[620124]], 0)</f>
        <v>0</v>
      </c>
      <c r="Y674">
        <v>620104</v>
      </c>
      <c r="Z674" s="31">
        <v>44502</v>
      </c>
      <c r="AA674">
        <v>0</v>
      </c>
    </row>
    <row r="675" spans="3:27">
      <c r="C675" s="17">
        <v>44503</v>
      </c>
      <c r="D675" t="str">
        <f>TEXT(Mete_cal[[#This Row],[Egat Code]], "[$-409]mmm yyyy")</f>
        <v>Nov 2021</v>
      </c>
      <c r="E675">
        <f>IF(AND(ALL!D676-METEALL[[#This Row],[620104]] &gt;= 0, ALL!D676-METEALL[[#This Row],[620104]] &lt;= 24), ALL!D676-METEALL[[#This Row],[620104]], 0)</f>
        <v>0</v>
      </c>
      <c r="F675">
        <f>IF(AND(ALL!E676-METEALL[[#This Row],[620105]] &gt;= 0, ALL!E676-METEALL[[#This Row],[620105]] &lt;= 24), ALL!E676-METEALL[[#This Row],[620105]], 0)</f>
        <v>14</v>
      </c>
      <c r="G675">
        <f>IF(AND(ALL!F676-METEALL[[#This Row],[620106]] &gt;= 0, ALL!F676-METEALL[[#This Row],[620106]] &lt;= 24), ALL!F676-METEALL[[#This Row],[620106]], 0)</f>
        <v>0</v>
      </c>
      <c r="H675">
        <f>IF(AND(ALL!G676-METEALL[[#This Row],[620107]] &gt;= 0, ALL!G676-METEALL[[#This Row],[620107]] &lt;= 24), ALL!G676-METEALL[[#This Row],[620107]], 0)</f>
        <v>14</v>
      </c>
      <c r="I675">
        <f>IF(AND(ALL!H676-METEALL[[#This Row],[620109]] &gt;= 0, ALL!H676-METEALL[[#This Row],[620109]] &lt;= 24), ALL!H676-METEALL[[#This Row],[620109]], 0)</f>
        <v>0</v>
      </c>
      <c r="J675">
        <f>IF(AND(ALL!I676-METEALL[[#This Row],[620111]] &gt;= 0, ALL!I676-METEALL[[#This Row],[620111]] &lt;= 24), ALL!I676-METEALL[[#This Row],[620111]], 0)</f>
        <v>8</v>
      </c>
      <c r="K675">
        <f>IF(AND(ALL!J676-METEALL[[#This Row],[620112]] &gt;= 0, ALL!J676-METEALL[[#This Row],[620112]] &lt;= 24), ALL!J676-METEALL[[#This Row],[620112]], 0)</f>
        <v>14</v>
      </c>
      <c r="L675">
        <f>IF(AND(ALL!K676-METEALL[[#This Row],[620113]] &gt;= 0, ALL!K676-METEALL[[#This Row],[620113]] &lt;= 24), ALL!K676-METEALL[[#This Row],[620113]], 0)</f>
        <v>0</v>
      </c>
      <c r="M675">
        <f>IF(AND(ALL!L676-METEALL[[#This Row],[620114]] &gt;= 0, ALL!L676-METEALL[[#This Row],[620114]] &lt;= 24), ALL!L676-METEALL[[#This Row],[620114]], 0)</f>
        <v>7</v>
      </c>
      <c r="N675">
        <f>IF(AND(ALL!M676-METEALL[[#This Row],[620116]] &gt;= 0, ALL!M676-METEALL[[#This Row],[620116]] &lt;= 24), ALL!M676-METEALL[[#This Row],[620116]], 0)</f>
        <v>0</v>
      </c>
      <c r="O675">
        <f>IF(AND(ALL!N676-METEALL[[#This Row],[620117]] &gt;= 0, ALL!N676-METEALL[[#This Row],[620117]] &lt;= 24), ALL!N676-METEALL[[#This Row],[620117]], 0)</f>
        <v>7</v>
      </c>
      <c r="P675">
        <f>IF(AND(ALL!O676-METEALL[[#This Row],[620118]] &gt;= 0, ALL!O676-METEALL[[#This Row],[620118]] &lt;= 24), ALL!O676-METEALL[[#This Row],[620118]], 0)</f>
        <v>13</v>
      </c>
      <c r="Q675">
        <f>IF(AND(ALL!P676-METEALL[[#This Row],[620119]] &gt;= 0, ALL!P676-METEALL[[#This Row],[620119]] &lt;= 24), ALL!P676-METEALL[[#This Row],[620119]], 0)</f>
        <v>10</v>
      </c>
      <c r="R675">
        <f>IF(AND(ALL!Q676-METEALL[[#This Row],[620120]] &gt;= 0, ALL!Q676-METEALL[[#This Row],[620120]] &lt;= 24), ALL!Q676-METEALL[[#This Row],[620120]], 0)</f>
        <v>0</v>
      </c>
      <c r="S675">
        <f>IF(AND(ALL!R676-METEALL[[#This Row],[620122]] &gt;= 0, ALL!R676-METEALL[[#This Row],[620122]] &lt;= 24), ALL!R676-METEALL[[#This Row],[620122]], 0)</f>
        <v>0</v>
      </c>
      <c r="T675">
        <f>IF(AND(ALL!S676-METEALL[[#This Row],[620123]] &gt;= 0, ALL!S676-METEALL[[#This Row],[620123]] &lt;= 24), ALL!S676-METEALL[[#This Row],[620123]], 0)</f>
        <v>0</v>
      </c>
      <c r="U675">
        <f>IF(AND(ALL!T676-METEALL[[#This Row],[620124]] &gt;= 0, ALL!T676-METEALL[[#This Row],[620124]] &lt;= 24), ALL!T676-METEALL[[#This Row],[620124]], 0)</f>
        <v>0</v>
      </c>
      <c r="Y675">
        <v>620104</v>
      </c>
      <c r="Z675" s="31">
        <v>44503</v>
      </c>
      <c r="AA675">
        <v>0</v>
      </c>
    </row>
    <row r="676" spans="3:27">
      <c r="C676" s="17">
        <v>44504</v>
      </c>
      <c r="D676" t="str">
        <f>TEXT(Mete_cal[[#This Row],[Egat Code]], "[$-409]mmm yyyy")</f>
        <v>Nov 2021</v>
      </c>
      <c r="E676">
        <f>IF(AND(ALL!D677-METEALL[[#This Row],[620104]] &gt;= 0, ALL!D677-METEALL[[#This Row],[620104]] &lt;= 24), ALL!D677-METEALL[[#This Row],[620104]], 0)</f>
        <v>0</v>
      </c>
      <c r="F676">
        <f>IF(AND(ALL!E677-METEALL[[#This Row],[620105]] &gt;= 0, ALL!E677-METEALL[[#This Row],[620105]] &lt;= 24), ALL!E677-METEALL[[#This Row],[620105]], 0)</f>
        <v>12</v>
      </c>
      <c r="G676">
        <f>IF(AND(ALL!F677-METEALL[[#This Row],[620106]] &gt;= 0, ALL!F677-METEALL[[#This Row],[620106]] &lt;= 24), ALL!F677-METEALL[[#This Row],[620106]], 0)</f>
        <v>0</v>
      </c>
      <c r="H676">
        <f>IF(AND(ALL!G677-METEALL[[#This Row],[620107]] &gt;= 0, ALL!G677-METEALL[[#This Row],[620107]] &lt;= 24), ALL!G677-METEALL[[#This Row],[620107]], 0)</f>
        <v>11</v>
      </c>
      <c r="I676">
        <f>IF(AND(ALL!H677-METEALL[[#This Row],[620109]] &gt;= 0, ALL!H677-METEALL[[#This Row],[620109]] &lt;= 24), ALL!H677-METEALL[[#This Row],[620109]], 0)</f>
        <v>0</v>
      </c>
      <c r="J676">
        <f>IF(AND(ALL!I677-METEALL[[#This Row],[620111]] &gt;= 0, ALL!I677-METEALL[[#This Row],[620111]] &lt;= 24), ALL!I677-METEALL[[#This Row],[620111]], 0)</f>
        <v>14</v>
      </c>
      <c r="K676">
        <f>IF(AND(ALL!J677-METEALL[[#This Row],[620112]] &gt;= 0, ALL!J677-METEALL[[#This Row],[620112]] &lt;= 24), ALL!J677-METEALL[[#This Row],[620112]], 0)</f>
        <v>12</v>
      </c>
      <c r="L676">
        <f>IF(AND(ALL!K677-METEALL[[#This Row],[620113]] &gt;= 0, ALL!K677-METEALL[[#This Row],[620113]] &lt;= 24), ALL!K677-METEALL[[#This Row],[620113]], 0)</f>
        <v>0</v>
      </c>
      <c r="M676">
        <f>IF(AND(ALL!L677-METEALL[[#This Row],[620114]] &gt;= 0, ALL!L677-METEALL[[#This Row],[620114]] &lt;= 24), ALL!L677-METEALL[[#This Row],[620114]], 0)</f>
        <v>8</v>
      </c>
      <c r="N676">
        <f>IF(AND(ALL!M677-METEALL[[#This Row],[620116]] &gt;= 0, ALL!M677-METEALL[[#This Row],[620116]] &lt;= 24), ALL!M677-METEALL[[#This Row],[620116]], 0)</f>
        <v>0</v>
      </c>
      <c r="O676">
        <f>IF(AND(ALL!N677-METEALL[[#This Row],[620117]] &gt;= 0, ALL!N677-METEALL[[#This Row],[620117]] &lt;= 24), ALL!N677-METEALL[[#This Row],[620117]], 0)</f>
        <v>15</v>
      </c>
      <c r="P676">
        <f>IF(AND(ALL!O677-METEALL[[#This Row],[620118]] &gt;= 0, ALL!O677-METEALL[[#This Row],[620118]] &lt;= 24), ALL!O677-METEALL[[#This Row],[620118]], 0)</f>
        <v>6</v>
      </c>
      <c r="Q676">
        <f>IF(AND(ALL!P677-METEALL[[#This Row],[620119]] &gt;= 0, ALL!P677-METEALL[[#This Row],[620119]] &lt;= 24), ALL!P677-METEALL[[#This Row],[620119]], 0)</f>
        <v>14</v>
      </c>
      <c r="R676">
        <f>IF(AND(ALL!Q677-METEALL[[#This Row],[620120]] &gt;= 0, ALL!Q677-METEALL[[#This Row],[620120]] &lt;= 24), ALL!Q677-METEALL[[#This Row],[620120]], 0)</f>
        <v>0</v>
      </c>
      <c r="S676">
        <f>IF(AND(ALL!R677-METEALL[[#This Row],[620122]] &gt;= 0, ALL!R677-METEALL[[#This Row],[620122]] &lt;= 24), ALL!R677-METEALL[[#This Row],[620122]], 0)</f>
        <v>0</v>
      </c>
      <c r="T676">
        <f>IF(AND(ALL!S677-METEALL[[#This Row],[620123]] &gt;= 0, ALL!S677-METEALL[[#This Row],[620123]] &lt;= 24), ALL!S677-METEALL[[#This Row],[620123]], 0)</f>
        <v>0</v>
      </c>
      <c r="U676">
        <f>IF(AND(ALL!T677-METEALL[[#This Row],[620124]] &gt;= 0, ALL!T677-METEALL[[#This Row],[620124]] &lt;= 24), ALL!T677-METEALL[[#This Row],[620124]], 0)</f>
        <v>0</v>
      </c>
      <c r="Y676">
        <v>620104</v>
      </c>
      <c r="Z676" s="31">
        <v>44504</v>
      </c>
      <c r="AA676">
        <v>0</v>
      </c>
    </row>
    <row r="677" spans="3:27">
      <c r="C677" s="17">
        <v>44505</v>
      </c>
      <c r="D677" t="str">
        <f>TEXT(Mete_cal[[#This Row],[Egat Code]], "[$-409]mmm yyyy")</f>
        <v>Nov 2021</v>
      </c>
      <c r="E677">
        <f>IF(AND(ALL!D678-METEALL[[#This Row],[620104]] &gt;= 0, ALL!D678-METEALL[[#This Row],[620104]] &lt;= 24), ALL!D678-METEALL[[#This Row],[620104]], 0)</f>
        <v>0</v>
      </c>
      <c r="F677">
        <f>IF(AND(ALL!E678-METEALL[[#This Row],[620105]] &gt;= 0, ALL!E678-METEALL[[#This Row],[620105]] &lt;= 24), ALL!E678-METEALL[[#This Row],[620105]], 0)</f>
        <v>9</v>
      </c>
      <c r="G677">
        <f>IF(AND(ALL!F678-METEALL[[#This Row],[620106]] &gt;= 0, ALL!F678-METEALL[[#This Row],[620106]] &lt;= 24), ALL!F678-METEALL[[#This Row],[620106]], 0)</f>
        <v>0</v>
      </c>
      <c r="H677">
        <f>IF(AND(ALL!G678-METEALL[[#This Row],[620107]] &gt;= 0, ALL!G678-METEALL[[#This Row],[620107]] &lt;= 24), ALL!G678-METEALL[[#This Row],[620107]], 0)</f>
        <v>10</v>
      </c>
      <c r="I677">
        <f>IF(AND(ALL!H678-METEALL[[#This Row],[620109]] &gt;= 0, ALL!H678-METEALL[[#This Row],[620109]] &lt;= 24), ALL!H678-METEALL[[#This Row],[620109]], 0)</f>
        <v>0</v>
      </c>
      <c r="J677">
        <f>IF(AND(ALL!I678-METEALL[[#This Row],[620111]] &gt;= 0, ALL!I678-METEALL[[#This Row],[620111]] &lt;= 24), ALL!I678-METEALL[[#This Row],[620111]], 0)</f>
        <v>9</v>
      </c>
      <c r="K677">
        <f>IF(AND(ALL!J678-METEALL[[#This Row],[620112]] &gt;= 0, ALL!J678-METEALL[[#This Row],[620112]] &lt;= 24), ALL!J678-METEALL[[#This Row],[620112]], 0)</f>
        <v>10</v>
      </c>
      <c r="L677">
        <f>IF(AND(ALL!K678-METEALL[[#This Row],[620113]] &gt;= 0, ALL!K678-METEALL[[#This Row],[620113]] &lt;= 24), ALL!K678-METEALL[[#This Row],[620113]], 0)</f>
        <v>0</v>
      </c>
      <c r="M677">
        <f>IF(AND(ALL!L678-METEALL[[#This Row],[620114]] &gt;= 0, ALL!L678-METEALL[[#This Row],[620114]] &lt;= 24), ALL!L678-METEALL[[#This Row],[620114]], 0)</f>
        <v>0</v>
      </c>
      <c r="N677">
        <f>IF(AND(ALL!M678-METEALL[[#This Row],[620116]] &gt;= 0, ALL!M678-METEALL[[#This Row],[620116]] &lt;= 24), ALL!M678-METEALL[[#This Row],[620116]], 0)</f>
        <v>0</v>
      </c>
      <c r="O677">
        <f>IF(AND(ALL!N678-METEALL[[#This Row],[620117]] &gt;= 0, ALL!N678-METEALL[[#This Row],[620117]] &lt;= 24), ALL!N678-METEALL[[#This Row],[620117]], 0)</f>
        <v>6</v>
      </c>
      <c r="P677">
        <f>IF(AND(ALL!O678-METEALL[[#This Row],[620118]] &gt;= 0, ALL!O678-METEALL[[#This Row],[620118]] &lt;= 24), ALL!O678-METEALL[[#This Row],[620118]], 0)</f>
        <v>12</v>
      </c>
      <c r="Q677">
        <f>IF(AND(ALL!P678-METEALL[[#This Row],[620119]] &gt;= 0, ALL!P678-METEALL[[#This Row],[620119]] &lt;= 24), ALL!P678-METEALL[[#This Row],[620119]], 0)</f>
        <v>12</v>
      </c>
      <c r="R677">
        <f>IF(AND(ALL!Q678-METEALL[[#This Row],[620120]] &gt;= 0, ALL!Q678-METEALL[[#This Row],[620120]] &lt;= 24), ALL!Q678-METEALL[[#This Row],[620120]], 0)</f>
        <v>0</v>
      </c>
      <c r="S677">
        <f>IF(AND(ALL!R678-METEALL[[#This Row],[620122]] &gt;= 0, ALL!R678-METEALL[[#This Row],[620122]] &lt;= 24), ALL!R678-METEALL[[#This Row],[620122]], 0)</f>
        <v>0</v>
      </c>
      <c r="T677">
        <f>IF(AND(ALL!S678-METEALL[[#This Row],[620123]] &gt;= 0, ALL!S678-METEALL[[#This Row],[620123]] &lt;= 24), ALL!S678-METEALL[[#This Row],[620123]], 0)</f>
        <v>0</v>
      </c>
      <c r="U677">
        <f>IF(AND(ALL!T678-METEALL[[#This Row],[620124]] &gt;= 0, ALL!T678-METEALL[[#This Row],[620124]] &lt;= 24), ALL!T678-METEALL[[#This Row],[620124]], 0)</f>
        <v>0</v>
      </c>
      <c r="Y677">
        <v>620104</v>
      </c>
      <c r="Z677" s="31">
        <v>44505</v>
      </c>
      <c r="AA677">
        <v>0</v>
      </c>
    </row>
    <row r="678" spans="3:27">
      <c r="C678" s="17">
        <v>44506</v>
      </c>
      <c r="D678" t="str">
        <f>TEXT(Mete_cal[[#This Row],[Egat Code]], "[$-409]mmm yyyy")</f>
        <v>Nov 2021</v>
      </c>
      <c r="E678">
        <f>IF(AND(ALL!D679-METEALL[[#This Row],[620104]] &gt;= 0, ALL!D679-METEALL[[#This Row],[620104]] &lt;= 24), ALL!D679-METEALL[[#This Row],[620104]], 0)</f>
        <v>0</v>
      </c>
      <c r="F678">
        <f>IF(AND(ALL!E679-METEALL[[#This Row],[620105]] &gt;= 0, ALL!E679-METEALL[[#This Row],[620105]] &lt;= 24), ALL!E679-METEALL[[#This Row],[620105]], 0)</f>
        <v>22</v>
      </c>
      <c r="G678">
        <f>IF(AND(ALL!F679-METEALL[[#This Row],[620106]] &gt;= 0, ALL!F679-METEALL[[#This Row],[620106]] &lt;= 24), ALL!F679-METEALL[[#This Row],[620106]], 0)</f>
        <v>0</v>
      </c>
      <c r="H678">
        <f>IF(AND(ALL!G679-METEALL[[#This Row],[620107]] &gt;= 0, ALL!G679-METEALL[[#This Row],[620107]] &lt;= 24), ALL!G679-METEALL[[#This Row],[620107]], 0)</f>
        <v>22</v>
      </c>
      <c r="I678">
        <f>IF(AND(ALL!H679-METEALL[[#This Row],[620109]] &gt;= 0, ALL!H679-METEALL[[#This Row],[620109]] &lt;= 24), ALL!H679-METEALL[[#This Row],[620109]], 0)</f>
        <v>0</v>
      </c>
      <c r="J678">
        <f>IF(AND(ALL!I679-METEALL[[#This Row],[620111]] &gt;= 0, ALL!I679-METEALL[[#This Row],[620111]] &lt;= 24), ALL!I679-METEALL[[#This Row],[620111]], 0)</f>
        <v>0</v>
      </c>
      <c r="K678">
        <f>IF(AND(ALL!J679-METEALL[[#This Row],[620112]] &gt;= 0, ALL!J679-METEALL[[#This Row],[620112]] &lt;= 24), ALL!J679-METEALL[[#This Row],[620112]], 0)</f>
        <v>0</v>
      </c>
      <c r="L678">
        <f>IF(AND(ALL!K679-METEALL[[#This Row],[620113]] &gt;= 0, ALL!K679-METEALL[[#This Row],[620113]] &lt;= 24), ALL!K679-METEALL[[#This Row],[620113]], 0)</f>
        <v>0</v>
      </c>
      <c r="M678">
        <f>IF(AND(ALL!L679-METEALL[[#This Row],[620114]] &gt;= 0, ALL!L679-METEALL[[#This Row],[620114]] &lt;= 24), ALL!L679-METEALL[[#This Row],[620114]], 0)</f>
        <v>0</v>
      </c>
      <c r="N678">
        <f>IF(AND(ALL!M679-METEALL[[#This Row],[620116]] &gt;= 0, ALL!M679-METEALL[[#This Row],[620116]] &lt;= 24), ALL!M679-METEALL[[#This Row],[620116]], 0)</f>
        <v>0</v>
      </c>
      <c r="O678">
        <f>IF(AND(ALL!N679-METEALL[[#This Row],[620117]] &gt;= 0, ALL!N679-METEALL[[#This Row],[620117]] &lt;= 24), ALL!N679-METEALL[[#This Row],[620117]], 0)</f>
        <v>23</v>
      </c>
      <c r="P678">
        <f>IF(AND(ALL!O679-METEALL[[#This Row],[620118]] &gt;= 0, ALL!O679-METEALL[[#This Row],[620118]] &lt;= 24), ALL!O679-METEALL[[#This Row],[620118]], 0)</f>
        <v>0</v>
      </c>
      <c r="Q678">
        <f>IF(AND(ALL!P679-METEALL[[#This Row],[620119]] &gt;= 0, ALL!P679-METEALL[[#This Row],[620119]] &lt;= 24), ALL!P679-METEALL[[#This Row],[620119]], 0)</f>
        <v>23</v>
      </c>
      <c r="R678">
        <f>IF(AND(ALL!Q679-METEALL[[#This Row],[620120]] &gt;= 0, ALL!Q679-METEALL[[#This Row],[620120]] &lt;= 24), ALL!Q679-METEALL[[#This Row],[620120]], 0)</f>
        <v>0</v>
      </c>
      <c r="S678">
        <f>IF(AND(ALL!R679-METEALL[[#This Row],[620122]] &gt;= 0, ALL!R679-METEALL[[#This Row],[620122]] &lt;= 24), ALL!R679-METEALL[[#This Row],[620122]], 0)</f>
        <v>0</v>
      </c>
      <c r="T678">
        <f>IF(AND(ALL!S679-METEALL[[#This Row],[620123]] &gt;= 0, ALL!S679-METEALL[[#This Row],[620123]] &lt;= 24), ALL!S679-METEALL[[#This Row],[620123]], 0)</f>
        <v>0</v>
      </c>
      <c r="U678">
        <f>IF(AND(ALL!T679-METEALL[[#This Row],[620124]] &gt;= 0, ALL!T679-METEALL[[#This Row],[620124]] &lt;= 24), ALL!T679-METEALL[[#This Row],[620124]], 0)</f>
        <v>0</v>
      </c>
      <c r="Y678">
        <v>620104</v>
      </c>
      <c r="Z678" s="31">
        <v>44506</v>
      </c>
      <c r="AA678">
        <v>0</v>
      </c>
    </row>
    <row r="679" spans="3:27">
      <c r="C679" s="17">
        <v>44507</v>
      </c>
      <c r="D679" t="str">
        <f>TEXT(Mete_cal[[#This Row],[Egat Code]], "[$-409]mmm yyyy")</f>
        <v>Nov 2021</v>
      </c>
      <c r="E679">
        <f>IF(AND(ALL!D680-METEALL[[#This Row],[620104]] &gt;= 0, ALL!D680-METEALL[[#This Row],[620104]] &lt;= 24), ALL!D680-METEALL[[#This Row],[620104]], 0)</f>
        <v>0</v>
      </c>
      <c r="F679">
        <f>IF(AND(ALL!E680-METEALL[[#This Row],[620105]] &gt;= 0, ALL!E680-METEALL[[#This Row],[620105]] &lt;= 24), ALL!E680-METEALL[[#This Row],[620105]], 0)</f>
        <v>9</v>
      </c>
      <c r="G679">
        <f>IF(AND(ALL!F680-METEALL[[#This Row],[620106]] &gt;= 0, ALL!F680-METEALL[[#This Row],[620106]] &lt;= 24), ALL!F680-METEALL[[#This Row],[620106]], 0)</f>
        <v>0</v>
      </c>
      <c r="H679">
        <f>IF(AND(ALL!G680-METEALL[[#This Row],[620107]] &gt;= 0, ALL!G680-METEALL[[#This Row],[620107]] &lt;= 24), ALL!G680-METEALL[[#This Row],[620107]], 0)</f>
        <v>14</v>
      </c>
      <c r="I679">
        <f>IF(AND(ALL!H680-METEALL[[#This Row],[620109]] &gt;= 0, ALL!H680-METEALL[[#This Row],[620109]] &lt;= 24), ALL!H680-METEALL[[#This Row],[620109]], 0)</f>
        <v>0</v>
      </c>
      <c r="J679">
        <f>IF(AND(ALL!I680-METEALL[[#This Row],[620111]] &gt;= 0, ALL!I680-METEALL[[#This Row],[620111]] &lt;= 24), ALL!I680-METEALL[[#This Row],[620111]], 0)</f>
        <v>0</v>
      </c>
      <c r="K679">
        <f>IF(AND(ALL!J680-METEALL[[#This Row],[620112]] &gt;= 0, ALL!J680-METEALL[[#This Row],[620112]] &lt;= 24), ALL!J680-METEALL[[#This Row],[620112]], 0)</f>
        <v>0</v>
      </c>
      <c r="L679">
        <f>IF(AND(ALL!K680-METEALL[[#This Row],[620113]] &gt;= 0, ALL!K680-METEALL[[#This Row],[620113]] &lt;= 24), ALL!K680-METEALL[[#This Row],[620113]], 0)</f>
        <v>0</v>
      </c>
      <c r="M679">
        <f>IF(AND(ALL!L680-METEALL[[#This Row],[620114]] &gt;= 0, ALL!L680-METEALL[[#This Row],[620114]] &lt;= 24), ALL!L680-METEALL[[#This Row],[620114]], 0)</f>
        <v>17</v>
      </c>
      <c r="N679">
        <f>IF(AND(ALL!M680-METEALL[[#This Row],[620116]] &gt;= 0, ALL!M680-METEALL[[#This Row],[620116]] &lt;= 24), ALL!M680-METEALL[[#This Row],[620116]], 0)</f>
        <v>0</v>
      </c>
      <c r="O679">
        <f>IF(AND(ALL!N680-METEALL[[#This Row],[620117]] &gt;= 0, ALL!N680-METEALL[[#This Row],[620117]] &lt;= 24), ALL!N680-METEALL[[#This Row],[620117]], 0)</f>
        <v>15</v>
      </c>
      <c r="P679">
        <f>IF(AND(ALL!O680-METEALL[[#This Row],[620118]] &gt;= 0, ALL!O680-METEALL[[#This Row],[620118]] &lt;= 24), ALL!O680-METEALL[[#This Row],[620118]], 0)</f>
        <v>0</v>
      </c>
      <c r="Q679">
        <f>IF(AND(ALL!P680-METEALL[[#This Row],[620119]] &gt;= 0, ALL!P680-METEALL[[#This Row],[620119]] &lt;= 24), ALL!P680-METEALL[[#This Row],[620119]], 0)</f>
        <v>12</v>
      </c>
      <c r="R679">
        <f>IF(AND(ALL!Q680-METEALL[[#This Row],[620120]] &gt;= 0, ALL!Q680-METEALL[[#This Row],[620120]] &lt;= 24), ALL!Q680-METEALL[[#This Row],[620120]], 0)</f>
        <v>0</v>
      </c>
      <c r="S679">
        <f>IF(AND(ALL!R680-METEALL[[#This Row],[620122]] &gt;= 0, ALL!R680-METEALL[[#This Row],[620122]] &lt;= 24), ALL!R680-METEALL[[#This Row],[620122]], 0)</f>
        <v>0</v>
      </c>
      <c r="T679">
        <f>IF(AND(ALL!S680-METEALL[[#This Row],[620123]] &gt;= 0, ALL!S680-METEALL[[#This Row],[620123]] &lt;= 24), ALL!S680-METEALL[[#This Row],[620123]], 0)</f>
        <v>0</v>
      </c>
      <c r="U679">
        <f>IF(AND(ALL!T680-METEALL[[#This Row],[620124]] &gt;= 0, ALL!T680-METEALL[[#This Row],[620124]] &lt;= 24), ALL!T680-METEALL[[#This Row],[620124]], 0)</f>
        <v>0</v>
      </c>
      <c r="Y679">
        <v>620104</v>
      </c>
      <c r="Z679" s="31">
        <v>44507</v>
      </c>
      <c r="AA679">
        <v>0</v>
      </c>
    </row>
    <row r="680" spans="3:27">
      <c r="C680" s="17">
        <v>44508</v>
      </c>
      <c r="D680" t="str">
        <f>TEXT(Mete_cal[[#This Row],[Egat Code]], "[$-409]mmm yyyy")</f>
        <v>Nov 2021</v>
      </c>
      <c r="E680">
        <f>IF(AND(ALL!D681-METEALL[[#This Row],[620104]] &gt;= 0, ALL!D681-METEALL[[#This Row],[620104]] &lt;= 24), ALL!D681-METEALL[[#This Row],[620104]], 0)</f>
        <v>0</v>
      </c>
      <c r="F680">
        <f>IF(AND(ALL!E681-METEALL[[#This Row],[620105]] &gt;= 0, ALL!E681-METEALL[[#This Row],[620105]] &lt;= 24), ALL!E681-METEALL[[#This Row],[620105]], 0)</f>
        <v>22</v>
      </c>
      <c r="G680">
        <f>IF(AND(ALL!F681-METEALL[[#This Row],[620106]] &gt;= 0, ALL!F681-METEALL[[#This Row],[620106]] &lt;= 24), ALL!F681-METEALL[[#This Row],[620106]], 0)</f>
        <v>0</v>
      </c>
      <c r="H680">
        <f>IF(AND(ALL!G681-METEALL[[#This Row],[620107]] &gt;= 0, ALL!G681-METEALL[[#This Row],[620107]] &lt;= 24), ALL!G681-METEALL[[#This Row],[620107]], 0)</f>
        <v>16</v>
      </c>
      <c r="I680">
        <f>IF(AND(ALL!H681-METEALL[[#This Row],[620109]] &gt;= 0, ALL!H681-METEALL[[#This Row],[620109]] &lt;= 24), ALL!H681-METEALL[[#This Row],[620109]], 0)</f>
        <v>0</v>
      </c>
      <c r="J680">
        <f>IF(AND(ALL!I681-METEALL[[#This Row],[620111]] &gt;= 0, ALL!I681-METEALL[[#This Row],[620111]] &lt;= 24), ALL!I681-METEALL[[#This Row],[620111]], 0)</f>
        <v>0</v>
      </c>
      <c r="K680">
        <f>IF(AND(ALL!J681-METEALL[[#This Row],[620112]] &gt;= 0, ALL!J681-METEALL[[#This Row],[620112]] &lt;= 24), ALL!J681-METEALL[[#This Row],[620112]], 0)</f>
        <v>16</v>
      </c>
      <c r="L680">
        <f>IF(AND(ALL!K681-METEALL[[#This Row],[620113]] &gt;= 0, ALL!K681-METEALL[[#This Row],[620113]] &lt;= 24), ALL!K681-METEALL[[#This Row],[620113]], 0)</f>
        <v>0</v>
      </c>
      <c r="M680">
        <f>IF(AND(ALL!L681-METEALL[[#This Row],[620114]] &gt;= 0, ALL!L681-METEALL[[#This Row],[620114]] &lt;= 24), ALL!L681-METEALL[[#This Row],[620114]], 0)</f>
        <v>15</v>
      </c>
      <c r="N680">
        <f>IF(AND(ALL!M681-METEALL[[#This Row],[620116]] &gt;= 0, ALL!M681-METEALL[[#This Row],[620116]] &lt;= 24), ALL!M681-METEALL[[#This Row],[620116]], 0)</f>
        <v>0</v>
      </c>
      <c r="O680">
        <f>IF(AND(ALL!N681-METEALL[[#This Row],[620117]] &gt;= 0, ALL!N681-METEALL[[#This Row],[620117]] &lt;= 24), ALL!N681-METEALL[[#This Row],[620117]], 0)</f>
        <v>15</v>
      </c>
      <c r="P680">
        <f>IF(AND(ALL!O681-METEALL[[#This Row],[620118]] &gt;= 0, ALL!O681-METEALL[[#This Row],[620118]] &lt;= 24), ALL!O681-METEALL[[#This Row],[620118]], 0)</f>
        <v>0</v>
      </c>
      <c r="Q680">
        <f>IF(AND(ALL!P681-METEALL[[#This Row],[620119]] &gt;= 0, ALL!P681-METEALL[[#This Row],[620119]] &lt;= 24), ALL!P681-METEALL[[#This Row],[620119]], 0)</f>
        <v>16</v>
      </c>
      <c r="R680">
        <f>IF(AND(ALL!Q681-METEALL[[#This Row],[620120]] &gt;= 0, ALL!Q681-METEALL[[#This Row],[620120]] &lt;= 24), ALL!Q681-METEALL[[#This Row],[620120]], 0)</f>
        <v>0</v>
      </c>
      <c r="S680">
        <f>IF(AND(ALL!R681-METEALL[[#This Row],[620122]] &gt;= 0, ALL!R681-METEALL[[#This Row],[620122]] &lt;= 24), ALL!R681-METEALL[[#This Row],[620122]], 0)</f>
        <v>0</v>
      </c>
      <c r="T680">
        <f>IF(AND(ALL!S681-METEALL[[#This Row],[620123]] &gt;= 0, ALL!S681-METEALL[[#This Row],[620123]] &lt;= 24), ALL!S681-METEALL[[#This Row],[620123]], 0)</f>
        <v>0</v>
      </c>
      <c r="U680">
        <f>IF(AND(ALL!T681-METEALL[[#This Row],[620124]] &gt;= 0, ALL!T681-METEALL[[#This Row],[620124]] &lt;= 24), ALL!T681-METEALL[[#This Row],[620124]], 0)</f>
        <v>0</v>
      </c>
      <c r="Y680">
        <v>620104</v>
      </c>
      <c r="Z680" s="31">
        <v>44508</v>
      </c>
      <c r="AA680">
        <v>0</v>
      </c>
    </row>
    <row r="681" spans="3:27">
      <c r="C681" s="17">
        <v>44509</v>
      </c>
      <c r="D681" t="str">
        <f>TEXT(Mete_cal[[#This Row],[Egat Code]], "[$-409]mmm yyyy")</f>
        <v>Nov 2021</v>
      </c>
      <c r="E681">
        <f>IF(AND(ALL!D682-METEALL[[#This Row],[620104]] &gt;= 0, ALL!D682-METEALL[[#This Row],[620104]] &lt;= 24), ALL!D682-METEALL[[#This Row],[620104]], 0)</f>
        <v>0</v>
      </c>
      <c r="F681">
        <f>IF(AND(ALL!E682-METEALL[[#This Row],[620105]] &gt;= 0, ALL!E682-METEALL[[#This Row],[620105]] &lt;= 24), ALL!E682-METEALL[[#This Row],[620105]], 0)</f>
        <v>21</v>
      </c>
      <c r="G681">
        <f>IF(AND(ALL!F682-METEALL[[#This Row],[620106]] &gt;= 0, ALL!F682-METEALL[[#This Row],[620106]] &lt;= 24), ALL!F682-METEALL[[#This Row],[620106]], 0)</f>
        <v>0</v>
      </c>
      <c r="H681">
        <f>IF(AND(ALL!G682-METEALL[[#This Row],[620107]] &gt;= 0, ALL!G682-METEALL[[#This Row],[620107]] &lt;= 24), ALL!G682-METEALL[[#This Row],[620107]], 0)</f>
        <v>22</v>
      </c>
      <c r="I681">
        <f>IF(AND(ALL!H682-METEALL[[#This Row],[620109]] &gt;= 0, ALL!H682-METEALL[[#This Row],[620109]] &lt;= 24), ALL!H682-METEALL[[#This Row],[620109]], 0)</f>
        <v>0</v>
      </c>
      <c r="J681">
        <f>IF(AND(ALL!I682-METEALL[[#This Row],[620111]] &gt;= 0, ALL!I682-METEALL[[#This Row],[620111]] &lt;= 24), ALL!I682-METEALL[[#This Row],[620111]], 0)</f>
        <v>0</v>
      </c>
      <c r="K681">
        <f>IF(AND(ALL!J682-METEALL[[#This Row],[620112]] &gt;= 0, ALL!J682-METEALL[[#This Row],[620112]] &lt;= 24), ALL!J682-METEALL[[#This Row],[620112]], 0)</f>
        <v>20</v>
      </c>
      <c r="L681">
        <f>IF(AND(ALL!K682-METEALL[[#This Row],[620113]] &gt;= 0, ALL!K682-METEALL[[#This Row],[620113]] &lt;= 24), ALL!K682-METEALL[[#This Row],[620113]], 0)</f>
        <v>0</v>
      </c>
      <c r="M681">
        <f>IF(AND(ALL!L682-METEALL[[#This Row],[620114]] &gt;= 0, ALL!L682-METEALL[[#This Row],[620114]] &lt;= 24), ALL!L682-METEALL[[#This Row],[620114]], 0)</f>
        <v>11</v>
      </c>
      <c r="N681">
        <f>IF(AND(ALL!M682-METEALL[[#This Row],[620116]] &gt;= 0, ALL!M682-METEALL[[#This Row],[620116]] &lt;= 24), ALL!M682-METEALL[[#This Row],[620116]], 0)</f>
        <v>0</v>
      </c>
      <c r="O681">
        <f>IF(AND(ALL!N682-METEALL[[#This Row],[620117]] &gt;= 0, ALL!N682-METEALL[[#This Row],[620117]] &lt;= 24), ALL!N682-METEALL[[#This Row],[620117]], 0)</f>
        <v>23</v>
      </c>
      <c r="P681">
        <f>IF(AND(ALL!O682-METEALL[[#This Row],[620118]] &gt;= 0, ALL!O682-METEALL[[#This Row],[620118]] &lt;= 24), ALL!O682-METEALL[[#This Row],[620118]], 0)</f>
        <v>0</v>
      </c>
      <c r="Q681">
        <f>IF(AND(ALL!P682-METEALL[[#This Row],[620119]] &gt;= 0, ALL!P682-METEALL[[#This Row],[620119]] &lt;= 24), ALL!P682-METEALL[[#This Row],[620119]], 0)</f>
        <v>21</v>
      </c>
      <c r="R681">
        <f>IF(AND(ALL!Q682-METEALL[[#This Row],[620120]] &gt;= 0, ALL!Q682-METEALL[[#This Row],[620120]] &lt;= 24), ALL!Q682-METEALL[[#This Row],[620120]], 0)</f>
        <v>0</v>
      </c>
      <c r="S681">
        <f>IF(AND(ALL!R682-METEALL[[#This Row],[620122]] &gt;= 0, ALL!R682-METEALL[[#This Row],[620122]] &lt;= 24), ALL!R682-METEALL[[#This Row],[620122]], 0)</f>
        <v>0</v>
      </c>
      <c r="T681">
        <f>IF(AND(ALL!S682-METEALL[[#This Row],[620123]] &gt;= 0, ALL!S682-METEALL[[#This Row],[620123]] &lt;= 24), ALL!S682-METEALL[[#This Row],[620123]], 0)</f>
        <v>0</v>
      </c>
      <c r="U681">
        <f>IF(AND(ALL!T682-METEALL[[#This Row],[620124]] &gt;= 0, ALL!T682-METEALL[[#This Row],[620124]] &lt;= 24), ALL!T682-METEALL[[#This Row],[620124]], 0)</f>
        <v>0</v>
      </c>
      <c r="Y681">
        <v>620104</v>
      </c>
      <c r="Z681" s="31">
        <v>44509</v>
      </c>
      <c r="AA681">
        <v>0</v>
      </c>
    </row>
    <row r="682" spans="3:27">
      <c r="C682" s="17">
        <v>44510</v>
      </c>
      <c r="D682" t="str">
        <f>TEXT(Mete_cal[[#This Row],[Egat Code]], "[$-409]mmm yyyy")</f>
        <v>Nov 2021</v>
      </c>
      <c r="E682">
        <f>IF(AND(ALL!D683-METEALL[[#This Row],[620104]] &gt;= 0, ALL!D683-METEALL[[#This Row],[620104]] &lt;= 24), ALL!D683-METEALL[[#This Row],[620104]], 0)</f>
        <v>0</v>
      </c>
      <c r="F682">
        <f>IF(AND(ALL!E683-METEALL[[#This Row],[620105]] &gt;= 0, ALL!E683-METEALL[[#This Row],[620105]] &lt;= 24), ALL!E683-METEALL[[#This Row],[620105]], 0)</f>
        <v>21</v>
      </c>
      <c r="G682">
        <f>IF(AND(ALL!F683-METEALL[[#This Row],[620106]] &gt;= 0, ALL!F683-METEALL[[#This Row],[620106]] &lt;= 24), ALL!F683-METEALL[[#This Row],[620106]], 0)</f>
        <v>0</v>
      </c>
      <c r="H682">
        <f>IF(AND(ALL!G683-METEALL[[#This Row],[620107]] &gt;= 0, ALL!G683-METEALL[[#This Row],[620107]] &lt;= 24), ALL!G683-METEALL[[#This Row],[620107]], 0)</f>
        <v>21</v>
      </c>
      <c r="I682">
        <f>IF(AND(ALL!H683-METEALL[[#This Row],[620109]] &gt;= 0, ALL!H683-METEALL[[#This Row],[620109]] &lt;= 24), ALL!H683-METEALL[[#This Row],[620109]], 0)</f>
        <v>0</v>
      </c>
      <c r="J682">
        <f>IF(AND(ALL!I683-METEALL[[#This Row],[620111]] &gt;= 0, ALL!I683-METEALL[[#This Row],[620111]] &lt;= 24), ALL!I683-METEALL[[#This Row],[620111]], 0)</f>
        <v>0</v>
      </c>
      <c r="K682">
        <f>IF(AND(ALL!J683-METEALL[[#This Row],[620112]] &gt;= 0, ALL!J683-METEALL[[#This Row],[620112]] &lt;= 24), ALL!J683-METEALL[[#This Row],[620112]], 0)</f>
        <v>11</v>
      </c>
      <c r="L682">
        <f>IF(AND(ALL!K683-METEALL[[#This Row],[620113]] &gt;= 0, ALL!K683-METEALL[[#This Row],[620113]] &lt;= 24), ALL!K683-METEALL[[#This Row],[620113]], 0)</f>
        <v>0</v>
      </c>
      <c r="M682">
        <f>IF(AND(ALL!L683-METEALL[[#This Row],[620114]] &gt;= 0, ALL!L683-METEALL[[#This Row],[620114]] &lt;= 24), ALL!L683-METEALL[[#This Row],[620114]], 0)</f>
        <v>15</v>
      </c>
      <c r="N682">
        <f>IF(AND(ALL!M683-METEALL[[#This Row],[620116]] &gt;= 0, ALL!M683-METEALL[[#This Row],[620116]] &lt;= 24), ALL!M683-METEALL[[#This Row],[620116]], 0)</f>
        <v>0</v>
      </c>
      <c r="O682">
        <f>IF(AND(ALL!N683-METEALL[[#This Row],[620117]] &gt;= 0, ALL!N683-METEALL[[#This Row],[620117]] &lt;= 24), ALL!N683-METEALL[[#This Row],[620117]], 0)</f>
        <v>18</v>
      </c>
      <c r="P682">
        <f>IF(AND(ALL!O683-METEALL[[#This Row],[620118]] &gt;= 0, ALL!O683-METEALL[[#This Row],[620118]] &lt;= 24), ALL!O683-METEALL[[#This Row],[620118]], 0)</f>
        <v>0</v>
      </c>
      <c r="Q682">
        <f>IF(AND(ALL!P683-METEALL[[#This Row],[620119]] &gt;= 0, ALL!P683-METEALL[[#This Row],[620119]] &lt;= 24), ALL!P683-METEALL[[#This Row],[620119]], 0)</f>
        <v>0</v>
      </c>
      <c r="R682">
        <f>IF(AND(ALL!Q683-METEALL[[#This Row],[620120]] &gt;= 0, ALL!Q683-METEALL[[#This Row],[620120]] &lt;= 24), ALL!Q683-METEALL[[#This Row],[620120]], 0)</f>
        <v>0</v>
      </c>
      <c r="S682">
        <f>IF(AND(ALL!R683-METEALL[[#This Row],[620122]] &gt;= 0, ALL!R683-METEALL[[#This Row],[620122]] &lt;= 24), ALL!R683-METEALL[[#This Row],[620122]], 0)</f>
        <v>0</v>
      </c>
      <c r="T682">
        <f>IF(AND(ALL!S683-METEALL[[#This Row],[620123]] &gt;= 0, ALL!S683-METEALL[[#This Row],[620123]] &lt;= 24), ALL!S683-METEALL[[#This Row],[620123]], 0)</f>
        <v>0</v>
      </c>
      <c r="U682">
        <f>IF(AND(ALL!T683-METEALL[[#This Row],[620124]] &gt;= 0, ALL!T683-METEALL[[#This Row],[620124]] &lt;= 24), ALL!T683-METEALL[[#This Row],[620124]], 0)</f>
        <v>0</v>
      </c>
      <c r="Y682">
        <v>620104</v>
      </c>
      <c r="Z682" s="31">
        <v>44510</v>
      </c>
      <c r="AA682">
        <v>0</v>
      </c>
    </row>
    <row r="683" spans="3:27">
      <c r="C683" s="17">
        <v>44511</v>
      </c>
      <c r="D683" t="str">
        <f>TEXT(Mete_cal[[#This Row],[Egat Code]], "[$-409]mmm yyyy")</f>
        <v>Nov 2021</v>
      </c>
      <c r="E683">
        <f>IF(AND(ALL!D684-METEALL[[#This Row],[620104]] &gt;= 0, ALL!D684-METEALL[[#This Row],[620104]] &lt;= 24), ALL!D684-METEALL[[#This Row],[620104]], 0)</f>
        <v>0</v>
      </c>
      <c r="F683">
        <f>IF(AND(ALL!E684-METEALL[[#This Row],[620105]] &gt;= 0, ALL!E684-METEALL[[#This Row],[620105]] &lt;= 24), ALL!E684-METEALL[[#This Row],[620105]], 0)</f>
        <v>18</v>
      </c>
      <c r="G683">
        <f>IF(AND(ALL!F684-METEALL[[#This Row],[620106]] &gt;= 0, ALL!F684-METEALL[[#This Row],[620106]] &lt;= 24), ALL!F684-METEALL[[#This Row],[620106]], 0)</f>
        <v>0</v>
      </c>
      <c r="H683">
        <f>IF(AND(ALL!G684-METEALL[[#This Row],[620107]] &gt;= 0, ALL!G684-METEALL[[#This Row],[620107]] &lt;= 24), ALL!G684-METEALL[[#This Row],[620107]], 0)</f>
        <v>19</v>
      </c>
      <c r="I683">
        <f>IF(AND(ALL!H684-METEALL[[#This Row],[620109]] &gt;= 0, ALL!H684-METEALL[[#This Row],[620109]] &lt;= 24), ALL!H684-METEALL[[#This Row],[620109]], 0)</f>
        <v>0</v>
      </c>
      <c r="J683">
        <f>IF(AND(ALL!I684-METEALL[[#This Row],[620111]] &gt;= 0, ALL!I684-METEALL[[#This Row],[620111]] &lt;= 24), ALL!I684-METEALL[[#This Row],[620111]], 0)</f>
        <v>0</v>
      </c>
      <c r="K683">
        <f>IF(AND(ALL!J684-METEALL[[#This Row],[620112]] &gt;= 0, ALL!J684-METEALL[[#This Row],[620112]] &lt;= 24), ALL!J684-METEALL[[#This Row],[620112]], 0)</f>
        <v>0</v>
      </c>
      <c r="L683">
        <f>IF(AND(ALL!K684-METEALL[[#This Row],[620113]] &gt;= 0, ALL!K684-METEALL[[#This Row],[620113]] &lt;= 24), ALL!K684-METEALL[[#This Row],[620113]], 0)</f>
        <v>0</v>
      </c>
      <c r="M683">
        <f>IF(AND(ALL!L684-METEALL[[#This Row],[620114]] &gt;= 0, ALL!L684-METEALL[[#This Row],[620114]] &lt;= 24), ALL!L684-METEALL[[#This Row],[620114]], 0)</f>
        <v>19</v>
      </c>
      <c r="N683">
        <f>IF(AND(ALL!M684-METEALL[[#This Row],[620116]] &gt;= 0, ALL!M684-METEALL[[#This Row],[620116]] &lt;= 24), ALL!M684-METEALL[[#This Row],[620116]], 0)</f>
        <v>0</v>
      </c>
      <c r="O683">
        <f>IF(AND(ALL!N684-METEALL[[#This Row],[620117]] &gt;= 0, ALL!N684-METEALL[[#This Row],[620117]] &lt;= 24), ALL!N684-METEALL[[#This Row],[620117]], 0)</f>
        <v>20</v>
      </c>
      <c r="P683">
        <f>IF(AND(ALL!O684-METEALL[[#This Row],[620118]] &gt;= 0, ALL!O684-METEALL[[#This Row],[620118]] &lt;= 24), ALL!O684-METEALL[[#This Row],[620118]], 0)</f>
        <v>0</v>
      </c>
      <c r="Q683">
        <f>IF(AND(ALL!P684-METEALL[[#This Row],[620119]] &gt;= 0, ALL!P684-METEALL[[#This Row],[620119]] &lt;= 24), ALL!P684-METEALL[[#This Row],[620119]], 0)</f>
        <v>14</v>
      </c>
      <c r="R683">
        <f>IF(AND(ALL!Q684-METEALL[[#This Row],[620120]] &gt;= 0, ALL!Q684-METEALL[[#This Row],[620120]] &lt;= 24), ALL!Q684-METEALL[[#This Row],[620120]], 0)</f>
        <v>0</v>
      </c>
      <c r="S683">
        <f>IF(AND(ALL!R684-METEALL[[#This Row],[620122]] &gt;= 0, ALL!R684-METEALL[[#This Row],[620122]] &lt;= 24), ALL!R684-METEALL[[#This Row],[620122]], 0)</f>
        <v>0</v>
      </c>
      <c r="T683">
        <f>IF(AND(ALL!S684-METEALL[[#This Row],[620123]] &gt;= 0, ALL!S684-METEALL[[#This Row],[620123]] &lt;= 24), ALL!S684-METEALL[[#This Row],[620123]], 0)</f>
        <v>0</v>
      </c>
      <c r="U683">
        <f>IF(AND(ALL!T684-METEALL[[#This Row],[620124]] &gt;= 0, ALL!T684-METEALL[[#This Row],[620124]] &lt;= 24), ALL!T684-METEALL[[#This Row],[620124]], 0)</f>
        <v>0</v>
      </c>
      <c r="Y683">
        <v>620104</v>
      </c>
      <c r="Z683" s="31">
        <v>44511</v>
      </c>
      <c r="AA683">
        <v>0</v>
      </c>
    </row>
    <row r="684" spans="3:27">
      <c r="C684" s="17">
        <v>44512</v>
      </c>
      <c r="D684" t="str">
        <f>TEXT(Mete_cal[[#This Row],[Egat Code]], "[$-409]mmm yyyy")</f>
        <v>Nov 2021</v>
      </c>
      <c r="E684">
        <f>IF(AND(ALL!D685-METEALL[[#This Row],[620104]] &gt;= 0, ALL!D685-METEALL[[#This Row],[620104]] &lt;= 24), ALL!D685-METEALL[[#This Row],[620104]], 0)</f>
        <v>0</v>
      </c>
      <c r="F684">
        <f>IF(AND(ALL!E685-METEALL[[#This Row],[620105]] &gt;= 0, ALL!E685-METEALL[[#This Row],[620105]] &lt;= 24), ALL!E685-METEALL[[#This Row],[620105]], 0)</f>
        <v>17</v>
      </c>
      <c r="G684">
        <f>IF(AND(ALL!F685-METEALL[[#This Row],[620106]] &gt;= 0, ALL!F685-METEALL[[#This Row],[620106]] &lt;= 24), ALL!F685-METEALL[[#This Row],[620106]], 0)</f>
        <v>0</v>
      </c>
      <c r="H684">
        <f>IF(AND(ALL!G685-METEALL[[#This Row],[620107]] &gt;= 0, ALL!G685-METEALL[[#This Row],[620107]] &lt;= 24), ALL!G685-METEALL[[#This Row],[620107]], 0)</f>
        <v>16</v>
      </c>
      <c r="I684">
        <f>IF(AND(ALL!H685-METEALL[[#This Row],[620109]] &gt;= 0, ALL!H685-METEALL[[#This Row],[620109]] &lt;= 24), ALL!H685-METEALL[[#This Row],[620109]], 0)</f>
        <v>0</v>
      </c>
      <c r="J684">
        <f>IF(AND(ALL!I685-METEALL[[#This Row],[620111]] &gt;= 0, ALL!I685-METEALL[[#This Row],[620111]] &lt;= 24), ALL!I685-METEALL[[#This Row],[620111]], 0)</f>
        <v>0</v>
      </c>
      <c r="K684">
        <f>IF(AND(ALL!J685-METEALL[[#This Row],[620112]] &gt;= 0, ALL!J685-METEALL[[#This Row],[620112]] &lt;= 24), ALL!J685-METEALL[[#This Row],[620112]], 0)</f>
        <v>15</v>
      </c>
      <c r="L684">
        <f>IF(AND(ALL!K685-METEALL[[#This Row],[620113]] &gt;= 0, ALL!K685-METEALL[[#This Row],[620113]] &lt;= 24), ALL!K685-METEALL[[#This Row],[620113]], 0)</f>
        <v>0</v>
      </c>
      <c r="M684">
        <f>IF(AND(ALL!L685-METEALL[[#This Row],[620114]] &gt;= 0, ALL!L685-METEALL[[#This Row],[620114]] &lt;= 24), ALL!L685-METEALL[[#This Row],[620114]], 0)</f>
        <v>16</v>
      </c>
      <c r="N684">
        <f>IF(AND(ALL!M685-METEALL[[#This Row],[620116]] &gt;= 0, ALL!M685-METEALL[[#This Row],[620116]] &lt;= 24), ALL!M685-METEALL[[#This Row],[620116]], 0)</f>
        <v>0</v>
      </c>
      <c r="O684">
        <f>IF(AND(ALL!N685-METEALL[[#This Row],[620117]] &gt;= 0, ALL!N685-METEALL[[#This Row],[620117]] &lt;= 24), ALL!N685-METEALL[[#This Row],[620117]], 0)</f>
        <v>16</v>
      </c>
      <c r="P684">
        <f>IF(AND(ALL!O685-METEALL[[#This Row],[620118]] &gt;= 0, ALL!O685-METEALL[[#This Row],[620118]] &lt;= 24), ALL!O685-METEALL[[#This Row],[620118]], 0)</f>
        <v>0</v>
      </c>
      <c r="Q684">
        <f>IF(AND(ALL!P685-METEALL[[#This Row],[620119]] &gt;= 0, ALL!P685-METEALL[[#This Row],[620119]] &lt;= 24), ALL!P685-METEALL[[#This Row],[620119]], 0)</f>
        <v>18</v>
      </c>
      <c r="R684">
        <f>IF(AND(ALL!Q685-METEALL[[#This Row],[620120]] &gt;= 0, ALL!Q685-METEALL[[#This Row],[620120]] &lt;= 24), ALL!Q685-METEALL[[#This Row],[620120]], 0)</f>
        <v>0</v>
      </c>
      <c r="S684">
        <f>IF(AND(ALL!R685-METEALL[[#This Row],[620122]] &gt;= 0, ALL!R685-METEALL[[#This Row],[620122]] &lt;= 24), ALL!R685-METEALL[[#This Row],[620122]], 0)</f>
        <v>0</v>
      </c>
      <c r="T684">
        <f>IF(AND(ALL!S685-METEALL[[#This Row],[620123]] &gt;= 0, ALL!S685-METEALL[[#This Row],[620123]] &lt;= 24), ALL!S685-METEALL[[#This Row],[620123]], 0)</f>
        <v>0</v>
      </c>
      <c r="U684">
        <f>IF(AND(ALL!T685-METEALL[[#This Row],[620124]] &gt;= 0, ALL!T685-METEALL[[#This Row],[620124]] &lt;= 24), ALL!T685-METEALL[[#This Row],[620124]], 0)</f>
        <v>0</v>
      </c>
      <c r="Y684">
        <v>620104</v>
      </c>
      <c r="Z684" s="31">
        <v>44512</v>
      </c>
      <c r="AA684">
        <v>0</v>
      </c>
    </row>
    <row r="685" spans="3:27">
      <c r="C685" s="17">
        <v>44513</v>
      </c>
      <c r="D685" t="str">
        <f>TEXT(Mete_cal[[#This Row],[Egat Code]], "[$-409]mmm yyyy")</f>
        <v>Nov 2021</v>
      </c>
      <c r="E685">
        <f>IF(AND(ALL!D686-METEALL[[#This Row],[620104]] &gt;= 0, ALL!D686-METEALL[[#This Row],[620104]] &lt;= 24), ALL!D686-METEALL[[#This Row],[620104]], 0)</f>
        <v>0</v>
      </c>
      <c r="F685">
        <f>IF(AND(ALL!E686-METEALL[[#This Row],[620105]] &gt;= 0, ALL!E686-METEALL[[#This Row],[620105]] &lt;= 24), ALL!E686-METEALL[[#This Row],[620105]], 0)</f>
        <v>17</v>
      </c>
      <c r="G685">
        <f>IF(AND(ALL!F686-METEALL[[#This Row],[620106]] &gt;= 0, ALL!F686-METEALL[[#This Row],[620106]] &lt;= 24), ALL!F686-METEALL[[#This Row],[620106]], 0)</f>
        <v>0</v>
      </c>
      <c r="H685">
        <f>IF(AND(ALL!G686-METEALL[[#This Row],[620107]] &gt;= 0, ALL!G686-METEALL[[#This Row],[620107]] &lt;= 24), ALL!G686-METEALL[[#This Row],[620107]], 0)</f>
        <v>18</v>
      </c>
      <c r="I685">
        <f>IF(AND(ALL!H686-METEALL[[#This Row],[620109]] &gt;= 0, ALL!H686-METEALL[[#This Row],[620109]] &lt;= 24), ALL!H686-METEALL[[#This Row],[620109]], 0)</f>
        <v>0</v>
      </c>
      <c r="J685">
        <f>IF(AND(ALL!I686-METEALL[[#This Row],[620111]] &gt;= 0, ALL!I686-METEALL[[#This Row],[620111]] &lt;= 24), ALL!I686-METEALL[[#This Row],[620111]], 0)</f>
        <v>0</v>
      </c>
      <c r="K685">
        <f>IF(AND(ALL!J686-METEALL[[#This Row],[620112]] &gt;= 0, ALL!J686-METEALL[[#This Row],[620112]] &lt;= 24), ALL!J686-METEALL[[#This Row],[620112]], 0)</f>
        <v>21</v>
      </c>
      <c r="L685">
        <f>IF(AND(ALL!K686-METEALL[[#This Row],[620113]] &gt;= 0, ALL!K686-METEALL[[#This Row],[620113]] &lt;= 24), ALL!K686-METEALL[[#This Row],[620113]], 0)</f>
        <v>0</v>
      </c>
      <c r="M685">
        <f>IF(AND(ALL!L686-METEALL[[#This Row],[620114]] &gt;= 0, ALL!L686-METEALL[[#This Row],[620114]] &lt;= 24), ALL!L686-METEALL[[#This Row],[620114]], 0)</f>
        <v>19</v>
      </c>
      <c r="N685">
        <f>IF(AND(ALL!M686-METEALL[[#This Row],[620116]] &gt;= 0, ALL!M686-METEALL[[#This Row],[620116]] &lt;= 24), ALL!M686-METEALL[[#This Row],[620116]], 0)</f>
        <v>0</v>
      </c>
      <c r="O685">
        <f>IF(AND(ALL!N686-METEALL[[#This Row],[620117]] &gt;= 0, ALL!N686-METEALL[[#This Row],[620117]] &lt;= 24), ALL!N686-METEALL[[#This Row],[620117]], 0)</f>
        <v>14</v>
      </c>
      <c r="P685">
        <f>IF(AND(ALL!O686-METEALL[[#This Row],[620118]] &gt;= 0, ALL!O686-METEALL[[#This Row],[620118]] &lt;= 24), ALL!O686-METEALL[[#This Row],[620118]], 0)</f>
        <v>0</v>
      </c>
      <c r="Q685">
        <f>IF(AND(ALL!P686-METEALL[[#This Row],[620119]] &gt;= 0, ALL!P686-METEALL[[#This Row],[620119]] &lt;= 24), ALL!P686-METEALL[[#This Row],[620119]], 0)</f>
        <v>20</v>
      </c>
      <c r="R685">
        <f>IF(AND(ALL!Q686-METEALL[[#This Row],[620120]] &gt;= 0, ALL!Q686-METEALL[[#This Row],[620120]] &lt;= 24), ALL!Q686-METEALL[[#This Row],[620120]], 0)</f>
        <v>0</v>
      </c>
      <c r="S685">
        <f>IF(AND(ALL!R686-METEALL[[#This Row],[620122]] &gt;= 0, ALL!R686-METEALL[[#This Row],[620122]] &lt;= 24), ALL!R686-METEALL[[#This Row],[620122]], 0)</f>
        <v>0</v>
      </c>
      <c r="T685">
        <f>IF(AND(ALL!S686-METEALL[[#This Row],[620123]] &gt;= 0, ALL!S686-METEALL[[#This Row],[620123]] &lt;= 24), ALL!S686-METEALL[[#This Row],[620123]], 0)</f>
        <v>0</v>
      </c>
      <c r="U685">
        <f>IF(AND(ALL!T686-METEALL[[#This Row],[620124]] &gt;= 0, ALL!T686-METEALL[[#This Row],[620124]] &lt;= 24), ALL!T686-METEALL[[#This Row],[620124]], 0)</f>
        <v>0</v>
      </c>
      <c r="Y685">
        <v>620104</v>
      </c>
      <c r="Z685" s="31">
        <v>44513</v>
      </c>
      <c r="AA685">
        <v>0</v>
      </c>
    </row>
    <row r="686" spans="3:27">
      <c r="C686" s="17">
        <v>44514</v>
      </c>
      <c r="D686" t="str">
        <f>TEXT(Mete_cal[[#This Row],[Egat Code]], "[$-409]mmm yyyy")</f>
        <v>Nov 2021</v>
      </c>
      <c r="E686">
        <f>IF(AND(ALL!D687-METEALL[[#This Row],[620104]] &gt;= 0, ALL!D687-METEALL[[#This Row],[620104]] &lt;= 24), ALL!D687-METEALL[[#This Row],[620104]], 0)</f>
        <v>0</v>
      </c>
      <c r="F686">
        <f>IF(AND(ALL!E687-METEALL[[#This Row],[620105]] &gt;= 0, ALL!E687-METEALL[[#This Row],[620105]] &lt;= 24), ALL!E687-METEALL[[#This Row],[620105]], 0)</f>
        <v>4</v>
      </c>
      <c r="G686">
        <f>IF(AND(ALL!F687-METEALL[[#This Row],[620106]] &gt;= 0, ALL!F687-METEALL[[#This Row],[620106]] &lt;= 24), ALL!F687-METEALL[[#This Row],[620106]], 0)</f>
        <v>0</v>
      </c>
      <c r="H686">
        <f>IF(AND(ALL!G687-METEALL[[#This Row],[620107]] &gt;= 0, ALL!G687-METEALL[[#This Row],[620107]] &lt;= 24), ALL!G687-METEALL[[#This Row],[620107]], 0)</f>
        <v>21</v>
      </c>
      <c r="I686">
        <f>IF(AND(ALL!H687-METEALL[[#This Row],[620109]] &gt;= 0, ALL!H687-METEALL[[#This Row],[620109]] &lt;= 24), ALL!H687-METEALL[[#This Row],[620109]], 0)</f>
        <v>0</v>
      </c>
      <c r="J686">
        <f>IF(AND(ALL!I687-METEALL[[#This Row],[620111]] &gt;= 0, ALL!I687-METEALL[[#This Row],[620111]] &lt;= 24), ALL!I687-METEALL[[#This Row],[620111]], 0)</f>
        <v>0</v>
      </c>
      <c r="K686">
        <f>IF(AND(ALL!J687-METEALL[[#This Row],[620112]] &gt;= 0, ALL!J687-METEALL[[#This Row],[620112]] &lt;= 24), ALL!J687-METEALL[[#This Row],[620112]], 0)</f>
        <v>20</v>
      </c>
      <c r="L686">
        <f>IF(AND(ALL!K687-METEALL[[#This Row],[620113]] &gt;= 0, ALL!K687-METEALL[[#This Row],[620113]] &lt;= 24), ALL!K687-METEALL[[#This Row],[620113]], 0)</f>
        <v>0</v>
      </c>
      <c r="M686">
        <f>IF(AND(ALL!L687-METEALL[[#This Row],[620114]] &gt;= 0, ALL!L687-METEALL[[#This Row],[620114]] &lt;= 24), ALL!L687-METEALL[[#This Row],[620114]], 0)</f>
        <v>19</v>
      </c>
      <c r="N686">
        <f>IF(AND(ALL!M687-METEALL[[#This Row],[620116]] &gt;= 0, ALL!M687-METEALL[[#This Row],[620116]] &lt;= 24), ALL!M687-METEALL[[#This Row],[620116]], 0)</f>
        <v>0</v>
      </c>
      <c r="O686">
        <f>IF(AND(ALL!N687-METEALL[[#This Row],[620117]] &gt;= 0, ALL!N687-METEALL[[#This Row],[620117]] &lt;= 24), ALL!N687-METEALL[[#This Row],[620117]], 0)</f>
        <v>21</v>
      </c>
      <c r="P686">
        <f>IF(AND(ALL!O687-METEALL[[#This Row],[620118]] &gt;= 0, ALL!O687-METEALL[[#This Row],[620118]] &lt;= 24), ALL!O687-METEALL[[#This Row],[620118]], 0)</f>
        <v>0</v>
      </c>
      <c r="Q686">
        <f>IF(AND(ALL!P687-METEALL[[#This Row],[620119]] &gt;= 0, ALL!P687-METEALL[[#This Row],[620119]] &lt;= 24), ALL!P687-METEALL[[#This Row],[620119]], 0)</f>
        <v>0</v>
      </c>
      <c r="R686">
        <f>IF(AND(ALL!Q687-METEALL[[#This Row],[620120]] &gt;= 0, ALL!Q687-METEALL[[#This Row],[620120]] &lt;= 24), ALL!Q687-METEALL[[#This Row],[620120]], 0)</f>
        <v>0</v>
      </c>
      <c r="S686">
        <f>IF(AND(ALL!R687-METEALL[[#This Row],[620122]] &gt;= 0, ALL!R687-METEALL[[#This Row],[620122]] &lt;= 24), ALL!R687-METEALL[[#This Row],[620122]], 0)</f>
        <v>0</v>
      </c>
      <c r="T686">
        <f>IF(AND(ALL!S687-METEALL[[#This Row],[620123]] &gt;= 0, ALL!S687-METEALL[[#This Row],[620123]] &lt;= 24), ALL!S687-METEALL[[#This Row],[620123]], 0)</f>
        <v>0</v>
      </c>
      <c r="U686">
        <f>IF(AND(ALL!T687-METEALL[[#This Row],[620124]] &gt;= 0, ALL!T687-METEALL[[#This Row],[620124]] &lt;= 24), ALL!T687-METEALL[[#This Row],[620124]], 0)</f>
        <v>0</v>
      </c>
      <c r="Y686">
        <v>620104</v>
      </c>
      <c r="Z686" s="31">
        <v>44514</v>
      </c>
      <c r="AA686">
        <v>0</v>
      </c>
    </row>
    <row r="687" spans="3:27">
      <c r="C687" s="17">
        <v>44515</v>
      </c>
      <c r="D687" t="str">
        <f>TEXT(Mete_cal[[#This Row],[Egat Code]], "[$-409]mmm yyyy")</f>
        <v>Nov 2021</v>
      </c>
      <c r="E687">
        <f>IF(AND(ALL!D688-METEALL[[#This Row],[620104]] &gt;= 0, ALL!D688-METEALL[[#This Row],[620104]] &lt;= 24), ALL!D688-METEALL[[#This Row],[620104]], 0)</f>
        <v>0</v>
      </c>
      <c r="F687">
        <f>IF(AND(ALL!E688-METEALL[[#This Row],[620105]] &gt;= 0, ALL!E688-METEALL[[#This Row],[620105]] &lt;= 24), ALL!E688-METEALL[[#This Row],[620105]], 0)</f>
        <v>20</v>
      </c>
      <c r="G687">
        <f>IF(AND(ALL!F688-METEALL[[#This Row],[620106]] &gt;= 0, ALL!F688-METEALL[[#This Row],[620106]] &lt;= 24), ALL!F688-METEALL[[#This Row],[620106]], 0)</f>
        <v>0</v>
      </c>
      <c r="H687">
        <f>IF(AND(ALL!G688-METEALL[[#This Row],[620107]] &gt;= 0, ALL!G688-METEALL[[#This Row],[620107]] &lt;= 24), ALL!G688-METEALL[[#This Row],[620107]], 0)</f>
        <v>20</v>
      </c>
      <c r="I687">
        <f>IF(AND(ALL!H688-METEALL[[#This Row],[620109]] &gt;= 0, ALL!H688-METEALL[[#This Row],[620109]] &lt;= 24), ALL!H688-METEALL[[#This Row],[620109]], 0)</f>
        <v>0</v>
      </c>
      <c r="J687">
        <f>IF(AND(ALL!I688-METEALL[[#This Row],[620111]] &gt;= 0, ALL!I688-METEALL[[#This Row],[620111]] &lt;= 24), ALL!I688-METEALL[[#This Row],[620111]], 0)</f>
        <v>0</v>
      </c>
      <c r="K687">
        <f>IF(AND(ALL!J688-METEALL[[#This Row],[620112]] &gt;= 0, ALL!J688-METEALL[[#This Row],[620112]] &lt;= 24), ALL!J688-METEALL[[#This Row],[620112]], 0)</f>
        <v>0</v>
      </c>
      <c r="L687">
        <f>IF(AND(ALL!K688-METEALL[[#This Row],[620113]] &gt;= 0, ALL!K688-METEALL[[#This Row],[620113]] &lt;= 24), ALL!K688-METEALL[[#This Row],[620113]], 0)</f>
        <v>0</v>
      </c>
      <c r="M687">
        <f>IF(AND(ALL!L688-METEALL[[#This Row],[620114]] &gt;= 0, ALL!L688-METEALL[[#This Row],[620114]] &lt;= 24), ALL!L688-METEALL[[#This Row],[620114]], 0)</f>
        <v>19</v>
      </c>
      <c r="N687">
        <f>IF(AND(ALL!M688-METEALL[[#This Row],[620116]] &gt;= 0, ALL!M688-METEALL[[#This Row],[620116]] &lt;= 24), ALL!M688-METEALL[[#This Row],[620116]], 0)</f>
        <v>0</v>
      </c>
      <c r="O687">
        <f>IF(AND(ALL!N688-METEALL[[#This Row],[620117]] &gt;= 0, ALL!N688-METEALL[[#This Row],[620117]] &lt;= 24), ALL!N688-METEALL[[#This Row],[620117]], 0)</f>
        <v>0</v>
      </c>
      <c r="P687">
        <f>IF(AND(ALL!O688-METEALL[[#This Row],[620118]] &gt;= 0, ALL!O688-METEALL[[#This Row],[620118]] &lt;= 24), ALL!O688-METEALL[[#This Row],[620118]], 0)</f>
        <v>19</v>
      </c>
      <c r="Q687">
        <f>IF(AND(ALL!P688-METEALL[[#This Row],[620119]] &gt;= 0, ALL!P688-METEALL[[#This Row],[620119]] &lt;= 24), ALL!P688-METEALL[[#This Row],[620119]], 0)</f>
        <v>0</v>
      </c>
      <c r="R687">
        <f>IF(AND(ALL!Q688-METEALL[[#This Row],[620120]] &gt;= 0, ALL!Q688-METEALL[[#This Row],[620120]] &lt;= 24), ALL!Q688-METEALL[[#This Row],[620120]], 0)</f>
        <v>0</v>
      </c>
      <c r="S687">
        <f>IF(AND(ALL!R688-METEALL[[#This Row],[620122]] &gt;= 0, ALL!R688-METEALL[[#This Row],[620122]] &lt;= 24), ALL!R688-METEALL[[#This Row],[620122]], 0)</f>
        <v>0</v>
      </c>
      <c r="T687">
        <f>IF(AND(ALL!S688-METEALL[[#This Row],[620123]] &gt;= 0, ALL!S688-METEALL[[#This Row],[620123]] &lt;= 24), ALL!S688-METEALL[[#This Row],[620123]], 0)</f>
        <v>0</v>
      </c>
      <c r="U687">
        <f>IF(AND(ALL!T688-METEALL[[#This Row],[620124]] &gt;= 0, ALL!T688-METEALL[[#This Row],[620124]] &lt;= 24), ALL!T688-METEALL[[#This Row],[620124]], 0)</f>
        <v>0</v>
      </c>
      <c r="Y687">
        <v>620104</v>
      </c>
      <c r="Z687" s="31">
        <v>44515</v>
      </c>
      <c r="AA687">
        <v>0</v>
      </c>
    </row>
    <row r="688" spans="3:27">
      <c r="C688" s="17">
        <v>44516</v>
      </c>
      <c r="D688" t="str">
        <f>TEXT(Mete_cal[[#This Row],[Egat Code]], "[$-409]mmm yyyy")</f>
        <v>Nov 2021</v>
      </c>
      <c r="E688">
        <f>IF(AND(ALL!D689-METEALL[[#This Row],[620104]] &gt;= 0, ALL!D689-METEALL[[#This Row],[620104]] &lt;= 24), ALL!D689-METEALL[[#This Row],[620104]], 0)</f>
        <v>0</v>
      </c>
      <c r="F688">
        <f>IF(AND(ALL!E689-METEALL[[#This Row],[620105]] &gt;= 0, ALL!E689-METEALL[[#This Row],[620105]] &lt;= 24), ALL!E689-METEALL[[#This Row],[620105]], 0)</f>
        <v>19</v>
      </c>
      <c r="G688">
        <f>IF(AND(ALL!F689-METEALL[[#This Row],[620106]] &gt;= 0, ALL!F689-METEALL[[#This Row],[620106]] &lt;= 24), ALL!F689-METEALL[[#This Row],[620106]], 0)</f>
        <v>0</v>
      </c>
      <c r="H688">
        <f>IF(AND(ALL!G689-METEALL[[#This Row],[620107]] &gt;= 0, ALL!G689-METEALL[[#This Row],[620107]] &lt;= 24), ALL!G689-METEALL[[#This Row],[620107]], 0)</f>
        <v>0</v>
      </c>
      <c r="I688">
        <f>IF(AND(ALL!H689-METEALL[[#This Row],[620109]] &gt;= 0, ALL!H689-METEALL[[#This Row],[620109]] &lt;= 24), ALL!H689-METEALL[[#This Row],[620109]], 0)</f>
        <v>0</v>
      </c>
      <c r="J688">
        <f>IF(AND(ALL!I689-METEALL[[#This Row],[620111]] &gt;= 0, ALL!I689-METEALL[[#This Row],[620111]] &lt;= 24), ALL!I689-METEALL[[#This Row],[620111]], 0)</f>
        <v>0</v>
      </c>
      <c r="K688">
        <f>IF(AND(ALL!J689-METEALL[[#This Row],[620112]] &gt;= 0, ALL!J689-METEALL[[#This Row],[620112]] &lt;= 24), ALL!J689-METEALL[[#This Row],[620112]], 0)</f>
        <v>0</v>
      </c>
      <c r="L688">
        <f>IF(AND(ALL!K689-METEALL[[#This Row],[620113]] &gt;= 0, ALL!K689-METEALL[[#This Row],[620113]] &lt;= 24), ALL!K689-METEALL[[#This Row],[620113]], 0)</f>
        <v>0</v>
      </c>
      <c r="M688">
        <f>IF(AND(ALL!L689-METEALL[[#This Row],[620114]] &gt;= 0, ALL!L689-METEALL[[#This Row],[620114]] &lt;= 24), ALL!L689-METEALL[[#This Row],[620114]], 0)</f>
        <v>18</v>
      </c>
      <c r="N688">
        <f>IF(AND(ALL!M689-METEALL[[#This Row],[620116]] &gt;= 0, ALL!M689-METEALL[[#This Row],[620116]] &lt;= 24), ALL!M689-METEALL[[#This Row],[620116]], 0)</f>
        <v>0</v>
      </c>
      <c r="O688">
        <f>IF(AND(ALL!N689-METEALL[[#This Row],[620117]] &gt;= 0, ALL!N689-METEALL[[#This Row],[620117]] &lt;= 24), ALL!N689-METEALL[[#This Row],[620117]], 0)</f>
        <v>0</v>
      </c>
      <c r="P688">
        <f>IF(AND(ALL!O689-METEALL[[#This Row],[620118]] &gt;= 0, ALL!O689-METEALL[[#This Row],[620118]] &lt;= 24), ALL!O689-METEALL[[#This Row],[620118]], 0)</f>
        <v>20</v>
      </c>
      <c r="Q688">
        <f>IF(AND(ALL!P689-METEALL[[#This Row],[620119]] &gt;= 0, ALL!P689-METEALL[[#This Row],[620119]] &lt;= 24), ALL!P689-METEALL[[#This Row],[620119]], 0)</f>
        <v>0</v>
      </c>
      <c r="R688">
        <f>IF(AND(ALL!Q689-METEALL[[#This Row],[620120]] &gt;= 0, ALL!Q689-METEALL[[#This Row],[620120]] &lt;= 24), ALL!Q689-METEALL[[#This Row],[620120]], 0)</f>
        <v>0</v>
      </c>
      <c r="S688">
        <f>IF(AND(ALL!R689-METEALL[[#This Row],[620122]] &gt;= 0, ALL!R689-METEALL[[#This Row],[620122]] &lt;= 24), ALL!R689-METEALL[[#This Row],[620122]], 0)</f>
        <v>20</v>
      </c>
      <c r="T688">
        <f>IF(AND(ALL!S689-METEALL[[#This Row],[620123]] &gt;= 0, ALL!S689-METEALL[[#This Row],[620123]] &lt;= 24), ALL!S689-METEALL[[#This Row],[620123]], 0)</f>
        <v>0</v>
      </c>
      <c r="U688">
        <f>IF(AND(ALL!T689-METEALL[[#This Row],[620124]] &gt;= 0, ALL!T689-METEALL[[#This Row],[620124]] &lt;= 24), ALL!T689-METEALL[[#This Row],[620124]], 0)</f>
        <v>0</v>
      </c>
      <c r="Y688">
        <v>620104</v>
      </c>
      <c r="Z688" s="31">
        <v>44516</v>
      </c>
      <c r="AA688">
        <v>0</v>
      </c>
    </row>
    <row r="689" spans="3:27">
      <c r="C689" s="17">
        <v>44517</v>
      </c>
      <c r="D689" t="str">
        <f>TEXT(Mete_cal[[#This Row],[Egat Code]], "[$-409]mmm yyyy")</f>
        <v>Nov 2021</v>
      </c>
      <c r="E689">
        <f>IF(AND(ALL!D690-METEALL[[#This Row],[620104]] &gt;= 0, ALL!D690-METEALL[[#This Row],[620104]] &lt;= 24), ALL!D690-METEALL[[#This Row],[620104]], 0)</f>
        <v>0</v>
      </c>
      <c r="F689">
        <f>IF(AND(ALL!E690-METEALL[[#This Row],[620105]] &gt;= 0, ALL!E690-METEALL[[#This Row],[620105]] &lt;= 24), ALL!E690-METEALL[[#This Row],[620105]], 0)</f>
        <v>20</v>
      </c>
      <c r="G689">
        <f>IF(AND(ALL!F690-METEALL[[#This Row],[620106]] &gt;= 0, ALL!F690-METEALL[[#This Row],[620106]] &lt;= 24), ALL!F690-METEALL[[#This Row],[620106]], 0)</f>
        <v>0</v>
      </c>
      <c r="H689">
        <f>IF(AND(ALL!G690-METEALL[[#This Row],[620107]] &gt;= 0, ALL!G690-METEALL[[#This Row],[620107]] &lt;= 24), ALL!G690-METEALL[[#This Row],[620107]], 0)</f>
        <v>0</v>
      </c>
      <c r="I689">
        <f>IF(AND(ALL!H690-METEALL[[#This Row],[620109]] &gt;= 0, ALL!H690-METEALL[[#This Row],[620109]] &lt;= 24), ALL!H690-METEALL[[#This Row],[620109]], 0)</f>
        <v>0</v>
      </c>
      <c r="J689">
        <f>IF(AND(ALL!I690-METEALL[[#This Row],[620111]] &gt;= 0, ALL!I690-METEALL[[#This Row],[620111]] &lt;= 24), ALL!I690-METEALL[[#This Row],[620111]], 0)</f>
        <v>0</v>
      </c>
      <c r="K689">
        <f>IF(AND(ALL!J690-METEALL[[#This Row],[620112]] &gt;= 0, ALL!J690-METEALL[[#This Row],[620112]] &lt;= 24), ALL!J690-METEALL[[#This Row],[620112]], 0)</f>
        <v>0</v>
      </c>
      <c r="L689">
        <f>IF(AND(ALL!K690-METEALL[[#This Row],[620113]] &gt;= 0, ALL!K690-METEALL[[#This Row],[620113]] &lt;= 24), ALL!K690-METEALL[[#This Row],[620113]], 0)</f>
        <v>0</v>
      </c>
      <c r="M689">
        <f>IF(AND(ALL!L690-METEALL[[#This Row],[620114]] &gt;= 0, ALL!L690-METEALL[[#This Row],[620114]] &lt;= 24), ALL!L690-METEALL[[#This Row],[620114]], 0)</f>
        <v>17</v>
      </c>
      <c r="N689">
        <f>IF(AND(ALL!M690-METEALL[[#This Row],[620116]] &gt;= 0, ALL!M690-METEALL[[#This Row],[620116]] &lt;= 24), ALL!M690-METEALL[[#This Row],[620116]], 0)</f>
        <v>22</v>
      </c>
      <c r="O689">
        <f>IF(AND(ALL!N690-METEALL[[#This Row],[620117]] &gt;= 0, ALL!N690-METEALL[[#This Row],[620117]] &lt;= 24), ALL!N690-METEALL[[#This Row],[620117]], 0)</f>
        <v>16</v>
      </c>
      <c r="P689">
        <f>IF(AND(ALL!O690-METEALL[[#This Row],[620118]] &gt;= 0, ALL!O690-METEALL[[#This Row],[620118]] &lt;= 24), ALL!O690-METEALL[[#This Row],[620118]], 0)</f>
        <v>20</v>
      </c>
      <c r="Q689">
        <f>IF(AND(ALL!P690-METEALL[[#This Row],[620119]] &gt;= 0, ALL!P690-METEALL[[#This Row],[620119]] &lt;= 24), ALL!P690-METEALL[[#This Row],[620119]], 0)</f>
        <v>0</v>
      </c>
      <c r="R689">
        <f>IF(AND(ALL!Q690-METEALL[[#This Row],[620120]] &gt;= 0, ALL!Q690-METEALL[[#This Row],[620120]] &lt;= 24), ALL!Q690-METEALL[[#This Row],[620120]], 0)</f>
        <v>0</v>
      </c>
      <c r="S689">
        <f>IF(AND(ALL!R690-METEALL[[#This Row],[620122]] &gt;= 0, ALL!R690-METEALL[[#This Row],[620122]] &lt;= 24), ALL!R690-METEALL[[#This Row],[620122]], 0)</f>
        <v>14</v>
      </c>
      <c r="T689">
        <f>IF(AND(ALL!S690-METEALL[[#This Row],[620123]] &gt;= 0, ALL!S690-METEALL[[#This Row],[620123]] &lt;= 24), ALL!S690-METEALL[[#This Row],[620123]], 0)</f>
        <v>0</v>
      </c>
      <c r="U689">
        <f>IF(AND(ALL!T690-METEALL[[#This Row],[620124]] &gt;= 0, ALL!T690-METEALL[[#This Row],[620124]] &lt;= 24), ALL!T690-METEALL[[#This Row],[620124]], 0)</f>
        <v>0</v>
      </c>
      <c r="Y689">
        <v>620104</v>
      </c>
      <c r="Z689" s="31">
        <v>44517</v>
      </c>
      <c r="AA689">
        <v>0</v>
      </c>
    </row>
    <row r="690" spans="3:27">
      <c r="C690" s="17">
        <v>44518</v>
      </c>
      <c r="D690" t="str">
        <f>TEXT(Mete_cal[[#This Row],[Egat Code]], "[$-409]mmm yyyy")</f>
        <v>Nov 2021</v>
      </c>
      <c r="E690">
        <f>IF(AND(ALL!D691-METEALL[[#This Row],[620104]] &gt;= 0, ALL!D691-METEALL[[#This Row],[620104]] &lt;= 24), ALL!D691-METEALL[[#This Row],[620104]], 0)</f>
        <v>0</v>
      </c>
      <c r="F690">
        <f>IF(AND(ALL!E691-METEALL[[#This Row],[620105]] &gt;= 0, ALL!E691-METEALL[[#This Row],[620105]] &lt;= 24), ALL!E691-METEALL[[#This Row],[620105]], 0)</f>
        <v>14</v>
      </c>
      <c r="G690">
        <f>IF(AND(ALL!F691-METEALL[[#This Row],[620106]] &gt;= 0, ALL!F691-METEALL[[#This Row],[620106]] &lt;= 24), ALL!F691-METEALL[[#This Row],[620106]], 0)</f>
        <v>0</v>
      </c>
      <c r="H690">
        <f>IF(AND(ALL!G691-METEALL[[#This Row],[620107]] &gt;= 0, ALL!G691-METEALL[[#This Row],[620107]] &lt;= 24), ALL!G691-METEALL[[#This Row],[620107]], 0)</f>
        <v>0</v>
      </c>
      <c r="I690">
        <f>IF(AND(ALL!H691-METEALL[[#This Row],[620109]] &gt;= 0, ALL!H691-METEALL[[#This Row],[620109]] &lt;= 24), ALL!H691-METEALL[[#This Row],[620109]], 0)</f>
        <v>0</v>
      </c>
      <c r="J690">
        <f>IF(AND(ALL!I691-METEALL[[#This Row],[620111]] &gt;= 0, ALL!I691-METEALL[[#This Row],[620111]] &lt;= 24), ALL!I691-METEALL[[#This Row],[620111]], 0)</f>
        <v>0</v>
      </c>
      <c r="K690">
        <f>IF(AND(ALL!J691-METEALL[[#This Row],[620112]] &gt;= 0, ALL!J691-METEALL[[#This Row],[620112]] &lt;= 24), ALL!J691-METEALL[[#This Row],[620112]], 0)</f>
        <v>0</v>
      </c>
      <c r="L690">
        <f>IF(AND(ALL!K691-METEALL[[#This Row],[620113]] &gt;= 0, ALL!K691-METEALL[[#This Row],[620113]] &lt;= 24), ALL!K691-METEALL[[#This Row],[620113]], 0)</f>
        <v>0</v>
      </c>
      <c r="M690">
        <f>IF(AND(ALL!L691-METEALL[[#This Row],[620114]] &gt;= 0, ALL!L691-METEALL[[#This Row],[620114]] &lt;= 24), ALL!L691-METEALL[[#This Row],[620114]], 0)</f>
        <v>11</v>
      </c>
      <c r="N690">
        <f>IF(AND(ALL!M691-METEALL[[#This Row],[620116]] &gt;= 0, ALL!M691-METEALL[[#This Row],[620116]] &lt;= 24), ALL!M691-METEALL[[#This Row],[620116]], 0)</f>
        <v>13</v>
      </c>
      <c r="O690">
        <f>IF(AND(ALL!N691-METEALL[[#This Row],[620117]] &gt;= 0, ALL!N691-METEALL[[#This Row],[620117]] &lt;= 24), ALL!N691-METEALL[[#This Row],[620117]], 0)</f>
        <v>17</v>
      </c>
      <c r="P690">
        <f>IF(AND(ALL!O691-METEALL[[#This Row],[620118]] &gt;= 0, ALL!O691-METEALL[[#This Row],[620118]] &lt;= 24), ALL!O691-METEALL[[#This Row],[620118]], 0)</f>
        <v>11</v>
      </c>
      <c r="Q690">
        <f>IF(AND(ALL!P691-METEALL[[#This Row],[620119]] &gt;= 0, ALL!P691-METEALL[[#This Row],[620119]] &lt;= 24), ALL!P691-METEALL[[#This Row],[620119]], 0)</f>
        <v>0</v>
      </c>
      <c r="R690">
        <f>IF(AND(ALL!Q691-METEALL[[#This Row],[620120]] &gt;= 0, ALL!Q691-METEALL[[#This Row],[620120]] &lt;= 24), ALL!Q691-METEALL[[#This Row],[620120]], 0)</f>
        <v>0</v>
      </c>
      <c r="S690">
        <f>IF(AND(ALL!R691-METEALL[[#This Row],[620122]] &gt;= 0, ALL!R691-METEALL[[#This Row],[620122]] &lt;= 24), ALL!R691-METEALL[[#This Row],[620122]], 0)</f>
        <v>16</v>
      </c>
      <c r="T690">
        <f>IF(AND(ALL!S691-METEALL[[#This Row],[620123]] &gt;= 0, ALL!S691-METEALL[[#This Row],[620123]] &lt;= 24), ALL!S691-METEALL[[#This Row],[620123]], 0)</f>
        <v>0</v>
      </c>
      <c r="U690">
        <f>IF(AND(ALL!T691-METEALL[[#This Row],[620124]] &gt;= 0, ALL!T691-METEALL[[#This Row],[620124]] &lt;= 24), ALL!T691-METEALL[[#This Row],[620124]], 0)</f>
        <v>0</v>
      </c>
      <c r="Y690">
        <v>620104</v>
      </c>
      <c r="Z690" s="31">
        <v>44518</v>
      </c>
      <c r="AA690">
        <v>0</v>
      </c>
    </row>
    <row r="691" spans="3:27">
      <c r="C691" s="17">
        <v>44519</v>
      </c>
      <c r="D691" t="str">
        <f>TEXT(Mete_cal[[#This Row],[Egat Code]], "[$-409]mmm yyyy")</f>
        <v>Nov 2021</v>
      </c>
      <c r="E691">
        <f>IF(AND(ALL!D692-METEALL[[#This Row],[620104]] &gt;= 0, ALL!D692-METEALL[[#This Row],[620104]] &lt;= 24), ALL!D692-METEALL[[#This Row],[620104]], 0)</f>
        <v>0</v>
      </c>
      <c r="F691">
        <f>IF(AND(ALL!E692-METEALL[[#This Row],[620105]] &gt;= 0, ALL!E692-METEALL[[#This Row],[620105]] &lt;= 24), ALL!E692-METEALL[[#This Row],[620105]], 0)</f>
        <v>16</v>
      </c>
      <c r="G691">
        <f>IF(AND(ALL!F692-METEALL[[#This Row],[620106]] &gt;= 0, ALL!F692-METEALL[[#This Row],[620106]] &lt;= 24), ALL!F692-METEALL[[#This Row],[620106]], 0)</f>
        <v>0</v>
      </c>
      <c r="H691">
        <f>IF(AND(ALL!G692-METEALL[[#This Row],[620107]] &gt;= 0, ALL!G692-METEALL[[#This Row],[620107]] &lt;= 24), ALL!G692-METEALL[[#This Row],[620107]], 0)</f>
        <v>0</v>
      </c>
      <c r="I691">
        <f>IF(AND(ALL!H692-METEALL[[#This Row],[620109]] &gt;= 0, ALL!H692-METEALL[[#This Row],[620109]] &lt;= 24), ALL!H692-METEALL[[#This Row],[620109]], 0)</f>
        <v>0</v>
      </c>
      <c r="J691">
        <f>IF(AND(ALL!I692-METEALL[[#This Row],[620111]] &gt;= 0, ALL!I692-METEALL[[#This Row],[620111]] &lt;= 24), ALL!I692-METEALL[[#This Row],[620111]], 0)</f>
        <v>0</v>
      </c>
      <c r="K691">
        <f>IF(AND(ALL!J692-METEALL[[#This Row],[620112]] &gt;= 0, ALL!J692-METEALL[[#This Row],[620112]] &lt;= 24), ALL!J692-METEALL[[#This Row],[620112]], 0)</f>
        <v>0</v>
      </c>
      <c r="L691">
        <f>IF(AND(ALL!K692-METEALL[[#This Row],[620113]] &gt;= 0, ALL!K692-METEALL[[#This Row],[620113]] &lt;= 24), ALL!K692-METEALL[[#This Row],[620113]], 0)</f>
        <v>0</v>
      </c>
      <c r="M691">
        <f>IF(AND(ALL!L692-METEALL[[#This Row],[620114]] &gt;= 0, ALL!L692-METEALL[[#This Row],[620114]] &lt;= 24), ALL!L692-METEALL[[#This Row],[620114]], 0)</f>
        <v>17</v>
      </c>
      <c r="N691">
        <f>IF(AND(ALL!M692-METEALL[[#This Row],[620116]] &gt;= 0, ALL!M692-METEALL[[#This Row],[620116]] &lt;= 24), ALL!M692-METEALL[[#This Row],[620116]], 0)</f>
        <v>5</v>
      </c>
      <c r="O691">
        <f>IF(AND(ALL!N692-METEALL[[#This Row],[620117]] &gt;= 0, ALL!N692-METEALL[[#This Row],[620117]] &lt;= 24), ALL!N692-METEALL[[#This Row],[620117]], 0)</f>
        <v>18</v>
      </c>
      <c r="P691">
        <f>IF(AND(ALL!O692-METEALL[[#This Row],[620118]] &gt;= 0, ALL!O692-METEALL[[#This Row],[620118]] &lt;= 24), ALL!O692-METEALL[[#This Row],[620118]], 0)</f>
        <v>20</v>
      </c>
      <c r="Q691">
        <f>IF(AND(ALL!P692-METEALL[[#This Row],[620119]] &gt;= 0, ALL!P692-METEALL[[#This Row],[620119]] &lt;= 24), ALL!P692-METEALL[[#This Row],[620119]], 0)</f>
        <v>0</v>
      </c>
      <c r="R691">
        <f>IF(AND(ALL!Q692-METEALL[[#This Row],[620120]] &gt;= 0, ALL!Q692-METEALL[[#This Row],[620120]] &lt;= 24), ALL!Q692-METEALL[[#This Row],[620120]], 0)</f>
        <v>0</v>
      </c>
      <c r="S691">
        <f>IF(AND(ALL!R692-METEALL[[#This Row],[620122]] &gt;= 0, ALL!R692-METEALL[[#This Row],[620122]] &lt;= 24), ALL!R692-METEALL[[#This Row],[620122]], 0)</f>
        <v>11</v>
      </c>
      <c r="T691">
        <f>IF(AND(ALL!S692-METEALL[[#This Row],[620123]] &gt;= 0, ALL!S692-METEALL[[#This Row],[620123]] &lt;= 24), ALL!S692-METEALL[[#This Row],[620123]], 0)</f>
        <v>0</v>
      </c>
      <c r="U691">
        <f>IF(AND(ALL!T692-METEALL[[#This Row],[620124]] &gt;= 0, ALL!T692-METEALL[[#This Row],[620124]] &lt;= 24), ALL!T692-METEALL[[#This Row],[620124]], 0)</f>
        <v>0</v>
      </c>
      <c r="Y691">
        <v>620104</v>
      </c>
      <c r="Z691" s="31">
        <v>44519</v>
      </c>
      <c r="AA691">
        <v>0</v>
      </c>
    </row>
    <row r="692" spans="3:27">
      <c r="C692" s="17">
        <v>44520</v>
      </c>
      <c r="D692" t="str">
        <f>TEXT(Mete_cal[[#This Row],[Egat Code]], "[$-409]mmm yyyy")</f>
        <v>Nov 2021</v>
      </c>
      <c r="E692">
        <f>IF(AND(ALL!D693-METEALL[[#This Row],[620104]] &gt;= 0, ALL!D693-METEALL[[#This Row],[620104]] &lt;= 24), ALL!D693-METEALL[[#This Row],[620104]], 0)</f>
        <v>0</v>
      </c>
      <c r="F692">
        <f>IF(AND(ALL!E693-METEALL[[#This Row],[620105]] &gt;= 0, ALL!E693-METEALL[[#This Row],[620105]] &lt;= 24), ALL!E693-METEALL[[#This Row],[620105]], 0)</f>
        <v>21</v>
      </c>
      <c r="G692">
        <f>IF(AND(ALL!F693-METEALL[[#This Row],[620106]] &gt;= 0, ALL!F693-METEALL[[#This Row],[620106]] &lt;= 24), ALL!F693-METEALL[[#This Row],[620106]], 0)</f>
        <v>0</v>
      </c>
      <c r="H692">
        <f>IF(AND(ALL!G693-METEALL[[#This Row],[620107]] &gt;= 0, ALL!G693-METEALL[[#This Row],[620107]] &lt;= 24), ALL!G693-METEALL[[#This Row],[620107]], 0)</f>
        <v>21</v>
      </c>
      <c r="I692">
        <f>IF(AND(ALL!H693-METEALL[[#This Row],[620109]] &gt;= 0, ALL!H693-METEALL[[#This Row],[620109]] &lt;= 24), ALL!H693-METEALL[[#This Row],[620109]], 0)</f>
        <v>0</v>
      </c>
      <c r="J692">
        <f>IF(AND(ALL!I693-METEALL[[#This Row],[620111]] &gt;= 0, ALL!I693-METEALL[[#This Row],[620111]] &lt;= 24), ALL!I693-METEALL[[#This Row],[620111]], 0)</f>
        <v>0</v>
      </c>
      <c r="K692">
        <f>IF(AND(ALL!J693-METEALL[[#This Row],[620112]] &gt;= 0, ALL!J693-METEALL[[#This Row],[620112]] &lt;= 24), ALL!J693-METEALL[[#This Row],[620112]], 0)</f>
        <v>0</v>
      </c>
      <c r="L692">
        <f>IF(AND(ALL!K693-METEALL[[#This Row],[620113]] &gt;= 0, ALL!K693-METEALL[[#This Row],[620113]] &lt;= 24), ALL!K693-METEALL[[#This Row],[620113]], 0)</f>
        <v>0</v>
      </c>
      <c r="M692">
        <f>IF(AND(ALL!L693-METEALL[[#This Row],[620114]] &gt;= 0, ALL!L693-METEALL[[#This Row],[620114]] &lt;= 24), ALL!L693-METEALL[[#This Row],[620114]], 0)</f>
        <v>23</v>
      </c>
      <c r="N692">
        <f>IF(AND(ALL!M693-METEALL[[#This Row],[620116]] &gt;= 0, ALL!M693-METEALL[[#This Row],[620116]] &lt;= 24), ALL!M693-METEALL[[#This Row],[620116]], 0)</f>
        <v>17</v>
      </c>
      <c r="O692">
        <f>IF(AND(ALL!N693-METEALL[[#This Row],[620117]] &gt;= 0, ALL!N693-METEALL[[#This Row],[620117]] &lt;= 24), ALL!N693-METEALL[[#This Row],[620117]], 0)</f>
        <v>0</v>
      </c>
      <c r="P692">
        <f>IF(AND(ALL!O693-METEALL[[#This Row],[620118]] &gt;= 0, ALL!O693-METEALL[[#This Row],[620118]] &lt;= 24), ALL!O693-METEALL[[#This Row],[620118]], 0)</f>
        <v>6</v>
      </c>
      <c r="Q692">
        <f>IF(AND(ALL!P693-METEALL[[#This Row],[620119]] &gt;= 0, ALL!P693-METEALL[[#This Row],[620119]] &lt;= 24), ALL!P693-METEALL[[#This Row],[620119]], 0)</f>
        <v>0</v>
      </c>
      <c r="R692">
        <f>IF(AND(ALL!Q693-METEALL[[#This Row],[620120]] &gt;= 0, ALL!Q693-METEALL[[#This Row],[620120]] &lt;= 24), ALL!Q693-METEALL[[#This Row],[620120]], 0)</f>
        <v>0</v>
      </c>
      <c r="S692">
        <f>IF(AND(ALL!R693-METEALL[[#This Row],[620122]] &gt;= 0, ALL!R693-METEALL[[#This Row],[620122]] &lt;= 24), ALL!R693-METEALL[[#This Row],[620122]], 0)</f>
        <v>19</v>
      </c>
      <c r="T692">
        <f>IF(AND(ALL!S693-METEALL[[#This Row],[620123]] &gt;= 0, ALL!S693-METEALL[[#This Row],[620123]] &lt;= 24), ALL!S693-METEALL[[#This Row],[620123]], 0)</f>
        <v>0</v>
      </c>
      <c r="U692">
        <f>IF(AND(ALL!T693-METEALL[[#This Row],[620124]] &gt;= 0, ALL!T693-METEALL[[#This Row],[620124]] &lt;= 24), ALL!T693-METEALL[[#This Row],[620124]], 0)</f>
        <v>0</v>
      </c>
      <c r="Y692">
        <v>620104</v>
      </c>
      <c r="Z692" s="31">
        <v>44520</v>
      </c>
      <c r="AA692">
        <v>0</v>
      </c>
    </row>
    <row r="693" spans="3:27">
      <c r="C693" s="17">
        <v>44521</v>
      </c>
      <c r="D693" t="str">
        <f>TEXT(Mete_cal[[#This Row],[Egat Code]], "[$-409]mmm yyyy")</f>
        <v>Nov 2021</v>
      </c>
      <c r="E693">
        <f>IF(AND(ALL!D694-METEALL[[#This Row],[620104]] &gt;= 0, ALL!D694-METEALL[[#This Row],[620104]] &lt;= 24), ALL!D694-METEALL[[#This Row],[620104]], 0)</f>
        <v>0</v>
      </c>
      <c r="F693">
        <f>IF(AND(ALL!E694-METEALL[[#This Row],[620105]] &gt;= 0, ALL!E694-METEALL[[#This Row],[620105]] &lt;= 24), ALL!E694-METEALL[[#This Row],[620105]], 0)</f>
        <v>16</v>
      </c>
      <c r="G693">
        <f>IF(AND(ALL!F694-METEALL[[#This Row],[620106]] &gt;= 0, ALL!F694-METEALL[[#This Row],[620106]] &lt;= 24), ALL!F694-METEALL[[#This Row],[620106]], 0)</f>
        <v>0</v>
      </c>
      <c r="H693">
        <f>IF(AND(ALL!G694-METEALL[[#This Row],[620107]] &gt;= 0, ALL!G694-METEALL[[#This Row],[620107]] &lt;= 24), ALL!G694-METEALL[[#This Row],[620107]], 0)</f>
        <v>24</v>
      </c>
      <c r="I693">
        <f>IF(AND(ALL!H694-METEALL[[#This Row],[620109]] &gt;= 0, ALL!H694-METEALL[[#This Row],[620109]] &lt;= 24), ALL!H694-METEALL[[#This Row],[620109]], 0)</f>
        <v>0</v>
      </c>
      <c r="J693">
        <f>IF(AND(ALL!I694-METEALL[[#This Row],[620111]] &gt;= 0, ALL!I694-METEALL[[#This Row],[620111]] &lt;= 24), ALL!I694-METEALL[[#This Row],[620111]], 0)</f>
        <v>0</v>
      </c>
      <c r="K693">
        <f>IF(AND(ALL!J694-METEALL[[#This Row],[620112]] &gt;= 0, ALL!J694-METEALL[[#This Row],[620112]] &lt;= 24), ALL!J694-METEALL[[#This Row],[620112]], 0)</f>
        <v>0</v>
      </c>
      <c r="L693">
        <f>IF(AND(ALL!K694-METEALL[[#This Row],[620113]] &gt;= 0, ALL!K694-METEALL[[#This Row],[620113]] &lt;= 24), ALL!K694-METEALL[[#This Row],[620113]], 0)</f>
        <v>0</v>
      </c>
      <c r="M693">
        <f>IF(AND(ALL!L694-METEALL[[#This Row],[620114]] &gt;= 0, ALL!L694-METEALL[[#This Row],[620114]] &lt;= 24), ALL!L694-METEALL[[#This Row],[620114]], 0)</f>
        <v>15</v>
      </c>
      <c r="N693">
        <f>IF(AND(ALL!M694-METEALL[[#This Row],[620116]] &gt;= 0, ALL!M694-METEALL[[#This Row],[620116]] &lt;= 24), ALL!M694-METEALL[[#This Row],[620116]], 0)</f>
        <v>16</v>
      </c>
      <c r="O693">
        <f>IF(AND(ALL!N694-METEALL[[#This Row],[620117]] &gt;= 0, ALL!N694-METEALL[[#This Row],[620117]] &lt;= 24), ALL!N694-METEALL[[#This Row],[620117]], 0)</f>
        <v>14</v>
      </c>
      <c r="P693">
        <f>IF(AND(ALL!O694-METEALL[[#This Row],[620118]] &gt;= 0, ALL!O694-METEALL[[#This Row],[620118]] &lt;= 24), ALL!O694-METEALL[[#This Row],[620118]], 0)</f>
        <v>0</v>
      </c>
      <c r="Q693">
        <f>IF(AND(ALL!P694-METEALL[[#This Row],[620119]] &gt;= 0, ALL!P694-METEALL[[#This Row],[620119]] &lt;= 24), ALL!P694-METEALL[[#This Row],[620119]], 0)</f>
        <v>0</v>
      </c>
      <c r="R693">
        <f>IF(AND(ALL!Q694-METEALL[[#This Row],[620120]] &gt;= 0, ALL!Q694-METEALL[[#This Row],[620120]] &lt;= 24), ALL!Q694-METEALL[[#This Row],[620120]], 0)</f>
        <v>0</v>
      </c>
      <c r="S693">
        <f>IF(AND(ALL!R694-METEALL[[#This Row],[620122]] &gt;= 0, ALL!R694-METEALL[[#This Row],[620122]] &lt;= 24), ALL!R694-METEALL[[#This Row],[620122]], 0)</f>
        <v>0</v>
      </c>
      <c r="T693">
        <f>IF(AND(ALL!S694-METEALL[[#This Row],[620123]] &gt;= 0, ALL!S694-METEALL[[#This Row],[620123]] &lt;= 24), ALL!S694-METEALL[[#This Row],[620123]], 0)</f>
        <v>0</v>
      </c>
      <c r="U693">
        <f>IF(AND(ALL!T694-METEALL[[#This Row],[620124]] &gt;= 0, ALL!T694-METEALL[[#This Row],[620124]] &lt;= 24), ALL!T694-METEALL[[#This Row],[620124]], 0)</f>
        <v>0</v>
      </c>
      <c r="Y693">
        <v>620104</v>
      </c>
      <c r="Z693" s="31">
        <v>44521</v>
      </c>
      <c r="AA693">
        <v>0</v>
      </c>
    </row>
    <row r="694" spans="3:27">
      <c r="C694" s="17">
        <v>44522</v>
      </c>
      <c r="D694" t="str">
        <f>TEXT(Mete_cal[[#This Row],[Egat Code]], "[$-409]mmm yyyy")</f>
        <v>Nov 2021</v>
      </c>
      <c r="E694">
        <f>IF(AND(ALL!D695-METEALL[[#This Row],[620104]] &gt;= 0, ALL!D695-METEALL[[#This Row],[620104]] &lt;= 24), ALL!D695-METEALL[[#This Row],[620104]], 0)</f>
        <v>0</v>
      </c>
      <c r="F694">
        <f>IF(AND(ALL!E695-METEALL[[#This Row],[620105]] &gt;= 0, ALL!E695-METEALL[[#This Row],[620105]] &lt;= 24), ALL!E695-METEALL[[#This Row],[620105]], 0)</f>
        <v>15</v>
      </c>
      <c r="G694">
        <f>IF(AND(ALL!F695-METEALL[[#This Row],[620106]] &gt;= 0, ALL!F695-METEALL[[#This Row],[620106]] &lt;= 24), ALL!F695-METEALL[[#This Row],[620106]], 0)</f>
        <v>0</v>
      </c>
      <c r="H694">
        <f>IF(AND(ALL!G695-METEALL[[#This Row],[620107]] &gt;= 0, ALL!G695-METEALL[[#This Row],[620107]] &lt;= 24), ALL!G695-METEALL[[#This Row],[620107]], 0)</f>
        <v>11</v>
      </c>
      <c r="I694">
        <f>IF(AND(ALL!H695-METEALL[[#This Row],[620109]] &gt;= 0, ALL!H695-METEALL[[#This Row],[620109]] &lt;= 24), ALL!H695-METEALL[[#This Row],[620109]], 0)</f>
        <v>0</v>
      </c>
      <c r="J694">
        <f>IF(AND(ALL!I695-METEALL[[#This Row],[620111]] &gt;= 0, ALL!I695-METEALL[[#This Row],[620111]] &lt;= 24), ALL!I695-METEALL[[#This Row],[620111]], 0)</f>
        <v>0</v>
      </c>
      <c r="K694">
        <f>IF(AND(ALL!J695-METEALL[[#This Row],[620112]] &gt;= 0, ALL!J695-METEALL[[#This Row],[620112]] &lt;= 24), ALL!J695-METEALL[[#This Row],[620112]], 0)</f>
        <v>0</v>
      </c>
      <c r="L694">
        <f>IF(AND(ALL!K695-METEALL[[#This Row],[620113]] &gt;= 0, ALL!K695-METEALL[[#This Row],[620113]] &lt;= 24), ALL!K695-METEALL[[#This Row],[620113]], 0)</f>
        <v>0</v>
      </c>
      <c r="M694">
        <f>IF(AND(ALL!L695-METEALL[[#This Row],[620114]] &gt;= 0, ALL!L695-METEALL[[#This Row],[620114]] &lt;= 24), ALL!L695-METEALL[[#This Row],[620114]], 0)</f>
        <v>14</v>
      </c>
      <c r="N694">
        <f>IF(AND(ALL!M695-METEALL[[#This Row],[620116]] &gt;= 0, ALL!M695-METEALL[[#This Row],[620116]] &lt;= 24), ALL!M695-METEALL[[#This Row],[620116]], 0)</f>
        <v>4</v>
      </c>
      <c r="O694">
        <f>IF(AND(ALL!N695-METEALL[[#This Row],[620117]] &gt;= 0, ALL!N695-METEALL[[#This Row],[620117]] &lt;= 24), ALL!N695-METEALL[[#This Row],[620117]], 0)</f>
        <v>13</v>
      </c>
      <c r="P694">
        <f>IF(AND(ALL!O695-METEALL[[#This Row],[620118]] &gt;= 0, ALL!O695-METEALL[[#This Row],[620118]] &lt;= 24), ALL!O695-METEALL[[#This Row],[620118]], 0)</f>
        <v>0</v>
      </c>
      <c r="Q694">
        <f>IF(AND(ALL!P695-METEALL[[#This Row],[620119]] &gt;= 0, ALL!P695-METEALL[[#This Row],[620119]] &lt;= 24), ALL!P695-METEALL[[#This Row],[620119]], 0)</f>
        <v>0</v>
      </c>
      <c r="R694">
        <f>IF(AND(ALL!Q695-METEALL[[#This Row],[620120]] &gt;= 0, ALL!Q695-METEALL[[#This Row],[620120]] &lt;= 24), ALL!Q695-METEALL[[#This Row],[620120]], 0)</f>
        <v>0</v>
      </c>
      <c r="S694">
        <f>IF(AND(ALL!R695-METEALL[[#This Row],[620122]] &gt;= 0, ALL!R695-METEALL[[#This Row],[620122]] &lt;= 24), ALL!R695-METEALL[[#This Row],[620122]], 0)</f>
        <v>0</v>
      </c>
      <c r="T694">
        <f>IF(AND(ALL!S695-METEALL[[#This Row],[620123]] &gt;= 0, ALL!S695-METEALL[[#This Row],[620123]] &lt;= 24), ALL!S695-METEALL[[#This Row],[620123]], 0)</f>
        <v>0</v>
      </c>
      <c r="U694">
        <f>IF(AND(ALL!T695-METEALL[[#This Row],[620124]] &gt;= 0, ALL!T695-METEALL[[#This Row],[620124]] &lt;= 24), ALL!T695-METEALL[[#This Row],[620124]], 0)</f>
        <v>0</v>
      </c>
      <c r="Y694">
        <v>620104</v>
      </c>
      <c r="Z694" s="31">
        <v>44522</v>
      </c>
      <c r="AA694">
        <v>0</v>
      </c>
    </row>
    <row r="695" spans="3:27">
      <c r="C695" s="17">
        <v>44523</v>
      </c>
      <c r="D695" t="str">
        <f>TEXT(Mete_cal[[#This Row],[Egat Code]], "[$-409]mmm yyyy")</f>
        <v>Nov 2021</v>
      </c>
      <c r="E695">
        <f>IF(AND(ALL!D696-METEALL[[#This Row],[620104]] &gt;= 0, ALL!D696-METEALL[[#This Row],[620104]] &lt;= 24), ALL!D696-METEALL[[#This Row],[620104]], 0)</f>
        <v>0</v>
      </c>
      <c r="F695">
        <f>IF(AND(ALL!E696-METEALL[[#This Row],[620105]] &gt;= 0, ALL!E696-METEALL[[#This Row],[620105]] &lt;= 24), ALL!E696-METEALL[[#This Row],[620105]], 0)</f>
        <v>21</v>
      </c>
      <c r="G695">
        <f>IF(AND(ALL!F696-METEALL[[#This Row],[620106]] &gt;= 0, ALL!F696-METEALL[[#This Row],[620106]] &lt;= 24), ALL!F696-METEALL[[#This Row],[620106]], 0)</f>
        <v>22</v>
      </c>
      <c r="H695">
        <f>IF(AND(ALL!G696-METEALL[[#This Row],[620107]] &gt;= 0, ALL!G696-METEALL[[#This Row],[620107]] &lt;= 24), ALL!G696-METEALL[[#This Row],[620107]], 0)</f>
        <v>20</v>
      </c>
      <c r="I695">
        <f>IF(AND(ALL!H696-METEALL[[#This Row],[620109]] &gt;= 0, ALL!H696-METEALL[[#This Row],[620109]] &lt;= 24), ALL!H696-METEALL[[#This Row],[620109]], 0)</f>
        <v>0</v>
      </c>
      <c r="J695">
        <f>IF(AND(ALL!I696-METEALL[[#This Row],[620111]] &gt;= 0, ALL!I696-METEALL[[#This Row],[620111]] &lt;= 24), ALL!I696-METEALL[[#This Row],[620111]], 0)</f>
        <v>0</v>
      </c>
      <c r="K695">
        <f>IF(AND(ALL!J696-METEALL[[#This Row],[620112]] &gt;= 0, ALL!J696-METEALL[[#This Row],[620112]] &lt;= 24), ALL!J696-METEALL[[#This Row],[620112]], 0)</f>
        <v>0</v>
      </c>
      <c r="L695">
        <f>IF(AND(ALL!K696-METEALL[[#This Row],[620113]] &gt;= 0, ALL!K696-METEALL[[#This Row],[620113]] &lt;= 24), ALL!K696-METEALL[[#This Row],[620113]], 0)</f>
        <v>0</v>
      </c>
      <c r="M695">
        <f>IF(AND(ALL!L696-METEALL[[#This Row],[620114]] &gt;= 0, ALL!L696-METEALL[[#This Row],[620114]] &lt;= 24), ALL!L696-METEALL[[#This Row],[620114]], 0)</f>
        <v>16</v>
      </c>
      <c r="N695">
        <f>IF(AND(ALL!M696-METEALL[[#This Row],[620116]] &gt;= 0, ALL!M696-METEALL[[#This Row],[620116]] &lt;= 24), ALL!M696-METEALL[[#This Row],[620116]], 0)</f>
        <v>0</v>
      </c>
      <c r="O695">
        <f>IF(AND(ALL!N696-METEALL[[#This Row],[620117]] &gt;= 0, ALL!N696-METEALL[[#This Row],[620117]] &lt;= 24), ALL!N696-METEALL[[#This Row],[620117]], 0)</f>
        <v>18</v>
      </c>
      <c r="P695">
        <f>IF(AND(ALL!O696-METEALL[[#This Row],[620118]] &gt;= 0, ALL!O696-METEALL[[#This Row],[620118]] &lt;= 24), ALL!O696-METEALL[[#This Row],[620118]], 0)</f>
        <v>0</v>
      </c>
      <c r="Q695">
        <f>IF(AND(ALL!P696-METEALL[[#This Row],[620119]] &gt;= 0, ALL!P696-METEALL[[#This Row],[620119]] &lt;= 24), ALL!P696-METEALL[[#This Row],[620119]], 0)</f>
        <v>0</v>
      </c>
      <c r="R695">
        <f>IF(AND(ALL!Q696-METEALL[[#This Row],[620120]] &gt;= 0, ALL!Q696-METEALL[[#This Row],[620120]] &lt;= 24), ALL!Q696-METEALL[[#This Row],[620120]], 0)</f>
        <v>0</v>
      </c>
      <c r="S695">
        <f>IF(AND(ALL!R696-METEALL[[#This Row],[620122]] &gt;= 0, ALL!R696-METEALL[[#This Row],[620122]] &lt;= 24), ALL!R696-METEALL[[#This Row],[620122]], 0)</f>
        <v>0</v>
      </c>
      <c r="T695">
        <f>IF(AND(ALL!S696-METEALL[[#This Row],[620123]] &gt;= 0, ALL!S696-METEALL[[#This Row],[620123]] &lt;= 24), ALL!S696-METEALL[[#This Row],[620123]], 0)</f>
        <v>0</v>
      </c>
      <c r="U695">
        <f>IF(AND(ALL!T696-METEALL[[#This Row],[620124]] &gt;= 0, ALL!T696-METEALL[[#This Row],[620124]] &lt;= 24), ALL!T696-METEALL[[#This Row],[620124]], 0)</f>
        <v>0</v>
      </c>
      <c r="Y695">
        <v>620104</v>
      </c>
      <c r="Z695" s="31">
        <v>44523</v>
      </c>
      <c r="AA695">
        <v>0</v>
      </c>
    </row>
    <row r="696" spans="3:27">
      <c r="C696" s="17">
        <v>44524</v>
      </c>
      <c r="D696" t="str">
        <f>TEXT(Mete_cal[[#This Row],[Egat Code]], "[$-409]mmm yyyy")</f>
        <v>Nov 2021</v>
      </c>
      <c r="E696">
        <f>IF(AND(ALL!D697-METEALL[[#This Row],[620104]] &gt;= 0, ALL!D697-METEALL[[#This Row],[620104]] &lt;= 24), ALL!D697-METEALL[[#This Row],[620104]], 0)</f>
        <v>0</v>
      </c>
      <c r="F696">
        <f>IF(AND(ALL!E697-METEALL[[#This Row],[620105]] &gt;= 0, ALL!E697-METEALL[[#This Row],[620105]] &lt;= 24), ALL!E697-METEALL[[#This Row],[620105]], 0)</f>
        <v>0</v>
      </c>
      <c r="G696">
        <f>IF(AND(ALL!F697-METEALL[[#This Row],[620106]] &gt;= 0, ALL!F697-METEALL[[#This Row],[620106]] &lt;= 24), ALL!F697-METEALL[[#This Row],[620106]], 0)</f>
        <v>17</v>
      </c>
      <c r="H696">
        <f>IF(AND(ALL!G697-METEALL[[#This Row],[620107]] &gt;= 0, ALL!G697-METEALL[[#This Row],[620107]] &lt;= 24), ALL!G697-METEALL[[#This Row],[620107]], 0)</f>
        <v>17</v>
      </c>
      <c r="I696">
        <f>IF(AND(ALL!H697-METEALL[[#This Row],[620109]] &gt;= 0, ALL!H697-METEALL[[#This Row],[620109]] &lt;= 24), ALL!H697-METEALL[[#This Row],[620109]], 0)</f>
        <v>0</v>
      </c>
      <c r="J696">
        <f>IF(AND(ALL!I697-METEALL[[#This Row],[620111]] &gt;= 0, ALL!I697-METEALL[[#This Row],[620111]] &lt;= 24), ALL!I697-METEALL[[#This Row],[620111]], 0)</f>
        <v>0</v>
      </c>
      <c r="K696">
        <f>IF(AND(ALL!J697-METEALL[[#This Row],[620112]] &gt;= 0, ALL!J697-METEALL[[#This Row],[620112]] &lt;= 24), ALL!J697-METEALL[[#This Row],[620112]], 0)</f>
        <v>0</v>
      </c>
      <c r="L696">
        <f>IF(AND(ALL!K697-METEALL[[#This Row],[620113]] &gt;= 0, ALL!K697-METEALL[[#This Row],[620113]] &lt;= 24), ALL!K697-METEALL[[#This Row],[620113]], 0)</f>
        <v>0</v>
      </c>
      <c r="M696">
        <f>IF(AND(ALL!L697-METEALL[[#This Row],[620114]] &gt;= 0, ALL!L697-METEALL[[#This Row],[620114]] &lt;= 24), ALL!L697-METEALL[[#This Row],[620114]], 0)</f>
        <v>23</v>
      </c>
      <c r="N696">
        <f>IF(AND(ALL!M697-METEALL[[#This Row],[620116]] &gt;= 0, ALL!M697-METEALL[[#This Row],[620116]] &lt;= 24), ALL!M697-METEALL[[#This Row],[620116]], 0)</f>
        <v>17</v>
      </c>
      <c r="O696">
        <f>IF(AND(ALL!N697-METEALL[[#This Row],[620117]] &gt;= 0, ALL!N697-METEALL[[#This Row],[620117]] &lt;= 24), ALL!N697-METEALL[[#This Row],[620117]], 0)</f>
        <v>0</v>
      </c>
      <c r="P696">
        <f>IF(AND(ALL!O697-METEALL[[#This Row],[620118]] &gt;= 0, ALL!O697-METEALL[[#This Row],[620118]] &lt;= 24), ALL!O697-METEALL[[#This Row],[620118]], 0)</f>
        <v>16</v>
      </c>
      <c r="Q696">
        <f>IF(AND(ALL!P697-METEALL[[#This Row],[620119]] &gt;= 0, ALL!P697-METEALL[[#This Row],[620119]] &lt;= 24), ALL!P697-METEALL[[#This Row],[620119]], 0)</f>
        <v>0</v>
      </c>
      <c r="R696">
        <f>IF(AND(ALL!Q697-METEALL[[#This Row],[620120]] &gt;= 0, ALL!Q697-METEALL[[#This Row],[620120]] &lt;= 24), ALL!Q697-METEALL[[#This Row],[620120]], 0)</f>
        <v>0</v>
      </c>
      <c r="S696">
        <f>IF(AND(ALL!R697-METEALL[[#This Row],[620122]] &gt;= 0, ALL!R697-METEALL[[#This Row],[620122]] &lt;= 24), ALL!R697-METEALL[[#This Row],[620122]], 0)</f>
        <v>0</v>
      </c>
      <c r="T696">
        <f>IF(AND(ALL!S697-METEALL[[#This Row],[620123]] &gt;= 0, ALL!S697-METEALL[[#This Row],[620123]] &lt;= 24), ALL!S697-METEALL[[#This Row],[620123]], 0)</f>
        <v>0</v>
      </c>
      <c r="U696">
        <f>IF(AND(ALL!T697-METEALL[[#This Row],[620124]] &gt;= 0, ALL!T697-METEALL[[#This Row],[620124]] &lt;= 24), ALL!T697-METEALL[[#This Row],[620124]], 0)</f>
        <v>0</v>
      </c>
      <c r="Y696">
        <v>620104</v>
      </c>
      <c r="Z696" s="31">
        <v>44524</v>
      </c>
      <c r="AA696">
        <v>0</v>
      </c>
    </row>
    <row r="697" spans="3:27">
      <c r="C697" s="17">
        <v>44525</v>
      </c>
      <c r="D697" t="str">
        <f>TEXT(Mete_cal[[#This Row],[Egat Code]], "[$-409]mmm yyyy")</f>
        <v>Nov 2021</v>
      </c>
      <c r="E697">
        <f>IF(AND(ALL!D698-METEALL[[#This Row],[620104]] &gt;= 0, ALL!D698-METEALL[[#This Row],[620104]] &lt;= 24), ALL!D698-METEALL[[#This Row],[620104]], 0)</f>
        <v>0</v>
      </c>
      <c r="F697">
        <f>IF(AND(ALL!E698-METEALL[[#This Row],[620105]] &gt;= 0, ALL!E698-METEALL[[#This Row],[620105]] &lt;= 24), ALL!E698-METEALL[[#This Row],[620105]], 0)</f>
        <v>0</v>
      </c>
      <c r="G697">
        <f>IF(AND(ALL!F698-METEALL[[#This Row],[620106]] &gt;= 0, ALL!F698-METEALL[[#This Row],[620106]] &lt;= 24), ALL!F698-METEALL[[#This Row],[620106]], 0)</f>
        <v>22</v>
      </c>
      <c r="H697">
        <f>IF(AND(ALL!G698-METEALL[[#This Row],[620107]] &gt;= 0, ALL!G698-METEALL[[#This Row],[620107]] &lt;= 24), ALL!G698-METEALL[[#This Row],[620107]], 0)</f>
        <v>14</v>
      </c>
      <c r="I697">
        <f>IF(AND(ALL!H698-METEALL[[#This Row],[620109]] &gt;= 0, ALL!H698-METEALL[[#This Row],[620109]] &lt;= 24), ALL!H698-METEALL[[#This Row],[620109]], 0)</f>
        <v>0</v>
      </c>
      <c r="J697">
        <f>IF(AND(ALL!I698-METEALL[[#This Row],[620111]] &gt;= 0, ALL!I698-METEALL[[#This Row],[620111]] &lt;= 24), ALL!I698-METEALL[[#This Row],[620111]], 0)</f>
        <v>0</v>
      </c>
      <c r="K697">
        <f>IF(AND(ALL!J698-METEALL[[#This Row],[620112]] &gt;= 0, ALL!J698-METEALL[[#This Row],[620112]] &lt;= 24), ALL!J698-METEALL[[#This Row],[620112]], 0)</f>
        <v>19</v>
      </c>
      <c r="L697">
        <f>IF(AND(ALL!K698-METEALL[[#This Row],[620113]] &gt;= 0, ALL!K698-METEALL[[#This Row],[620113]] &lt;= 24), ALL!K698-METEALL[[#This Row],[620113]], 0)</f>
        <v>0</v>
      </c>
      <c r="M697">
        <f>IF(AND(ALL!L698-METEALL[[#This Row],[620114]] &gt;= 0, ALL!L698-METEALL[[#This Row],[620114]] &lt;= 24), ALL!L698-METEALL[[#This Row],[620114]], 0)</f>
        <v>21</v>
      </c>
      <c r="N697">
        <f>IF(AND(ALL!M698-METEALL[[#This Row],[620116]] &gt;= 0, ALL!M698-METEALL[[#This Row],[620116]] &lt;= 24), ALL!M698-METEALL[[#This Row],[620116]], 0)</f>
        <v>13</v>
      </c>
      <c r="O697">
        <f>IF(AND(ALL!N698-METEALL[[#This Row],[620117]] &gt;= 0, ALL!N698-METEALL[[#This Row],[620117]] &lt;= 24), ALL!N698-METEALL[[#This Row],[620117]], 0)</f>
        <v>0</v>
      </c>
      <c r="P697">
        <f>IF(AND(ALL!O698-METEALL[[#This Row],[620118]] &gt;= 0, ALL!O698-METEALL[[#This Row],[620118]] &lt;= 24), ALL!O698-METEALL[[#This Row],[620118]], 0)</f>
        <v>21</v>
      </c>
      <c r="Q697">
        <f>IF(AND(ALL!P698-METEALL[[#This Row],[620119]] &gt;= 0, ALL!P698-METEALL[[#This Row],[620119]] &lt;= 24), ALL!P698-METEALL[[#This Row],[620119]], 0)</f>
        <v>0</v>
      </c>
      <c r="R697">
        <f>IF(AND(ALL!Q698-METEALL[[#This Row],[620120]] &gt;= 0, ALL!Q698-METEALL[[#This Row],[620120]] &lt;= 24), ALL!Q698-METEALL[[#This Row],[620120]], 0)</f>
        <v>0</v>
      </c>
      <c r="S697">
        <f>IF(AND(ALL!R698-METEALL[[#This Row],[620122]] &gt;= 0, ALL!R698-METEALL[[#This Row],[620122]] &lt;= 24), ALL!R698-METEALL[[#This Row],[620122]], 0)</f>
        <v>0</v>
      </c>
      <c r="T697">
        <f>IF(AND(ALL!S698-METEALL[[#This Row],[620123]] &gt;= 0, ALL!S698-METEALL[[#This Row],[620123]] &lt;= 24), ALL!S698-METEALL[[#This Row],[620123]], 0)</f>
        <v>0</v>
      </c>
      <c r="U697">
        <f>IF(AND(ALL!T698-METEALL[[#This Row],[620124]] &gt;= 0, ALL!T698-METEALL[[#This Row],[620124]] &lt;= 24), ALL!T698-METEALL[[#This Row],[620124]], 0)</f>
        <v>0</v>
      </c>
      <c r="Y697">
        <v>620104</v>
      </c>
      <c r="Z697" s="31">
        <v>44525</v>
      </c>
      <c r="AA697">
        <v>0</v>
      </c>
    </row>
    <row r="698" spans="3:27">
      <c r="C698" s="17">
        <v>44526</v>
      </c>
      <c r="D698" t="str">
        <f>TEXT(Mete_cal[[#This Row],[Egat Code]], "[$-409]mmm yyyy")</f>
        <v>Nov 2021</v>
      </c>
      <c r="E698">
        <f>IF(AND(ALL!D699-METEALL[[#This Row],[620104]] &gt;= 0, ALL!D699-METEALL[[#This Row],[620104]] &lt;= 24), ALL!D699-METEALL[[#This Row],[620104]], 0)</f>
        <v>0</v>
      </c>
      <c r="F698">
        <f>IF(AND(ALL!E699-METEALL[[#This Row],[620105]] &gt;= 0, ALL!E699-METEALL[[#This Row],[620105]] &lt;= 24), ALL!E699-METEALL[[#This Row],[620105]], 0)</f>
        <v>0</v>
      </c>
      <c r="G698">
        <f>IF(AND(ALL!F699-METEALL[[#This Row],[620106]] &gt;= 0, ALL!F699-METEALL[[#This Row],[620106]] &lt;= 24), ALL!F699-METEALL[[#This Row],[620106]], 0)</f>
        <v>19</v>
      </c>
      <c r="H698">
        <f>IF(AND(ALL!G699-METEALL[[#This Row],[620107]] &gt;= 0, ALL!G699-METEALL[[#This Row],[620107]] &lt;= 24), ALL!G699-METEALL[[#This Row],[620107]], 0)</f>
        <v>20</v>
      </c>
      <c r="I698">
        <f>IF(AND(ALL!H699-METEALL[[#This Row],[620109]] &gt;= 0, ALL!H699-METEALL[[#This Row],[620109]] &lt;= 24), ALL!H699-METEALL[[#This Row],[620109]], 0)</f>
        <v>0</v>
      </c>
      <c r="J698">
        <f>IF(AND(ALL!I699-METEALL[[#This Row],[620111]] &gt;= 0, ALL!I699-METEALL[[#This Row],[620111]] &lt;= 24), ALL!I699-METEALL[[#This Row],[620111]], 0)</f>
        <v>0</v>
      </c>
      <c r="K698">
        <f>IF(AND(ALL!J699-METEALL[[#This Row],[620112]] &gt;= 0, ALL!J699-METEALL[[#This Row],[620112]] &lt;= 24), ALL!J699-METEALL[[#This Row],[620112]], 0)</f>
        <v>20</v>
      </c>
      <c r="L698">
        <f>IF(AND(ALL!K699-METEALL[[#This Row],[620113]] &gt;= 0, ALL!K699-METEALL[[#This Row],[620113]] &lt;= 24), ALL!K699-METEALL[[#This Row],[620113]], 0)</f>
        <v>0</v>
      </c>
      <c r="M698">
        <f>IF(AND(ALL!L699-METEALL[[#This Row],[620114]] &gt;= 0, ALL!L699-METEALL[[#This Row],[620114]] &lt;= 24), ALL!L699-METEALL[[#This Row],[620114]], 0)</f>
        <v>20</v>
      </c>
      <c r="N698">
        <f>IF(AND(ALL!M699-METEALL[[#This Row],[620116]] &gt;= 0, ALL!M699-METEALL[[#This Row],[620116]] &lt;= 24), ALL!M699-METEALL[[#This Row],[620116]], 0)</f>
        <v>17</v>
      </c>
      <c r="O698">
        <f>IF(AND(ALL!N699-METEALL[[#This Row],[620117]] &gt;= 0, ALL!N699-METEALL[[#This Row],[620117]] &lt;= 24), ALL!N699-METEALL[[#This Row],[620117]], 0)</f>
        <v>0</v>
      </c>
      <c r="P698">
        <f>IF(AND(ALL!O699-METEALL[[#This Row],[620118]] &gt;= 0, ALL!O699-METEALL[[#This Row],[620118]] &lt;= 24), ALL!O699-METEALL[[#This Row],[620118]], 0)</f>
        <v>20</v>
      </c>
      <c r="Q698">
        <f>IF(AND(ALL!P699-METEALL[[#This Row],[620119]] &gt;= 0, ALL!P699-METEALL[[#This Row],[620119]] &lt;= 24), ALL!P699-METEALL[[#This Row],[620119]], 0)</f>
        <v>0</v>
      </c>
      <c r="R698">
        <f>IF(AND(ALL!Q699-METEALL[[#This Row],[620120]] &gt;= 0, ALL!Q699-METEALL[[#This Row],[620120]] &lt;= 24), ALL!Q699-METEALL[[#This Row],[620120]], 0)</f>
        <v>0</v>
      </c>
      <c r="S698">
        <f>IF(AND(ALL!R699-METEALL[[#This Row],[620122]] &gt;= 0, ALL!R699-METEALL[[#This Row],[620122]] &lt;= 24), ALL!R699-METEALL[[#This Row],[620122]], 0)</f>
        <v>0</v>
      </c>
      <c r="T698">
        <f>IF(AND(ALL!S699-METEALL[[#This Row],[620123]] &gt;= 0, ALL!S699-METEALL[[#This Row],[620123]] &lt;= 24), ALL!S699-METEALL[[#This Row],[620123]], 0)</f>
        <v>0</v>
      </c>
      <c r="U698">
        <f>IF(AND(ALL!T699-METEALL[[#This Row],[620124]] &gt;= 0, ALL!T699-METEALL[[#This Row],[620124]] &lt;= 24), ALL!T699-METEALL[[#This Row],[620124]], 0)</f>
        <v>0</v>
      </c>
      <c r="Y698">
        <v>620104</v>
      </c>
      <c r="Z698" s="31">
        <v>44526</v>
      </c>
      <c r="AA698">
        <v>0</v>
      </c>
    </row>
    <row r="699" spans="3:27">
      <c r="C699" s="17">
        <v>44527</v>
      </c>
      <c r="D699" t="str">
        <f>TEXT(Mete_cal[[#This Row],[Egat Code]], "[$-409]mmm yyyy")</f>
        <v>Nov 2021</v>
      </c>
      <c r="E699">
        <f>IF(AND(ALL!D700-METEALL[[#This Row],[620104]] &gt;= 0, ALL!D700-METEALL[[#This Row],[620104]] &lt;= 24), ALL!D700-METEALL[[#This Row],[620104]], 0)</f>
        <v>0</v>
      </c>
      <c r="F699">
        <f>IF(AND(ALL!E700-METEALL[[#This Row],[620105]] &gt;= 0, ALL!E700-METEALL[[#This Row],[620105]] &lt;= 24), ALL!E700-METEALL[[#This Row],[620105]], 0)</f>
        <v>0</v>
      </c>
      <c r="G699">
        <f>IF(AND(ALL!F700-METEALL[[#This Row],[620106]] &gt;= 0, ALL!F700-METEALL[[#This Row],[620106]] &lt;= 24), ALL!F700-METEALL[[#This Row],[620106]], 0)</f>
        <v>20</v>
      </c>
      <c r="H699">
        <f>IF(AND(ALL!G700-METEALL[[#This Row],[620107]] &gt;= 0, ALL!G700-METEALL[[#This Row],[620107]] &lt;= 24), ALL!G700-METEALL[[#This Row],[620107]], 0)</f>
        <v>20</v>
      </c>
      <c r="I699">
        <f>IF(AND(ALL!H700-METEALL[[#This Row],[620109]] &gt;= 0, ALL!H700-METEALL[[#This Row],[620109]] &lt;= 24), ALL!H700-METEALL[[#This Row],[620109]], 0)</f>
        <v>0</v>
      </c>
      <c r="J699">
        <f>IF(AND(ALL!I700-METEALL[[#This Row],[620111]] &gt;= 0, ALL!I700-METEALL[[#This Row],[620111]] &lt;= 24), ALL!I700-METEALL[[#This Row],[620111]], 0)</f>
        <v>0</v>
      </c>
      <c r="K699">
        <f>IF(AND(ALL!J700-METEALL[[#This Row],[620112]] &gt;= 0, ALL!J700-METEALL[[#This Row],[620112]] &lt;= 24), ALL!J700-METEALL[[#This Row],[620112]], 0)</f>
        <v>21</v>
      </c>
      <c r="L699">
        <f>IF(AND(ALL!K700-METEALL[[#This Row],[620113]] &gt;= 0, ALL!K700-METEALL[[#This Row],[620113]] &lt;= 24), ALL!K700-METEALL[[#This Row],[620113]], 0)</f>
        <v>0</v>
      </c>
      <c r="M699">
        <f>IF(AND(ALL!L700-METEALL[[#This Row],[620114]] &gt;= 0, ALL!L700-METEALL[[#This Row],[620114]] &lt;= 24), ALL!L700-METEALL[[#This Row],[620114]], 0)</f>
        <v>21</v>
      </c>
      <c r="N699">
        <f>IF(AND(ALL!M700-METEALL[[#This Row],[620116]] &gt;= 0, ALL!M700-METEALL[[#This Row],[620116]] &lt;= 24), ALL!M700-METEALL[[#This Row],[620116]], 0)</f>
        <v>11</v>
      </c>
      <c r="O699">
        <f>IF(AND(ALL!N700-METEALL[[#This Row],[620117]] &gt;= 0, ALL!N700-METEALL[[#This Row],[620117]] &lt;= 24), ALL!N700-METEALL[[#This Row],[620117]], 0)</f>
        <v>0</v>
      </c>
      <c r="P699">
        <f>IF(AND(ALL!O700-METEALL[[#This Row],[620118]] &gt;= 0, ALL!O700-METEALL[[#This Row],[620118]] &lt;= 24), ALL!O700-METEALL[[#This Row],[620118]], 0)</f>
        <v>20</v>
      </c>
      <c r="Q699">
        <f>IF(AND(ALL!P700-METEALL[[#This Row],[620119]] &gt;= 0, ALL!P700-METEALL[[#This Row],[620119]] &lt;= 24), ALL!P700-METEALL[[#This Row],[620119]], 0)</f>
        <v>0</v>
      </c>
      <c r="R699">
        <f>IF(AND(ALL!Q700-METEALL[[#This Row],[620120]] &gt;= 0, ALL!Q700-METEALL[[#This Row],[620120]] &lt;= 24), ALL!Q700-METEALL[[#This Row],[620120]], 0)</f>
        <v>0</v>
      </c>
      <c r="S699">
        <f>IF(AND(ALL!R700-METEALL[[#This Row],[620122]] &gt;= 0, ALL!R700-METEALL[[#This Row],[620122]] &lt;= 24), ALL!R700-METEALL[[#This Row],[620122]], 0)</f>
        <v>0</v>
      </c>
      <c r="T699">
        <f>IF(AND(ALL!S700-METEALL[[#This Row],[620123]] &gt;= 0, ALL!S700-METEALL[[#This Row],[620123]] &lt;= 24), ALL!S700-METEALL[[#This Row],[620123]], 0)</f>
        <v>0</v>
      </c>
      <c r="U699">
        <f>IF(AND(ALL!T700-METEALL[[#This Row],[620124]] &gt;= 0, ALL!T700-METEALL[[#This Row],[620124]] &lt;= 24), ALL!T700-METEALL[[#This Row],[620124]], 0)</f>
        <v>0</v>
      </c>
      <c r="Y699">
        <v>620104</v>
      </c>
      <c r="Z699" s="31">
        <v>44527</v>
      </c>
      <c r="AA699">
        <v>0</v>
      </c>
    </row>
    <row r="700" spans="3:27">
      <c r="C700" s="17">
        <v>44528</v>
      </c>
      <c r="D700" t="str">
        <f>TEXT(Mete_cal[[#This Row],[Egat Code]], "[$-409]mmm yyyy")</f>
        <v>Nov 2021</v>
      </c>
      <c r="E700">
        <f>IF(AND(ALL!D701-METEALL[[#This Row],[620104]] &gt;= 0, ALL!D701-METEALL[[#This Row],[620104]] &lt;= 24), ALL!D701-METEALL[[#This Row],[620104]], 0)</f>
        <v>0</v>
      </c>
      <c r="F700">
        <f>IF(AND(ALL!E701-METEALL[[#This Row],[620105]] &gt;= 0, ALL!E701-METEALL[[#This Row],[620105]] &lt;= 24), ALL!E701-METEALL[[#This Row],[620105]], 0)</f>
        <v>16</v>
      </c>
      <c r="G700">
        <f>IF(AND(ALL!F701-METEALL[[#This Row],[620106]] &gt;= 0, ALL!F701-METEALL[[#This Row],[620106]] &lt;= 24), ALL!F701-METEALL[[#This Row],[620106]], 0)</f>
        <v>0</v>
      </c>
      <c r="H700">
        <f>IF(AND(ALL!G701-METEALL[[#This Row],[620107]] &gt;= 0, ALL!G701-METEALL[[#This Row],[620107]] &lt;= 24), ALL!G701-METEALL[[#This Row],[620107]], 0)</f>
        <v>21</v>
      </c>
      <c r="I700">
        <f>IF(AND(ALL!H701-METEALL[[#This Row],[620109]] &gt;= 0, ALL!H701-METEALL[[#This Row],[620109]] &lt;= 24), ALL!H701-METEALL[[#This Row],[620109]], 0)</f>
        <v>0</v>
      </c>
      <c r="J700">
        <f>IF(AND(ALL!I701-METEALL[[#This Row],[620111]] &gt;= 0, ALL!I701-METEALL[[#This Row],[620111]] &lt;= 24), ALL!I701-METEALL[[#This Row],[620111]], 0)</f>
        <v>0</v>
      </c>
      <c r="K700">
        <f>IF(AND(ALL!J701-METEALL[[#This Row],[620112]] &gt;= 0, ALL!J701-METEALL[[#This Row],[620112]] &lt;= 24), ALL!J701-METEALL[[#This Row],[620112]], 0)</f>
        <v>19</v>
      </c>
      <c r="L700">
        <f>IF(AND(ALL!K701-METEALL[[#This Row],[620113]] &gt;= 0, ALL!K701-METEALL[[#This Row],[620113]] &lt;= 24), ALL!K701-METEALL[[#This Row],[620113]], 0)</f>
        <v>0</v>
      </c>
      <c r="M700">
        <f>IF(AND(ALL!L701-METEALL[[#This Row],[620114]] &gt;= 0, ALL!L701-METEALL[[#This Row],[620114]] &lt;= 24), ALL!L701-METEALL[[#This Row],[620114]], 0)</f>
        <v>20</v>
      </c>
      <c r="N700">
        <f>IF(AND(ALL!M701-METEALL[[#This Row],[620116]] &gt;= 0, ALL!M701-METEALL[[#This Row],[620116]] &lt;= 24), ALL!M701-METEALL[[#This Row],[620116]], 0)</f>
        <v>0</v>
      </c>
      <c r="O700">
        <f>IF(AND(ALL!N701-METEALL[[#This Row],[620117]] &gt;= 0, ALL!N701-METEALL[[#This Row],[620117]] &lt;= 24), ALL!N701-METEALL[[#This Row],[620117]], 0)</f>
        <v>17</v>
      </c>
      <c r="P700">
        <f>IF(AND(ALL!O701-METEALL[[#This Row],[620118]] &gt;= 0, ALL!O701-METEALL[[#This Row],[620118]] &lt;= 24), ALL!O701-METEALL[[#This Row],[620118]], 0)</f>
        <v>20</v>
      </c>
      <c r="Q700">
        <f>IF(AND(ALL!P701-METEALL[[#This Row],[620119]] &gt;= 0, ALL!P701-METEALL[[#This Row],[620119]] &lt;= 24), ALL!P701-METEALL[[#This Row],[620119]], 0)</f>
        <v>0</v>
      </c>
      <c r="R700">
        <f>IF(AND(ALL!Q701-METEALL[[#This Row],[620120]] &gt;= 0, ALL!Q701-METEALL[[#This Row],[620120]] &lt;= 24), ALL!Q701-METEALL[[#This Row],[620120]], 0)</f>
        <v>0</v>
      </c>
      <c r="S700">
        <f>IF(AND(ALL!R701-METEALL[[#This Row],[620122]] &gt;= 0, ALL!R701-METEALL[[#This Row],[620122]] &lt;= 24), ALL!R701-METEALL[[#This Row],[620122]], 0)</f>
        <v>0</v>
      </c>
      <c r="T700">
        <f>IF(AND(ALL!S701-METEALL[[#This Row],[620123]] &gt;= 0, ALL!S701-METEALL[[#This Row],[620123]] &lt;= 24), ALL!S701-METEALL[[#This Row],[620123]], 0)</f>
        <v>0</v>
      </c>
      <c r="U700">
        <f>IF(AND(ALL!T701-METEALL[[#This Row],[620124]] &gt;= 0, ALL!T701-METEALL[[#This Row],[620124]] &lt;= 24), ALL!T701-METEALL[[#This Row],[620124]], 0)</f>
        <v>0</v>
      </c>
      <c r="Y700">
        <v>620104</v>
      </c>
      <c r="Z700" s="31">
        <v>44528</v>
      </c>
      <c r="AA700">
        <v>0</v>
      </c>
    </row>
    <row r="701" spans="3:27">
      <c r="C701" s="17">
        <v>44529</v>
      </c>
      <c r="D701" t="str">
        <f>TEXT(Mete_cal[[#This Row],[Egat Code]], "[$-409]mmm yyyy")</f>
        <v>Nov 2021</v>
      </c>
      <c r="E701">
        <f>IF(AND(ALL!D702-METEALL[[#This Row],[620104]] &gt;= 0, ALL!D702-METEALL[[#This Row],[620104]] &lt;= 24), ALL!D702-METEALL[[#This Row],[620104]], 0)</f>
        <v>0</v>
      </c>
      <c r="F701">
        <f>IF(AND(ALL!E702-METEALL[[#This Row],[620105]] &gt;= 0, ALL!E702-METEALL[[#This Row],[620105]] &lt;= 24), ALL!E702-METEALL[[#This Row],[620105]], 0)</f>
        <v>20</v>
      </c>
      <c r="G701">
        <f>IF(AND(ALL!F702-METEALL[[#This Row],[620106]] &gt;= 0, ALL!F702-METEALL[[#This Row],[620106]] &lt;= 24), ALL!F702-METEALL[[#This Row],[620106]], 0)</f>
        <v>0</v>
      </c>
      <c r="H701">
        <f>IF(AND(ALL!G702-METEALL[[#This Row],[620107]] &gt;= 0, ALL!G702-METEALL[[#This Row],[620107]] &lt;= 24), ALL!G702-METEALL[[#This Row],[620107]], 0)</f>
        <v>20</v>
      </c>
      <c r="I701">
        <f>IF(AND(ALL!H702-METEALL[[#This Row],[620109]] &gt;= 0, ALL!H702-METEALL[[#This Row],[620109]] &lt;= 24), ALL!H702-METEALL[[#This Row],[620109]], 0)</f>
        <v>0</v>
      </c>
      <c r="J701">
        <f>IF(AND(ALL!I702-METEALL[[#This Row],[620111]] &gt;= 0, ALL!I702-METEALL[[#This Row],[620111]] &lt;= 24), ALL!I702-METEALL[[#This Row],[620111]], 0)</f>
        <v>0</v>
      </c>
      <c r="K701">
        <f>IF(AND(ALL!J702-METEALL[[#This Row],[620112]] &gt;= 0, ALL!J702-METEALL[[#This Row],[620112]] &lt;= 24), ALL!J702-METEALL[[#This Row],[620112]], 0)</f>
        <v>20</v>
      </c>
      <c r="L701">
        <f>IF(AND(ALL!K702-METEALL[[#This Row],[620113]] &gt;= 0, ALL!K702-METEALL[[#This Row],[620113]] &lt;= 24), ALL!K702-METEALL[[#This Row],[620113]], 0)</f>
        <v>0</v>
      </c>
      <c r="M701">
        <f>IF(AND(ALL!L702-METEALL[[#This Row],[620114]] &gt;= 0, ALL!L702-METEALL[[#This Row],[620114]] &lt;= 24), ALL!L702-METEALL[[#This Row],[620114]], 0)</f>
        <v>0</v>
      </c>
      <c r="N701">
        <f>IF(AND(ALL!M702-METEALL[[#This Row],[620116]] &gt;= 0, ALL!M702-METEALL[[#This Row],[620116]] &lt;= 24), ALL!M702-METEALL[[#This Row],[620116]], 0)</f>
        <v>0</v>
      </c>
      <c r="O701">
        <f>IF(AND(ALL!N702-METEALL[[#This Row],[620117]] &gt;= 0, ALL!N702-METEALL[[#This Row],[620117]] &lt;= 24), ALL!N702-METEALL[[#This Row],[620117]], 0)</f>
        <v>20</v>
      </c>
      <c r="P701">
        <f>IF(AND(ALL!O702-METEALL[[#This Row],[620118]] &gt;= 0, ALL!O702-METEALL[[#This Row],[620118]] &lt;= 24), ALL!O702-METEALL[[#This Row],[620118]], 0)</f>
        <v>19</v>
      </c>
      <c r="Q701">
        <f>IF(AND(ALL!P702-METEALL[[#This Row],[620119]] &gt;= 0, ALL!P702-METEALL[[#This Row],[620119]] &lt;= 24), ALL!P702-METEALL[[#This Row],[620119]], 0)</f>
        <v>0</v>
      </c>
      <c r="R701">
        <f>IF(AND(ALL!Q702-METEALL[[#This Row],[620120]] &gt;= 0, ALL!Q702-METEALL[[#This Row],[620120]] &lt;= 24), ALL!Q702-METEALL[[#This Row],[620120]], 0)</f>
        <v>0</v>
      </c>
      <c r="S701">
        <f>IF(AND(ALL!R702-METEALL[[#This Row],[620122]] &gt;= 0, ALL!R702-METEALL[[#This Row],[620122]] &lt;= 24), ALL!R702-METEALL[[#This Row],[620122]], 0)</f>
        <v>0</v>
      </c>
      <c r="T701">
        <f>IF(AND(ALL!S702-METEALL[[#This Row],[620123]] &gt;= 0, ALL!S702-METEALL[[#This Row],[620123]] &lt;= 24), ALL!S702-METEALL[[#This Row],[620123]], 0)</f>
        <v>0</v>
      </c>
      <c r="U701">
        <f>IF(AND(ALL!T702-METEALL[[#This Row],[620124]] &gt;= 0, ALL!T702-METEALL[[#This Row],[620124]] &lt;= 24), ALL!T702-METEALL[[#This Row],[620124]], 0)</f>
        <v>0</v>
      </c>
      <c r="Y701">
        <v>620104</v>
      </c>
      <c r="Z701" s="31">
        <v>44529</v>
      </c>
      <c r="AA701">
        <v>0</v>
      </c>
    </row>
    <row r="702" spans="3:27">
      <c r="C702" s="17">
        <v>44530</v>
      </c>
      <c r="D702" t="str">
        <f>TEXT(Mete_cal[[#This Row],[Egat Code]], "[$-409]mmm yyyy")</f>
        <v>Nov 2021</v>
      </c>
      <c r="E702">
        <f>IF(AND(ALL!D703-METEALL[[#This Row],[620104]] &gt;= 0, ALL!D703-METEALL[[#This Row],[620104]] &lt;= 24), ALL!D703-METEALL[[#This Row],[620104]], 0)</f>
        <v>0</v>
      </c>
      <c r="F702">
        <f>IF(AND(ALL!E703-METEALL[[#This Row],[620105]] &gt;= 0, ALL!E703-METEALL[[#This Row],[620105]] &lt;= 24), ALL!E703-METEALL[[#This Row],[620105]], 0)</f>
        <v>20</v>
      </c>
      <c r="G702">
        <f>IF(AND(ALL!F703-METEALL[[#This Row],[620106]] &gt;= 0, ALL!F703-METEALL[[#This Row],[620106]] &lt;= 24), ALL!F703-METEALL[[#This Row],[620106]], 0)</f>
        <v>11</v>
      </c>
      <c r="H702">
        <f>IF(AND(ALL!G703-METEALL[[#This Row],[620107]] &gt;= 0, ALL!G703-METEALL[[#This Row],[620107]] &lt;= 24), ALL!G703-METEALL[[#This Row],[620107]], 0)</f>
        <v>19</v>
      </c>
      <c r="I702">
        <f>IF(AND(ALL!H703-METEALL[[#This Row],[620109]] &gt;= 0, ALL!H703-METEALL[[#This Row],[620109]] &lt;= 24), ALL!H703-METEALL[[#This Row],[620109]], 0)</f>
        <v>0</v>
      </c>
      <c r="J702">
        <f>IF(AND(ALL!I703-METEALL[[#This Row],[620111]] &gt;= 0, ALL!I703-METEALL[[#This Row],[620111]] &lt;= 24), ALL!I703-METEALL[[#This Row],[620111]], 0)</f>
        <v>0</v>
      </c>
      <c r="K702">
        <f>IF(AND(ALL!J703-METEALL[[#This Row],[620112]] &gt;= 0, ALL!J703-METEALL[[#This Row],[620112]] &lt;= 24), ALL!J703-METEALL[[#This Row],[620112]], 0)</f>
        <v>13</v>
      </c>
      <c r="L702">
        <f>IF(AND(ALL!K703-METEALL[[#This Row],[620113]] &gt;= 0, ALL!K703-METEALL[[#This Row],[620113]] &lt;= 24), ALL!K703-METEALL[[#This Row],[620113]], 0)</f>
        <v>0</v>
      </c>
      <c r="M702">
        <f>IF(AND(ALL!L703-METEALL[[#This Row],[620114]] &gt;= 0, ALL!L703-METEALL[[#This Row],[620114]] &lt;= 24), ALL!L703-METEALL[[#This Row],[620114]], 0)</f>
        <v>0</v>
      </c>
      <c r="N702">
        <f>IF(AND(ALL!M703-METEALL[[#This Row],[620116]] &gt;= 0, ALL!M703-METEALL[[#This Row],[620116]] &lt;= 24), ALL!M703-METEALL[[#This Row],[620116]], 0)</f>
        <v>0</v>
      </c>
      <c r="O702">
        <f>IF(AND(ALL!N703-METEALL[[#This Row],[620117]] &gt;= 0, ALL!N703-METEALL[[#This Row],[620117]] &lt;= 24), ALL!N703-METEALL[[#This Row],[620117]], 0)</f>
        <v>20</v>
      </c>
      <c r="P702">
        <f>IF(AND(ALL!O703-METEALL[[#This Row],[620118]] &gt;= 0, ALL!O703-METEALL[[#This Row],[620118]] &lt;= 24), ALL!O703-METEALL[[#This Row],[620118]], 0)</f>
        <v>20</v>
      </c>
      <c r="Q702">
        <f>IF(AND(ALL!P703-METEALL[[#This Row],[620119]] &gt;= 0, ALL!P703-METEALL[[#This Row],[620119]] &lt;= 24), ALL!P703-METEALL[[#This Row],[620119]], 0)</f>
        <v>0</v>
      </c>
      <c r="R702">
        <f>IF(AND(ALL!Q703-METEALL[[#This Row],[620120]] &gt;= 0, ALL!Q703-METEALL[[#This Row],[620120]] &lt;= 24), ALL!Q703-METEALL[[#This Row],[620120]], 0)</f>
        <v>0</v>
      </c>
      <c r="S702">
        <f>IF(AND(ALL!R703-METEALL[[#This Row],[620122]] &gt;= 0, ALL!R703-METEALL[[#This Row],[620122]] &lt;= 24), ALL!R703-METEALL[[#This Row],[620122]], 0)</f>
        <v>0</v>
      </c>
      <c r="T702">
        <f>IF(AND(ALL!S703-METEALL[[#This Row],[620123]] &gt;= 0, ALL!S703-METEALL[[#This Row],[620123]] &lt;= 24), ALL!S703-METEALL[[#This Row],[620123]], 0)</f>
        <v>0</v>
      </c>
      <c r="U702">
        <f>IF(AND(ALL!T703-METEALL[[#This Row],[620124]] &gt;= 0, ALL!T703-METEALL[[#This Row],[620124]] &lt;= 24), ALL!T703-METEALL[[#This Row],[620124]], 0)</f>
        <v>0</v>
      </c>
      <c r="Y702">
        <v>620104</v>
      </c>
      <c r="Z702" s="31">
        <v>44530</v>
      </c>
      <c r="AA702">
        <v>0</v>
      </c>
    </row>
    <row r="703" spans="3:27">
      <c r="C703" s="17">
        <v>44531</v>
      </c>
      <c r="D703" t="str">
        <f>TEXT(Mete_cal[[#This Row],[Egat Code]], "[$-409]mmm yyyy")</f>
        <v>Dec 2021</v>
      </c>
      <c r="E703">
        <f>IF(AND(ALL!D704-METEALL[[#This Row],[620104]] &gt;= 0, ALL!D704-METEALL[[#This Row],[620104]] &lt;= 24), ALL!D704-METEALL[[#This Row],[620104]], 0)</f>
        <v>0</v>
      </c>
      <c r="F703">
        <f>IF(AND(ALL!E704-METEALL[[#This Row],[620105]] &gt;= 0, ALL!E704-METEALL[[#This Row],[620105]] &lt;= 24), ALL!E704-METEALL[[#This Row],[620105]], 0)</f>
        <v>20</v>
      </c>
      <c r="G703">
        <f>IF(AND(ALL!F704-METEALL[[#This Row],[620106]] &gt;= 0, ALL!F704-METEALL[[#This Row],[620106]] &lt;= 24), ALL!F704-METEALL[[#This Row],[620106]], 0)</f>
        <v>19</v>
      </c>
      <c r="H703">
        <f>IF(AND(ALL!G704-METEALL[[#This Row],[620107]] &gt;= 0, ALL!G704-METEALL[[#This Row],[620107]] &lt;= 24), ALL!G704-METEALL[[#This Row],[620107]], 0)</f>
        <v>19</v>
      </c>
      <c r="I703">
        <f>IF(AND(ALL!H704-METEALL[[#This Row],[620109]] &gt;= 0, ALL!H704-METEALL[[#This Row],[620109]] &lt;= 24), ALL!H704-METEALL[[#This Row],[620109]], 0)</f>
        <v>0</v>
      </c>
      <c r="J703">
        <f>IF(AND(ALL!I704-METEALL[[#This Row],[620111]] &gt;= 0, ALL!I704-METEALL[[#This Row],[620111]] &lt;= 24), ALL!I704-METEALL[[#This Row],[620111]], 0)</f>
        <v>0</v>
      </c>
      <c r="K703">
        <f>IF(AND(ALL!J704-METEALL[[#This Row],[620112]] &gt;= 0, ALL!J704-METEALL[[#This Row],[620112]] &lt;= 24), ALL!J704-METEALL[[#This Row],[620112]], 0)</f>
        <v>0</v>
      </c>
      <c r="L703">
        <f>IF(AND(ALL!K704-METEALL[[#This Row],[620113]] &gt;= 0, ALL!K704-METEALL[[#This Row],[620113]] &lt;= 24), ALL!K704-METEALL[[#This Row],[620113]], 0)</f>
        <v>0</v>
      </c>
      <c r="M703">
        <f>IF(AND(ALL!L704-METEALL[[#This Row],[620114]] &gt;= 0, ALL!L704-METEALL[[#This Row],[620114]] &lt;= 24), ALL!L704-METEALL[[#This Row],[620114]], 0)</f>
        <v>0</v>
      </c>
      <c r="N703">
        <f>IF(AND(ALL!M704-METEALL[[#This Row],[620116]] &gt;= 0, ALL!M704-METEALL[[#This Row],[620116]] &lt;= 24), ALL!M704-METEALL[[#This Row],[620116]], 0)</f>
        <v>0</v>
      </c>
      <c r="O703">
        <f>IF(AND(ALL!N704-METEALL[[#This Row],[620117]] &gt;= 0, ALL!N704-METEALL[[#This Row],[620117]] &lt;= 24), ALL!N704-METEALL[[#This Row],[620117]], 0)</f>
        <v>13</v>
      </c>
      <c r="P703">
        <f>IF(AND(ALL!O704-METEALL[[#This Row],[620118]] &gt;= 0, ALL!O704-METEALL[[#This Row],[620118]] &lt;= 24), ALL!O704-METEALL[[#This Row],[620118]], 0)</f>
        <v>18</v>
      </c>
      <c r="Q703">
        <f>IF(AND(ALL!P704-METEALL[[#This Row],[620119]] &gt;= 0, ALL!P704-METEALL[[#This Row],[620119]] &lt;= 24), ALL!P704-METEALL[[#This Row],[620119]], 0)</f>
        <v>0</v>
      </c>
      <c r="R703">
        <f>IF(AND(ALL!Q704-METEALL[[#This Row],[620120]] &gt;= 0, ALL!Q704-METEALL[[#This Row],[620120]] &lt;= 24), ALL!Q704-METEALL[[#This Row],[620120]], 0)</f>
        <v>0</v>
      </c>
      <c r="S703">
        <f>IF(AND(ALL!R704-METEALL[[#This Row],[620122]] &gt;= 0, ALL!R704-METEALL[[#This Row],[620122]] &lt;= 24), ALL!R704-METEALL[[#This Row],[620122]], 0)</f>
        <v>0</v>
      </c>
      <c r="T703">
        <f>IF(AND(ALL!S704-METEALL[[#This Row],[620123]] &gt;= 0, ALL!S704-METEALL[[#This Row],[620123]] &lt;= 24), ALL!S704-METEALL[[#This Row],[620123]], 0)</f>
        <v>0</v>
      </c>
      <c r="U703">
        <f>IF(AND(ALL!T704-METEALL[[#This Row],[620124]] &gt;= 0, ALL!T704-METEALL[[#This Row],[620124]] &lt;= 24), ALL!T704-METEALL[[#This Row],[620124]], 0)</f>
        <v>0</v>
      </c>
      <c r="Y703">
        <v>620104</v>
      </c>
      <c r="Z703" s="31">
        <v>44531</v>
      </c>
      <c r="AA703">
        <v>0</v>
      </c>
    </row>
    <row r="704" spans="3:27">
      <c r="C704" s="17">
        <v>44532</v>
      </c>
      <c r="D704" t="str">
        <f>TEXT(Mete_cal[[#This Row],[Egat Code]], "[$-409]mmm yyyy")</f>
        <v>Dec 2021</v>
      </c>
      <c r="E704">
        <f>IF(AND(ALL!D705-METEALL[[#This Row],[620104]] &gt;= 0, ALL!D705-METEALL[[#This Row],[620104]] &lt;= 24), ALL!D705-METEALL[[#This Row],[620104]], 0)</f>
        <v>0</v>
      </c>
      <c r="F704">
        <f>IF(AND(ALL!E705-METEALL[[#This Row],[620105]] &gt;= 0, ALL!E705-METEALL[[#This Row],[620105]] &lt;= 24), ALL!E705-METEALL[[#This Row],[620105]], 0)</f>
        <v>20</v>
      </c>
      <c r="G704">
        <f>IF(AND(ALL!F705-METEALL[[#This Row],[620106]] &gt;= 0, ALL!F705-METEALL[[#This Row],[620106]] &lt;= 24), ALL!F705-METEALL[[#This Row],[620106]], 0)</f>
        <v>17</v>
      </c>
      <c r="H704">
        <f>IF(AND(ALL!G705-METEALL[[#This Row],[620107]] &gt;= 0, ALL!G705-METEALL[[#This Row],[620107]] &lt;= 24), ALL!G705-METEALL[[#This Row],[620107]], 0)</f>
        <v>0</v>
      </c>
      <c r="I704">
        <f>IF(AND(ALL!H705-METEALL[[#This Row],[620109]] &gt;= 0, ALL!H705-METEALL[[#This Row],[620109]] &lt;= 24), ALL!H705-METEALL[[#This Row],[620109]], 0)</f>
        <v>0</v>
      </c>
      <c r="J704">
        <f>IF(AND(ALL!I705-METEALL[[#This Row],[620111]] &gt;= 0, ALL!I705-METEALL[[#This Row],[620111]] &lt;= 24), ALL!I705-METEALL[[#This Row],[620111]], 0)</f>
        <v>0</v>
      </c>
      <c r="K704">
        <f>IF(AND(ALL!J705-METEALL[[#This Row],[620112]] &gt;= 0, ALL!J705-METEALL[[#This Row],[620112]] &lt;= 24), ALL!J705-METEALL[[#This Row],[620112]], 0)</f>
        <v>0</v>
      </c>
      <c r="L704">
        <f>IF(AND(ALL!K705-METEALL[[#This Row],[620113]] &gt;= 0, ALL!K705-METEALL[[#This Row],[620113]] &lt;= 24), ALL!K705-METEALL[[#This Row],[620113]], 0)</f>
        <v>0</v>
      </c>
      <c r="M704">
        <f>IF(AND(ALL!L705-METEALL[[#This Row],[620114]] &gt;= 0, ALL!L705-METEALL[[#This Row],[620114]] &lt;= 24), ALL!L705-METEALL[[#This Row],[620114]], 0)</f>
        <v>0</v>
      </c>
      <c r="N704">
        <f>IF(AND(ALL!M705-METEALL[[#This Row],[620116]] &gt;= 0, ALL!M705-METEALL[[#This Row],[620116]] &lt;= 24), ALL!M705-METEALL[[#This Row],[620116]], 0)</f>
        <v>5</v>
      </c>
      <c r="O704">
        <f>IF(AND(ALL!N705-METEALL[[#This Row],[620117]] &gt;= 0, ALL!N705-METEALL[[#This Row],[620117]] &lt;= 24), ALL!N705-METEALL[[#This Row],[620117]], 0)</f>
        <v>20</v>
      </c>
      <c r="P704">
        <f>IF(AND(ALL!O705-METEALL[[#This Row],[620118]] &gt;= 0, ALL!O705-METEALL[[#This Row],[620118]] &lt;= 24), ALL!O705-METEALL[[#This Row],[620118]], 0)</f>
        <v>21</v>
      </c>
      <c r="Q704">
        <f>IF(AND(ALL!P705-METEALL[[#This Row],[620119]] &gt;= 0, ALL!P705-METEALL[[#This Row],[620119]] &lt;= 24), ALL!P705-METEALL[[#This Row],[620119]], 0)</f>
        <v>0</v>
      </c>
      <c r="R704">
        <f>IF(AND(ALL!Q705-METEALL[[#This Row],[620120]] &gt;= 0, ALL!Q705-METEALL[[#This Row],[620120]] &lt;= 24), ALL!Q705-METEALL[[#This Row],[620120]], 0)</f>
        <v>0</v>
      </c>
      <c r="S704">
        <f>IF(AND(ALL!R705-METEALL[[#This Row],[620122]] &gt;= 0, ALL!R705-METEALL[[#This Row],[620122]] &lt;= 24), ALL!R705-METEALL[[#This Row],[620122]], 0)</f>
        <v>0</v>
      </c>
      <c r="T704">
        <f>IF(AND(ALL!S705-METEALL[[#This Row],[620123]] &gt;= 0, ALL!S705-METEALL[[#This Row],[620123]] &lt;= 24), ALL!S705-METEALL[[#This Row],[620123]], 0)</f>
        <v>0</v>
      </c>
      <c r="U704">
        <f>IF(AND(ALL!T705-METEALL[[#This Row],[620124]] &gt;= 0, ALL!T705-METEALL[[#This Row],[620124]] &lt;= 24), ALL!T705-METEALL[[#This Row],[620124]], 0)</f>
        <v>0</v>
      </c>
      <c r="Y704">
        <v>620104</v>
      </c>
      <c r="Z704" s="31">
        <v>44532</v>
      </c>
      <c r="AA704">
        <v>0</v>
      </c>
    </row>
    <row r="705" spans="3:27">
      <c r="C705" s="17">
        <v>44533</v>
      </c>
      <c r="D705" t="str">
        <f>TEXT(Mete_cal[[#This Row],[Egat Code]], "[$-409]mmm yyyy")</f>
        <v>Dec 2021</v>
      </c>
      <c r="E705">
        <f>IF(AND(ALL!D706-METEALL[[#This Row],[620104]] &gt;= 0, ALL!D706-METEALL[[#This Row],[620104]] &lt;= 24), ALL!D706-METEALL[[#This Row],[620104]], 0)</f>
        <v>0</v>
      </c>
      <c r="F705">
        <f>IF(AND(ALL!E706-METEALL[[#This Row],[620105]] &gt;= 0, ALL!E706-METEALL[[#This Row],[620105]] &lt;= 24), ALL!E706-METEALL[[#This Row],[620105]], 0)</f>
        <v>13</v>
      </c>
      <c r="G705">
        <f>IF(AND(ALL!F706-METEALL[[#This Row],[620106]] &gt;= 0, ALL!F706-METEALL[[#This Row],[620106]] &lt;= 24), ALL!F706-METEALL[[#This Row],[620106]], 0)</f>
        <v>0</v>
      </c>
      <c r="H705">
        <f>IF(AND(ALL!G706-METEALL[[#This Row],[620107]] &gt;= 0, ALL!G706-METEALL[[#This Row],[620107]] &lt;= 24), ALL!G706-METEALL[[#This Row],[620107]], 0)</f>
        <v>0</v>
      </c>
      <c r="I705">
        <f>IF(AND(ALL!H706-METEALL[[#This Row],[620109]] &gt;= 0, ALL!H706-METEALL[[#This Row],[620109]] &lt;= 24), ALL!H706-METEALL[[#This Row],[620109]], 0)</f>
        <v>0</v>
      </c>
      <c r="J705">
        <f>IF(AND(ALL!I706-METEALL[[#This Row],[620111]] &gt;= 0, ALL!I706-METEALL[[#This Row],[620111]] &lt;= 24), ALL!I706-METEALL[[#This Row],[620111]], 0)</f>
        <v>0</v>
      </c>
      <c r="K705">
        <f>IF(AND(ALL!J706-METEALL[[#This Row],[620112]] &gt;= 0, ALL!J706-METEALL[[#This Row],[620112]] &lt;= 24), ALL!J706-METEALL[[#This Row],[620112]], 0)</f>
        <v>0</v>
      </c>
      <c r="L705">
        <f>IF(AND(ALL!K706-METEALL[[#This Row],[620113]] &gt;= 0, ALL!K706-METEALL[[#This Row],[620113]] &lt;= 24), ALL!K706-METEALL[[#This Row],[620113]], 0)</f>
        <v>0</v>
      </c>
      <c r="M705">
        <f>IF(AND(ALL!L706-METEALL[[#This Row],[620114]] &gt;= 0, ALL!L706-METEALL[[#This Row],[620114]] &lt;= 24), ALL!L706-METEALL[[#This Row],[620114]], 0)</f>
        <v>0</v>
      </c>
      <c r="N705">
        <f>IF(AND(ALL!M706-METEALL[[#This Row],[620116]] &gt;= 0, ALL!M706-METEALL[[#This Row],[620116]] &lt;= 24), ALL!M706-METEALL[[#This Row],[620116]], 0)</f>
        <v>0</v>
      </c>
      <c r="O705">
        <f>IF(AND(ALL!N706-METEALL[[#This Row],[620117]] &gt;= 0, ALL!N706-METEALL[[#This Row],[620117]] &lt;= 24), ALL!N706-METEALL[[#This Row],[620117]], 0)</f>
        <v>20</v>
      </c>
      <c r="P705">
        <f>IF(AND(ALL!O706-METEALL[[#This Row],[620118]] &gt;= 0, ALL!O706-METEALL[[#This Row],[620118]] &lt;= 24), ALL!O706-METEALL[[#This Row],[620118]], 0)</f>
        <v>18</v>
      </c>
      <c r="Q705">
        <f>IF(AND(ALL!P706-METEALL[[#This Row],[620119]] &gt;= 0, ALL!P706-METEALL[[#This Row],[620119]] &lt;= 24), ALL!P706-METEALL[[#This Row],[620119]], 0)</f>
        <v>0</v>
      </c>
      <c r="R705">
        <f>IF(AND(ALL!Q706-METEALL[[#This Row],[620120]] &gt;= 0, ALL!Q706-METEALL[[#This Row],[620120]] &lt;= 24), ALL!Q706-METEALL[[#This Row],[620120]], 0)</f>
        <v>0</v>
      </c>
      <c r="S705">
        <f>IF(AND(ALL!R706-METEALL[[#This Row],[620122]] &gt;= 0, ALL!R706-METEALL[[#This Row],[620122]] &lt;= 24), ALL!R706-METEALL[[#This Row],[620122]], 0)</f>
        <v>0</v>
      </c>
      <c r="T705">
        <f>IF(AND(ALL!S706-METEALL[[#This Row],[620123]] &gt;= 0, ALL!S706-METEALL[[#This Row],[620123]] &lt;= 24), ALL!S706-METEALL[[#This Row],[620123]], 0)</f>
        <v>0</v>
      </c>
      <c r="U705">
        <f>IF(AND(ALL!T706-METEALL[[#This Row],[620124]] &gt;= 0, ALL!T706-METEALL[[#This Row],[620124]] &lt;= 24), ALL!T706-METEALL[[#This Row],[620124]], 0)</f>
        <v>0</v>
      </c>
      <c r="Y705">
        <v>620104</v>
      </c>
      <c r="Z705" s="31">
        <v>44533</v>
      </c>
      <c r="AA705">
        <v>0</v>
      </c>
    </row>
    <row r="706" spans="3:27">
      <c r="C706" s="17">
        <v>44534</v>
      </c>
      <c r="D706" t="str">
        <f>TEXT(Mete_cal[[#This Row],[Egat Code]], "[$-409]mmm yyyy")</f>
        <v>Dec 2021</v>
      </c>
      <c r="E706">
        <f>IF(AND(ALL!D707-METEALL[[#This Row],[620104]] &gt;= 0, ALL!D707-METEALL[[#This Row],[620104]] &lt;= 24), ALL!D707-METEALL[[#This Row],[620104]], 0)</f>
        <v>0</v>
      </c>
      <c r="F706">
        <f>IF(AND(ALL!E707-METEALL[[#This Row],[620105]] &gt;= 0, ALL!E707-METEALL[[#This Row],[620105]] &lt;= 24), ALL!E707-METEALL[[#This Row],[620105]], 0)</f>
        <v>19</v>
      </c>
      <c r="G706">
        <f>IF(AND(ALL!F707-METEALL[[#This Row],[620106]] &gt;= 0, ALL!F707-METEALL[[#This Row],[620106]] &lt;= 24), ALL!F707-METEALL[[#This Row],[620106]], 0)</f>
        <v>0</v>
      </c>
      <c r="H706">
        <f>IF(AND(ALL!G707-METEALL[[#This Row],[620107]] &gt;= 0, ALL!G707-METEALL[[#This Row],[620107]] &lt;= 24), ALL!G707-METEALL[[#This Row],[620107]], 0)</f>
        <v>17</v>
      </c>
      <c r="I706">
        <f>IF(AND(ALL!H707-METEALL[[#This Row],[620109]] &gt;= 0, ALL!H707-METEALL[[#This Row],[620109]] &lt;= 24), ALL!H707-METEALL[[#This Row],[620109]], 0)</f>
        <v>0</v>
      </c>
      <c r="J706">
        <f>IF(AND(ALL!I707-METEALL[[#This Row],[620111]] &gt;= 0, ALL!I707-METEALL[[#This Row],[620111]] &lt;= 24), ALL!I707-METEALL[[#This Row],[620111]], 0)</f>
        <v>0</v>
      </c>
      <c r="K706">
        <f>IF(AND(ALL!J707-METEALL[[#This Row],[620112]] &gt;= 0, ALL!J707-METEALL[[#This Row],[620112]] &lt;= 24), ALL!J707-METEALL[[#This Row],[620112]], 0)</f>
        <v>1</v>
      </c>
      <c r="L706">
        <f>IF(AND(ALL!K707-METEALL[[#This Row],[620113]] &gt;= 0, ALL!K707-METEALL[[#This Row],[620113]] &lt;= 24), ALL!K707-METEALL[[#This Row],[620113]], 0)</f>
        <v>0</v>
      </c>
      <c r="M706">
        <f>IF(AND(ALL!L707-METEALL[[#This Row],[620114]] &gt;= 0, ALL!L707-METEALL[[#This Row],[620114]] &lt;= 24), ALL!L707-METEALL[[#This Row],[620114]], 0)</f>
        <v>24</v>
      </c>
      <c r="N706">
        <f>IF(AND(ALL!M707-METEALL[[#This Row],[620116]] &gt;= 0, ALL!M707-METEALL[[#This Row],[620116]] &lt;= 24), ALL!M707-METEALL[[#This Row],[620116]], 0)</f>
        <v>0</v>
      </c>
      <c r="O706">
        <f>IF(AND(ALL!N707-METEALL[[#This Row],[620117]] &gt;= 0, ALL!N707-METEALL[[#This Row],[620117]] &lt;= 24), ALL!N707-METEALL[[#This Row],[620117]], 0)</f>
        <v>19</v>
      </c>
      <c r="P706">
        <f>IF(AND(ALL!O707-METEALL[[#This Row],[620118]] &gt;= 0, ALL!O707-METEALL[[#This Row],[620118]] &lt;= 24), ALL!O707-METEALL[[#This Row],[620118]], 0)</f>
        <v>20</v>
      </c>
      <c r="Q706">
        <f>IF(AND(ALL!P707-METEALL[[#This Row],[620119]] &gt;= 0, ALL!P707-METEALL[[#This Row],[620119]] &lt;= 24), ALL!P707-METEALL[[#This Row],[620119]], 0)</f>
        <v>0</v>
      </c>
      <c r="R706">
        <f>IF(AND(ALL!Q707-METEALL[[#This Row],[620120]] &gt;= 0, ALL!Q707-METEALL[[#This Row],[620120]] &lt;= 24), ALL!Q707-METEALL[[#This Row],[620120]], 0)</f>
        <v>0</v>
      </c>
      <c r="S706">
        <f>IF(AND(ALL!R707-METEALL[[#This Row],[620122]] &gt;= 0, ALL!R707-METEALL[[#This Row],[620122]] &lt;= 24), ALL!R707-METEALL[[#This Row],[620122]], 0)</f>
        <v>0</v>
      </c>
      <c r="T706">
        <f>IF(AND(ALL!S707-METEALL[[#This Row],[620123]] &gt;= 0, ALL!S707-METEALL[[#This Row],[620123]] &lt;= 24), ALL!S707-METEALL[[#This Row],[620123]], 0)</f>
        <v>0</v>
      </c>
      <c r="U706">
        <f>IF(AND(ALL!T707-METEALL[[#This Row],[620124]] &gt;= 0, ALL!T707-METEALL[[#This Row],[620124]] &lt;= 24), ALL!T707-METEALL[[#This Row],[620124]], 0)</f>
        <v>0</v>
      </c>
      <c r="Y706">
        <v>620104</v>
      </c>
      <c r="Z706" s="31">
        <v>44534</v>
      </c>
      <c r="AA706">
        <v>0</v>
      </c>
    </row>
    <row r="707" spans="3:27">
      <c r="C707" s="17">
        <v>44535</v>
      </c>
      <c r="D707" t="str">
        <f>TEXT(Mete_cal[[#This Row],[Egat Code]], "[$-409]mmm yyyy")</f>
        <v>Dec 2021</v>
      </c>
      <c r="E707">
        <f>IF(AND(ALL!D708-METEALL[[#This Row],[620104]] &gt;= 0, ALL!D708-METEALL[[#This Row],[620104]] &lt;= 24), ALL!D708-METEALL[[#This Row],[620104]], 0)</f>
        <v>0</v>
      </c>
      <c r="F707">
        <f>IF(AND(ALL!E708-METEALL[[#This Row],[620105]] &gt;= 0, ALL!E708-METEALL[[#This Row],[620105]] &lt;= 24), ALL!E708-METEALL[[#This Row],[620105]], 0)</f>
        <v>20</v>
      </c>
      <c r="G707">
        <f>IF(AND(ALL!F708-METEALL[[#This Row],[620106]] &gt;= 0, ALL!F708-METEALL[[#This Row],[620106]] &lt;= 24), ALL!F708-METEALL[[#This Row],[620106]], 0)</f>
        <v>20</v>
      </c>
      <c r="H707">
        <f>IF(AND(ALL!G708-METEALL[[#This Row],[620107]] &gt;= 0, ALL!G708-METEALL[[#This Row],[620107]] &lt;= 24), ALL!G708-METEALL[[#This Row],[620107]], 0)</f>
        <v>0</v>
      </c>
      <c r="I707">
        <f>IF(AND(ALL!H708-METEALL[[#This Row],[620109]] &gt;= 0, ALL!H708-METEALL[[#This Row],[620109]] &lt;= 24), ALL!H708-METEALL[[#This Row],[620109]], 0)</f>
        <v>0</v>
      </c>
      <c r="J707">
        <f>IF(AND(ALL!I708-METEALL[[#This Row],[620111]] &gt;= 0, ALL!I708-METEALL[[#This Row],[620111]] &lt;= 24), ALL!I708-METEALL[[#This Row],[620111]], 0)</f>
        <v>0</v>
      </c>
      <c r="K707">
        <f>IF(AND(ALL!J708-METEALL[[#This Row],[620112]] &gt;= 0, ALL!J708-METEALL[[#This Row],[620112]] &lt;= 24), ALL!J708-METEALL[[#This Row],[620112]], 0)</f>
        <v>24</v>
      </c>
      <c r="L707">
        <f>IF(AND(ALL!K708-METEALL[[#This Row],[620113]] &gt;= 0, ALL!K708-METEALL[[#This Row],[620113]] &lt;= 24), ALL!K708-METEALL[[#This Row],[620113]], 0)</f>
        <v>0</v>
      </c>
      <c r="M707">
        <f>IF(AND(ALL!L708-METEALL[[#This Row],[620114]] &gt;= 0, ALL!L708-METEALL[[#This Row],[620114]] &lt;= 24), ALL!L708-METEALL[[#This Row],[620114]], 0)</f>
        <v>19</v>
      </c>
      <c r="N707">
        <f>IF(AND(ALL!M708-METEALL[[#This Row],[620116]] &gt;= 0, ALL!M708-METEALL[[#This Row],[620116]] &lt;= 24), ALL!M708-METEALL[[#This Row],[620116]], 0)</f>
        <v>0</v>
      </c>
      <c r="O707">
        <f>IF(AND(ALL!N708-METEALL[[#This Row],[620117]] &gt;= 0, ALL!N708-METEALL[[#This Row],[620117]] &lt;= 24), ALL!N708-METEALL[[#This Row],[620117]], 0)</f>
        <v>20</v>
      </c>
      <c r="P707">
        <f>IF(AND(ALL!O708-METEALL[[#This Row],[620118]] &gt;= 0, ALL!O708-METEALL[[#This Row],[620118]] &lt;= 24), ALL!O708-METEALL[[#This Row],[620118]], 0)</f>
        <v>19</v>
      </c>
      <c r="Q707">
        <f>IF(AND(ALL!P708-METEALL[[#This Row],[620119]] &gt;= 0, ALL!P708-METEALL[[#This Row],[620119]] &lt;= 24), ALL!P708-METEALL[[#This Row],[620119]], 0)</f>
        <v>0</v>
      </c>
      <c r="R707">
        <f>IF(AND(ALL!Q708-METEALL[[#This Row],[620120]] &gt;= 0, ALL!Q708-METEALL[[#This Row],[620120]] &lt;= 24), ALL!Q708-METEALL[[#This Row],[620120]], 0)</f>
        <v>0</v>
      </c>
      <c r="S707">
        <f>IF(AND(ALL!R708-METEALL[[#This Row],[620122]] &gt;= 0, ALL!R708-METEALL[[#This Row],[620122]] &lt;= 24), ALL!R708-METEALL[[#This Row],[620122]], 0)</f>
        <v>0</v>
      </c>
      <c r="T707">
        <f>IF(AND(ALL!S708-METEALL[[#This Row],[620123]] &gt;= 0, ALL!S708-METEALL[[#This Row],[620123]] &lt;= 24), ALL!S708-METEALL[[#This Row],[620123]], 0)</f>
        <v>0</v>
      </c>
      <c r="U707">
        <f>IF(AND(ALL!T708-METEALL[[#This Row],[620124]] &gt;= 0, ALL!T708-METEALL[[#This Row],[620124]] &lt;= 24), ALL!T708-METEALL[[#This Row],[620124]], 0)</f>
        <v>0</v>
      </c>
      <c r="Y707">
        <v>620104</v>
      </c>
      <c r="Z707" s="31">
        <v>44535</v>
      </c>
      <c r="AA707">
        <v>0</v>
      </c>
    </row>
    <row r="708" spans="3:27">
      <c r="C708" s="17">
        <v>44536</v>
      </c>
      <c r="D708" t="str">
        <f>TEXT(Mete_cal[[#This Row],[Egat Code]], "[$-409]mmm yyyy")</f>
        <v>Dec 2021</v>
      </c>
      <c r="E708">
        <f>IF(AND(ALL!D709-METEALL[[#This Row],[620104]] &gt;= 0, ALL!D709-METEALL[[#This Row],[620104]] &lt;= 24), ALL!D709-METEALL[[#This Row],[620104]], 0)</f>
        <v>0</v>
      </c>
      <c r="F708">
        <f>IF(AND(ALL!E709-METEALL[[#This Row],[620105]] &gt;= 0, ALL!E709-METEALL[[#This Row],[620105]] &lt;= 24), ALL!E709-METEALL[[#This Row],[620105]], 0)</f>
        <v>20</v>
      </c>
      <c r="G708">
        <f>IF(AND(ALL!F709-METEALL[[#This Row],[620106]] &gt;= 0, ALL!F709-METEALL[[#This Row],[620106]] &lt;= 24), ALL!F709-METEALL[[#This Row],[620106]], 0)</f>
        <v>19</v>
      </c>
      <c r="H708">
        <f>IF(AND(ALL!G709-METEALL[[#This Row],[620107]] &gt;= 0, ALL!G709-METEALL[[#This Row],[620107]] &lt;= 24), ALL!G709-METEALL[[#This Row],[620107]], 0)</f>
        <v>0</v>
      </c>
      <c r="I708">
        <f>IF(AND(ALL!H709-METEALL[[#This Row],[620109]] &gt;= 0, ALL!H709-METEALL[[#This Row],[620109]] &lt;= 24), ALL!H709-METEALL[[#This Row],[620109]], 0)</f>
        <v>0</v>
      </c>
      <c r="J708">
        <f>IF(AND(ALL!I709-METEALL[[#This Row],[620111]] &gt;= 0, ALL!I709-METEALL[[#This Row],[620111]] &lt;= 24), ALL!I709-METEALL[[#This Row],[620111]], 0)</f>
        <v>0</v>
      </c>
      <c r="K708">
        <f>IF(AND(ALL!J709-METEALL[[#This Row],[620112]] &gt;= 0, ALL!J709-METEALL[[#This Row],[620112]] &lt;= 24), ALL!J709-METEALL[[#This Row],[620112]], 0)</f>
        <v>13</v>
      </c>
      <c r="L708">
        <f>IF(AND(ALL!K709-METEALL[[#This Row],[620113]] &gt;= 0, ALL!K709-METEALL[[#This Row],[620113]] &lt;= 24), ALL!K709-METEALL[[#This Row],[620113]], 0)</f>
        <v>0</v>
      </c>
      <c r="M708">
        <f>IF(AND(ALL!L709-METEALL[[#This Row],[620114]] &gt;= 0, ALL!L709-METEALL[[#This Row],[620114]] &lt;= 24), ALL!L709-METEALL[[#This Row],[620114]], 0)</f>
        <v>20</v>
      </c>
      <c r="N708">
        <f>IF(AND(ALL!M709-METEALL[[#This Row],[620116]] &gt;= 0, ALL!M709-METEALL[[#This Row],[620116]] &lt;= 24), ALL!M709-METEALL[[#This Row],[620116]], 0)</f>
        <v>0</v>
      </c>
      <c r="O708">
        <f>IF(AND(ALL!N709-METEALL[[#This Row],[620117]] &gt;= 0, ALL!N709-METEALL[[#This Row],[620117]] &lt;= 24), ALL!N709-METEALL[[#This Row],[620117]], 0)</f>
        <v>5</v>
      </c>
      <c r="P708">
        <f>IF(AND(ALL!O709-METEALL[[#This Row],[620118]] &gt;= 0, ALL!O709-METEALL[[#This Row],[620118]] &lt;= 24), ALL!O709-METEALL[[#This Row],[620118]], 0)</f>
        <v>20</v>
      </c>
      <c r="Q708">
        <f>IF(AND(ALL!P709-METEALL[[#This Row],[620119]] &gt;= 0, ALL!P709-METEALL[[#This Row],[620119]] &lt;= 24), ALL!P709-METEALL[[#This Row],[620119]], 0)</f>
        <v>0</v>
      </c>
      <c r="R708">
        <f>IF(AND(ALL!Q709-METEALL[[#This Row],[620120]] &gt;= 0, ALL!Q709-METEALL[[#This Row],[620120]] &lt;= 24), ALL!Q709-METEALL[[#This Row],[620120]], 0)</f>
        <v>0</v>
      </c>
      <c r="S708">
        <f>IF(AND(ALL!R709-METEALL[[#This Row],[620122]] &gt;= 0, ALL!R709-METEALL[[#This Row],[620122]] &lt;= 24), ALL!R709-METEALL[[#This Row],[620122]], 0)</f>
        <v>0</v>
      </c>
      <c r="T708">
        <f>IF(AND(ALL!S709-METEALL[[#This Row],[620123]] &gt;= 0, ALL!S709-METEALL[[#This Row],[620123]] &lt;= 24), ALL!S709-METEALL[[#This Row],[620123]], 0)</f>
        <v>0</v>
      </c>
      <c r="U708">
        <f>IF(AND(ALL!T709-METEALL[[#This Row],[620124]] &gt;= 0, ALL!T709-METEALL[[#This Row],[620124]] &lt;= 24), ALL!T709-METEALL[[#This Row],[620124]], 0)</f>
        <v>0</v>
      </c>
      <c r="Y708">
        <v>620104</v>
      </c>
      <c r="Z708" s="31">
        <v>44536</v>
      </c>
      <c r="AA708">
        <v>0</v>
      </c>
    </row>
    <row r="709" spans="3:27">
      <c r="C709" s="17">
        <v>44537</v>
      </c>
      <c r="D709" t="str">
        <f>TEXT(Mete_cal[[#This Row],[Egat Code]], "[$-409]mmm yyyy")</f>
        <v>Dec 2021</v>
      </c>
      <c r="E709">
        <f>IF(AND(ALL!D710-METEALL[[#This Row],[620104]] &gt;= 0, ALL!D710-METEALL[[#This Row],[620104]] &lt;= 24), ALL!D710-METEALL[[#This Row],[620104]], 0)</f>
        <v>0</v>
      </c>
      <c r="F709">
        <f>IF(AND(ALL!E710-METEALL[[#This Row],[620105]] &gt;= 0, ALL!E710-METEALL[[#This Row],[620105]] &lt;= 24), ALL!E710-METEALL[[#This Row],[620105]], 0)</f>
        <v>18</v>
      </c>
      <c r="G709">
        <f>IF(AND(ALL!F710-METEALL[[#This Row],[620106]] &gt;= 0, ALL!F710-METEALL[[#This Row],[620106]] &lt;= 24), ALL!F710-METEALL[[#This Row],[620106]], 0)</f>
        <v>0</v>
      </c>
      <c r="H709">
        <f>IF(AND(ALL!G710-METEALL[[#This Row],[620107]] &gt;= 0, ALL!G710-METEALL[[#This Row],[620107]] &lt;= 24), ALL!G710-METEALL[[#This Row],[620107]], 0)</f>
        <v>0</v>
      </c>
      <c r="I709">
        <f>IF(AND(ALL!H710-METEALL[[#This Row],[620109]] &gt;= 0, ALL!H710-METEALL[[#This Row],[620109]] &lt;= 24), ALL!H710-METEALL[[#This Row],[620109]], 0)</f>
        <v>0</v>
      </c>
      <c r="J709">
        <f>IF(AND(ALL!I710-METEALL[[#This Row],[620111]] &gt;= 0, ALL!I710-METEALL[[#This Row],[620111]] &lt;= 24), ALL!I710-METEALL[[#This Row],[620111]], 0)</f>
        <v>0</v>
      </c>
      <c r="K709">
        <f>IF(AND(ALL!J710-METEALL[[#This Row],[620112]] &gt;= 0, ALL!J710-METEALL[[#This Row],[620112]] &lt;= 24), ALL!J710-METEALL[[#This Row],[620112]], 0)</f>
        <v>23</v>
      </c>
      <c r="L709">
        <f>IF(AND(ALL!K710-METEALL[[#This Row],[620113]] &gt;= 0, ALL!K710-METEALL[[#This Row],[620113]] &lt;= 24), ALL!K710-METEALL[[#This Row],[620113]], 0)</f>
        <v>0</v>
      </c>
      <c r="M709">
        <f>IF(AND(ALL!L710-METEALL[[#This Row],[620114]] &gt;= 0, ALL!L710-METEALL[[#This Row],[620114]] &lt;= 24), ALL!L710-METEALL[[#This Row],[620114]], 0)</f>
        <v>18</v>
      </c>
      <c r="N709">
        <f>IF(AND(ALL!M710-METEALL[[#This Row],[620116]] &gt;= 0, ALL!M710-METEALL[[#This Row],[620116]] &lt;= 24), ALL!M710-METEALL[[#This Row],[620116]], 0)</f>
        <v>0</v>
      </c>
      <c r="O709">
        <f>IF(AND(ALL!N710-METEALL[[#This Row],[620117]] &gt;= 0, ALL!N710-METEALL[[#This Row],[620117]] &lt;= 24), ALL!N710-METEALL[[#This Row],[620117]], 0)</f>
        <v>24</v>
      </c>
      <c r="P709">
        <f>IF(AND(ALL!O710-METEALL[[#This Row],[620118]] &gt;= 0, ALL!O710-METEALL[[#This Row],[620118]] &lt;= 24), ALL!O710-METEALL[[#This Row],[620118]], 0)</f>
        <v>18</v>
      </c>
      <c r="Q709">
        <f>IF(AND(ALL!P710-METEALL[[#This Row],[620119]] &gt;= 0, ALL!P710-METEALL[[#This Row],[620119]] &lt;= 24), ALL!P710-METEALL[[#This Row],[620119]], 0)</f>
        <v>0</v>
      </c>
      <c r="R709">
        <f>IF(AND(ALL!Q710-METEALL[[#This Row],[620120]] &gt;= 0, ALL!Q710-METEALL[[#This Row],[620120]] &lt;= 24), ALL!Q710-METEALL[[#This Row],[620120]], 0)</f>
        <v>0</v>
      </c>
      <c r="S709">
        <f>IF(AND(ALL!R710-METEALL[[#This Row],[620122]] &gt;= 0, ALL!R710-METEALL[[#This Row],[620122]] &lt;= 24), ALL!R710-METEALL[[#This Row],[620122]], 0)</f>
        <v>0</v>
      </c>
      <c r="T709">
        <f>IF(AND(ALL!S710-METEALL[[#This Row],[620123]] &gt;= 0, ALL!S710-METEALL[[#This Row],[620123]] &lt;= 24), ALL!S710-METEALL[[#This Row],[620123]], 0)</f>
        <v>0</v>
      </c>
      <c r="U709">
        <f>IF(AND(ALL!T710-METEALL[[#This Row],[620124]] &gt;= 0, ALL!T710-METEALL[[#This Row],[620124]] &lt;= 24), ALL!T710-METEALL[[#This Row],[620124]], 0)</f>
        <v>0</v>
      </c>
      <c r="Y709">
        <v>620104</v>
      </c>
      <c r="Z709" s="31">
        <v>44537</v>
      </c>
      <c r="AA709">
        <v>0</v>
      </c>
    </row>
    <row r="710" spans="3:27">
      <c r="C710" s="17">
        <v>44538</v>
      </c>
      <c r="D710" t="str">
        <f>TEXT(Mete_cal[[#This Row],[Egat Code]], "[$-409]mmm yyyy")</f>
        <v>Dec 2021</v>
      </c>
      <c r="E710">
        <f>IF(AND(ALL!D711-METEALL[[#This Row],[620104]] &gt;= 0, ALL!D711-METEALL[[#This Row],[620104]] &lt;= 24), ALL!D711-METEALL[[#This Row],[620104]], 0)</f>
        <v>0</v>
      </c>
      <c r="F710">
        <f>IF(AND(ALL!E711-METEALL[[#This Row],[620105]] &gt;= 0, ALL!E711-METEALL[[#This Row],[620105]] &lt;= 24), ALL!E711-METEALL[[#This Row],[620105]], 0)</f>
        <v>17</v>
      </c>
      <c r="G710">
        <f>IF(AND(ALL!F711-METEALL[[#This Row],[620106]] &gt;= 0, ALL!F711-METEALL[[#This Row],[620106]] &lt;= 24), ALL!F711-METEALL[[#This Row],[620106]], 0)</f>
        <v>8</v>
      </c>
      <c r="H710">
        <f>IF(AND(ALL!G711-METEALL[[#This Row],[620107]] &gt;= 0, ALL!G711-METEALL[[#This Row],[620107]] &lt;= 24), ALL!G711-METEALL[[#This Row],[620107]], 0)</f>
        <v>0</v>
      </c>
      <c r="I710">
        <f>IF(AND(ALL!H711-METEALL[[#This Row],[620109]] &gt;= 0, ALL!H711-METEALL[[#This Row],[620109]] &lt;= 24), ALL!H711-METEALL[[#This Row],[620109]], 0)</f>
        <v>0</v>
      </c>
      <c r="J710">
        <f>IF(AND(ALL!I711-METEALL[[#This Row],[620111]] &gt;= 0, ALL!I711-METEALL[[#This Row],[620111]] &lt;= 24), ALL!I711-METEALL[[#This Row],[620111]], 0)</f>
        <v>0</v>
      </c>
      <c r="K710">
        <f>IF(AND(ALL!J711-METEALL[[#This Row],[620112]] &gt;= 0, ALL!J711-METEALL[[#This Row],[620112]] &lt;= 24), ALL!J711-METEALL[[#This Row],[620112]], 0)</f>
        <v>0</v>
      </c>
      <c r="L710">
        <f>IF(AND(ALL!K711-METEALL[[#This Row],[620113]] &gt;= 0, ALL!K711-METEALL[[#This Row],[620113]] &lt;= 24), ALL!K711-METEALL[[#This Row],[620113]], 0)</f>
        <v>0</v>
      </c>
      <c r="M710">
        <f>IF(AND(ALL!L711-METEALL[[#This Row],[620114]] &gt;= 0, ALL!L711-METEALL[[#This Row],[620114]] &lt;= 24), ALL!L711-METEALL[[#This Row],[620114]], 0)</f>
        <v>18</v>
      </c>
      <c r="N710">
        <f>IF(AND(ALL!M711-METEALL[[#This Row],[620116]] &gt;= 0, ALL!M711-METEALL[[#This Row],[620116]] &lt;= 24), ALL!M711-METEALL[[#This Row],[620116]], 0)</f>
        <v>0</v>
      </c>
      <c r="O710">
        <f>IF(AND(ALL!N711-METEALL[[#This Row],[620117]] &gt;= 0, ALL!N711-METEALL[[#This Row],[620117]] &lt;= 24), ALL!N711-METEALL[[#This Row],[620117]], 0)</f>
        <v>16</v>
      </c>
      <c r="P710">
        <f>IF(AND(ALL!O711-METEALL[[#This Row],[620118]] &gt;= 0, ALL!O711-METEALL[[#This Row],[620118]] &lt;= 24), ALL!O711-METEALL[[#This Row],[620118]], 0)</f>
        <v>17</v>
      </c>
      <c r="Q710">
        <f>IF(AND(ALL!P711-METEALL[[#This Row],[620119]] &gt;= 0, ALL!P711-METEALL[[#This Row],[620119]] &lt;= 24), ALL!P711-METEALL[[#This Row],[620119]], 0)</f>
        <v>15</v>
      </c>
      <c r="R710">
        <f>IF(AND(ALL!Q711-METEALL[[#This Row],[620120]] &gt;= 0, ALL!Q711-METEALL[[#This Row],[620120]] &lt;= 24), ALL!Q711-METEALL[[#This Row],[620120]], 0)</f>
        <v>0</v>
      </c>
      <c r="S710">
        <f>IF(AND(ALL!R711-METEALL[[#This Row],[620122]] &gt;= 0, ALL!R711-METEALL[[#This Row],[620122]] &lt;= 24), ALL!R711-METEALL[[#This Row],[620122]], 0)</f>
        <v>0</v>
      </c>
      <c r="T710">
        <f>IF(AND(ALL!S711-METEALL[[#This Row],[620123]] &gt;= 0, ALL!S711-METEALL[[#This Row],[620123]] &lt;= 24), ALL!S711-METEALL[[#This Row],[620123]], 0)</f>
        <v>0</v>
      </c>
      <c r="U710">
        <f>IF(AND(ALL!T711-METEALL[[#This Row],[620124]] &gt;= 0, ALL!T711-METEALL[[#This Row],[620124]] &lt;= 24), ALL!T711-METEALL[[#This Row],[620124]], 0)</f>
        <v>0</v>
      </c>
      <c r="Y710">
        <v>620104</v>
      </c>
      <c r="Z710" s="31">
        <v>44538</v>
      </c>
      <c r="AA710">
        <v>0</v>
      </c>
    </row>
    <row r="711" spans="3:27">
      <c r="C711" s="17">
        <v>44539</v>
      </c>
      <c r="D711" t="str">
        <f>TEXT(Mete_cal[[#This Row],[Egat Code]], "[$-409]mmm yyyy")</f>
        <v>Dec 2021</v>
      </c>
      <c r="E711">
        <f>IF(AND(ALL!D712-METEALL[[#This Row],[620104]] &gt;= 0, ALL!D712-METEALL[[#This Row],[620104]] &lt;= 24), ALL!D712-METEALL[[#This Row],[620104]], 0)</f>
        <v>0</v>
      </c>
      <c r="F711">
        <f>IF(AND(ALL!E712-METEALL[[#This Row],[620105]] &gt;= 0, ALL!E712-METEALL[[#This Row],[620105]] &lt;= 24), ALL!E712-METEALL[[#This Row],[620105]], 0)</f>
        <v>17</v>
      </c>
      <c r="G711">
        <f>IF(AND(ALL!F712-METEALL[[#This Row],[620106]] &gt;= 0, ALL!F712-METEALL[[#This Row],[620106]] &lt;= 24), ALL!F712-METEALL[[#This Row],[620106]], 0)</f>
        <v>16</v>
      </c>
      <c r="H711">
        <f>IF(AND(ALL!G712-METEALL[[#This Row],[620107]] &gt;= 0, ALL!G712-METEALL[[#This Row],[620107]] &lt;= 24), ALL!G712-METEALL[[#This Row],[620107]], 0)</f>
        <v>0</v>
      </c>
      <c r="I711">
        <f>IF(AND(ALL!H712-METEALL[[#This Row],[620109]] &gt;= 0, ALL!H712-METEALL[[#This Row],[620109]] &lt;= 24), ALL!H712-METEALL[[#This Row],[620109]], 0)</f>
        <v>0</v>
      </c>
      <c r="J711">
        <f>IF(AND(ALL!I712-METEALL[[#This Row],[620111]] &gt;= 0, ALL!I712-METEALL[[#This Row],[620111]] &lt;= 24), ALL!I712-METEALL[[#This Row],[620111]], 0)</f>
        <v>0</v>
      </c>
      <c r="K711">
        <f>IF(AND(ALL!J712-METEALL[[#This Row],[620112]] &gt;= 0, ALL!J712-METEALL[[#This Row],[620112]] &lt;= 24), ALL!J712-METEALL[[#This Row],[620112]], 0)</f>
        <v>0</v>
      </c>
      <c r="L711">
        <f>IF(AND(ALL!K712-METEALL[[#This Row],[620113]] &gt;= 0, ALL!K712-METEALL[[#This Row],[620113]] &lt;= 24), ALL!K712-METEALL[[#This Row],[620113]], 0)</f>
        <v>0</v>
      </c>
      <c r="M711">
        <f>IF(AND(ALL!L712-METEALL[[#This Row],[620114]] &gt;= 0, ALL!L712-METEALL[[#This Row],[620114]] &lt;= 24), ALL!L712-METEALL[[#This Row],[620114]], 0)</f>
        <v>17</v>
      </c>
      <c r="N711">
        <f>IF(AND(ALL!M712-METEALL[[#This Row],[620116]] &gt;= 0, ALL!M712-METEALL[[#This Row],[620116]] &lt;= 24), ALL!M712-METEALL[[#This Row],[620116]], 0)</f>
        <v>0</v>
      </c>
      <c r="O711">
        <f>IF(AND(ALL!N712-METEALL[[#This Row],[620117]] &gt;= 0, ALL!N712-METEALL[[#This Row],[620117]] &lt;= 24), ALL!N712-METEALL[[#This Row],[620117]], 0)</f>
        <v>16</v>
      </c>
      <c r="P711">
        <f>IF(AND(ALL!O712-METEALL[[#This Row],[620118]] &gt;= 0, ALL!O712-METEALL[[#This Row],[620118]] &lt;= 24), ALL!O712-METEALL[[#This Row],[620118]], 0)</f>
        <v>16</v>
      </c>
      <c r="Q711">
        <f>IF(AND(ALL!P712-METEALL[[#This Row],[620119]] &gt;= 0, ALL!P712-METEALL[[#This Row],[620119]] &lt;= 24), ALL!P712-METEALL[[#This Row],[620119]], 0)</f>
        <v>17</v>
      </c>
      <c r="R711">
        <f>IF(AND(ALL!Q712-METEALL[[#This Row],[620120]] &gt;= 0, ALL!Q712-METEALL[[#This Row],[620120]] &lt;= 24), ALL!Q712-METEALL[[#This Row],[620120]], 0)</f>
        <v>0</v>
      </c>
      <c r="S711">
        <f>IF(AND(ALL!R712-METEALL[[#This Row],[620122]] &gt;= 0, ALL!R712-METEALL[[#This Row],[620122]] &lt;= 24), ALL!R712-METEALL[[#This Row],[620122]], 0)</f>
        <v>0</v>
      </c>
      <c r="T711">
        <f>IF(AND(ALL!S712-METEALL[[#This Row],[620123]] &gt;= 0, ALL!S712-METEALL[[#This Row],[620123]] &lt;= 24), ALL!S712-METEALL[[#This Row],[620123]], 0)</f>
        <v>0</v>
      </c>
      <c r="U711">
        <f>IF(AND(ALL!T712-METEALL[[#This Row],[620124]] &gt;= 0, ALL!T712-METEALL[[#This Row],[620124]] &lt;= 24), ALL!T712-METEALL[[#This Row],[620124]], 0)</f>
        <v>0</v>
      </c>
      <c r="Y711">
        <v>620104</v>
      </c>
      <c r="Z711" s="31">
        <v>44539</v>
      </c>
      <c r="AA711">
        <v>0</v>
      </c>
    </row>
    <row r="712" spans="3:27">
      <c r="C712" s="17">
        <v>44540</v>
      </c>
      <c r="D712" t="str">
        <f>TEXT(Mete_cal[[#This Row],[Egat Code]], "[$-409]mmm yyyy")</f>
        <v>Dec 2021</v>
      </c>
      <c r="E712">
        <f>IF(AND(ALL!D713-METEALL[[#This Row],[620104]] &gt;= 0, ALL!D713-METEALL[[#This Row],[620104]] &lt;= 24), ALL!D713-METEALL[[#This Row],[620104]], 0)</f>
        <v>0</v>
      </c>
      <c r="F712">
        <f>IF(AND(ALL!E713-METEALL[[#This Row],[620105]] &gt;= 0, ALL!E713-METEALL[[#This Row],[620105]] &lt;= 24), ALL!E713-METEALL[[#This Row],[620105]], 0)</f>
        <v>0</v>
      </c>
      <c r="G712">
        <f>IF(AND(ALL!F713-METEALL[[#This Row],[620106]] &gt;= 0, ALL!F713-METEALL[[#This Row],[620106]] &lt;= 24), ALL!F713-METEALL[[#This Row],[620106]], 0)</f>
        <v>12</v>
      </c>
      <c r="H712">
        <f>IF(AND(ALL!G713-METEALL[[#This Row],[620107]] &gt;= 0, ALL!G713-METEALL[[#This Row],[620107]] &lt;= 24), ALL!G713-METEALL[[#This Row],[620107]], 0)</f>
        <v>0</v>
      </c>
      <c r="I712">
        <f>IF(AND(ALL!H713-METEALL[[#This Row],[620109]] &gt;= 0, ALL!H713-METEALL[[#This Row],[620109]] &lt;= 24), ALL!H713-METEALL[[#This Row],[620109]], 0)</f>
        <v>0</v>
      </c>
      <c r="J712">
        <f>IF(AND(ALL!I713-METEALL[[#This Row],[620111]] &gt;= 0, ALL!I713-METEALL[[#This Row],[620111]] &lt;= 24), ALL!I713-METEALL[[#This Row],[620111]], 0)</f>
        <v>0</v>
      </c>
      <c r="K712">
        <f>IF(AND(ALL!J713-METEALL[[#This Row],[620112]] &gt;= 0, ALL!J713-METEALL[[#This Row],[620112]] &lt;= 24), ALL!J713-METEALL[[#This Row],[620112]], 0)</f>
        <v>3</v>
      </c>
      <c r="L712">
        <f>IF(AND(ALL!K713-METEALL[[#This Row],[620113]] &gt;= 0, ALL!K713-METEALL[[#This Row],[620113]] &lt;= 24), ALL!K713-METEALL[[#This Row],[620113]], 0)</f>
        <v>0</v>
      </c>
      <c r="M712">
        <f>IF(AND(ALL!L713-METEALL[[#This Row],[620114]] &gt;= 0, ALL!L713-METEALL[[#This Row],[620114]] &lt;= 24), ALL!L713-METEALL[[#This Row],[620114]], 0)</f>
        <v>13</v>
      </c>
      <c r="N712">
        <f>IF(AND(ALL!M713-METEALL[[#This Row],[620116]] &gt;= 0, ALL!M713-METEALL[[#This Row],[620116]] &lt;= 24), ALL!M713-METEALL[[#This Row],[620116]], 0)</f>
        <v>0</v>
      </c>
      <c r="O712">
        <f>IF(AND(ALL!N713-METEALL[[#This Row],[620117]] &gt;= 0, ALL!N713-METEALL[[#This Row],[620117]] &lt;= 24), ALL!N713-METEALL[[#This Row],[620117]], 0)</f>
        <v>13</v>
      </c>
      <c r="P712">
        <f>IF(AND(ALL!O713-METEALL[[#This Row],[620118]] &gt;= 0, ALL!O713-METEALL[[#This Row],[620118]] &lt;= 24), ALL!O713-METEALL[[#This Row],[620118]], 0)</f>
        <v>14</v>
      </c>
      <c r="Q712">
        <f>IF(AND(ALL!P713-METEALL[[#This Row],[620119]] &gt;= 0, ALL!P713-METEALL[[#This Row],[620119]] &lt;= 24), ALL!P713-METEALL[[#This Row],[620119]], 0)</f>
        <v>13</v>
      </c>
      <c r="R712">
        <f>IF(AND(ALL!Q713-METEALL[[#This Row],[620120]] &gt;= 0, ALL!Q713-METEALL[[#This Row],[620120]] &lt;= 24), ALL!Q713-METEALL[[#This Row],[620120]], 0)</f>
        <v>0</v>
      </c>
      <c r="S712">
        <f>IF(AND(ALL!R713-METEALL[[#This Row],[620122]] &gt;= 0, ALL!R713-METEALL[[#This Row],[620122]] &lt;= 24), ALL!R713-METEALL[[#This Row],[620122]], 0)</f>
        <v>0</v>
      </c>
      <c r="T712">
        <f>IF(AND(ALL!S713-METEALL[[#This Row],[620123]] &gt;= 0, ALL!S713-METEALL[[#This Row],[620123]] &lt;= 24), ALL!S713-METEALL[[#This Row],[620123]], 0)</f>
        <v>0</v>
      </c>
      <c r="U712">
        <f>IF(AND(ALL!T713-METEALL[[#This Row],[620124]] &gt;= 0, ALL!T713-METEALL[[#This Row],[620124]] &lt;= 24), ALL!T713-METEALL[[#This Row],[620124]], 0)</f>
        <v>0</v>
      </c>
      <c r="Y712">
        <v>620104</v>
      </c>
      <c r="Z712" s="31">
        <v>44540</v>
      </c>
      <c r="AA712">
        <v>0</v>
      </c>
    </row>
    <row r="713" spans="3:27">
      <c r="C713" s="17">
        <v>44541</v>
      </c>
      <c r="D713" t="str">
        <f>TEXT(Mete_cal[[#This Row],[Egat Code]], "[$-409]mmm yyyy")</f>
        <v>Dec 2021</v>
      </c>
      <c r="E713">
        <f>IF(AND(ALL!D714-METEALL[[#This Row],[620104]] &gt;= 0, ALL!D714-METEALL[[#This Row],[620104]] &lt;= 24), ALL!D714-METEALL[[#This Row],[620104]], 0)</f>
        <v>0</v>
      </c>
      <c r="F713">
        <f>IF(AND(ALL!E714-METEALL[[#This Row],[620105]] &gt;= 0, ALL!E714-METEALL[[#This Row],[620105]] &lt;= 24), ALL!E714-METEALL[[#This Row],[620105]], 0)</f>
        <v>0</v>
      </c>
      <c r="G713">
        <f>IF(AND(ALL!F714-METEALL[[#This Row],[620106]] &gt;= 0, ALL!F714-METEALL[[#This Row],[620106]] &lt;= 24), ALL!F714-METEALL[[#This Row],[620106]], 0)</f>
        <v>16</v>
      </c>
      <c r="H713">
        <f>IF(AND(ALL!G714-METEALL[[#This Row],[620107]] &gt;= 0, ALL!G714-METEALL[[#This Row],[620107]] &lt;= 24), ALL!G714-METEALL[[#This Row],[620107]], 0)</f>
        <v>0</v>
      </c>
      <c r="I713">
        <f>IF(AND(ALL!H714-METEALL[[#This Row],[620109]] &gt;= 0, ALL!H714-METEALL[[#This Row],[620109]] &lt;= 24), ALL!H714-METEALL[[#This Row],[620109]], 0)</f>
        <v>0</v>
      </c>
      <c r="J713">
        <f>IF(AND(ALL!I714-METEALL[[#This Row],[620111]] &gt;= 0, ALL!I714-METEALL[[#This Row],[620111]] &lt;= 24), ALL!I714-METEALL[[#This Row],[620111]], 0)</f>
        <v>0</v>
      </c>
      <c r="K713">
        <f>IF(AND(ALL!J714-METEALL[[#This Row],[620112]] &gt;= 0, ALL!J714-METEALL[[#This Row],[620112]] &lt;= 24), ALL!J714-METEALL[[#This Row],[620112]], 0)</f>
        <v>0</v>
      </c>
      <c r="L713">
        <f>IF(AND(ALL!K714-METEALL[[#This Row],[620113]] &gt;= 0, ALL!K714-METEALL[[#This Row],[620113]] &lt;= 24), ALL!K714-METEALL[[#This Row],[620113]], 0)</f>
        <v>0</v>
      </c>
      <c r="M713">
        <f>IF(AND(ALL!L714-METEALL[[#This Row],[620114]] &gt;= 0, ALL!L714-METEALL[[#This Row],[620114]] &lt;= 24), ALL!L714-METEALL[[#This Row],[620114]], 0)</f>
        <v>16</v>
      </c>
      <c r="N713">
        <f>IF(AND(ALL!M714-METEALL[[#This Row],[620116]] &gt;= 0, ALL!M714-METEALL[[#This Row],[620116]] &lt;= 24), ALL!M714-METEALL[[#This Row],[620116]], 0)</f>
        <v>0</v>
      </c>
      <c r="O713">
        <f>IF(AND(ALL!N714-METEALL[[#This Row],[620117]] &gt;= 0, ALL!N714-METEALL[[#This Row],[620117]] &lt;= 24), ALL!N714-METEALL[[#This Row],[620117]], 0)</f>
        <v>15</v>
      </c>
      <c r="P713">
        <f>IF(AND(ALL!O714-METEALL[[#This Row],[620118]] &gt;= 0, ALL!O714-METEALL[[#This Row],[620118]] &lt;= 24), ALL!O714-METEALL[[#This Row],[620118]], 0)</f>
        <v>15</v>
      </c>
      <c r="Q713">
        <f>IF(AND(ALL!P714-METEALL[[#This Row],[620119]] &gt;= 0, ALL!P714-METEALL[[#This Row],[620119]] &lt;= 24), ALL!P714-METEALL[[#This Row],[620119]], 0)</f>
        <v>10</v>
      </c>
      <c r="R713">
        <f>IF(AND(ALL!Q714-METEALL[[#This Row],[620120]] &gt;= 0, ALL!Q714-METEALL[[#This Row],[620120]] &lt;= 24), ALL!Q714-METEALL[[#This Row],[620120]], 0)</f>
        <v>0</v>
      </c>
      <c r="S713">
        <f>IF(AND(ALL!R714-METEALL[[#This Row],[620122]] &gt;= 0, ALL!R714-METEALL[[#This Row],[620122]] &lt;= 24), ALL!R714-METEALL[[#This Row],[620122]], 0)</f>
        <v>0</v>
      </c>
      <c r="T713">
        <f>IF(AND(ALL!S714-METEALL[[#This Row],[620123]] &gt;= 0, ALL!S714-METEALL[[#This Row],[620123]] &lt;= 24), ALL!S714-METEALL[[#This Row],[620123]], 0)</f>
        <v>0</v>
      </c>
      <c r="U713">
        <f>IF(AND(ALL!T714-METEALL[[#This Row],[620124]] &gt;= 0, ALL!T714-METEALL[[#This Row],[620124]] &lt;= 24), ALL!T714-METEALL[[#This Row],[620124]], 0)</f>
        <v>0</v>
      </c>
      <c r="Y713">
        <v>620104</v>
      </c>
      <c r="Z713" s="31">
        <v>44541</v>
      </c>
      <c r="AA713">
        <v>0</v>
      </c>
    </row>
    <row r="714" spans="3:27">
      <c r="C714" s="17">
        <v>44542</v>
      </c>
      <c r="D714" t="str">
        <f>TEXT(Mete_cal[[#This Row],[Egat Code]], "[$-409]mmm yyyy")</f>
        <v>Dec 2021</v>
      </c>
      <c r="E714">
        <f>IF(AND(ALL!D715-METEALL[[#This Row],[620104]] &gt;= 0, ALL!D715-METEALL[[#This Row],[620104]] &lt;= 24), ALL!D715-METEALL[[#This Row],[620104]], 0)</f>
        <v>0</v>
      </c>
      <c r="F714">
        <f>IF(AND(ALL!E715-METEALL[[#This Row],[620105]] &gt;= 0, ALL!E715-METEALL[[#This Row],[620105]] &lt;= 24), ALL!E715-METEALL[[#This Row],[620105]], 0)</f>
        <v>8</v>
      </c>
      <c r="G714">
        <f>IF(AND(ALL!F715-METEALL[[#This Row],[620106]] &gt;= 0, ALL!F715-METEALL[[#This Row],[620106]] &lt;= 24), ALL!F715-METEALL[[#This Row],[620106]], 0)</f>
        <v>19</v>
      </c>
      <c r="H714">
        <f>IF(AND(ALL!G715-METEALL[[#This Row],[620107]] &gt;= 0, ALL!G715-METEALL[[#This Row],[620107]] &lt;= 24), ALL!G715-METEALL[[#This Row],[620107]], 0)</f>
        <v>0</v>
      </c>
      <c r="I714">
        <f>IF(AND(ALL!H715-METEALL[[#This Row],[620109]] &gt;= 0, ALL!H715-METEALL[[#This Row],[620109]] &lt;= 24), ALL!H715-METEALL[[#This Row],[620109]], 0)</f>
        <v>0</v>
      </c>
      <c r="J714">
        <f>IF(AND(ALL!I715-METEALL[[#This Row],[620111]] &gt;= 0, ALL!I715-METEALL[[#This Row],[620111]] &lt;= 24), ALL!I715-METEALL[[#This Row],[620111]], 0)</f>
        <v>0</v>
      </c>
      <c r="K714">
        <f>IF(AND(ALL!J715-METEALL[[#This Row],[620112]] &gt;= 0, ALL!J715-METEALL[[#This Row],[620112]] &lt;= 24), ALL!J715-METEALL[[#This Row],[620112]], 0)</f>
        <v>0</v>
      </c>
      <c r="L714">
        <f>IF(AND(ALL!K715-METEALL[[#This Row],[620113]] &gt;= 0, ALL!K715-METEALL[[#This Row],[620113]] &lt;= 24), ALL!K715-METEALL[[#This Row],[620113]], 0)</f>
        <v>0</v>
      </c>
      <c r="M714">
        <f>IF(AND(ALL!L715-METEALL[[#This Row],[620114]] &gt;= 0, ALL!L715-METEALL[[#This Row],[620114]] &lt;= 24), ALL!L715-METEALL[[#This Row],[620114]], 0)</f>
        <v>19</v>
      </c>
      <c r="N714">
        <f>IF(AND(ALL!M715-METEALL[[#This Row],[620116]] &gt;= 0, ALL!M715-METEALL[[#This Row],[620116]] &lt;= 24), ALL!M715-METEALL[[#This Row],[620116]], 0)</f>
        <v>0</v>
      </c>
      <c r="O714">
        <f>IF(AND(ALL!N715-METEALL[[#This Row],[620117]] &gt;= 0, ALL!N715-METEALL[[#This Row],[620117]] &lt;= 24), ALL!N715-METEALL[[#This Row],[620117]], 0)</f>
        <v>11</v>
      </c>
      <c r="P714">
        <f>IF(AND(ALL!O715-METEALL[[#This Row],[620118]] &gt;= 0, ALL!O715-METEALL[[#This Row],[620118]] &lt;= 24), ALL!O715-METEALL[[#This Row],[620118]], 0)</f>
        <v>19</v>
      </c>
      <c r="Q714">
        <f>IF(AND(ALL!P715-METEALL[[#This Row],[620119]] &gt;= 0, ALL!P715-METEALL[[#This Row],[620119]] &lt;= 24), ALL!P715-METEALL[[#This Row],[620119]], 0)</f>
        <v>18</v>
      </c>
      <c r="R714">
        <f>IF(AND(ALL!Q715-METEALL[[#This Row],[620120]] &gt;= 0, ALL!Q715-METEALL[[#This Row],[620120]] &lt;= 24), ALL!Q715-METEALL[[#This Row],[620120]], 0)</f>
        <v>0</v>
      </c>
      <c r="S714">
        <f>IF(AND(ALL!R715-METEALL[[#This Row],[620122]] &gt;= 0, ALL!R715-METEALL[[#This Row],[620122]] &lt;= 24), ALL!R715-METEALL[[#This Row],[620122]], 0)</f>
        <v>0</v>
      </c>
      <c r="T714">
        <f>IF(AND(ALL!S715-METEALL[[#This Row],[620123]] &gt;= 0, ALL!S715-METEALL[[#This Row],[620123]] &lt;= 24), ALL!S715-METEALL[[#This Row],[620123]], 0)</f>
        <v>0</v>
      </c>
      <c r="U714">
        <f>IF(AND(ALL!T715-METEALL[[#This Row],[620124]] &gt;= 0, ALL!T715-METEALL[[#This Row],[620124]] &lt;= 24), ALL!T715-METEALL[[#This Row],[620124]], 0)</f>
        <v>0</v>
      </c>
      <c r="Y714">
        <v>620104</v>
      </c>
      <c r="Z714" s="31">
        <v>44542</v>
      </c>
      <c r="AA714">
        <v>0</v>
      </c>
    </row>
    <row r="715" spans="3:27">
      <c r="C715" s="17">
        <v>44543</v>
      </c>
      <c r="D715" t="str">
        <f>TEXT(Mete_cal[[#This Row],[Egat Code]], "[$-409]mmm yyyy")</f>
        <v>Dec 2021</v>
      </c>
      <c r="E715">
        <f>IF(AND(ALL!D716-METEALL[[#This Row],[620104]] &gt;= 0, ALL!D716-METEALL[[#This Row],[620104]] &lt;= 24), ALL!D716-METEALL[[#This Row],[620104]], 0)</f>
        <v>0</v>
      </c>
      <c r="F715">
        <f>IF(AND(ALL!E716-METEALL[[#This Row],[620105]] &gt;= 0, ALL!E716-METEALL[[#This Row],[620105]] &lt;= 24), ALL!E716-METEALL[[#This Row],[620105]], 0)</f>
        <v>20</v>
      </c>
      <c r="G715">
        <f>IF(AND(ALL!F716-METEALL[[#This Row],[620106]] &gt;= 0, ALL!F716-METEALL[[#This Row],[620106]] &lt;= 24), ALL!F716-METEALL[[#This Row],[620106]], 0)</f>
        <v>21</v>
      </c>
      <c r="H715">
        <f>IF(AND(ALL!G716-METEALL[[#This Row],[620107]] &gt;= 0, ALL!G716-METEALL[[#This Row],[620107]] &lt;= 24), ALL!G716-METEALL[[#This Row],[620107]], 0)</f>
        <v>0</v>
      </c>
      <c r="I715">
        <f>IF(AND(ALL!H716-METEALL[[#This Row],[620109]] &gt;= 0, ALL!H716-METEALL[[#This Row],[620109]] &lt;= 24), ALL!H716-METEALL[[#This Row],[620109]], 0)</f>
        <v>0</v>
      </c>
      <c r="J715">
        <f>IF(AND(ALL!I716-METEALL[[#This Row],[620111]] &gt;= 0, ALL!I716-METEALL[[#This Row],[620111]] &lt;= 24), ALL!I716-METEALL[[#This Row],[620111]], 0)</f>
        <v>0</v>
      </c>
      <c r="K715">
        <f>IF(AND(ALL!J716-METEALL[[#This Row],[620112]] &gt;= 0, ALL!J716-METEALL[[#This Row],[620112]] &lt;= 24), ALL!J716-METEALL[[#This Row],[620112]], 0)</f>
        <v>0</v>
      </c>
      <c r="L715">
        <f>IF(AND(ALL!K716-METEALL[[#This Row],[620113]] &gt;= 0, ALL!K716-METEALL[[#This Row],[620113]] &lt;= 24), ALL!K716-METEALL[[#This Row],[620113]], 0)</f>
        <v>0</v>
      </c>
      <c r="M715">
        <f>IF(AND(ALL!L716-METEALL[[#This Row],[620114]] &gt;= 0, ALL!L716-METEALL[[#This Row],[620114]] &lt;= 24), ALL!L716-METEALL[[#This Row],[620114]], 0)</f>
        <v>21</v>
      </c>
      <c r="N715">
        <f>IF(AND(ALL!M716-METEALL[[#This Row],[620116]] &gt;= 0, ALL!M716-METEALL[[#This Row],[620116]] &lt;= 24), ALL!M716-METEALL[[#This Row],[620116]], 0)</f>
        <v>0</v>
      </c>
      <c r="O715">
        <f>IF(AND(ALL!N716-METEALL[[#This Row],[620117]] &gt;= 0, ALL!N716-METEALL[[#This Row],[620117]] &lt;= 24), ALL!N716-METEALL[[#This Row],[620117]], 0)</f>
        <v>15</v>
      </c>
      <c r="P715">
        <f>IF(AND(ALL!O716-METEALL[[#This Row],[620118]] &gt;= 0, ALL!O716-METEALL[[#This Row],[620118]] &lt;= 24), ALL!O716-METEALL[[#This Row],[620118]], 0)</f>
        <v>21</v>
      </c>
      <c r="Q715">
        <f>IF(AND(ALL!P716-METEALL[[#This Row],[620119]] &gt;= 0, ALL!P716-METEALL[[#This Row],[620119]] &lt;= 24), ALL!P716-METEALL[[#This Row],[620119]], 0)</f>
        <v>20</v>
      </c>
      <c r="R715">
        <f>IF(AND(ALL!Q716-METEALL[[#This Row],[620120]] &gt;= 0, ALL!Q716-METEALL[[#This Row],[620120]] &lt;= 24), ALL!Q716-METEALL[[#This Row],[620120]], 0)</f>
        <v>0</v>
      </c>
      <c r="S715">
        <f>IF(AND(ALL!R716-METEALL[[#This Row],[620122]] &gt;= 0, ALL!R716-METEALL[[#This Row],[620122]] &lt;= 24), ALL!R716-METEALL[[#This Row],[620122]], 0)</f>
        <v>0</v>
      </c>
      <c r="T715">
        <f>IF(AND(ALL!S716-METEALL[[#This Row],[620123]] &gt;= 0, ALL!S716-METEALL[[#This Row],[620123]] &lt;= 24), ALL!S716-METEALL[[#This Row],[620123]], 0)</f>
        <v>0</v>
      </c>
      <c r="U715">
        <f>IF(AND(ALL!T716-METEALL[[#This Row],[620124]] &gt;= 0, ALL!T716-METEALL[[#This Row],[620124]] &lt;= 24), ALL!T716-METEALL[[#This Row],[620124]], 0)</f>
        <v>0</v>
      </c>
      <c r="Y715">
        <v>620104</v>
      </c>
      <c r="Z715" s="31">
        <v>44543</v>
      </c>
      <c r="AA715">
        <v>0</v>
      </c>
    </row>
    <row r="716" spans="3:27">
      <c r="C716" s="17">
        <v>44544</v>
      </c>
      <c r="D716" t="str">
        <f>TEXT(Mete_cal[[#This Row],[Egat Code]], "[$-409]mmm yyyy")</f>
        <v>Dec 2021</v>
      </c>
      <c r="E716">
        <f>IF(AND(ALL!D717-METEALL[[#This Row],[620104]] &gt;= 0, ALL!D717-METEALL[[#This Row],[620104]] &lt;= 24), ALL!D717-METEALL[[#This Row],[620104]], 0)</f>
        <v>0</v>
      </c>
      <c r="F716">
        <f>IF(AND(ALL!E717-METEALL[[#This Row],[620105]] &gt;= 0, ALL!E717-METEALL[[#This Row],[620105]] &lt;= 24), ALL!E717-METEALL[[#This Row],[620105]], 0)</f>
        <v>15</v>
      </c>
      <c r="G716">
        <f>IF(AND(ALL!F717-METEALL[[#This Row],[620106]] &gt;= 0, ALL!F717-METEALL[[#This Row],[620106]] &lt;= 24), ALL!F717-METEALL[[#This Row],[620106]], 0)</f>
        <v>19</v>
      </c>
      <c r="H716">
        <f>IF(AND(ALL!G717-METEALL[[#This Row],[620107]] &gt;= 0, ALL!G717-METEALL[[#This Row],[620107]] &lt;= 24), ALL!G717-METEALL[[#This Row],[620107]], 0)</f>
        <v>0</v>
      </c>
      <c r="I716">
        <f>IF(AND(ALL!H717-METEALL[[#This Row],[620109]] &gt;= 0, ALL!H717-METEALL[[#This Row],[620109]] &lt;= 24), ALL!H717-METEALL[[#This Row],[620109]], 0)</f>
        <v>0</v>
      </c>
      <c r="J716">
        <f>IF(AND(ALL!I717-METEALL[[#This Row],[620111]] &gt;= 0, ALL!I717-METEALL[[#This Row],[620111]] &lt;= 24), ALL!I717-METEALL[[#This Row],[620111]], 0)</f>
        <v>0</v>
      </c>
      <c r="K716">
        <f>IF(AND(ALL!J717-METEALL[[#This Row],[620112]] &gt;= 0, ALL!J717-METEALL[[#This Row],[620112]] &lt;= 24), ALL!J717-METEALL[[#This Row],[620112]], 0)</f>
        <v>0</v>
      </c>
      <c r="L716">
        <f>IF(AND(ALL!K717-METEALL[[#This Row],[620113]] &gt;= 0, ALL!K717-METEALL[[#This Row],[620113]] &lt;= 24), ALL!K717-METEALL[[#This Row],[620113]], 0)</f>
        <v>0</v>
      </c>
      <c r="M716">
        <f>IF(AND(ALL!L717-METEALL[[#This Row],[620114]] &gt;= 0, ALL!L717-METEALL[[#This Row],[620114]] &lt;= 24), ALL!L717-METEALL[[#This Row],[620114]], 0)</f>
        <v>18</v>
      </c>
      <c r="N716">
        <f>IF(AND(ALL!M717-METEALL[[#This Row],[620116]] &gt;= 0, ALL!M717-METEALL[[#This Row],[620116]] &lt;= 24), ALL!M717-METEALL[[#This Row],[620116]], 0)</f>
        <v>0</v>
      </c>
      <c r="O716">
        <f>IF(AND(ALL!N717-METEALL[[#This Row],[620117]] &gt;= 0, ALL!N717-METEALL[[#This Row],[620117]] &lt;= 24), ALL!N717-METEALL[[#This Row],[620117]], 0)</f>
        <v>0</v>
      </c>
      <c r="P716">
        <f>IF(AND(ALL!O717-METEALL[[#This Row],[620118]] &gt;= 0, ALL!O717-METEALL[[#This Row],[620118]] &lt;= 24), ALL!O717-METEALL[[#This Row],[620118]], 0)</f>
        <v>18</v>
      </c>
      <c r="Q716">
        <f>IF(AND(ALL!P717-METEALL[[#This Row],[620119]] &gt;= 0, ALL!P717-METEALL[[#This Row],[620119]] &lt;= 24), ALL!P717-METEALL[[#This Row],[620119]], 0)</f>
        <v>18</v>
      </c>
      <c r="R716">
        <f>IF(AND(ALL!Q717-METEALL[[#This Row],[620120]] &gt;= 0, ALL!Q717-METEALL[[#This Row],[620120]] &lt;= 24), ALL!Q717-METEALL[[#This Row],[620120]], 0)</f>
        <v>0</v>
      </c>
      <c r="S716">
        <f>IF(AND(ALL!R717-METEALL[[#This Row],[620122]] &gt;= 0, ALL!R717-METEALL[[#This Row],[620122]] &lt;= 24), ALL!R717-METEALL[[#This Row],[620122]], 0)</f>
        <v>0</v>
      </c>
      <c r="T716">
        <f>IF(AND(ALL!S717-METEALL[[#This Row],[620123]] &gt;= 0, ALL!S717-METEALL[[#This Row],[620123]] &lt;= 24), ALL!S717-METEALL[[#This Row],[620123]], 0)</f>
        <v>0</v>
      </c>
      <c r="U716">
        <f>IF(AND(ALL!T717-METEALL[[#This Row],[620124]] &gt;= 0, ALL!T717-METEALL[[#This Row],[620124]] &lt;= 24), ALL!T717-METEALL[[#This Row],[620124]], 0)</f>
        <v>0</v>
      </c>
      <c r="Y716">
        <v>620104</v>
      </c>
      <c r="Z716" s="31">
        <v>44544</v>
      </c>
      <c r="AA716">
        <v>0</v>
      </c>
    </row>
    <row r="717" spans="3:27">
      <c r="C717" s="17">
        <v>44545</v>
      </c>
      <c r="D717" t="str">
        <f>TEXT(Mete_cal[[#This Row],[Egat Code]], "[$-409]mmm yyyy")</f>
        <v>Dec 2021</v>
      </c>
      <c r="E717">
        <f>IF(AND(ALL!D718-METEALL[[#This Row],[620104]] &gt;= 0, ALL!D718-METEALL[[#This Row],[620104]] &lt;= 24), ALL!D718-METEALL[[#This Row],[620104]], 0)</f>
        <v>0</v>
      </c>
      <c r="F717">
        <f>IF(AND(ALL!E718-METEALL[[#This Row],[620105]] &gt;= 0, ALL!E718-METEALL[[#This Row],[620105]] &lt;= 24), ALL!E718-METEALL[[#This Row],[620105]], 0)</f>
        <v>16</v>
      </c>
      <c r="G717">
        <f>IF(AND(ALL!F718-METEALL[[#This Row],[620106]] &gt;= 0, ALL!F718-METEALL[[#This Row],[620106]] &lt;= 24), ALL!F718-METEALL[[#This Row],[620106]], 0)</f>
        <v>17</v>
      </c>
      <c r="H717">
        <f>IF(AND(ALL!G718-METEALL[[#This Row],[620107]] &gt;= 0, ALL!G718-METEALL[[#This Row],[620107]] &lt;= 24), ALL!G718-METEALL[[#This Row],[620107]], 0)</f>
        <v>0</v>
      </c>
      <c r="I717">
        <f>IF(AND(ALL!H718-METEALL[[#This Row],[620109]] &gt;= 0, ALL!H718-METEALL[[#This Row],[620109]] &lt;= 24), ALL!H718-METEALL[[#This Row],[620109]], 0)</f>
        <v>0</v>
      </c>
      <c r="J717">
        <f>IF(AND(ALL!I718-METEALL[[#This Row],[620111]] &gt;= 0, ALL!I718-METEALL[[#This Row],[620111]] &lt;= 24), ALL!I718-METEALL[[#This Row],[620111]], 0)</f>
        <v>0</v>
      </c>
      <c r="K717">
        <f>IF(AND(ALL!J718-METEALL[[#This Row],[620112]] &gt;= 0, ALL!J718-METEALL[[#This Row],[620112]] &lt;= 24), ALL!J718-METEALL[[#This Row],[620112]], 0)</f>
        <v>0</v>
      </c>
      <c r="L717">
        <f>IF(AND(ALL!K718-METEALL[[#This Row],[620113]] &gt;= 0, ALL!K718-METEALL[[#This Row],[620113]] &lt;= 24), ALL!K718-METEALL[[#This Row],[620113]], 0)</f>
        <v>0</v>
      </c>
      <c r="M717">
        <f>IF(AND(ALL!L718-METEALL[[#This Row],[620114]] &gt;= 0, ALL!L718-METEALL[[#This Row],[620114]] &lt;= 24), ALL!L718-METEALL[[#This Row],[620114]], 0)</f>
        <v>17</v>
      </c>
      <c r="N717">
        <f>IF(AND(ALL!M718-METEALL[[#This Row],[620116]] &gt;= 0, ALL!M718-METEALL[[#This Row],[620116]] &lt;= 24), ALL!M718-METEALL[[#This Row],[620116]], 0)</f>
        <v>0</v>
      </c>
      <c r="O717">
        <f>IF(AND(ALL!N718-METEALL[[#This Row],[620117]] &gt;= 0, ALL!N718-METEALL[[#This Row],[620117]] &lt;= 24), ALL!N718-METEALL[[#This Row],[620117]], 0)</f>
        <v>6</v>
      </c>
      <c r="P717">
        <f>IF(AND(ALL!O718-METEALL[[#This Row],[620118]] &gt;= 0, ALL!O718-METEALL[[#This Row],[620118]] &lt;= 24), ALL!O718-METEALL[[#This Row],[620118]], 0)</f>
        <v>16</v>
      </c>
      <c r="Q717">
        <f>IF(AND(ALL!P718-METEALL[[#This Row],[620119]] &gt;= 0, ALL!P718-METEALL[[#This Row],[620119]] &lt;= 24), ALL!P718-METEALL[[#This Row],[620119]], 0)</f>
        <v>11</v>
      </c>
      <c r="R717">
        <f>IF(AND(ALL!Q718-METEALL[[#This Row],[620120]] &gt;= 0, ALL!Q718-METEALL[[#This Row],[620120]] &lt;= 24), ALL!Q718-METEALL[[#This Row],[620120]], 0)</f>
        <v>0</v>
      </c>
      <c r="S717">
        <f>IF(AND(ALL!R718-METEALL[[#This Row],[620122]] &gt;= 0, ALL!R718-METEALL[[#This Row],[620122]] &lt;= 24), ALL!R718-METEALL[[#This Row],[620122]], 0)</f>
        <v>0</v>
      </c>
      <c r="T717">
        <f>IF(AND(ALL!S718-METEALL[[#This Row],[620123]] &gt;= 0, ALL!S718-METEALL[[#This Row],[620123]] &lt;= 24), ALL!S718-METEALL[[#This Row],[620123]], 0)</f>
        <v>0</v>
      </c>
      <c r="U717">
        <f>IF(AND(ALL!T718-METEALL[[#This Row],[620124]] &gt;= 0, ALL!T718-METEALL[[#This Row],[620124]] &lt;= 24), ALL!T718-METEALL[[#This Row],[620124]], 0)</f>
        <v>0</v>
      </c>
      <c r="Y717">
        <v>620104</v>
      </c>
      <c r="Z717" s="31">
        <v>44545</v>
      </c>
      <c r="AA717">
        <v>0</v>
      </c>
    </row>
    <row r="718" spans="3:27">
      <c r="C718" s="17">
        <v>44546</v>
      </c>
      <c r="D718" t="str">
        <f>TEXT(Mete_cal[[#This Row],[Egat Code]], "[$-409]mmm yyyy")</f>
        <v>Dec 2021</v>
      </c>
      <c r="E718">
        <f>IF(AND(ALL!D719-METEALL[[#This Row],[620104]] &gt;= 0, ALL!D719-METEALL[[#This Row],[620104]] &lt;= 24), ALL!D719-METEALL[[#This Row],[620104]], 0)</f>
        <v>0</v>
      </c>
      <c r="F718">
        <f>IF(AND(ALL!E719-METEALL[[#This Row],[620105]] &gt;= 0, ALL!E719-METEALL[[#This Row],[620105]] &lt;= 24), ALL!E719-METEALL[[#This Row],[620105]], 0)</f>
        <v>22</v>
      </c>
      <c r="G718">
        <f>IF(AND(ALL!F719-METEALL[[#This Row],[620106]] &gt;= 0, ALL!F719-METEALL[[#This Row],[620106]] &lt;= 24), ALL!F719-METEALL[[#This Row],[620106]], 0)</f>
        <v>22</v>
      </c>
      <c r="H718">
        <f>IF(AND(ALL!G719-METEALL[[#This Row],[620107]] &gt;= 0, ALL!G719-METEALL[[#This Row],[620107]] &lt;= 24), ALL!G719-METEALL[[#This Row],[620107]], 0)</f>
        <v>0</v>
      </c>
      <c r="I718">
        <f>IF(AND(ALL!H719-METEALL[[#This Row],[620109]] &gt;= 0, ALL!H719-METEALL[[#This Row],[620109]] &lt;= 24), ALL!H719-METEALL[[#This Row],[620109]], 0)</f>
        <v>0</v>
      </c>
      <c r="J718">
        <f>IF(AND(ALL!I719-METEALL[[#This Row],[620111]] &gt;= 0, ALL!I719-METEALL[[#This Row],[620111]] &lt;= 24), ALL!I719-METEALL[[#This Row],[620111]], 0)</f>
        <v>0</v>
      </c>
      <c r="K718">
        <f>IF(AND(ALL!J719-METEALL[[#This Row],[620112]] &gt;= 0, ALL!J719-METEALL[[#This Row],[620112]] &lt;= 24), ALL!J719-METEALL[[#This Row],[620112]], 0)</f>
        <v>0</v>
      </c>
      <c r="L718">
        <f>IF(AND(ALL!K719-METEALL[[#This Row],[620113]] &gt;= 0, ALL!K719-METEALL[[#This Row],[620113]] &lt;= 24), ALL!K719-METEALL[[#This Row],[620113]], 0)</f>
        <v>0</v>
      </c>
      <c r="M718">
        <f>IF(AND(ALL!L719-METEALL[[#This Row],[620114]] &gt;= 0, ALL!L719-METEALL[[#This Row],[620114]] &lt;= 24), ALL!L719-METEALL[[#This Row],[620114]], 0)</f>
        <v>19</v>
      </c>
      <c r="N718">
        <f>IF(AND(ALL!M719-METEALL[[#This Row],[620116]] &gt;= 0, ALL!M719-METEALL[[#This Row],[620116]] &lt;= 24), ALL!M719-METEALL[[#This Row],[620116]], 0)</f>
        <v>0</v>
      </c>
      <c r="O718">
        <f>IF(AND(ALL!N719-METEALL[[#This Row],[620117]] &gt;= 0, ALL!N719-METEALL[[#This Row],[620117]] &lt;= 24), ALL!N719-METEALL[[#This Row],[620117]], 0)</f>
        <v>21</v>
      </c>
      <c r="P718">
        <f>IF(AND(ALL!O719-METEALL[[#This Row],[620118]] &gt;= 0, ALL!O719-METEALL[[#This Row],[620118]] &lt;= 24), ALL!O719-METEALL[[#This Row],[620118]], 0)</f>
        <v>0</v>
      </c>
      <c r="Q718">
        <f>IF(AND(ALL!P719-METEALL[[#This Row],[620119]] &gt;= 0, ALL!P719-METEALL[[#This Row],[620119]] &lt;= 24), ALL!P719-METEALL[[#This Row],[620119]], 0)</f>
        <v>22</v>
      </c>
      <c r="R718">
        <f>IF(AND(ALL!Q719-METEALL[[#This Row],[620120]] &gt;= 0, ALL!Q719-METEALL[[#This Row],[620120]] &lt;= 24), ALL!Q719-METEALL[[#This Row],[620120]], 0)</f>
        <v>0</v>
      </c>
      <c r="S718">
        <f>IF(AND(ALL!R719-METEALL[[#This Row],[620122]] &gt;= 0, ALL!R719-METEALL[[#This Row],[620122]] &lt;= 24), ALL!R719-METEALL[[#This Row],[620122]], 0)</f>
        <v>20</v>
      </c>
      <c r="T718">
        <f>IF(AND(ALL!S719-METEALL[[#This Row],[620123]] &gt;= 0, ALL!S719-METEALL[[#This Row],[620123]] &lt;= 24), ALL!S719-METEALL[[#This Row],[620123]], 0)</f>
        <v>0</v>
      </c>
      <c r="U718">
        <f>IF(AND(ALL!T719-METEALL[[#This Row],[620124]] &gt;= 0, ALL!T719-METEALL[[#This Row],[620124]] &lt;= 24), ALL!T719-METEALL[[#This Row],[620124]], 0)</f>
        <v>0</v>
      </c>
      <c r="Y718">
        <v>620104</v>
      </c>
      <c r="Z718" s="31">
        <v>44546</v>
      </c>
      <c r="AA718">
        <v>0</v>
      </c>
    </row>
    <row r="719" spans="3:27">
      <c r="C719" s="17">
        <v>44547</v>
      </c>
      <c r="D719" t="str">
        <f>TEXT(Mete_cal[[#This Row],[Egat Code]], "[$-409]mmm yyyy")</f>
        <v>Dec 2021</v>
      </c>
      <c r="E719">
        <f>IF(AND(ALL!D720-METEALL[[#This Row],[620104]] &gt;= 0, ALL!D720-METEALL[[#This Row],[620104]] &lt;= 24), ALL!D720-METEALL[[#This Row],[620104]], 0)</f>
        <v>0</v>
      </c>
      <c r="F719">
        <f>IF(AND(ALL!E720-METEALL[[#This Row],[620105]] &gt;= 0, ALL!E720-METEALL[[#This Row],[620105]] &lt;= 24), ALL!E720-METEALL[[#This Row],[620105]], 0)</f>
        <v>19</v>
      </c>
      <c r="G719">
        <f>IF(AND(ALL!F720-METEALL[[#This Row],[620106]] &gt;= 0, ALL!F720-METEALL[[#This Row],[620106]] &lt;= 24), ALL!F720-METEALL[[#This Row],[620106]], 0)</f>
        <v>19</v>
      </c>
      <c r="H719">
        <f>IF(AND(ALL!G720-METEALL[[#This Row],[620107]] &gt;= 0, ALL!G720-METEALL[[#This Row],[620107]] &lt;= 24), ALL!G720-METEALL[[#This Row],[620107]], 0)</f>
        <v>0</v>
      </c>
      <c r="I719">
        <f>IF(AND(ALL!H720-METEALL[[#This Row],[620109]] &gt;= 0, ALL!H720-METEALL[[#This Row],[620109]] &lt;= 24), ALL!H720-METEALL[[#This Row],[620109]], 0)</f>
        <v>0</v>
      </c>
      <c r="J719">
        <f>IF(AND(ALL!I720-METEALL[[#This Row],[620111]] &gt;= 0, ALL!I720-METEALL[[#This Row],[620111]] &lt;= 24), ALL!I720-METEALL[[#This Row],[620111]], 0)</f>
        <v>0</v>
      </c>
      <c r="K719">
        <f>IF(AND(ALL!J720-METEALL[[#This Row],[620112]] &gt;= 0, ALL!J720-METEALL[[#This Row],[620112]] &lt;= 24), ALL!J720-METEALL[[#This Row],[620112]], 0)</f>
        <v>0</v>
      </c>
      <c r="L719">
        <f>IF(AND(ALL!K720-METEALL[[#This Row],[620113]] &gt;= 0, ALL!K720-METEALL[[#This Row],[620113]] &lt;= 24), ALL!K720-METEALL[[#This Row],[620113]], 0)</f>
        <v>0</v>
      </c>
      <c r="M719">
        <f>IF(AND(ALL!L720-METEALL[[#This Row],[620114]] &gt;= 0, ALL!L720-METEALL[[#This Row],[620114]] &lt;= 24), ALL!L720-METEALL[[#This Row],[620114]], 0)</f>
        <v>17</v>
      </c>
      <c r="N719">
        <f>IF(AND(ALL!M720-METEALL[[#This Row],[620116]] &gt;= 0, ALL!M720-METEALL[[#This Row],[620116]] &lt;= 24), ALL!M720-METEALL[[#This Row],[620116]], 0)</f>
        <v>0</v>
      </c>
      <c r="O719">
        <f>IF(AND(ALL!N720-METEALL[[#This Row],[620117]] &gt;= 0, ALL!N720-METEALL[[#This Row],[620117]] &lt;= 24), ALL!N720-METEALL[[#This Row],[620117]], 0)</f>
        <v>21</v>
      </c>
      <c r="P719">
        <f>IF(AND(ALL!O720-METEALL[[#This Row],[620118]] &gt;= 0, ALL!O720-METEALL[[#This Row],[620118]] &lt;= 24), ALL!O720-METEALL[[#This Row],[620118]], 0)</f>
        <v>0</v>
      </c>
      <c r="Q719">
        <f>IF(AND(ALL!P720-METEALL[[#This Row],[620119]] &gt;= 0, ALL!P720-METEALL[[#This Row],[620119]] &lt;= 24), ALL!P720-METEALL[[#This Row],[620119]], 0)</f>
        <v>20</v>
      </c>
      <c r="R719">
        <f>IF(AND(ALL!Q720-METEALL[[#This Row],[620120]] &gt;= 0, ALL!Q720-METEALL[[#This Row],[620120]] &lt;= 24), ALL!Q720-METEALL[[#This Row],[620120]], 0)</f>
        <v>0</v>
      </c>
      <c r="S719">
        <f>IF(AND(ALL!R720-METEALL[[#This Row],[620122]] &gt;= 0, ALL!R720-METEALL[[#This Row],[620122]] &lt;= 24), ALL!R720-METEALL[[#This Row],[620122]], 0)</f>
        <v>23</v>
      </c>
      <c r="T719">
        <f>IF(AND(ALL!S720-METEALL[[#This Row],[620123]] &gt;= 0, ALL!S720-METEALL[[#This Row],[620123]] &lt;= 24), ALL!S720-METEALL[[#This Row],[620123]], 0)</f>
        <v>0</v>
      </c>
      <c r="U719">
        <f>IF(AND(ALL!T720-METEALL[[#This Row],[620124]] &gt;= 0, ALL!T720-METEALL[[#This Row],[620124]] &lt;= 24), ALL!T720-METEALL[[#This Row],[620124]], 0)</f>
        <v>0</v>
      </c>
      <c r="Y719">
        <v>620104</v>
      </c>
      <c r="Z719" s="31">
        <v>44547</v>
      </c>
      <c r="AA719">
        <v>0</v>
      </c>
    </row>
    <row r="720" spans="3:27">
      <c r="C720" s="17">
        <v>44548</v>
      </c>
      <c r="D720" t="str">
        <f>TEXT(Mete_cal[[#This Row],[Egat Code]], "[$-409]mmm yyyy")</f>
        <v>Dec 2021</v>
      </c>
      <c r="E720">
        <f>IF(AND(ALL!D721-METEALL[[#This Row],[620104]] &gt;= 0, ALL!D721-METEALL[[#This Row],[620104]] &lt;= 24), ALL!D721-METEALL[[#This Row],[620104]], 0)</f>
        <v>0</v>
      </c>
      <c r="F720">
        <f>IF(AND(ALL!E721-METEALL[[#This Row],[620105]] &gt;= 0, ALL!E721-METEALL[[#This Row],[620105]] &lt;= 24), ALL!E721-METEALL[[#This Row],[620105]], 0)</f>
        <v>8</v>
      </c>
      <c r="G720">
        <f>IF(AND(ALL!F721-METEALL[[#This Row],[620106]] &gt;= 0, ALL!F721-METEALL[[#This Row],[620106]] &lt;= 24), ALL!F721-METEALL[[#This Row],[620106]], 0)</f>
        <v>10</v>
      </c>
      <c r="H720">
        <f>IF(AND(ALL!G721-METEALL[[#This Row],[620107]] &gt;= 0, ALL!G721-METEALL[[#This Row],[620107]] &lt;= 24), ALL!G721-METEALL[[#This Row],[620107]], 0)</f>
        <v>0</v>
      </c>
      <c r="I720">
        <f>IF(AND(ALL!H721-METEALL[[#This Row],[620109]] &gt;= 0, ALL!H721-METEALL[[#This Row],[620109]] &lt;= 24), ALL!H721-METEALL[[#This Row],[620109]], 0)</f>
        <v>0</v>
      </c>
      <c r="J720">
        <f>IF(AND(ALL!I721-METEALL[[#This Row],[620111]] &gt;= 0, ALL!I721-METEALL[[#This Row],[620111]] &lt;= 24), ALL!I721-METEALL[[#This Row],[620111]], 0)</f>
        <v>0</v>
      </c>
      <c r="K720">
        <f>IF(AND(ALL!J721-METEALL[[#This Row],[620112]] &gt;= 0, ALL!J721-METEALL[[#This Row],[620112]] &lt;= 24), ALL!J721-METEALL[[#This Row],[620112]], 0)</f>
        <v>0</v>
      </c>
      <c r="L720">
        <f>IF(AND(ALL!K721-METEALL[[#This Row],[620113]] &gt;= 0, ALL!K721-METEALL[[#This Row],[620113]] &lt;= 24), ALL!K721-METEALL[[#This Row],[620113]], 0)</f>
        <v>0</v>
      </c>
      <c r="M720">
        <f>IF(AND(ALL!L721-METEALL[[#This Row],[620114]] &gt;= 0, ALL!L721-METEALL[[#This Row],[620114]] &lt;= 24), ALL!L721-METEALL[[#This Row],[620114]], 0)</f>
        <v>21</v>
      </c>
      <c r="N720">
        <f>IF(AND(ALL!M721-METEALL[[#This Row],[620116]] &gt;= 0, ALL!M721-METEALL[[#This Row],[620116]] &lt;= 24), ALL!M721-METEALL[[#This Row],[620116]], 0)</f>
        <v>0</v>
      </c>
      <c r="O720">
        <f>IF(AND(ALL!N721-METEALL[[#This Row],[620117]] &gt;= 0, ALL!N721-METEALL[[#This Row],[620117]] &lt;= 24), ALL!N721-METEALL[[#This Row],[620117]], 0)</f>
        <v>18</v>
      </c>
      <c r="P720">
        <f>IF(AND(ALL!O721-METEALL[[#This Row],[620118]] &gt;= 0, ALL!O721-METEALL[[#This Row],[620118]] &lt;= 24), ALL!O721-METEALL[[#This Row],[620118]], 0)</f>
        <v>0</v>
      </c>
      <c r="Q720">
        <f>IF(AND(ALL!P721-METEALL[[#This Row],[620119]] &gt;= 0, ALL!P721-METEALL[[#This Row],[620119]] &lt;= 24), ALL!P721-METEALL[[#This Row],[620119]], 0)</f>
        <v>19</v>
      </c>
      <c r="R720">
        <f>IF(AND(ALL!Q721-METEALL[[#This Row],[620120]] &gt;= 0, ALL!Q721-METEALL[[#This Row],[620120]] &lt;= 24), ALL!Q721-METEALL[[#This Row],[620120]], 0)</f>
        <v>0</v>
      </c>
      <c r="S720">
        <f>IF(AND(ALL!R721-METEALL[[#This Row],[620122]] &gt;= 0, ALL!R721-METEALL[[#This Row],[620122]] &lt;= 24), ALL!R721-METEALL[[#This Row],[620122]], 0)</f>
        <v>10</v>
      </c>
      <c r="T720">
        <f>IF(AND(ALL!S721-METEALL[[#This Row],[620123]] &gt;= 0, ALL!S721-METEALL[[#This Row],[620123]] &lt;= 24), ALL!S721-METEALL[[#This Row],[620123]], 0)</f>
        <v>0</v>
      </c>
      <c r="U720">
        <f>IF(AND(ALL!T721-METEALL[[#This Row],[620124]] &gt;= 0, ALL!T721-METEALL[[#This Row],[620124]] &lt;= 24), ALL!T721-METEALL[[#This Row],[620124]], 0)</f>
        <v>0</v>
      </c>
      <c r="Y720">
        <v>620104</v>
      </c>
      <c r="Z720" s="31">
        <v>44548</v>
      </c>
      <c r="AA720">
        <v>0</v>
      </c>
    </row>
    <row r="721" spans="3:27">
      <c r="C721" s="17">
        <v>44549</v>
      </c>
      <c r="D721" t="str">
        <f>TEXT(Mete_cal[[#This Row],[Egat Code]], "[$-409]mmm yyyy")</f>
        <v>Dec 2021</v>
      </c>
      <c r="E721">
        <f>IF(AND(ALL!D722-METEALL[[#This Row],[620104]] &gt;= 0, ALL!D722-METEALL[[#This Row],[620104]] &lt;= 24), ALL!D722-METEALL[[#This Row],[620104]], 0)</f>
        <v>0</v>
      </c>
      <c r="F721">
        <f>IF(AND(ALL!E722-METEALL[[#This Row],[620105]] &gt;= 0, ALL!E722-METEALL[[#This Row],[620105]] &lt;= 24), ALL!E722-METEALL[[#This Row],[620105]], 0)</f>
        <v>20</v>
      </c>
      <c r="G721">
        <f>IF(AND(ALL!F722-METEALL[[#This Row],[620106]] &gt;= 0, ALL!F722-METEALL[[#This Row],[620106]] &lt;= 24), ALL!F722-METEALL[[#This Row],[620106]], 0)</f>
        <v>19</v>
      </c>
      <c r="H721">
        <f>IF(AND(ALL!G722-METEALL[[#This Row],[620107]] &gt;= 0, ALL!G722-METEALL[[#This Row],[620107]] &lt;= 24), ALL!G722-METEALL[[#This Row],[620107]], 0)</f>
        <v>0</v>
      </c>
      <c r="I721">
        <f>IF(AND(ALL!H722-METEALL[[#This Row],[620109]] &gt;= 0, ALL!H722-METEALL[[#This Row],[620109]] &lt;= 24), ALL!H722-METEALL[[#This Row],[620109]], 0)</f>
        <v>0</v>
      </c>
      <c r="J721">
        <f>IF(AND(ALL!I722-METEALL[[#This Row],[620111]] &gt;= 0, ALL!I722-METEALL[[#This Row],[620111]] &lt;= 24), ALL!I722-METEALL[[#This Row],[620111]], 0)</f>
        <v>0</v>
      </c>
      <c r="K721">
        <f>IF(AND(ALL!J722-METEALL[[#This Row],[620112]] &gt;= 0, ALL!J722-METEALL[[#This Row],[620112]] &lt;= 24), ALL!J722-METEALL[[#This Row],[620112]], 0)</f>
        <v>0</v>
      </c>
      <c r="L721">
        <f>IF(AND(ALL!K722-METEALL[[#This Row],[620113]] &gt;= 0, ALL!K722-METEALL[[#This Row],[620113]] &lt;= 24), ALL!K722-METEALL[[#This Row],[620113]], 0)</f>
        <v>0</v>
      </c>
      <c r="M721">
        <f>IF(AND(ALL!L722-METEALL[[#This Row],[620114]] &gt;= 0, ALL!L722-METEALL[[#This Row],[620114]] &lt;= 24), ALL!L722-METEALL[[#This Row],[620114]], 0)</f>
        <v>19</v>
      </c>
      <c r="N721">
        <f>IF(AND(ALL!M722-METEALL[[#This Row],[620116]] &gt;= 0, ALL!M722-METEALL[[#This Row],[620116]] &lt;= 24), ALL!M722-METEALL[[#This Row],[620116]], 0)</f>
        <v>0</v>
      </c>
      <c r="O721">
        <f>IF(AND(ALL!N722-METEALL[[#This Row],[620117]] &gt;= 0, ALL!N722-METEALL[[#This Row],[620117]] &lt;= 24), ALL!N722-METEALL[[#This Row],[620117]], 0)</f>
        <v>20</v>
      </c>
      <c r="P721">
        <f>IF(AND(ALL!O722-METEALL[[#This Row],[620118]] &gt;= 0, ALL!O722-METEALL[[#This Row],[620118]] &lt;= 24), ALL!O722-METEALL[[#This Row],[620118]], 0)</f>
        <v>0</v>
      </c>
      <c r="Q721">
        <f>IF(AND(ALL!P722-METEALL[[#This Row],[620119]] &gt;= 0, ALL!P722-METEALL[[#This Row],[620119]] &lt;= 24), ALL!P722-METEALL[[#This Row],[620119]], 0)</f>
        <v>0</v>
      </c>
      <c r="R721">
        <f>IF(AND(ALL!Q722-METEALL[[#This Row],[620120]] &gt;= 0, ALL!Q722-METEALL[[#This Row],[620120]] &lt;= 24), ALL!Q722-METEALL[[#This Row],[620120]], 0)</f>
        <v>0</v>
      </c>
      <c r="S721">
        <f>IF(AND(ALL!R722-METEALL[[#This Row],[620122]] &gt;= 0, ALL!R722-METEALL[[#This Row],[620122]] &lt;= 24), ALL!R722-METEALL[[#This Row],[620122]], 0)</f>
        <v>20</v>
      </c>
      <c r="T721">
        <f>IF(AND(ALL!S722-METEALL[[#This Row],[620123]] &gt;= 0, ALL!S722-METEALL[[#This Row],[620123]] &lt;= 24), ALL!S722-METEALL[[#This Row],[620123]], 0)</f>
        <v>0</v>
      </c>
      <c r="U721">
        <f>IF(AND(ALL!T722-METEALL[[#This Row],[620124]] &gt;= 0, ALL!T722-METEALL[[#This Row],[620124]] &lt;= 24), ALL!T722-METEALL[[#This Row],[620124]], 0)</f>
        <v>0</v>
      </c>
      <c r="Y721">
        <v>620104</v>
      </c>
      <c r="Z721" s="31">
        <v>44549</v>
      </c>
      <c r="AA721">
        <v>0</v>
      </c>
    </row>
    <row r="722" spans="3:27">
      <c r="C722" s="17">
        <v>44550</v>
      </c>
      <c r="D722" t="str">
        <f>TEXT(Mete_cal[[#This Row],[Egat Code]], "[$-409]mmm yyyy")</f>
        <v>Dec 2021</v>
      </c>
      <c r="E722">
        <f>IF(AND(ALL!D723-METEALL[[#This Row],[620104]] &gt;= 0, ALL!D723-METEALL[[#This Row],[620104]] &lt;= 24), ALL!D723-METEALL[[#This Row],[620104]], 0)</f>
        <v>0</v>
      </c>
      <c r="F722">
        <f>IF(AND(ALL!E723-METEALL[[#This Row],[620105]] &gt;= 0, ALL!E723-METEALL[[#This Row],[620105]] &lt;= 24), ALL!E723-METEALL[[#This Row],[620105]], 0)</f>
        <v>17</v>
      </c>
      <c r="G722">
        <f>IF(AND(ALL!F723-METEALL[[#This Row],[620106]] &gt;= 0, ALL!F723-METEALL[[#This Row],[620106]] &lt;= 24), ALL!F723-METEALL[[#This Row],[620106]], 0)</f>
        <v>15</v>
      </c>
      <c r="H722">
        <f>IF(AND(ALL!G723-METEALL[[#This Row],[620107]] &gt;= 0, ALL!G723-METEALL[[#This Row],[620107]] &lt;= 24), ALL!G723-METEALL[[#This Row],[620107]], 0)</f>
        <v>0</v>
      </c>
      <c r="I722">
        <f>IF(AND(ALL!H723-METEALL[[#This Row],[620109]] &gt;= 0, ALL!H723-METEALL[[#This Row],[620109]] &lt;= 24), ALL!H723-METEALL[[#This Row],[620109]], 0)</f>
        <v>0</v>
      </c>
      <c r="J722">
        <f>IF(AND(ALL!I723-METEALL[[#This Row],[620111]] &gt;= 0, ALL!I723-METEALL[[#This Row],[620111]] &lt;= 24), ALL!I723-METEALL[[#This Row],[620111]], 0)</f>
        <v>0</v>
      </c>
      <c r="K722">
        <f>IF(AND(ALL!J723-METEALL[[#This Row],[620112]] &gt;= 0, ALL!J723-METEALL[[#This Row],[620112]] &lt;= 24), ALL!J723-METEALL[[#This Row],[620112]], 0)</f>
        <v>0</v>
      </c>
      <c r="L722">
        <f>IF(AND(ALL!K723-METEALL[[#This Row],[620113]] &gt;= 0, ALL!K723-METEALL[[#This Row],[620113]] &lt;= 24), ALL!K723-METEALL[[#This Row],[620113]], 0)</f>
        <v>0</v>
      </c>
      <c r="M722">
        <f>IF(AND(ALL!L723-METEALL[[#This Row],[620114]] &gt;= 0, ALL!L723-METEALL[[#This Row],[620114]] &lt;= 24), ALL!L723-METEALL[[#This Row],[620114]], 0)</f>
        <v>18</v>
      </c>
      <c r="N722">
        <f>IF(AND(ALL!M723-METEALL[[#This Row],[620116]] &gt;= 0, ALL!M723-METEALL[[#This Row],[620116]] &lt;= 24), ALL!M723-METEALL[[#This Row],[620116]], 0)</f>
        <v>0</v>
      </c>
      <c r="O722">
        <f>IF(AND(ALL!N723-METEALL[[#This Row],[620117]] &gt;= 0, ALL!N723-METEALL[[#This Row],[620117]] &lt;= 24), ALL!N723-METEALL[[#This Row],[620117]], 0)</f>
        <v>18</v>
      </c>
      <c r="P722">
        <f>IF(AND(ALL!O723-METEALL[[#This Row],[620118]] &gt;= 0, ALL!O723-METEALL[[#This Row],[620118]] &lt;= 24), ALL!O723-METEALL[[#This Row],[620118]], 0)</f>
        <v>0</v>
      </c>
      <c r="Q722">
        <f>IF(AND(ALL!P723-METEALL[[#This Row],[620119]] &gt;= 0, ALL!P723-METEALL[[#This Row],[620119]] &lt;= 24), ALL!P723-METEALL[[#This Row],[620119]], 0)</f>
        <v>0</v>
      </c>
      <c r="R722">
        <f>IF(AND(ALL!Q723-METEALL[[#This Row],[620120]] &gt;= 0, ALL!Q723-METEALL[[#This Row],[620120]] &lt;= 24), ALL!Q723-METEALL[[#This Row],[620120]], 0)</f>
        <v>0</v>
      </c>
      <c r="S722">
        <f>IF(AND(ALL!R723-METEALL[[#This Row],[620122]] &gt;= 0, ALL!R723-METEALL[[#This Row],[620122]] &lt;= 24), ALL!R723-METEALL[[#This Row],[620122]], 0)</f>
        <v>15</v>
      </c>
      <c r="T722">
        <f>IF(AND(ALL!S723-METEALL[[#This Row],[620123]] &gt;= 0, ALL!S723-METEALL[[#This Row],[620123]] &lt;= 24), ALL!S723-METEALL[[#This Row],[620123]], 0)</f>
        <v>0</v>
      </c>
      <c r="U722">
        <f>IF(AND(ALL!T723-METEALL[[#This Row],[620124]] &gt;= 0, ALL!T723-METEALL[[#This Row],[620124]] &lt;= 24), ALL!T723-METEALL[[#This Row],[620124]], 0)</f>
        <v>0</v>
      </c>
      <c r="Y722">
        <v>620104</v>
      </c>
      <c r="Z722" s="31">
        <v>44550</v>
      </c>
      <c r="AA722">
        <v>0</v>
      </c>
    </row>
    <row r="723" spans="3:27">
      <c r="C723" s="17">
        <v>44551</v>
      </c>
      <c r="D723" t="str">
        <f>TEXT(Mete_cal[[#This Row],[Egat Code]], "[$-409]mmm yyyy")</f>
        <v>Dec 2021</v>
      </c>
      <c r="E723">
        <f>IF(AND(ALL!D724-METEALL[[#This Row],[620104]] &gt;= 0, ALL!D724-METEALL[[#This Row],[620104]] &lt;= 24), ALL!D724-METEALL[[#This Row],[620104]], 0)</f>
        <v>0</v>
      </c>
      <c r="F723">
        <f>IF(AND(ALL!E724-METEALL[[#This Row],[620105]] &gt;= 0, ALL!E724-METEALL[[#This Row],[620105]] &lt;= 24), ALL!E724-METEALL[[#This Row],[620105]], 0)</f>
        <v>0</v>
      </c>
      <c r="G723">
        <f>IF(AND(ALL!F724-METEALL[[#This Row],[620106]] &gt;= 0, ALL!F724-METEALL[[#This Row],[620106]] &lt;= 24), ALL!F724-METEALL[[#This Row],[620106]], 0)</f>
        <v>24</v>
      </c>
      <c r="H723">
        <f>IF(AND(ALL!G724-METEALL[[#This Row],[620107]] &gt;= 0, ALL!G724-METEALL[[#This Row],[620107]] &lt;= 24), ALL!G724-METEALL[[#This Row],[620107]], 0)</f>
        <v>0</v>
      </c>
      <c r="I723">
        <f>IF(AND(ALL!H724-METEALL[[#This Row],[620109]] &gt;= 0, ALL!H724-METEALL[[#This Row],[620109]] &lt;= 24), ALL!H724-METEALL[[#This Row],[620109]], 0)</f>
        <v>0</v>
      </c>
      <c r="J723">
        <f>IF(AND(ALL!I724-METEALL[[#This Row],[620111]] &gt;= 0, ALL!I724-METEALL[[#This Row],[620111]] &lt;= 24), ALL!I724-METEALL[[#This Row],[620111]], 0)</f>
        <v>0</v>
      </c>
      <c r="K723">
        <f>IF(AND(ALL!J724-METEALL[[#This Row],[620112]] &gt;= 0, ALL!J724-METEALL[[#This Row],[620112]] &lt;= 24), ALL!J724-METEALL[[#This Row],[620112]], 0)</f>
        <v>0</v>
      </c>
      <c r="L723">
        <f>IF(AND(ALL!K724-METEALL[[#This Row],[620113]] &gt;= 0, ALL!K724-METEALL[[#This Row],[620113]] &lt;= 24), ALL!K724-METEALL[[#This Row],[620113]], 0)</f>
        <v>0</v>
      </c>
      <c r="M723">
        <f>IF(AND(ALL!L724-METEALL[[#This Row],[620114]] &gt;= 0, ALL!L724-METEALL[[#This Row],[620114]] &lt;= 24), ALL!L724-METEALL[[#This Row],[620114]], 0)</f>
        <v>19</v>
      </c>
      <c r="N723">
        <f>IF(AND(ALL!M724-METEALL[[#This Row],[620116]] &gt;= 0, ALL!M724-METEALL[[#This Row],[620116]] &lt;= 24), ALL!M724-METEALL[[#This Row],[620116]], 0)</f>
        <v>0</v>
      </c>
      <c r="O723">
        <f>IF(AND(ALL!N724-METEALL[[#This Row],[620117]] &gt;= 0, ALL!N724-METEALL[[#This Row],[620117]] &lt;= 24), ALL!N724-METEALL[[#This Row],[620117]], 0)</f>
        <v>20</v>
      </c>
      <c r="P723">
        <f>IF(AND(ALL!O724-METEALL[[#This Row],[620118]] &gt;= 0, ALL!O724-METEALL[[#This Row],[620118]] &lt;= 24), ALL!O724-METEALL[[#This Row],[620118]], 0)</f>
        <v>14</v>
      </c>
      <c r="Q723">
        <f>IF(AND(ALL!P724-METEALL[[#This Row],[620119]] &gt;= 0, ALL!P724-METEALL[[#This Row],[620119]] &lt;= 24), ALL!P724-METEALL[[#This Row],[620119]], 0)</f>
        <v>0</v>
      </c>
      <c r="R723">
        <f>IF(AND(ALL!Q724-METEALL[[#This Row],[620120]] &gt;= 0, ALL!Q724-METEALL[[#This Row],[620120]] &lt;= 24), ALL!Q724-METEALL[[#This Row],[620120]], 0)</f>
        <v>0</v>
      </c>
      <c r="S723">
        <f>IF(AND(ALL!R724-METEALL[[#This Row],[620122]] &gt;= 0, ALL!R724-METEALL[[#This Row],[620122]] &lt;= 24), ALL!R724-METEALL[[#This Row],[620122]], 0)</f>
        <v>0</v>
      </c>
      <c r="T723">
        <f>IF(AND(ALL!S724-METEALL[[#This Row],[620123]] &gt;= 0, ALL!S724-METEALL[[#This Row],[620123]] &lt;= 24), ALL!S724-METEALL[[#This Row],[620123]], 0)</f>
        <v>0</v>
      </c>
      <c r="U723">
        <f>IF(AND(ALL!T724-METEALL[[#This Row],[620124]] &gt;= 0, ALL!T724-METEALL[[#This Row],[620124]] &lt;= 24), ALL!T724-METEALL[[#This Row],[620124]], 0)</f>
        <v>0</v>
      </c>
      <c r="Y723">
        <v>620104</v>
      </c>
      <c r="Z723" s="31">
        <v>44551</v>
      </c>
      <c r="AA723">
        <v>0</v>
      </c>
    </row>
    <row r="724" spans="3:27">
      <c r="C724" s="17">
        <v>44552</v>
      </c>
      <c r="D724" t="str">
        <f>TEXT(Mete_cal[[#This Row],[Egat Code]], "[$-409]mmm yyyy")</f>
        <v>Dec 2021</v>
      </c>
      <c r="E724">
        <f>IF(AND(ALL!D725-METEALL[[#This Row],[620104]] &gt;= 0, ALL!D725-METEALL[[#This Row],[620104]] &lt;= 24), ALL!D725-METEALL[[#This Row],[620104]], 0)</f>
        <v>0</v>
      </c>
      <c r="F724">
        <f>IF(AND(ALL!E725-METEALL[[#This Row],[620105]] &gt;= 0, ALL!E725-METEALL[[#This Row],[620105]] &lt;= 24), ALL!E725-METEALL[[#This Row],[620105]], 0)</f>
        <v>0</v>
      </c>
      <c r="G724">
        <f>IF(AND(ALL!F725-METEALL[[#This Row],[620106]] &gt;= 0, ALL!F725-METEALL[[#This Row],[620106]] &lt;= 24), ALL!F725-METEALL[[#This Row],[620106]], 0)</f>
        <v>20</v>
      </c>
      <c r="H724">
        <f>IF(AND(ALL!G725-METEALL[[#This Row],[620107]] &gt;= 0, ALL!G725-METEALL[[#This Row],[620107]] &lt;= 24), ALL!G725-METEALL[[#This Row],[620107]], 0)</f>
        <v>0</v>
      </c>
      <c r="I724">
        <f>IF(AND(ALL!H725-METEALL[[#This Row],[620109]] &gt;= 0, ALL!H725-METEALL[[#This Row],[620109]] &lt;= 24), ALL!H725-METEALL[[#This Row],[620109]], 0)</f>
        <v>0</v>
      </c>
      <c r="J724">
        <f>IF(AND(ALL!I725-METEALL[[#This Row],[620111]] &gt;= 0, ALL!I725-METEALL[[#This Row],[620111]] &lt;= 24), ALL!I725-METEALL[[#This Row],[620111]], 0)</f>
        <v>0</v>
      </c>
      <c r="K724">
        <f>IF(AND(ALL!J725-METEALL[[#This Row],[620112]] &gt;= 0, ALL!J725-METEALL[[#This Row],[620112]] &lt;= 24), ALL!J725-METEALL[[#This Row],[620112]], 0)</f>
        <v>0</v>
      </c>
      <c r="L724">
        <f>IF(AND(ALL!K725-METEALL[[#This Row],[620113]] &gt;= 0, ALL!K725-METEALL[[#This Row],[620113]] &lt;= 24), ALL!K725-METEALL[[#This Row],[620113]], 0)</f>
        <v>0</v>
      </c>
      <c r="M724">
        <f>IF(AND(ALL!L725-METEALL[[#This Row],[620114]] &gt;= 0, ALL!L725-METEALL[[#This Row],[620114]] &lt;= 24), ALL!L725-METEALL[[#This Row],[620114]], 0)</f>
        <v>20</v>
      </c>
      <c r="N724">
        <f>IF(AND(ALL!M725-METEALL[[#This Row],[620116]] &gt;= 0, ALL!M725-METEALL[[#This Row],[620116]] &lt;= 24), ALL!M725-METEALL[[#This Row],[620116]], 0)</f>
        <v>0</v>
      </c>
      <c r="O724">
        <f>IF(AND(ALL!N725-METEALL[[#This Row],[620117]] &gt;= 0, ALL!N725-METEALL[[#This Row],[620117]] &lt;= 24), ALL!N725-METEALL[[#This Row],[620117]], 0)</f>
        <v>20</v>
      </c>
      <c r="P724">
        <f>IF(AND(ALL!O725-METEALL[[#This Row],[620118]] &gt;= 0, ALL!O725-METEALL[[#This Row],[620118]] &lt;= 24), ALL!O725-METEALL[[#This Row],[620118]], 0)</f>
        <v>18</v>
      </c>
      <c r="Q724">
        <f>IF(AND(ALL!P725-METEALL[[#This Row],[620119]] &gt;= 0, ALL!P725-METEALL[[#This Row],[620119]] &lt;= 24), ALL!P725-METEALL[[#This Row],[620119]], 0)</f>
        <v>20</v>
      </c>
      <c r="R724">
        <f>IF(AND(ALL!Q725-METEALL[[#This Row],[620120]] &gt;= 0, ALL!Q725-METEALL[[#This Row],[620120]] &lt;= 24), ALL!Q725-METEALL[[#This Row],[620120]], 0)</f>
        <v>0</v>
      </c>
      <c r="S724">
        <f>IF(AND(ALL!R725-METEALL[[#This Row],[620122]] &gt;= 0, ALL!R725-METEALL[[#This Row],[620122]] &lt;= 24), ALL!R725-METEALL[[#This Row],[620122]], 0)</f>
        <v>0</v>
      </c>
      <c r="T724">
        <f>IF(AND(ALL!S725-METEALL[[#This Row],[620123]] &gt;= 0, ALL!S725-METEALL[[#This Row],[620123]] &lt;= 24), ALL!S725-METEALL[[#This Row],[620123]], 0)</f>
        <v>0</v>
      </c>
      <c r="U724">
        <f>IF(AND(ALL!T725-METEALL[[#This Row],[620124]] &gt;= 0, ALL!T725-METEALL[[#This Row],[620124]] &lt;= 24), ALL!T725-METEALL[[#This Row],[620124]], 0)</f>
        <v>0</v>
      </c>
      <c r="Y724">
        <v>620104</v>
      </c>
      <c r="Z724" s="31">
        <v>44552</v>
      </c>
      <c r="AA724">
        <v>0</v>
      </c>
    </row>
    <row r="725" spans="3:27">
      <c r="C725" s="17">
        <v>44553</v>
      </c>
      <c r="D725" t="str">
        <f>TEXT(Mete_cal[[#This Row],[Egat Code]], "[$-409]mmm yyyy")</f>
        <v>Dec 2021</v>
      </c>
      <c r="E725">
        <f>IF(AND(ALL!D726-METEALL[[#This Row],[620104]] &gt;= 0, ALL!D726-METEALL[[#This Row],[620104]] &lt;= 24), ALL!D726-METEALL[[#This Row],[620104]], 0)</f>
        <v>0</v>
      </c>
      <c r="F725">
        <f>IF(AND(ALL!E726-METEALL[[#This Row],[620105]] &gt;= 0, ALL!E726-METEALL[[#This Row],[620105]] &lt;= 24), ALL!E726-METEALL[[#This Row],[620105]], 0)</f>
        <v>0</v>
      </c>
      <c r="G725">
        <f>IF(AND(ALL!F726-METEALL[[#This Row],[620106]] &gt;= 0, ALL!F726-METEALL[[#This Row],[620106]] &lt;= 24), ALL!F726-METEALL[[#This Row],[620106]], 0)</f>
        <v>18</v>
      </c>
      <c r="H725">
        <f>IF(AND(ALL!G726-METEALL[[#This Row],[620107]] &gt;= 0, ALL!G726-METEALL[[#This Row],[620107]] &lt;= 24), ALL!G726-METEALL[[#This Row],[620107]], 0)</f>
        <v>0</v>
      </c>
      <c r="I725">
        <f>IF(AND(ALL!H726-METEALL[[#This Row],[620109]] &gt;= 0, ALL!H726-METEALL[[#This Row],[620109]] &lt;= 24), ALL!H726-METEALL[[#This Row],[620109]], 0)</f>
        <v>0</v>
      </c>
      <c r="J725">
        <f>IF(AND(ALL!I726-METEALL[[#This Row],[620111]] &gt;= 0, ALL!I726-METEALL[[#This Row],[620111]] &lt;= 24), ALL!I726-METEALL[[#This Row],[620111]], 0)</f>
        <v>0</v>
      </c>
      <c r="K725">
        <f>IF(AND(ALL!J726-METEALL[[#This Row],[620112]] &gt;= 0, ALL!J726-METEALL[[#This Row],[620112]] &lt;= 24), ALL!J726-METEALL[[#This Row],[620112]], 0)</f>
        <v>0</v>
      </c>
      <c r="L725">
        <f>IF(AND(ALL!K726-METEALL[[#This Row],[620113]] &gt;= 0, ALL!K726-METEALL[[#This Row],[620113]] &lt;= 24), ALL!K726-METEALL[[#This Row],[620113]], 0)</f>
        <v>0</v>
      </c>
      <c r="M725">
        <f>IF(AND(ALL!L726-METEALL[[#This Row],[620114]] &gt;= 0, ALL!L726-METEALL[[#This Row],[620114]] &lt;= 24), ALL!L726-METEALL[[#This Row],[620114]], 0)</f>
        <v>0</v>
      </c>
      <c r="N725">
        <f>IF(AND(ALL!M726-METEALL[[#This Row],[620116]] &gt;= 0, ALL!M726-METEALL[[#This Row],[620116]] &lt;= 24), ALL!M726-METEALL[[#This Row],[620116]], 0)</f>
        <v>0</v>
      </c>
      <c r="O725">
        <f>IF(AND(ALL!N726-METEALL[[#This Row],[620117]] &gt;= 0, ALL!N726-METEALL[[#This Row],[620117]] &lt;= 24), ALL!N726-METEALL[[#This Row],[620117]], 0)</f>
        <v>19</v>
      </c>
      <c r="P725">
        <f>IF(AND(ALL!O726-METEALL[[#This Row],[620118]] &gt;= 0, ALL!O726-METEALL[[#This Row],[620118]] &lt;= 24), ALL!O726-METEALL[[#This Row],[620118]], 0)</f>
        <v>19</v>
      </c>
      <c r="Q725">
        <f>IF(AND(ALL!P726-METEALL[[#This Row],[620119]] &gt;= 0, ALL!P726-METEALL[[#This Row],[620119]] &lt;= 24), ALL!P726-METEALL[[#This Row],[620119]], 0)</f>
        <v>19</v>
      </c>
      <c r="R725">
        <f>IF(AND(ALL!Q726-METEALL[[#This Row],[620120]] &gt;= 0, ALL!Q726-METEALL[[#This Row],[620120]] &lt;= 24), ALL!Q726-METEALL[[#This Row],[620120]], 0)</f>
        <v>0</v>
      </c>
      <c r="S725">
        <f>IF(AND(ALL!R726-METEALL[[#This Row],[620122]] &gt;= 0, ALL!R726-METEALL[[#This Row],[620122]] &lt;= 24), ALL!R726-METEALL[[#This Row],[620122]], 0)</f>
        <v>20</v>
      </c>
      <c r="T725">
        <f>IF(AND(ALL!S726-METEALL[[#This Row],[620123]] &gt;= 0, ALL!S726-METEALL[[#This Row],[620123]] &lt;= 24), ALL!S726-METEALL[[#This Row],[620123]], 0)</f>
        <v>0</v>
      </c>
      <c r="U725">
        <f>IF(AND(ALL!T726-METEALL[[#This Row],[620124]] &gt;= 0, ALL!T726-METEALL[[#This Row],[620124]] &lt;= 24), ALL!T726-METEALL[[#This Row],[620124]], 0)</f>
        <v>0</v>
      </c>
      <c r="Y725">
        <v>620104</v>
      </c>
      <c r="Z725" s="31">
        <v>44553</v>
      </c>
      <c r="AA725">
        <v>0</v>
      </c>
    </row>
    <row r="726" spans="3:27">
      <c r="C726" s="17">
        <v>44554</v>
      </c>
      <c r="D726" t="str">
        <f>TEXT(Mete_cal[[#This Row],[Egat Code]], "[$-409]mmm yyyy")</f>
        <v>Dec 2021</v>
      </c>
      <c r="E726">
        <f>IF(AND(ALL!D727-METEALL[[#This Row],[620104]] &gt;= 0, ALL!D727-METEALL[[#This Row],[620104]] &lt;= 24), ALL!D727-METEALL[[#This Row],[620104]], 0)</f>
        <v>0</v>
      </c>
      <c r="F726">
        <f>IF(AND(ALL!E727-METEALL[[#This Row],[620105]] &gt;= 0, ALL!E727-METEALL[[#This Row],[620105]] &lt;= 24), ALL!E727-METEALL[[#This Row],[620105]], 0)</f>
        <v>0</v>
      </c>
      <c r="G726">
        <f>IF(AND(ALL!F727-METEALL[[#This Row],[620106]] &gt;= 0, ALL!F727-METEALL[[#This Row],[620106]] &lt;= 24), ALL!F727-METEALL[[#This Row],[620106]], 0)</f>
        <v>0</v>
      </c>
      <c r="H726">
        <f>IF(AND(ALL!G727-METEALL[[#This Row],[620107]] &gt;= 0, ALL!G727-METEALL[[#This Row],[620107]] &lt;= 24), ALL!G727-METEALL[[#This Row],[620107]], 0)</f>
        <v>20</v>
      </c>
      <c r="I726">
        <f>IF(AND(ALL!H727-METEALL[[#This Row],[620109]] &gt;= 0, ALL!H727-METEALL[[#This Row],[620109]] &lt;= 24), ALL!H727-METEALL[[#This Row],[620109]], 0)</f>
        <v>0</v>
      </c>
      <c r="J726">
        <f>IF(AND(ALL!I727-METEALL[[#This Row],[620111]] &gt;= 0, ALL!I727-METEALL[[#This Row],[620111]] &lt;= 24), ALL!I727-METEALL[[#This Row],[620111]], 0)</f>
        <v>0</v>
      </c>
      <c r="K726">
        <f>IF(AND(ALL!J727-METEALL[[#This Row],[620112]] &gt;= 0, ALL!J727-METEALL[[#This Row],[620112]] &lt;= 24), ALL!J727-METEALL[[#This Row],[620112]], 0)</f>
        <v>21</v>
      </c>
      <c r="L726">
        <f>IF(AND(ALL!K727-METEALL[[#This Row],[620113]] &gt;= 0, ALL!K727-METEALL[[#This Row],[620113]] &lt;= 24), ALL!K727-METEALL[[#This Row],[620113]], 0)</f>
        <v>0</v>
      </c>
      <c r="M726">
        <f>IF(AND(ALL!L727-METEALL[[#This Row],[620114]] &gt;= 0, ALL!L727-METEALL[[#This Row],[620114]] &lt;= 24), ALL!L727-METEALL[[#This Row],[620114]], 0)</f>
        <v>0</v>
      </c>
      <c r="N726">
        <f>IF(AND(ALL!M727-METEALL[[#This Row],[620116]] &gt;= 0, ALL!M727-METEALL[[#This Row],[620116]] &lt;= 24), ALL!M727-METEALL[[#This Row],[620116]], 0)</f>
        <v>0</v>
      </c>
      <c r="O726">
        <f>IF(AND(ALL!N727-METEALL[[#This Row],[620117]] &gt;= 0, ALL!N727-METEALL[[#This Row],[620117]] &lt;= 24), ALL!N727-METEALL[[#This Row],[620117]], 0)</f>
        <v>0</v>
      </c>
      <c r="P726">
        <f>IF(AND(ALL!O727-METEALL[[#This Row],[620118]] &gt;= 0, ALL!O727-METEALL[[#This Row],[620118]] &lt;= 24), ALL!O727-METEALL[[#This Row],[620118]], 0)</f>
        <v>20</v>
      </c>
      <c r="Q726">
        <f>IF(AND(ALL!P727-METEALL[[#This Row],[620119]] &gt;= 0, ALL!P727-METEALL[[#This Row],[620119]] &lt;= 24), ALL!P727-METEALL[[#This Row],[620119]], 0)</f>
        <v>17</v>
      </c>
      <c r="R726">
        <f>IF(AND(ALL!Q727-METEALL[[#This Row],[620120]] &gt;= 0, ALL!Q727-METEALL[[#This Row],[620120]] &lt;= 24), ALL!Q727-METEALL[[#This Row],[620120]], 0)</f>
        <v>0</v>
      </c>
      <c r="S726">
        <f>IF(AND(ALL!R727-METEALL[[#This Row],[620122]] &gt;= 0, ALL!R727-METEALL[[#This Row],[620122]] &lt;= 24), ALL!R727-METEALL[[#This Row],[620122]], 0)</f>
        <v>15</v>
      </c>
      <c r="T726">
        <f>IF(AND(ALL!S727-METEALL[[#This Row],[620123]] &gt;= 0, ALL!S727-METEALL[[#This Row],[620123]] &lt;= 24), ALL!S727-METEALL[[#This Row],[620123]], 0)</f>
        <v>0</v>
      </c>
      <c r="U726">
        <f>IF(AND(ALL!T727-METEALL[[#This Row],[620124]] &gt;= 0, ALL!T727-METEALL[[#This Row],[620124]] &lt;= 24), ALL!T727-METEALL[[#This Row],[620124]], 0)</f>
        <v>0</v>
      </c>
      <c r="Y726">
        <v>620104</v>
      </c>
      <c r="Z726" s="31">
        <v>44554</v>
      </c>
      <c r="AA726">
        <v>0</v>
      </c>
    </row>
    <row r="727" spans="3:27">
      <c r="C727" s="17">
        <v>44555</v>
      </c>
      <c r="D727" t="str">
        <f>TEXT(Mete_cal[[#This Row],[Egat Code]], "[$-409]mmm yyyy")</f>
        <v>Dec 2021</v>
      </c>
      <c r="E727">
        <f>IF(AND(ALL!D728-METEALL[[#This Row],[620104]] &gt;= 0, ALL!D728-METEALL[[#This Row],[620104]] &lt;= 24), ALL!D728-METEALL[[#This Row],[620104]], 0)</f>
        <v>0</v>
      </c>
      <c r="F727">
        <f>IF(AND(ALL!E728-METEALL[[#This Row],[620105]] &gt;= 0, ALL!E728-METEALL[[#This Row],[620105]] &lt;= 24), ALL!E728-METEALL[[#This Row],[620105]], 0)</f>
        <v>0</v>
      </c>
      <c r="G727">
        <f>IF(AND(ALL!F728-METEALL[[#This Row],[620106]] &gt;= 0, ALL!F728-METEALL[[#This Row],[620106]] &lt;= 24), ALL!F728-METEALL[[#This Row],[620106]], 0)</f>
        <v>23</v>
      </c>
      <c r="H727">
        <f>IF(AND(ALL!G728-METEALL[[#This Row],[620107]] &gt;= 0, ALL!G728-METEALL[[#This Row],[620107]] &lt;= 24), ALL!G728-METEALL[[#This Row],[620107]], 0)</f>
        <v>11</v>
      </c>
      <c r="I727">
        <f>IF(AND(ALL!H728-METEALL[[#This Row],[620109]] &gt;= 0, ALL!H728-METEALL[[#This Row],[620109]] &lt;= 24), ALL!H728-METEALL[[#This Row],[620109]], 0)</f>
        <v>0</v>
      </c>
      <c r="J727">
        <f>IF(AND(ALL!I728-METEALL[[#This Row],[620111]] &gt;= 0, ALL!I728-METEALL[[#This Row],[620111]] &lt;= 24), ALL!I728-METEALL[[#This Row],[620111]], 0)</f>
        <v>0</v>
      </c>
      <c r="K727">
        <f>IF(AND(ALL!J728-METEALL[[#This Row],[620112]] &gt;= 0, ALL!J728-METEALL[[#This Row],[620112]] &lt;= 24), ALL!J728-METEALL[[#This Row],[620112]], 0)</f>
        <v>12</v>
      </c>
      <c r="L727">
        <f>IF(AND(ALL!K728-METEALL[[#This Row],[620113]] &gt;= 0, ALL!K728-METEALL[[#This Row],[620113]] &lt;= 24), ALL!K728-METEALL[[#This Row],[620113]], 0)</f>
        <v>0</v>
      </c>
      <c r="M727">
        <f>IF(AND(ALL!L728-METEALL[[#This Row],[620114]] &gt;= 0, ALL!L728-METEALL[[#This Row],[620114]] &lt;= 24), ALL!L728-METEALL[[#This Row],[620114]], 0)</f>
        <v>0</v>
      </c>
      <c r="N727">
        <f>IF(AND(ALL!M728-METEALL[[#This Row],[620116]] &gt;= 0, ALL!M728-METEALL[[#This Row],[620116]] &lt;= 24), ALL!M728-METEALL[[#This Row],[620116]], 0)</f>
        <v>0</v>
      </c>
      <c r="O727">
        <f>IF(AND(ALL!N728-METEALL[[#This Row],[620117]] &gt;= 0, ALL!N728-METEALL[[#This Row],[620117]] &lt;= 24), ALL!N728-METEALL[[#This Row],[620117]], 0)</f>
        <v>10</v>
      </c>
      <c r="P727">
        <f>IF(AND(ALL!O728-METEALL[[#This Row],[620118]] &gt;= 0, ALL!O728-METEALL[[#This Row],[620118]] &lt;= 24), ALL!O728-METEALL[[#This Row],[620118]], 0)</f>
        <v>9</v>
      </c>
      <c r="Q727">
        <f>IF(AND(ALL!P728-METEALL[[#This Row],[620119]] &gt;= 0, ALL!P728-METEALL[[#This Row],[620119]] &lt;= 24), ALL!P728-METEALL[[#This Row],[620119]], 0)</f>
        <v>5</v>
      </c>
      <c r="R727">
        <f>IF(AND(ALL!Q728-METEALL[[#This Row],[620120]] &gt;= 0, ALL!Q728-METEALL[[#This Row],[620120]] &lt;= 24), ALL!Q728-METEALL[[#This Row],[620120]], 0)</f>
        <v>0</v>
      </c>
      <c r="S727">
        <f>IF(AND(ALL!R728-METEALL[[#This Row],[620122]] &gt;= 0, ALL!R728-METEALL[[#This Row],[620122]] &lt;= 24), ALL!R728-METEALL[[#This Row],[620122]], 0)</f>
        <v>5</v>
      </c>
      <c r="T727">
        <f>IF(AND(ALL!S728-METEALL[[#This Row],[620123]] &gt;= 0, ALL!S728-METEALL[[#This Row],[620123]] &lt;= 24), ALL!S728-METEALL[[#This Row],[620123]], 0)</f>
        <v>0</v>
      </c>
      <c r="U727">
        <f>IF(AND(ALL!T728-METEALL[[#This Row],[620124]] &gt;= 0, ALL!T728-METEALL[[#This Row],[620124]] &lt;= 24), ALL!T728-METEALL[[#This Row],[620124]], 0)</f>
        <v>0</v>
      </c>
      <c r="Y727">
        <v>620104</v>
      </c>
      <c r="Z727" s="31">
        <v>44555</v>
      </c>
      <c r="AA727">
        <v>0</v>
      </c>
    </row>
    <row r="728" spans="3:27">
      <c r="C728" s="17">
        <v>44556</v>
      </c>
      <c r="D728" t="str">
        <f>TEXT(Mete_cal[[#This Row],[Egat Code]], "[$-409]mmm yyyy")</f>
        <v>Dec 2021</v>
      </c>
      <c r="E728">
        <f>IF(AND(ALL!D729-METEALL[[#This Row],[620104]] &gt;= 0, ALL!D729-METEALL[[#This Row],[620104]] &lt;= 24), ALL!D729-METEALL[[#This Row],[620104]], 0)</f>
        <v>0</v>
      </c>
      <c r="F728">
        <f>IF(AND(ALL!E729-METEALL[[#This Row],[620105]] &gt;= 0, ALL!E729-METEALL[[#This Row],[620105]] &lt;= 24), ALL!E729-METEALL[[#This Row],[620105]], 0)</f>
        <v>0</v>
      </c>
      <c r="G728">
        <f>IF(AND(ALL!F729-METEALL[[#This Row],[620106]] &gt;= 0, ALL!F729-METEALL[[#This Row],[620106]] &lt;= 24), ALL!F729-METEALL[[#This Row],[620106]], 0)</f>
        <v>19</v>
      </c>
      <c r="H728">
        <f>IF(AND(ALL!G729-METEALL[[#This Row],[620107]] &gt;= 0, ALL!G729-METEALL[[#This Row],[620107]] &lt;= 24), ALL!G729-METEALL[[#This Row],[620107]], 0)</f>
        <v>17</v>
      </c>
      <c r="I728">
        <f>IF(AND(ALL!H729-METEALL[[#This Row],[620109]] &gt;= 0, ALL!H729-METEALL[[#This Row],[620109]] &lt;= 24), ALL!H729-METEALL[[#This Row],[620109]], 0)</f>
        <v>0</v>
      </c>
      <c r="J728">
        <f>IF(AND(ALL!I729-METEALL[[#This Row],[620111]] &gt;= 0, ALL!I729-METEALL[[#This Row],[620111]] &lt;= 24), ALL!I729-METEALL[[#This Row],[620111]], 0)</f>
        <v>0</v>
      </c>
      <c r="K728">
        <f>IF(AND(ALL!J729-METEALL[[#This Row],[620112]] &gt;= 0, ALL!J729-METEALL[[#This Row],[620112]] &lt;= 24), ALL!J729-METEALL[[#This Row],[620112]], 0)</f>
        <v>17</v>
      </c>
      <c r="L728">
        <f>IF(AND(ALL!K729-METEALL[[#This Row],[620113]] &gt;= 0, ALL!K729-METEALL[[#This Row],[620113]] &lt;= 24), ALL!K729-METEALL[[#This Row],[620113]], 0)</f>
        <v>0</v>
      </c>
      <c r="M728">
        <f>IF(AND(ALL!L729-METEALL[[#This Row],[620114]] &gt;= 0, ALL!L729-METEALL[[#This Row],[620114]] &lt;= 24), ALL!L729-METEALL[[#This Row],[620114]], 0)</f>
        <v>0</v>
      </c>
      <c r="N728">
        <f>IF(AND(ALL!M729-METEALL[[#This Row],[620116]] &gt;= 0, ALL!M729-METEALL[[#This Row],[620116]] &lt;= 24), ALL!M729-METEALL[[#This Row],[620116]], 0)</f>
        <v>0</v>
      </c>
      <c r="O728">
        <f>IF(AND(ALL!N729-METEALL[[#This Row],[620117]] &gt;= 0, ALL!N729-METEALL[[#This Row],[620117]] &lt;= 24), ALL!N729-METEALL[[#This Row],[620117]], 0)</f>
        <v>19</v>
      </c>
      <c r="P728">
        <f>IF(AND(ALL!O729-METEALL[[#This Row],[620118]] &gt;= 0, ALL!O729-METEALL[[#This Row],[620118]] &lt;= 24), ALL!O729-METEALL[[#This Row],[620118]], 0)</f>
        <v>19</v>
      </c>
      <c r="Q728">
        <f>IF(AND(ALL!P729-METEALL[[#This Row],[620119]] &gt;= 0, ALL!P729-METEALL[[#This Row],[620119]] &lt;= 24), ALL!P729-METEALL[[#This Row],[620119]], 0)</f>
        <v>18</v>
      </c>
      <c r="R728">
        <f>IF(AND(ALL!Q729-METEALL[[#This Row],[620120]] &gt;= 0, ALL!Q729-METEALL[[#This Row],[620120]] &lt;= 24), ALL!Q729-METEALL[[#This Row],[620120]], 0)</f>
        <v>0</v>
      </c>
      <c r="S728">
        <f>IF(AND(ALL!R729-METEALL[[#This Row],[620122]] &gt;= 0, ALL!R729-METEALL[[#This Row],[620122]] &lt;= 24), ALL!R729-METEALL[[#This Row],[620122]], 0)</f>
        <v>18</v>
      </c>
      <c r="T728">
        <f>IF(AND(ALL!S729-METEALL[[#This Row],[620123]] &gt;= 0, ALL!S729-METEALL[[#This Row],[620123]] &lt;= 24), ALL!S729-METEALL[[#This Row],[620123]], 0)</f>
        <v>0</v>
      </c>
      <c r="U728">
        <f>IF(AND(ALL!T729-METEALL[[#This Row],[620124]] &gt;= 0, ALL!T729-METEALL[[#This Row],[620124]] &lt;= 24), ALL!T729-METEALL[[#This Row],[620124]], 0)</f>
        <v>0</v>
      </c>
      <c r="Y728">
        <v>620104</v>
      </c>
      <c r="Z728" s="31">
        <v>44556</v>
      </c>
      <c r="AA728">
        <v>0</v>
      </c>
    </row>
    <row r="729" spans="3:27">
      <c r="C729" s="17">
        <v>44557</v>
      </c>
      <c r="D729" t="str">
        <f>TEXT(Mete_cal[[#This Row],[Egat Code]], "[$-409]mmm yyyy")</f>
        <v>Dec 2021</v>
      </c>
      <c r="E729">
        <f>IF(AND(ALL!D730-METEALL[[#This Row],[620104]] &gt;= 0, ALL!D730-METEALL[[#This Row],[620104]] &lt;= 24), ALL!D730-METEALL[[#This Row],[620104]], 0)</f>
        <v>0</v>
      </c>
      <c r="F729">
        <f>IF(AND(ALL!E730-METEALL[[#This Row],[620105]] &gt;= 0, ALL!E730-METEALL[[#This Row],[620105]] &lt;= 24), ALL!E730-METEALL[[#This Row],[620105]], 0)</f>
        <v>0</v>
      </c>
      <c r="G729">
        <f>IF(AND(ALL!F730-METEALL[[#This Row],[620106]] &gt;= 0, ALL!F730-METEALL[[#This Row],[620106]] &lt;= 24), ALL!F730-METEALL[[#This Row],[620106]], 0)</f>
        <v>18</v>
      </c>
      <c r="H729">
        <f>IF(AND(ALL!G730-METEALL[[#This Row],[620107]] &gt;= 0, ALL!G730-METEALL[[#This Row],[620107]] &lt;= 24), ALL!G730-METEALL[[#This Row],[620107]], 0)</f>
        <v>19</v>
      </c>
      <c r="I729">
        <f>IF(AND(ALL!H730-METEALL[[#This Row],[620109]] &gt;= 0, ALL!H730-METEALL[[#This Row],[620109]] &lt;= 24), ALL!H730-METEALL[[#This Row],[620109]], 0)</f>
        <v>0</v>
      </c>
      <c r="J729">
        <f>IF(AND(ALL!I730-METEALL[[#This Row],[620111]] &gt;= 0, ALL!I730-METEALL[[#This Row],[620111]] &lt;= 24), ALL!I730-METEALL[[#This Row],[620111]], 0)</f>
        <v>0</v>
      </c>
      <c r="K729">
        <f>IF(AND(ALL!J730-METEALL[[#This Row],[620112]] &gt;= 0, ALL!J730-METEALL[[#This Row],[620112]] &lt;= 24), ALL!J730-METEALL[[#This Row],[620112]], 0)</f>
        <v>0</v>
      </c>
      <c r="L729">
        <f>IF(AND(ALL!K730-METEALL[[#This Row],[620113]] &gt;= 0, ALL!K730-METEALL[[#This Row],[620113]] &lt;= 24), ALL!K730-METEALL[[#This Row],[620113]], 0)</f>
        <v>0</v>
      </c>
      <c r="M729">
        <f>IF(AND(ALL!L730-METEALL[[#This Row],[620114]] &gt;= 0, ALL!L730-METEALL[[#This Row],[620114]] &lt;= 24), ALL!L730-METEALL[[#This Row],[620114]], 0)</f>
        <v>0</v>
      </c>
      <c r="N729">
        <f>IF(AND(ALL!M730-METEALL[[#This Row],[620116]] &gt;= 0, ALL!M730-METEALL[[#This Row],[620116]] &lt;= 24), ALL!M730-METEALL[[#This Row],[620116]], 0)</f>
        <v>0</v>
      </c>
      <c r="O729">
        <f>IF(AND(ALL!N730-METEALL[[#This Row],[620117]] &gt;= 0, ALL!N730-METEALL[[#This Row],[620117]] &lt;= 24), ALL!N730-METEALL[[#This Row],[620117]], 0)</f>
        <v>19</v>
      </c>
      <c r="P729">
        <f>IF(AND(ALL!O730-METEALL[[#This Row],[620118]] &gt;= 0, ALL!O730-METEALL[[#This Row],[620118]] &lt;= 24), ALL!O730-METEALL[[#This Row],[620118]], 0)</f>
        <v>18</v>
      </c>
      <c r="Q729">
        <f>IF(AND(ALL!P730-METEALL[[#This Row],[620119]] &gt;= 0, ALL!P730-METEALL[[#This Row],[620119]] &lt;= 24), ALL!P730-METEALL[[#This Row],[620119]], 0)</f>
        <v>18</v>
      </c>
      <c r="R729">
        <f>IF(AND(ALL!Q730-METEALL[[#This Row],[620120]] &gt;= 0, ALL!Q730-METEALL[[#This Row],[620120]] &lt;= 24), ALL!Q730-METEALL[[#This Row],[620120]], 0)</f>
        <v>0</v>
      </c>
      <c r="S729">
        <f>IF(AND(ALL!R730-METEALL[[#This Row],[620122]] &gt;= 0, ALL!R730-METEALL[[#This Row],[620122]] &lt;= 24), ALL!R730-METEALL[[#This Row],[620122]], 0)</f>
        <v>17</v>
      </c>
      <c r="T729">
        <f>IF(AND(ALL!S730-METEALL[[#This Row],[620123]] &gt;= 0, ALL!S730-METEALL[[#This Row],[620123]] &lt;= 24), ALL!S730-METEALL[[#This Row],[620123]], 0)</f>
        <v>0</v>
      </c>
      <c r="U729">
        <f>IF(AND(ALL!T730-METEALL[[#This Row],[620124]] &gt;= 0, ALL!T730-METEALL[[#This Row],[620124]] &lt;= 24), ALL!T730-METEALL[[#This Row],[620124]], 0)</f>
        <v>0</v>
      </c>
      <c r="Y729">
        <v>620104</v>
      </c>
      <c r="Z729" s="31">
        <v>44557</v>
      </c>
      <c r="AA729">
        <v>0</v>
      </c>
    </row>
    <row r="730" spans="3:27">
      <c r="C730" s="17">
        <v>44558</v>
      </c>
      <c r="D730" t="str">
        <f>TEXT(Mete_cal[[#This Row],[Egat Code]], "[$-409]mmm yyyy")</f>
        <v>Dec 2021</v>
      </c>
      <c r="E730">
        <f>IF(AND(ALL!D731-METEALL[[#This Row],[620104]] &gt;= 0, ALL!D731-METEALL[[#This Row],[620104]] &lt;= 24), ALL!D731-METEALL[[#This Row],[620104]], 0)</f>
        <v>0</v>
      </c>
      <c r="F730">
        <f>IF(AND(ALL!E731-METEALL[[#This Row],[620105]] &gt;= 0, ALL!E731-METEALL[[#This Row],[620105]] &lt;= 24), ALL!E731-METEALL[[#This Row],[620105]], 0)</f>
        <v>0</v>
      </c>
      <c r="G730">
        <f>IF(AND(ALL!F731-METEALL[[#This Row],[620106]] &gt;= 0, ALL!F731-METEALL[[#This Row],[620106]] &lt;= 24), ALL!F731-METEALL[[#This Row],[620106]], 0)</f>
        <v>14</v>
      </c>
      <c r="H730">
        <f>IF(AND(ALL!G731-METEALL[[#This Row],[620107]] &gt;= 0, ALL!G731-METEALL[[#This Row],[620107]] &lt;= 24), ALL!G731-METEALL[[#This Row],[620107]], 0)</f>
        <v>3</v>
      </c>
      <c r="I730">
        <f>IF(AND(ALL!H731-METEALL[[#This Row],[620109]] &gt;= 0, ALL!H731-METEALL[[#This Row],[620109]] &lt;= 24), ALL!H731-METEALL[[#This Row],[620109]], 0)</f>
        <v>0</v>
      </c>
      <c r="J730">
        <f>IF(AND(ALL!I731-METEALL[[#This Row],[620111]] &gt;= 0, ALL!I731-METEALL[[#This Row],[620111]] &lt;= 24), ALL!I731-METEALL[[#This Row],[620111]], 0)</f>
        <v>0</v>
      </c>
      <c r="K730">
        <f>IF(AND(ALL!J731-METEALL[[#This Row],[620112]] &gt;= 0, ALL!J731-METEALL[[#This Row],[620112]] &lt;= 24), ALL!J731-METEALL[[#This Row],[620112]], 0)</f>
        <v>0</v>
      </c>
      <c r="L730">
        <f>IF(AND(ALL!K731-METEALL[[#This Row],[620113]] &gt;= 0, ALL!K731-METEALL[[#This Row],[620113]] &lt;= 24), ALL!K731-METEALL[[#This Row],[620113]], 0)</f>
        <v>0</v>
      </c>
      <c r="M730">
        <f>IF(AND(ALL!L731-METEALL[[#This Row],[620114]] &gt;= 0, ALL!L731-METEALL[[#This Row],[620114]] &lt;= 24), ALL!L731-METEALL[[#This Row],[620114]], 0)</f>
        <v>13</v>
      </c>
      <c r="N730">
        <f>IF(AND(ALL!M731-METEALL[[#This Row],[620116]] &gt;= 0, ALL!M731-METEALL[[#This Row],[620116]] &lt;= 24), ALL!M731-METEALL[[#This Row],[620116]], 0)</f>
        <v>0</v>
      </c>
      <c r="O730">
        <f>IF(AND(ALL!N731-METEALL[[#This Row],[620117]] &gt;= 0, ALL!N731-METEALL[[#This Row],[620117]] &lt;= 24), ALL!N731-METEALL[[#This Row],[620117]], 0)</f>
        <v>0</v>
      </c>
      <c r="P730">
        <f>IF(AND(ALL!O731-METEALL[[#This Row],[620118]] &gt;= 0, ALL!O731-METEALL[[#This Row],[620118]] &lt;= 24), ALL!O731-METEALL[[#This Row],[620118]], 0)</f>
        <v>11</v>
      </c>
      <c r="Q730">
        <f>IF(AND(ALL!P731-METEALL[[#This Row],[620119]] &gt;= 0, ALL!P731-METEALL[[#This Row],[620119]] &lt;= 24), ALL!P731-METEALL[[#This Row],[620119]], 0)</f>
        <v>14</v>
      </c>
      <c r="R730">
        <f>IF(AND(ALL!Q731-METEALL[[#This Row],[620120]] &gt;= 0, ALL!Q731-METEALL[[#This Row],[620120]] &lt;= 24), ALL!Q731-METEALL[[#This Row],[620120]], 0)</f>
        <v>0</v>
      </c>
      <c r="S730">
        <f>IF(AND(ALL!R731-METEALL[[#This Row],[620122]] &gt;= 0, ALL!R731-METEALL[[#This Row],[620122]] &lt;= 24), ALL!R731-METEALL[[#This Row],[620122]], 0)</f>
        <v>0</v>
      </c>
      <c r="T730">
        <f>IF(AND(ALL!S731-METEALL[[#This Row],[620123]] &gt;= 0, ALL!S731-METEALL[[#This Row],[620123]] &lt;= 24), ALL!S731-METEALL[[#This Row],[620123]], 0)</f>
        <v>0</v>
      </c>
      <c r="U730">
        <f>IF(AND(ALL!T731-METEALL[[#This Row],[620124]] &gt;= 0, ALL!T731-METEALL[[#This Row],[620124]] &lt;= 24), ALL!T731-METEALL[[#This Row],[620124]], 0)</f>
        <v>0</v>
      </c>
      <c r="Y730">
        <v>620104</v>
      </c>
      <c r="Z730" s="31">
        <v>44558</v>
      </c>
      <c r="AA730">
        <v>0</v>
      </c>
    </row>
    <row r="731" spans="3:27">
      <c r="C731" s="17">
        <v>44559</v>
      </c>
      <c r="D731" t="str">
        <f>TEXT(Mete_cal[[#This Row],[Egat Code]], "[$-409]mmm yyyy")</f>
        <v>Dec 2021</v>
      </c>
      <c r="E731">
        <f>IF(AND(ALL!D732-METEALL[[#This Row],[620104]] &gt;= 0, ALL!D732-METEALL[[#This Row],[620104]] &lt;= 24), ALL!D732-METEALL[[#This Row],[620104]], 0)</f>
        <v>0</v>
      </c>
      <c r="F731">
        <f>IF(AND(ALL!E732-METEALL[[#This Row],[620105]] &gt;= 0, ALL!E732-METEALL[[#This Row],[620105]] &lt;= 24), ALL!E732-METEALL[[#This Row],[620105]], 0)</f>
        <v>15</v>
      </c>
      <c r="G731">
        <f>IF(AND(ALL!F732-METEALL[[#This Row],[620106]] &gt;= 0, ALL!F732-METEALL[[#This Row],[620106]] &lt;= 24), ALL!F732-METEALL[[#This Row],[620106]], 0)</f>
        <v>18</v>
      </c>
      <c r="H731">
        <f>IF(AND(ALL!G732-METEALL[[#This Row],[620107]] &gt;= 0, ALL!G732-METEALL[[#This Row],[620107]] &lt;= 24), ALL!G732-METEALL[[#This Row],[620107]], 0)</f>
        <v>15</v>
      </c>
      <c r="I731">
        <f>IF(AND(ALL!H732-METEALL[[#This Row],[620109]] &gt;= 0, ALL!H732-METEALL[[#This Row],[620109]] &lt;= 24), ALL!H732-METEALL[[#This Row],[620109]], 0)</f>
        <v>0</v>
      </c>
      <c r="J731">
        <f>IF(AND(ALL!I732-METEALL[[#This Row],[620111]] &gt;= 0, ALL!I732-METEALL[[#This Row],[620111]] &lt;= 24), ALL!I732-METEALL[[#This Row],[620111]], 0)</f>
        <v>0</v>
      </c>
      <c r="K731">
        <f>IF(AND(ALL!J732-METEALL[[#This Row],[620112]] &gt;= 0, ALL!J732-METEALL[[#This Row],[620112]] &lt;= 24), ALL!J732-METEALL[[#This Row],[620112]], 0)</f>
        <v>0</v>
      </c>
      <c r="L731">
        <f>IF(AND(ALL!K732-METEALL[[#This Row],[620113]] &gt;= 0, ALL!K732-METEALL[[#This Row],[620113]] &lt;= 24), ALL!K732-METEALL[[#This Row],[620113]], 0)</f>
        <v>0</v>
      </c>
      <c r="M731">
        <f>IF(AND(ALL!L732-METEALL[[#This Row],[620114]] &gt;= 0, ALL!L732-METEALL[[#This Row],[620114]] &lt;= 24), ALL!L732-METEALL[[#This Row],[620114]], 0)</f>
        <v>19</v>
      </c>
      <c r="N731">
        <f>IF(AND(ALL!M732-METEALL[[#This Row],[620116]] &gt;= 0, ALL!M732-METEALL[[#This Row],[620116]] &lt;= 24), ALL!M732-METEALL[[#This Row],[620116]], 0)</f>
        <v>14</v>
      </c>
      <c r="O731">
        <f>IF(AND(ALL!N732-METEALL[[#This Row],[620117]] &gt;= 0, ALL!N732-METEALL[[#This Row],[620117]] &lt;= 24), ALL!N732-METEALL[[#This Row],[620117]], 0)</f>
        <v>0</v>
      </c>
      <c r="P731">
        <f>IF(AND(ALL!O732-METEALL[[#This Row],[620118]] &gt;= 0, ALL!O732-METEALL[[#This Row],[620118]] &lt;= 24), ALL!O732-METEALL[[#This Row],[620118]], 0)</f>
        <v>0</v>
      </c>
      <c r="Q731">
        <f>IF(AND(ALL!P732-METEALL[[#This Row],[620119]] &gt;= 0, ALL!P732-METEALL[[#This Row],[620119]] &lt;= 24), ALL!P732-METEALL[[#This Row],[620119]], 0)</f>
        <v>23</v>
      </c>
      <c r="R731">
        <f>IF(AND(ALL!Q732-METEALL[[#This Row],[620120]] &gt;= 0, ALL!Q732-METEALL[[#This Row],[620120]] &lt;= 24), ALL!Q732-METEALL[[#This Row],[620120]], 0)</f>
        <v>0</v>
      </c>
      <c r="S731">
        <f>IF(AND(ALL!R732-METEALL[[#This Row],[620122]] &gt;= 0, ALL!R732-METEALL[[#This Row],[620122]] &lt;= 24), ALL!R732-METEALL[[#This Row],[620122]], 0)</f>
        <v>0</v>
      </c>
      <c r="T731">
        <f>IF(AND(ALL!S732-METEALL[[#This Row],[620123]] &gt;= 0, ALL!S732-METEALL[[#This Row],[620123]] &lt;= 24), ALL!S732-METEALL[[#This Row],[620123]], 0)</f>
        <v>0</v>
      </c>
      <c r="U731">
        <f>IF(AND(ALL!T732-METEALL[[#This Row],[620124]] &gt;= 0, ALL!T732-METEALL[[#This Row],[620124]] &lt;= 24), ALL!T732-METEALL[[#This Row],[620124]], 0)</f>
        <v>0</v>
      </c>
      <c r="Y731">
        <v>620104</v>
      </c>
      <c r="Z731" s="31">
        <v>44559</v>
      </c>
      <c r="AA731">
        <v>0</v>
      </c>
    </row>
    <row r="732" spans="3:27">
      <c r="C732" s="17">
        <v>44560</v>
      </c>
      <c r="D732" t="str">
        <f>TEXT(Mete_cal[[#This Row],[Egat Code]], "[$-409]mmm yyyy")</f>
        <v>Dec 2021</v>
      </c>
      <c r="E732">
        <f>IF(AND(ALL!D733-METEALL[[#This Row],[620104]] &gt;= 0, ALL!D733-METEALL[[#This Row],[620104]] &lt;= 24), ALL!D733-METEALL[[#This Row],[620104]], 0)</f>
        <v>0</v>
      </c>
      <c r="F732">
        <f>IF(AND(ALL!E733-METEALL[[#This Row],[620105]] &gt;= 0, ALL!E733-METEALL[[#This Row],[620105]] &lt;= 24), ALL!E733-METEALL[[#This Row],[620105]], 0)</f>
        <v>11</v>
      </c>
      <c r="G732">
        <f>IF(AND(ALL!F733-METEALL[[#This Row],[620106]] &gt;= 0, ALL!F733-METEALL[[#This Row],[620106]] &lt;= 24), ALL!F733-METEALL[[#This Row],[620106]], 0)</f>
        <v>8</v>
      </c>
      <c r="H732">
        <f>IF(AND(ALL!G733-METEALL[[#This Row],[620107]] &gt;= 0, ALL!G733-METEALL[[#This Row],[620107]] &lt;= 24), ALL!G733-METEALL[[#This Row],[620107]], 0)</f>
        <v>0</v>
      </c>
      <c r="I732">
        <f>IF(AND(ALL!H733-METEALL[[#This Row],[620109]] &gt;= 0, ALL!H733-METEALL[[#This Row],[620109]] &lt;= 24), ALL!H733-METEALL[[#This Row],[620109]], 0)</f>
        <v>0</v>
      </c>
      <c r="J732">
        <f>IF(AND(ALL!I733-METEALL[[#This Row],[620111]] &gt;= 0, ALL!I733-METEALL[[#This Row],[620111]] &lt;= 24), ALL!I733-METEALL[[#This Row],[620111]], 0)</f>
        <v>0</v>
      </c>
      <c r="K732">
        <f>IF(AND(ALL!J733-METEALL[[#This Row],[620112]] &gt;= 0, ALL!J733-METEALL[[#This Row],[620112]] &lt;= 24), ALL!J733-METEALL[[#This Row],[620112]], 0)</f>
        <v>0</v>
      </c>
      <c r="L732">
        <f>IF(AND(ALL!K733-METEALL[[#This Row],[620113]] &gt;= 0, ALL!K733-METEALL[[#This Row],[620113]] &lt;= 24), ALL!K733-METEALL[[#This Row],[620113]], 0)</f>
        <v>0</v>
      </c>
      <c r="M732">
        <f>IF(AND(ALL!L733-METEALL[[#This Row],[620114]] &gt;= 0, ALL!L733-METEALL[[#This Row],[620114]] &lt;= 24), ALL!L733-METEALL[[#This Row],[620114]], 0)</f>
        <v>10</v>
      </c>
      <c r="N732">
        <f>IF(AND(ALL!M733-METEALL[[#This Row],[620116]] &gt;= 0, ALL!M733-METEALL[[#This Row],[620116]] &lt;= 24), ALL!M733-METEALL[[#This Row],[620116]], 0)</f>
        <v>4</v>
      </c>
      <c r="O732">
        <f>IF(AND(ALL!N733-METEALL[[#This Row],[620117]] &gt;= 0, ALL!N733-METEALL[[#This Row],[620117]] &lt;= 24), ALL!N733-METEALL[[#This Row],[620117]], 0)</f>
        <v>19</v>
      </c>
      <c r="P732">
        <f>IF(AND(ALL!O733-METEALL[[#This Row],[620118]] &gt;= 0, ALL!O733-METEALL[[#This Row],[620118]] &lt;= 24), ALL!O733-METEALL[[#This Row],[620118]], 0)</f>
        <v>0</v>
      </c>
      <c r="Q732">
        <f>IF(AND(ALL!P733-METEALL[[#This Row],[620119]] &gt;= 0, ALL!P733-METEALL[[#This Row],[620119]] &lt;= 24), ALL!P733-METEALL[[#This Row],[620119]], 0)</f>
        <v>15</v>
      </c>
      <c r="R732">
        <f>IF(AND(ALL!Q733-METEALL[[#This Row],[620120]] &gt;= 0, ALL!Q733-METEALL[[#This Row],[620120]] &lt;= 24), ALL!Q733-METEALL[[#This Row],[620120]], 0)</f>
        <v>0</v>
      </c>
      <c r="S732">
        <f>IF(AND(ALL!R733-METEALL[[#This Row],[620122]] &gt;= 0, ALL!R733-METEALL[[#This Row],[620122]] &lt;= 24), ALL!R733-METEALL[[#This Row],[620122]], 0)</f>
        <v>0</v>
      </c>
      <c r="T732">
        <f>IF(AND(ALL!S733-METEALL[[#This Row],[620123]] &gt;= 0, ALL!S733-METEALL[[#This Row],[620123]] &lt;= 24), ALL!S733-METEALL[[#This Row],[620123]], 0)</f>
        <v>0</v>
      </c>
      <c r="U732">
        <f>IF(AND(ALL!T733-METEALL[[#This Row],[620124]] &gt;= 0, ALL!T733-METEALL[[#This Row],[620124]] &lt;= 24), ALL!T733-METEALL[[#This Row],[620124]], 0)</f>
        <v>0</v>
      </c>
      <c r="Y732">
        <v>620104</v>
      </c>
      <c r="Z732" s="31">
        <v>44560</v>
      </c>
      <c r="AA732">
        <v>0</v>
      </c>
    </row>
    <row r="733" spans="3:27">
      <c r="C733" s="17">
        <v>44561</v>
      </c>
      <c r="D733" t="str">
        <f>TEXT(Mete_cal[[#This Row],[Egat Code]], "[$-409]mmm yyyy")</f>
        <v>Dec 2021</v>
      </c>
      <c r="E733">
        <f>IF(AND(ALL!D734-METEALL[[#This Row],[620104]] &gt;= 0, ALL!D734-METEALL[[#This Row],[620104]] &lt;= 24), ALL!D734-METEALL[[#This Row],[620104]], 0)</f>
        <v>0</v>
      </c>
      <c r="F733">
        <f>IF(AND(ALL!E734-METEALL[[#This Row],[620105]] &gt;= 0, ALL!E734-METEALL[[#This Row],[620105]] &lt;= 24), ALL!E734-METEALL[[#This Row],[620105]], 0)</f>
        <v>9</v>
      </c>
      <c r="G733">
        <f>IF(AND(ALL!F734-METEALL[[#This Row],[620106]] &gt;= 0, ALL!F734-METEALL[[#This Row],[620106]] &lt;= 24), ALL!F734-METEALL[[#This Row],[620106]], 0)</f>
        <v>13</v>
      </c>
      <c r="H733">
        <f>IF(AND(ALL!G734-METEALL[[#This Row],[620107]] &gt;= 0, ALL!G734-METEALL[[#This Row],[620107]] &lt;= 24), ALL!G734-METEALL[[#This Row],[620107]], 0)</f>
        <v>9</v>
      </c>
      <c r="I733">
        <f>IF(AND(ALL!H734-METEALL[[#This Row],[620109]] &gt;= 0, ALL!H734-METEALL[[#This Row],[620109]] &lt;= 24), ALL!H734-METEALL[[#This Row],[620109]], 0)</f>
        <v>0</v>
      </c>
      <c r="J733">
        <f>IF(AND(ALL!I734-METEALL[[#This Row],[620111]] &gt;= 0, ALL!I734-METEALL[[#This Row],[620111]] &lt;= 24), ALL!I734-METEALL[[#This Row],[620111]], 0)</f>
        <v>0</v>
      </c>
      <c r="K733">
        <f>IF(AND(ALL!J734-METEALL[[#This Row],[620112]] &gt;= 0, ALL!J734-METEALL[[#This Row],[620112]] &lt;= 24), ALL!J734-METEALL[[#This Row],[620112]], 0)</f>
        <v>0</v>
      </c>
      <c r="L733">
        <f>IF(AND(ALL!K734-METEALL[[#This Row],[620113]] &gt;= 0, ALL!K734-METEALL[[#This Row],[620113]] &lt;= 24), ALL!K734-METEALL[[#This Row],[620113]], 0)</f>
        <v>0</v>
      </c>
      <c r="M733">
        <f>IF(AND(ALL!L734-METEALL[[#This Row],[620114]] &gt;= 0, ALL!L734-METEALL[[#This Row],[620114]] &lt;= 24), ALL!L734-METEALL[[#This Row],[620114]], 0)</f>
        <v>13</v>
      </c>
      <c r="N733">
        <f>IF(AND(ALL!M734-METEALL[[#This Row],[620116]] &gt;= 0, ALL!M734-METEALL[[#This Row],[620116]] &lt;= 24), ALL!M734-METEALL[[#This Row],[620116]], 0)</f>
        <v>0</v>
      </c>
      <c r="O733">
        <f>IF(AND(ALL!N734-METEALL[[#This Row],[620117]] &gt;= 0, ALL!N734-METEALL[[#This Row],[620117]] &lt;= 24), ALL!N734-METEALL[[#This Row],[620117]], 0)</f>
        <v>18</v>
      </c>
      <c r="P733">
        <f>IF(AND(ALL!O734-METEALL[[#This Row],[620118]] &gt;= 0, ALL!O734-METEALL[[#This Row],[620118]] &lt;= 24), ALL!O734-METEALL[[#This Row],[620118]], 0)</f>
        <v>16</v>
      </c>
      <c r="Q733">
        <f>IF(AND(ALL!P734-METEALL[[#This Row],[620119]] &gt;= 0, ALL!P734-METEALL[[#This Row],[620119]] &lt;= 24), ALL!P734-METEALL[[#This Row],[620119]], 0)</f>
        <v>13</v>
      </c>
      <c r="R733">
        <f>IF(AND(ALL!Q734-METEALL[[#This Row],[620120]] &gt;= 0, ALL!Q734-METEALL[[#This Row],[620120]] &lt;= 24), ALL!Q734-METEALL[[#This Row],[620120]], 0)</f>
        <v>0</v>
      </c>
      <c r="S733">
        <f>IF(AND(ALL!R734-METEALL[[#This Row],[620122]] &gt;= 0, ALL!R734-METEALL[[#This Row],[620122]] &lt;= 24), ALL!R734-METEALL[[#This Row],[620122]], 0)</f>
        <v>0</v>
      </c>
      <c r="T733">
        <f>IF(AND(ALL!S734-METEALL[[#This Row],[620123]] &gt;= 0, ALL!S734-METEALL[[#This Row],[620123]] &lt;= 24), ALL!S734-METEALL[[#This Row],[620123]], 0)</f>
        <v>0</v>
      </c>
      <c r="U733">
        <f>IF(AND(ALL!T734-METEALL[[#This Row],[620124]] &gt;= 0, ALL!T734-METEALL[[#This Row],[620124]] &lt;= 24), ALL!T734-METEALL[[#This Row],[620124]], 0)</f>
        <v>0</v>
      </c>
      <c r="Y733">
        <v>620104</v>
      </c>
      <c r="Z733" s="31">
        <v>44561</v>
      </c>
      <c r="AA733">
        <v>0</v>
      </c>
    </row>
    <row r="734" spans="3:27">
      <c r="C734" s="17">
        <v>44562</v>
      </c>
      <c r="D734" t="str">
        <f>TEXT(Mete_cal[[#This Row],[Egat Code]], "[$-409]mmm yyyy")</f>
        <v>Jan 2022</v>
      </c>
      <c r="E734">
        <f>IF(AND(ALL!D735-METEALL[[#This Row],[620104]] &gt;= 0, ALL!D735-METEALL[[#This Row],[620104]] &lt;= 24), ALL!D735-METEALL[[#This Row],[620104]], 0)</f>
        <v>0</v>
      </c>
      <c r="F734">
        <f>IF(AND(ALL!E735-METEALL[[#This Row],[620105]] &gt;= 0, ALL!E735-METEALL[[#This Row],[620105]] &lt;= 24), ALL!E735-METEALL[[#This Row],[620105]], 0)</f>
        <v>9</v>
      </c>
      <c r="G734">
        <f>IF(AND(ALL!F735-METEALL[[#This Row],[620106]] &gt;= 0, ALL!F735-METEALL[[#This Row],[620106]] &lt;= 24), ALL!F735-METEALL[[#This Row],[620106]], 0)</f>
        <v>11</v>
      </c>
      <c r="H734">
        <f>IF(AND(ALL!G735-METEALL[[#This Row],[620107]] &gt;= 0, ALL!G735-METEALL[[#This Row],[620107]] &lt;= 24), ALL!G735-METEALL[[#This Row],[620107]], 0)</f>
        <v>8</v>
      </c>
      <c r="I734">
        <f>IF(AND(ALL!H735-METEALL[[#This Row],[620109]] &gt;= 0, ALL!H735-METEALL[[#This Row],[620109]] &lt;= 24), ALL!H735-METEALL[[#This Row],[620109]], 0)</f>
        <v>0</v>
      </c>
      <c r="J734">
        <f>IF(AND(ALL!I735-METEALL[[#This Row],[620111]] &gt;= 0, ALL!I735-METEALL[[#This Row],[620111]] &lt;= 24), ALL!I735-METEALL[[#This Row],[620111]], 0)</f>
        <v>0</v>
      </c>
      <c r="K734">
        <f>IF(AND(ALL!J735-METEALL[[#This Row],[620112]] &gt;= 0, ALL!J735-METEALL[[#This Row],[620112]] &lt;= 24), ALL!J735-METEALL[[#This Row],[620112]], 0)</f>
        <v>0</v>
      </c>
      <c r="L734">
        <f>IF(AND(ALL!K735-METEALL[[#This Row],[620113]] &gt;= 0, ALL!K735-METEALL[[#This Row],[620113]] &lt;= 24), ALL!K735-METEALL[[#This Row],[620113]], 0)</f>
        <v>0</v>
      </c>
      <c r="M734">
        <f>IF(AND(ALL!L735-METEALL[[#This Row],[620114]] &gt;= 0, ALL!L735-METEALL[[#This Row],[620114]] &lt;= 24), ALL!L735-METEALL[[#This Row],[620114]], 0)</f>
        <v>9</v>
      </c>
      <c r="N734">
        <f>IF(AND(ALL!M735-METEALL[[#This Row],[620116]] &gt;= 0, ALL!M735-METEALL[[#This Row],[620116]] &lt;= 24), ALL!M735-METEALL[[#This Row],[620116]], 0)</f>
        <v>0</v>
      </c>
      <c r="O734">
        <f>IF(AND(ALL!N735-METEALL[[#This Row],[620117]] &gt;= 0, ALL!N735-METEALL[[#This Row],[620117]] &lt;= 24), ALL!N735-METEALL[[#This Row],[620117]], 0)</f>
        <v>15</v>
      </c>
      <c r="P734">
        <f>IF(AND(ALL!O735-METEALL[[#This Row],[620118]] &gt;= 0, ALL!O735-METEALL[[#This Row],[620118]] &lt;= 24), ALL!O735-METEALL[[#This Row],[620118]], 0)</f>
        <v>11</v>
      </c>
      <c r="Q734">
        <f>IF(AND(ALL!P735-METEALL[[#This Row],[620119]] &gt;= 0, ALL!P735-METEALL[[#This Row],[620119]] &lt;= 24), ALL!P735-METEALL[[#This Row],[620119]], 0)</f>
        <v>8</v>
      </c>
      <c r="R734">
        <f>IF(AND(ALL!Q735-METEALL[[#This Row],[620120]] &gt;= 0, ALL!Q735-METEALL[[#This Row],[620120]] &lt;= 24), ALL!Q735-METEALL[[#This Row],[620120]], 0)</f>
        <v>0</v>
      </c>
      <c r="S734">
        <f>IF(AND(ALL!R735-METEALL[[#This Row],[620122]] &gt;= 0, ALL!R735-METEALL[[#This Row],[620122]] &lt;= 24), ALL!R735-METEALL[[#This Row],[620122]], 0)</f>
        <v>0</v>
      </c>
      <c r="T734">
        <f>IF(AND(ALL!S735-METEALL[[#This Row],[620123]] &gt;= 0, ALL!S735-METEALL[[#This Row],[620123]] &lt;= 24), ALL!S735-METEALL[[#This Row],[620123]], 0)</f>
        <v>0</v>
      </c>
      <c r="U734">
        <f>IF(AND(ALL!T735-METEALL[[#This Row],[620124]] &gt;= 0, ALL!T735-METEALL[[#This Row],[620124]] &lt;= 24), ALL!T735-METEALL[[#This Row],[620124]], 0)</f>
        <v>0</v>
      </c>
      <c r="Y734">
        <v>620104</v>
      </c>
      <c r="Z734" s="31">
        <v>44562</v>
      </c>
      <c r="AA734">
        <v>0</v>
      </c>
    </row>
    <row r="735" spans="3:27">
      <c r="C735" s="17">
        <v>44563</v>
      </c>
      <c r="D735" t="str">
        <f>TEXT(Mete_cal[[#This Row],[Egat Code]], "[$-409]mmm yyyy")</f>
        <v>Jan 2022</v>
      </c>
      <c r="E735">
        <f>IF(AND(ALL!D736-METEALL[[#This Row],[620104]] &gt;= 0, ALL!D736-METEALL[[#This Row],[620104]] &lt;= 24), ALL!D736-METEALL[[#This Row],[620104]], 0)</f>
        <v>0</v>
      </c>
      <c r="F735">
        <f>IF(AND(ALL!E736-METEALL[[#This Row],[620105]] &gt;= 0, ALL!E736-METEALL[[#This Row],[620105]] &lt;= 24), ALL!E736-METEALL[[#This Row],[620105]], 0)</f>
        <v>9</v>
      </c>
      <c r="G735">
        <f>IF(AND(ALL!F736-METEALL[[#This Row],[620106]] &gt;= 0, ALL!F736-METEALL[[#This Row],[620106]] &lt;= 24), ALL!F736-METEALL[[#This Row],[620106]], 0)</f>
        <v>16</v>
      </c>
      <c r="H735">
        <f>IF(AND(ALL!G736-METEALL[[#This Row],[620107]] &gt;= 0, ALL!G736-METEALL[[#This Row],[620107]] &lt;= 24), ALL!G736-METEALL[[#This Row],[620107]], 0)</f>
        <v>12</v>
      </c>
      <c r="I735">
        <f>IF(AND(ALL!H736-METEALL[[#This Row],[620109]] &gt;= 0, ALL!H736-METEALL[[#This Row],[620109]] &lt;= 24), ALL!H736-METEALL[[#This Row],[620109]], 0)</f>
        <v>0</v>
      </c>
      <c r="J735">
        <f>IF(AND(ALL!I736-METEALL[[#This Row],[620111]] &gt;= 0, ALL!I736-METEALL[[#This Row],[620111]] &lt;= 24), ALL!I736-METEALL[[#This Row],[620111]], 0)</f>
        <v>0</v>
      </c>
      <c r="K735">
        <f>IF(AND(ALL!J736-METEALL[[#This Row],[620112]] &gt;= 0, ALL!J736-METEALL[[#This Row],[620112]] &lt;= 24), ALL!J736-METEALL[[#This Row],[620112]], 0)</f>
        <v>0</v>
      </c>
      <c r="L735">
        <f>IF(AND(ALL!K736-METEALL[[#This Row],[620113]] &gt;= 0, ALL!K736-METEALL[[#This Row],[620113]] &lt;= 24), ALL!K736-METEALL[[#This Row],[620113]], 0)</f>
        <v>0</v>
      </c>
      <c r="M735">
        <f>IF(AND(ALL!L736-METEALL[[#This Row],[620114]] &gt;= 0, ALL!L736-METEALL[[#This Row],[620114]] &lt;= 24), ALL!L736-METEALL[[#This Row],[620114]], 0)</f>
        <v>18</v>
      </c>
      <c r="N735">
        <f>IF(AND(ALL!M736-METEALL[[#This Row],[620116]] &gt;= 0, ALL!M736-METEALL[[#This Row],[620116]] &lt;= 24), ALL!M736-METEALL[[#This Row],[620116]], 0)</f>
        <v>0</v>
      </c>
      <c r="O735">
        <f>IF(AND(ALL!N736-METEALL[[#This Row],[620117]] &gt;= 0, ALL!N736-METEALL[[#This Row],[620117]] &lt;= 24), ALL!N736-METEALL[[#This Row],[620117]], 0)</f>
        <v>0</v>
      </c>
      <c r="P735">
        <f>IF(AND(ALL!O736-METEALL[[#This Row],[620118]] &gt;= 0, ALL!O736-METEALL[[#This Row],[620118]] &lt;= 24), ALL!O736-METEALL[[#This Row],[620118]], 0)</f>
        <v>10</v>
      </c>
      <c r="Q735">
        <f>IF(AND(ALL!P736-METEALL[[#This Row],[620119]] &gt;= 0, ALL!P736-METEALL[[#This Row],[620119]] &lt;= 24), ALL!P736-METEALL[[#This Row],[620119]], 0)</f>
        <v>12</v>
      </c>
      <c r="R735">
        <f>IF(AND(ALL!Q736-METEALL[[#This Row],[620120]] &gt;= 0, ALL!Q736-METEALL[[#This Row],[620120]] &lt;= 24), ALL!Q736-METEALL[[#This Row],[620120]], 0)</f>
        <v>0</v>
      </c>
      <c r="S735">
        <f>IF(AND(ALL!R736-METEALL[[#This Row],[620122]] &gt;= 0, ALL!R736-METEALL[[#This Row],[620122]] &lt;= 24), ALL!R736-METEALL[[#This Row],[620122]], 0)</f>
        <v>0</v>
      </c>
      <c r="T735">
        <f>IF(AND(ALL!S736-METEALL[[#This Row],[620123]] &gt;= 0, ALL!S736-METEALL[[#This Row],[620123]] &lt;= 24), ALL!S736-METEALL[[#This Row],[620123]], 0)</f>
        <v>0</v>
      </c>
      <c r="U735">
        <f>IF(AND(ALL!T736-METEALL[[#This Row],[620124]] &gt;= 0, ALL!T736-METEALL[[#This Row],[620124]] &lt;= 24), ALL!T736-METEALL[[#This Row],[620124]], 0)</f>
        <v>0</v>
      </c>
      <c r="Y735">
        <v>620104</v>
      </c>
      <c r="Z735" s="31">
        <v>44563</v>
      </c>
      <c r="AA735">
        <v>0</v>
      </c>
    </row>
    <row r="736" spans="3:27">
      <c r="C736" s="17">
        <v>44564</v>
      </c>
      <c r="D736" t="str">
        <f>TEXT(Mete_cal[[#This Row],[Egat Code]], "[$-409]mmm yyyy")</f>
        <v>Jan 2022</v>
      </c>
      <c r="E736">
        <f>IF(AND(ALL!D737-METEALL[[#This Row],[620104]] &gt;= 0, ALL!D737-METEALL[[#This Row],[620104]] &lt;= 24), ALL!D737-METEALL[[#This Row],[620104]], 0)</f>
        <v>0</v>
      </c>
      <c r="F736">
        <f>IF(AND(ALL!E737-METEALL[[#This Row],[620105]] &gt;= 0, ALL!E737-METEALL[[#This Row],[620105]] &lt;= 24), ALL!E737-METEALL[[#This Row],[620105]], 0)</f>
        <v>7</v>
      </c>
      <c r="G736">
        <f>IF(AND(ALL!F737-METEALL[[#This Row],[620106]] &gt;= 0, ALL!F737-METEALL[[#This Row],[620106]] &lt;= 24), ALL!F737-METEALL[[#This Row],[620106]], 0)</f>
        <v>3</v>
      </c>
      <c r="H736">
        <f>IF(AND(ALL!G737-METEALL[[#This Row],[620107]] &gt;= 0, ALL!G737-METEALL[[#This Row],[620107]] &lt;= 24), ALL!G737-METEALL[[#This Row],[620107]], 0)</f>
        <v>9</v>
      </c>
      <c r="I736">
        <f>IF(AND(ALL!H737-METEALL[[#This Row],[620109]] &gt;= 0, ALL!H737-METEALL[[#This Row],[620109]] &lt;= 24), ALL!H737-METEALL[[#This Row],[620109]], 0)</f>
        <v>0</v>
      </c>
      <c r="J736">
        <f>IF(AND(ALL!I737-METEALL[[#This Row],[620111]] &gt;= 0, ALL!I737-METEALL[[#This Row],[620111]] &lt;= 24), ALL!I737-METEALL[[#This Row],[620111]], 0)</f>
        <v>0</v>
      </c>
      <c r="K736">
        <f>IF(AND(ALL!J737-METEALL[[#This Row],[620112]] &gt;= 0, ALL!J737-METEALL[[#This Row],[620112]] &lt;= 24), ALL!J737-METEALL[[#This Row],[620112]], 0)</f>
        <v>0</v>
      </c>
      <c r="L736">
        <f>IF(AND(ALL!K737-METEALL[[#This Row],[620113]] &gt;= 0, ALL!K737-METEALL[[#This Row],[620113]] &lt;= 24), ALL!K737-METEALL[[#This Row],[620113]], 0)</f>
        <v>0</v>
      </c>
      <c r="M736">
        <f>IF(AND(ALL!L737-METEALL[[#This Row],[620114]] &gt;= 0, ALL!L737-METEALL[[#This Row],[620114]] &lt;= 24), ALL!L737-METEALL[[#This Row],[620114]], 0)</f>
        <v>7</v>
      </c>
      <c r="N736">
        <f>IF(AND(ALL!M737-METEALL[[#This Row],[620116]] &gt;= 0, ALL!M737-METEALL[[#This Row],[620116]] &lt;= 24), ALL!M737-METEALL[[#This Row],[620116]], 0)</f>
        <v>0</v>
      </c>
      <c r="O736">
        <f>IF(AND(ALL!N737-METEALL[[#This Row],[620117]] &gt;= 0, ALL!N737-METEALL[[#This Row],[620117]] &lt;= 24), ALL!N737-METEALL[[#This Row],[620117]], 0)</f>
        <v>0</v>
      </c>
      <c r="P736">
        <f>IF(AND(ALL!O737-METEALL[[#This Row],[620118]] &gt;= 0, ALL!O737-METEALL[[#This Row],[620118]] &lt;= 24), ALL!O737-METEALL[[#This Row],[620118]], 0)</f>
        <v>12</v>
      </c>
      <c r="Q736">
        <f>IF(AND(ALL!P737-METEALL[[#This Row],[620119]] &gt;= 0, ALL!P737-METEALL[[#This Row],[620119]] &lt;= 24), ALL!P737-METEALL[[#This Row],[620119]], 0)</f>
        <v>11</v>
      </c>
      <c r="R736">
        <f>IF(AND(ALL!Q737-METEALL[[#This Row],[620120]] &gt;= 0, ALL!Q737-METEALL[[#This Row],[620120]] &lt;= 24), ALL!Q737-METEALL[[#This Row],[620120]], 0)</f>
        <v>0</v>
      </c>
      <c r="S736">
        <f>IF(AND(ALL!R737-METEALL[[#This Row],[620122]] &gt;= 0, ALL!R737-METEALL[[#This Row],[620122]] &lt;= 24), ALL!R737-METEALL[[#This Row],[620122]], 0)</f>
        <v>0</v>
      </c>
      <c r="T736">
        <f>IF(AND(ALL!S737-METEALL[[#This Row],[620123]] &gt;= 0, ALL!S737-METEALL[[#This Row],[620123]] &lt;= 24), ALL!S737-METEALL[[#This Row],[620123]], 0)</f>
        <v>0</v>
      </c>
      <c r="U736">
        <f>IF(AND(ALL!T737-METEALL[[#This Row],[620124]] &gt;= 0, ALL!T737-METEALL[[#This Row],[620124]] &lt;= 24), ALL!T737-METEALL[[#This Row],[620124]], 0)</f>
        <v>0</v>
      </c>
      <c r="Y736">
        <v>620104</v>
      </c>
      <c r="Z736" s="31">
        <v>44564</v>
      </c>
      <c r="AA736">
        <v>0</v>
      </c>
    </row>
    <row r="737" spans="3:27">
      <c r="C737" s="17">
        <v>44565</v>
      </c>
      <c r="D737" t="str">
        <f>TEXT(Mete_cal[[#This Row],[Egat Code]], "[$-409]mmm yyyy")</f>
        <v>Jan 2022</v>
      </c>
      <c r="E737">
        <f>IF(AND(ALL!D738-METEALL[[#This Row],[620104]] &gt;= 0, ALL!D738-METEALL[[#This Row],[620104]] &lt;= 24), ALL!D738-METEALL[[#This Row],[620104]], 0)</f>
        <v>0</v>
      </c>
      <c r="F737">
        <f>IF(AND(ALL!E738-METEALL[[#This Row],[620105]] &gt;= 0, ALL!E738-METEALL[[#This Row],[620105]] &lt;= 24), ALL!E738-METEALL[[#This Row],[620105]], 0)</f>
        <v>19</v>
      </c>
      <c r="G737">
        <f>IF(AND(ALL!F738-METEALL[[#This Row],[620106]] &gt;= 0, ALL!F738-METEALL[[#This Row],[620106]] &lt;= 24), ALL!F738-METEALL[[#This Row],[620106]], 0)</f>
        <v>20</v>
      </c>
      <c r="H737">
        <f>IF(AND(ALL!G738-METEALL[[#This Row],[620107]] &gt;= 0, ALL!G738-METEALL[[#This Row],[620107]] &lt;= 24), ALL!G738-METEALL[[#This Row],[620107]], 0)</f>
        <v>16</v>
      </c>
      <c r="I737">
        <f>IF(AND(ALL!H738-METEALL[[#This Row],[620109]] &gt;= 0, ALL!H738-METEALL[[#This Row],[620109]] &lt;= 24), ALL!H738-METEALL[[#This Row],[620109]], 0)</f>
        <v>0</v>
      </c>
      <c r="J737">
        <f>IF(AND(ALL!I738-METEALL[[#This Row],[620111]] &gt;= 0, ALL!I738-METEALL[[#This Row],[620111]] &lt;= 24), ALL!I738-METEALL[[#This Row],[620111]], 0)</f>
        <v>0</v>
      </c>
      <c r="K737">
        <f>IF(AND(ALL!J738-METEALL[[#This Row],[620112]] &gt;= 0, ALL!J738-METEALL[[#This Row],[620112]] &lt;= 24), ALL!J738-METEALL[[#This Row],[620112]], 0)</f>
        <v>0</v>
      </c>
      <c r="L737">
        <f>IF(AND(ALL!K738-METEALL[[#This Row],[620113]] &gt;= 0, ALL!K738-METEALL[[#This Row],[620113]] &lt;= 24), ALL!K738-METEALL[[#This Row],[620113]], 0)</f>
        <v>0</v>
      </c>
      <c r="M737">
        <f>IF(AND(ALL!L738-METEALL[[#This Row],[620114]] &gt;= 0, ALL!L738-METEALL[[#This Row],[620114]] &lt;= 24), ALL!L738-METEALL[[#This Row],[620114]], 0)</f>
        <v>14</v>
      </c>
      <c r="N737">
        <f>IF(AND(ALL!M738-METEALL[[#This Row],[620116]] &gt;= 0, ALL!M738-METEALL[[#This Row],[620116]] &lt;= 24), ALL!M738-METEALL[[#This Row],[620116]], 0)</f>
        <v>0</v>
      </c>
      <c r="O737">
        <f>IF(AND(ALL!N738-METEALL[[#This Row],[620117]] &gt;= 0, ALL!N738-METEALL[[#This Row],[620117]] &lt;= 24), ALL!N738-METEALL[[#This Row],[620117]], 0)</f>
        <v>0</v>
      </c>
      <c r="P737">
        <f>IF(AND(ALL!O738-METEALL[[#This Row],[620118]] &gt;= 0, ALL!O738-METEALL[[#This Row],[620118]] &lt;= 24), ALL!O738-METEALL[[#This Row],[620118]], 0)</f>
        <v>19</v>
      </c>
      <c r="Q737">
        <f>IF(AND(ALL!P738-METEALL[[#This Row],[620119]] &gt;= 0, ALL!P738-METEALL[[#This Row],[620119]] &lt;= 24), ALL!P738-METEALL[[#This Row],[620119]], 0)</f>
        <v>20</v>
      </c>
      <c r="R737">
        <f>IF(AND(ALL!Q738-METEALL[[#This Row],[620120]] &gt;= 0, ALL!Q738-METEALL[[#This Row],[620120]] &lt;= 24), ALL!Q738-METEALL[[#This Row],[620120]], 0)</f>
        <v>0</v>
      </c>
      <c r="S737">
        <f>IF(AND(ALL!R738-METEALL[[#This Row],[620122]] &gt;= 0, ALL!R738-METEALL[[#This Row],[620122]] &lt;= 24), ALL!R738-METEALL[[#This Row],[620122]], 0)</f>
        <v>0</v>
      </c>
      <c r="T737">
        <f>IF(AND(ALL!S738-METEALL[[#This Row],[620123]] &gt;= 0, ALL!S738-METEALL[[#This Row],[620123]] &lt;= 24), ALL!S738-METEALL[[#This Row],[620123]], 0)</f>
        <v>0</v>
      </c>
      <c r="U737">
        <f>IF(AND(ALL!T738-METEALL[[#This Row],[620124]] &gt;= 0, ALL!T738-METEALL[[#This Row],[620124]] &lt;= 24), ALL!T738-METEALL[[#This Row],[620124]], 0)</f>
        <v>0</v>
      </c>
      <c r="Y737">
        <v>620104</v>
      </c>
      <c r="Z737" s="31">
        <v>44565</v>
      </c>
      <c r="AA737">
        <v>0</v>
      </c>
    </row>
    <row r="738" spans="3:27">
      <c r="C738" s="17">
        <v>44566</v>
      </c>
      <c r="D738" t="str">
        <f>TEXT(Mete_cal[[#This Row],[Egat Code]], "[$-409]mmm yyyy")</f>
        <v>Jan 2022</v>
      </c>
      <c r="E738">
        <f>IF(AND(ALL!D739-METEALL[[#This Row],[620104]] &gt;= 0, ALL!D739-METEALL[[#This Row],[620104]] &lt;= 24), ALL!D739-METEALL[[#This Row],[620104]], 0)</f>
        <v>0</v>
      </c>
      <c r="F738">
        <f>IF(AND(ALL!E739-METEALL[[#This Row],[620105]] &gt;= 0, ALL!E739-METEALL[[#This Row],[620105]] &lt;= 24), ALL!E739-METEALL[[#This Row],[620105]], 0)</f>
        <v>22</v>
      </c>
      <c r="G738">
        <f>IF(AND(ALL!F739-METEALL[[#This Row],[620106]] &gt;= 0, ALL!F739-METEALL[[#This Row],[620106]] &lt;= 24), ALL!F739-METEALL[[#This Row],[620106]], 0)</f>
        <v>22</v>
      </c>
      <c r="H738">
        <f>IF(AND(ALL!G739-METEALL[[#This Row],[620107]] &gt;= 0, ALL!G739-METEALL[[#This Row],[620107]] &lt;= 24), ALL!G739-METEALL[[#This Row],[620107]], 0)</f>
        <v>22</v>
      </c>
      <c r="I738">
        <f>IF(AND(ALL!H739-METEALL[[#This Row],[620109]] &gt;= 0, ALL!H739-METEALL[[#This Row],[620109]] &lt;= 24), ALL!H739-METEALL[[#This Row],[620109]], 0)</f>
        <v>0</v>
      </c>
      <c r="J738">
        <f>IF(AND(ALL!I739-METEALL[[#This Row],[620111]] &gt;= 0, ALL!I739-METEALL[[#This Row],[620111]] &lt;= 24), ALL!I739-METEALL[[#This Row],[620111]], 0)</f>
        <v>0</v>
      </c>
      <c r="K738">
        <f>IF(AND(ALL!J739-METEALL[[#This Row],[620112]] &gt;= 0, ALL!J739-METEALL[[#This Row],[620112]] &lt;= 24), ALL!J739-METEALL[[#This Row],[620112]], 0)</f>
        <v>0</v>
      </c>
      <c r="L738">
        <f>IF(AND(ALL!K739-METEALL[[#This Row],[620113]] &gt;= 0, ALL!K739-METEALL[[#This Row],[620113]] &lt;= 24), ALL!K739-METEALL[[#This Row],[620113]], 0)</f>
        <v>0</v>
      </c>
      <c r="M738">
        <f>IF(AND(ALL!L739-METEALL[[#This Row],[620114]] &gt;= 0, ALL!L739-METEALL[[#This Row],[620114]] &lt;= 24), ALL!L739-METEALL[[#This Row],[620114]], 0)</f>
        <v>21</v>
      </c>
      <c r="N738">
        <f>IF(AND(ALL!M739-METEALL[[#This Row],[620116]] &gt;= 0, ALL!M739-METEALL[[#This Row],[620116]] &lt;= 24), ALL!M739-METEALL[[#This Row],[620116]], 0)</f>
        <v>0</v>
      </c>
      <c r="O738">
        <f>IF(AND(ALL!N739-METEALL[[#This Row],[620117]] &gt;= 0, ALL!N739-METEALL[[#This Row],[620117]] &lt;= 24), ALL!N739-METEALL[[#This Row],[620117]], 0)</f>
        <v>12</v>
      </c>
      <c r="P738">
        <f>IF(AND(ALL!O739-METEALL[[#This Row],[620118]] &gt;= 0, ALL!O739-METEALL[[#This Row],[620118]] &lt;= 24), ALL!O739-METEALL[[#This Row],[620118]], 0)</f>
        <v>0</v>
      </c>
      <c r="Q738">
        <f>IF(AND(ALL!P739-METEALL[[#This Row],[620119]] &gt;= 0, ALL!P739-METEALL[[#This Row],[620119]] &lt;= 24), ALL!P739-METEALL[[#This Row],[620119]], 0)</f>
        <v>21</v>
      </c>
      <c r="R738">
        <f>IF(AND(ALL!Q739-METEALL[[#This Row],[620120]] &gt;= 0, ALL!Q739-METEALL[[#This Row],[620120]] &lt;= 24), ALL!Q739-METEALL[[#This Row],[620120]], 0)</f>
        <v>0</v>
      </c>
      <c r="S738">
        <f>IF(AND(ALL!R739-METEALL[[#This Row],[620122]] &gt;= 0, ALL!R739-METEALL[[#This Row],[620122]] &lt;= 24), ALL!R739-METEALL[[#This Row],[620122]], 0)</f>
        <v>20</v>
      </c>
      <c r="T738">
        <f>IF(AND(ALL!S739-METEALL[[#This Row],[620123]] &gt;= 0, ALL!S739-METEALL[[#This Row],[620123]] &lt;= 24), ALL!S739-METEALL[[#This Row],[620123]], 0)</f>
        <v>0</v>
      </c>
      <c r="U738">
        <f>IF(AND(ALL!T739-METEALL[[#This Row],[620124]] &gt;= 0, ALL!T739-METEALL[[#This Row],[620124]] &lt;= 24), ALL!T739-METEALL[[#This Row],[620124]], 0)</f>
        <v>0</v>
      </c>
      <c r="Y738">
        <v>620104</v>
      </c>
      <c r="Z738" s="31">
        <v>44566</v>
      </c>
      <c r="AA738">
        <v>0</v>
      </c>
    </row>
    <row r="739" spans="3:27">
      <c r="C739" s="17">
        <v>44567</v>
      </c>
      <c r="D739" t="str">
        <f>TEXT(Mete_cal[[#This Row],[Egat Code]], "[$-409]mmm yyyy")</f>
        <v>Jan 2022</v>
      </c>
      <c r="E739">
        <f>IF(AND(ALL!D740-METEALL[[#This Row],[620104]] &gt;= 0, ALL!D740-METEALL[[#This Row],[620104]] &lt;= 24), ALL!D740-METEALL[[#This Row],[620104]], 0)</f>
        <v>0</v>
      </c>
      <c r="F739">
        <f>IF(AND(ALL!E740-METEALL[[#This Row],[620105]] &gt;= 0, ALL!E740-METEALL[[#This Row],[620105]] &lt;= 24), ALL!E740-METEALL[[#This Row],[620105]], 0)</f>
        <v>17</v>
      </c>
      <c r="G739">
        <f>IF(AND(ALL!F740-METEALL[[#This Row],[620106]] &gt;= 0, ALL!F740-METEALL[[#This Row],[620106]] &lt;= 24), ALL!F740-METEALL[[#This Row],[620106]], 0)</f>
        <v>19</v>
      </c>
      <c r="H739">
        <f>IF(AND(ALL!G740-METEALL[[#This Row],[620107]] &gt;= 0, ALL!G740-METEALL[[#This Row],[620107]] &lt;= 24), ALL!G740-METEALL[[#This Row],[620107]], 0)</f>
        <v>18</v>
      </c>
      <c r="I739">
        <f>IF(AND(ALL!H740-METEALL[[#This Row],[620109]] &gt;= 0, ALL!H740-METEALL[[#This Row],[620109]] &lt;= 24), ALL!H740-METEALL[[#This Row],[620109]], 0)</f>
        <v>0</v>
      </c>
      <c r="J739">
        <f>IF(AND(ALL!I740-METEALL[[#This Row],[620111]] &gt;= 0, ALL!I740-METEALL[[#This Row],[620111]] &lt;= 24), ALL!I740-METEALL[[#This Row],[620111]], 0)</f>
        <v>22</v>
      </c>
      <c r="K739">
        <f>IF(AND(ALL!J740-METEALL[[#This Row],[620112]] &gt;= 0, ALL!J740-METEALL[[#This Row],[620112]] &lt;= 24), ALL!J740-METEALL[[#This Row],[620112]], 0)</f>
        <v>0</v>
      </c>
      <c r="L739">
        <f>IF(AND(ALL!K740-METEALL[[#This Row],[620113]] &gt;= 0, ALL!K740-METEALL[[#This Row],[620113]] &lt;= 24), ALL!K740-METEALL[[#This Row],[620113]], 0)</f>
        <v>0</v>
      </c>
      <c r="M739">
        <f>IF(AND(ALL!L740-METEALL[[#This Row],[620114]] &gt;= 0, ALL!L740-METEALL[[#This Row],[620114]] &lt;= 24), ALL!L740-METEALL[[#This Row],[620114]], 0)</f>
        <v>20</v>
      </c>
      <c r="N739">
        <f>IF(AND(ALL!M740-METEALL[[#This Row],[620116]] &gt;= 0, ALL!M740-METEALL[[#This Row],[620116]] &lt;= 24), ALL!M740-METEALL[[#This Row],[620116]], 0)</f>
        <v>0</v>
      </c>
      <c r="O739">
        <f>IF(AND(ALL!N740-METEALL[[#This Row],[620117]] &gt;= 0, ALL!N740-METEALL[[#This Row],[620117]] &lt;= 24), ALL!N740-METEALL[[#This Row],[620117]], 0)</f>
        <v>21</v>
      </c>
      <c r="P739">
        <f>IF(AND(ALL!O740-METEALL[[#This Row],[620118]] &gt;= 0, ALL!O740-METEALL[[#This Row],[620118]] &lt;= 24), ALL!O740-METEALL[[#This Row],[620118]], 0)</f>
        <v>0</v>
      </c>
      <c r="Q739">
        <f>IF(AND(ALL!P740-METEALL[[#This Row],[620119]] &gt;= 0, ALL!P740-METEALL[[#This Row],[620119]] &lt;= 24), ALL!P740-METEALL[[#This Row],[620119]], 0)</f>
        <v>0</v>
      </c>
      <c r="R739">
        <f>IF(AND(ALL!Q740-METEALL[[#This Row],[620120]] &gt;= 0, ALL!Q740-METEALL[[#This Row],[620120]] &lt;= 24), ALL!Q740-METEALL[[#This Row],[620120]], 0)</f>
        <v>0</v>
      </c>
      <c r="S739">
        <f>IF(AND(ALL!R740-METEALL[[#This Row],[620122]] &gt;= 0, ALL!R740-METEALL[[#This Row],[620122]] &lt;= 24), ALL!R740-METEALL[[#This Row],[620122]], 0)</f>
        <v>13</v>
      </c>
      <c r="T739">
        <f>IF(AND(ALL!S740-METEALL[[#This Row],[620123]] &gt;= 0, ALL!S740-METEALL[[#This Row],[620123]] &lt;= 24), ALL!S740-METEALL[[#This Row],[620123]], 0)</f>
        <v>0</v>
      </c>
      <c r="U739">
        <f>IF(AND(ALL!T740-METEALL[[#This Row],[620124]] &gt;= 0, ALL!T740-METEALL[[#This Row],[620124]] &lt;= 24), ALL!T740-METEALL[[#This Row],[620124]], 0)</f>
        <v>0</v>
      </c>
      <c r="Y739">
        <v>620104</v>
      </c>
      <c r="Z739" s="31">
        <v>44567</v>
      </c>
      <c r="AA739">
        <v>0</v>
      </c>
    </row>
    <row r="740" spans="3:27">
      <c r="C740" s="17">
        <v>44568</v>
      </c>
      <c r="D740" t="str">
        <f>TEXT(Mete_cal[[#This Row],[Egat Code]], "[$-409]mmm yyyy")</f>
        <v>Jan 2022</v>
      </c>
      <c r="E740">
        <f>IF(AND(ALL!D741-METEALL[[#This Row],[620104]] &gt;= 0, ALL!D741-METEALL[[#This Row],[620104]] &lt;= 24), ALL!D741-METEALL[[#This Row],[620104]], 0)</f>
        <v>0</v>
      </c>
      <c r="F740">
        <f>IF(AND(ALL!E741-METEALL[[#This Row],[620105]] &gt;= 0, ALL!E741-METEALL[[#This Row],[620105]] &lt;= 24), ALL!E741-METEALL[[#This Row],[620105]], 0)</f>
        <v>20</v>
      </c>
      <c r="G740">
        <f>IF(AND(ALL!F741-METEALL[[#This Row],[620106]] &gt;= 0, ALL!F741-METEALL[[#This Row],[620106]] &lt;= 24), ALL!F741-METEALL[[#This Row],[620106]], 0)</f>
        <v>19</v>
      </c>
      <c r="H740">
        <f>IF(AND(ALL!G741-METEALL[[#This Row],[620107]] &gt;= 0, ALL!G741-METEALL[[#This Row],[620107]] &lt;= 24), ALL!G741-METEALL[[#This Row],[620107]], 0)</f>
        <v>23</v>
      </c>
      <c r="I740">
        <f>IF(AND(ALL!H741-METEALL[[#This Row],[620109]] &gt;= 0, ALL!H741-METEALL[[#This Row],[620109]] &lt;= 24), ALL!H741-METEALL[[#This Row],[620109]], 0)</f>
        <v>0</v>
      </c>
      <c r="J740">
        <f>IF(AND(ALL!I741-METEALL[[#This Row],[620111]] &gt;= 0, ALL!I741-METEALL[[#This Row],[620111]] &lt;= 24), ALL!I741-METEALL[[#This Row],[620111]], 0)</f>
        <v>17</v>
      </c>
      <c r="K740">
        <f>IF(AND(ALL!J741-METEALL[[#This Row],[620112]] &gt;= 0, ALL!J741-METEALL[[#This Row],[620112]] &lt;= 24), ALL!J741-METEALL[[#This Row],[620112]], 0)</f>
        <v>0</v>
      </c>
      <c r="L740">
        <f>IF(AND(ALL!K741-METEALL[[#This Row],[620113]] &gt;= 0, ALL!K741-METEALL[[#This Row],[620113]] &lt;= 24), ALL!K741-METEALL[[#This Row],[620113]], 0)</f>
        <v>0</v>
      </c>
      <c r="M740">
        <f>IF(AND(ALL!L741-METEALL[[#This Row],[620114]] &gt;= 0, ALL!L741-METEALL[[#This Row],[620114]] &lt;= 24), ALL!L741-METEALL[[#This Row],[620114]], 0)</f>
        <v>0</v>
      </c>
      <c r="N740">
        <f>IF(AND(ALL!M741-METEALL[[#This Row],[620116]] &gt;= 0, ALL!M741-METEALL[[#This Row],[620116]] &lt;= 24), ALL!M741-METEALL[[#This Row],[620116]], 0)</f>
        <v>0</v>
      </c>
      <c r="O740">
        <f>IF(AND(ALL!N741-METEALL[[#This Row],[620117]] &gt;= 0, ALL!N741-METEALL[[#This Row],[620117]] &lt;= 24), ALL!N741-METEALL[[#This Row],[620117]], 0)</f>
        <v>0</v>
      </c>
      <c r="P740">
        <f>IF(AND(ALL!O741-METEALL[[#This Row],[620118]] &gt;= 0, ALL!O741-METEALL[[#This Row],[620118]] &lt;= 24), ALL!O741-METEALL[[#This Row],[620118]], 0)</f>
        <v>16</v>
      </c>
      <c r="Q740">
        <f>IF(AND(ALL!P741-METEALL[[#This Row],[620119]] &gt;= 0, ALL!P741-METEALL[[#This Row],[620119]] &lt;= 24), ALL!P741-METEALL[[#This Row],[620119]], 0)</f>
        <v>0</v>
      </c>
      <c r="R740">
        <f>IF(AND(ALL!Q741-METEALL[[#This Row],[620120]] &gt;= 0, ALL!Q741-METEALL[[#This Row],[620120]] &lt;= 24), ALL!Q741-METEALL[[#This Row],[620120]], 0)</f>
        <v>0</v>
      </c>
      <c r="S740">
        <f>IF(AND(ALL!R741-METEALL[[#This Row],[620122]] &gt;= 0, ALL!R741-METEALL[[#This Row],[620122]] &lt;= 24), ALL!R741-METEALL[[#This Row],[620122]], 0)</f>
        <v>19</v>
      </c>
      <c r="T740">
        <f>IF(AND(ALL!S741-METEALL[[#This Row],[620123]] &gt;= 0, ALL!S741-METEALL[[#This Row],[620123]] &lt;= 24), ALL!S741-METEALL[[#This Row],[620123]], 0)</f>
        <v>0</v>
      </c>
      <c r="U740">
        <f>IF(AND(ALL!T741-METEALL[[#This Row],[620124]] &gt;= 0, ALL!T741-METEALL[[#This Row],[620124]] &lt;= 24), ALL!T741-METEALL[[#This Row],[620124]], 0)</f>
        <v>0</v>
      </c>
      <c r="Y740">
        <v>620104</v>
      </c>
      <c r="Z740" s="31">
        <v>44568</v>
      </c>
      <c r="AA740">
        <v>0</v>
      </c>
    </row>
    <row r="741" spans="3:27">
      <c r="C741" s="17">
        <v>44569</v>
      </c>
      <c r="D741" t="str">
        <f>TEXT(Mete_cal[[#This Row],[Egat Code]], "[$-409]mmm yyyy")</f>
        <v>Jan 2022</v>
      </c>
      <c r="E741">
        <f>IF(AND(ALL!D742-METEALL[[#This Row],[620104]] &gt;= 0, ALL!D742-METEALL[[#This Row],[620104]] &lt;= 24), ALL!D742-METEALL[[#This Row],[620104]], 0)</f>
        <v>0</v>
      </c>
      <c r="F741">
        <f>IF(AND(ALL!E742-METEALL[[#This Row],[620105]] &gt;= 0, ALL!E742-METEALL[[#This Row],[620105]] &lt;= 24), ALL!E742-METEALL[[#This Row],[620105]], 0)</f>
        <v>22</v>
      </c>
      <c r="G741">
        <f>IF(AND(ALL!F742-METEALL[[#This Row],[620106]] &gt;= 0, ALL!F742-METEALL[[#This Row],[620106]] &lt;= 24), ALL!F742-METEALL[[#This Row],[620106]], 0)</f>
        <v>0</v>
      </c>
      <c r="H741">
        <f>IF(AND(ALL!G742-METEALL[[#This Row],[620107]] &gt;= 0, ALL!G742-METEALL[[#This Row],[620107]] &lt;= 24), ALL!G742-METEALL[[#This Row],[620107]], 0)</f>
        <v>19</v>
      </c>
      <c r="I741">
        <f>IF(AND(ALL!H742-METEALL[[#This Row],[620109]] &gt;= 0, ALL!H742-METEALL[[#This Row],[620109]] &lt;= 24), ALL!H742-METEALL[[#This Row],[620109]], 0)</f>
        <v>0</v>
      </c>
      <c r="J741">
        <f>IF(AND(ALL!I742-METEALL[[#This Row],[620111]] &gt;= 0, ALL!I742-METEALL[[#This Row],[620111]] &lt;= 24), ALL!I742-METEALL[[#This Row],[620111]], 0)</f>
        <v>20</v>
      </c>
      <c r="K741">
        <f>IF(AND(ALL!J742-METEALL[[#This Row],[620112]] &gt;= 0, ALL!J742-METEALL[[#This Row],[620112]] &lt;= 24), ALL!J742-METEALL[[#This Row],[620112]], 0)</f>
        <v>0</v>
      </c>
      <c r="L741">
        <f>IF(AND(ALL!K742-METEALL[[#This Row],[620113]] &gt;= 0, ALL!K742-METEALL[[#This Row],[620113]] &lt;= 24), ALL!K742-METEALL[[#This Row],[620113]], 0)</f>
        <v>0</v>
      </c>
      <c r="M741">
        <f>IF(AND(ALL!L742-METEALL[[#This Row],[620114]] &gt;= 0, ALL!L742-METEALL[[#This Row],[620114]] &lt;= 24), ALL!L742-METEALL[[#This Row],[620114]], 0)</f>
        <v>0</v>
      </c>
      <c r="N741">
        <f>IF(AND(ALL!M742-METEALL[[#This Row],[620116]] &gt;= 0, ALL!M742-METEALL[[#This Row],[620116]] &lt;= 24), ALL!M742-METEALL[[#This Row],[620116]], 0)</f>
        <v>17</v>
      </c>
      <c r="O741">
        <f>IF(AND(ALL!N742-METEALL[[#This Row],[620117]] &gt;= 0, ALL!N742-METEALL[[#This Row],[620117]] &lt;= 24), ALL!N742-METEALL[[#This Row],[620117]], 0)</f>
        <v>0</v>
      </c>
      <c r="P741">
        <f>IF(AND(ALL!O742-METEALL[[#This Row],[620118]] &gt;= 0, ALL!O742-METEALL[[#This Row],[620118]] &lt;= 24), ALL!O742-METEALL[[#This Row],[620118]], 0)</f>
        <v>21</v>
      </c>
      <c r="Q741">
        <f>IF(AND(ALL!P742-METEALL[[#This Row],[620119]] &gt;= 0, ALL!P742-METEALL[[#This Row],[620119]] &lt;= 24), ALL!P742-METEALL[[#This Row],[620119]], 0)</f>
        <v>0</v>
      </c>
      <c r="R741">
        <f>IF(AND(ALL!Q742-METEALL[[#This Row],[620120]] &gt;= 0, ALL!Q742-METEALL[[#This Row],[620120]] &lt;= 24), ALL!Q742-METEALL[[#This Row],[620120]], 0)</f>
        <v>0</v>
      </c>
      <c r="S741">
        <f>IF(AND(ALL!R742-METEALL[[#This Row],[620122]] &gt;= 0, ALL!R742-METEALL[[#This Row],[620122]] &lt;= 24), ALL!R742-METEALL[[#This Row],[620122]], 0)</f>
        <v>19</v>
      </c>
      <c r="T741">
        <f>IF(AND(ALL!S742-METEALL[[#This Row],[620123]] &gt;= 0, ALL!S742-METEALL[[#This Row],[620123]] &lt;= 24), ALL!S742-METEALL[[#This Row],[620123]], 0)</f>
        <v>0</v>
      </c>
      <c r="U741">
        <f>IF(AND(ALL!T742-METEALL[[#This Row],[620124]] &gt;= 0, ALL!T742-METEALL[[#This Row],[620124]] &lt;= 24), ALL!T742-METEALL[[#This Row],[620124]], 0)</f>
        <v>0</v>
      </c>
      <c r="Y741">
        <v>620104</v>
      </c>
      <c r="Z741" s="31">
        <v>44569</v>
      </c>
      <c r="AA741">
        <v>0</v>
      </c>
    </row>
    <row r="742" spans="3:27">
      <c r="C742" s="17">
        <v>44570</v>
      </c>
      <c r="D742" t="str">
        <f>TEXT(Mete_cal[[#This Row],[Egat Code]], "[$-409]mmm yyyy")</f>
        <v>Jan 2022</v>
      </c>
      <c r="E742">
        <f>IF(AND(ALL!D743-METEALL[[#This Row],[620104]] &gt;= 0, ALL!D743-METEALL[[#This Row],[620104]] &lt;= 24), ALL!D743-METEALL[[#This Row],[620104]], 0)</f>
        <v>0</v>
      </c>
      <c r="F742">
        <f>IF(AND(ALL!E743-METEALL[[#This Row],[620105]] &gt;= 0, ALL!E743-METEALL[[#This Row],[620105]] &lt;= 24), ALL!E743-METEALL[[#This Row],[620105]], 0)</f>
        <v>8</v>
      </c>
      <c r="G742">
        <f>IF(AND(ALL!F743-METEALL[[#This Row],[620106]] &gt;= 0, ALL!F743-METEALL[[#This Row],[620106]] &lt;= 24), ALL!F743-METEALL[[#This Row],[620106]], 0)</f>
        <v>0</v>
      </c>
      <c r="H742">
        <f>IF(AND(ALL!G743-METEALL[[#This Row],[620107]] &gt;= 0, ALL!G743-METEALL[[#This Row],[620107]] &lt;= 24), ALL!G743-METEALL[[#This Row],[620107]], 0)</f>
        <v>14</v>
      </c>
      <c r="I742">
        <f>IF(AND(ALL!H743-METEALL[[#This Row],[620109]] &gt;= 0, ALL!H743-METEALL[[#This Row],[620109]] &lt;= 24), ALL!H743-METEALL[[#This Row],[620109]], 0)</f>
        <v>0</v>
      </c>
      <c r="J742">
        <f>IF(AND(ALL!I743-METEALL[[#This Row],[620111]] &gt;= 0, ALL!I743-METEALL[[#This Row],[620111]] &lt;= 24), ALL!I743-METEALL[[#This Row],[620111]], 0)</f>
        <v>15</v>
      </c>
      <c r="K742">
        <f>IF(AND(ALL!J743-METEALL[[#This Row],[620112]] &gt;= 0, ALL!J743-METEALL[[#This Row],[620112]] &lt;= 24), ALL!J743-METEALL[[#This Row],[620112]], 0)</f>
        <v>0</v>
      </c>
      <c r="L742">
        <f>IF(AND(ALL!K743-METEALL[[#This Row],[620113]] &gt;= 0, ALL!K743-METEALL[[#This Row],[620113]] &lt;= 24), ALL!K743-METEALL[[#This Row],[620113]], 0)</f>
        <v>0</v>
      </c>
      <c r="M742">
        <f>IF(AND(ALL!L743-METEALL[[#This Row],[620114]] &gt;= 0, ALL!L743-METEALL[[#This Row],[620114]] &lt;= 24), ALL!L743-METEALL[[#This Row],[620114]], 0)</f>
        <v>0</v>
      </c>
      <c r="N742">
        <f>IF(AND(ALL!M743-METEALL[[#This Row],[620116]] &gt;= 0, ALL!M743-METEALL[[#This Row],[620116]] &lt;= 24), ALL!M743-METEALL[[#This Row],[620116]], 0)</f>
        <v>18</v>
      </c>
      <c r="O742">
        <f>IF(AND(ALL!N743-METEALL[[#This Row],[620117]] &gt;= 0, ALL!N743-METEALL[[#This Row],[620117]] &lt;= 24), ALL!N743-METEALL[[#This Row],[620117]], 0)</f>
        <v>0</v>
      </c>
      <c r="P742">
        <f>IF(AND(ALL!O743-METEALL[[#This Row],[620118]] &gt;= 0, ALL!O743-METEALL[[#This Row],[620118]] &lt;= 24), ALL!O743-METEALL[[#This Row],[620118]], 0)</f>
        <v>19</v>
      </c>
      <c r="Q742">
        <f>IF(AND(ALL!P743-METEALL[[#This Row],[620119]] &gt;= 0, ALL!P743-METEALL[[#This Row],[620119]] &lt;= 24), ALL!P743-METEALL[[#This Row],[620119]], 0)</f>
        <v>20</v>
      </c>
      <c r="R742">
        <f>IF(AND(ALL!Q743-METEALL[[#This Row],[620120]] &gt;= 0, ALL!Q743-METEALL[[#This Row],[620120]] &lt;= 24), ALL!Q743-METEALL[[#This Row],[620120]], 0)</f>
        <v>0</v>
      </c>
      <c r="S742">
        <f>IF(AND(ALL!R743-METEALL[[#This Row],[620122]] &gt;= 0, ALL!R743-METEALL[[#This Row],[620122]] &lt;= 24), ALL!R743-METEALL[[#This Row],[620122]], 0)</f>
        <v>15</v>
      </c>
      <c r="T742">
        <f>IF(AND(ALL!S743-METEALL[[#This Row],[620123]] &gt;= 0, ALL!S743-METEALL[[#This Row],[620123]] &lt;= 24), ALL!S743-METEALL[[#This Row],[620123]], 0)</f>
        <v>0</v>
      </c>
      <c r="U742">
        <f>IF(AND(ALL!T743-METEALL[[#This Row],[620124]] &gt;= 0, ALL!T743-METEALL[[#This Row],[620124]] &lt;= 24), ALL!T743-METEALL[[#This Row],[620124]], 0)</f>
        <v>0</v>
      </c>
      <c r="Y742">
        <v>620104</v>
      </c>
      <c r="Z742" s="31">
        <v>44570</v>
      </c>
      <c r="AA742">
        <v>0</v>
      </c>
    </row>
    <row r="743" spans="3:27">
      <c r="C743" s="17">
        <v>44571</v>
      </c>
      <c r="D743" t="str">
        <f>TEXT(Mete_cal[[#This Row],[Egat Code]], "[$-409]mmm yyyy")</f>
        <v>Jan 2022</v>
      </c>
      <c r="E743">
        <f>IF(AND(ALL!D744-METEALL[[#This Row],[620104]] &gt;= 0, ALL!D744-METEALL[[#This Row],[620104]] &lt;= 24), ALL!D744-METEALL[[#This Row],[620104]], 0)</f>
        <v>0</v>
      </c>
      <c r="F743">
        <f>IF(AND(ALL!E744-METEALL[[#This Row],[620105]] &gt;= 0, ALL!E744-METEALL[[#This Row],[620105]] &lt;= 24), ALL!E744-METEALL[[#This Row],[620105]], 0)</f>
        <v>17</v>
      </c>
      <c r="G743">
        <f>IF(AND(ALL!F744-METEALL[[#This Row],[620106]] &gt;= 0, ALL!F744-METEALL[[#This Row],[620106]] &lt;= 24), ALL!F744-METEALL[[#This Row],[620106]], 0)</f>
        <v>0</v>
      </c>
      <c r="H743">
        <f>IF(AND(ALL!G744-METEALL[[#This Row],[620107]] &gt;= 0, ALL!G744-METEALL[[#This Row],[620107]] &lt;= 24), ALL!G744-METEALL[[#This Row],[620107]], 0)</f>
        <v>18</v>
      </c>
      <c r="I743">
        <f>IF(AND(ALL!H744-METEALL[[#This Row],[620109]] &gt;= 0, ALL!H744-METEALL[[#This Row],[620109]] &lt;= 24), ALL!H744-METEALL[[#This Row],[620109]], 0)</f>
        <v>0</v>
      </c>
      <c r="J743">
        <f>IF(AND(ALL!I744-METEALL[[#This Row],[620111]] &gt;= 0, ALL!I744-METEALL[[#This Row],[620111]] &lt;= 24), ALL!I744-METEALL[[#This Row],[620111]], 0)</f>
        <v>20</v>
      </c>
      <c r="K743">
        <f>IF(AND(ALL!J744-METEALL[[#This Row],[620112]] &gt;= 0, ALL!J744-METEALL[[#This Row],[620112]] &lt;= 24), ALL!J744-METEALL[[#This Row],[620112]], 0)</f>
        <v>0</v>
      </c>
      <c r="L743">
        <f>IF(AND(ALL!K744-METEALL[[#This Row],[620113]] &gt;= 0, ALL!K744-METEALL[[#This Row],[620113]] &lt;= 24), ALL!K744-METEALL[[#This Row],[620113]], 0)</f>
        <v>0</v>
      </c>
      <c r="M743">
        <f>IF(AND(ALL!L744-METEALL[[#This Row],[620114]] &gt;= 0, ALL!L744-METEALL[[#This Row],[620114]] &lt;= 24), ALL!L744-METEALL[[#This Row],[620114]], 0)</f>
        <v>0</v>
      </c>
      <c r="N743">
        <f>IF(AND(ALL!M744-METEALL[[#This Row],[620116]] &gt;= 0, ALL!M744-METEALL[[#This Row],[620116]] &lt;= 24), ALL!M744-METEALL[[#This Row],[620116]], 0)</f>
        <v>17</v>
      </c>
      <c r="O743">
        <f>IF(AND(ALL!N744-METEALL[[#This Row],[620117]] &gt;= 0, ALL!N744-METEALL[[#This Row],[620117]] &lt;= 24), ALL!N744-METEALL[[#This Row],[620117]], 0)</f>
        <v>0</v>
      </c>
      <c r="P743">
        <f>IF(AND(ALL!O744-METEALL[[#This Row],[620118]] &gt;= 0, ALL!O744-METEALL[[#This Row],[620118]] &lt;= 24), ALL!O744-METEALL[[#This Row],[620118]], 0)</f>
        <v>20</v>
      </c>
      <c r="Q743">
        <f>IF(AND(ALL!P744-METEALL[[#This Row],[620119]] &gt;= 0, ALL!P744-METEALL[[#This Row],[620119]] &lt;= 24), ALL!P744-METEALL[[#This Row],[620119]], 0)</f>
        <v>0</v>
      </c>
      <c r="R743">
        <f>IF(AND(ALL!Q744-METEALL[[#This Row],[620120]] &gt;= 0, ALL!Q744-METEALL[[#This Row],[620120]] &lt;= 24), ALL!Q744-METEALL[[#This Row],[620120]], 0)</f>
        <v>0</v>
      </c>
      <c r="S743">
        <f>IF(AND(ALL!R744-METEALL[[#This Row],[620122]] &gt;= 0, ALL!R744-METEALL[[#This Row],[620122]] &lt;= 24), ALL!R744-METEALL[[#This Row],[620122]], 0)</f>
        <v>19</v>
      </c>
      <c r="T743">
        <f>IF(AND(ALL!S744-METEALL[[#This Row],[620123]] &gt;= 0, ALL!S744-METEALL[[#This Row],[620123]] &lt;= 24), ALL!S744-METEALL[[#This Row],[620123]], 0)</f>
        <v>0</v>
      </c>
      <c r="U743">
        <f>IF(AND(ALL!T744-METEALL[[#This Row],[620124]] &gt;= 0, ALL!T744-METEALL[[#This Row],[620124]] &lt;= 24), ALL!T744-METEALL[[#This Row],[620124]], 0)</f>
        <v>0</v>
      </c>
      <c r="Y743">
        <v>620104</v>
      </c>
      <c r="Z743" s="31">
        <v>44571</v>
      </c>
      <c r="AA743">
        <v>0</v>
      </c>
    </row>
    <row r="744" spans="3:27">
      <c r="C744" s="17">
        <v>44572</v>
      </c>
      <c r="D744" t="str">
        <f>TEXT(Mete_cal[[#This Row],[Egat Code]], "[$-409]mmm yyyy")</f>
        <v>Jan 2022</v>
      </c>
      <c r="E744">
        <f>IF(AND(ALL!D745-METEALL[[#This Row],[620104]] &gt;= 0, ALL!D745-METEALL[[#This Row],[620104]] &lt;= 24), ALL!D745-METEALL[[#This Row],[620104]], 0)</f>
        <v>0</v>
      </c>
      <c r="F744">
        <f>IF(AND(ALL!E745-METEALL[[#This Row],[620105]] &gt;= 0, ALL!E745-METEALL[[#This Row],[620105]] &lt;= 24), ALL!E745-METEALL[[#This Row],[620105]], 0)</f>
        <v>19</v>
      </c>
      <c r="G744">
        <f>IF(AND(ALL!F745-METEALL[[#This Row],[620106]] &gt;= 0, ALL!F745-METEALL[[#This Row],[620106]] &lt;= 24), ALL!F745-METEALL[[#This Row],[620106]], 0)</f>
        <v>0</v>
      </c>
      <c r="H744">
        <f>IF(AND(ALL!G745-METEALL[[#This Row],[620107]] &gt;= 0, ALL!G745-METEALL[[#This Row],[620107]] &lt;= 24), ALL!G745-METEALL[[#This Row],[620107]], 0)</f>
        <v>0</v>
      </c>
      <c r="I744">
        <f>IF(AND(ALL!H745-METEALL[[#This Row],[620109]] &gt;= 0, ALL!H745-METEALL[[#This Row],[620109]] &lt;= 24), ALL!H745-METEALL[[#This Row],[620109]], 0)</f>
        <v>0</v>
      </c>
      <c r="J744">
        <f>IF(AND(ALL!I745-METEALL[[#This Row],[620111]] &gt;= 0, ALL!I745-METEALL[[#This Row],[620111]] &lt;= 24), ALL!I745-METEALL[[#This Row],[620111]], 0)</f>
        <v>19</v>
      </c>
      <c r="K744">
        <f>IF(AND(ALL!J745-METEALL[[#This Row],[620112]] &gt;= 0, ALL!J745-METEALL[[#This Row],[620112]] &lt;= 24), ALL!J745-METEALL[[#This Row],[620112]], 0)</f>
        <v>0</v>
      </c>
      <c r="L744">
        <f>IF(AND(ALL!K745-METEALL[[#This Row],[620113]] &gt;= 0, ALL!K745-METEALL[[#This Row],[620113]] &lt;= 24), ALL!K745-METEALL[[#This Row],[620113]], 0)</f>
        <v>0</v>
      </c>
      <c r="M744">
        <f>IF(AND(ALL!L745-METEALL[[#This Row],[620114]] &gt;= 0, ALL!L745-METEALL[[#This Row],[620114]] &lt;= 24), ALL!L745-METEALL[[#This Row],[620114]], 0)</f>
        <v>0</v>
      </c>
      <c r="N744">
        <f>IF(AND(ALL!M745-METEALL[[#This Row],[620116]] &gt;= 0, ALL!M745-METEALL[[#This Row],[620116]] &lt;= 24), ALL!M745-METEALL[[#This Row],[620116]], 0)</f>
        <v>0</v>
      </c>
      <c r="O744">
        <f>IF(AND(ALL!N745-METEALL[[#This Row],[620117]] &gt;= 0, ALL!N745-METEALL[[#This Row],[620117]] &lt;= 24), ALL!N745-METEALL[[#This Row],[620117]], 0)</f>
        <v>11</v>
      </c>
      <c r="P744">
        <f>IF(AND(ALL!O745-METEALL[[#This Row],[620118]] &gt;= 0, ALL!O745-METEALL[[#This Row],[620118]] &lt;= 24), ALL!O745-METEALL[[#This Row],[620118]], 0)</f>
        <v>17</v>
      </c>
      <c r="Q744">
        <f>IF(AND(ALL!P745-METEALL[[#This Row],[620119]] &gt;= 0, ALL!P745-METEALL[[#This Row],[620119]] &lt;= 24), ALL!P745-METEALL[[#This Row],[620119]], 0)</f>
        <v>0</v>
      </c>
      <c r="R744">
        <f>IF(AND(ALL!Q745-METEALL[[#This Row],[620120]] &gt;= 0, ALL!Q745-METEALL[[#This Row],[620120]] &lt;= 24), ALL!Q745-METEALL[[#This Row],[620120]], 0)</f>
        <v>0</v>
      </c>
      <c r="S744">
        <f>IF(AND(ALL!R745-METEALL[[#This Row],[620122]] &gt;= 0, ALL!R745-METEALL[[#This Row],[620122]] &lt;= 24), ALL!R745-METEALL[[#This Row],[620122]], 0)</f>
        <v>16</v>
      </c>
      <c r="T744">
        <f>IF(AND(ALL!S745-METEALL[[#This Row],[620123]] &gt;= 0, ALL!S745-METEALL[[#This Row],[620123]] &lt;= 24), ALL!S745-METEALL[[#This Row],[620123]], 0)</f>
        <v>0</v>
      </c>
      <c r="U744">
        <f>IF(AND(ALL!T745-METEALL[[#This Row],[620124]] &gt;= 0, ALL!T745-METEALL[[#This Row],[620124]] &lt;= 24), ALL!T745-METEALL[[#This Row],[620124]], 0)</f>
        <v>0</v>
      </c>
      <c r="Y744">
        <v>620104</v>
      </c>
      <c r="Z744" s="31">
        <v>44572</v>
      </c>
      <c r="AA744">
        <v>0</v>
      </c>
    </row>
    <row r="745" spans="3:27">
      <c r="C745" s="17">
        <v>44573</v>
      </c>
      <c r="D745" t="str">
        <f>TEXT(Mete_cal[[#This Row],[Egat Code]], "[$-409]mmm yyyy")</f>
        <v>Jan 2022</v>
      </c>
      <c r="E745">
        <f>IF(AND(ALL!D746-METEALL[[#This Row],[620104]] &gt;= 0, ALL!D746-METEALL[[#This Row],[620104]] &lt;= 24), ALL!D746-METEALL[[#This Row],[620104]], 0)</f>
        <v>0</v>
      </c>
      <c r="F745">
        <f>IF(AND(ALL!E746-METEALL[[#This Row],[620105]] &gt;= 0, ALL!E746-METEALL[[#This Row],[620105]] &lt;= 24), ALL!E746-METEALL[[#This Row],[620105]], 0)</f>
        <v>18</v>
      </c>
      <c r="G745">
        <f>IF(AND(ALL!F746-METEALL[[#This Row],[620106]] &gt;= 0, ALL!F746-METEALL[[#This Row],[620106]] &lt;= 24), ALL!F746-METEALL[[#This Row],[620106]], 0)</f>
        <v>22</v>
      </c>
      <c r="H745">
        <f>IF(AND(ALL!G746-METEALL[[#This Row],[620107]] &gt;= 0, ALL!G746-METEALL[[#This Row],[620107]] &lt;= 24), ALL!G746-METEALL[[#This Row],[620107]], 0)</f>
        <v>0</v>
      </c>
      <c r="I745">
        <f>IF(AND(ALL!H746-METEALL[[#This Row],[620109]] &gt;= 0, ALL!H746-METEALL[[#This Row],[620109]] &lt;= 24), ALL!H746-METEALL[[#This Row],[620109]], 0)</f>
        <v>0</v>
      </c>
      <c r="J745">
        <f>IF(AND(ALL!I746-METEALL[[#This Row],[620111]] &gt;= 0, ALL!I746-METEALL[[#This Row],[620111]] &lt;= 24), ALL!I746-METEALL[[#This Row],[620111]], 0)</f>
        <v>0</v>
      </c>
      <c r="K745">
        <f>IF(AND(ALL!J746-METEALL[[#This Row],[620112]] &gt;= 0, ALL!J746-METEALL[[#This Row],[620112]] &lt;= 24), ALL!J746-METEALL[[#This Row],[620112]], 0)</f>
        <v>0</v>
      </c>
      <c r="L745">
        <f>IF(AND(ALL!K746-METEALL[[#This Row],[620113]] &gt;= 0, ALL!K746-METEALL[[#This Row],[620113]] &lt;= 24), ALL!K746-METEALL[[#This Row],[620113]], 0)</f>
        <v>0</v>
      </c>
      <c r="M745">
        <f>IF(AND(ALL!L746-METEALL[[#This Row],[620114]] &gt;= 0, ALL!L746-METEALL[[#This Row],[620114]] &lt;= 24), ALL!L746-METEALL[[#This Row],[620114]], 0)</f>
        <v>0</v>
      </c>
      <c r="N745">
        <f>IF(AND(ALL!M746-METEALL[[#This Row],[620116]] &gt;= 0, ALL!M746-METEALL[[#This Row],[620116]] &lt;= 24), ALL!M746-METEALL[[#This Row],[620116]], 0)</f>
        <v>0</v>
      </c>
      <c r="O745">
        <f>IF(AND(ALL!N746-METEALL[[#This Row],[620117]] &gt;= 0, ALL!N746-METEALL[[#This Row],[620117]] &lt;= 24), ALL!N746-METEALL[[#This Row],[620117]], 0)</f>
        <v>19</v>
      </c>
      <c r="P745">
        <f>IF(AND(ALL!O746-METEALL[[#This Row],[620118]] &gt;= 0, ALL!O746-METEALL[[#This Row],[620118]] &lt;= 24), ALL!O746-METEALL[[#This Row],[620118]], 0)</f>
        <v>18</v>
      </c>
      <c r="Q745">
        <f>IF(AND(ALL!P746-METEALL[[#This Row],[620119]] &gt;= 0, ALL!P746-METEALL[[#This Row],[620119]] &lt;= 24), ALL!P746-METEALL[[#This Row],[620119]], 0)</f>
        <v>19</v>
      </c>
      <c r="R745">
        <f>IF(AND(ALL!Q746-METEALL[[#This Row],[620120]] &gt;= 0, ALL!Q746-METEALL[[#This Row],[620120]] &lt;= 24), ALL!Q746-METEALL[[#This Row],[620120]], 0)</f>
        <v>0</v>
      </c>
      <c r="S745">
        <f>IF(AND(ALL!R746-METEALL[[#This Row],[620122]] &gt;= 0, ALL!R746-METEALL[[#This Row],[620122]] &lt;= 24), ALL!R746-METEALL[[#This Row],[620122]], 0)</f>
        <v>0</v>
      </c>
      <c r="T745">
        <f>IF(AND(ALL!S746-METEALL[[#This Row],[620123]] &gt;= 0, ALL!S746-METEALL[[#This Row],[620123]] &lt;= 24), ALL!S746-METEALL[[#This Row],[620123]], 0)</f>
        <v>0</v>
      </c>
      <c r="U745">
        <f>IF(AND(ALL!T746-METEALL[[#This Row],[620124]] &gt;= 0, ALL!T746-METEALL[[#This Row],[620124]] &lt;= 24), ALL!T746-METEALL[[#This Row],[620124]], 0)</f>
        <v>0</v>
      </c>
      <c r="Y745">
        <v>620104</v>
      </c>
      <c r="Z745" s="31">
        <v>44573</v>
      </c>
      <c r="AA745">
        <v>0</v>
      </c>
    </row>
    <row r="746" spans="3:27">
      <c r="C746" s="17">
        <v>44574</v>
      </c>
      <c r="D746" t="str">
        <f>TEXT(Mete_cal[[#This Row],[Egat Code]], "[$-409]mmm yyyy")</f>
        <v>Jan 2022</v>
      </c>
      <c r="E746">
        <f>IF(AND(ALL!D747-METEALL[[#This Row],[620104]] &gt;= 0, ALL!D747-METEALL[[#This Row],[620104]] &lt;= 24), ALL!D747-METEALL[[#This Row],[620104]], 0)</f>
        <v>0</v>
      </c>
      <c r="F746">
        <f>IF(AND(ALL!E747-METEALL[[#This Row],[620105]] &gt;= 0, ALL!E747-METEALL[[#This Row],[620105]] &lt;= 24), ALL!E747-METEALL[[#This Row],[620105]], 0)</f>
        <v>19</v>
      </c>
      <c r="G746">
        <f>IF(AND(ALL!F747-METEALL[[#This Row],[620106]] &gt;= 0, ALL!F747-METEALL[[#This Row],[620106]] &lt;= 24), ALL!F747-METEALL[[#This Row],[620106]], 0)</f>
        <v>17</v>
      </c>
      <c r="H746">
        <f>IF(AND(ALL!G747-METEALL[[#This Row],[620107]] &gt;= 0, ALL!G747-METEALL[[#This Row],[620107]] &lt;= 24), ALL!G747-METEALL[[#This Row],[620107]], 0)</f>
        <v>0</v>
      </c>
      <c r="I746">
        <f>IF(AND(ALL!H747-METEALL[[#This Row],[620109]] &gt;= 0, ALL!H747-METEALL[[#This Row],[620109]] &lt;= 24), ALL!H747-METEALL[[#This Row],[620109]], 0)</f>
        <v>0</v>
      </c>
      <c r="J746">
        <f>IF(AND(ALL!I747-METEALL[[#This Row],[620111]] &gt;= 0, ALL!I747-METEALL[[#This Row],[620111]] &lt;= 24), ALL!I747-METEALL[[#This Row],[620111]], 0)</f>
        <v>18</v>
      </c>
      <c r="K746">
        <f>IF(AND(ALL!J747-METEALL[[#This Row],[620112]] &gt;= 0, ALL!J747-METEALL[[#This Row],[620112]] &lt;= 24), ALL!J747-METEALL[[#This Row],[620112]], 0)</f>
        <v>0</v>
      </c>
      <c r="L746">
        <f>IF(AND(ALL!K747-METEALL[[#This Row],[620113]] &gt;= 0, ALL!K747-METEALL[[#This Row],[620113]] &lt;= 24), ALL!K747-METEALL[[#This Row],[620113]], 0)</f>
        <v>0</v>
      </c>
      <c r="M746">
        <f>IF(AND(ALL!L747-METEALL[[#This Row],[620114]] &gt;= 0, ALL!L747-METEALL[[#This Row],[620114]] &lt;= 24), ALL!L747-METEALL[[#This Row],[620114]], 0)</f>
        <v>0</v>
      </c>
      <c r="N746">
        <f>IF(AND(ALL!M747-METEALL[[#This Row],[620116]] &gt;= 0, ALL!M747-METEALL[[#This Row],[620116]] &lt;= 24), ALL!M747-METEALL[[#This Row],[620116]], 0)</f>
        <v>0</v>
      </c>
      <c r="O746">
        <f>IF(AND(ALL!N747-METEALL[[#This Row],[620117]] &gt;= 0, ALL!N747-METEALL[[#This Row],[620117]] &lt;= 24), ALL!N747-METEALL[[#This Row],[620117]], 0)</f>
        <v>18</v>
      </c>
      <c r="P746">
        <f>IF(AND(ALL!O747-METEALL[[#This Row],[620118]] &gt;= 0, ALL!O747-METEALL[[#This Row],[620118]] &lt;= 24), ALL!O747-METEALL[[#This Row],[620118]], 0)</f>
        <v>13</v>
      </c>
      <c r="Q746">
        <f>IF(AND(ALL!P747-METEALL[[#This Row],[620119]] &gt;= 0, ALL!P747-METEALL[[#This Row],[620119]] &lt;= 24), ALL!P747-METEALL[[#This Row],[620119]], 0)</f>
        <v>17</v>
      </c>
      <c r="R746">
        <f>IF(AND(ALL!Q747-METEALL[[#This Row],[620120]] &gt;= 0, ALL!Q747-METEALL[[#This Row],[620120]] &lt;= 24), ALL!Q747-METEALL[[#This Row],[620120]], 0)</f>
        <v>0</v>
      </c>
      <c r="S746">
        <f>IF(AND(ALL!R747-METEALL[[#This Row],[620122]] &gt;= 0, ALL!R747-METEALL[[#This Row],[620122]] &lt;= 24), ALL!R747-METEALL[[#This Row],[620122]], 0)</f>
        <v>0</v>
      </c>
      <c r="T746">
        <f>IF(AND(ALL!S747-METEALL[[#This Row],[620123]] &gt;= 0, ALL!S747-METEALL[[#This Row],[620123]] &lt;= 24), ALL!S747-METEALL[[#This Row],[620123]], 0)</f>
        <v>0</v>
      </c>
      <c r="U746">
        <f>IF(AND(ALL!T747-METEALL[[#This Row],[620124]] &gt;= 0, ALL!T747-METEALL[[#This Row],[620124]] &lt;= 24), ALL!T747-METEALL[[#This Row],[620124]], 0)</f>
        <v>0</v>
      </c>
      <c r="Y746">
        <v>620104</v>
      </c>
      <c r="Z746" s="31">
        <v>44574</v>
      </c>
      <c r="AA746">
        <v>0</v>
      </c>
    </row>
    <row r="747" spans="3:27">
      <c r="C747" s="17">
        <v>44575</v>
      </c>
      <c r="D747" t="str">
        <f>TEXT(Mete_cal[[#This Row],[Egat Code]], "[$-409]mmm yyyy")</f>
        <v>Jan 2022</v>
      </c>
      <c r="E747">
        <f>IF(AND(ALL!D748-METEALL[[#This Row],[620104]] &gt;= 0, ALL!D748-METEALL[[#This Row],[620104]] &lt;= 24), ALL!D748-METEALL[[#This Row],[620104]], 0)</f>
        <v>0</v>
      </c>
      <c r="F747">
        <f>IF(AND(ALL!E748-METEALL[[#This Row],[620105]] &gt;= 0, ALL!E748-METEALL[[#This Row],[620105]] &lt;= 24), ALL!E748-METEALL[[#This Row],[620105]], 0)</f>
        <v>20</v>
      </c>
      <c r="G747">
        <f>IF(AND(ALL!F748-METEALL[[#This Row],[620106]] &gt;= 0, ALL!F748-METEALL[[#This Row],[620106]] &lt;= 24), ALL!F748-METEALL[[#This Row],[620106]], 0)</f>
        <v>19</v>
      </c>
      <c r="H747">
        <f>IF(AND(ALL!G748-METEALL[[#This Row],[620107]] &gt;= 0, ALL!G748-METEALL[[#This Row],[620107]] &lt;= 24), ALL!G748-METEALL[[#This Row],[620107]], 0)</f>
        <v>0</v>
      </c>
      <c r="I747">
        <f>IF(AND(ALL!H748-METEALL[[#This Row],[620109]] &gt;= 0, ALL!H748-METEALL[[#This Row],[620109]] &lt;= 24), ALL!H748-METEALL[[#This Row],[620109]], 0)</f>
        <v>0</v>
      </c>
      <c r="J747">
        <f>IF(AND(ALL!I748-METEALL[[#This Row],[620111]] &gt;= 0, ALL!I748-METEALL[[#This Row],[620111]] &lt;= 24), ALL!I748-METEALL[[#This Row],[620111]], 0)</f>
        <v>18</v>
      </c>
      <c r="K747">
        <f>IF(AND(ALL!J748-METEALL[[#This Row],[620112]] &gt;= 0, ALL!J748-METEALL[[#This Row],[620112]] &lt;= 24), ALL!J748-METEALL[[#This Row],[620112]], 0)</f>
        <v>0</v>
      </c>
      <c r="L747">
        <f>IF(AND(ALL!K748-METEALL[[#This Row],[620113]] &gt;= 0, ALL!K748-METEALL[[#This Row],[620113]] &lt;= 24), ALL!K748-METEALL[[#This Row],[620113]], 0)</f>
        <v>0</v>
      </c>
      <c r="M747">
        <f>IF(AND(ALL!L748-METEALL[[#This Row],[620114]] &gt;= 0, ALL!L748-METEALL[[#This Row],[620114]] &lt;= 24), ALL!L748-METEALL[[#This Row],[620114]], 0)</f>
        <v>0</v>
      </c>
      <c r="N747">
        <f>IF(AND(ALL!M748-METEALL[[#This Row],[620116]] &gt;= 0, ALL!M748-METEALL[[#This Row],[620116]] &lt;= 24), ALL!M748-METEALL[[#This Row],[620116]], 0)</f>
        <v>0</v>
      </c>
      <c r="O747">
        <f>IF(AND(ALL!N748-METEALL[[#This Row],[620117]] &gt;= 0, ALL!N748-METEALL[[#This Row],[620117]] &lt;= 24), ALL!N748-METEALL[[#This Row],[620117]], 0)</f>
        <v>18</v>
      </c>
      <c r="P747">
        <f>IF(AND(ALL!O748-METEALL[[#This Row],[620118]] &gt;= 0, ALL!O748-METEALL[[#This Row],[620118]] &lt;= 24), ALL!O748-METEALL[[#This Row],[620118]], 0)</f>
        <v>18</v>
      </c>
      <c r="Q747">
        <f>IF(AND(ALL!P748-METEALL[[#This Row],[620119]] &gt;= 0, ALL!P748-METEALL[[#This Row],[620119]] &lt;= 24), ALL!P748-METEALL[[#This Row],[620119]], 0)</f>
        <v>20</v>
      </c>
      <c r="R747">
        <f>IF(AND(ALL!Q748-METEALL[[#This Row],[620120]] &gt;= 0, ALL!Q748-METEALL[[#This Row],[620120]] &lt;= 24), ALL!Q748-METEALL[[#This Row],[620120]], 0)</f>
        <v>0</v>
      </c>
      <c r="S747">
        <f>IF(AND(ALL!R748-METEALL[[#This Row],[620122]] &gt;= 0, ALL!R748-METEALL[[#This Row],[620122]] &lt;= 24), ALL!R748-METEALL[[#This Row],[620122]], 0)</f>
        <v>0</v>
      </c>
      <c r="T747">
        <f>IF(AND(ALL!S748-METEALL[[#This Row],[620123]] &gt;= 0, ALL!S748-METEALL[[#This Row],[620123]] &lt;= 24), ALL!S748-METEALL[[#This Row],[620123]], 0)</f>
        <v>0</v>
      </c>
      <c r="U747">
        <f>IF(AND(ALL!T748-METEALL[[#This Row],[620124]] &gt;= 0, ALL!T748-METEALL[[#This Row],[620124]] &lt;= 24), ALL!T748-METEALL[[#This Row],[620124]], 0)</f>
        <v>0</v>
      </c>
      <c r="Y747">
        <v>620104</v>
      </c>
      <c r="Z747" s="31">
        <v>44575</v>
      </c>
      <c r="AA747">
        <v>0</v>
      </c>
    </row>
    <row r="748" spans="3:27">
      <c r="C748" s="17">
        <v>44576</v>
      </c>
      <c r="D748" t="str">
        <f>TEXT(Mete_cal[[#This Row],[Egat Code]], "[$-409]mmm yyyy")</f>
        <v>Jan 2022</v>
      </c>
      <c r="E748">
        <f>IF(AND(ALL!D749-METEALL[[#This Row],[620104]] &gt;= 0, ALL!D749-METEALL[[#This Row],[620104]] &lt;= 24), ALL!D749-METEALL[[#This Row],[620104]], 0)</f>
        <v>0</v>
      </c>
      <c r="F748">
        <f>IF(AND(ALL!E749-METEALL[[#This Row],[620105]] &gt;= 0, ALL!E749-METEALL[[#This Row],[620105]] &lt;= 24), ALL!E749-METEALL[[#This Row],[620105]], 0)</f>
        <v>17</v>
      </c>
      <c r="G748">
        <f>IF(AND(ALL!F749-METEALL[[#This Row],[620106]] &gt;= 0, ALL!F749-METEALL[[#This Row],[620106]] &lt;= 24), ALL!F749-METEALL[[#This Row],[620106]], 0)</f>
        <v>12</v>
      </c>
      <c r="H748">
        <f>IF(AND(ALL!G749-METEALL[[#This Row],[620107]] &gt;= 0, ALL!G749-METEALL[[#This Row],[620107]] &lt;= 24), ALL!G749-METEALL[[#This Row],[620107]], 0)</f>
        <v>0</v>
      </c>
      <c r="I748">
        <f>IF(AND(ALL!H749-METEALL[[#This Row],[620109]] &gt;= 0, ALL!H749-METEALL[[#This Row],[620109]] &lt;= 24), ALL!H749-METEALL[[#This Row],[620109]], 0)</f>
        <v>0</v>
      </c>
      <c r="J748">
        <f>IF(AND(ALL!I749-METEALL[[#This Row],[620111]] &gt;= 0, ALL!I749-METEALL[[#This Row],[620111]] &lt;= 24), ALL!I749-METEALL[[#This Row],[620111]], 0)</f>
        <v>16</v>
      </c>
      <c r="K748">
        <f>IF(AND(ALL!J749-METEALL[[#This Row],[620112]] &gt;= 0, ALL!J749-METEALL[[#This Row],[620112]] &lt;= 24), ALL!J749-METEALL[[#This Row],[620112]], 0)</f>
        <v>0</v>
      </c>
      <c r="L748">
        <f>IF(AND(ALL!K749-METEALL[[#This Row],[620113]] &gt;= 0, ALL!K749-METEALL[[#This Row],[620113]] &lt;= 24), ALL!K749-METEALL[[#This Row],[620113]], 0)</f>
        <v>0</v>
      </c>
      <c r="M748">
        <f>IF(AND(ALL!L749-METEALL[[#This Row],[620114]] &gt;= 0, ALL!L749-METEALL[[#This Row],[620114]] &lt;= 24), ALL!L749-METEALL[[#This Row],[620114]], 0)</f>
        <v>0</v>
      </c>
      <c r="N748">
        <f>IF(AND(ALL!M749-METEALL[[#This Row],[620116]] &gt;= 0, ALL!M749-METEALL[[#This Row],[620116]] &lt;= 24), ALL!M749-METEALL[[#This Row],[620116]], 0)</f>
        <v>16</v>
      </c>
      <c r="O748">
        <f>IF(AND(ALL!N749-METEALL[[#This Row],[620117]] &gt;= 0, ALL!N749-METEALL[[#This Row],[620117]] &lt;= 24), ALL!N749-METEALL[[#This Row],[620117]], 0)</f>
        <v>0</v>
      </c>
      <c r="P748">
        <f>IF(AND(ALL!O749-METEALL[[#This Row],[620118]] &gt;= 0, ALL!O749-METEALL[[#This Row],[620118]] &lt;= 24), ALL!O749-METEALL[[#This Row],[620118]], 0)</f>
        <v>19</v>
      </c>
      <c r="Q748">
        <f>IF(AND(ALL!P749-METEALL[[#This Row],[620119]] &gt;= 0, ALL!P749-METEALL[[#This Row],[620119]] &lt;= 24), ALL!P749-METEALL[[#This Row],[620119]], 0)</f>
        <v>7</v>
      </c>
      <c r="R748">
        <f>IF(AND(ALL!Q749-METEALL[[#This Row],[620120]] &gt;= 0, ALL!Q749-METEALL[[#This Row],[620120]] &lt;= 24), ALL!Q749-METEALL[[#This Row],[620120]], 0)</f>
        <v>0</v>
      </c>
      <c r="S748">
        <f>IF(AND(ALL!R749-METEALL[[#This Row],[620122]] &gt;= 0, ALL!R749-METEALL[[#This Row],[620122]] &lt;= 24), ALL!R749-METEALL[[#This Row],[620122]], 0)</f>
        <v>0</v>
      </c>
      <c r="T748">
        <f>IF(AND(ALL!S749-METEALL[[#This Row],[620123]] &gt;= 0, ALL!S749-METEALL[[#This Row],[620123]] &lt;= 24), ALL!S749-METEALL[[#This Row],[620123]], 0)</f>
        <v>0</v>
      </c>
      <c r="U748">
        <f>IF(AND(ALL!T749-METEALL[[#This Row],[620124]] &gt;= 0, ALL!T749-METEALL[[#This Row],[620124]] &lt;= 24), ALL!T749-METEALL[[#This Row],[620124]], 0)</f>
        <v>0</v>
      </c>
      <c r="Y748">
        <v>620104</v>
      </c>
      <c r="Z748" s="31">
        <v>44576</v>
      </c>
      <c r="AA748">
        <v>0</v>
      </c>
    </row>
    <row r="749" spans="3:27">
      <c r="C749" s="17">
        <v>44577</v>
      </c>
      <c r="D749" t="str">
        <f>TEXT(Mete_cal[[#This Row],[Egat Code]], "[$-409]mmm yyyy")</f>
        <v>Jan 2022</v>
      </c>
      <c r="E749">
        <f>IF(AND(ALL!D750-METEALL[[#This Row],[620104]] &gt;= 0, ALL!D750-METEALL[[#This Row],[620104]] &lt;= 24), ALL!D750-METEALL[[#This Row],[620104]], 0)</f>
        <v>0</v>
      </c>
      <c r="F749">
        <f>IF(AND(ALL!E750-METEALL[[#This Row],[620105]] &gt;= 0, ALL!E750-METEALL[[#This Row],[620105]] &lt;= 24), ALL!E750-METEALL[[#This Row],[620105]], 0)</f>
        <v>18</v>
      </c>
      <c r="G749">
        <f>IF(AND(ALL!F750-METEALL[[#This Row],[620106]] &gt;= 0, ALL!F750-METEALL[[#This Row],[620106]] &lt;= 24), ALL!F750-METEALL[[#This Row],[620106]], 0)</f>
        <v>0</v>
      </c>
      <c r="H749">
        <f>IF(AND(ALL!G750-METEALL[[#This Row],[620107]] &gt;= 0, ALL!G750-METEALL[[#This Row],[620107]] &lt;= 24), ALL!G750-METEALL[[#This Row],[620107]], 0)</f>
        <v>0</v>
      </c>
      <c r="I749">
        <f>IF(AND(ALL!H750-METEALL[[#This Row],[620109]] &gt;= 0, ALL!H750-METEALL[[#This Row],[620109]] &lt;= 24), ALL!H750-METEALL[[#This Row],[620109]], 0)</f>
        <v>0</v>
      </c>
      <c r="J749">
        <f>IF(AND(ALL!I750-METEALL[[#This Row],[620111]] &gt;= 0, ALL!I750-METEALL[[#This Row],[620111]] &lt;= 24), ALL!I750-METEALL[[#This Row],[620111]], 0)</f>
        <v>19</v>
      </c>
      <c r="K749">
        <f>IF(AND(ALL!J750-METEALL[[#This Row],[620112]] &gt;= 0, ALL!J750-METEALL[[#This Row],[620112]] &lt;= 24), ALL!J750-METEALL[[#This Row],[620112]], 0)</f>
        <v>0</v>
      </c>
      <c r="L749">
        <f>IF(AND(ALL!K750-METEALL[[#This Row],[620113]] &gt;= 0, ALL!K750-METEALL[[#This Row],[620113]] &lt;= 24), ALL!K750-METEALL[[#This Row],[620113]], 0)</f>
        <v>0</v>
      </c>
      <c r="M749">
        <f>IF(AND(ALL!L750-METEALL[[#This Row],[620114]] &gt;= 0, ALL!L750-METEALL[[#This Row],[620114]] &lt;= 24), ALL!L750-METEALL[[#This Row],[620114]], 0)</f>
        <v>0</v>
      </c>
      <c r="N749">
        <f>IF(AND(ALL!M750-METEALL[[#This Row],[620116]] &gt;= 0, ALL!M750-METEALL[[#This Row],[620116]] &lt;= 24), ALL!M750-METEALL[[#This Row],[620116]], 0)</f>
        <v>16</v>
      </c>
      <c r="O749">
        <f>IF(AND(ALL!N750-METEALL[[#This Row],[620117]] &gt;= 0, ALL!N750-METEALL[[#This Row],[620117]] &lt;= 24), ALL!N750-METEALL[[#This Row],[620117]], 0)</f>
        <v>0</v>
      </c>
      <c r="P749">
        <f>IF(AND(ALL!O750-METEALL[[#This Row],[620118]] &gt;= 0, ALL!O750-METEALL[[#This Row],[620118]] &lt;= 24), ALL!O750-METEALL[[#This Row],[620118]], 0)</f>
        <v>19</v>
      </c>
      <c r="Q749">
        <f>IF(AND(ALL!P750-METEALL[[#This Row],[620119]] &gt;= 0, ALL!P750-METEALL[[#This Row],[620119]] &lt;= 24), ALL!P750-METEALL[[#This Row],[620119]], 0)</f>
        <v>23</v>
      </c>
      <c r="R749">
        <f>IF(AND(ALL!Q750-METEALL[[#This Row],[620120]] &gt;= 0, ALL!Q750-METEALL[[#This Row],[620120]] &lt;= 24), ALL!Q750-METEALL[[#This Row],[620120]], 0)</f>
        <v>0</v>
      </c>
      <c r="S749">
        <f>IF(AND(ALL!R750-METEALL[[#This Row],[620122]] &gt;= 0, ALL!R750-METEALL[[#This Row],[620122]] &lt;= 24), ALL!R750-METEALL[[#This Row],[620122]], 0)</f>
        <v>20</v>
      </c>
      <c r="T749">
        <f>IF(AND(ALL!S750-METEALL[[#This Row],[620123]] &gt;= 0, ALL!S750-METEALL[[#This Row],[620123]] &lt;= 24), ALL!S750-METEALL[[#This Row],[620123]], 0)</f>
        <v>1</v>
      </c>
      <c r="U749">
        <f>IF(AND(ALL!T750-METEALL[[#This Row],[620124]] &gt;= 0, ALL!T750-METEALL[[#This Row],[620124]] &lt;= 24), ALL!T750-METEALL[[#This Row],[620124]], 0)</f>
        <v>0</v>
      </c>
      <c r="Y749">
        <v>620104</v>
      </c>
      <c r="Z749" s="31">
        <v>44577</v>
      </c>
      <c r="AA749">
        <v>0</v>
      </c>
    </row>
    <row r="750" spans="3:27">
      <c r="C750" s="17">
        <v>44578</v>
      </c>
      <c r="D750" t="str">
        <f>TEXT(Mete_cal[[#This Row],[Egat Code]], "[$-409]mmm yyyy")</f>
        <v>Jan 2022</v>
      </c>
      <c r="E750">
        <f>IF(AND(ALL!D751-METEALL[[#This Row],[620104]] &gt;= 0, ALL!D751-METEALL[[#This Row],[620104]] &lt;= 24), ALL!D751-METEALL[[#This Row],[620104]], 0)</f>
        <v>0</v>
      </c>
      <c r="F750">
        <f>IF(AND(ALL!E751-METEALL[[#This Row],[620105]] &gt;= 0, ALL!E751-METEALL[[#This Row],[620105]] &lt;= 24), ALL!E751-METEALL[[#This Row],[620105]], 0)</f>
        <v>8</v>
      </c>
      <c r="G750">
        <f>IF(AND(ALL!F751-METEALL[[#This Row],[620106]] &gt;= 0, ALL!F751-METEALL[[#This Row],[620106]] &lt;= 24), ALL!F751-METEALL[[#This Row],[620106]], 0)</f>
        <v>8</v>
      </c>
      <c r="H750">
        <f>IF(AND(ALL!G751-METEALL[[#This Row],[620107]] &gt;= 0, ALL!G751-METEALL[[#This Row],[620107]] &lt;= 24), ALL!G751-METEALL[[#This Row],[620107]], 0)</f>
        <v>0</v>
      </c>
      <c r="I750">
        <f>IF(AND(ALL!H751-METEALL[[#This Row],[620109]] &gt;= 0, ALL!H751-METEALL[[#This Row],[620109]] &lt;= 24), ALL!H751-METEALL[[#This Row],[620109]], 0)</f>
        <v>0</v>
      </c>
      <c r="J750">
        <f>IF(AND(ALL!I751-METEALL[[#This Row],[620111]] &gt;= 0, ALL!I751-METEALL[[#This Row],[620111]] &lt;= 24), ALL!I751-METEALL[[#This Row],[620111]], 0)</f>
        <v>8</v>
      </c>
      <c r="K750">
        <f>IF(AND(ALL!J751-METEALL[[#This Row],[620112]] &gt;= 0, ALL!J751-METEALL[[#This Row],[620112]] &lt;= 24), ALL!J751-METEALL[[#This Row],[620112]], 0)</f>
        <v>0</v>
      </c>
      <c r="L750">
        <f>IF(AND(ALL!K751-METEALL[[#This Row],[620113]] &gt;= 0, ALL!K751-METEALL[[#This Row],[620113]] &lt;= 24), ALL!K751-METEALL[[#This Row],[620113]], 0)</f>
        <v>14</v>
      </c>
      <c r="M750">
        <f>IF(AND(ALL!L751-METEALL[[#This Row],[620114]] &gt;= 0, ALL!L751-METEALL[[#This Row],[620114]] &lt;= 24), ALL!L751-METEALL[[#This Row],[620114]], 0)</f>
        <v>0</v>
      </c>
      <c r="N750">
        <f>IF(AND(ALL!M751-METEALL[[#This Row],[620116]] &gt;= 0, ALL!M751-METEALL[[#This Row],[620116]] &lt;= 24), ALL!M751-METEALL[[#This Row],[620116]], 0)</f>
        <v>9</v>
      </c>
      <c r="O750">
        <f>IF(AND(ALL!N751-METEALL[[#This Row],[620117]] &gt;= 0, ALL!N751-METEALL[[#This Row],[620117]] &lt;= 24), ALL!N751-METEALL[[#This Row],[620117]], 0)</f>
        <v>7</v>
      </c>
      <c r="P750">
        <f>IF(AND(ALL!O751-METEALL[[#This Row],[620118]] &gt;= 0, ALL!O751-METEALL[[#This Row],[620118]] &lt;= 24), ALL!O751-METEALL[[#This Row],[620118]], 0)</f>
        <v>9</v>
      </c>
      <c r="Q750">
        <f>IF(AND(ALL!P751-METEALL[[#This Row],[620119]] &gt;= 0, ALL!P751-METEALL[[#This Row],[620119]] &lt;= 24), ALL!P751-METEALL[[#This Row],[620119]], 0)</f>
        <v>9</v>
      </c>
      <c r="R750">
        <f>IF(AND(ALL!Q751-METEALL[[#This Row],[620120]] &gt;= 0, ALL!Q751-METEALL[[#This Row],[620120]] &lt;= 24), ALL!Q751-METEALL[[#This Row],[620120]], 0)</f>
        <v>0</v>
      </c>
      <c r="S750">
        <f>IF(AND(ALL!R751-METEALL[[#This Row],[620122]] &gt;= 0, ALL!R751-METEALL[[#This Row],[620122]] &lt;= 24), ALL!R751-METEALL[[#This Row],[620122]], 0)</f>
        <v>9</v>
      </c>
      <c r="T750">
        <f>IF(AND(ALL!S751-METEALL[[#This Row],[620123]] &gt;= 0, ALL!S751-METEALL[[#This Row],[620123]] &lt;= 24), ALL!S751-METEALL[[#This Row],[620123]], 0)</f>
        <v>1</v>
      </c>
      <c r="U750">
        <f>IF(AND(ALL!T751-METEALL[[#This Row],[620124]] &gt;= 0, ALL!T751-METEALL[[#This Row],[620124]] &lt;= 24), ALL!T751-METEALL[[#This Row],[620124]], 0)</f>
        <v>0</v>
      </c>
      <c r="Y750">
        <v>620104</v>
      </c>
      <c r="Z750" s="31">
        <v>44578</v>
      </c>
      <c r="AA750">
        <v>0</v>
      </c>
    </row>
    <row r="751" spans="3:27">
      <c r="C751" s="17">
        <v>44579</v>
      </c>
      <c r="D751" t="str">
        <f>TEXT(Mete_cal[[#This Row],[Egat Code]], "[$-409]mmm yyyy")</f>
        <v>Jan 2022</v>
      </c>
      <c r="E751">
        <f>IF(AND(ALL!D752-METEALL[[#This Row],[620104]] &gt;= 0, ALL!D752-METEALL[[#This Row],[620104]] &lt;= 24), ALL!D752-METEALL[[#This Row],[620104]], 0)</f>
        <v>0</v>
      </c>
      <c r="F751">
        <f>IF(AND(ALL!E752-METEALL[[#This Row],[620105]] &gt;= 0, ALL!E752-METEALL[[#This Row],[620105]] &lt;= 24), ALL!E752-METEALL[[#This Row],[620105]], 0)</f>
        <v>16</v>
      </c>
      <c r="G751">
        <f>IF(AND(ALL!F752-METEALL[[#This Row],[620106]] &gt;= 0, ALL!F752-METEALL[[#This Row],[620106]] &lt;= 24), ALL!F752-METEALL[[#This Row],[620106]], 0)</f>
        <v>1</v>
      </c>
      <c r="H751">
        <f>IF(AND(ALL!G752-METEALL[[#This Row],[620107]] &gt;= 0, ALL!G752-METEALL[[#This Row],[620107]] &lt;= 24), ALL!G752-METEALL[[#This Row],[620107]], 0)</f>
        <v>0</v>
      </c>
      <c r="I751">
        <f>IF(AND(ALL!H752-METEALL[[#This Row],[620109]] &gt;= 0, ALL!H752-METEALL[[#This Row],[620109]] &lt;= 24), ALL!H752-METEALL[[#This Row],[620109]], 0)</f>
        <v>0</v>
      </c>
      <c r="J751">
        <f>IF(AND(ALL!I752-METEALL[[#This Row],[620111]] &gt;= 0, ALL!I752-METEALL[[#This Row],[620111]] &lt;= 24), ALL!I752-METEALL[[#This Row],[620111]], 0)</f>
        <v>12</v>
      </c>
      <c r="K751">
        <f>IF(AND(ALL!J752-METEALL[[#This Row],[620112]] &gt;= 0, ALL!J752-METEALL[[#This Row],[620112]] &lt;= 24), ALL!J752-METEALL[[#This Row],[620112]], 0)</f>
        <v>0</v>
      </c>
      <c r="L751">
        <f>IF(AND(ALL!K752-METEALL[[#This Row],[620113]] &gt;= 0, ALL!K752-METEALL[[#This Row],[620113]] &lt;= 24), ALL!K752-METEALL[[#This Row],[620113]], 0)</f>
        <v>17</v>
      </c>
      <c r="M751">
        <f>IF(AND(ALL!L752-METEALL[[#This Row],[620114]] &gt;= 0, ALL!L752-METEALL[[#This Row],[620114]] &lt;= 24), ALL!L752-METEALL[[#This Row],[620114]], 0)</f>
        <v>0</v>
      </c>
      <c r="N751">
        <f>IF(AND(ALL!M752-METEALL[[#This Row],[620116]] &gt;= 0, ALL!M752-METEALL[[#This Row],[620116]] &lt;= 24), ALL!M752-METEALL[[#This Row],[620116]], 0)</f>
        <v>0</v>
      </c>
      <c r="O751">
        <f>IF(AND(ALL!N752-METEALL[[#This Row],[620117]] &gt;= 0, ALL!N752-METEALL[[#This Row],[620117]] &lt;= 24), ALL!N752-METEALL[[#This Row],[620117]], 0)</f>
        <v>17</v>
      </c>
      <c r="P751">
        <f>IF(AND(ALL!O752-METEALL[[#This Row],[620118]] &gt;= 0, ALL!O752-METEALL[[#This Row],[620118]] &lt;= 24), ALL!O752-METEALL[[#This Row],[620118]], 0)</f>
        <v>17</v>
      </c>
      <c r="Q751">
        <f>IF(AND(ALL!P752-METEALL[[#This Row],[620119]] &gt;= 0, ALL!P752-METEALL[[#This Row],[620119]] &lt;= 24), ALL!P752-METEALL[[#This Row],[620119]], 0)</f>
        <v>18</v>
      </c>
      <c r="R751">
        <f>IF(AND(ALL!Q752-METEALL[[#This Row],[620120]] &gt;= 0, ALL!Q752-METEALL[[#This Row],[620120]] &lt;= 24), ALL!Q752-METEALL[[#This Row],[620120]], 0)</f>
        <v>0</v>
      </c>
      <c r="S751">
        <f>IF(AND(ALL!R752-METEALL[[#This Row],[620122]] &gt;= 0, ALL!R752-METEALL[[#This Row],[620122]] &lt;= 24), ALL!R752-METEALL[[#This Row],[620122]], 0)</f>
        <v>16</v>
      </c>
      <c r="T751">
        <f>IF(AND(ALL!S752-METEALL[[#This Row],[620123]] &gt;= 0, ALL!S752-METEALL[[#This Row],[620123]] &lt;= 24), ALL!S752-METEALL[[#This Row],[620123]], 0)</f>
        <v>0</v>
      </c>
      <c r="U751">
        <f>IF(AND(ALL!T752-METEALL[[#This Row],[620124]] &gt;= 0, ALL!T752-METEALL[[#This Row],[620124]] &lt;= 24), ALL!T752-METEALL[[#This Row],[620124]], 0)</f>
        <v>0</v>
      </c>
      <c r="Y751">
        <v>620104</v>
      </c>
      <c r="Z751" s="31">
        <v>44579</v>
      </c>
      <c r="AA751">
        <v>0</v>
      </c>
    </row>
    <row r="752" spans="3:27">
      <c r="C752" s="17">
        <v>44580</v>
      </c>
      <c r="D752" t="str">
        <f>TEXT(Mete_cal[[#This Row],[Egat Code]], "[$-409]mmm yyyy")</f>
        <v>Jan 2022</v>
      </c>
      <c r="E752">
        <f>IF(AND(ALL!D753-METEALL[[#This Row],[620104]] &gt;= 0, ALL!D753-METEALL[[#This Row],[620104]] &lt;= 24), ALL!D753-METEALL[[#This Row],[620104]], 0)</f>
        <v>0</v>
      </c>
      <c r="F752">
        <f>IF(AND(ALL!E753-METEALL[[#This Row],[620105]] &gt;= 0, ALL!E753-METEALL[[#This Row],[620105]] &lt;= 24), ALL!E753-METEALL[[#This Row],[620105]], 0)</f>
        <v>15</v>
      </c>
      <c r="G752">
        <f>IF(AND(ALL!F753-METEALL[[#This Row],[620106]] &gt;= 0, ALL!F753-METEALL[[#This Row],[620106]] &lt;= 24), ALL!F753-METEALL[[#This Row],[620106]], 0)</f>
        <v>12</v>
      </c>
      <c r="H752">
        <f>IF(AND(ALL!G753-METEALL[[#This Row],[620107]] &gt;= 0, ALL!G753-METEALL[[#This Row],[620107]] &lt;= 24), ALL!G753-METEALL[[#This Row],[620107]], 0)</f>
        <v>18</v>
      </c>
      <c r="I752">
        <f>IF(AND(ALL!H753-METEALL[[#This Row],[620109]] &gt;= 0, ALL!H753-METEALL[[#This Row],[620109]] &lt;= 24), ALL!H753-METEALL[[#This Row],[620109]], 0)</f>
        <v>0</v>
      </c>
      <c r="J752">
        <f>IF(AND(ALL!I753-METEALL[[#This Row],[620111]] &gt;= 0, ALL!I753-METEALL[[#This Row],[620111]] &lt;= 24), ALL!I753-METEALL[[#This Row],[620111]], 0)</f>
        <v>16</v>
      </c>
      <c r="K752">
        <f>IF(AND(ALL!J753-METEALL[[#This Row],[620112]] &gt;= 0, ALL!J753-METEALL[[#This Row],[620112]] &lt;= 24), ALL!J753-METEALL[[#This Row],[620112]], 0)</f>
        <v>0</v>
      </c>
      <c r="L752">
        <f>IF(AND(ALL!K753-METEALL[[#This Row],[620113]] &gt;= 0, ALL!K753-METEALL[[#This Row],[620113]] &lt;= 24), ALL!K753-METEALL[[#This Row],[620113]], 0)</f>
        <v>14</v>
      </c>
      <c r="M752">
        <f>IF(AND(ALL!L753-METEALL[[#This Row],[620114]] &gt;= 0, ALL!L753-METEALL[[#This Row],[620114]] &lt;= 24), ALL!L753-METEALL[[#This Row],[620114]], 0)</f>
        <v>0</v>
      </c>
      <c r="N752">
        <f>IF(AND(ALL!M753-METEALL[[#This Row],[620116]] &gt;= 0, ALL!M753-METEALL[[#This Row],[620116]] &lt;= 24), ALL!M753-METEALL[[#This Row],[620116]], 0)</f>
        <v>0</v>
      </c>
      <c r="O752">
        <f>IF(AND(ALL!N753-METEALL[[#This Row],[620117]] &gt;= 0, ALL!N753-METEALL[[#This Row],[620117]] &lt;= 24), ALL!N753-METEALL[[#This Row],[620117]], 0)</f>
        <v>0</v>
      </c>
      <c r="P752">
        <f>IF(AND(ALL!O753-METEALL[[#This Row],[620118]] &gt;= 0, ALL!O753-METEALL[[#This Row],[620118]] &lt;= 24), ALL!O753-METEALL[[#This Row],[620118]], 0)</f>
        <v>0</v>
      </c>
      <c r="Q752">
        <f>IF(AND(ALL!P753-METEALL[[#This Row],[620119]] &gt;= 0, ALL!P753-METEALL[[#This Row],[620119]] &lt;= 24), ALL!P753-METEALL[[#This Row],[620119]], 0)</f>
        <v>14</v>
      </c>
      <c r="R752">
        <f>IF(AND(ALL!Q753-METEALL[[#This Row],[620120]] &gt;= 0, ALL!Q753-METEALL[[#This Row],[620120]] &lt;= 24), ALL!Q753-METEALL[[#This Row],[620120]], 0)</f>
        <v>13</v>
      </c>
      <c r="S752">
        <f>IF(AND(ALL!R753-METEALL[[#This Row],[620122]] &gt;= 0, ALL!R753-METEALL[[#This Row],[620122]] &lt;= 24), ALL!R753-METEALL[[#This Row],[620122]], 0)</f>
        <v>18</v>
      </c>
      <c r="T752">
        <f>IF(AND(ALL!S753-METEALL[[#This Row],[620123]] &gt;= 0, ALL!S753-METEALL[[#This Row],[620123]] &lt;= 24), ALL!S753-METEALL[[#This Row],[620123]], 0)</f>
        <v>1</v>
      </c>
      <c r="U752">
        <f>IF(AND(ALL!T753-METEALL[[#This Row],[620124]] &gt;= 0, ALL!T753-METEALL[[#This Row],[620124]] &lt;= 24), ALL!T753-METEALL[[#This Row],[620124]], 0)</f>
        <v>0</v>
      </c>
      <c r="Y752">
        <v>620104</v>
      </c>
      <c r="Z752" s="31">
        <v>44580</v>
      </c>
      <c r="AA752">
        <v>0</v>
      </c>
    </row>
    <row r="753" spans="3:27">
      <c r="C753" s="17">
        <v>44581</v>
      </c>
      <c r="D753" t="str">
        <f>TEXT(Mete_cal[[#This Row],[Egat Code]], "[$-409]mmm yyyy")</f>
        <v>Jan 2022</v>
      </c>
      <c r="E753">
        <f>IF(AND(ALL!D754-METEALL[[#This Row],[620104]] &gt;= 0, ALL!D754-METEALL[[#This Row],[620104]] &lt;= 24), ALL!D754-METEALL[[#This Row],[620104]], 0)</f>
        <v>0</v>
      </c>
      <c r="F753">
        <f>IF(AND(ALL!E754-METEALL[[#This Row],[620105]] &gt;= 0, ALL!E754-METEALL[[#This Row],[620105]] &lt;= 24), ALL!E754-METEALL[[#This Row],[620105]], 0)</f>
        <v>2</v>
      </c>
      <c r="G753">
        <f>IF(AND(ALL!F754-METEALL[[#This Row],[620106]] &gt;= 0, ALL!F754-METEALL[[#This Row],[620106]] &lt;= 24), ALL!F754-METEALL[[#This Row],[620106]], 0)</f>
        <v>6</v>
      </c>
      <c r="H753">
        <f>IF(AND(ALL!G754-METEALL[[#This Row],[620107]] &gt;= 0, ALL!G754-METEALL[[#This Row],[620107]] &lt;= 24), ALL!G754-METEALL[[#This Row],[620107]], 0)</f>
        <v>13</v>
      </c>
      <c r="I753">
        <f>IF(AND(ALL!H754-METEALL[[#This Row],[620109]] &gt;= 0, ALL!H754-METEALL[[#This Row],[620109]] &lt;= 24), ALL!H754-METEALL[[#This Row],[620109]], 0)</f>
        <v>0</v>
      </c>
      <c r="J753">
        <f>IF(AND(ALL!I754-METEALL[[#This Row],[620111]] &gt;= 0, ALL!I754-METEALL[[#This Row],[620111]] &lt;= 24), ALL!I754-METEALL[[#This Row],[620111]], 0)</f>
        <v>7</v>
      </c>
      <c r="K753">
        <f>IF(AND(ALL!J754-METEALL[[#This Row],[620112]] &gt;= 0, ALL!J754-METEALL[[#This Row],[620112]] &lt;= 24), ALL!J754-METEALL[[#This Row],[620112]], 0)</f>
        <v>0</v>
      </c>
      <c r="L753">
        <f>IF(AND(ALL!K754-METEALL[[#This Row],[620113]] &gt;= 0, ALL!K754-METEALL[[#This Row],[620113]] &lt;= 24), ALL!K754-METEALL[[#This Row],[620113]], 0)</f>
        <v>13</v>
      </c>
      <c r="M753">
        <f>IF(AND(ALL!L754-METEALL[[#This Row],[620114]] &gt;= 0, ALL!L754-METEALL[[#This Row],[620114]] &lt;= 24), ALL!L754-METEALL[[#This Row],[620114]], 0)</f>
        <v>0</v>
      </c>
      <c r="N753">
        <f>IF(AND(ALL!M754-METEALL[[#This Row],[620116]] &gt;= 0, ALL!M754-METEALL[[#This Row],[620116]] &lt;= 24), ALL!M754-METEALL[[#This Row],[620116]], 0)</f>
        <v>0</v>
      </c>
      <c r="O753">
        <f>IF(AND(ALL!N754-METEALL[[#This Row],[620117]] &gt;= 0, ALL!N754-METEALL[[#This Row],[620117]] &lt;= 24), ALL!N754-METEALL[[#This Row],[620117]], 0)</f>
        <v>17</v>
      </c>
      <c r="P753">
        <f>IF(AND(ALL!O754-METEALL[[#This Row],[620118]] &gt;= 0, ALL!O754-METEALL[[#This Row],[620118]] &lt;= 24), ALL!O754-METEALL[[#This Row],[620118]], 0)</f>
        <v>0</v>
      </c>
      <c r="Q753">
        <f>IF(AND(ALL!P754-METEALL[[#This Row],[620119]] &gt;= 0, ALL!P754-METEALL[[#This Row],[620119]] &lt;= 24), ALL!P754-METEALL[[#This Row],[620119]], 0)</f>
        <v>12</v>
      </c>
      <c r="R753">
        <f>IF(AND(ALL!Q754-METEALL[[#This Row],[620120]] &gt;= 0, ALL!Q754-METEALL[[#This Row],[620120]] &lt;= 24), ALL!Q754-METEALL[[#This Row],[620120]], 0)</f>
        <v>9</v>
      </c>
      <c r="S753">
        <f>IF(AND(ALL!R754-METEALL[[#This Row],[620122]] &gt;= 0, ALL!R754-METEALL[[#This Row],[620122]] &lt;= 24), ALL!R754-METEALL[[#This Row],[620122]], 0)</f>
        <v>3</v>
      </c>
      <c r="T753">
        <f>IF(AND(ALL!S754-METEALL[[#This Row],[620123]] &gt;= 0, ALL!S754-METEALL[[#This Row],[620123]] &lt;= 24), ALL!S754-METEALL[[#This Row],[620123]], 0)</f>
        <v>1</v>
      </c>
      <c r="U753">
        <f>IF(AND(ALL!T754-METEALL[[#This Row],[620124]] &gt;= 0, ALL!T754-METEALL[[#This Row],[620124]] &lt;= 24), ALL!T754-METEALL[[#This Row],[620124]], 0)</f>
        <v>0</v>
      </c>
      <c r="Y753">
        <v>620104</v>
      </c>
      <c r="Z753" s="31">
        <v>44581</v>
      </c>
      <c r="AA753">
        <v>0</v>
      </c>
    </row>
    <row r="754" spans="3:27">
      <c r="C754" s="17">
        <v>44582</v>
      </c>
      <c r="D754" t="str">
        <f>TEXT(Mete_cal[[#This Row],[Egat Code]], "[$-409]mmm yyyy")</f>
        <v>Jan 2022</v>
      </c>
      <c r="E754">
        <f>IF(AND(ALL!D755-METEALL[[#This Row],[620104]] &gt;= 0, ALL!D755-METEALL[[#This Row],[620104]] &lt;= 24), ALL!D755-METEALL[[#This Row],[620104]], 0)</f>
        <v>0</v>
      </c>
      <c r="F754">
        <f>IF(AND(ALL!E755-METEALL[[#This Row],[620105]] &gt;= 0, ALL!E755-METEALL[[#This Row],[620105]] &lt;= 24), ALL!E755-METEALL[[#This Row],[620105]], 0)</f>
        <v>15</v>
      </c>
      <c r="G754">
        <f>IF(AND(ALL!F755-METEALL[[#This Row],[620106]] &gt;= 0, ALL!F755-METEALL[[#This Row],[620106]] &lt;= 24), ALL!F755-METEALL[[#This Row],[620106]], 0)</f>
        <v>13</v>
      </c>
      <c r="H754">
        <f>IF(AND(ALL!G755-METEALL[[#This Row],[620107]] &gt;= 0, ALL!G755-METEALL[[#This Row],[620107]] &lt;= 24), ALL!G755-METEALL[[#This Row],[620107]], 0)</f>
        <v>15</v>
      </c>
      <c r="I754">
        <f>IF(AND(ALL!H755-METEALL[[#This Row],[620109]] &gt;= 0, ALL!H755-METEALL[[#This Row],[620109]] &lt;= 24), ALL!H755-METEALL[[#This Row],[620109]], 0)</f>
        <v>0</v>
      </c>
      <c r="J754">
        <f>IF(AND(ALL!I755-METEALL[[#This Row],[620111]] &gt;= 0, ALL!I755-METEALL[[#This Row],[620111]] &lt;= 24), ALL!I755-METEALL[[#This Row],[620111]], 0)</f>
        <v>17</v>
      </c>
      <c r="K754">
        <f>IF(AND(ALL!J755-METEALL[[#This Row],[620112]] &gt;= 0, ALL!J755-METEALL[[#This Row],[620112]] &lt;= 24), ALL!J755-METEALL[[#This Row],[620112]], 0)</f>
        <v>0</v>
      </c>
      <c r="L754">
        <f>IF(AND(ALL!K755-METEALL[[#This Row],[620113]] &gt;= 0, ALL!K755-METEALL[[#This Row],[620113]] &lt;= 24), ALL!K755-METEALL[[#This Row],[620113]], 0)</f>
        <v>17</v>
      </c>
      <c r="M754">
        <f>IF(AND(ALL!L755-METEALL[[#This Row],[620114]] &gt;= 0, ALL!L755-METEALL[[#This Row],[620114]] &lt;= 24), ALL!L755-METEALL[[#This Row],[620114]], 0)</f>
        <v>0</v>
      </c>
      <c r="N754">
        <f>IF(AND(ALL!M755-METEALL[[#This Row],[620116]] &gt;= 0, ALL!M755-METEALL[[#This Row],[620116]] &lt;= 24), ALL!M755-METEALL[[#This Row],[620116]], 0)</f>
        <v>0</v>
      </c>
      <c r="O754">
        <f>IF(AND(ALL!N755-METEALL[[#This Row],[620117]] &gt;= 0, ALL!N755-METEALL[[#This Row],[620117]] &lt;= 24), ALL!N755-METEALL[[#This Row],[620117]], 0)</f>
        <v>19</v>
      </c>
      <c r="P754">
        <f>IF(AND(ALL!O755-METEALL[[#This Row],[620118]] &gt;= 0, ALL!O755-METEALL[[#This Row],[620118]] &lt;= 24), ALL!O755-METEALL[[#This Row],[620118]], 0)</f>
        <v>0</v>
      </c>
      <c r="Q754">
        <f>IF(AND(ALL!P755-METEALL[[#This Row],[620119]] &gt;= 0, ALL!P755-METEALL[[#This Row],[620119]] &lt;= 24), ALL!P755-METEALL[[#This Row],[620119]], 0)</f>
        <v>0</v>
      </c>
      <c r="R754">
        <f>IF(AND(ALL!Q755-METEALL[[#This Row],[620120]] &gt;= 0, ALL!Q755-METEALL[[#This Row],[620120]] &lt;= 24), ALL!Q755-METEALL[[#This Row],[620120]], 0)</f>
        <v>0</v>
      </c>
      <c r="S754">
        <f>IF(AND(ALL!R755-METEALL[[#This Row],[620122]] &gt;= 0, ALL!R755-METEALL[[#This Row],[620122]] &lt;= 24), ALL!R755-METEALL[[#This Row],[620122]], 0)</f>
        <v>17</v>
      </c>
      <c r="T754">
        <f>IF(AND(ALL!S755-METEALL[[#This Row],[620123]] &gt;= 0, ALL!S755-METEALL[[#This Row],[620123]] &lt;= 24), ALL!S755-METEALL[[#This Row],[620123]], 0)</f>
        <v>1</v>
      </c>
      <c r="U754">
        <f>IF(AND(ALL!T755-METEALL[[#This Row],[620124]] &gt;= 0, ALL!T755-METEALL[[#This Row],[620124]] &lt;= 24), ALL!T755-METEALL[[#This Row],[620124]], 0)</f>
        <v>0</v>
      </c>
      <c r="Y754">
        <v>620104</v>
      </c>
      <c r="Z754" s="31">
        <v>44582</v>
      </c>
      <c r="AA754">
        <v>0</v>
      </c>
    </row>
    <row r="755" spans="3:27">
      <c r="C755" s="17">
        <v>44583</v>
      </c>
      <c r="D755" t="str">
        <f>TEXT(Mete_cal[[#This Row],[Egat Code]], "[$-409]mmm yyyy")</f>
        <v>Jan 2022</v>
      </c>
      <c r="E755">
        <f>IF(AND(ALL!D756-METEALL[[#This Row],[620104]] &gt;= 0, ALL!D756-METEALL[[#This Row],[620104]] &lt;= 24), ALL!D756-METEALL[[#This Row],[620104]], 0)</f>
        <v>0</v>
      </c>
      <c r="F755">
        <f>IF(AND(ALL!E756-METEALL[[#This Row],[620105]] &gt;= 0, ALL!E756-METEALL[[#This Row],[620105]] &lt;= 24), ALL!E756-METEALL[[#This Row],[620105]], 0)</f>
        <v>17</v>
      </c>
      <c r="G755">
        <f>IF(AND(ALL!F756-METEALL[[#This Row],[620106]] &gt;= 0, ALL!F756-METEALL[[#This Row],[620106]] &lt;= 24), ALL!F756-METEALL[[#This Row],[620106]], 0)</f>
        <v>16</v>
      </c>
      <c r="H755">
        <f>IF(AND(ALL!G756-METEALL[[#This Row],[620107]] &gt;= 0, ALL!G756-METEALL[[#This Row],[620107]] &lt;= 24), ALL!G756-METEALL[[#This Row],[620107]], 0)</f>
        <v>16</v>
      </c>
      <c r="I755">
        <f>IF(AND(ALL!H756-METEALL[[#This Row],[620109]] &gt;= 0, ALL!H756-METEALL[[#This Row],[620109]] &lt;= 24), ALL!H756-METEALL[[#This Row],[620109]], 0)</f>
        <v>0</v>
      </c>
      <c r="J755">
        <f>IF(AND(ALL!I756-METEALL[[#This Row],[620111]] &gt;= 0, ALL!I756-METEALL[[#This Row],[620111]] &lt;= 24), ALL!I756-METEALL[[#This Row],[620111]], 0)</f>
        <v>16</v>
      </c>
      <c r="K755">
        <f>IF(AND(ALL!J756-METEALL[[#This Row],[620112]] &gt;= 0, ALL!J756-METEALL[[#This Row],[620112]] &lt;= 24), ALL!J756-METEALL[[#This Row],[620112]], 0)</f>
        <v>0</v>
      </c>
      <c r="L755">
        <f>IF(AND(ALL!K756-METEALL[[#This Row],[620113]] &gt;= 0, ALL!K756-METEALL[[#This Row],[620113]] &lt;= 24), ALL!K756-METEALL[[#This Row],[620113]], 0)</f>
        <v>19</v>
      </c>
      <c r="M755">
        <f>IF(AND(ALL!L756-METEALL[[#This Row],[620114]] &gt;= 0, ALL!L756-METEALL[[#This Row],[620114]] &lt;= 24), ALL!L756-METEALL[[#This Row],[620114]], 0)</f>
        <v>0</v>
      </c>
      <c r="N755">
        <f>IF(AND(ALL!M756-METEALL[[#This Row],[620116]] &gt;= 0, ALL!M756-METEALL[[#This Row],[620116]] &lt;= 24), ALL!M756-METEALL[[#This Row],[620116]], 0)</f>
        <v>0</v>
      </c>
      <c r="O755">
        <f>IF(AND(ALL!N756-METEALL[[#This Row],[620117]] &gt;= 0, ALL!N756-METEALL[[#This Row],[620117]] &lt;= 24), ALL!N756-METEALL[[#This Row],[620117]], 0)</f>
        <v>17</v>
      </c>
      <c r="P755">
        <f>IF(AND(ALL!O756-METEALL[[#This Row],[620118]] &gt;= 0, ALL!O756-METEALL[[#This Row],[620118]] &lt;= 24), ALL!O756-METEALL[[#This Row],[620118]], 0)</f>
        <v>0</v>
      </c>
      <c r="Q755">
        <f>IF(AND(ALL!P756-METEALL[[#This Row],[620119]] &gt;= 0, ALL!P756-METEALL[[#This Row],[620119]] &lt;= 24), ALL!P756-METEALL[[#This Row],[620119]], 0)</f>
        <v>0</v>
      </c>
      <c r="R755">
        <f>IF(AND(ALL!Q756-METEALL[[#This Row],[620120]] &gt;= 0, ALL!Q756-METEALL[[#This Row],[620120]] &lt;= 24), ALL!Q756-METEALL[[#This Row],[620120]], 0)</f>
        <v>0</v>
      </c>
      <c r="S755">
        <f>IF(AND(ALL!R756-METEALL[[#This Row],[620122]] &gt;= 0, ALL!R756-METEALL[[#This Row],[620122]] &lt;= 24), ALL!R756-METEALL[[#This Row],[620122]], 0)</f>
        <v>16</v>
      </c>
      <c r="T755">
        <f>IF(AND(ALL!S756-METEALL[[#This Row],[620123]] &gt;= 0, ALL!S756-METEALL[[#This Row],[620123]] &lt;= 24), ALL!S756-METEALL[[#This Row],[620123]], 0)</f>
        <v>1</v>
      </c>
      <c r="U755">
        <f>IF(AND(ALL!T756-METEALL[[#This Row],[620124]] &gt;= 0, ALL!T756-METEALL[[#This Row],[620124]] &lt;= 24), ALL!T756-METEALL[[#This Row],[620124]], 0)</f>
        <v>0</v>
      </c>
      <c r="Y755">
        <v>620104</v>
      </c>
      <c r="Z755" s="31">
        <v>44583</v>
      </c>
      <c r="AA755">
        <v>0</v>
      </c>
    </row>
    <row r="756" spans="3:27">
      <c r="C756" s="17">
        <v>44584</v>
      </c>
      <c r="D756" t="str">
        <f>TEXT(Mete_cal[[#This Row],[Egat Code]], "[$-409]mmm yyyy")</f>
        <v>Jan 2022</v>
      </c>
      <c r="E756">
        <f>IF(AND(ALL!D757-METEALL[[#This Row],[620104]] &gt;= 0, ALL!D757-METEALL[[#This Row],[620104]] &lt;= 24), ALL!D757-METEALL[[#This Row],[620104]], 0)</f>
        <v>0</v>
      </c>
      <c r="F756">
        <f>IF(AND(ALL!E757-METEALL[[#This Row],[620105]] &gt;= 0, ALL!E757-METEALL[[#This Row],[620105]] &lt;= 24), ALL!E757-METEALL[[#This Row],[620105]], 0)</f>
        <v>18</v>
      </c>
      <c r="G756">
        <f>IF(AND(ALL!F757-METEALL[[#This Row],[620106]] &gt;= 0, ALL!F757-METEALL[[#This Row],[620106]] &lt;= 24), ALL!F757-METEALL[[#This Row],[620106]], 0)</f>
        <v>18</v>
      </c>
      <c r="H756">
        <f>IF(AND(ALL!G757-METEALL[[#This Row],[620107]] &gt;= 0, ALL!G757-METEALL[[#This Row],[620107]] &lt;= 24), ALL!G757-METEALL[[#This Row],[620107]], 0)</f>
        <v>0</v>
      </c>
      <c r="I756">
        <f>IF(AND(ALL!H757-METEALL[[#This Row],[620109]] &gt;= 0, ALL!H757-METEALL[[#This Row],[620109]] &lt;= 24), ALL!H757-METEALL[[#This Row],[620109]], 0)</f>
        <v>0</v>
      </c>
      <c r="J756">
        <f>IF(AND(ALL!I757-METEALL[[#This Row],[620111]] &gt;= 0, ALL!I757-METEALL[[#This Row],[620111]] &lt;= 24), ALL!I757-METEALL[[#This Row],[620111]], 0)</f>
        <v>0</v>
      </c>
      <c r="K756">
        <f>IF(AND(ALL!J757-METEALL[[#This Row],[620112]] &gt;= 0, ALL!J757-METEALL[[#This Row],[620112]] &lt;= 24), ALL!J757-METEALL[[#This Row],[620112]], 0)</f>
        <v>0</v>
      </c>
      <c r="L756">
        <f>IF(AND(ALL!K757-METEALL[[#This Row],[620113]] &gt;= 0, ALL!K757-METEALL[[#This Row],[620113]] &lt;= 24), ALL!K757-METEALL[[#This Row],[620113]], 0)</f>
        <v>18</v>
      </c>
      <c r="M756">
        <f>IF(AND(ALL!L757-METEALL[[#This Row],[620114]] &gt;= 0, ALL!L757-METEALL[[#This Row],[620114]] &lt;= 24), ALL!L757-METEALL[[#This Row],[620114]], 0)</f>
        <v>0</v>
      </c>
      <c r="N756">
        <f>IF(AND(ALL!M757-METEALL[[#This Row],[620116]] &gt;= 0, ALL!M757-METEALL[[#This Row],[620116]] &lt;= 24), ALL!M757-METEALL[[#This Row],[620116]], 0)</f>
        <v>21</v>
      </c>
      <c r="O756">
        <f>IF(AND(ALL!N757-METEALL[[#This Row],[620117]] &gt;= 0, ALL!N757-METEALL[[#This Row],[620117]] &lt;= 24), ALL!N757-METEALL[[#This Row],[620117]], 0)</f>
        <v>20</v>
      </c>
      <c r="P756">
        <f>IF(AND(ALL!O757-METEALL[[#This Row],[620118]] &gt;= 0, ALL!O757-METEALL[[#This Row],[620118]] &lt;= 24), ALL!O757-METEALL[[#This Row],[620118]], 0)</f>
        <v>0</v>
      </c>
      <c r="Q756">
        <f>IF(AND(ALL!P757-METEALL[[#This Row],[620119]] &gt;= 0, ALL!P757-METEALL[[#This Row],[620119]] &lt;= 24), ALL!P757-METEALL[[#This Row],[620119]], 0)</f>
        <v>0</v>
      </c>
      <c r="R756">
        <f>IF(AND(ALL!Q757-METEALL[[#This Row],[620120]] &gt;= 0, ALL!Q757-METEALL[[#This Row],[620120]] &lt;= 24), ALL!Q757-METEALL[[#This Row],[620120]], 0)</f>
        <v>0</v>
      </c>
      <c r="S756">
        <f>IF(AND(ALL!R757-METEALL[[#This Row],[620122]] &gt;= 0, ALL!R757-METEALL[[#This Row],[620122]] &lt;= 24), ALL!R757-METEALL[[#This Row],[620122]], 0)</f>
        <v>19</v>
      </c>
      <c r="T756">
        <f>IF(AND(ALL!S757-METEALL[[#This Row],[620123]] &gt;= 0, ALL!S757-METEALL[[#This Row],[620123]] &lt;= 24), ALL!S757-METEALL[[#This Row],[620123]], 0)</f>
        <v>1</v>
      </c>
      <c r="U756">
        <f>IF(AND(ALL!T757-METEALL[[#This Row],[620124]] &gt;= 0, ALL!T757-METEALL[[#This Row],[620124]] &lt;= 24), ALL!T757-METEALL[[#This Row],[620124]], 0)</f>
        <v>0</v>
      </c>
      <c r="Y756">
        <v>620104</v>
      </c>
      <c r="Z756" s="31">
        <v>44584</v>
      </c>
      <c r="AA756">
        <v>0</v>
      </c>
    </row>
    <row r="757" spans="3:27">
      <c r="C757" s="17">
        <v>44585</v>
      </c>
      <c r="D757" t="str">
        <f>TEXT(Mete_cal[[#This Row],[Egat Code]], "[$-409]mmm yyyy")</f>
        <v>Jan 2022</v>
      </c>
      <c r="E757">
        <f>IF(AND(ALL!D758-METEALL[[#This Row],[620104]] &gt;= 0, ALL!D758-METEALL[[#This Row],[620104]] &lt;= 24), ALL!D758-METEALL[[#This Row],[620104]], 0)</f>
        <v>0</v>
      </c>
      <c r="F757">
        <f>IF(AND(ALL!E758-METEALL[[#This Row],[620105]] &gt;= 0, ALL!E758-METEALL[[#This Row],[620105]] &lt;= 24), ALL!E758-METEALL[[#This Row],[620105]], 0)</f>
        <v>18</v>
      </c>
      <c r="G757">
        <f>IF(AND(ALL!F758-METEALL[[#This Row],[620106]] &gt;= 0, ALL!F758-METEALL[[#This Row],[620106]] &lt;= 24), ALL!F758-METEALL[[#This Row],[620106]], 0)</f>
        <v>18</v>
      </c>
      <c r="H757">
        <f>IF(AND(ALL!G758-METEALL[[#This Row],[620107]] &gt;= 0, ALL!G758-METEALL[[#This Row],[620107]] &lt;= 24), ALL!G758-METEALL[[#This Row],[620107]], 0)</f>
        <v>0</v>
      </c>
      <c r="I757">
        <f>IF(AND(ALL!H758-METEALL[[#This Row],[620109]] &gt;= 0, ALL!H758-METEALL[[#This Row],[620109]] &lt;= 24), ALL!H758-METEALL[[#This Row],[620109]], 0)</f>
        <v>0</v>
      </c>
      <c r="J757">
        <f>IF(AND(ALL!I758-METEALL[[#This Row],[620111]] &gt;= 0, ALL!I758-METEALL[[#This Row],[620111]] &lt;= 24), ALL!I758-METEALL[[#This Row],[620111]], 0)</f>
        <v>0</v>
      </c>
      <c r="K757">
        <f>IF(AND(ALL!J758-METEALL[[#This Row],[620112]] &gt;= 0, ALL!J758-METEALL[[#This Row],[620112]] &lt;= 24), ALL!J758-METEALL[[#This Row],[620112]], 0)</f>
        <v>0</v>
      </c>
      <c r="L757">
        <f>IF(AND(ALL!K758-METEALL[[#This Row],[620113]] &gt;= 0, ALL!K758-METEALL[[#This Row],[620113]] &lt;= 24), ALL!K758-METEALL[[#This Row],[620113]], 0)</f>
        <v>20</v>
      </c>
      <c r="M757">
        <f>IF(AND(ALL!L758-METEALL[[#This Row],[620114]] &gt;= 0, ALL!L758-METEALL[[#This Row],[620114]] &lt;= 24), ALL!L758-METEALL[[#This Row],[620114]], 0)</f>
        <v>0</v>
      </c>
      <c r="N757">
        <f>IF(AND(ALL!M758-METEALL[[#This Row],[620116]] &gt;= 0, ALL!M758-METEALL[[#This Row],[620116]] &lt;= 24), ALL!M758-METEALL[[#This Row],[620116]], 0)</f>
        <v>17</v>
      </c>
      <c r="O757">
        <f>IF(AND(ALL!N758-METEALL[[#This Row],[620117]] &gt;= 0, ALL!N758-METEALL[[#This Row],[620117]] &lt;= 24), ALL!N758-METEALL[[#This Row],[620117]], 0)</f>
        <v>19</v>
      </c>
      <c r="P757">
        <f>IF(AND(ALL!O758-METEALL[[#This Row],[620118]] &gt;= 0, ALL!O758-METEALL[[#This Row],[620118]] &lt;= 24), ALL!O758-METEALL[[#This Row],[620118]], 0)</f>
        <v>0</v>
      </c>
      <c r="Q757">
        <f>IF(AND(ALL!P758-METEALL[[#This Row],[620119]] &gt;= 0, ALL!P758-METEALL[[#This Row],[620119]] &lt;= 24), ALL!P758-METEALL[[#This Row],[620119]], 0)</f>
        <v>0</v>
      </c>
      <c r="R757">
        <f>IF(AND(ALL!Q758-METEALL[[#This Row],[620120]] &gt;= 0, ALL!Q758-METEALL[[#This Row],[620120]] &lt;= 24), ALL!Q758-METEALL[[#This Row],[620120]], 0)</f>
        <v>0</v>
      </c>
      <c r="S757">
        <f>IF(AND(ALL!R758-METEALL[[#This Row],[620122]] &gt;= 0, ALL!R758-METEALL[[#This Row],[620122]] &lt;= 24), ALL!R758-METEALL[[#This Row],[620122]], 0)</f>
        <v>19</v>
      </c>
      <c r="T757">
        <f>IF(AND(ALL!S758-METEALL[[#This Row],[620123]] &gt;= 0, ALL!S758-METEALL[[#This Row],[620123]] &lt;= 24), ALL!S758-METEALL[[#This Row],[620123]], 0)</f>
        <v>1</v>
      </c>
      <c r="U757">
        <f>IF(AND(ALL!T758-METEALL[[#This Row],[620124]] &gt;= 0, ALL!T758-METEALL[[#This Row],[620124]] &lt;= 24), ALL!T758-METEALL[[#This Row],[620124]], 0)</f>
        <v>0</v>
      </c>
      <c r="Y757">
        <v>620104</v>
      </c>
      <c r="Z757" s="31">
        <v>44585</v>
      </c>
      <c r="AA757">
        <v>0</v>
      </c>
    </row>
    <row r="758" spans="3:27">
      <c r="C758" s="17">
        <v>44586</v>
      </c>
      <c r="D758" t="str">
        <f>TEXT(Mete_cal[[#This Row],[Egat Code]], "[$-409]mmm yyyy")</f>
        <v>Jan 2022</v>
      </c>
      <c r="E758">
        <f>IF(AND(ALL!D759-METEALL[[#This Row],[620104]] &gt;= 0, ALL!D759-METEALL[[#This Row],[620104]] &lt;= 24), ALL!D759-METEALL[[#This Row],[620104]], 0)</f>
        <v>0</v>
      </c>
      <c r="F758">
        <f>IF(AND(ALL!E759-METEALL[[#This Row],[620105]] &gt;= 0, ALL!E759-METEALL[[#This Row],[620105]] &lt;= 24), ALL!E759-METEALL[[#This Row],[620105]], 0)</f>
        <v>17</v>
      </c>
      <c r="G758">
        <f>IF(AND(ALL!F759-METEALL[[#This Row],[620106]] &gt;= 0, ALL!F759-METEALL[[#This Row],[620106]] &lt;= 24), ALL!F759-METEALL[[#This Row],[620106]], 0)</f>
        <v>19</v>
      </c>
      <c r="H758">
        <f>IF(AND(ALL!G759-METEALL[[#This Row],[620107]] &gt;= 0, ALL!G759-METEALL[[#This Row],[620107]] &lt;= 24), ALL!G759-METEALL[[#This Row],[620107]], 0)</f>
        <v>0</v>
      </c>
      <c r="I758">
        <f>IF(AND(ALL!H759-METEALL[[#This Row],[620109]] &gt;= 0, ALL!H759-METEALL[[#This Row],[620109]] &lt;= 24), ALL!H759-METEALL[[#This Row],[620109]], 0)</f>
        <v>0</v>
      </c>
      <c r="J758">
        <f>IF(AND(ALL!I759-METEALL[[#This Row],[620111]] &gt;= 0, ALL!I759-METEALL[[#This Row],[620111]] &lt;= 24), ALL!I759-METEALL[[#This Row],[620111]], 0)</f>
        <v>0</v>
      </c>
      <c r="K758">
        <f>IF(AND(ALL!J759-METEALL[[#This Row],[620112]] &gt;= 0, ALL!J759-METEALL[[#This Row],[620112]] &lt;= 24), ALL!J759-METEALL[[#This Row],[620112]], 0)</f>
        <v>0</v>
      </c>
      <c r="L758">
        <f>IF(AND(ALL!K759-METEALL[[#This Row],[620113]] &gt;= 0, ALL!K759-METEALL[[#This Row],[620113]] &lt;= 24), ALL!K759-METEALL[[#This Row],[620113]], 0)</f>
        <v>19</v>
      </c>
      <c r="M758">
        <f>IF(AND(ALL!L759-METEALL[[#This Row],[620114]] &gt;= 0, ALL!L759-METEALL[[#This Row],[620114]] &lt;= 24), ALL!L759-METEALL[[#This Row],[620114]], 0)</f>
        <v>0</v>
      </c>
      <c r="N758">
        <f>IF(AND(ALL!M759-METEALL[[#This Row],[620116]] &gt;= 0, ALL!M759-METEALL[[#This Row],[620116]] &lt;= 24), ALL!M759-METEALL[[#This Row],[620116]], 0)</f>
        <v>19</v>
      </c>
      <c r="O758">
        <f>IF(AND(ALL!N759-METEALL[[#This Row],[620117]] &gt;= 0, ALL!N759-METEALL[[#This Row],[620117]] &lt;= 24), ALL!N759-METEALL[[#This Row],[620117]], 0)</f>
        <v>19</v>
      </c>
      <c r="P758">
        <f>IF(AND(ALL!O759-METEALL[[#This Row],[620118]] &gt;= 0, ALL!O759-METEALL[[#This Row],[620118]] &lt;= 24), ALL!O759-METEALL[[#This Row],[620118]], 0)</f>
        <v>0</v>
      </c>
      <c r="Q758">
        <f>IF(AND(ALL!P759-METEALL[[#This Row],[620119]] &gt;= 0, ALL!P759-METEALL[[#This Row],[620119]] &lt;= 24), ALL!P759-METEALL[[#This Row],[620119]], 0)</f>
        <v>0</v>
      </c>
      <c r="R758">
        <f>IF(AND(ALL!Q759-METEALL[[#This Row],[620120]] &gt;= 0, ALL!Q759-METEALL[[#This Row],[620120]] &lt;= 24), ALL!Q759-METEALL[[#This Row],[620120]], 0)</f>
        <v>0</v>
      </c>
      <c r="S758">
        <f>IF(AND(ALL!R759-METEALL[[#This Row],[620122]] &gt;= 0, ALL!R759-METEALL[[#This Row],[620122]] &lt;= 24), ALL!R759-METEALL[[#This Row],[620122]], 0)</f>
        <v>0</v>
      </c>
      <c r="T758">
        <f>IF(AND(ALL!S759-METEALL[[#This Row],[620123]] &gt;= 0, ALL!S759-METEALL[[#This Row],[620123]] &lt;= 24), ALL!S759-METEALL[[#This Row],[620123]], 0)</f>
        <v>0</v>
      </c>
      <c r="U758">
        <f>IF(AND(ALL!T759-METEALL[[#This Row],[620124]] &gt;= 0, ALL!T759-METEALL[[#This Row],[620124]] &lt;= 24), ALL!T759-METEALL[[#This Row],[620124]], 0)</f>
        <v>0</v>
      </c>
      <c r="Y758">
        <v>620104</v>
      </c>
      <c r="Z758" s="31">
        <v>44586</v>
      </c>
      <c r="AA758">
        <v>0</v>
      </c>
    </row>
    <row r="759" spans="3:27">
      <c r="C759" s="17">
        <v>44587</v>
      </c>
      <c r="D759" t="str">
        <f>TEXT(Mete_cal[[#This Row],[Egat Code]], "[$-409]mmm yyyy")</f>
        <v>Jan 2022</v>
      </c>
      <c r="E759">
        <f>IF(AND(ALL!D760-METEALL[[#This Row],[620104]] &gt;= 0, ALL!D760-METEALL[[#This Row],[620104]] &lt;= 24), ALL!D760-METEALL[[#This Row],[620104]], 0)</f>
        <v>0</v>
      </c>
      <c r="F759">
        <f>IF(AND(ALL!E760-METEALL[[#This Row],[620105]] &gt;= 0, ALL!E760-METEALL[[#This Row],[620105]] &lt;= 24), ALL!E760-METEALL[[#This Row],[620105]], 0)</f>
        <v>19</v>
      </c>
      <c r="G759">
        <f>IF(AND(ALL!F760-METEALL[[#This Row],[620106]] &gt;= 0, ALL!F760-METEALL[[#This Row],[620106]] &lt;= 24), ALL!F760-METEALL[[#This Row],[620106]], 0)</f>
        <v>20</v>
      </c>
      <c r="H759">
        <f>IF(AND(ALL!G760-METEALL[[#This Row],[620107]] &gt;= 0, ALL!G760-METEALL[[#This Row],[620107]] &lt;= 24), ALL!G760-METEALL[[#This Row],[620107]], 0)</f>
        <v>0</v>
      </c>
      <c r="I759">
        <f>IF(AND(ALL!H760-METEALL[[#This Row],[620109]] &gt;= 0, ALL!H760-METEALL[[#This Row],[620109]] &lt;= 24), ALL!H760-METEALL[[#This Row],[620109]], 0)</f>
        <v>0</v>
      </c>
      <c r="J759">
        <f>IF(AND(ALL!I760-METEALL[[#This Row],[620111]] &gt;= 0, ALL!I760-METEALL[[#This Row],[620111]] &lt;= 24), ALL!I760-METEALL[[#This Row],[620111]], 0)</f>
        <v>0</v>
      </c>
      <c r="K759">
        <f>IF(AND(ALL!J760-METEALL[[#This Row],[620112]] &gt;= 0, ALL!J760-METEALL[[#This Row],[620112]] &lt;= 24), ALL!J760-METEALL[[#This Row],[620112]], 0)</f>
        <v>0</v>
      </c>
      <c r="L759">
        <f>IF(AND(ALL!K760-METEALL[[#This Row],[620113]] &gt;= 0, ALL!K760-METEALL[[#This Row],[620113]] &lt;= 24), ALL!K760-METEALL[[#This Row],[620113]], 0)</f>
        <v>19</v>
      </c>
      <c r="M759">
        <f>IF(AND(ALL!L760-METEALL[[#This Row],[620114]] &gt;= 0, ALL!L760-METEALL[[#This Row],[620114]] &lt;= 24), ALL!L760-METEALL[[#This Row],[620114]], 0)</f>
        <v>0</v>
      </c>
      <c r="N759">
        <f>IF(AND(ALL!M760-METEALL[[#This Row],[620116]] &gt;= 0, ALL!M760-METEALL[[#This Row],[620116]] &lt;= 24), ALL!M760-METEALL[[#This Row],[620116]], 0)</f>
        <v>18</v>
      </c>
      <c r="O759">
        <f>IF(AND(ALL!N760-METEALL[[#This Row],[620117]] &gt;= 0, ALL!N760-METEALL[[#This Row],[620117]] &lt;= 24), ALL!N760-METEALL[[#This Row],[620117]], 0)</f>
        <v>19</v>
      </c>
      <c r="P759">
        <f>IF(AND(ALL!O760-METEALL[[#This Row],[620118]] &gt;= 0, ALL!O760-METEALL[[#This Row],[620118]] &lt;= 24), ALL!O760-METEALL[[#This Row],[620118]], 0)</f>
        <v>0</v>
      </c>
      <c r="Q759">
        <f>IF(AND(ALL!P760-METEALL[[#This Row],[620119]] &gt;= 0, ALL!P760-METEALL[[#This Row],[620119]] &lt;= 24), ALL!P760-METEALL[[#This Row],[620119]], 0)</f>
        <v>0</v>
      </c>
      <c r="R759">
        <f>IF(AND(ALL!Q760-METEALL[[#This Row],[620120]] &gt;= 0, ALL!Q760-METEALL[[#This Row],[620120]] &lt;= 24), ALL!Q760-METEALL[[#This Row],[620120]], 0)</f>
        <v>0</v>
      </c>
      <c r="S759">
        <f>IF(AND(ALL!R760-METEALL[[#This Row],[620122]] &gt;= 0, ALL!R760-METEALL[[#This Row],[620122]] &lt;= 24), ALL!R760-METEALL[[#This Row],[620122]], 0)</f>
        <v>0</v>
      </c>
      <c r="T759">
        <f>IF(AND(ALL!S760-METEALL[[#This Row],[620123]] &gt;= 0, ALL!S760-METEALL[[#This Row],[620123]] &lt;= 24), ALL!S760-METEALL[[#This Row],[620123]], 0)</f>
        <v>1</v>
      </c>
      <c r="U759">
        <f>IF(AND(ALL!T760-METEALL[[#This Row],[620124]] &gt;= 0, ALL!T760-METEALL[[#This Row],[620124]] &lt;= 24), ALL!T760-METEALL[[#This Row],[620124]], 0)</f>
        <v>0</v>
      </c>
      <c r="Y759">
        <v>620104</v>
      </c>
      <c r="Z759" s="31">
        <v>44587</v>
      </c>
      <c r="AA759">
        <v>0</v>
      </c>
    </row>
    <row r="760" spans="3:27">
      <c r="C760" s="17">
        <v>44588</v>
      </c>
      <c r="D760" t="str">
        <f>TEXT(Mete_cal[[#This Row],[Egat Code]], "[$-409]mmm yyyy")</f>
        <v>Jan 2022</v>
      </c>
      <c r="E760">
        <f>IF(AND(ALL!D761-METEALL[[#This Row],[620104]] &gt;= 0, ALL!D761-METEALL[[#This Row],[620104]] &lt;= 24), ALL!D761-METEALL[[#This Row],[620104]], 0)</f>
        <v>0</v>
      </c>
      <c r="F760">
        <f>IF(AND(ALL!E761-METEALL[[#This Row],[620105]] &gt;= 0, ALL!E761-METEALL[[#This Row],[620105]] &lt;= 24), ALL!E761-METEALL[[#This Row],[620105]], 0)</f>
        <v>16</v>
      </c>
      <c r="G760">
        <f>IF(AND(ALL!F761-METEALL[[#This Row],[620106]] &gt;= 0, ALL!F761-METEALL[[#This Row],[620106]] &lt;= 24), ALL!F761-METEALL[[#This Row],[620106]], 0)</f>
        <v>18</v>
      </c>
      <c r="H760">
        <f>IF(AND(ALL!G761-METEALL[[#This Row],[620107]] &gt;= 0, ALL!G761-METEALL[[#This Row],[620107]] &lt;= 24), ALL!G761-METEALL[[#This Row],[620107]], 0)</f>
        <v>0</v>
      </c>
      <c r="I760">
        <f>IF(AND(ALL!H761-METEALL[[#This Row],[620109]] &gt;= 0, ALL!H761-METEALL[[#This Row],[620109]] &lt;= 24), ALL!H761-METEALL[[#This Row],[620109]], 0)</f>
        <v>0</v>
      </c>
      <c r="J760">
        <f>IF(AND(ALL!I761-METEALL[[#This Row],[620111]] &gt;= 0, ALL!I761-METEALL[[#This Row],[620111]] &lt;= 24), ALL!I761-METEALL[[#This Row],[620111]], 0)</f>
        <v>14</v>
      </c>
      <c r="K760">
        <f>IF(AND(ALL!J761-METEALL[[#This Row],[620112]] &gt;= 0, ALL!J761-METEALL[[#This Row],[620112]] &lt;= 24), ALL!J761-METEALL[[#This Row],[620112]], 0)</f>
        <v>0</v>
      </c>
      <c r="L760">
        <f>IF(AND(ALL!K761-METEALL[[#This Row],[620113]] &gt;= 0, ALL!K761-METEALL[[#This Row],[620113]] &lt;= 24), ALL!K761-METEALL[[#This Row],[620113]], 0)</f>
        <v>16</v>
      </c>
      <c r="M760">
        <f>IF(AND(ALL!L761-METEALL[[#This Row],[620114]] &gt;= 0, ALL!L761-METEALL[[#This Row],[620114]] &lt;= 24), ALL!L761-METEALL[[#This Row],[620114]], 0)</f>
        <v>0</v>
      </c>
      <c r="N760">
        <f>IF(AND(ALL!M761-METEALL[[#This Row],[620116]] &gt;= 0, ALL!M761-METEALL[[#This Row],[620116]] &lt;= 24), ALL!M761-METEALL[[#This Row],[620116]], 0)</f>
        <v>14</v>
      </c>
      <c r="O760">
        <f>IF(AND(ALL!N761-METEALL[[#This Row],[620117]] &gt;= 0, ALL!N761-METEALL[[#This Row],[620117]] &lt;= 24), ALL!N761-METEALL[[#This Row],[620117]], 0)</f>
        <v>18</v>
      </c>
      <c r="P760">
        <f>IF(AND(ALL!O761-METEALL[[#This Row],[620118]] &gt;= 0, ALL!O761-METEALL[[#This Row],[620118]] &lt;= 24), ALL!O761-METEALL[[#This Row],[620118]], 0)</f>
        <v>0</v>
      </c>
      <c r="Q760">
        <f>IF(AND(ALL!P761-METEALL[[#This Row],[620119]] &gt;= 0, ALL!P761-METEALL[[#This Row],[620119]] &lt;= 24), ALL!P761-METEALL[[#This Row],[620119]], 0)</f>
        <v>0</v>
      </c>
      <c r="R760">
        <f>IF(AND(ALL!Q761-METEALL[[#This Row],[620120]] &gt;= 0, ALL!Q761-METEALL[[#This Row],[620120]] &lt;= 24), ALL!Q761-METEALL[[#This Row],[620120]], 0)</f>
        <v>0</v>
      </c>
      <c r="S760">
        <f>IF(AND(ALL!R761-METEALL[[#This Row],[620122]] &gt;= 0, ALL!R761-METEALL[[#This Row],[620122]] &lt;= 24), ALL!R761-METEALL[[#This Row],[620122]], 0)</f>
        <v>0</v>
      </c>
      <c r="T760">
        <f>IF(AND(ALL!S761-METEALL[[#This Row],[620123]] &gt;= 0, ALL!S761-METEALL[[#This Row],[620123]] &lt;= 24), ALL!S761-METEALL[[#This Row],[620123]], 0)</f>
        <v>1</v>
      </c>
      <c r="U760">
        <f>IF(AND(ALL!T761-METEALL[[#This Row],[620124]] &gt;= 0, ALL!T761-METEALL[[#This Row],[620124]] &lt;= 24), ALL!T761-METEALL[[#This Row],[620124]], 0)</f>
        <v>0</v>
      </c>
      <c r="Y760">
        <v>620104</v>
      </c>
      <c r="Z760" s="31">
        <v>44588</v>
      </c>
      <c r="AA760">
        <v>0</v>
      </c>
    </row>
    <row r="761" spans="3:27">
      <c r="C761" s="17">
        <v>44589</v>
      </c>
      <c r="D761" t="str">
        <f>TEXT(Mete_cal[[#This Row],[Egat Code]], "[$-409]mmm yyyy")</f>
        <v>Jan 2022</v>
      </c>
      <c r="E761">
        <f>IF(AND(ALL!D762-METEALL[[#This Row],[620104]] &gt;= 0, ALL!D762-METEALL[[#This Row],[620104]] &lt;= 24), ALL!D762-METEALL[[#This Row],[620104]], 0)</f>
        <v>0</v>
      </c>
      <c r="F761">
        <f>IF(AND(ALL!E762-METEALL[[#This Row],[620105]] &gt;= 0, ALL!E762-METEALL[[#This Row],[620105]] &lt;= 24), ALL!E762-METEALL[[#This Row],[620105]], 0)</f>
        <v>20</v>
      </c>
      <c r="G761">
        <f>IF(AND(ALL!F762-METEALL[[#This Row],[620106]] &gt;= 0, ALL!F762-METEALL[[#This Row],[620106]] &lt;= 24), ALL!F762-METEALL[[#This Row],[620106]], 0)</f>
        <v>21</v>
      </c>
      <c r="H761">
        <f>IF(AND(ALL!G762-METEALL[[#This Row],[620107]] &gt;= 0, ALL!G762-METEALL[[#This Row],[620107]] &lt;= 24), ALL!G762-METEALL[[#This Row],[620107]], 0)</f>
        <v>0</v>
      </c>
      <c r="I761">
        <f>IF(AND(ALL!H762-METEALL[[#This Row],[620109]] &gt;= 0, ALL!H762-METEALL[[#This Row],[620109]] &lt;= 24), ALL!H762-METEALL[[#This Row],[620109]], 0)</f>
        <v>0</v>
      </c>
      <c r="J761">
        <f>IF(AND(ALL!I762-METEALL[[#This Row],[620111]] &gt;= 0, ALL!I762-METEALL[[#This Row],[620111]] &lt;= 24), ALL!I762-METEALL[[#This Row],[620111]], 0)</f>
        <v>19</v>
      </c>
      <c r="K761">
        <f>IF(AND(ALL!J762-METEALL[[#This Row],[620112]] &gt;= 0, ALL!J762-METEALL[[#This Row],[620112]] &lt;= 24), ALL!J762-METEALL[[#This Row],[620112]], 0)</f>
        <v>0</v>
      </c>
      <c r="L761">
        <f>IF(AND(ALL!K762-METEALL[[#This Row],[620113]] &gt;= 0, ALL!K762-METEALL[[#This Row],[620113]] &lt;= 24), ALL!K762-METEALL[[#This Row],[620113]], 0)</f>
        <v>19</v>
      </c>
      <c r="M761">
        <f>IF(AND(ALL!L762-METEALL[[#This Row],[620114]] &gt;= 0, ALL!L762-METEALL[[#This Row],[620114]] &lt;= 24), ALL!L762-METEALL[[#This Row],[620114]], 0)</f>
        <v>0</v>
      </c>
      <c r="N761">
        <f>IF(AND(ALL!M762-METEALL[[#This Row],[620116]] &gt;= 0, ALL!M762-METEALL[[#This Row],[620116]] &lt;= 24), ALL!M762-METEALL[[#This Row],[620116]], 0)</f>
        <v>18</v>
      </c>
      <c r="O761">
        <f>IF(AND(ALL!N762-METEALL[[#This Row],[620117]] &gt;= 0, ALL!N762-METEALL[[#This Row],[620117]] &lt;= 24), ALL!N762-METEALL[[#This Row],[620117]], 0)</f>
        <v>0</v>
      </c>
      <c r="P761">
        <f>IF(AND(ALL!O762-METEALL[[#This Row],[620118]] &gt;= 0, ALL!O762-METEALL[[#This Row],[620118]] &lt;= 24), ALL!O762-METEALL[[#This Row],[620118]], 0)</f>
        <v>0</v>
      </c>
      <c r="Q761">
        <f>IF(AND(ALL!P762-METEALL[[#This Row],[620119]] &gt;= 0, ALL!P762-METEALL[[#This Row],[620119]] &lt;= 24), ALL!P762-METEALL[[#This Row],[620119]], 0)</f>
        <v>0</v>
      </c>
      <c r="R761">
        <f>IF(AND(ALL!Q762-METEALL[[#This Row],[620120]] &gt;= 0, ALL!Q762-METEALL[[#This Row],[620120]] &lt;= 24), ALL!Q762-METEALL[[#This Row],[620120]], 0)</f>
        <v>0</v>
      </c>
      <c r="S761">
        <f>IF(AND(ALL!R762-METEALL[[#This Row],[620122]] &gt;= 0, ALL!R762-METEALL[[#This Row],[620122]] &lt;= 24), ALL!R762-METEALL[[#This Row],[620122]], 0)</f>
        <v>0</v>
      </c>
      <c r="T761">
        <f>IF(AND(ALL!S762-METEALL[[#This Row],[620123]] &gt;= 0, ALL!S762-METEALL[[#This Row],[620123]] &lt;= 24), ALL!S762-METEALL[[#This Row],[620123]], 0)</f>
        <v>1</v>
      </c>
      <c r="U761">
        <f>IF(AND(ALL!T762-METEALL[[#This Row],[620124]] &gt;= 0, ALL!T762-METEALL[[#This Row],[620124]] &lt;= 24), ALL!T762-METEALL[[#This Row],[620124]], 0)</f>
        <v>0</v>
      </c>
      <c r="Y761">
        <v>620104</v>
      </c>
      <c r="Z761" s="31">
        <v>44589</v>
      </c>
      <c r="AA761">
        <v>0</v>
      </c>
    </row>
    <row r="762" spans="3:27">
      <c r="C762" s="17">
        <v>44590</v>
      </c>
      <c r="D762" t="str">
        <f>TEXT(Mete_cal[[#This Row],[Egat Code]], "[$-409]mmm yyyy")</f>
        <v>Jan 2022</v>
      </c>
      <c r="E762">
        <f>IF(AND(ALL!D763-METEALL[[#This Row],[620104]] &gt;= 0, ALL!D763-METEALL[[#This Row],[620104]] &lt;= 24), ALL!D763-METEALL[[#This Row],[620104]], 0)</f>
        <v>0</v>
      </c>
      <c r="F762">
        <f>IF(AND(ALL!E763-METEALL[[#This Row],[620105]] &gt;= 0, ALL!E763-METEALL[[#This Row],[620105]] &lt;= 24), ALL!E763-METEALL[[#This Row],[620105]], 0)</f>
        <v>24</v>
      </c>
      <c r="G762">
        <f>IF(AND(ALL!F763-METEALL[[#This Row],[620106]] &gt;= 0, ALL!F763-METEALL[[#This Row],[620106]] &lt;= 24), ALL!F763-METEALL[[#This Row],[620106]], 0)</f>
        <v>19</v>
      </c>
      <c r="H762">
        <f>IF(AND(ALL!G763-METEALL[[#This Row],[620107]] &gt;= 0, ALL!G763-METEALL[[#This Row],[620107]] &lt;= 24), ALL!G763-METEALL[[#This Row],[620107]], 0)</f>
        <v>0</v>
      </c>
      <c r="I762">
        <f>IF(AND(ALL!H763-METEALL[[#This Row],[620109]] &gt;= 0, ALL!H763-METEALL[[#This Row],[620109]] &lt;= 24), ALL!H763-METEALL[[#This Row],[620109]], 0)</f>
        <v>0</v>
      </c>
      <c r="J762">
        <f>IF(AND(ALL!I763-METEALL[[#This Row],[620111]] &gt;= 0, ALL!I763-METEALL[[#This Row],[620111]] &lt;= 24), ALL!I763-METEALL[[#This Row],[620111]], 0)</f>
        <v>0</v>
      </c>
      <c r="K762">
        <f>IF(AND(ALL!J763-METEALL[[#This Row],[620112]] &gt;= 0, ALL!J763-METEALL[[#This Row],[620112]] &lt;= 24), ALL!J763-METEALL[[#This Row],[620112]], 0)</f>
        <v>0</v>
      </c>
      <c r="L762">
        <f>IF(AND(ALL!K763-METEALL[[#This Row],[620113]] &gt;= 0, ALL!K763-METEALL[[#This Row],[620113]] &lt;= 24), ALL!K763-METEALL[[#This Row],[620113]], 0)</f>
        <v>19</v>
      </c>
      <c r="M762">
        <f>IF(AND(ALL!L763-METEALL[[#This Row],[620114]] &gt;= 0, ALL!L763-METEALL[[#This Row],[620114]] &lt;= 24), ALL!L763-METEALL[[#This Row],[620114]], 0)</f>
        <v>0</v>
      </c>
      <c r="N762">
        <f>IF(AND(ALL!M763-METEALL[[#This Row],[620116]] &gt;= 0, ALL!M763-METEALL[[#This Row],[620116]] &lt;= 24), ALL!M763-METEALL[[#This Row],[620116]], 0)</f>
        <v>16</v>
      </c>
      <c r="O762">
        <f>IF(AND(ALL!N763-METEALL[[#This Row],[620117]] &gt;= 0, ALL!N763-METEALL[[#This Row],[620117]] &lt;= 24), ALL!N763-METEALL[[#This Row],[620117]], 0)</f>
        <v>0</v>
      </c>
      <c r="P762">
        <f>IF(AND(ALL!O763-METEALL[[#This Row],[620118]] &gt;= 0, ALL!O763-METEALL[[#This Row],[620118]] &lt;= 24), ALL!O763-METEALL[[#This Row],[620118]], 0)</f>
        <v>0</v>
      </c>
      <c r="Q762">
        <f>IF(AND(ALL!P763-METEALL[[#This Row],[620119]] &gt;= 0, ALL!P763-METEALL[[#This Row],[620119]] &lt;= 24), ALL!P763-METEALL[[#This Row],[620119]], 0)</f>
        <v>0</v>
      </c>
      <c r="R762">
        <f>IF(AND(ALL!Q763-METEALL[[#This Row],[620120]] &gt;= 0, ALL!Q763-METEALL[[#This Row],[620120]] &lt;= 24), ALL!Q763-METEALL[[#This Row],[620120]], 0)</f>
        <v>19</v>
      </c>
      <c r="S762">
        <f>IF(AND(ALL!R763-METEALL[[#This Row],[620122]] &gt;= 0, ALL!R763-METEALL[[#This Row],[620122]] &lt;= 24), ALL!R763-METEALL[[#This Row],[620122]], 0)</f>
        <v>15</v>
      </c>
      <c r="T762">
        <f>IF(AND(ALL!S763-METEALL[[#This Row],[620123]] &gt;= 0, ALL!S763-METEALL[[#This Row],[620123]] &lt;= 24), ALL!S763-METEALL[[#This Row],[620123]], 0)</f>
        <v>1</v>
      </c>
      <c r="U762">
        <f>IF(AND(ALL!T763-METEALL[[#This Row],[620124]] &gt;= 0, ALL!T763-METEALL[[#This Row],[620124]] &lt;= 24), ALL!T763-METEALL[[#This Row],[620124]], 0)</f>
        <v>0</v>
      </c>
      <c r="Y762">
        <v>620104</v>
      </c>
      <c r="Z762" s="31">
        <v>44590</v>
      </c>
      <c r="AA762">
        <v>0</v>
      </c>
    </row>
    <row r="763" spans="3:27">
      <c r="C763" s="17">
        <v>44591</v>
      </c>
      <c r="D763" t="str">
        <f>TEXT(Mete_cal[[#This Row],[Egat Code]], "[$-409]mmm yyyy")</f>
        <v>Jan 2022</v>
      </c>
      <c r="E763">
        <f>IF(AND(ALL!D764-METEALL[[#This Row],[620104]] &gt;= 0, ALL!D764-METEALL[[#This Row],[620104]] &lt;= 24), ALL!D764-METEALL[[#This Row],[620104]], 0)</f>
        <v>0</v>
      </c>
      <c r="F763">
        <f>IF(AND(ALL!E764-METEALL[[#This Row],[620105]] &gt;= 0, ALL!E764-METEALL[[#This Row],[620105]] &lt;= 24), ALL!E764-METEALL[[#This Row],[620105]], 0)</f>
        <v>0</v>
      </c>
      <c r="G763">
        <f>IF(AND(ALL!F764-METEALL[[#This Row],[620106]] &gt;= 0, ALL!F764-METEALL[[#This Row],[620106]] &lt;= 24), ALL!F764-METEALL[[#This Row],[620106]], 0)</f>
        <v>20</v>
      </c>
      <c r="H763">
        <f>IF(AND(ALL!G764-METEALL[[#This Row],[620107]] &gt;= 0, ALL!G764-METEALL[[#This Row],[620107]] &lt;= 24), ALL!G764-METEALL[[#This Row],[620107]], 0)</f>
        <v>0</v>
      </c>
      <c r="I763">
        <f>IF(AND(ALL!H764-METEALL[[#This Row],[620109]] &gt;= 0, ALL!H764-METEALL[[#This Row],[620109]] &lt;= 24), ALL!H764-METEALL[[#This Row],[620109]], 0)</f>
        <v>0</v>
      </c>
      <c r="J763">
        <f>IF(AND(ALL!I764-METEALL[[#This Row],[620111]] &gt;= 0, ALL!I764-METEALL[[#This Row],[620111]] &lt;= 24), ALL!I764-METEALL[[#This Row],[620111]], 0)</f>
        <v>0</v>
      </c>
      <c r="K763">
        <f>IF(AND(ALL!J764-METEALL[[#This Row],[620112]] &gt;= 0, ALL!J764-METEALL[[#This Row],[620112]] &lt;= 24), ALL!J764-METEALL[[#This Row],[620112]], 0)</f>
        <v>0</v>
      </c>
      <c r="L763">
        <f>IF(AND(ALL!K764-METEALL[[#This Row],[620113]] &gt;= 0, ALL!K764-METEALL[[#This Row],[620113]] &lt;= 24), ALL!K764-METEALL[[#This Row],[620113]], 0)</f>
        <v>19</v>
      </c>
      <c r="M763">
        <f>IF(AND(ALL!L764-METEALL[[#This Row],[620114]] &gt;= 0, ALL!L764-METEALL[[#This Row],[620114]] &lt;= 24), ALL!L764-METEALL[[#This Row],[620114]], 0)</f>
        <v>23</v>
      </c>
      <c r="N763">
        <f>IF(AND(ALL!M764-METEALL[[#This Row],[620116]] &gt;= 0, ALL!M764-METEALL[[#This Row],[620116]] &lt;= 24), ALL!M764-METEALL[[#This Row],[620116]], 0)</f>
        <v>17</v>
      </c>
      <c r="O763">
        <f>IF(AND(ALL!N764-METEALL[[#This Row],[620117]] &gt;= 0, ALL!N764-METEALL[[#This Row],[620117]] &lt;= 24), ALL!N764-METEALL[[#This Row],[620117]], 0)</f>
        <v>0</v>
      </c>
      <c r="P763">
        <f>IF(AND(ALL!O764-METEALL[[#This Row],[620118]] &gt;= 0, ALL!O764-METEALL[[#This Row],[620118]] &lt;= 24), ALL!O764-METEALL[[#This Row],[620118]], 0)</f>
        <v>0</v>
      </c>
      <c r="Q763">
        <f>IF(AND(ALL!P764-METEALL[[#This Row],[620119]] &gt;= 0, ALL!P764-METEALL[[#This Row],[620119]] &lt;= 24), ALL!P764-METEALL[[#This Row],[620119]], 0)</f>
        <v>0</v>
      </c>
      <c r="R763">
        <f>IF(AND(ALL!Q764-METEALL[[#This Row],[620120]] &gt;= 0, ALL!Q764-METEALL[[#This Row],[620120]] &lt;= 24), ALL!Q764-METEALL[[#This Row],[620120]], 0)</f>
        <v>19</v>
      </c>
      <c r="S763">
        <f>IF(AND(ALL!R764-METEALL[[#This Row],[620122]] &gt;= 0, ALL!R764-METEALL[[#This Row],[620122]] &lt;= 24), ALL!R764-METEALL[[#This Row],[620122]], 0)</f>
        <v>20</v>
      </c>
      <c r="T763">
        <f>IF(AND(ALL!S764-METEALL[[#This Row],[620123]] &gt;= 0, ALL!S764-METEALL[[#This Row],[620123]] &lt;= 24), ALL!S764-METEALL[[#This Row],[620123]], 0)</f>
        <v>1</v>
      </c>
      <c r="U763">
        <f>IF(AND(ALL!T764-METEALL[[#This Row],[620124]] &gt;= 0, ALL!T764-METEALL[[#This Row],[620124]] &lt;= 24), ALL!T764-METEALL[[#This Row],[620124]], 0)</f>
        <v>0</v>
      </c>
      <c r="Y763">
        <v>620104</v>
      </c>
      <c r="Z763" s="31">
        <v>44591</v>
      </c>
      <c r="AA763">
        <v>0</v>
      </c>
    </row>
    <row r="764" spans="3:27">
      <c r="C764" s="17">
        <v>44592</v>
      </c>
      <c r="D764" t="str">
        <f>TEXT(Mete_cal[[#This Row],[Egat Code]], "[$-409]mmm yyyy")</f>
        <v>Jan 2022</v>
      </c>
      <c r="E764">
        <f>IF(AND(ALL!D765-METEALL[[#This Row],[620104]] &gt;= 0, ALL!D765-METEALL[[#This Row],[620104]] &lt;= 24), ALL!D765-METEALL[[#This Row],[620104]], 0)</f>
        <v>0</v>
      </c>
      <c r="F764">
        <f>IF(AND(ALL!E765-METEALL[[#This Row],[620105]] &gt;= 0, ALL!E765-METEALL[[#This Row],[620105]] &lt;= 24), ALL!E765-METEALL[[#This Row],[620105]], 0)</f>
        <v>0</v>
      </c>
      <c r="G764">
        <f>IF(AND(ALL!F765-METEALL[[#This Row],[620106]] &gt;= 0, ALL!F765-METEALL[[#This Row],[620106]] &lt;= 24), ALL!F765-METEALL[[#This Row],[620106]], 0)</f>
        <v>17</v>
      </c>
      <c r="H764">
        <f>IF(AND(ALL!G765-METEALL[[#This Row],[620107]] &gt;= 0, ALL!G765-METEALL[[#This Row],[620107]] &lt;= 24), ALL!G765-METEALL[[#This Row],[620107]], 0)</f>
        <v>0</v>
      </c>
      <c r="I764">
        <f>IF(AND(ALL!H765-METEALL[[#This Row],[620109]] &gt;= 0, ALL!H765-METEALL[[#This Row],[620109]] &lt;= 24), ALL!H765-METEALL[[#This Row],[620109]], 0)</f>
        <v>0</v>
      </c>
      <c r="J764">
        <f>IF(AND(ALL!I765-METEALL[[#This Row],[620111]] &gt;= 0, ALL!I765-METEALL[[#This Row],[620111]] &lt;= 24), ALL!I765-METEALL[[#This Row],[620111]], 0)</f>
        <v>0</v>
      </c>
      <c r="K764">
        <f>IF(AND(ALL!J765-METEALL[[#This Row],[620112]] &gt;= 0, ALL!J765-METEALL[[#This Row],[620112]] &lt;= 24), ALL!J765-METEALL[[#This Row],[620112]], 0)</f>
        <v>0</v>
      </c>
      <c r="L764">
        <f>IF(AND(ALL!K765-METEALL[[#This Row],[620113]] &gt;= 0, ALL!K765-METEALL[[#This Row],[620113]] &lt;= 24), ALL!K765-METEALL[[#This Row],[620113]], 0)</f>
        <v>14</v>
      </c>
      <c r="M764">
        <f>IF(AND(ALL!L765-METEALL[[#This Row],[620114]] &gt;= 0, ALL!L765-METEALL[[#This Row],[620114]] &lt;= 24), ALL!L765-METEALL[[#This Row],[620114]], 0)</f>
        <v>18</v>
      </c>
      <c r="N764">
        <f>IF(AND(ALL!M765-METEALL[[#This Row],[620116]] &gt;= 0, ALL!M765-METEALL[[#This Row],[620116]] &lt;= 24), ALL!M765-METEALL[[#This Row],[620116]], 0)</f>
        <v>15</v>
      </c>
      <c r="O764">
        <f>IF(AND(ALL!N765-METEALL[[#This Row],[620117]] &gt;= 0, ALL!N765-METEALL[[#This Row],[620117]] &lt;= 24), ALL!N765-METEALL[[#This Row],[620117]], 0)</f>
        <v>0</v>
      </c>
      <c r="P764">
        <f>IF(AND(ALL!O765-METEALL[[#This Row],[620118]] &gt;= 0, ALL!O765-METEALL[[#This Row],[620118]] &lt;= 24), ALL!O765-METEALL[[#This Row],[620118]], 0)</f>
        <v>0</v>
      </c>
      <c r="Q764">
        <f>IF(AND(ALL!P765-METEALL[[#This Row],[620119]] &gt;= 0, ALL!P765-METEALL[[#This Row],[620119]] &lt;= 24), ALL!P765-METEALL[[#This Row],[620119]], 0)</f>
        <v>0</v>
      </c>
      <c r="R764">
        <f>IF(AND(ALL!Q765-METEALL[[#This Row],[620120]] &gt;= 0, ALL!Q765-METEALL[[#This Row],[620120]] &lt;= 24), ALL!Q765-METEALL[[#This Row],[620120]], 0)</f>
        <v>12</v>
      </c>
      <c r="S764">
        <f>IF(AND(ALL!R765-METEALL[[#This Row],[620122]] &gt;= 0, ALL!R765-METEALL[[#This Row],[620122]] &lt;= 24), ALL!R765-METEALL[[#This Row],[620122]], 0)</f>
        <v>17</v>
      </c>
      <c r="T764">
        <f>IF(AND(ALL!S765-METEALL[[#This Row],[620123]] &gt;= 0, ALL!S765-METEALL[[#This Row],[620123]] &lt;= 24), ALL!S765-METEALL[[#This Row],[620123]], 0)</f>
        <v>1</v>
      </c>
      <c r="U764">
        <f>IF(AND(ALL!T765-METEALL[[#This Row],[620124]] &gt;= 0, ALL!T765-METEALL[[#This Row],[620124]] &lt;= 24), ALL!T765-METEALL[[#This Row],[620124]], 0)</f>
        <v>0</v>
      </c>
      <c r="Y764">
        <v>620104</v>
      </c>
      <c r="Z764" s="31">
        <v>44592</v>
      </c>
      <c r="AA764">
        <v>0</v>
      </c>
    </row>
    <row r="765" spans="3:27">
      <c r="C765" s="17">
        <v>44593</v>
      </c>
      <c r="D765" t="str">
        <f>TEXT(Mete_cal[[#This Row],[Egat Code]], "[$-409]mmm yyyy")</f>
        <v>Feb 2022</v>
      </c>
      <c r="E765">
        <f>IF(AND(ALL!D766-METEALL[[#This Row],[620104]] &gt;= 0, ALL!D766-METEALL[[#This Row],[620104]] &lt;= 24), ALL!D766-METEALL[[#This Row],[620104]], 0)</f>
        <v>0</v>
      </c>
      <c r="F765">
        <f>IF(AND(ALL!E766-METEALL[[#This Row],[620105]] &gt;= 0, ALL!E766-METEALL[[#This Row],[620105]] &lt;= 24), ALL!E766-METEALL[[#This Row],[620105]], 0)</f>
        <v>11</v>
      </c>
      <c r="G765">
        <f>IF(AND(ALL!F766-METEALL[[#This Row],[620106]] &gt;= 0, ALL!F766-METEALL[[#This Row],[620106]] &lt;= 24), ALL!F766-METEALL[[#This Row],[620106]], 0)</f>
        <v>22</v>
      </c>
      <c r="H765">
        <f>IF(AND(ALL!G766-METEALL[[#This Row],[620107]] &gt;= 0, ALL!G766-METEALL[[#This Row],[620107]] &lt;= 24), ALL!G766-METEALL[[#This Row],[620107]], 0)</f>
        <v>0</v>
      </c>
      <c r="I765">
        <f>IF(AND(ALL!H766-METEALL[[#This Row],[620109]] &gt;= 0, ALL!H766-METEALL[[#This Row],[620109]] &lt;= 24), ALL!H766-METEALL[[#This Row],[620109]], 0)</f>
        <v>0</v>
      </c>
      <c r="J765">
        <f>IF(AND(ALL!I766-METEALL[[#This Row],[620111]] &gt;= 0, ALL!I766-METEALL[[#This Row],[620111]] &lt;= 24), ALL!I766-METEALL[[#This Row],[620111]], 0)</f>
        <v>0</v>
      </c>
      <c r="K765">
        <f>IF(AND(ALL!J766-METEALL[[#This Row],[620112]] &gt;= 0, ALL!J766-METEALL[[#This Row],[620112]] &lt;= 24), ALL!J766-METEALL[[#This Row],[620112]], 0)</f>
        <v>0</v>
      </c>
      <c r="L765">
        <f>IF(AND(ALL!K766-METEALL[[#This Row],[620113]] &gt;= 0, ALL!K766-METEALL[[#This Row],[620113]] &lt;= 24), ALL!K766-METEALL[[#This Row],[620113]], 0)</f>
        <v>14</v>
      </c>
      <c r="M765">
        <f>IF(AND(ALL!L766-METEALL[[#This Row],[620114]] &gt;= 0, ALL!L766-METEALL[[#This Row],[620114]] &lt;= 24), ALL!L766-METEALL[[#This Row],[620114]], 0)</f>
        <v>11</v>
      </c>
      <c r="N765">
        <f>IF(AND(ALL!M766-METEALL[[#This Row],[620116]] &gt;= 0, ALL!M766-METEALL[[#This Row],[620116]] &lt;= 24), ALL!M766-METEALL[[#This Row],[620116]], 0)</f>
        <v>9</v>
      </c>
      <c r="O765">
        <f>IF(AND(ALL!N766-METEALL[[#This Row],[620117]] &gt;= 0, ALL!N766-METEALL[[#This Row],[620117]] &lt;= 24), ALL!N766-METEALL[[#This Row],[620117]], 0)</f>
        <v>0</v>
      </c>
      <c r="P765">
        <f>IF(AND(ALL!O766-METEALL[[#This Row],[620118]] &gt;= 0, ALL!O766-METEALL[[#This Row],[620118]] &lt;= 24), ALL!O766-METEALL[[#This Row],[620118]], 0)</f>
        <v>0</v>
      </c>
      <c r="Q765">
        <f>IF(AND(ALL!P766-METEALL[[#This Row],[620119]] &gt;= 0, ALL!P766-METEALL[[#This Row],[620119]] &lt;= 24), ALL!P766-METEALL[[#This Row],[620119]], 0)</f>
        <v>0</v>
      </c>
      <c r="R765">
        <f>IF(AND(ALL!Q766-METEALL[[#This Row],[620120]] &gt;= 0, ALL!Q766-METEALL[[#This Row],[620120]] &lt;= 24), ALL!Q766-METEALL[[#This Row],[620120]], 0)</f>
        <v>11</v>
      </c>
      <c r="S765">
        <f>IF(AND(ALL!R766-METEALL[[#This Row],[620122]] &gt;= 0, ALL!R766-METEALL[[#This Row],[620122]] &lt;= 24), ALL!R766-METEALL[[#This Row],[620122]], 0)</f>
        <v>15</v>
      </c>
      <c r="T765">
        <f>IF(AND(ALL!S766-METEALL[[#This Row],[620123]] &gt;= 0, ALL!S766-METEALL[[#This Row],[620123]] &lt;= 24), ALL!S766-METEALL[[#This Row],[620123]], 0)</f>
        <v>0</v>
      </c>
      <c r="U765">
        <f>IF(AND(ALL!T766-METEALL[[#This Row],[620124]] &gt;= 0, ALL!T766-METEALL[[#This Row],[620124]] &lt;= 24), ALL!T766-METEALL[[#This Row],[620124]], 0)</f>
        <v>0</v>
      </c>
      <c r="Y765">
        <v>620104</v>
      </c>
      <c r="Z765" s="31">
        <v>44593</v>
      </c>
      <c r="AA765">
        <v>0</v>
      </c>
    </row>
    <row r="766" spans="3:27">
      <c r="C766" s="17">
        <v>44594</v>
      </c>
      <c r="D766" t="str">
        <f>TEXT(Mete_cal[[#This Row],[Egat Code]], "[$-409]mmm yyyy")</f>
        <v>Feb 2022</v>
      </c>
      <c r="E766">
        <f>IF(AND(ALL!D767-METEALL[[#This Row],[620104]] &gt;= 0, ALL!D767-METEALL[[#This Row],[620104]] &lt;= 24), ALL!D767-METEALL[[#This Row],[620104]], 0)</f>
        <v>0</v>
      </c>
      <c r="F766">
        <f>IF(AND(ALL!E767-METEALL[[#This Row],[620105]] &gt;= 0, ALL!E767-METEALL[[#This Row],[620105]] &lt;= 24), ALL!E767-METEALL[[#This Row],[620105]], 0)</f>
        <v>0</v>
      </c>
      <c r="G766">
        <f>IF(AND(ALL!F767-METEALL[[#This Row],[620106]] &gt;= 0, ALL!F767-METEALL[[#This Row],[620106]] &lt;= 24), ALL!F767-METEALL[[#This Row],[620106]], 0)</f>
        <v>19</v>
      </c>
      <c r="H766">
        <f>IF(AND(ALL!G767-METEALL[[#This Row],[620107]] &gt;= 0, ALL!G767-METEALL[[#This Row],[620107]] &lt;= 24), ALL!G767-METEALL[[#This Row],[620107]], 0)</f>
        <v>0</v>
      </c>
      <c r="I766">
        <f>IF(AND(ALL!H767-METEALL[[#This Row],[620109]] &gt;= 0, ALL!H767-METEALL[[#This Row],[620109]] &lt;= 24), ALL!H767-METEALL[[#This Row],[620109]], 0)</f>
        <v>0</v>
      </c>
      <c r="J766">
        <f>IF(AND(ALL!I767-METEALL[[#This Row],[620111]] &gt;= 0, ALL!I767-METEALL[[#This Row],[620111]] &lt;= 24), ALL!I767-METEALL[[#This Row],[620111]], 0)</f>
        <v>0</v>
      </c>
      <c r="K766">
        <f>IF(AND(ALL!J767-METEALL[[#This Row],[620112]] &gt;= 0, ALL!J767-METEALL[[#This Row],[620112]] &lt;= 24), ALL!J767-METEALL[[#This Row],[620112]], 0)</f>
        <v>0</v>
      </c>
      <c r="L766">
        <f>IF(AND(ALL!K767-METEALL[[#This Row],[620113]] &gt;= 0, ALL!K767-METEALL[[#This Row],[620113]] &lt;= 24), ALL!K767-METEALL[[#This Row],[620113]], 0)</f>
        <v>18</v>
      </c>
      <c r="M766">
        <f>IF(AND(ALL!L767-METEALL[[#This Row],[620114]] &gt;= 0, ALL!L767-METEALL[[#This Row],[620114]] &lt;= 24), ALL!L767-METEALL[[#This Row],[620114]], 0)</f>
        <v>20</v>
      </c>
      <c r="N766">
        <f>IF(AND(ALL!M767-METEALL[[#This Row],[620116]] &gt;= 0, ALL!M767-METEALL[[#This Row],[620116]] &lt;= 24), ALL!M767-METEALL[[#This Row],[620116]], 0)</f>
        <v>11</v>
      </c>
      <c r="O766">
        <f>IF(AND(ALL!N767-METEALL[[#This Row],[620117]] &gt;= 0, ALL!N767-METEALL[[#This Row],[620117]] &lt;= 24), ALL!N767-METEALL[[#This Row],[620117]], 0)</f>
        <v>0</v>
      </c>
      <c r="P766">
        <f>IF(AND(ALL!O767-METEALL[[#This Row],[620118]] &gt;= 0, ALL!O767-METEALL[[#This Row],[620118]] &lt;= 24), ALL!O767-METEALL[[#This Row],[620118]], 0)</f>
        <v>0</v>
      </c>
      <c r="Q766">
        <f>IF(AND(ALL!P767-METEALL[[#This Row],[620119]] &gt;= 0, ALL!P767-METEALL[[#This Row],[620119]] &lt;= 24), ALL!P767-METEALL[[#This Row],[620119]], 0)</f>
        <v>0</v>
      </c>
      <c r="R766">
        <f>IF(AND(ALL!Q767-METEALL[[#This Row],[620120]] &gt;= 0, ALL!Q767-METEALL[[#This Row],[620120]] &lt;= 24), ALL!Q767-METEALL[[#This Row],[620120]], 0)</f>
        <v>17</v>
      </c>
      <c r="S766">
        <f>IF(AND(ALL!R767-METEALL[[#This Row],[620122]] &gt;= 0, ALL!R767-METEALL[[#This Row],[620122]] &lt;= 24), ALL!R767-METEALL[[#This Row],[620122]], 0)</f>
        <v>20</v>
      </c>
      <c r="T766">
        <f>IF(AND(ALL!S767-METEALL[[#This Row],[620123]] &gt;= 0, ALL!S767-METEALL[[#This Row],[620123]] &lt;= 24), ALL!S767-METEALL[[#This Row],[620123]], 0)</f>
        <v>1</v>
      </c>
      <c r="U766">
        <f>IF(AND(ALL!T767-METEALL[[#This Row],[620124]] &gt;= 0, ALL!T767-METEALL[[#This Row],[620124]] &lt;= 24), ALL!T767-METEALL[[#This Row],[620124]], 0)</f>
        <v>0</v>
      </c>
      <c r="Y766">
        <v>620104</v>
      </c>
      <c r="Z766" s="31">
        <v>44594</v>
      </c>
      <c r="AA766">
        <v>0</v>
      </c>
    </row>
    <row r="767" spans="3:27">
      <c r="C767" s="17">
        <v>44595</v>
      </c>
      <c r="D767" t="str">
        <f>TEXT(Mete_cal[[#This Row],[Egat Code]], "[$-409]mmm yyyy")</f>
        <v>Feb 2022</v>
      </c>
      <c r="E767">
        <f>IF(AND(ALL!D768-METEALL[[#This Row],[620104]] &gt;= 0, ALL!D768-METEALL[[#This Row],[620104]] &lt;= 24), ALL!D768-METEALL[[#This Row],[620104]], 0)</f>
        <v>0</v>
      </c>
      <c r="F767">
        <f>IF(AND(ALL!E768-METEALL[[#This Row],[620105]] &gt;= 0, ALL!E768-METEALL[[#This Row],[620105]] &lt;= 24), ALL!E768-METEALL[[#This Row],[620105]], 0)</f>
        <v>0</v>
      </c>
      <c r="G767">
        <f>IF(AND(ALL!F768-METEALL[[#This Row],[620106]] &gt;= 0, ALL!F768-METEALL[[#This Row],[620106]] &lt;= 24), ALL!F768-METEALL[[#This Row],[620106]], 0)</f>
        <v>0</v>
      </c>
      <c r="H767">
        <f>IF(AND(ALL!G768-METEALL[[#This Row],[620107]] &gt;= 0, ALL!G768-METEALL[[#This Row],[620107]] &lt;= 24), ALL!G768-METEALL[[#This Row],[620107]], 0)</f>
        <v>0</v>
      </c>
      <c r="I767">
        <f>IF(AND(ALL!H768-METEALL[[#This Row],[620109]] &gt;= 0, ALL!H768-METEALL[[#This Row],[620109]] &lt;= 24), ALL!H768-METEALL[[#This Row],[620109]], 0)</f>
        <v>0</v>
      </c>
      <c r="J767">
        <f>IF(AND(ALL!I768-METEALL[[#This Row],[620111]] &gt;= 0, ALL!I768-METEALL[[#This Row],[620111]] &lt;= 24), ALL!I768-METEALL[[#This Row],[620111]], 0)</f>
        <v>0</v>
      </c>
      <c r="K767">
        <f>IF(AND(ALL!J768-METEALL[[#This Row],[620112]] &gt;= 0, ALL!J768-METEALL[[#This Row],[620112]] &lt;= 24), ALL!J768-METEALL[[#This Row],[620112]], 0)</f>
        <v>0</v>
      </c>
      <c r="L767">
        <f>IF(AND(ALL!K768-METEALL[[#This Row],[620113]] &gt;= 0, ALL!K768-METEALL[[#This Row],[620113]] &lt;= 24), ALL!K768-METEALL[[#This Row],[620113]], 0)</f>
        <v>14</v>
      </c>
      <c r="M767">
        <f>IF(AND(ALL!L768-METEALL[[#This Row],[620114]] &gt;= 0, ALL!L768-METEALL[[#This Row],[620114]] &lt;= 24), ALL!L768-METEALL[[#This Row],[620114]], 0)</f>
        <v>0</v>
      </c>
      <c r="N767">
        <f>IF(AND(ALL!M768-METEALL[[#This Row],[620116]] &gt;= 0, ALL!M768-METEALL[[#This Row],[620116]] &lt;= 24), ALL!M768-METEALL[[#This Row],[620116]], 0)</f>
        <v>19</v>
      </c>
      <c r="O767">
        <f>IF(AND(ALL!N768-METEALL[[#This Row],[620117]] &gt;= 0, ALL!N768-METEALL[[#This Row],[620117]] &lt;= 24), ALL!N768-METEALL[[#This Row],[620117]], 0)</f>
        <v>0</v>
      </c>
      <c r="P767">
        <f>IF(AND(ALL!O768-METEALL[[#This Row],[620118]] &gt;= 0, ALL!O768-METEALL[[#This Row],[620118]] &lt;= 24), ALL!O768-METEALL[[#This Row],[620118]], 0)</f>
        <v>0</v>
      </c>
      <c r="Q767">
        <f>IF(AND(ALL!P768-METEALL[[#This Row],[620119]] &gt;= 0, ALL!P768-METEALL[[#This Row],[620119]] &lt;= 24), ALL!P768-METEALL[[#This Row],[620119]], 0)</f>
        <v>0</v>
      </c>
      <c r="R767">
        <f>IF(AND(ALL!Q768-METEALL[[#This Row],[620120]] &gt;= 0, ALL!Q768-METEALL[[#This Row],[620120]] &lt;= 24), ALL!Q768-METEALL[[#This Row],[620120]], 0)</f>
        <v>20</v>
      </c>
      <c r="S767">
        <f>IF(AND(ALL!R768-METEALL[[#This Row],[620122]] &gt;= 0, ALL!R768-METEALL[[#This Row],[620122]] &lt;= 24), ALL!R768-METEALL[[#This Row],[620122]], 0)</f>
        <v>14</v>
      </c>
      <c r="T767">
        <f>IF(AND(ALL!S768-METEALL[[#This Row],[620123]] &gt;= 0, ALL!S768-METEALL[[#This Row],[620123]] &lt;= 24), ALL!S768-METEALL[[#This Row],[620123]], 0)</f>
        <v>1</v>
      </c>
      <c r="U767">
        <f>IF(AND(ALL!T768-METEALL[[#This Row],[620124]] &gt;= 0, ALL!T768-METEALL[[#This Row],[620124]] &lt;= 24), ALL!T768-METEALL[[#This Row],[620124]], 0)</f>
        <v>0</v>
      </c>
      <c r="Y767">
        <v>620104</v>
      </c>
      <c r="Z767" s="31">
        <v>44595</v>
      </c>
      <c r="AA767">
        <v>0</v>
      </c>
    </row>
    <row r="768" spans="3:27">
      <c r="C768" s="17">
        <v>44596</v>
      </c>
      <c r="D768" t="str">
        <f>TEXT(Mete_cal[[#This Row],[Egat Code]], "[$-409]mmm yyyy")</f>
        <v>Feb 2022</v>
      </c>
      <c r="E768">
        <f>IF(AND(ALL!D769-METEALL[[#This Row],[620104]] &gt;= 0, ALL!D769-METEALL[[#This Row],[620104]] &lt;= 24), ALL!D769-METEALL[[#This Row],[620104]], 0)</f>
        <v>0</v>
      </c>
      <c r="F768">
        <f>IF(AND(ALL!E769-METEALL[[#This Row],[620105]] &gt;= 0, ALL!E769-METEALL[[#This Row],[620105]] &lt;= 24), ALL!E769-METEALL[[#This Row],[620105]], 0)</f>
        <v>0</v>
      </c>
      <c r="G768">
        <f>IF(AND(ALL!F769-METEALL[[#This Row],[620106]] &gt;= 0, ALL!F769-METEALL[[#This Row],[620106]] &lt;= 24), ALL!F769-METEALL[[#This Row],[620106]], 0)</f>
        <v>0</v>
      </c>
      <c r="H768">
        <f>IF(AND(ALL!G769-METEALL[[#This Row],[620107]] &gt;= 0, ALL!G769-METEALL[[#This Row],[620107]] &lt;= 24), ALL!G769-METEALL[[#This Row],[620107]], 0)</f>
        <v>0</v>
      </c>
      <c r="I768">
        <f>IF(AND(ALL!H769-METEALL[[#This Row],[620109]] &gt;= 0, ALL!H769-METEALL[[#This Row],[620109]] &lt;= 24), ALL!H769-METEALL[[#This Row],[620109]], 0)</f>
        <v>0</v>
      </c>
      <c r="J768">
        <f>IF(AND(ALL!I769-METEALL[[#This Row],[620111]] &gt;= 0, ALL!I769-METEALL[[#This Row],[620111]] &lt;= 24), ALL!I769-METEALL[[#This Row],[620111]], 0)</f>
        <v>18</v>
      </c>
      <c r="K768">
        <f>IF(AND(ALL!J769-METEALL[[#This Row],[620112]] &gt;= 0, ALL!J769-METEALL[[#This Row],[620112]] &lt;= 24), ALL!J769-METEALL[[#This Row],[620112]], 0)</f>
        <v>0</v>
      </c>
      <c r="L768">
        <f>IF(AND(ALL!K769-METEALL[[#This Row],[620113]] &gt;= 0, ALL!K769-METEALL[[#This Row],[620113]] &lt;= 24), ALL!K769-METEALL[[#This Row],[620113]], 0)</f>
        <v>19</v>
      </c>
      <c r="M768">
        <f>IF(AND(ALL!L769-METEALL[[#This Row],[620114]] &gt;= 0, ALL!L769-METEALL[[#This Row],[620114]] &lt;= 24), ALL!L769-METEALL[[#This Row],[620114]], 0)</f>
        <v>0</v>
      </c>
      <c r="N768">
        <f>IF(AND(ALL!M769-METEALL[[#This Row],[620116]] &gt;= 0, ALL!M769-METEALL[[#This Row],[620116]] &lt;= 24), ALL!M769-METEALL[[#This Row],[620116]], 0)</f>
        <v>0</v>
      </c>
      <c r="O768">
        <f>IF(AND(ALL!N769-METEALL[[#This Row],[620117]] &gt;= 0, ALL!N769-METEALL[[#This Row],[620117]] &lt;= 24), ALL!N769-METEALL[[#This Row],[620117]], 0)</f>
        <v>0</v>
      </c>
      <c r="P768">
        <f>IF(AND(ALL!O769-METEALL[[#This Row],[620118]] &gt;= 0, ALL!O769-METEALL[[#This Row],[620118]] &lt;= 24), ALL!O769-METEALL[[#This Row],[620118]], 0)</f>
        <v>18</v>
      </c>
      <c r="Q768">
        <f>IF(AND(ALL!P769-METEALL[[#This Row],[620119]] &gt;= 0, ALL!P769-METEALL[[#This Row],[620119]] &lt;= 24), ALL!P769-METEALL[[#This Row],[620119]], 0)</f>
        <v>0</v>
      </c>
      <c r="R768">
        <f>IF(AND(ALL!Q769-METEALL[[#This Row],[620120]] &gt;= 0, ALL!Q769-METEALL[[#This Row],[620120]] &lt;= 24), ALL!Q769-METEALL[[#This Row],[620120]], 0)</f>
        <v>18</v>
      </c>
      <c r="S768">
        <f>IF(AND(ALL!R769-METEALL[[#This Row],[620122]] &gt;= 0, ALL!R769-METEALL[[#This Row],[620122]] &lt;= 24), ALL!R769-METEALL[[#This Row],[620122]], 0)</f>
        <v>19</v>
      </c>
      <c r="T768">
        <f>IF(AND(ALL!S769-METEALL[[#This Row],[620123]] &gt;= 0, ALL!S769-METEALL[[#This Row],[620123]] &lt;= 24), ALL!S769-METEALL[[#This Row],[620123]], 0)</f>
        <v>1</v>
      </c>
      <c r="U768">
        <f>IF(AND(ALL!T769-METEALL[[#This Row],[620124]] &gt;= 0, ALL!T769-METEALL[[#This Row],[620124]] &lt;= 24), ALL!T769-METEALL[[#This Row],[620124]], 0)</f>
        <v>0</v>
      </c>
      <c r="Y768">
        <v>620104</v>
      </c>
      <c r="Z768" s="31">
        <v>44596</v>
      </c>
      <c r="AA768">
        <v>0</v>
      </c>
    </row>
    <row r="769" spans="3:27">
      <c r="C769" s="17">
        <v>44597</v>
      </c>
      <c r="D769" t="str">
        <f>TEXT(Mete_cal[[#This Row],[Egat Code]], "[$-409]mmm yyyy")</f>
        <v>Feb 2022</v>
      </c>
      <c r="E769">
        <f>IF(AND(ALL!D770-METEALL[[#This Row],[620104]] &gt;= 0, ALL!D770-METEALL[[#This Row],[620104]] &lt;= 24), ALL!D770-METEALL[[#This Row],[620104]], 0)</f>
        <v>0</v>
      </c>
      <c r="F769">
        <f>IF(AND(ALL!E770-METEALL[[#This Row],[620105]] &gt;= 0, ALL!E770-METEALL[[#This Row],[620105]] &lt;= 24), ALL!E770-METEALL[[#This Row],[620105]], 0)</f>
        <v>0</v>
      </c>
      <c r="G769">
        <f>IF(AND(ALL!F770-METEALL[[#This Row],[620106]] &gt;= 0, ALL!F770-METEALL[[#This Row],[620106]] &lt;= 24), ALL!F770-METEALL[[#This Row],[620106]], 0)</f>
        <v>0</v>
      </c>
      <c r="H769">
        <f>IF(AND(ALL!G770-METEALL[[#This Row],[620107]] &gt;= 0, ALL!G770-METEALL[[#This Row],[620107]] &lt;= 24), ALL!G770-METEALL[[#This Row],[620107]], 0)</f>
        <v>0</v>
      </c>
      <c r="I769">
        <f>IF(AND(ALL!H770-METEALL[[#This Row],[620109]] &gt;= 0, ALL!H770-METEALL[[#This Row],[620109]] &lt;= 24), ALL!H770-METEALL[[#This Row],[620109]], 0)</f>
        <v>0</v>
      </c>
      <c r="J769">
        <f>IF(AND(ALL!I770-METEALL[[#This Row],[620111]] &gt;= 0, ALL!I770-METEALL[[#This Row],[620111]] &lt;= 24), ALL!I770-METEALL[[#This Row],[620111]], 0)</f>
        <v>0</v>
      </c>
      <c r="K769">
        <f>IF(AND(ALL!J770-METEALL[[#This Row],[620112]] &gt;= 0, ALL!J770-METEALL[[#This Row],[620112]] &lt;= 24), ALL!J770-METEALL[[#This Row],[620112]], 0)</f>
        <v>0</v>
      </c>
      <c r="L769">
        <f>IF(AND(ALL!K770-METEALL[[#This Row],[620113]] &gt;= 0, ALL!K770-METEALL[[#This Row],[620113]] &lt;= 24), ALL!K770-METEALL[[#This Row],[620113]], 0)</f>
        <v>14</v>
      </c>
      <c r="M769">
        <f>IF(AND(ALL!L770-METEALL[[#This Row],[620114]] &gt;= 0, ALL!L770-METEALL[[#This Row],[620114]] &lt;= 24), ALL!L770-METEALL[[#This Row],[620114]], 0)</f>
        <v>11</v>
      </c>
      <c r="N769">
        <f>IF(AND(ALL!M770-METEALL[[#This Row],[620116]] &gt;= 0, ALL!M770-METEALL[[#This Row],[620116]] &lt;= 24), ALL!M770-METEALL[[#This Row],[620116]], 0)</f>
        <v>0</v>
      </c>
      <c r="O769">
        <f>IF(AND(ALL!N770-METEALL[[#This Row],[620117]] &gt;= 0, ALL!N770-METEALL[[#This Row],[620117]] &lt;= 24), ALL!N770-METEALL[[#This Row],[620117]], 0)</f>
        <v>0</v>
      </c>
      <c r="P769">
        <f>IF(AND(ALL!O770-METEALL[[#This Row],[620118]] &gt;= 0, ALL!O770-METEALL[[#This Row],[620118]] &lt;= 24), ALL!O770-METEALL[[#This Row],[620118]], 0)</f>
        <v>14</v>
      </c>
      <c r="Q769">
        <f>IF(AND(ALL!P770-METEALL[[#This Row],[620119]] &gt;= 0, ALL!P770-METEALL[[#This Row],[620119]] &lt;= 24), ALL!P770-METEALL[[#This Row],[620119]], 0)</f>
        <v>0</v>
      </c>
      <c r="R769">
        <f>IF(AND(ALL!Q770-METEALL[[#This Row],[620120]] &gt;= 0, ALL!Q770-METEALL[[#This Row],[620120]] &lt;= 24), ALL!Q770-METEALL[[#This Row],[620120]], 0)</f>
        <v>0</v>
      </c>
      <c r="S769">
        <f>IF(AND(ALL!R770-METEALL[[#This Row],[620122]] &gt;= 0, ALL!R770-METEALL[[#This Row],[620122]] &lt;= 24), ALL!R770-METEALL[[#This Row],[620122]], 0)</f>
        <v>15</v>
      </c>
      <c r="T769">
        <f>IF(AND(ALL!S770-METEALL[[#This Row],[620123]] &gt;= 0, ALL!S770-METEALL[[#This Row],[620123]] &lt;= 24), ALL!S770-METEALL[[#This Row],[620123]], 0)</f>
        <v>1</v>
      </c>
      <c r="U769">
        <f>IF(AND(ALL!T770-METEALL[[#This Row],[620124]] &gt;= 0, ALL!T770-METEALL[[#This Row],[620124]] &lt;= 24), ALL!T770-METEALL[[#This Row],[620124]], 0)</f>
        <v>0</v>
      </c>
      <c r="Y769">
        <v>620104</v>
      </c>
      <c r="Z769" s="31">
        <v>44597</v>
      </c>
      <c r="AA769">
        <v>0</v>
      </c>
    </row>
    <row r="770" spans="3:27">
      <c r="C770" s="17">
        <v>44598</v>
      </c>
      <c r="D770" t="str">
        <f>TEXT(Mete_cal[[#This Row],[Egat Code]], "[$-409]mmm yyyy")</f>
        <v>Feb 2022</v>
      </c>
      <c r="E770">
        <f>IF(AND(ALL!D771-METEALL[[#This Row],[620104]] &gt;= 0, ALL!D771-METEALL[[#This Row],[620104]] &lt;= 24), ALL!D771-METEALL[[#This Row],[620104]], 0)</f>
        <v>0</v>
      </c>
      <c r="F770">
        <f>IF(AND(ALL!E771-METEALL[[#This Row],[620105]] &gt;= 0, ALL!E771-METEALL[[#This Row],[620105]] &lt;= 24), ALL!E771-METEALL[[#This Row],[620105]], 0)</f>
        <v>15</v>
      </c>
      <c r="G770">
        <f>IF(AND(ALL!F771-METEALL[[#This Row],[620106]] &gt;= 0, ALL!F771-METEALL[[#This Row],[620106]] &lt;= 24), ALL!F771-METEALL[[#This Row],[620106]], 0)</f>
        <v>0</v>
      </c>
      <c r="H770">
        <f>IF(AND(ALL!G771-METEALL[[#This Row],[620107]] &gt;= 0, ALL!G771-METEALL[[#This Row],[620107]] &lt;= 24), ALL!G771-METEALL[[#This Row],[620107]], 0)</f>
        <v>0</v>
      </c>
      <c r="I770">
        <f>IF(AND(ALL!H771-METEALL[[#This Row],[620109]] &gt;= 0, ALL!H771-METEALL[[#This Row],[620109]] &lt;= 24), ALL!H771-METEALL[[#This Row],[620109]], 0)</f>
        <v>0</v>
      </c>
      <c r="J770">
        <f>IF(AND(ALL!I771-METEALL[[#This Row],[620111]] &gt;= 0, ALL!I771-METEALL[[#This Row],[620111]] &lt;= 24), ALL!I771-METEALL[[#This Row],[620111]], 0)</f>
        <v>0</v>
      </c>
      <c r="K770">
        <f>IF(AND(ALL!J771-METEALL[[#This Row],[620112]] &gt;= 0, ALL!J771-METEALL[[#This Row],[620112]] &lt;= 24), ALL!J771-METEALL[[#This Row],[620112]], 0)</f>
        <v>17</v>
      </c>
      <c r="L770">
        <f>IF(AND(ALL!K771-METEALL[[#This Row],[620113]] &gt;= 0, ALL!K771-METEALL[[#This Row],[620113]] &lt;= 24), ALL!K771-METEALL[[#This Row],[620113]], 0)</f>
        <v>15</v>
      </c>
      <c r="M770">
        <f>IF(AND(ALL!L771-METEALL[[#This Row],[620114]] &gt;= 0, ALL!L771-METEALL[[#This Row],[620114]] &lt;= 24), ALL!L771-METEALL[[#This Row],[620114]], 0)</f>
        <v>0</v>
      </c>
      <c r="N770">
        <f>IF(AND(ALL!M771-METEALL[[#This Row],[620116]] &gt;= 0, ALL!M771-METEALL[[#This Row],[620116]] &lt;= 24), ALL!M771-METEALL[[#This Row],[620116]], 0)</f>
        <v>2</v>
      </c>
      <c r="O770">
        <f>IF(AND(ALL!N771-METEALL[[#This Row],[620117]] &gt;= 0, ALL!N771-METEALL[[#This Row],[620117]] &lt;= 24), ALL!N771-METEALL[[#This Row],[620117]], 0)</f>
        <v>0</v>
      </c>
      <c r="P770">
        <f>IF(AND(ALL!O771-METEALL[[#This Row],[620118]] &gt;= 0, ALL!O771-METEALL[[#This Row],[620118]] &lt;= 24), ALL!O771-METEALL[[#This Row],[620118]], 0)</f>
        <v>19</v>
      </c>
      <c r="Q770">
        <f>IF(AND(ALL!P771-METEALL[[#This Row],[620119]] &gt;= 0, ALL!P771-METEALL[[#This Row],[620119]] &lt;= 24), ALL!P771-METEALL[[#This Row],[620119]], 0)</f>
        <v>0</v>
      </c>
      <c r="R770">
        <f>IF(AND(ALL!Q771-METEALL[[#This Row],[620120]] &gt;= 0, ALL!Q771-METEALL[[#This Row],[620120]] &lt;= 24), ALL!Q771-METEALL[[#This Row],[620120]], 0)</f>
        <v>0</v>
      </c>
      <c r="S770">
        <f>IF(AND(ALL!R771-METEALL[[#This Row],[620122]] &gt;= 0, ALL!R771-METEALL[[#This Row],[620122]] &lt;= 24), ALL!R771-METEALL[[#This Row],[620122]], 0)</f>
        <v>13</v>
      </c>
      <c r="T770">
        <f>IF(AND(ALL!S771-METEALL[[#This Row],[620123]] &gt;= 0, ALL!S771-METEALL[[#This Row],[620123]] &lt;= 24), ALL!S771-METEALL[[#This Row],[620123]], 0)</f>
        <v>1</v>
      </c>
      <c r="U770">
        <f>IF(AND(ALL!T771-METEALL[[#This Row],[620124]] &gt;= 0, ALL!T771-METEALL[[#This Row],[620124]] &lt;= 24), ALL!T771-METEALL[[#This Row],[620124]], 0)</f>
        <v>0</v>
      </c>
      <c r="Y770">
        <v>620104</v>
      </c>
      <c r="Z770" s="31">
        <v>44598</v>
      </c>
      <c r="AA770">
        <v>0</v>
      </c>
    </row>
    <row r="771" spans="3:27">
      <c r="C771" s="17">
        <v>44599</v>
      </c>
      <c r="D771" t="str">
        <f>TEXT(Mete_cal[[#This Row],[Egat Code]], "[$-409]mmm yyyy")</f>
        <v>Feb 2022</v>
      </c>
      <c r="E771">
        <f>IF(AND(ALL!D772-METEALL[[#This Row],[620104]] &gt;= 0, ALL!D772-METEALL[[#This Row],[620104]] &lt;= 24), ALL!D772-METEALL[[#This Row],[620104]], 0)</f>
        <v>0</v>
      </c>
      <c r="F771">
        <f>IF(AND(ALL!E772-METEALL[[#This Row],[620105]] &gt;= 0, ALL!E772-METEALL[[#This Row],[620105]] &lt;= 24), ALL!E772-METEALL[[#This Row],[620105]], 0)</f>
        <v>17</v>
      </c>
      <c r="G771">
        <f>IF(AND(ALL!F772-METEALL[[#This Row],[620106]] &gt;= 0, ALL!F772-METEALL[[#This Row],[620106]] &lt;= 24), ALL!F772-METEALL[[#This Row],[620106]], 0)</f>
        <v>0</v>
      </c>
      <c r="H771">
        <f>IF(AND(ALL!G772-METEALL[[#This Row],[620107]] &gt;= 0, ALL!G772-METEALL[[#This Row],[620107]] &lt;= 24), ALL!G772-METEALL[[#This Row],[620107]], 0)</f>
        <v>0</v>
      </c>
      <c r="I771">
        <f>IF(AND(ALL!H772-METEALL[[#This Row],[620109]] &gt;= 0, ALL!H772-METEALL[[#This Row],[620109]] &lt;= 24), ALL!H772-METEALL[[#This Row],[620109]], 0)</f>
        <v>0</v>
      </c>
      <c r="J771">
        <f>IF(AND(ALL!I772-METEALL[[#This Row],[620111]] &gt;= 0, ALL!I772-METEALL[[#This Row],[620111]] &lt;= 24), ALL!I772-METEALL[[#This Row],[620111]], 0)</f>
        <v>0</v>
      </c>
      <c r="K771">
        <f>IF(AND(ALL!J772-METEALL[[#This Row],[620112]] &gt;= 0, ALL!J772-METEALL[[#This Row],[620112]] &lt;= 24), ALL!J772-METEALL[[#This Row],[620112]], 0)</f>
        <v>0</v>
      </c>
      <c r="L771">
        <f>IF(AND(ALL!K772-METEALL[[#This Row],[620113]] &gt;= 0, ALL!K772-METEALL[[#This Row],[620113]] &lt;= 24), ALL!K772-METEALL[[#This Row],[620113]], 0)</f>
        <v>15</v>
      </c>
      <c r="M771">
        <f>IF(AND(ALL!L772-METEALL[[#This Row],[620114]] &gt;= 0, ALL!L772-METEALL[[#This Row],[620114]] &lt;= 24), ALL!L772-METEALL[[#This Row],[620114]], 0)</f>
        <v>19</v>
      </c>
      <c r="N771">
        <f>IF(AND(ALL!M772-METEALL[[#This Row],[620116]] &gt;= 0, ALL!M772-METEALL[[#This Row],[620116]] &lt;= 24), ALL!M772-METEALL[[#This Row],[620116]], 0)</f>
        <v>19</v>
      </c>
      <c r="O771">
        <f>IF(AND(ALL!N772-METEALL[[#This Row],[620117]] &gt;= 0, ALL!N772-METEALL[[#This Row],[620117]] &lt;= 24), ALL!N772-METEALL[[#This Row],[620117]], 0)</f>
        <v>0</v>
      </c>
      <c r="P771">
        <f>IF(AND(ALL!O772-METEALL[[#This Row],[620118]] &gt;= 0, ALL!O772-METEALL[[#This Row],[620118]] &lt;= 24), ALL!O772-METEALL[[#This Row],[620118]], 0)</f>
        <v>18</v>
      </c>
      <c r="Q771">
        <f>IF(AND(ALL!P772-METEALL[[#This Row],[620119]] &gt;= 0, ALL!P772-METEALL[[#This Row],[620119]] &lt;= 24), ALL!P772-METEALL[[#This Row],[620119]], 0)</f>
        <v>0</v>
      </c>
      <c r="R771">
        <f>IF(AND(ALL!Q772-METEALL[[#This Row],[620120]] &gt;= 0, ALL!Q772-METEALL[[#This Row],[620120]] &lt;= 24), ALL!Q772-METEALL[[#This Row],[620120]], 0)</f>
        <v>0</v>
      </c>
      <c r="S771">
        <f>IF(AND(ALL!R772-METEALL[[#This Row],[620122]] &gt;= 0, ALL!R772-METEALL[[#This Row],[620122]] &lt;= 24), ALL!R772-METEALL[[#This Row],[620122]], 0)</f>
        <v>0</v>
      </c>
      <c r="T771">
        <f>IF(AND(ALL!S772-METEALL[[#This Row],[620123]] &gt;= 0, ALL!S772-METEALL[[#This Row],[620123]] &lt;= 24), ALL!S772-METEALL[[#This Row],[620123]], 0)</f>
        <v>0</v>
      </c>
      <c r="U771">
        <f>IF(AND(ALL!T772-METEALL[[#This Row],[620124]] &gt;= 0, ALL!T772-METEALL[[#This Row],[620124]] &lt;= 24), ALL!T772-METEALL[[#This Row],[620124]], 0)</f>
        <v>7</v>
      </c>
      <c r="Y771">
        <v>620104</v>
      </c>
      <c r="Z771" s="31">
        <v>44599</v>
      </c>
      <c r="AA771">
        <v>0</v>
      </c>
    </row>
    <row r="772" spans="3:27">
      <c r="C772" s="17">
        <v>44600</v>
      </c>
      <c r="D772" t="str">
        <f>TEXT(Mete_cal[[#This Row],[Egat Code]], "[$-409]mmm yyyy")</f>
        <v>Feb 2022</v>
      </c>
      <c r="E772">
        <f>IF(AND(ALL!D773-METEALL[[#This Row],[620104]] &gt;= 0, ALL!D773-METEALL[[#This Row],[620104]] &lt;= 24), ALL!D773-METEALL[[#This Row],[620104]], 0)</f>
        <v>0</v>
      </c>
      <c r="F772">
        <f>IF(AND(ALL!E773-METEALL[[#This Row],[620105]] &gt;= 0, ALL!E773-METEALL[[#This Row],[620105]] &lt;= 24), ALL!E773-METEALL[[#This Row],[620105]], 0)</f>
        <v>0</v>
      </c>
      <c r="G772">
        <f>IF(AND(ALL!F773-METEALL[[#This Row],[620106]] &gt;= 0, ALL!F773-METEALL[[#This Row],[620106]] &lt;= 24), ALL!F773-METEALL[[#This Row],[620106]], 0)</f>
        <v>18</v>
      </c>
      <c r="H772">
        <f>IF(AND(ALL!G773-METEALL[[#This Row],[620107]] &gt;= 0, ALL!G773-METEALL[[#This Row],[620107]] &lt;= 24), ALL!G773-METEALL[[#This Row],[620107]], 0)</f>
        <v>0</v>
      </c>
      <c r="I772">
        <f>IF(AND(ALL!H773-METEALL[[#This Row],[620109]] &gt;= 0, ALL!H773-METEALL[[#This Row],[620109]] &lt;= 24), ALL!H773-METEALL[[#This Row],[620109]], 0)</f>
        <v>0</v>
      </c>
      <c r="J772">
        <f>IF(AND(ALL!I773-METEALL[[#This Row],[620111]] &gt;= 0, ALL!I773-METEALL[[#This Row],[620111]] &lt;= 24), ALL!I773-METEALL[[#This Row],[620111]], 0)</f>
        <v>0</v>
      </c>
      <c r="K772">
        <f>IF(AND(ALL!J773-METEALL[[#This Row],[620112]] &gt;= 0, ALL!J773-METEALL[[#This Row],[620112]] &lt;= 24), ALL!J773-METEALL[[#This Row],[620112]], 0)</f>
        <v>16</v>
      </c>
      <c r="L772">
        <f>IF(AND(ALL!K773-METEALL[[#This Row],[620113]] &gt;= 0, ALL!K773-METEALL[[#This Row],[620113]] &lt;= 24), ALL!K773-METEALL[[#This Row],[620113]], 0)</f>
        <v>17</v>
      </c>
      <c r="M772">
        <f>IF(AND(ALL!L773-METEALL[[#This Row],[620114]] &gt;= 0, ALL!L773-METEALL[[#This Row],[620114]] &lt;= 24), ALL!L773-METEALL[[#This Row],[620114]], 0)</f>
        <v>19</v>
      </c>
      <c r="N772">
        <f>IF(AND(ALL!M773-METEALL[[#This Row],[620116]] &gt;= 0, ALL!M773-METEALL[[#This Row],[620116]] &lt;= 24), ALL!M773-METEALL[[#This Row],[620116]], 0)</f>
        <v>0</v>
      </c>
      <c r="O772">
        <f>IF(AND(ALL!N773-METEALL[[#This Row],[620117]] &gt;= 0, ALL!N773-METEALL[[#This Row],[620117]] &lt;= 24), ALL!N773-METEALL[[#This Row],[620117]], 0)</f>
        <v>0</v>
      </c>
      <c r="P772">
        <f>IF(AND(ALL!O773-METEALL[[#This Row],[620118]] &gt;= 0, ALL!O773-METEALL[[#This Row],[620118]] &lt;= 24), ALL!O773-METEALL[[#This Row],[620118]], 0)</f>
        <v>17</v>
      </c>
      <c r="Q772">
        <f>IF(AND(ALL!P773-METEALL[[#This Row],[620119]] &gt;= 0, ALL!P773-METEALL[[#This Row],[620119]] &lt;= 24), ALL!P773-METEALL[[#This Row],[620119]], 0)</f>
        <v>0</v>
      </c>
      <c r="R772">
        <f>IF(AND(ALL!Q773-METEALL[[#This Row],[620120]] &gt;= 0, ALL!Q773-METEALL[[#This Row],[620120]] &lt;= 24), ALL!Q773-METEALL[[#This Row],[620120]], 0)</f>
        <v>0</v>
      </c>
      <c r="S772">
        <f>IF(AND(ALL!R773-METEALL[[#This Row],[620122]] &gt;= 0, ALL!R773-METEALL[[#This Row],[620122]] &lt;= 24), ALL!R773-METEALL[[#This Row],[620122]], 0)</f>
        <v>10</v>
      </c>
      <c r="T772">
        <f>IF(AND(ALL!S773-METEALL[[#This Row],[620123]] &gt;= 0, ALL!S773-METEALL[[#This Row],[620123]] &lt;= 24), ALL!S773-METEALL[[#This Row],[620123]], 0)</f>
        <v>0</v>
      </c>
      <c r="U772">
        <f>IF(AND(ALL!T773-METEALL[[#This Row],[620124]] &gt;= 0, ALL!T773-METEALL[[#This Row],[620124]] &lt;= 24), ALL!T773-METEALL[[#This Row],[620124]], 0)</f>
        <v>17</v>
      </c>
      <c r="Y772">
        <v>620104</v>
      </c>
      <c r="Z772" s="31">
        <v>44600</v>
      </c>
      <c r="AA772">
        <v>0</v>
      </c>
    </row>
    <row r="773" spans="3:27">
      <c r="C773" s="17">
        <v>44601</v>
      </c>
      <c r="D773" t="str">
        <f>TEXT(Mete_cal[[#This Row],[Egat Code]], "[$-409]mmm yyyy")</f>
        <v>Feb 2022</v>
      </c>
      <c r="E773">
        <f>IF(AND(ALL!D774-METEALL[[#This Row],[620104]] &gt;= 0, ALL!D774-METEALL[[#This Row],[620104]] &lt;= 24), ALL!D774-METEALL[[#This Row],[620104]], 0)</f>
        <v>0</v>
      </c>
      <c r="F773">
        <f>IF(AND(ALL!E774-METEALL[[#This Row],[620105]] &gt;= 0, ALL!E774-METEALL[[#This Row],[620105]] &lt;= 24), ALL!E774-METEALL[[#This Row],[620105]], 0)</f>
        <v>9</v>
      </c>
      <c r="G773">
        <f>IF(AND(ALL!F774-METEALL[[#This Row],[620106]] &gt;= 0, ALL!F774-METEALL[[#This Row],[620106]] &lt;= 24), ALL!F774-METEALL[[#This Row],[620106]], 0)</f>
        <v>18</v>
      </c>
      <c r="H773">
        <f>IF(AND(ALL!G774-METEALL[[#This Row],[620107]] &gt;= 0, ALL!G774-METEALL[[#This Row],[620107]] &lt;= 24), ALL!G774-METEALL[[#This Row],[620107]], 0)</f>
        <v>0</v>
      </c>
      <c r="I773">
        <f>IF(AND(ALL!H774-METEALL[[#This Row],[620109]] &gt;= 0, ALL!H774-METEALL[[#This Row],[620109]] &lt;= 24), ALL!H774-METEALL[[#This Row],[620109]], 0)</f>
        <v>0</v>
      </c>
      <c r="J773">
        <f>IF(AND(ALL!I774-METEALL[[#This Row],[620111]] &gt;= 0, ALL!I774-METEALL[[#This Row],[620111]] &lt;= 24), ALL!I774-METEALL[[#This Row],[620111]], 0)</f>
        <v>0</v>
      </c>
      <c r="K773">
        <f>IF(AND(ALL!J774-METEALL[[#This Row],[620112]] &gt;= 0, ALL!J774-METEALL[[#This Row],[620112]] &lt;= 24), ALL!J774-METEALL[[#This Row],[620112]], 0)</f>
        <v>16</v>
      </c>
      <c r="L773">
        <f>IF(AND(ALL!K774-METEALL[[#This Row],[620113]] &gt;= 0, ALL!K774-METEALL[[#This Row],[620113]] &lt;= 24), ALL!K774-METEALL[[#This Row],[620113]], 0)</f>
        <v>0</v>
      </c>
      <c r="M773">
        <f>IF(AND(ALL!L774-METEALL[[#This Row],[620114]] &gt;= 0, ALL!L774-METEALL[[#This Row],[620114]] &lt;= 24), ALL!L774-METEALL[[#This Row],[620114]], 0)</f>
        <v>0</v>
      </c>
      <c r="N773">
        <f>IF(AND(ALL!M774-METEALL[[#This Row],[620116]] &gt;= 0, ALL!M774-METEALL[[#This Row],[620116]] &lt;= 24), ALL!M774-METEALL[[#This Row],[620116]], 0)</f>
        <v>10</v>
      </c>
      <c r="O773">
        <f>IF(AND(ALL!N774-METEALL[[#This Row],[620117]] &gt;= 0, ALL!N774-METEALL[[#This Row],[620117]] &lt;= 24), ALL!N774-METEALL[[#This Row],[620117]], 0)</f>
        <v>0</v>
      </c>
      <c r="P773">
        <f>IF(AND(ALL!O774-METEALL[[#This Row],[620118]] &gt;= 0, ALL!O774-METEALL[[#This Row],[620118]] &lt;= 24), ALL!O774-METEALL[[#This Row],[620118]], 0)</f>
        <v>15</v>
      </c>
      <c r="Q773">
        <f>IF(AND(ALL!P774-METEALL[[#This Row],[620119]] &gt;= 0, ALL!P774-METEALL[[#This Row],[620119]] &lt;= 24), ALL!P774-METEALL[[#This Row],[620119]], 0)</f>
        <v>0</v>
      </c>
      <c r="R773">
        <f>IF(AND(ALL!Q774-METEALL[[#This Row],[620120]] &gt;= 0, ALL!Q774-METEALL[[#This Row],[620120]] &lt;= 24), ALL!Q774-METEALL[[#This Row],[620120]], 0)</f>
        <v>0</v>
      </c>
      <c r="S773">
        <f>IF(AND(ALL!R774-METEALL[[#This Row],[620122]] &gt;= 0, ALL!R774-METEALL[[#This Row],[620122]] &lt;= 24), ALL!R774-METEALL[[#This Row],[620122]], 0)</f>
        <v>14</v>
      </c>
      <c r="T773">
        <f>IF(AND(ALL!S774-METEALL[[#This Row],[620123]] &gt;= 0, ALL!S774-METEALL[[#This Row],[620123]] &lt;= 24), ALL!S774-METEALL[[#This Row],[620123]], 0)</f>
        <v>0</v>
      </c>
      <c r="U773">
        <f>IF(AND(ALL!T774-METEALL[[#This Row],[620124]] &gt;= 0, ALL!T774-METEALL[[#This Row],[620124]] &lt;= 24), ALL!T774-METEALL[[#This Row],[620124]], 0)</f>
        <v>16</v>
      </c>
      <c r="Y773">
        <v>620104</v>
      </c>
      <c r="Z773" s="31">
        <v>44601</v>
      </c>
      <c r="AA773">
        <v>0</v>
      </c>
    </row>
    <row r="774" spans="3:27">
      <c r="C774" s="17">
        <v>44602</v>
      </c>
      <c r="D774" t="str">
        <f>TEXT(Mete_cal[[#This Row],[Egat Code]], "[$-409]mmm yyyy")</f>
        <v>Feb 2022</v>
      </c>
      <c r="E774">
        <f>IF(AND(ALL!D775-METEALL[[#This Row],[620104]] &gt;= 0, ALL!D775-METEALL[[#This Row],[620104]] &lt;= 24), ALL!D775-METEALL[[#This Row],[620104]], 0)</f>
        <v>0</v>
      </c>
      <c r="F774">
        <f>IF(AND(ALL!E775-METEALL[[#This Row],[620105]] &gt;= 0, ALL!E775-METEALL[[#This Row],[620105]] &lt;= 24), ALL!E775-METEALL[[#This Row],[620105]], 0)</f>
        <v>0</v>
      </c>
      <c r="G774">
        <f>IF(AND(ALL!F775-METEALL[[#This Row],[620106]] &gt;= 0, ALL!F775-METEALL[[#This Row],[620106]] &lt;= 24), ALL!F775-METEALL[[#This Row],[620106]], 0)</f>
        <v>20</v>
      </c>
      <c r="H774">
        <f>IF(AND(ALL!G775-METEALL[[#This Row],[620107]] &gt;= 0, ALL!G775-METEALL[[#This Row],[620107]] &lt;= 24), ALL!G775-METEALL[[#This Row],[620107]], 0)</f>
        <v>0</v>
      </c>
      <c r="I774">
        <f>IF(AND(ALL!H775-METEALL[[#This Row],[620109]] &gt;= 0, ALL!H775-METEALL[[#This Row],[620109]] &lt;= 24), ALL!H775-METEALL[[#This Row],[620109]], 0)</f>
        <v>0</v>
      </c>
      <c r="J774">
        <f>IF(AND(ALL!I775-METEALL[[#This Row],[620111]] &gt;= 0, ALL!I775-METEALL[[#This Row],[620111]] &lt;= 24), ALL!I775-METEALL[[#This Row],[620111]], 0)</f>
        <v>16</v>
      </c>
      <c r="K774">
        <f>IF(AND(ALL!J775-METEALL[[#This Row],[620112]] &gt;= 0, ALL!J775-METEALL[[#This Row],[620112]] &lt;= 24), ALL!J775-METEALL[[#This Row],[620112]], 0)</f>
        <v>20</v>
      </c>
      <c r="L774">
        <f>IF(AND(ALL!K775-METEALL[[#This Row],[620113]] &gt;= 0, ALL!K775-METEALL[[#This Row],[620113]] &lt;= 24), ALL!K775-METEALL[[#This Row],[620113]], 0)</f>
        <v>0</v>
      </c>
      <c r="M774">
        <f>IF(AND(ALL!L775-METEALL[[#This Row],[620114]] &gt;= 0, ALL!L775-METEALL[[#This Row],[620114]] &lt;= 24), ALL!L775-METEALL[[#This Row],[620114]], 0)</f>
        <v>0</v>
      </c>
      <c r="N774">
        <f>IF(AND(ALL!M775-METEALL[[#This Row],[620116]] &gt;= 0, ALL!M775-METEALL[[#This Row],[620116]] &lt;= 24), ALL!M775-METEALL[[#This Row],[620116]], 0)</f>
        <v>18</v>
      </c>
      <c r="O774">
        <f>IF(AND(ALL!N775-METEALL[[#This Row],[620117]] &gt;= 0, ALL!N775-METEALL[[#This Row],[620117]] &lt;= 24), ALL!N775-METEALL[[#This Row],[620117]], 0)</f>
        <v>0</v>
      </c>
      <c r="P774">
        <f>IF(AND(ALL!O775-METEALL[[#This Row],[620118]] &gt;= 0, ALL!O775-METEALL[[#This Row],[620118]] &lt;= 24), ALL!O775-METEALL[[#This Row],[620118]], 0)</f>
        <v>20</v>
      </c>
      <c r="Q774">
        <f>IF(AND(ALL!P775-METEALL[[#This Row],[620119]] &gt;= 0, ALL!P775-METEALL[[#This Row],[620119]] &lt;= 24), ALL!P775-METEALL[[#This Row],[620119]], 0)</f>
        <v>0</v>
      </c>
      <c r="R774">
        <f>IF(AND(ALL!Q775-METEALL[[#This Row],[620120]] &gt;= 0, ALL!Q775-METEALL[[#This Row],[620120]] &lt;= 24), ALL!Q775-METEALL[[#This Row],[620120]], 0)</f>
        <v>22</v>
      </c>
      <c r="S774">
        <f>IF(AND(ALL!R775-METEALL[[#This Row],[620122]] &gt;= 0, ALL!R775-METEALL[[#This Row],[620122]] &lt;= 24), ALL!R775-METEALL[[#This Row],[620122]], 0)</f>
        <v>19</v>
      </c>
      <c r="T774">
        <f>IF(AND(ALL!S775-METEALL[[#This Row],[620123]] &gt;= 0, ALL!S775-METEALL[[#This Row],[620123]] &lt;= 24), ALL!S775-METEALL[[#This Row],[620123]], 0)</f>
        <v>0</v>
      </c>
      <c r="U774">
        <f>IF(AND(ALL!T775-METEALL[[#This Row],[620124]] &gt;= 0, ALL!T775-METEALL[[#This Row],[620124]] &lt;= 24), ALL!T775-METEALL[[#This Row],[620124]], 0)</f>
        <v>16</v>
      </c>
      <c r="Y774">
        <v>620104</v>
      </c>
      <c r="Z774" s="31">
        <v>44602</v>
      </c>
      <c r="AA774">
        <v>0</v>
      </c>
    </row>
    <row r="775" spans="3:27">
      <c r="C775" s="17">
        <v>44603</v>
      </c>
      <c r="D775" t="str">
        <f>TEXT(Mete_cal[[#This Row],[Egat Code]], "[$-409]mmm yyyy")</f>
        <v>Feb 2022</v>
      </c>
      <c r="E775">
        <f>IF(AND(ALL!D776-METEALL[[#This Row],[620104]] &gt;= 0, ALL!D776-METEALL[[#This Row],[620104]] &lt;= 24), ALL!D776-METEALL[[#This Row],[620104]], 0)</f>
        <v>0</v>
      </c>
      <c r="F775">
        <f>IF(AND(ALL!E776-METEALL[[#This Row],[620105]] &gt;= 0, ALL!E776-METEALL[[#This Row],[620105]] &lt;= 24), ALL!E776-METEALL[[#This Row],[620105]], 0)</f>
        <v>0</v>
      </c>
      <c r="G775">
        <f>IF(AND(ALL!F776-METEALL[[#This Row],[620106]] &gt;= 0, ALL!F776-METEALL[[#This Row],[620106]] &lt;= 24), ALL!F776-METEALL[[#This Row],[620106]], 0)</f>
        <v>14</v>
      </c>
      <c r="H775">
        <f>IF(AND(ALL!G776-METEALL[[#This Row],[620107]] &gt;= 0, ALL!G776-METEALL[[#This Row],[620107]] &lt;= 24), ALL!G776-METEALL[[#This Row],[620107]], 0)</f>
        <v>0</v>
      </c>
      <c r="I775">
        <f>IF(AND(ALL!H776-METEALL[[#This Row],[620109]] &gt;= 0, ALL!H776-METEALL[[#This Row],[620109]] &lt;= 24), ALL!H776-METEALL[[#This Row],[620109]], 0)</f>
        <v>0</v>
      </c>
      <c r="J775">
        <f>IF(AND(ALL!I776-METEALL[[#This Row],[620111]] &gt;= 0, ALL!I776-METEALL[[#This Row],[620111]] &lt;= 24), ALL!I776-METEALL[[#This Row],[620111]], 0)</f>
        <v>14</v>
      </c>
      <c r="K775">
        <f>IF(AND(ALL!J776-METEALL[[#This Row],[620112]] &gt;= 0, ALL!J776-METEALL[[#This Row],[620112]] &lt;= 24), ALL!J776-METEALL[[#This Row],[620112]], 0)</f>
        <v>9</v>
      </c>
      <c r="L775">
        <f>IF(AND(ALL!K776-METEALL[[#This Row],[620113]] &gt;= 0, ALL!K776-METEALL[[#This Row],[620113]] &lt;= 24), ALL!K776-METEALL[[#This Row],[620113]], 0)</f>
        <v>5</v>
      </c>
      <c r="M775">
        <f>IF(AND(ALL!L776-METEALL[[#This Row],[620114]] &gt;= 0, ALL!L776-METEALL[[#This Row],[620114]] &lt;= 24), ALL!L776-METEALL[[#This Row],[620114]], 0)</f>
        <v>0</v>
      </c>
      <c r="N775">
        <f>IF(AND(ALL!M776-METEALL[[#This Row],[620116]] &gt;= 0, ALL!M776-METEALL[[#This Row],[620116]] &lt;= 24), ALL!M776-METEALL[[#This Row],[620116]], 0)</f>
        <v>15</v>
      </c>
      <c r="O775">
        <f>IF(AND(ALL!N776-METEALL[[#This Row],[620117]] &gt;= 0, ALL!N776-METEALL[[#This Row],[620117]] &lt;= 24), ALL!N776-METEALL[[#This Row],[620117]], 0)</f>
        <v>0</v>
      </c>
      <c r="P775">
        <f>IF(AND(ALL!O776-METEALL[[#This Row],[620118]] &gt;= 0, ALL!O776-METEALL[[#This Row],[620118]] &lt;= 24), ALL!O776-METEALL[[#This Row],[620118]], 0)</f>
        <v>18</v>
      </c>
      <c r="Q775">
        <f>IF(AND(ALL!P776-METEALL[[#This Row],[620119]] &gt;= 0, ALL!P776-METEALL[[#This Row],[620119]] &lt;= 24), ALL!P776-METEALL[[#This Row],[620119]], 0)</f>
        <v>0</v>
      </c>
      <c r="R775">
        <f>IF(AND(ALL!Q776-METEALL[[#This Row],[620120]] &gt;= 0, ALL!Q776-METEALL[[#This Row],[620120]] &lt;= 24), ALL!Q776-METEALL[[#This Row],[620120]], 0)</f>
        <v>10</v>
      </c>
      <c r="S775">
        <f>IF(AND(ALL!R776-METEALL[[#This Row],[620122]] &gt;= 0, ALL!R776-METEALL[[#This Row],[620122]] &lt;= 24), ALL!R776-METEALL[[#This Row],[620122]], 0)</f>
        <v>14</v>
      </c>
      <c r="T775">
        <f>IF(AND(ALL!S776-METEALL[[#This Row],[620123]] &gt;= 0, ALL!S776-METEALL[[#This Row],[620123]] &lt;= 24), ALL!S776-METEALL[[#This Row],[620123]], 0)</f>
        <v>0</v>
      </c>
      <c r="U775">
        <f>IF(AND(ALL!T776-METEALL[[#This Row],[620124]] &gt;= 0, ALL!T776-METEALL[[#This Row],[620124]] &lt;= 24), ALL!T776-METEALL[[#This Row],[620124]], 0)</f>
        <v>15</v>
      </c>
      <c r="Y775">
        <v>620104</v>
      </c>
      <c r="Z775" s="31">
        <v>44603</v>
      </c>
      <c r="AA775">
        <v>0</v>
      </c>
    </row>
    <row r="776" spans="3:27">
      <c r="C776" s="17">
        <v>44604</v>
      </c>
      <c r="D776" t="str">
        <f>TEXT(Mete_cal[[#This Row],[Egat Code]], "[$-409]mmm yyyy")</f>
        <v>Feb 2022</v>
      </c>
      <c r="E776">
        <f>IF(AND(ALL!D777-METEALL[[#This Row],[620104]] &gt;= 0, ALL!D777-METEALL[[#This Row],[620104]] &lt;= 24), ALL!D777-METEALL[[#This Row],[620104]], 0)</f>
        <v>0</v>
      </c>
      <c r="F776">
        <f>IF(AND(ALL!E777-METEALL[[#This Row],[620105]] &gt;= 0, ALL!E777-METEALL[[#This Row],[620105]] &lt;= 24), ALL!E777-METEALL[[#This Row],[620105]], 0)</f>
        <v>0</v>
      </c>
      <c r="G776">
        <f>IF(AND(ALL!F777-METEALL[[#This Row],[620106]] &gt;= 0, ALL!F777-METEALL[[#This Row],[620106]] &lt;= 24), ALL!F777-METEALL[[#This Row],[620106]], 0)</f>
        <v>21</v>
      </c>
      <c r="H776">
        <f>IF(AND(ALL!G777-METEALL[[#This Row],[620107]] &gt;= 0, ALL!G777-METEALL[[#This Row],[620107]] &lt;= 24), ALL!G777-METEALL[[#This Row],[620107]], 0)</f>
        <v>0</v>
      </c>
      <c r="I776">
        <f>IF(AND(ALL!H777-METEALL[[#This Row],[620109]] &gt;= 0, ALL!H777-METEALL[[#This Row],[620109]] &lt;= 24), ALL!H777-METEALL[[#This Row],[620109]], 0)</f>
        <v>0</v>
      </c>
      <c r="J776">
        <f>IF(AND(ALL!I777-METEALL[[#This Row],[620111]] &gt;= 0, ALL!I777-METEALL[[#This Row],[620111]] &lt;= 24), ALL!I777-METEALL[[#This Row],[620111]], 0)</f>
        <v>16</v>
      </c>
      <c r="K776">
        <f>IF(AND(ALL!J777-METEALL[[#This Row],[620112]] &gt;= 0, ALL!J777-METEALL[[#This Row],[620112]] &lt;= 24), ALL!J777-METEALL[[#This Row],[620112]], 0)</f>
        <v>17</v>
      </c>
      <c r="L776">
        <f>IF(AND(ALL!K777-METEALL[[#This Row],[620113]] &gt;= 0, ALL!K777-METEALL[[#This Row],[620113]] &lt;= 24), ALL!K777-METEALL[[#This Row],[620113]], 0)</f>
        <v>0</v>
      </c>
      <c r="M776">
        <f>IF(AND(ALL!L777-METEALL[[#This Row],[620114]] &gt;= 0, ALL!L777-METEALL[[#This Row],[620114]] &lt;= 24), ALL!L777-METEALL[[#This Row],[620114]], 0)</f>
        <v>0</v>
      </c>
      <c r="N776">
        <f>IF(AND(ALL!M777-METEALL[[#This Row],[620116]] &gt;= 0, ALL!M777-METEALL[[#This Row],[620116]] &lt;= 24), ALL!M777-METEALL[[#This Row],[620116]], 0)</f>
        <v>15</v>
      </c>
      <c r="O776">
        <f>IF(AND(ALL!N777-METEALL[[#This Row],[620117]] &gt;= 0, ALL!N777-METEALL[[#This Row],[620117]] &lt;= 24), ALL!N777-METEALL[[#This Row],[620117]], 0)</f>
        <v>0</v>
      </c>
      <c r="P776">
        <f>IF(AND(ALL!O777-METEALL[[#This Row],[620118]] &gt;= 0, ALL!O777-METEALL[[#This Row],[620118]] &lt;= 24), ALL!O777-METEALL[[#This Row],[620118]], 0)</f>
        <v>13</v>
      </c>
      <c r="Q776">
        <f>IF(AND(ALL!P777-METEALL[[#This Row],[620119]] &gt;= 0, ALL!P777-METEALL[[#This Row],[620119]] &lt;= 24), ALL!P777-METEALL[[#This Row],[620119]], 0)</f>
        <v>19</v>
      </c>
      <c r="R776">
        <f>IF(AND(ALL!Q777-METEALL[[#This Row],[620120]] &gt;= 0, ALL!Q777-METEALL[[#This Row],[620120]] &lt;= 24), ALL!Q777-METEALL[[#This Row],[620120]], 0)</f>
        <v>20</v>
      </c>
      <c r="S776">
        <f>IF(AND(ALL!R777-METEALL[[#This Row],[620122]] &gt;= 0, ALL!R777-METEALL[[#This Row],[620122]] &lt;= 24), ALL!R777-METEALL[[#This Row],[620122]], 0)</f>
        <v>20</v>
      </c>
      <c r="T776">
        <f>IF(AND(ALL!S777-METEALL[[#This Row],[620123]] &gt;= 0, ALL!S777-METEALL[[#This Row],[620123]] &lt;= 24), ALL!S777-METEALL[[#This Row],[620123]], 0)</f>
        <v>0</v>
      </c>
      <c r="U776">
        <f>IF(AND(ALL!T777-METEALL[[#This Row],[620124]] &gt;= 0, ALL!T777-METEALL[[#This Row],[620124]] &lt;= 24), ALL!T777-METEALL[[#This Row],[620124]], 0)</f>
        <v>12</v>
      </c>
      <c r="Y776">
        <v>620104</v>
      </c>
      <c r="Z776" s="31">
        <v>44604</v>
      </c>
      <c r="AA776">
        <v>0</v>
      </c>
    </row>
    <row r="777" spans="3:27">
      <c r="C777" s="17">
        <v>44605</v>
      </c>
      <c r="D777" t="str">
        <f>TEXT(Mete_cal[[#This Row],[Egat Code]], "[$-409]mmm yyyy")</f>
        <v>Feb 2022</v>
      </c>
      <c r="E777">
        <f>IF(AND(ALL!D778-METEALL[[#This Row],[620104]] &gt;= 0, ALL!D778-METEALL[[#This Row],[620104]] &lt;= 24), ALL!D778-METEALL[[#This Row],[620104]], 0)</f>
        <v>0</v>
      </c>
      <c r="F777">
        <f>IF(AND(ALL!E778-METEALL[[#This Row],[620105]] &gt;= 0, ALL!E778-METEALL[[#This Row],[620105]] &lt;= 24), ALL!E778-METEALL[[#This Row],[620105]], 0)</f>
        <v>0</v>
      </c>
      <c r="G777">
        <f>IF(AND(ALL!F778-METEALL[[#This Row],[620106]] &gt;= 0, ALL!F778-METEALL[[#This Row],[620106]] &lt;= 24), ALL!F778-METEALL[[#This Row],[620106]], 0)</f>
        <v>19</v>
      </c>
      <c r="H777">
        <f>IF(AND(ALL!G778-METEALL[[#This Row],[620107]] &gt;= 0, ALL!G778-METEALL[[#This Row],[620107]] &lt;= 24), ALL!G778-METEALL[[#This Row],[620107]], 0)</f>
        <v>0</v>
      </c>
      <c r="I777">
        <f>IF(AND(ALL!H778-METEALL[[#This Row],[620109]] &gt;= 0, ALL!H778-METEALL[[#This Row],[620109]] &lt;= 24), ALL!H778-METEALL[[#This Row],[620109]], 0)</f>
        <v>0</v>
      </c>
      <c r="J777">
        <f>IF(AND(ALL!I778-METEALL[[#This Row],[620111]] &gt;= 0, ALL!I778-METEALL[[#This Row],[620111]] &lt;= 24), ALL!I778-METEALL[[#This Row],[620111]], 0)</f>
        <v>15</v>
      </c>
      <c r="K777">
        <f>IF(AND(ALL!J778-METEALL[[#This Row],[620112]] &gt;= 0, ALL!J778-METEALL[[#This Row],[620112]] &lt;= 24), ALL!J778-METEALL[[#This Row],[620112]], 0)</f>
        <v>15</v>
      </c>
      <c r="L777">
        <f>IF(AND(ALL!K778-METEALL[[#This Row],[620113]] &gt;= 0, ALL!K778-METEALL[[#This Row],[620113]] &lt;= 24), ALL!K778-METEALL[[#This Row],[620113]], 0)</f>
        <v>12</v>
      </c>
      <c r="M777">
        <f>IF(AND(ALL!L778-METEALL[[#This Row],[620114]] &gt;= 0, ALL!L778-METEALL[[#This Row],[620114]] &lt;= 24), ALL!L778-METEALL[[#This Row],[620114]], 0)</f>
        <v>0</v>
      </c>
      <c r="N777">
        <f>IF(AND(ALL!M778-METEALL[[#This Row],[620116]] &gt;= 0, ALL!M778-METEALL[[#This Row],[620116]] &lt;= 24), ALL!M778-METEALL[[#This Row],[620116]], 0)</f>
        <v>17</v>
      </c>
      <c r="O777">
        <f>IF(AND(ALL!N778-METEALL[[#This Row],[620117]] &gt;= 0, ALL!N778-METEALL[[#This Row],[620117]] &lt;= 24), ALL!N778-METEALL[[#This Row],[620117]], 0)</f>
        <v>0</v>
      </c>
      <c r="P777">
        <f>IF(AND(ALL!O778-METEALL[[#This Row],[620118]] &gt;= 0, ALL!O778-METEALL[[#This Row],[620118]] &lt;= 24), ALL!O778-METEALL[[#This Row],[620118]], 0)</f>
        <v>18</v>
      </c>
      <c r="Q777">
        <f>IF(AND(ALL!P778-METEALL[[#This Row],[620119]] &gt;= 0, ALL!P778-METEALL[[#This Row],[620119]] &lt;= 24), ALL!P778-METEALL[[#This Row],[620119]], 0)</f>
        <v>16</v>
      </c>
      <c r="R777">
        <f>IF(AND(ALL!Q778-METEALL[[#This Row],[620120]] &gt;= 0, ALL!Q778-METEALL[[#This Row],[620120]] &lt;= 24), ALL!Q778-METEALL[[#This Row],[620120]], 0)</f>
        <v>11</v>
      </c>
      <c r="S777">
        <f>IF(AND(ALL!R778-METEALL[[#This Row],[620122]] &gt;= 0, ALL!R778-METEALL[[#This Row],[620122]] &lt;= 24), ALL!R778-METEALL[[#This Row],[620122]], 0)</f>
        <v>18</v>
      </c>
      <c r="T777">
        <f>IF(AND(ALL!S778-METEALL[[#This Row],[620123]] &gt;= 0, ALL!S778-METEALL[[#This Row],[620123]] &lt;= 24), ALL!S778-METEALL[[#This Row],[620123]], 0)</f>
        <v>0</v>
      </c>
      <c r="U777">
        <f>IF(AND(ALL!T778-METEALL[[#This Row],[620124]] &gt;= 0, ALL!T778-METEALL[[#This Row],[620124]] &lt;= 24), ALL!T778-METEALL[[#This Row],[620124]], 0)</f>
        <v>2</v>
      </c>
      <c r="Y777">
        <v>620104</v>
      </c>
      <c r="Z777" s="31">
        <v>44605</v>
      </c>
      <c r="AA777">
        <v>0</v>
      </c>
    </row>
    <row r="778" spans="3:27">
      <c r="C778" s="17">
        <v>44606</v>
      </c>
      <c r="D778" t="str">
        <f>TEXT(Mete_cal[[#This Row],[Egat Code]], "[$-409]mmm yyyy")</f>
        <v>Feb 2022</v>
      </c>
      <c r="E778">
        <f>IF(AND(ALL!D779-METEALL[[#This Row],[620104]] &gt;= 0, ALL!D779-METEALL[[#This Row],[620104]] &lt;= 24), ALL!D779-METEALL[[#This Row],[620104]], 0)</f>
        <v>0</v>
      </c>
      <c r="F778">
        <f>IF(AND(ALL!E779-METEALL[[#This Row],[620105]] &gt;= 0, ALL!E779-METEALL[[#This Row],[620105]] &lt;= 24), ALL!E779-METEALL[[#This Row],[620105]], 0)</f>
        <v>21</v>
      </c>
      <c r="G778">
        <f>IF(AND(ALL!F779-METEALL[[#This Row],[620106]] &gt;= 0, ALL!F779-METEALL[[#This Row],[620106]] &lt;= 24), ALL!F779-METEALL[[#This Row],[620106]], 0)</f>
        <v>20</v>
      </c>
      <c r="H778">
        <f>IF(AND(ALL!G779-METEALL[[#This Row],[620107]] &gt;= 0, ALL!G779-METEALL[[#This Row],[620107]] &lt;= 24), ALL!G779-METEALL[[#This Row],[620107]], 0)</f>
        <v>0</v>
      </c>
      <c r="I778">
        <f>IF(AND(ALL!H779-METEALL[[#This Row],[620109]] &gt;= 0, ALL!H779-METEALL[[#This Row],[620109]] &lt;= 24), ALL!H779-METEALL[[#This Row],[620109]], 0)</f>
        <v>0</v>
      </c>
      <c r="J778">
        <f>IF(AND(ALL!I779-METEALL[[#This Row],[620111]] &gt;= 0, ALL!I779-METEALL[[#This Row],[620111]] &lt;= 24), ALL!I779-METEALL[[#This Row],[620111]], 0)</f>
        <v>0</v>
      </c>
      <c r="K778">
        <f>IF(AND(ALL!J779-METEALL[[#This Row],[620112]] &gt;= 0, ALL!J779-METEALL[[#This Row],[620112]] &lt;= 24), ALL!J779-METEALL[[#This Row],[620112]], 0)</f>
        <v>18</v>
      </c>
      <c r="L778">
        <f>IF(AND(ALL!K779-METEALL[[#This Row],[620113]] &gt;= 0, ALL!K779-METEALL[[#This Row],[620113]] &lt;= 24), ALL!K779-METEALL[[#This Row],[620113]], 0)</f>
        <v>20</v>
      </c>
      <c r="M778">
        <f>IF(AND(ALL!L779-METEALL[[#This Row],[620114]] &gt;= 0, ALL!L779-METEALL[[#This Row],[620114]] &lt;= 24), ALL!L779-METEALL[[#This Row],[620114]], 0)</f>
        <v>0</v>
      </c>
      <c r="N778">
        <f>IF(AND(ALL!M779-METEALL[[#This Row],[620116]] &gt;= 0, ALL!M779-METEALL[[#This Row],[620116]] &lt;= 24), ALL!M779-METEALL[[#This Row],[620116]], 0)</f>
        <v>19</v>
      </c>
      <c r="O778">
        <f>IF(AND(ALL!N779-METEALL[[#This Row],[620117]] &gt;= 0, ALL!N779-METEALL[[#This Row],[620117]] &lt;= 24), ALL!N779-METEALL[[#This Row],[620117]], 0)</f>
        <v>0</v>
      </c>
      <c r="P778">
        <f>IF(AND(ALL!O779-METEALL[[#This Row],[620118]] &gt;= 0, ALL!O779-METEALL[[#This Row],[620118]] &lt;= 24), ALL!O779-METEALL[[#This Row],[620118]], 0)</f>
        <v>21</v>
      </c>
      <c r="Q778">
        <f>IF(AND(ALL!P779-METEALL[[#This Row],[620119]] &gt;= 0, ALL!P779-METEALL[[#This Row],[620119]] &lt;= 24), ALL!P779-METEALL[[#This Row],[620119]], 0)</f>
        <v>15</v>
      </c>
      <c r="R778">
        <f>IF(AND(ALL!Q779-METEALL[[#This Row],[620120]] &gt;= 0, ALL!Q779-METEALL[[#This Row],[620120]] &lt;= 24), ALL!Q779-METEALL[[#This Row],[620120]], 0)</f>
        <v>18</v>
      </c>
      <c r="S778">
        <f>IF(AND(ALL!R779-METEALL[[#This Row],[620122]] &gt;= 0, ALL!R779-METEALL[[#This Row],[620122]] &lt;= 24), ALL!R779-METEALL[[#This Row],[620122]], 0)</f>
        <v>19</v>
      </c>
      <c r="T778">
        <f>IF(AND(ALL!S779-METEALL[[#This Row],[620123]] &gt;= 0, ALL!S779-METEALL[[#This Row],[620123]] &lt;= 24), ALL!S779-METEALL[[#This Row],[620123]], 0)</f>
        <v>0</v>
      </c>
      <c r="U778">
        <f>IF(AND(ALL!T779-METEALL[[#This Row],[620124]] &gt;= 0, ALL!T779-METEALL[[#This Row],[620124]] &lt;= 24), ALL!T779-METEALL[[#This Row],[620124]], 0)</f>
        <v>17</v>
      </c>
      <c r="Y778">
        <v>620104</v>
      </c>
      <c r="Z778" s="31">
        <v>44606</v>
      </c>
      <c r="AA778">
        <v>0</v>
      </c>
    </row>
    <row r="779" spans="3:27">
      <c r="C779" s="17">
        <v>44607</v>
      </c>
      <c r="D779" t="str">
        <f>TEXT(Mete_cal[[#This Row],[Egat Code]], "[$-409]mmm yyyy")</f>
        <v>Feb 2022</v>
      </c>
      <c r="E779">
        <f>IF(AND(ALL!D780-METEALL[[#This Row],[620104]] &gt;= 0, ALL!D780-METEALL[[#This Row],[620104]] &lt;= 24), ALL!D780-METEALL[[#This Row],[620104]], 0)</f>
        <v>0</v>
      </c>
      <c r="F779">
        <f>IF(AND(ALL!E780-METEALL[[#This Row],[620105]] &gt;= 0, ALL!E780-METEALL[[#This Row],[620105]] &lt;= 24), ALL!E780-METEALL[[#This Row],[620105]], 0)</f>
        <v>10</v>
      </c>
      <c r="G779">
        <f>IF(AND(ALL!F780-METEALL[[#This Row],[620106]] &gt;= 0, ALL!F780-METEALL[[#This Row],[620106]] &lt;= 24), ALL!F780-METEALL[[#This Row],[620106]], 0)</f>
        <v>17</v>
      </c>
      <c r="H779">
        <f>IF(AND(ALL!G780-METEALL[[#This Row],[620107]] &gt;= 0, ALL!G780-METEALL[[#This Row],[620107]] &lt;= 24), ALL!G780-METEALL[[#This Row],[620107]], 0)</f>
        <v>0</v>
      </c>
      <c r="I779">
        <f>IF(AND(ALL!H780-METEALL[[#This Row],[620109]] &gt;= 0, ALL!H780-METEALL[[#This Row],[620109]] &lt;= 24), ALL!H780-METEALL[[#This Row],[620109]], 0)</f>
        <v>0</v>
      </c>
      <c r="J779">
        <f>IF(AND(ALL!I780-METEALL[[#This Row],[620111]] &gt;= 0, ALL!I780-METEALL[[#This Row],[620111]] &lt;= 24), ALL!I780-METEALL[[#This Row],[620111]], 0)</f>
        <v>0</v>
      </c>
      <c r="K779">
        <f>IF(AND(ALL!J780-METEALL[[#This Row],[620112]] &gt;= 0, ALL!J780-METEALL[[#This Row],[620112]] &lt;= 24), ALL!J780-METEALL[[#This Row],[620112]], 0)</f>
        <v>18</v>
      </c>
      <c r="L779">
        <f>IF(AND(ALL!K780-METEALL[[#This Row],[620113]] &gt;= 0, ALL!K780-METEALL[[#This Row],[620113]] &lt;= 24), ALL!K780-METEALL[[#This Row],[620113]], 0)</f>
        <v>18</v>
      </c>
      <c r="M779">
        <f>IF(AND(ALL!L780-METEALL[[#This Row],[620114]] &gt;= 0, ALL!L780-METEALL[[#This Row],[620114]] &lt;= 24), ALL!L780-METEALL[[#This Row],[620114]], 0)</f>
        <v>0</v>
      </c>
      <c r="N779">
        <f>IF(AND(ALL!M780-METEALL[[#This Row],[620116]] &gt;= 0, ALL!M780-METEALL[[#This Row],[620116]] &lt;= 24), ALL!M780-METEALL[[#This Row],[620116]], 0)</f>
        <v>16</v>
      </c>
      <c r="O779">
        <f>IF(AND(ALL!N780-METEALL[[#This Row],[620117]] &gt;= 0, ALL!N780-METEALL[[#This Row],[620117]] &lt;= 24), ALL!N780-METEALL[[#This Row],[620117]], 0)</f>
        <v>16</v>
      </c>
      <c r="P779">
        <f>IF(AND(ALL!O780-METEALL[[#This Row],[620118]] &gt;= 0, ALL!O780-METEALL[[#This Row],[620118]] &lt;= 24), ALL!O780-METEALL[[#This Row],[620118]], 0)</f>
        <v>11</v>
      </c>
      <c r="Q779">
        <f>IF(AND(ALL!P780-METEALL[[#This Row],[620119]] &gt;= 0, ALL!P780-METEALL[[#This Row],[620119]] &lt;= 24), ALL!P780-METEALL[[#This Row],[620119]], 0)</f>
        <v>18</v>
      </c>
      <c r="R779">
        <f>IF(AND(ALL!Q780-METEALL[[#This Row],[620120]] &gt;= 0, ALL!Q780-METEALL[[#This Row],[620120]] &lt;= 24), ALL!Q780-METEALL[[#This Row],[620120]], 0)</f>
        <v>15</v>
      </c>
      <c r="S779">
        <f>IF(AND(ALL!R780-METEALL[[#This Row],[620122]] &gt;= 0, ALL!R780-METEALL[[#This Row],[620122]] &lt;= 24), ALL!R780-METEALL[[#This Row],[620122]], 0)</f>
        <v>14</v>
      </c>
      <c r="T779">
        <f>IF(AND(ALL!S780-METEALL[[#This Row],[620123]] &gt;= 0, ALL!S780-METEALL[[#This Row],[620123]] &lt;= 24), ALL!S780-METEALL[[#This Row],[620123]], 0)</f>
        <v>0</v>
      </c>
      <c r="U779">
        <f>IF(AND(ALL!T780-METEALL[[#This Row],[620124]] &gt;= 0, ALL!T780-METEALL[[#This Row],[620124]] &lt;= 24), ALL!T780-METEALL[[#This Row],[620124]], 0)</f>
        <v>0</v>
      </c>
      <c r="Y779">
        <v>620104</v>
      </c>
      <c r="Z779" s="31">
        <v>44607</v>
      </c>
      <c r="AA779">
        <v>0</v>
      </c>
    </row>
    <row r="780" spans="3:27">
      <c r="C780" s="17">
        <v>44608</v>
      </c>
      <c r="D780" t="str">
        <f>TEXT(Mete_cal[[#This Row],[Egat Code]], "[$-409]mmm yyyy")</f>
        <v>Feb 2022</v>
      </c>
      <c r="E780">
        <f>IF(AND(ALL!D781-METEALL[[#This Row],[620104]] &gt;= 0, ALL!D781-METEALL[[#This Row],[620104]] &lt;= 24), ALL!D781-METEALL[[#This Row],[620104]], 0)</f>
        <v>0</v>
      </c>
      <c r="F780">
        <f>IF(AND(ALL!E781-METEALL[[#This Row],[620105]] &gt;= 0, ALL!E781-METEALL[[#This Row],[620105]] &lt;= 24), ALL!E781-METEALL[[#This Row],[620105]], 0)</f>
        <v>12</v>
      </c>
      <c r="G780">
        <f>IF(AND(ALL!F781-METEALL[[#This Row],[620106]] &gt;= 0, ALL!F781-METEALL[[#This Row],[620106]] &lt;= 24), ALL!F781-METEALL[[#This Row],[620106]], 0)</f>
        <v>13</v>
      </c>
      <c r="H780">
        <f>IF(AND(ALL!G781-METEALL[[#This Row],[620107]] &gt;= 0, ALL!G781-METEALL[[#This Row],[620107]] &lt;= 24), ALL!G781-METEALL[[#This Row],[620107]], 0)</f>
        <v>0</v>
      </c>
      <c r="I780">
        <f>IF(AND(ALL!H781-METEALL[[#This Row],[620109]] &gt;= 0, ALL!H781-METEALL[[#This Row],[620109]] &lt;= 24), ALL!H781-METEALL[[#This Row],[620109]], 0)</f>
        <v>0</v>
      </c>
      <c r="J780">
        <f>IF(AND(ALL!I781-METEALL[[#This Row],[620111]] &gt;= 0, ALL!I781-METEALL[[#This Row],[620111]] &lt;= 24), ALL!I781-METEALL[[#This Row],[620111]], 0)</f>
        <v>0</v>
      </c>
      <c r="K780">
        <f>IF(AND(ALL!J781-METEALL[[#This Row],[620112]] &gt;= 0, ALL!J781-METEALL[[#This Row],[620112]] &lt;= 24), ALL!J781-METEALL[[#This Row],[620112]], 0)</f>
        <v>12</v>
      </c>
      <c r="L780">
        <f>IF(AND(ALL!K781-METEALL[[#This Row],[620113]] &gt;= 0, ALL!K781-METEALL[[#This Row],[620113]] &lt;= 24), ALL!K781-METEALL[[#This Row],[620113]], 0)</f>
        <v>19</v>
      </c>
      <c r="M780">
        <f>IF(AND(ALL!L781-METEALL[[#This Row],[620114]] &gt;= 0, ALL!L781-METEALL[[#This Row],[620114]] &lt;= 24), ALL!L781-METEALL[[#This Row],[620114]], 0)</f>
        <v>0</v>
      </c>
      <c r="N780">
        <f>IF(AND(ALL!M781-METEALL[[#This Row],[620116]] &gt;= 0, ALL!M781-METEALL[[#This Row],[620116]] &lt;= 24), ALL!M781-METEALL[[#This Row],[620116]], 0)</f>
        <v>15</v>
      </c>
      <c r="O780">
        <f>IF(AND(ALL!N781-METEALL[[#This Row],[620117]] &gt;= 0, ALL!N781-METEALL[[#This Row],[620117]] &lt;= 24), ALL!N781-METEALL[[#This Row],[620117]], 0)</f>
        <v>0</v>
      </c>
      <c r="P780">
        <f>IF(AND(ALL!O781-METEALL[[#This Row],[620118]] &gt;= 0, ALL!O781-METEALL[[#This Row],[620118]] &lt;= 24), ALL!O781-METEALL[[#This Row],[620118]], 0)</f>
        <v>18</v>
      </c>
      <c r="Q780">
        <f>IF(AND(ALL!P781-METEALL[[#This Row],[620119]] &gt;= 0, ALL!P781-METEALL[[#This Row],[620119]] &lt;= 24), ALL!P781-METEALL[[#This Row],[620119]], 0)</f>
        <v>8</v>
      </c>
      <c r="R780">
        <f>IF(AND(ALL!Q781-METEALL[[#This Row],[620120]] &gt;= 0, ALL!Q781-METEALL[[#This Row],[620120]] &lt;= 24), ALL!Q781-METEALL[[#This Row],[620120]], 0)</f>
        <v>19</v>
      </c>
      <c r="S780">
        <f>IF(AND(ALL!R781-METEALL[[#This Row],[620122]] &gt;= 0, ALL!R781-METEALL[[#This Row],[620122]] &lt;= 24), ALL!R781-METEALL[[#This Row],[620122]], 0)</f>
        <v>9</v>
      </c>
      <c r="T780">
        <f>IF(AND(ALL!S781-METEALL[[#This Row],[620123]] &gt;= 0, ALL!S781-METEALL[[#This Row],[620123]] &lt;= 24), ALL!S781-METEALL[[#This Row],[620123]], 0)</f>
        <v>0</v>
      </c>
      <c r="U780">
        <f>IF(AND(ALL!T781-METEALL[[#This Row],[620124]] &gt;= 0, ALL!T781-METEALL[[#This Row],[620124]] &lt;= 24), ALL!T781-METEALL[[#This Row],[620124]], 0)</f>
        <v>0</v>
      </c>
      <c r="Y780">
        <v>620104</v>
      </c>
      <c r="Z780" s="31">
        <v>44608</v>
      </c>
      <c r="AA780">
        <v>0</v>
      </c>
    </row>
    <row r="781" spans="3:27">
      <c r="C781" s="17">
        <v>44609</v>
      </c>
      <c r="D781" t="str">
        <f>TEXT(Mete_cal[[#This Row],[Egat Code]], "[$-409]mmm yyyy")</f>
        <v>Feb 2022</v>
      </c>
      <c r="E781">
        <f>IF(AND(ALL!D782-METEALL[[#This Row],[620104]] &gt;= 0, ALL!D782-METEALL[[#This Row],[620104]] &lt;= 24), ALL!D782-METEALL[[#This Row],[620104]], 0)</f>
        <v>0</v>
      </c>
      <c r="F781">
        <f>IF(AND(ALL!E782-METEALL[[#This Row],[620105]] &gt;= 0, ALL!E782-METEALL[[#This Row],[620105]] &lt;= 24), ALL!E782-METEALL[[#This Row],[620105]], 0)</f>
        <v>17</v>
      </c>
      <c r="G781">
        <f>IF(AND(ALL!F782-METEALL[[#This Row],[620106]] &gt;= 0, ALL!F782-METEALL[[#This Row],[620106]] &lt;= 24), ALL!F782-METEALL[[#This Row],[620106]], 0)</f>
        <v>19</v>
      </c>
      <c r="H781">
        <f>IF(AND(ALL!G782-METEALL[[#This Row],[620107]] &gt;= 0, ALL!G782-METEALL[[#This Row],[620107]] &lt;= 24), ALL!G782-METEALL[[#This Row],[620107]], 0)</f>
        <v>0</v>
      </c>
      <c r="I781">
        <f>IF(AND(ALL!H782-METEALL[[#This Row],[620109]] &gt;= 0, ALL!H782-METEALL[[#This Row],[620109]] &lt;= 24), ALL!H782-METEALL[[#This Row],[620109]], 0)</f>
        <v>0</v>
      </c>
      <c r="J781">
        <f>IF(AND(ALL!I782-METEALL[[#This Row],[620111]] &gt;= 0, ALL!I782-METEALL[[#This Row],[620111]] &lt;= 24), ALL!I782-METEALL[[#This Row],[620111]], 0)</f>
        <v>0</v>
      </c>
      <c r="K781">
        <f>IF(AND(ALL!J782-METEALL[[#This Row],[620112]] &gt;= 0, ALL!J782-METEALL[[#This Row],[620112]] &lt;= 24), ALL!J782-METEALL[[#This Row],[620112]], 0)</f>
        <v>0</v>
      </c>
      <c r="L781">
        <f>IF(AND(ALL!K782-METEALL[[#This Row],[620113]] &gt;= 0, ALL!K782-METEALL[[#This Row],[620113]] &lt;= 24), ALL!K782-METEALL[[#This Row],[620113]], 0)</f>
        <v>20</v>
      </c>
      <c r="M781">
        <f>IF(AND(ALL!L782-METEALL[[#This Row],[620114]] &gt;= 0, ALL!L782-METEALL[[#This Row],[620114]] &lt;= 24), ALL!L782-METEALL[[#This Row],[620114]], 0)</f>
        <v>0</v>
      </c>
      <c r="N781">
        <f>IF(AND(ALL!M782-METEALL[[#This Row],[620116]] &gt;= 0, ALL!M782-METEALL[[#This Row],[620116]] &lt;= 24), ALL!M782-METEALL[[#This Row],[620116]], 0)</f>
        <v>18</v>
      </c>
      <c r="O781">
        <f>IF(AND(ALL!N782-METEALL[[#This Row],[620117]] &gt;= 0, ALL!N782-METEALL[[#This Row],[620117]] &lt;= 24), ALL!N782-METEALL[[#This Row],[620117]], 0)</f>
        <v>16</v>
      </c>
      <c r="P781">
        <f>IF(AND(ALL!O782-METEALL[[#This Row],[620118]] &gt;= 0, ALL!O782-METEALL[[#This Row],[620118]] &lt;= 24), ALL!O782-METEALL[[#This Row],[620118]], 0)</f>
        <v>17</v>
      </c>
      <c r="Q781">
        <f>IF(AND(ALL!P782-METEALL[[#This Row],[620119]] &gt;= 0, ALL!P782-METEALL[[#This Row],[620119]] &lt;= 24), ALL!P782-METEALL[[#This Row],[620119]], 0)</f>
        <v>17</v>
      </c>
      <c r="R781">
        <f>IF(AND(ALL!Q782-METEALL[[#This Row],[620120]] &gt;= 0, ALL!Q782-METEALL[[#This Row],[620120]] &lt;= 24), ALL!Q782-METEALL[[#This Row],[620120]], 0)</f>
        <v>15</v>
      </c>
      <c r="S781">
        <f>IF(AND(ALL!R782-METEALL[[#This Row],[620122]] &gt;= 0, ALL!R782-METEALL[[#This Row],[620122]] &lt;= 24), ALL!R782-METEALL[[#This Row],[620122]], 0)</f>
        <v>19</v>
      </c>
      <c r="T781">
        <f>IF(AND(ALL!S782-METEALL[[#This Row],[620123]] &gt;= 0, ALL!S782-METEALL[[#This Row],[620123]] &lt;= 24), ALL!S782-METEALL[[#This Row],[620123]], 0)</f>
        <v>0</v>
      </c>
      <c r="U781">
        <f>IF(AND(ALL!T782-METEALL[[#This Row],[620124]] &gt;= 0, ALL!T782-METEALL[[#This Row],[620124]] &lt;= 24), ALL!T782-METEALL[[#This Row],[620124]], 0)</f>
        <v>0</v>
      </c>
      <c r="Y781">
        <v>620104</v>
      </c>
      <c r="Z781" s="31">
        <v>44609</v>
      </c>
      <c r="AA781">
        <v>0</v>
      </c>
    </row>
    <row r="782" spans="3:27">
      <c r="C782" s="17">
        <v>44610</v>
      </c>
      <c r="D782" t="str">
        <f>TEXT(Mete_cal[[#This Row],[Egat Code]], "[$-409]mmm yyyy")</f>
        <v>Feb 2022</v>
      </c>
      <c r="E782">
        <f>IF(AND(ALL!D783-METEALL[[#This Row],[620104]] &gt;= 0, ALL!D783-METEALL[[#This Row],[620104]] &lt;= 24), ALL!D783-METEALL[[#This Row],[620104]], 0)</f>
        <v>0</v>
      </c>
      <c r="F782">
        <f>IF(AND(ALL!E783-METEALL[[#This Row],[620105]] &gt;= 0, ALL!E783-METEALL[[#This Row],[620105]] &lt;= 24), ALL!E783-METEALL[[#This Row],[620105]], 0)</f>
        <v>16</v>
      </c>
      <c r="G782">
        <f>IF(AND(ALL!F783-METEALL[[#This Row],[620106]] &gt;= 0, ALL!F783-METEALL[[#This Row],[620106]] &lt;= 24), ALL!F783-METEALL[[#This Row],[620106]], 0)</f>
        <v>11</v>
      </c>
      <c r="H782">
        <f>IF(AND(ALL!G783-METEALL[[#This Row],[620107]] &gt;= 0, ALL!G783-METEALL[[#This Row],[620107]] &lt;= 24), ALL!G783-METEALL[[#This Row],[620107]], 0)</f>
        <v>0</v>
      </c>
      <c r="I782">
        <f>IF(AND(ALL!H783-METEALL[[#This Row],[620109]] &gt;= 0, ALL!H783-METEALL[[#This Row],[620109]] &lt;= 24), ALL!H783-METEALL[[#This Row],[620109]], 0)</f>
        <v>0</v>
      </c>
      <c r="J782">
        <f>IF(AND(ALL!I783-METEALL[[#This Row],[620111]] &gt;= 0, ALL!I783-METEALL[[#This Row],[620111]] &lt;= 24), ALL!I783-METEALL[[#This Row],[620111]], 0)</f>
        <v>1</v>
      </c>
      <c r="K782">
        <f>IF(AND(ALL!J783-METEALL[[#This Row],[620112]] &gt;= 0, ALL!J783-METEALL[[#This Row],[620112]] &lt;= 24), ALL!J783-METEALL[[#This Row],[620112]], 0)</f>
        <v>0</v>
      </c>
      <c r="L782">
        <f>IF(AND(ALL!K783-METEALL[[#This Row],[620113]] &gt;= 0, ALL!K783-METEALL[[#This Row],[620113]] &lt;= 24), ALL!K783-METEALL[[#This Row],[620113]], 0)</f>
        <v>18</v>
      </c>
      <c r="M782">
        <f>IF(AND(ALL!L783-METEALL[[#This Row],[620114]] &gt;= 0, ALL!L783-METEALL[[#This Row],[620114]] &lt;= 24), ALL!L783-METEALL[[#This Row],[620114]], 0)</f>
        <v>0</v>
      </c>
      <c r="N782">
        <f>IF(AND(ALL!M783-METEALL[[#This Row],[620116]] &gt;= 0, ALL!M783-METEALL[[#This Row],[620116]] &lt;= 24), ALL!M783-METEALL[[#This Row],[620116]], 0)</f>
        <v>14</v>
      </c>
      <c r="O782">
        <f>IF(AND(ALL!N783-METEALL[[#This Row],[620117]] &gt;= 0, ALL!N783-METEALL[[#This Row],[620117]] &lt;= 24), ALL!N783-METEALL[[#This Row],[620117]], 0)</f>
        <v>17</v>
      </c>
      <c r="P782">
        <f>IF(AND(ALL!O783-METEALL[[#This Row],[620118]] &gt;= 0, ALL!O783-METEALL[[#This Row],[620118]] &lt;= 24), ALL!O783-METEALL[[#This Row],[620118]], 0)</f>
        <v>9</v>
      </c>
      <c r="Q782">
        <f>IF(AND(ALL!P783-METEALL[[#This Row],[620119]] &gt;= 0, ALL!P783-METEALL[[#This Row],[620119]] &lt;= 24), ALL!P783-METEALL[[#This Row],[620119]], 0)</f>
        <v>17</v>
      </c>
      <c r="R782">
        <f>IF(AND(ALL!Q783-METEALL[[#This Row],[620120]] &gt;= 0, ALL!Q783-METEALL[[#This Row],[620120]] &lt;= 24), ALL!Q783-METEALL[[#This Row],[620120]], 0)</f>
        <v>14</v>
      </c>
      <c r="S782">
        <f>IF(AND(ALL!R783-METEALL[[#This Row],[620122]] &gt;= 0, ALL!R783-METEALL[[#This Row],[620122]] &lt;= 24), ALL!R783-METEALL[[#This Row],[620122]], 0)</f>
        <v>0</v>
      </c>
      <c r="T782">
        <f>IF(AND(ALL!S783-METEALL[[#This Row],[620123]] &gt;= 0, ALL!S783-METEALL[[#This Row],[620123]] &lt;= 24), ALL!S783-METEALL[[#This Row],[620123]], 0)</f>
        <v>0</v>
      </c>
      <c r="U782">
        <f>IF(AND(ALL!T783-METEALL[[#This Row],[620124]] &gt;= 0, ALL!T783-METEALL[[#This Row],[620124]] &lt;= 24), ALL!T783-METEALL[[#This Row],[620124]], 0)</f>
        <v>0</v>
      </c>
      <c r="Y782">
        <v>620104</v>
      </c>
      <c r="Z782" s="31">
        <v>44610</v>
      </c>
      <c r="AA782">
        <v>0</v>
      </c>
    </row>
    <row r="783" spans="3:27">
      <c r="C783" s="17">
        <v>44611</v>
      </c>
      <c r="D783" t="str">
        <f>TEXT(Mete_cal[[#This Row],[Egat Code]], "[$-409]mmm yyyy")</f>
        <v>Feb 2022</v>
      </c>
      <c r="E783">
        <f>IF(AND(ALL!D784-METEALL[[#This Row],[620104]] &gt;= 0, ALL!D784-METEALL[[#This Row],[620104]] &lt;= 24), ALL!D784-METEALL[[#This Row],[620104]], 0)</f>
        <v>0</v>
      </c>
      <c r="F783">
        <f>IF(AND(ALL!E784-METEALL[[#This Row],[620105]] &gt;= 0, ALL!E784-METEALL[[#This Row],[620105]] &lt;= 24), ALL!E784-METEALL[[#This Row],[620105]], 0)</f>
        <v>14</v>
      </c>
      <c r="G783">
        <f>IF(AND(ALL!F784-METEALL[[#This Row],[620106]] &gt;= 0, ALL!F784-METEALL[[#This Row],[620106]] &lt;= 24), ALL!F784-METEALL[[#This Row],[620106]], 0)</f>
        <v>14</v>
      </c>
      <c r="H783">
        <f>IF(AND(ALL!G784-METEALL[[#This Row],[620107]] &gt;= 0, ALL!G784-METEALL[[#This Row],[620107]] &lt;= 24), ALL!G784-METEALL[[#This Row],[620107]], 0)</f>
        <v>0</v>
      </c>
      <c r="I783">
        <f>IF(AND(ALL!H784-METEALL[[#This Row],[620109]] &gt;= 0, ALL!H784-METEALL[[#This Row],[620109]] &lt;= 24), ALL!H784-METEALL[[#This Row],[620109]], 0)</f>
        <v>0</v>
      </c>
      <c r="J783">
        <f>IF(AND(ALL!I784-METEALL[[#This Row],[620111]] &gt;= 0, ALL!I784-METEALL[[#This Row],[620111]] &lt;= 24), ALL!I784-METEALL[[#This Row],[620111]], 0)</f>
        <v>10</v>
      </c>
      <c r="K783">
        <f>IF(AND(ALL!J784-METEALL[[#This Row],[620112]] &gt;= 0, ALL!J784-METEALL[[#This Row],[620112]] &lt;= 24), ALL!J784-METEALL[[#This Row],[620112]], 0)</f>
        <v>12</v>
      </c>
      <c r="L783">
        <f>IF(AND(ALL!K784-METEALL[[#This Row],[620113]] &gt;= 0, ALL!K784-METEALL[[#This Row],[620113]] &lt;= 24), ALL!K784-METEALL[[#This Row],[620113]], 0)</f>
        <v>14</v>
      </c>
      <c r="M783">
        <f>IF(AND(ALL!L784-METEALL[[#This Row],[620114]] &gt;= 0, ALL!L784-METEALL[[#This Row],[620114]] &lt;= 24), ALL!L784-METEALL[[#This Row],[620114]], 0)</f>
        <v>0</v>
      </c>
      <c r="N783">
        <f>IF(AND(ALL!M784-METEALL[[#This Row],[620116]] &gt;= 0, ALL!M784-METEALL[[#This Row],[620116]] &lt;= 24), ALL!M784-METEALL[[#This Row],[620116]], 0)</f>
        <v>10</v>
      </c>
      <c r="O783">
        <f>IF(AND(ALL!N784-METEALL[[#This Row],[620117]] &gt;= 0, ALL!N784-METEALL[[#This Row],[620117]] &lt;= 24), ALL!N784-METEALL[[#This Row],[620117]], 0)</f>
        <v>10</v>
      </c>
      <c r="P783">
        <f>IF(AND(ALL!O784-METEALL[[#This Row],[620118]] &gt;= 0, ALL!O784-METEALL[[#This Row],[620118]] &lt;= 24), ALL!O784-METEALL[[#This Row],[620118]], 0)</f>
        <v>8</v>
      </c>
      <c r="Q783">
        <f>IF(AND(ALL!P784-METEALL[[#This Row],[620119]] &gt;= 0, ALL!P784-METEALL[[#This Row],[620119]] &lt;= 24), ALL!P784-METEALL[[#This Row],[620119]], 0)</f>
        <v>13</v>
      </c>
      <c r="R783">
        <f>IF(AND(ALL!Q784-METEALL[[#This Row],[620120]] &gt;= 0, ALL!Q784-METEALL[[#This Row],[620120]] &lt;= 24), ALL!Q784-METEALL[[#This Row],[620120]], 0)</f>
        <v>0</v>
      </c>
      <c r="S783">
        <f>IF(AND(ALL!R784-METEALL[[#This Row],[620122]] &gt;= 0, ALL!R784-METEALL[[#This Row],[620122]] &lt;= 24), ALL!R784-METEALL[[#This Row],[620122]], 0)</f>
        <v>0</v>
      </c>
      <c r="T783">
        <f>IF(AND(ALL!S784-METEALL[[#This Row],[620123]] &gt;= 0, ALL!S784-METEALL[[#This Row],[620123]] &lt;= 24), ALL!S784-METEALL[[#This Row],[620123]], 0)</f>
        <v>0</v>
      </c>
      <c r="U783">
        <f>IF(AND(ALL!T784-METEALL[[#This Row],[620124]] &gt;= 0, ALL!T784-METEALL[[#This Row],[620124]] &lt;= 24), ALL!T784-METEALL[[#This Row],[620124]], 0)</f>
        <v>5</v>
      </c>
      <c r="Y783">
        <v>620104</v>
      </c>
      <c r="Z783" s="31">
        <v>44611</v>
      </c>
      <c r="AA783">
        <v>0</v>
      </c>
    </row>
    <row r="784" spans="3:27">
      <c r="C784" s="17">
        <v>44612</v>
      </c>
      <c r="D784" t="str">
        <f>TEXT(Mete_cal[[#This Row],[Egat Code]], "[$-409]mmm yyyy")</f>
        <v>Feb 2022</v>
      </c>
      <c r="E784">
        <f>IF(AND(ALL!D785-METEALL[[#This Row],[620104]] &gt;= 0, ALL!D785-METEALL[[#This Row],[620104]] &lt;= 24), ALL!D785-METEALL[[#This Row],[620104]], 0)</f>
        <v>0</v>
      </c>
      <c r="F784">
        <f>IF(AND(ALL!E785-METEALL[[#This Row],[620105]] &gt;= 0, ALL!E785-METEALL[[#This Row],[620105]] &lt;= 24), ALL!E785-METEALL[[#This Row],[620105]], 0)</f>
        <v>6</v>
      </c>
      <c r="G784">
        <f>IF(AND(ALL!F785-METEALL[[#This Row],[620106]] &gt;= 0, ALL!F785-METEALL[[#This Row],[620106]] &lt;= 24), ALL!F785-METEALL[[#This Row],[620106]], 0)</f>
        <v>1</v>
      </c>
      <c r="H784">
        <f>IF(AND(ALL!G785-METEALL[[#This Row],[620107]] &gt;= 0, ALL!G785-METEALL[[#This Row],[620107]] &lt;= 24), ALL!G785-METEALL[[#This Row],[620107]], 0)</f>
        <v>0</v>
      </c>
      <c r="I784">
        <f>IF(AND(ALL!H785-METEALL[[#This Row],[620109]] &gt;= 0, ALL!H785-METEALL[[#This Row],[620109]] &lt;= 24), ALL!H785-METEALL[[#This Row],[620109]], 0)</f>
        <v>0</v>
      </c>
      <c r="J784">
        <f>IF(AND(ALL!I785-METEALL[[#This Row],[620111]] &gt;= 0, ALL!I785-METEALL[[#This Row],[620111]] &lt;= 24), ALL!I785-METEALL[[#This Row],[620111]], 0)</f>
        <v>1</v>
      </c>
      <c r="K784">
        <f>IF(AND(ALL!J785-METEALL[[#This Row],[620112]] &gt;= 0, ALL!J785-METEALL[[#This Row],[620112]] &lt;= 24), ALL!J785-METEALL[[#This Row],[620112]], 0)</f>
        <v>0</v>
      </c>
      <c r="L784">
        <f>IF(AND(ALL!K785-METEALL[[#This Row],[620113]] &gt;= 0, ALL!K785-METEALL[[#This Row],[620113]] &lt;= 24), ALL!K785-METEALL[[#This Row],[620113]], 0)</f>
        <v>1</v>
      </c>
      <c r="M784">
        <f>IF(AND(ALL!L785-METEALL[[#This Row],[620114]] &gt;= 0, ALL!L785-METEALL[[#This Row],[620114]] &lt;= 24), ALL!L785-METEALL[[#This Row],[620114]], 0)</f>
        <v>0</v>
      </c>
      <c r="N784">
        <f>IF(AND(ALL!M785-METEALL[[#This Row],[620116]] &gt;= 0, ALL!M785-METEALL[[#This Row],[620116]] &lt;= 24), ALL!M785-METEALL[[#This Row],[620116]], 0)</f>
        <v>1</v>
      </c>
      <c r="O784">
        <f>IF(AND(ALL!N785-METEALL[[#This Row],[620117]] &gt;= 0, ALL!N785-METEALL[[#This Row],[620117]] &lt;= 24), ALL!N785-METEALL[[#This Row],[620117]], 0)</f>
        <v>7</v>
      </c>
      <c r="P784">
        <f>IF(AND(ALL!O785-METEALL[[#This Row],[620118]] &gt;= 0, ALL!O785-METEALL[[#This Row],[620118]] &lt;= 24), ALL!O785-METEALL[[#This Row],[620118]], 0)</f>
        <v>7</v>
      </c>
      <c r="Q784">
        <f>IF(AND(ALL!P785-METEALL[[#This Row],[620119]] &gt;= 0, ALL!P785-METEALL[[#This Row],[620119]] &lt;= 24), ALL!P785-METEALL[[#This Row],[620119]], 0)</f>
        <v>7</v>
      </c>
      <c r="R784">
        <f>IF(AND(ALL!Q785-METEALL[[#This Row],[620120]] &gt;= 0, ALL!Q785-METEALL[[#This Row],[620120]] &lt;= 24), ALL!Q785-METEALL[[#This Row],[620120]], 0)</f>
        <v>0</v>
      </c>
      <c r="S784">
        <f>IF(AND(ALL!R785-METEALL[[#This Row],[620122]] &gt;= 0, ALL!R785-METEALL[[#This Row],[620122]] &lt;= 24), ALL!R785-METEALL[[#This Row],[620122]], 0)</f>
        <v>1</v>
      </c>
      <c r="T784">
        <f>IF(AND(ALL!S785-METEALL[[#This Row],[620123]] &gt;= 0, ALL!S785-METEALL[[#This Row],[620123]] &lt;= 24), ALL!S785-METEALL[[#This Row],[620123]], 0)</f>
        <v>0</v>
      </c>
      <c r="U784">
        <f>IF(AND(ALL!T785-METEALL[[#This Row],[620124]] &gt;= 0, ALL!T785-METEALL[[#This Row],[620124]] &lt;= 24), ALL!T785-METEALL[[#This Row],[620124]], 0)</f>
        <v>0</v>
      </c>
      <c r="Y784">
        <v>620104</v>
      </c>
      <c r="Z784" s="31">
        <v>44612</v>
      </c>
      <c r="AA784">
        <v>0</v>
      </c>
    </row>
    <row r="785" spans="3:27">
      <c r="C785" s="17">
        <v>44613</v>
      </c>
      <c r="D785" t="str">
        <f>TEXT(Mete_cal[[#This Row],[Egat Code]], "[$-409]mmm yyyy")</f>
        <v>Feb 2022</v>
      </c>
      <c r="E785">
        <f>IF(AND(ALL!D786-METEALL[[#This Row],[620104]] &gt;= 0, ALL!D786-METEALL[[#This Row],[620104]] &lt;= 24), ALL!D786-METEALL[[#This Row],[620104]], 0)</f>
        <v>0</v>
      </c>
      <c r="F785">
        <f>IF(AND(ALL!E786-METEALL[[#This Row],[620105]] &gt;= 0, ALL!E786-METEALL[[#This Row],[620105]] &lt;= 24), ALL!E786-METEALL[[#This Row],[620105]], 0)</f>
        <v>15</v>
      </c>
      <c r="G785">
        <f>IF(AND(ALL!F786-METEALL[[#This Row],[620106]] &gt;= 0, ALL!F786-METEALL[[#This Row],[620106]] &lt;= 24), ALL!F786-METEALL[[#This Row],[620106]], 0)</f>
        <v>0</v>
      </c>
      <c r="H785">
        <f>IF(AND(ALL!G786-METEALL[[#This Row],[620107]] &gt;= 0, ALL!G786-METEALL[[#This Row],[620107]] &lt;= 24), ALL!G786-METEALL[[#This Row],[620107]], 0)</f>
        <v>0</v>
      </c>
      <c r="I785">
        <f>IF(AND(ALL!H786-METEALL[[#This Row],[620109]] &gt;= 0, ALL!H786-METEALL[[#This Row],[620109]] &lt;= 24), ALL!H786-METEALL[[#This Row],[620109]], 0)</f>
        <v>0</v>
      </c>
      <c r="J785">
        <f>IF(AND(ALL!I786-METEALL[[#This Row],[620111]] &gt;= 0, ALL!I786-METEALL[[#This Row],[620111]] &lt;= 24), ALL!I786-METEALL[[#This Row],[620111]], 0)</f>
        <v>17</v>
      </c>
      <c r="K785">
        <f>IF(AND(ALL!J786-METEALL[[#This Row],[620112]] &gt;= 0, ALL!J786-METEALL[[#This Row],[620112]] &lt;= 24), ALL!J786-METEALL[[#This Row],[620112]], 0)</f>
        <v>14</v>
      </c>
      <c r="L785">
        <f>IF(AND(ALL!K786-METEALL[[#This Row],[620113]] &gt;= 0, ALL!K786-METEALL[[#This Row],[620113]] &lt;= 24), ALL!K786-METEALL[[#This Row],[620113]], 0)</f>
        <v>16</v>
      </c>
      <c r="M785">
        <f>IF(AND(ALL!L786-METEALL[[#This Row],[620114]] &gt;= 0, ALL!L786-METEALL[[#This Row],[620114]] &lt;= 24), ALL!L786-METEALL[[#This Row],[620114]], 0)</f>
        <v>0</v>
      </c>
      <c r="N785">
        <f>IF(AND(ALL!M786-METEALL[[#This Row],[620116]] &gt;= 0, ALL!M786-METEALL[[#This Row],[620116]] &lt;= 24), ALL!M786-METEALL[[#This Row],[620116]], 0)</f>
        <v>16</v>
      </c>
      <c r="O785">
        <f>IF(AND(ALL!N786-METEALL[[#This Row],[620117]] &gt;= 0, ALL!N786-METEALL[[#This Row],[620117]] &lt;= 24), ALL!N786-METEALL[[#This Row],[620117]], 0)</f>
        <v>7</v>
      </c>
      <c r="P785">
        <f>IF(AND(ALL!O786-METEALL[[#This Row],[620118]] &gt;= 0, ALL!O786-METEALL[[#This Row],[620118]] &lt;= 24), ALL!O786-METEALL[[#This Row],[620118]], 0)</f>
        <v>16</v>
      </c>
      <c r="Q785">
        <f>IF(AND(ALL!P786-METEALL[[#This Row],[620119]] &gt;= 0, ALL!P786-METEALL[[#This Row],[620119]] &lt;= 24), ALL!P786-METEALL[[#This Row],[620119]], 0)</f>
        <v>4</v>
      </c>
      <c r="R785">
        <f>IF(AND(ALL!Q786-METEALL[[#This Row],[620120]] &gt;= 0, ALL!Q786-METEALL[[#This Row],[620120]] &lt;= 24), ALL!Q786-METEALL[[#This Row],[620120]], 0)</f>
        <v>11</v>
      </c>
      <c r="S785">
        <f>IF(AND(ALL!R786-METEALL[[#This Row],[620122]] &gt;= 0, ALL!R786-METEALL[[#This Row],[620122]] &lt;= 24), ALL!R786-METEALL[[#This Row],[620122]], 0)</f>
        <v>15</v>
      </c>
      <c r="T785">
        <f>IF(AND(ALL!S786-METEALL[[#This Row],[620123]] &gt;= 0, ALL!S786-METEALL[[#This Row],[620123]] &lt;= 24), ALL!S786-METEALL[[#This Row],[620123]], 0)</f>
        <v>0</v>
      </c>
      <c r="U785">
        <f>IF(AND(ALL!T786-METEALL[[#This Row],[620124]] &gt;= 0, ALL!T786-METEALL[[#This Row],[620124]] &lt;= 24), ALL!T786-METEALL[[#This Row],[620124]], 0)</f>
        <v>15</v>
      </c>
      <c r="Y785">
        <v>620104</v>
      </c>
      <c r="Z785" s="31">
        <v>44613</v>
      </c>
      <c r="AA785">
        <v>0</v>
      </c>
    </row>
    <row r="786" spans="3:27">
      <c r="C786" s="17">
        <v>44614</v>
      </c>
      <c r="D786" t="str">
        <f>TEXT(Mete_cal[[#This Row],[Egat Code]], "[$-409]mmm yyyy")</f>
        <v>Feb 2022</v>
      </c>
      <c r="E786">
        <f>IF(AND(ALL!D787-METEALL[[#This Row],[620104]] &gt;= 0, ALL!D787-METEALL[[#This Row],[620104]] &lt;= 24), ALL!D787-METEALL[[#This Row],[620104]], 0)</f>
        <v>0</v>
      </c>
      <c r="F786">
        <f>IF(AND(ALL!E787-METEALL[[#This Row],[620105]] &gt;= 0, ALL!E787-METEALL[[#This Row],[620105]] &lt;= 24), ALL!E787-METEALL[[#This Row],[620105]], 0)</f>
        <v>11</v>
      </c>
      <c r="G786">
        <f>IF(AND(ALL!F787-METEALL[[#This Row],[620106]] &gt;= 0, ALL!F787-METEALL[[#This Row],[620106]] &lt;= 24), ALL!F787-METEALL[[#This Row],[620106]], 0)</f>
        <v>0</v>
      </c>
      <c r="H786">
        <f>IF(AND(ALL!G787-METEALL[[#This Row],[620107]] &gt;= 0, ALL!G787-METEALL[[#This Row],[620107]] &lt;= 24), ALL!G787-METEALL[[#This Row],[620107]], 0)</f>
        <v>0</v>
      </c>
      <c r="I786">
        <f>IF(AND(ALL!H787-METEALL[[#This Row],[620109]] &gt;= 0, ALL!H787-METEALL[[#This Row],[620109]] &lt;= 24), ALL!H787-METEALL[[#This Row],[620109]], 0)</f>
        <v>0</v>
      </c>
      <c r="J786">
        <f>IF(AND(ALL!I787-METEALL[[#This Row],[620111]] &gt;= 0, ALL!I787-METEALL[[#This Row],[620111]] &lt;= 24), ALL!I787-METEALL[[#This Row],[620111]], 0)</f>
        <v>12</v>
      </c>
      <c r="K786">
        <f>IF(AND(ALL!J787-METEALL[[#This Row],[620112]] &gt;= 0, ALL!J787-METEALL[[#This Row],[620112]] &lt;= 24), ALL!J787-METEALL[[#This Row],[620112]], 0)</f>
        <v>3</v>
      </c>
      <c r="L786">
        <f>IF(AND(ALL!K787-METEALL[[#This Row],[620113]] &gt;= 0, ALL!K787-METEALL[[#This Row],[620113]] &lt;= 24), ALL!K787-METEALL[[#This Row],[620113]], 0)</f>
        <v>0</v>
      </c>
      <c r="M786">
        <f>IF(AND(ALL!L787-METEALL[[#This Row],[620114]] &gt;= 0, ALL!L787-METEALL[[#This Row],[620114]] &lt;= 24), ALL!L787-METEALL[[#This Row],[620114]], 0)</f>
        <v>16</v>
      </c>
      <c r="N786">
        <f>IF(AND(ALL!M787-METEALL[[#This Row],[620116]] &gt;= 0, ALL!M787-METEALL[[#This Row],[620116]] &lt;= 24), ALL!M787-METEALL[[#This Row],[620116]], 0)</f>
        <v>2</v>
      </c>
      <c r="O786">
        <f>IF(AND(ALL!N787-METEALL[[#This Row],[620117]] &gt;= 0, ALL!N787-METEALL[[#This Row],[620117]] &lt;= 24), ALL!N787-METEALL[[#This Row],[620117]], 0)</f>
        <v>8</v>
      </c>
      <c r="P786">
        <f>IF(AND(ALL!O787-METEALL[[#This Row],[620118]] &gt;= 0, ALL!O787-METEALL[[#This Row],[620118]] &lt;= 24), ALL!O787-METEALL[[#This Row],[620118]], 0)</f>
        <v>15</v>
      </c>
      <c r="Q786">
        <f>IF(AND(ALL!P787-METEALL[[#This Row],[620119]] &gt;= 0, ALL!P787-METEALL[[#This Row],[620119]] &lt;= 24), ALL!P787-METEALL[[#This Row],[620119]], 0)</f>
        <v>15</v>
      </c>
      <c r="R786">
        <f>IF(AND(ALL!Q787-METEALL[[#This Row],[620120]] &gt;= 0, ALL!Q787-METEALL[[#This Row],[620120]] &lt;= 24), ALL!Q787-METEALL[[#This Row],[620120]], 0)</f>
        <v>8</v>
      </c>
      <c r="S786">
        <f>IF(AND(ALL!R787-METEALL[[#This Row],[620122]] &gt;= 0, ALL!R787-METEALL[[#This Row],[620122]] &lt;= 24), ALL!R787-METEALL[[#This Row],[620122]], 0)</f>
        <v>1</v>
      </c>
      <c r="T786">
        <f>IF(AND(ALL!S787-METEALL[[#This Row],[620123]] &gt;= 0, ALL!S787-METEALL[[#This Row],[620123]] &lt;= 24), ALL!S787-METEALL[[#This Row],[620123]], 0)</f>
        <v>0</v>
      </c>
      <c r="U786">
        <f>IF(AND(ALL!T787-METEALL[[#This Row],[620124]] &gt;= 0, ALL!T787-METEALL[[#This Row],[620124]] &lt;= 24), ALL!T787-METEALL[[#This Row],[620124]], 0)</f>
        <v>11</v>
      </c>
      <c r="Y786">
        <v>620104</v>
      </c>
      <c r="Z786" s="31">
        <v>44614</v>
      </c>
      <c r="AA786">
        <v>0</v>
      </c>
    </row>
    <row r="787" spans="3:27">
      <c r="C787" s="17">
        <v>44615</v>
      </c>
      <c r="D787" t="str">
        <f>TEXT(Mete_cal[[#This Row],[Egat Code]], "[$-409]mmm yyyy")</f>
        <v>Feb 2022</v>
      </c>
      <c r="E787">
        <f>IF(AND(ALL!D788-METEALL[[#This Row],[620104]] &gt;= 0, ALL!D788-METEALL[[#This Row],[620104]] &lt;= 24), ALL!D788-METEALL[[#This Row],[620104]], 0)</f>
        <v>0</v>
      </c>
      <c r="F787">
        <f>IF(AND(ALL!E788-METEALL[[#This Row],[620105]] &gt;= 0, ALL!E788-METEALL[[#This Row],[620105]] &lt;= 24), ALL!E788-METEALL[[#This Row],[620105]], 0)</f>
        <v>11</v>
      </c>
      <c r="G787">
        <f>IF(AND(ALL!F788-METEALL[[#This Row],[620106]] &gt;= 0, ALL!F788-METEALL[[#This Row],[620106]] &lt;= 24), ALL!F788-METEALL[[#This Row],[620106]], 0)</f>
        <v>0</v>
      </c>
      <c r="H787">
        <f>IF(AND(ALL!G788-METEALL[[#This Row],[620107]] &gt;= 0, ALL!G788-METEALL[[#This Row],[620107]] &lt;= 24), ALL!G788-METEALL[[#This Row],[620107]], 0)</f>
        <v>0</v>
      </c>
      <c r="I787">
        <f>IF(AND(ALL!H788-METEALL[[#This Row],[620109]] &gt;= 0, ALL!H788-METEALL[[#This Row],[620109]] &lt;= 24), ALL!H788-METEALL[[#This Row],[620109]], 0)</f>
        <v>0</v>
      </c>
      <c r="J787">
        <f>IF(AND(ALL!I788-METEALL[[#This Row],[620111]] &gt;= 0, ALL!I788-METEALL[[#This Row],[620111]] &lt;= 24), ALL!I788-METEALL[[#This Row],[620111]], 0)</f>
        <v>0</v>
      </c>
      <c r="K787">
        <f>IF(AND(ALL!J788-METEALL[[#This Row],[620112]] &gt;= 0, ALL!J788-METEALL[[#This Row],[620112]] &lt;= 24), ALL!J788-METEALL[[#This Row],[620112]], 0)</f>
        <v>7</v>
      </c>
      <c r="L787">
        <f>IF(AND(ALL!K788-METEALL[[#This Row],[620113]] &gt;= 0, ALL!K788-METEALL[[#This Row],[620113]] &lt;= 24), ALL!K788-METEALL[[#This Row],[620113]], 0)</f>
        <v>0</v>
      </c>
      <c r="M787">
        <f>IF(AND(ALL!L788-METEALL[[#This Row],[620114]] &gt;= 0, ALL!L788-METEALL[[#This Row],[620114]] &lt;= 24), ALL!L788-METEALL[[#This Row],[620114]], 0)</f>
        <v>11</v>
      </c>
      <c r="N787">
        <f>IF(AND(ALL!M788-METEALL[[#This Row],[620116]] &gt;= 0, ALL!M788-METEALL[[#This Row],[620116]] &lt;= 24), ALL!M788-METEALL[[#This Row],[620116]], 0)</f>
        <v>15</v>
      </c>
      <c r="O787">
        <f>IF(AND(ALL!N788-METEALL[[#This Row],[620117]] &gt;= 0, ALL!N788-METEALL[[#This Row],[620117]] &lt;= 24), ALL!N788-METEALL[[#This Row],[620117]], 0)</f>
        <v>7</v>
      </c>
      <c r="P787">
        <f>IF(AND(ALL!O788-METEALL[[#This Row],[620118]] &gt;= 0, ALL!O788-METEALL[[#This Row],[620118]] &lt;= 24), ALL!O788-METEALL[[#This Row],[620118]], 0)</f>
        <v>8</v>
      </c>
      <c r="Q787">
        <f>IF(AND(ALL!P788-METEALL[[#This Row],[620119]] &gt;= 0, ALL!P788-METEALL[[#This Row],[620119]] &lt;= 24), ALL!P788-METEALL[[#This Row],[620119]], 0)</f>
        <v>5</v>
      </c>
      <c r="R787">
        <f>IF(AND(ALL!Q788-METEALL[[#This Row],[620120]] &gt;= 0, ALL!Q788-METEALL[[#This Row],[620120]] &lt;= 24), ALL!Q788-METEALL[[#This Row],[620120]], 0)</f>
        <v>10</v>
      </c>
      <c r="S787">
        <f>IF(AND(ALL!R788-METEALL[[#This Row],[620122]] &gt;= 0, ALL!R788-METEALL[[#This Row],[620122]] &lt;= 24), ALL!R788-METEALL[[#This Row],[620122]], 0)</f>
        <v>11</v>
      </c>
      <c r="T787">
        <f>IF(AND(ALL!S788-METEALL[[#This Row],[620123]] &gt;= 0, ALL!S788-METEALL[[#This Row],[620123]] &lt;= 24), ALL!S788-METEALL[[#This Row],[620123]], 0)</f>
        <v>0</v>
      </c>
      <c r="U787">
        <f>IF(AND(ALL!T788-METEALL[[#This Row],[620124]] &gt;= 0, ALL!T788-METEALL[[#This Row],[620124]] &lt;= 24), ALL!T788-METEALL[[#This Row],[620124]], 0)</f>
        <v>4</v>
      </c>
      <c r="Y787">
        <v>620104</v>
      </c>
      <c r="Z787" s="31">
        <v>44615</v>
      </c>
      <c r="AA787">
        <v>0</v>
      </c>
    </row>
    <row r="788" spans="3:27">
      <c r="C788" s="17">
        <v>44616</v>
      </c>
      <c r="D788" t="str">
        <f>TEXT(Mete_cal[[#This Row],[Egat Code]], "[$-409]mmm yyyy")</f>
        <v>Feb 2022</v>
      </c>
      <c r="E788">
        <f>IF(AND(ALL!D789-METEALL[[#This Row],[620104]] &gt;= 0, ALL!D789-METEALL[[#This Row],[620104]] &lt;= 24), ALL!D789-METEALL[[#This Row],[620104]], 0)</f>
        <v>0</v>
      </c>
      <c r="F788">
        <f>IF(AND(ALL!E789-METEALL[[#This Row],[620105]] &gt;= 0, ALL!E789-METEALL[[#This Row],[620105]] &lt;= 24), ALL!E789-METEALL[[#This Row],[620105]], 0)</f>
        <v>13</v>
      </c>
      <c r="G788">
        <f>IF(AND(ALL!F789-METEALL[[#This Row],[620106]] &gt;= 0, ALL!F789-METEALL[[#This Row],[620106]] &lt;= 24), ALL!F789-METEALL[[#This Row],[620106]], 0)</f>
        <v>12</v>
      </c>
      <c r="H788">
        <f>IF(AND(ALL!G789-METEALL[[#This Row],[620107]] &gt;= 0, ALL!G789-METEALL[[#This Row],[620107]] &lt;= 24), ALL!G789-METEALL[[#This Row],[620107]], 0)</f>
        <v>7</v>
      </c>
      <c r="I788">
        <f>IF(AND(ALL!H789-METEALL[[#This Row],[620109]] &gt;= 0, ALL!H789-METEALL[[#This Row],[620109]] &lt;= 24), ALL!H789-METEALL[[#This Row],[620109]], 0)</f>
        <v>0</v>
      </c>
      <c r="J788">
        <f>IF(AND(ALL!I789-METEALL[[#This Row],[620111]] &gt;= 0, ALL!I789-METEALL[[#This Row],[620111]] &lt;= 24), ALL!I789-METEALL[[#This Row],[620111]], 0)</f>
        <v>0</v>
      </c>
      <c r="K788">
        <f>IF(AND(ALL!J789-METEALL[[#This Row],[620112]] &gt;= 0, ALL!J789-METEALL[[#This Row],[620112]] &lt;= 24), ALL!J789-METEALL[[#This Row],[620112]], 0)</f>
        <v>14</v>
      </c>
      <c r="L788">
        <f>IF(AND(ALL!K789-METEALL[[#This Row],[620113]] &gt;= 0, ALL!K789-METEALL[[#This Row],[620113]] &lt;= 24), ALL!K789-METEALL[[#This Row],[620113]], 0)</f>
        <v>0</v>
      </c>
      <c r="M788">
        <f>IF(AND(ALL!L789-METEALL[[#This Row],[620114]] &gt;= 0, ALL!L789-METEALL[[#This Row],[620114]] &lt;= 24), ALL!L789-METEALL[[#This Row],[620114]], 0)</f>
        <v>0</v>
      </c>
      <c r="N788">
        <f>IF(AND(ALL!M789-METEALL[[#This Row],[620116]] &gt;= 0, ALL!M789-METEALL[[#This Row],[620116]] &lt;= 24), ALL!M789-METEALL[[#This Row],[620116]], 0)</f>
        <v>9</v>
      </c>
      <c r="O788">
        <f>IF(AND(ALL!N789-METEALL[[#This Row],[620117]] &gt;= 0, ALL!N789-METEALL[[#This Row],[620117]] &lt;= 24), ALL!N789-METEALL[[#This Row],[620117]], 0)</f>
        <v>7</v>
      </c>
      <c r="P788">
        <f>IF(AND(ALL!O789-METEALL[[#This Row],[620118]] &gt;= 0, ALL!O789-METEALL[[#This Row],[620118]] &lt;= 24), ALL!O789-METEALL[[#This Row],[620118]], 0)</f>
        <v>0</v>
      </c>
      <c r="Q788">
        <f>IF(AND(ALL!P789-METEALL[[#This Row],[620119]] &gt;= 0, ALL!P789-METEALL[[#This Row],[620119]] &lt;= 24), ALL!P789-METEALL[[#This Row],[620119]], 0)</f>
        <v>5</v>
      </c>
      <c r="R788">
        <f>IF(AND(ALL!Q789-METEALL[[#This Row],[620120]] &gt;= 0, ALL!Q789-METEALL[[#This Row],[620120]] &lt;= 24), ALL!Q789-METEALL[[#This Row],[620120]], 0)</f>
        <v>11</v>
      </c>
      <c r="S788">
        <f>IF(AND(ALL!R789-METEALL[[#This Row],[620122]] &gt;= 0, ALL!R789-METEALL[[#This Row],[620122]] &lt;= 24), ALL!R789-METEALL[[#This Row],[620122]], 0)</f>
        <v>6</v>
      </c>
      <c r="T788">
        <f>IF(AND(ALL!S789-METEALL[[#This Row],[620123]] &gt;= 0, ALL!S789-METEALL[[#This Row],[620123]] &lt;= 24), ALL!S789-METEALL[[#This Row],[620123]], 0)</f>
        <v>0</v>
      </c>
      <c r="U788">
        <f>IF(AND(ALL!T789-METEALL[[#This Row],[620124]] &gt;= 0, ALL!T789-METEALL[[#This Row],[620124]] &lt;= 24), ALL!T789-METEALL[[#This Row],[620124]], 0)</f>
        <v>9</v>
      </c>
      <c r="Y788">
        <v>620104</v>
      </c>
      <c r="Z788" s="31">
        <v>44616</v>
      </c>
      <c r="AA788">
        <v>0</v>
      </c>
    </row>
    <row r="789" spans="3:27">
      <c r="C789" s="17">
        <v>44617</v>
      </c>
      <c r="D789" t="str">
        <f>TEXT(Mete_cal[[#This Row],[Egat Code]], "[$-409]mmm yyyy")</f>
        <v>Feb 2022</v>
      </c>
      <c r="E789">
        <f>IF(AND(ALL!D790-METEALL[[#This Row],[620104]] &gt;= 0, ALL!D790-METEALL[[#This Row],[620104]] &lt;= 24), ALL!D790-METEALL[[#This Row],[620104]], 0)</f>
        <v>0</v>
      </c>
      <c r="F789">
        <f>IF(AND(ALL!E790-METEALL[[#This Row],[620105]] &gt;= 0, ALL!E790-METEALL[[#This Row],[620105]] &lt;= 24), ALL!E790-METEALL[[#This Row],[620105]], 0)</f>
        <v>14</v>
      </c>
      <c r="G789">
        <f>IF(AND(ALL!F790-METEALL[[#This Row],[620106]] &gt;= 0, ALL!F790-METEALL[[#This Row],[620106]] &lt;= 24), ALL!F790-METEALL[[#This Row],[620106]], 0)</f>
        <v>12</v>
      </c>
      <c r="H789">
        <f>IF(AND(ALL!G790-METEALL[[#This Row],[620107]] &gt;= 0, ALL!G790-METEALL[[#This Row],[620107]] &lt;= 24), ALL!G790-METEALL[[#This Row],[620107]], 0)</f>
        <v>23</v>
      </c>
      <c r="I789">
        <f>IF(AND(ALL!H790-METEALL[[#This Row],[620109]] &gt;= 0, ALL!H790-METEALL[[#This Row],[620109]] &lt;= 24), ALL!H790-METEALL[[#This Row],[620109]], 0)</f>
        <v>0</v>
      </c>
      <c r="J789">
        <f>IF(AND(ALL!I790-METEALL[[#This Row],[620111]] &gt;= 0, ALL!I790-METEALL[[#This Row],[620111]] &lt;= 24), ALL!I790-METEALL[[#This Row],[620111]], 0)</f>
        <v>5</v>
      </c>
      <c r="K789">
        <f>IF(AND(ALL!J790-METEALL[[#This Row],[620112]] &gt;= 0, ALL!J790-METEALL[[#This Row],[620112]] &lt;= 24), ALL!J790-METEALL[[#This Row],[620112]], 0)</f>
        <v>18</v>
      </c>
      <c r="L789">
        <f>IF(AND(ALL!K790-METEALL[[#This Row],[620113]] &gt;= 0, ALL!K790-METEALL[[#This Row],[620113]] &lt;= 24), ALL!K790-METEALL[[#This Row],[620113]], 0)</f>
        <v>0</v>
      </c>
      <c r="M789">
        <f>IF(AND(ALL!L790-METEALL[[#This Row],[620114]] &gt;= 0, ALL!L790-METEALL[[#This Row],[620114]] &lt;= 24), ALL!L790-METEALL[[#This Row],[620114]], 0)</f>
        <v>10</v>
      </c>
      <c r="N789">
        <f>IF(AND(ALL!M790-METEALL[[#This Row],[620116]] &gt;= 0, ALL!M790-METEALL[[#This Row],[620116]] &lt;= 24), ALL!M790-METEALL[[#This Row],[620116]], 0)</f>
        <v>12</v>
      </c>
      <c r="O789">
        <f>IF(AND(ALL!N790-METEALL[[#This Row],[620117]] &gt;= 0, ALL!N790-METEALL[[#This Row],[620117]] &lt;= 24), ALL!N790-METEALL[[#This Row],[620117]], 0)</f>
        <v>17</v>
      </c>
      <c r="P789">
        <f>IF(AND(ALL!O790-METEALL[[#This Row],[620118]] &gt;= 0, ALL!O790-METEALL[[#This Row],[620118]] &lt;= 24), ALL!O790-METEALL[[#This Row],[620118]], 0)</f>
        <v>0</v>
      </c>
      <c r="Q789">
        <f>IF(AND(ALL!P790-METEALL[[#This Row],[620119]] &gt;= 0, ALL!P790-METEALL[[#This Row],[620119]] &lt;= 24), ALL!P790-METEALL[[#This Row],[620119]], 0)</f>
        <v>11</v>
      </c>
      <c r="R789">
        <f>IF(AND(ALL!Q790-METEALL[[#This Row],[620120]] &gt;= 0, ALL!Q790-METEALL[[#This Row],[620120]] &lt;= 24), ALL!Q790-METEALL[[#This Row],[620120]], 0)</f>
        <v>18</v>
      </c>
      <c r="S789">
        <f>IF(AND(ALL!R790-METEALL[[#This Row],[620122]] &gt;= 0, ALL!R790-METEALL[[#This Row],[620122]] &lt;= 24), ALL!R790-METEALL[[#This Row],[620122]], 0)</f>
        <v>11</v>
      </c>
      <c r="T789">
        <f>IF(AND(ALL!S790-METEALL[[#This Row],[620123]] &gt;= 0, ALL!S790-METEALL[[#This Row],[620123]] &lt;= 24), ALL!S790-METEALL[[#This Row],[620123]], 0)</f>
        <v>0</v>
      </c>
      <c r="U789">
        <f>IF(AND(ALL!T790-METEALL[[#This Row],[620124]] &gt;= 0, ALL!T790-METEALL[[#This Row],[620124]] &lt;= 24), ALL!T790-METEALL[[#This Row],[620124]], 0)</f>
        <v>0</v>
      </c>
      <c r="Y789">
        <v>620104</v>
      </c>
      <c r="Z789" s="31">
        <v>44617</v>
      </c>
      <c r="AA789">
        <v>0</v>
      </c>
    </row>
    <row r="790" spans="3:27">
      <c r="C790" s="17">
        <v>44618</v>
      </c>
      <c r="D790" t="str">
        <f>TEXT(Mete_cal[[#This Row],[Egat Code]], "[$-409]mmm yyyy")</f>
        <v>Feb 2022</v>
      </c>
      <c r="E790">
        <f>IF(AND(ALL!D791-METEALL[[#This Row],[620104]] &gt;= 0, ALL!D791-METEALL[[#This Row],[620104]] &lt;= 24), ALL!D791-METEALL[[#This Row],[620104]], 0)</f>
        <v>0</v>
      </c>
      <c r="F790">
        <f>IF(AND(ALL!E791-METEALL[[#This Row],[620105]] &gt;= 0, ALL!E791-METEALL[[#This Row],[620105]] &lt;= 24), ALL!E791-METEALL[[#This Row],[620105]], 0)</f>
        <v>0</v>
      </c>
      <c r="G790">
        <f>IF(AND(ALL!F791-METEALL[[#This Row],[620106]] &gt;= 0, ALL!F791-METEALL[[#This Row],[620106]] &lt;= 24), ALL!F791-METEALL[[#This Row],[620106]], 0)</f>
        <v>17</v>
      </c>
      <c r="H790">
        <f>IF(AND(ALL!G791-METEALL[[#This Row],[620107]] &gt;= 0, ALL!G791-METEALL[[#This Row],[620107]] &lt;= 24), ALL!G791-METEALL[[#This Row],[620107]], 0)</f>
        <v>7</v>
      </c>
      <c r="I790">
        <f>IF(AND(ALL!H791-METEALL[[#This Row],[620109]] &gt;= 0, ALL!H791-METEALL[[#This Row],[620109]] &lt;= 24), ALL!H791-METEALL[[#This Row],[620109]], 0)</f>
        <v>0</v>
      </c>
      <c r="J790">
        <f>IF(AND(ALL!I791-METEALL[[#This Row],[620111]] &gt;= 0, ALL!I791-METEALL[[#This Row],[620111]] &lt;= 24), ALL!I791-METEALL[[#This Row],[620111]], 0)</f>
        <v>0</v>
      </c>
      <c r="K790">
        <f>IF(AND(ALL!J791-METEALL[[#This Row],[620112]] &gt;= 0, ALL!J791-METEALL[[#This Row],[620112]] &lt;= 24), ALL!J791-METEALL[[#This Row],[620112]], 0)</f>
        <v>11</v>
      </c>
      <c r="L790">
        <f>IF(AND(ALL!K791-METEALL[[#This Row],[620113]] &gt;= 0, ALL!K791-METEALL[[#This Row],[620113]] &lt;= 24), ALL!K791-METEALL[[#This Row],[620113]], 0)</f>
        <v>0</v>
      </c>
      <c r="M790">
        <f>IF(AND(ALL!L791-METEALL[[#This Row],[620114]] &gt;= 0, ALL!L791-METEALL[[#This Row],[620114]] &lt;= 24), ALL!L791-METEALL[[#This Row],[620114]], 0)</f>
        <v>11</v>
      </c>
      <c r="N790">
        <f>IF(AND(ALL!M791-METEALL[[#This Row],[620116]] &gt;= 0, ALL!M791-METEALL[[#This Row],[620116]] &lt;= 24), ALL!M791-METEALL[[#This Row],[620116]], 0)</f>
        <v>11</v>
      </c>
      <c r="O790">
        <f>IF(AND(ALL!N791-METEALL[[#This Row],[620117]] &gt;= 0, ALL!N791-METEALL[[#This Row],[620117]] &lt;= 24), ALL!N791-METEALL[[#This Row],[620117]], 0)</f>
        <v>13</v>
      </c>
      <c r="P790">
        <f>IF(AND(ALL!O791-METEALL[[#This Row],[620118]] &gt;= 0, ALL!O791-METEALL[[#This Row],[620118]] &lt;= 24), ALL!O791-METEALL[[#This Row],[620118]], 0)</f>
        <v>0</v>
      </c>
      <c r="Q790">
        <f>IF(AND(ALL!P791-METEALL[[#This Row],[620119]] &gt;= 0, ALL!P791-METEALL[[#This Row],[620119]] &lt;= 24), ALL!P791-METEALL[[#This Row],[620119]], 0)</f>
        <v>10</v>
      </c>
      <c r="R790">
        <f>IF(AND(ALL!Q791-METEALL[[#This Row],[620120]] &gt;= 0, ALL!Q791-METEALL[[#This Row],[620120]] &lt;= 24), ALL!Q791-METEALL[[#This Row],[620120]], 0)</f>
        <v>18</v>
      </c>
      <c r="S790">
        <f>IF(AND(ALL!R791-METEALL[[#This Row],[620122]] &gt;= 0, ALL!R791-METEALL[[#This Row],[620122]] &lt;= 24), ALL!R791-METEALL[[#This Row],[620122]], 0)</f>
        <v>17</v>
      </c>
      <c r="T790">
        <f>IF(AND(ALL!S791-METEALL[[#This Row],[620123]] &gt;= 0, ALL!S791-METEALL[[#This Row],[620123]] &lt;= 24), ALL!S791-METEALL[[#This Row],[620123]], 0)</f>
        <v>0</v>
      </c>
      <c r="U790">
        <f>IF(AND(ALL!T791-METEALL[[#This Row],[620124]] &gt;= 0, ALL!T791-METEALL[[#This Row],[620124]] &lt;= 24), ALL!T791-METEALL[[#This Row],[620124]], 0)</f>
        <v>11</v>
      </c>
      <c r="Y790">
        <v>620104</v>
      </c>
      <c r="Z790" s="31">
        <v>44618</v>
      </c>
      <c r="AA790">
        <v>0</v>
      </c>
    </row>
    <row r="791" spans="3:27">
      <c r="C791" s="17">
        <v>44619</v>
      </c>
      <c r="D791" t="str">
        <f>TEXT(Mete_cal[[#This Row],[Egat Code]], "[$-409]mmm yyyy")</f>
        <v>Feb 2022</v>
      </c>
      <c r="E791">
        <f>IF(AND(ALL!D792-METEALL[[#This Row],[620104]] &gt;= 0, ALL!D792-METEALL[[#This Row],[620104]] &lt;= 24), ALL!D792-METEALL[[#This Row],[620104]], 0)</f>
        <v>0</v>
      </c>
      <c r="F791">
        <f>IF(AND(ALL!E792-METEALL[[#This Row],[620105]] &gt;= 0, ALL!E792-METEALL[[#This Row],[620105]] &lt;= 24), ALL!E792-METEALL[[#This Row],[620105]], 0)</f>
        <v>0</v>
      </c>
      <c r="G791">
        <f>IF(AND(ALL!F792-METEALL[[#This Row],[620106]] &gt;= 0, ALL!F792-METEALL[[#This Row],[620106]] &lt;= 24), ALL!F792-METEALL[[#This Row],[620106]], 0)</f>
        <v>6</v>
      </c>
      <c r="H791">
        <f>IF(AND(ALL!G792-METEALL[[#This Row],[620107]] &gt;= 0, ALL!G792-METEALL[[#This Row],[620107]] &lt;= 24), ALL!G792-METEALL[[#This Row],[620107]], 0)</f>
        <v>5</v>
      </c>
      <c r="I791">
        <f>IF(AND(ALL!H792-METEALL[[#This Row],[620109]] &gt;= 0, ALL!H792-METEALL[[#This Row],[620109]] &lt;= 24), ALL!H792-METEALL[[#This Row],[620109]], 0)</f>
        <v>0</v>
      </c>
      <c r="J791">
        <f>IF(AND(ALL!I792-METEALL[[#This Row],[620111]] &gt;= 0, ALL!I792-METEALL[[#This Row],[620111]] &lt;= 24), ALL!I792-METEALL[[#This Row],[620111]], 0)</f>
        <v>7</v>
      </c>
      <c r="K791">
        <f>IF(AND(ALL!J792-METEALL[[#This Row],[620112]] &gt;= 0, ALL!J792-METEALL[[#This Row],[620112]] &lt;= 24), ALL!J792-METEALL[[#This Row],[620112]], 0)</f>
        <v>13</v>
      </c>
      <c r="L791">
        <f>IF(AND(ALL!K792-METEALL[[#This Row],[620113]] &gt;= 0, ALL!K792-METEALL[[#This Row],[620113]] &lt;= 24), ALL!K792-METEALL[[#This Row],[620113]], 0)</f>
        <v>0</v>
      </c>
      <c r="M791">
        <f>IF(AND(ALL!L792-METEALL[[#This Row],[620114]] &gt;= 0, ALL!L792-METEALL[[#This Row],[620114]] &lt;= 24), ALL!L792-METEALL[[#This Row],[620114]], 0)</f>
        <v>11</v>
      </c>
      <c r="N791">
        <f>IF(AND(ALL!M792-METEALL[[#This Row],[620116]] &gt;= 0, ALL!M792-METEALL[[#This Row],[620116]] &lt;= 24), ALL!M792-METEALL[[#This Row],[620116]], 0)</f>
        <v>15</v>
      </c>
      <c r="O791">
        <f>IF(AND(ALL!N792-METEALL[[#This Row],[620117]] &gt;= 0, ALL!N792-METEALL[[#This Row],[620117]] &lt;= 24), ALL!N792-METEALL[[#This Row],[620117]], 0)</f>
        <v>0</v>
      </c>
      <c r="P791">
        <f>IF(AND(ALL!O792-METEALL[[#This Row],[620118]] &gt;= 0, ALL!O792-METEALL[[#This Row],[620118]] &lt;= 24), ALL!O792-METEALL[[#This Row],[620118]], 0)</f>
        <v>8</v>
      </c>
      <c r="Q791">
        <f>IF(AND(ALL!P792-METEALL[[#This Row],[620119]] &gt;= 0, ALL!P792-METEALL[[#This Row],[620119]] &lt;= 24), ALL!P792-METEALL[[#This Row],[620119]], 0)</f>
        <v>11</v>
      </c>
      <c r="R791">
        <f>IF(AND(ALL!Q792-METEALL[[#This Row],[620120]] &gt;= 0, ALL!Q792-METEALL[[#This Row],[620120]] &lt;= 24), ALL!Q792-METEALL[[#This Row],[620120]], 0)</f>
        <v>11</v>
      </c>
      <c r="S791">
        <f>IF(AND(ALL!R792-METEALL[[#This Row],[620122]] &gt;= 0, ALL!R792-METEALL[[#This Row],[620122]] &lt;= 24), ALL!R792-METEALL[[#This Row],[620122]], 0)</f>
        <v>11</v>
      </c>
      <c r="T791">
        <f>IF(AND(ALL!S792-METEALL[[#This Row],[620123]] &gt;= 0, ALL!S792-METEALL[[#This Row],[620123]] &lt;= 24), ALL!S792-METEALL[[#This Row],[620123]], 0)</f>
        <v>0</v>
      </c>
      <c r="U791">
        <f>IF(AND(ALL!T792-METEALL[[#This Row],[620124]] &gt;= 0, ALL!T792-METEALL[[#This Row],[620124]] &lt;= 24), ALL!T792-METEALL[[#This Row],[620124]], 0)</f>
        <v>9</v>
      </c>
      <c r="Y791">
        <v>620104</v>
      </c>
      <c r="Z791" s="31">
        <v>44619</v>
      </c>
      <c r="AA791">
        <v>0</v>
      </c>
    </row>
    <row r="792" spans="3:27">
      <c r="C792" s="17">
        <v>44620</v>
      </c>
      <c r="D792" t="str">
        <f>TEXT(Mete_cal[[#This Row],[Egat Code]], "[$-409]mmm yyyy")</f>
        <v>Feb 2022</v>
      </c>
      <c r="E792">
        <f>IF(AND(ALL!D793-METEALL[[#This Row],[620104]] &gt;= 0, ALL!D793-METEALL[[#This Row],[620104]] &lt;= 24), ALL!D793-METEALL[[#This Row],[620104]], 0)</f>
        <v>0</v>
      </c>
      <c r="F792">
        <f>IF(AND(ALL!E793-METEALL[[#This Row],[620105]] &gt;= 0, ALL!E793-METEALL[[#This Row],[620105]] &lt;= 24), ALL!E793-METEALL[[#This Row],[620105]], 0)</f>
        <v>0</v>
      </c>
      <c r="G792">
        <f>IF(AND(ALL!F793-METEALL[[#This Row],[620106]] &gt;= 0, ALL!F793-METEALL[[#This Row],[620106]] &lt;= 24), ALL!F793-METEALL[[#This Row],[620106]], 0)</f>
        <v>5</v>
      </c>
      <c r="H792">
        <f>IF(AND(ALL!G793-METEALL[[#This Row],[620107]] &gt;= 0, ALL!G793-METEALL[[#This Row],[620107]] &lt;= 24), ALL!G793-METEALL[[#This Row],[620107]], 0)</f>
        <v>9</v>
      </c>
      <c r="I792">
        <f>IF(AND(ALL!H793-METEALL[[#This Row],[620109]] &gt;= 0, ALL!H793-METEALL[[#This Row],[620109]] &lt;= 24), ALL!H793-METEALL[[#This Row],[620109]], 0)</f>
        <v>0</v>
      </c>
      <c r="J792">
        <f>IF(AND(ALL!I793-METEALL[[#This Row],[620111]] &gt;= 0, ALL!I793-METEALL[[#This Row],[620111]] &lt;= 24), ALL!I793-METEALL[[#This Row],[620111]], 0)</f>
        <v>7</v>
      </c>
      <c r="K792">
        <f>IF(AND(ALL!J793-METEALL[[#This Row],[620112]] &gt;= 0, ALL!J793-METEALL[[#This Row],[620112]] &lt;= 24), ALL!J793-METEALL[[#This Row],[620112]], 0)</f>
        <v>9</v>
      </c>
      <c r="L792">
        <f>IF(AND(ALL!K793-METEALL[[#This Row],[620113]] &gt;= 0, ALL!K793-METEALL[[#This Row],[620113]] &lt;= 24), ALL!K793-METEALL[[#This Row],[620113]], 0)</f>
        <v>0</v>
      </c>
      <c r="M792">
        <f>IF(AND(ALL!L793-METEALL[[#This Row],[620114]] &gt;= 0, ALL!L793-METEALL[[#This Row],[620114]] &lt;= 24), ALL!L793-METEALL[[#This Row],[620114]], 0)</f>
        <v>11</v>
      </c>
      <c r="N792">
        <f>IF(AND(ALL!M793-METEALL[[#This Row],[620116]] &gt;= 0, ALL!M793-METEALL[[#This Row],[620116]] &lt;= 24), ALL!M793-METEALL[[#This Row],[620116]], 0)</f>
        <v>13</v>
      </c>
      <c r="O792">
        <f>IF(AND(ALL!N793-METEALL[[#This Row],[620117]] &gt;= 0, ALL!N793-METEALL[[#This Row],[620117]] &lt;= 24), ALL!N793-METEALL[[#This Row],[620117]], 0)</f>
        <v>0</v>
      </c>
      <c r="P792">
        <f>IF(AND(ALL!O793-METEALL[[#This Row],[620118]] &gt;= 0, ALL!O793-METEALL[[#This Row],[620118]] &lt;= 24), ALL!O793-METEALL[[#This Row],[620118]], 0)</f>
        <v>16</v>
      </c>
      <c r="Q792">
        <f>IF(AND(ALL!P793-METEALL[[#This Row],[620119]] &gt;= 0, ALL!P793-METEALL[[#This Row],[620119]] &lt;= 24), ALL!P793-METEALL[[#This Row],[620119]], 0)</f>
        <v>15</v>
      </c>
      <c r="R792">
        <f>IF(AND(ALL!Q793-METEALL[[#This Row],[620120]] &gt;= 0, ALL!Q793-METEALL[[#This Row],[620120]] &lt;= 24), ALL!Q793-METEALL[[#This Row],[620120]], 0)</f>
        <v>15</v>
      </c>
      <c r="S792">
        <f>IF(AND(ALL!R793-METEALL[[#This Row],[620122]] &gt;= 0, ALL!R793-METEALL[[#This Row],[620122]] &lt;= 24), ALL!R793-METEALL[[#This Row],[620122]], 0)</f>
        <v>6</v>
      </c>
      <c r="T792">
        <f>IF(AND(ALL!S793-METEALL[[#This Row],[620123]] &gt;= 0, ALL!S793-METEALL[[#This Row],[620123]] &lt;= 24), ALL!S793-METEALL[[#This Row],[620123]], 0)</f>
        <v>0</v>
      </c>
      <c r="U792">
        <f>IF(AND(ALL!T793-METEALL[[#This Row],[620124]] &gt;= 0, ALL!T793-METEALL[[#This Row],[620124]] &lt;= 24), ALL!T793-METEALL[[#This Row],[620124]], 0)</f>
        <v>7</v>
      </c>
      <c r="Y792">
        <v>620104</v>
      </c>
      <c r="Z792" s="31">
        <v>44620</v>
      </c>
      <c r="AA792">
        <v>0</v>
      </c>
    </row>
    <row r="793" spans="3:27">
      <c r="C793" s="17">
        <v>44621</v>
      </c>
      <c r="D793" t="str">
        <f>TEXT(Mete_cal[[#This Row],[Egat Code]], "[$-409]mmm yyyy")</f>
        <v>Mar 2022</v>
      </c>
      <c r="E793">
        <f>IF(AND(ALL!D794-METEALL[[#This Row],[620104]] &gt;= 0, ALL!D794-METEALL[[#This Row],[620104]] &lt;= 24), ALL!D794-METEALL[[#This Row],[620104]], 0)</f>
        <v>0</v>
      </c>
      <c r="F793">
        <f>IF(AND(ALL!E794-METEALL[[#This Row],[620105]] &gt;= 0, ALL!E794-METEALL[[#This Row],[620105]] &lt;= 24), ALL!E794-METEALL[[#This Row],[620105]], 0)</f>
        <v>0</v>
      </c>
      <c r="G793">
        <f>IF(AND(ALL!F794-METEALL[[#This Row],[620106]] &gt;= 0, ALL!F794-METEALL[[#This Row],[620106]] &lt;= 24), ALL!F794-METEALL[[#This Row],[620106]], 0)</f>
        <v>20</v>
      </c>
      <c r="H793">
        <f>IF(AND(ALL!G794-METEALL[[#This Row],[620107]] &gt;= 0, ALL!G794-METEALL[[#This Row],[620107]] &lt;= 24), ALL!G794-METEALL[[#This Row],[620107]], 0)</f>
        <v>6</v>
      </c>
      <c r="I793">
        <f>IF(AND(ALL!H794-METEALL[[#This Row],[620109]] &gt;= 0, ALL!H794-METEALL[[#This Row],[620109]] &lt;= 24), ALL!H794-METEALL[[#This Row],[620109]], 0)</f>
        <v>0</v>
      </c>
      <c r="J793">
        <f>IF(AND(ALL!I794-METEALL[[#This Row],[620111]] &gt;= 0, ALL!I794-METEALL[[#This Row],[620111]] &lt;= 24), ALL!I794-METEALL[[#This Row],[620111]], 0)</f>
        <v>6</v>
      </c>
      <c r="K793">
        <f>IF(AND(ALL!J794-METEALL[[#This Row],[620112]] &gt;= 0, ALL!J794-METEALL[[#This Row],[620112]] &lt;= 24), ALL!J794-METEALL[[#This Row],[620112]], 0)</f>
        <v>17</v>
      </c>
      <c r="L793">
        <f>IF(AND(ALL!K794-METEALL[[#This Row],[620113]] &gt;= 0, ALL!K794-METEALL[[#This Row],[620113]] &lt;= 24), ALL!K794-METEALL[[#This Row],[620113]], 0)</f>
        <v>0</v>
      </c>
      <c r="M793">
        <f>IF(AND(ALL!L794-METEALL[[#This Row],[620114]] &gt;= 0, ALL!L794-METEALL[[#This Row],[620114]] &lt;= 24), ALL!L794-METEALL[[#This Row],[620114]], 0)</f>
        <v>4</v>
      </c>
      <c r="N793">
        <f>IF(AND(ALL!M794-METEALL[[#This Row],[620116]] &gt;= 0, ALL!M794-METEALL[[#This Row],[620116]] &lt;= 24), ALL!M794-METEALL[[#This Row],[620116]], 0)</f>
        <v>10</v>
      </c>
      <c r="O793">
        <f>IF(AND(ALL!N794-METEALL[[#This Row],[620117]] &gt;= 0, ALL!N794-METEALL[[#This Row],[620117]] &lt;= 24), ALL!N794-METEALL[[#This Row],[620117]], 0)</f>
        <v>0</v>
      </c>
      <c r="P793">
        <f>IF(AND(ALL!O794-METEALL[[#This Row],[620118]] &gt;= 0, ALL!O794-METEALL[[#This Row],[620118]] &lt;= 24), ALL!O794-METEALL[[#This Row],[620118]], 0)</f>
        <v>4</v>
      </c>
      <c r="Q793">
        <f>IF(AND(ALL!P794-METEALL[[#This Row],[620119]] &gt;= 0, ALL!P794-METEALL[[#This Row],[620119]] &lt;= 24), ALL!P794-METEALL[[#This Row],[620119]], 0)</f>
        <v>4</v>
      </c>
      <c r="R793">
        <f>IF(AND(ALL!Q794-METEALL[[#This Row],[620120]] &gt;= 0, ALL!Q794-METEALL[[#This Row],[620120]] &lt;= 24), ALL!Q794-METEALL[[#This Row],[620120]], 0)</f>
        <v>7</v>
      </c>
      <c r="S793">
        <f>IF(AND(ALL!R794-METEALL[[#This Row],[620122]] &gt;= 0, ALL!R794-METEALL[[#This Row],[620122]] &lt;= 24), ALL!R794-METEALL[[#This Row],[620122]], 0)</f>
        <v>16</v>
      </c>
      <c r="T793">
        <f>IF(AND(ALL!S794-METEALL[[#This Row],[620123]] &gt;= 0, ALL!S794-METEALL[[#This Row],[620123]] &lt;= 24), ALL!S794-METEALL[[#This Row],[620123]], 0)</f>
        <v>0</v>
      </c>
      <c r="U793">
        <f>IF(AND(ALL!T794-METEALL[[#This Row],[620124]] &gt;= 0, ALL!T794-METEALL[[#This Row],[620124]] &lt;= 24), ALL!T794-METEALL[[#This Row],[620124]], 0)</f>
        <v>16</v>
      </c>
      <c r="Y793">
        <v>620104</v>
      </c>
      <c r="Z793" s="31">
        <v>44621</v>
      </c>
      <c r="AA793">
        <v>0</v>
      </c>
    </row>
    <row r="794" spans="3:27">
      <c r="C794" s="17">
        <v>44622</v>
      </c>
      <c r="D794" t="str">
        <f>TEXT(Mete_cal[[#This Row],[Egat Code]], "[$-409]mmm yyyy")</f>
        <v>Mar 2022</v>
      </c>
      <c r="E794">
        <f>IF(AND(ALL!D795-METEALL[[#This Row],[620104]] &gt;= 0, ALL!D795-METEALL[[#This Row],[620104]] &lt;= 24), ALL!D795-METEALL[[#This Row],[620104]], 0)</f>
        <v>0</v>
      </c>
      <c r="F794">
        <f>IF(AND(ALL!E795-METEALL[[#This Row],[620105]] &gt;= 0, ALL!E795-METEALL[[#This Row],[620105]] &lt;= 24), ALL!E795-METEALL[[#This Row],[620105]], 0)</f>
        <v>1</v>
      </c>
      <c r="G794">
        <f>IF(AND(ALL!F795-METEALL[[#This Row],[620106]] &gt;= 0, ALL!F795-METEALL[[#This Row],[620106]] &lt;= 24), ALL!F795-METEALL[[#This Row],[620106]], 0)</f>
        <v>5</v>
      </c>
      <c r="H794">
        <f>IF(AND(ALL!G795-METEALL[[#This Row],[620107]] &gt;= 0, ALL!G795-METEALL[[#This Row],[620107]] &lt;= 24), ALL!G795-METEALL[[#This Row],[620107]], 0)</f>
        <v>8</v>
      </c>
      <c r="I794">
        <f>IF(AND(ALL!H795-METEALL[[#This Row],[620109]] &gt;= 0, ALL!H795-METEALL[[#This Row],[620109]] &lt;= 24), ALL!H795-METEALL[[#This Row],[620109]], 0)</f>
        <v>0</v>
      </c>
      <c r="J794">
        <f>IF(AND(ALL!I795-METEALL[[#This Row],[620111]] &gt;= 0, ALL!I795-METEALL[[#This Row],[620111]] &lt;= 24), ALL!I795-METEALL[[#This Row],[620111]], 0)</f>
        <v>0</v>
      </c>
      <c r="K794">
        <f>IF(AND(ALL!J795-METEALL[[#This Row],[620112]] &gt;= 0, ALL!J795-METEALL[[#This Row],[620112]] &lt;= 24), ALL!J795-METEALL[[#This Row],[620112]], 0)</f>
        <v>13</v>
      </c>
      <c r="L794">
        <f>IF(AND(ALL!K795-METEALL[[#This Row],[620113]] &gt;= 0, ALL!K795-METEALL[[#This Row],[620113]] &lt;= 24), ALL!K795-METEALL[[#This Row],[620113]], 0)</f>
        <v>0</v>
      </c>
      <c r="M794">
        <f>IF(AND(ALL!L795-METEALL[[#This Row],[620114]] &gt;= 0, ALL!L795-METEALL[[#This Row],[620114]] &lt;= 24), ALL!L795-METEALL[[#This Row],[620114]], 0)</f>
        <v>4</v>
      </c>
      <c r="N794">
        <f>IF(AND(ALL!M795-METEALL[[#This Row],[620116]] &gt;= 0, ALL!M795-METEALL[[#This Row],[620116]] &lt;= 24), ALL!M795-METEALL[[#This Row],[620116]], 0)</f>
        <v>10</v>
      </c>
      <c r="O794">
        <f>IF(AND(ALL!N795-METEALL[[#This Row],[620117]] &gt;= 0, ALL!N795-METEALL[[#This Row],[620117]] &lt;= 24), ALL!N795-METEALL[[#This Row],[620117]], 0)</f>
        <v>0</v>
      </c>
      <c r="P794">
        <f>IF(AND(ALL!O795-METEALL[[#This Row],[620118]] &gt;= 0, ALL!O795-METEALL[[#This Row],[620118]] &lt;= 24), ALL!O795-METEALL[[#This Row],[620118]], 0)</f>
        <v>7</v>
      </c>
      <c r="Q794">
        <f>IF(AND(ALL!P795-METEALL[[#This Row],[620119]] &gt;= 0, ALL!P795-METEALL[[#This Row],[620119]] &lt;= 24), ALL!P795-METEALL[[#This Row],[620119]], 0)</f>
        <v>12</v>
      </c>
      <c r="R794">
        <f>IF(AND(ALL!Q795-METEALL[[#This Row],[620120]] &gt;= 0, ALL!Q795-METEALL[[#This Row],[620120]] &lt;= 24), ALL!Q795-METEALL[[#This Row],[620120]], 0)</f>
        <v>0</v>
      </c>
      <c r="S794">
        <f>IF(AND(ALL!R795-METEALL[[#This Row],[620122]] &gt;= 0, ALL!R795-METEALL[[#This Row],[620122]] &lt;= 24), ALL!R795-METEALL[[#This Row],[620122]], 0)</f>
        <v>6</v>
      </c>
      <c r="T794">
        <f>IF(AND(ALL!S795-METEALL[[#This Row],[620123]] &gt;= 0, ALL!S795-METEALL[[#This Row],[620123]] &lt;= 24), ALL!S795-METEALL[[#This Row],[620123]], 0)</f>
        <v>0</v>
      </c>
      <c r="U794">
        <f>IF(AND(ALL!T795-METEALL[[#This Row],[620124]] &gt;= 0, ALL!T795-METEALL[[#This Row],[620124]] &lt;= 24), ALL!T795-METEALL[[#This Row],[620124]], 0)</f>
        <v>0</v>
      </c>
      <c r="Y794">
        <v>620104</v>
      </c>
      <c r="Z794" s="31">
        <v>44622</v>
      </c>
      <c r="AA794">
        <v>0</v>
      </c>
    </row>
    <row r="795" spans="3:27">
      <c r="C795" s="17">
        <v>44623</v>
      </c>
      <c r="D795" t="str">
        <f>TEXT(Mete_cal[[#This Row],[Egat Code]], "[$-409]mmm yyyy")</f>
        <v>Mar 2022</v>
      </c>
      <c r="E795">
        <f>IF(AND(ALL!D796-METEALL[[#This Row],[620104]] &gt;= 0, ALL!D796-METEALL[[#This Row],[620104]] &lt;= 24), ALL!D796-METEALL[[#This Row],[620104]], 0)</f>
        <v>0</v>
      </c>
      <c r="F795">
        <f>IF(AND(ALL!E796-METEALL[[#This Row],[620105]] &gt;= 0, ALL!E796-METEALL[[#This Row],[620105]] &lt;= 24), ALL!E796-METEALL[[#This Row],[620105]], 0)</f>
        <v>1</v>
      </c>
      <c r="G795">
        <f>IF(AND(ALL!F796-METEALL[[#This Row],[620106]] &gt;= 0, ALL!F796-METEALL[[#This Row],[620106]] &lt;= 24), ALL!F796-METEALL[[#This Row],[620106]], 0)</f>
        <v>19</v>
      </c>
      <c r="H795">
        <f>IF(AND(ALL!G796-METEALL[[#This Row],[620107]] &gt;= 0, ALL!G796-METEALL[[#This Row],[620107]] &lt;= 24), ALL!G796-METEALL[[#This Row],[620107]], 0)</f>
        <v>21</v>
      </c>
      <c r="I795">
        <f>IF(AND(ALL!H796-METEALL[[#This Row],[620109]] &gt;= 0, ALL!H796-METEALL[[#This Row],[620109]] &lt;= 24), ALL!H796-METEALL[[#This Row],[620109]], 0)</f>
        <v>0</v>
      </c>
      <c r="J795">
        <f>IF(AND(ALL!I796-METEALL[[#This Row],[620111]] &gt;= 0, ALL!I796-METEALL[[#This Row],[620111]] &lt;= 24), ALL!I796-METEALL[[#This Row],[620111]], 0)</f>
        <v>1</v>
      </c>
      <c r="K795">
        <f>IF(AND(ALL!J796-METEALL[[#This Row],[620112]] &gt;= 0, ALL!J796-METEALL[[#This Row],[620112]] &lt;= 24), ALL!J796-METEALL[[#This Row],[620112]], 0)</f>
        <v>22</v>
      </c>
      <c r="L795">
        <f>IF(AND(ALL!K796-METEALL[[#This Row],[620113]] &gt;= 0, ALL!K796-METEALL[[#This Row],[620113]] &lt;= 24), ALL!K796-METEALL[[#This Row],[620113]], 0)</f>
        <v>22</v>
      </c>
      <c r="M795">
        <f>IF(AND(ALL!L796-METEALL[[#This Row],[620114]] &gt;= 0, ALL!L796-METEALL[[#This Row],[620114]] &lt;= 24), ALL!L796-METEALL[[#This Row],[620114]], 0)</f>
        <v>21</v>
      </c>
      <c r="N795">
        <f>IF(AND(ALL!M796-METEALL[[#This Row],[620116]] &gt;= 0, ALL!M796-METEALL[[#This Row],[620116]] &lt;= 24), ALL!M796-METEALL[[#This Row],[620116]], 0)</f>
        <v>19</v>
      </c>
      <c r="O795">
        <f>IF(AND(ALL!N796-METEALL[[#This Row],[620117]] &gt;= 0, ALL!N796-METEALL[[#This Row],[620117]] &lt;= 24), ALL!N796-METEALL[[#This Row],[620117]], 0)</f>
        <v>0</v>
      </c>
      <c r="P795">
        <f>IF(AND(ALL!O796-METEALL[[#This Row],[620118]] &gt;= 0, ALL!O796-METEALL[[#This Row],[620118]] &lt;= 24), ALL!O796-METEALL[[#This Row],[620118]], 0)</f>
        <v>23</v>
      </c>
      <c r="Q795">
        <f>IF(AND(ALL!P796-METEALL[[#This Row],[620119]] &gt;= 0, ALL!P796-METEALL[[#This Row],[620119]] &lt;= 24), ALL!P796-METEALL[[#This Row],[620119]], 0)</f>
        <v>20</v>
      </c>
      <c r="R795">
        <f>IF(AND(ALL!Q796-METEALL[[#This Row],[620120]] &gt;= 0, ALL!Q796-METEALL[[#This Row],[620120]] &lt;= 24), ALL!Q796-METEALL[[#This Row],[620120]], 0)</f>
        <v>13</v>
      </c>
      <c r="S795">
        <f>IF(AND(ALL!R796-METEALL[[#This Row],[620122]] &gt;= 0, ALL!R796-METEALL[[#This Row],[620122]] &lt;= 24), ALL!R796-METEALL[[#This Row],[620122]], 0)</f>
        <v>0</v>
      </c>
      <c r="T795">
        <f>IF(AND(ALL!S796-METEALL[[#This Row],[620123]] &gt;= 0, ALL!S796-METEALL[[#This Row],[620123]] &lt;= 24), ALL!S796-METEALL[[#This Row],[620123]], 0)</f>
        <v>0</v>
      </c>
      <c r="U795">
        <f>IF(AND(ALL!T796-METEALL[[#This Row],[620124]] &gt;= 0, ALL!T796-METEALL[[#This Row],[620124]] &lt;= 24), ALL!T796-METEALL[[#This Row],[620124]], 0)</f>
        <v>15</v>
      </c>
      <c r="Y795">
        <v>620104</v>
      </c>
      <c r="Z795" s="31">
        <v>44623</v>
      </c>
      <c r="AA795">
        <v>0</v>
      </c>
    </row>
    <row r="796" spans="3:27">
      <c r="C796" s="17">
        <v>44624</v>
      </c>
      <c r="D796" t="str">
        <f>TEXT(Mete_cal[[#This Row],[Egat Code]], "[$-409]mmm yyyy")</f>
        <v>Mar 2022</v>
      </c>
      <c r="E796">
        <f>IF(AND(ALL!D797-METEALL[[#This Row],[620104]] &gt;= 0, ALL!D797-METEALL[[#This Row],[620104]] &lt;= 24), ALL!D797-METEALL[[#This Row],[620104]], 0)</f>
        <v>0</v>
      </c>
      <c r="F796">
        <f>IF(AND(ALL!E797-METEALL[[#This Row],[620105]] &gt;= 0, ALL!E797-METEALL[[#This Row],[620105]] &lt;= 24), ALL!E797-METEALL[[#This Row],[620105]], 0)</f>
        <v>1</v>
      </c>
      <c r="G796">
        <f>IF(AND(ALL!F797-METEALL[[#This Row],[620106]] &gt;= 0, ALL!F797-METEALL[[#This Row],[620106]] &lt;= 24), ALL!F797-METEALL[[#This Row],[620106]], 0)</f>
        <v>12</v>
      </c>
      <c r="H796">
        <f>IF(AND(ALL!G797-METEALL[[#This Row],[620107]] &gt;= 0, ALL!G797-METEALL[[#This Row],[620107]] &lt;= 24), ALL!G797-METEALL[[#This Row],[620107]], 0)</f>
        <v>13</v>
      </c>
      <c r="I796">
        <f>IF(AND(ALL!H797-METEALL[[#This Row],[620109]] &gt;= 0, ALL!H797-METEALL[[#This Row],[620109]] &lt;= 24), ALL!H797-METEALL[[#This Row],[620109]], 0)</f>
        <v>0</v>
      </c>
      <c r="J796">
        <f>IF(AND(ALL!I797-METEALL[[#This Row],[620111]] &gt;= 0, ALL!I797-METEALL[[#This Row],[620111]] &lt;= 24), ALL!I797-METEALL[[#This Row],[620111]], 0)</f>
        <v>0</v>
      </c>
      <c r="K796">
        <f>IF(AND(ALL!J797-METEALL[[#This Row],[620112]] &gt;= 0, ALL!J797-METEALL[[#This Row],[620112]] &lt;= 24), ALL!J797-METEALL[[#This Row],[620112]], 0)</f>
        <v>17</v>
      </c>
      <c r="L796">
        <f>IF(AND(ALL!K797-METEALL[[#This Row],[620113]] &gt;= 0, ALL!K797-METEALL[[#This Row],[620113]] &lt;= 24), ALL!K797-METEALL[[#This Row],[620113]], 0)</f>
        <v>17</v>
      </c>
      <c r="M796">
        <f>IF(AND(ALL!L797-METEALL[[#This Row],[620114]] &gt;= 0, ALL!L797-METEALL[[#This Row],[620114]] &lt;= 24), ALL!L797-METEALL[[#This Row],[620114]], 0)</f>
        <v>17</v>
      </c>
      <c r="N796">
        <f>IF(AND(ALL!M797-METEALL[[#This Row],[620116]] &gt;= 0, ALL!M797-METEALL[[#This Row],[620116]] &lt;= 24), ALL!M797-METEALL[[#This Row],[620116]], 0)</f>
        <v>4</v>
      </c>
      <c r="O796">
        <f>IF(AND(ALL!N797-METEALL[[#This Row],[620117]] &gt;= 0, ALL!N797-METEALL[[#This Row],[620117]] &lt;= 24), ALL!N797-METEALL[[#This Row],[620117]], 0)</f>
        <v>0</v>
      </c>
      <c r="P796">
        <f>IF(AND(ALL!O797-METEALL[[#This Row],[620118]] &gt;= 0, ALL!O797-METEALL[[#This Row],[620118]] &lt;= 24), ALL!O797-METEALL[[#This Row],[620118]], 0)</f>
        <v>5</v>
      </c>
      <c r="Q796">
        <f>IF(AND(ALL!P797-METEALL[[#This Row],[620119]] &gt;= 0, ALL!P797-METEALL[[#This Row],[620119]] &lt;= 24), ALL!P797-METEALL[[#This Row],[620119]], 0)</f>
        <v>5</v>
      </c>
      <c r="R796">
        <f>IF(AND(ALL!Q797-METEALL[[#This Row],[620120]] &gt;= 0, ALL!Q797-METEALL[[#This Row],[620120]] &lt;= 24), ALL!Q797-METEALL[[#This Row],[620120]], 0)</f>
        <v>7</v>
      </c>
      <c r="S796">
        <f>IF(AND(ALL!R797-METEALL[[#This Row],[620122]] &gt;= 0, ALL!R797-METEALL[[#This Row],[620122]] &lt;= 24), ALL!R797-METEALL[[#This Row],[620122]], 0)</f>
        <v>0</v>
      </c>
      <c r="T796">
        <f>IF(AND(ALL!S797-METEALL[[#This Row],[620123]] &gt;= 0, ALL!S797-METEALL[[#This Row],[620123]] &lt;= 24), ALL!S797-METEALL[[#This Row],[620123]], 0)</f>
        <v>0</v>
      </c>
      <c r="U796">
        <f>IF(AND(ALL!T797-METEALL[[#This Row],[620124]] &gt;= 0, ALL!T797-METEALL[[#This Row],[620124]] &lt;= 24), ALL!T797-METEALL[[#This Row],[620124]], 0)</f>
        <v>4</v>
      </c>
      <c r="Y796">
        <v>620104</v>
      </c>
      <c r="Z796" s="31">
        <v>44624</v>
      </c>
      <c r="AA796">
        <v>0</v>
      </c>
    </row>
    <row r="797" spans="3:27">
      <c r="C797" s="17">
        <v>44625</v>
      </c>
      <c r="D797" t="str">
        <f>TEXT(Mete_cal[[#This Row],[Egat Code]], "[$-409]mmm yyyy")</f>
        <v>Mar 2022</v>
      </c>
      <c r="E797">
        <f>IF(AND(ALL!D798-METEALL[[#This Row],[620104]] &gt;= 0, ALL!D798-METEALL[[#This Row],[620104]] &lt;= 24), ALL!D798-METEALL[[#This Row],[620104]], 0)</f>
        <v>0</v>
      </c>
      <c r="F797">
        <f>IF(AND(ALL!E798-METEALL[[#This Row],[620105]] &gt;= 0, ALL!E798-METEALL[[#This Row],[620105]] &lt;= 24), ALL!E798-METEALL[[#This Row],[620105]], 0)</f>
        <v>1</v>
      </c>
      <c r="G797">
        <f>IF(AND(ALL!F798-METEALL[[#This Row],[620106]] &gt;= 0, ALL!F798-METEALL[[#This Row],[620106]] &lt;= 24), ALL!F798-METEALL[[#This Row],[620106]], 0)</f>
        <v>18</v>
      </c>
      <c r="H797">
        <f>IF(AND(ALL!G798-METEALL[[#This Row],[620107]] &gt;= 0, ALL!G798-METEALL[[#This Row],[620107]] &lt;= 24), ALL!G798-METEALL[[#This Row],[620107]], 0)</f>
        <v>0</v>
      </c>
      <c r="I797">
        <f>IF(AND(ALL!H798-METEALL[[#This Row],[620109]] &gt;= 0, ALL!H798-METEALL[[#This Row],[620109]] &lt;= 24), ALL!H798-METEALL[[#This Row],[620109]], 0)</f>
        <v>0</v>
      </c>
      <c r="J797">
        <f>IF(AND(ALL!I798-METEALL[[#This Row],[620111]] &gt;= 0, ALL!I798-METEALL[[#This Row],[620111]] &lt;= 24), ALL!I798-METEALL[[#This Row],[620111]], 0)</f>
        <v>0</v>
      </c>
      <c r="K797">
        <f>IF(AND(ALL!J798-METEALL[[#This Row],[620112]] &gt;= 0, ALL!J798-METEALL[[#This Row],[620112]] &lt;= 24), ALL!J798-METEALL[[#This Row],[620112]], 0)</f>
        <v>20</v>
      </c>
      <c r="L797">
        <f>IF(AND(ALL!K798-METEALL[[#This Row],[620113]] &gt;= 0, ALL!K798-METEALL[[#This Row],[620113]] &lt;= 24), ALL!K798-METEALL[[#This Row],[620113]], 0)</f>
        <v>19</v>
      </c>
      <c r="M797">
        <f>IF(AND(ALL!L798-METEALL[[#This Row],[620114]] &gt;= 0, ALL!L798-METEALL[[#This Row],[620114]] &lt;= 24), ALL!L798-METEALL[[#This Row],[620114]], 0)</f>
        <v>19</v>
      </c>
      <c r="N797">
        <f>IF(AND(ALL!M798-METEALL[[#This Row],[620116]] &gt;= 0, ALL!M798-METEALL[[#This Row],[620116]] &lt;= 24), ALL!M798-METEALL[[#This Row],[620116]], 0)</f>
        <v>15</v>
      </c>
      <c r="O797">
        <f>IF(AND(ALL!N798-METEALL[[#This Row],[620117]] &gt;= 0, ALL!N798-METEALL[[#This Row],[620117]] &lt;= 24), ALL!N798-METEALL[[#This Row],[620117]], 0)</f>
        <v>9</v>
      </c>
      <c r="P797">
        <f>IF(AND(ALL!O798-METEALL[[#This Row],[620118]] &gt;= 0, ALL!O798-METEALL[[#This Row],[620118]] &lt;= 24), ALL!O798-METEALL[[#This Row],[620118]], 0)</f>
        <v>0</v>
      </c>
      <c r="Q797">
        <f>IF(AND(ALL!P798-METEALL[[#This Row],[620119]] &gt;= 0, ALL!P798-METEALL[[#This Row],[620119]] &lt;= 24), ALL!P798-METEALL[[#This Row],[620119]], 0)</f>
        <v>19</v>
      </c>
      <c r="R797">
        <f>IF(AND(ALL!Q798-METEALL[[#This Row],[620120]] &gt;= 0, ALL!Q798-METEALL[[#This Row],[620120]] &lt;= 24), ALL!Q798-METEALL[[#This Row],[620120]], 0)</f>
        <v>18</v>
      </c>
      <c r="S797">
        <f>IF(AND(ALL!R798-METEALL[[#This Row],[620122]] &gt;= 0, ALL!R798-METEALL[[#This Row],[620122]] &lt;= 24), ALL!R798-METEALL[[#This Row],[620122]], 0)</f>
        <v>0</v>
      </c>
      <c r="T797">
        <f>IF(AND(ALL!S798-METEALL[[#This Row],[620123]] &gt;= 0, ALL!S798-METEALL[[#This Row],[620123]] &lt;= 24), ALL!S798-METEALL[[#This Row],[620123]], 0)</f>
        <v>0</v>
      </c>
      <c r="U797">
        <f>IF(AND(ALL!T798-METEALL[[#This Row],[620124]] &gt;= 0, ALL!T798-METEALL[[#This Row],[620124]] &lt;= 24), ALL!T798-METEALL[[#This Row],[620124]], 0)</f>
        <v>0</v>
      </c>
      <c r="Y797">
        <v>620104</v>
      </c>
      <c r="Z797" s="31">
        <v>44625</v>
      </c>
      <c r="AA797">
        <v>0</v>
      </c>
    </row>
    <row r="798" spans="3:27">
      <c r="C798" s="17">
        <v>44626</v>
      </c>
      <c r="D798" t="str">
        <f>TEXT(Mete_cal[[#This Row],[Egat Code]], "[$-409]mmm yyyy")</f>
        <v>Mar 2022</v>
      </c>
      <c r="E798">
        <f>IF(AND(ALL!D799-METEALL[[#This Row],[620104]] &gt;= 0, ALL!D799-METEALL[[#This Row],[620104]] &lt;= 24), ALL!D799-METEALL[[#This Row],[620104]], 0)</f>
        <v>0</v>
      </c>
      <c r="F798">
        <f>IF(AND(ALL!E799-METEALL[[#This Row],[620105]] &gt;= 0, ALL!E799-METEALL[[#This Row],[620105]] &lt;= 24), ALL!E799-METEALL[[#This Row],[620105]], 0)</f>
        <v>1</v>
      </c>
      <c r="G798">
        <f>IF(AND(ALL!F799-METEALL[[#This Row],[620106]] &gt;= 0, ALL!F799-METEALL[[#This Row],[620106]] &lt;= 24), ALL!F799-METEALL[[#This Row],[620106]], 0)</f>
        <v>13</v>
      </c>
      <c r="H798">
        <f>IF(AND(ALL!G799-METEALL[[#This Row],[620107]] &gt;= 0, ALL!G799-METEALL[[#This Row],[620107]] &lt;= 24), ALL!G799-METEALL[[#This Row],[620107]], 0)</f>
        <v>0</v>
      </c>
      <c r="I798">
        <f>IF(AND(ALL!H799-METEALL[[#This Row],[620109]] &gt;= 0, ALL!H799-METEALL[[#This Row],[620109]] &lt;= 24), ALL!H799-METEALL[[#This Row],[620109]], 0)</f>
        <v>0</v>
      </c>
      <c r="J798">
        <f>IF(AND(ALL!I799-METEALL[[#This Row],[620111]] &gt;= 0, ALL!I799-METEALL[[#This Row],[620111]] &lt;= 24), ALL!I799-METEALL[[#This Row],[620111]], 0)</f>
        <v>0</v>
      </c>
      <c r="K798">
        <f>IF(AND(ALL!J799-METEALL[[#This Row],[620112]] &gt;= 0, ALL!J799-METEALL[[#This Row],[620112]] &lt;= 24), ALL!J799-METEALL[[#This Row],[620112]], 0)</f>
        <v>14</v>
      </c>
      <c r="L798">
        <f>IF(AND(ALL!K799-METEALL[[#This Row],[620113]] &gt;= 0, ALL!K799-METEALL[[#This Row],[620113]] &lt;= 24), ALL!K799-METEALL[[#This Row],[620113]], 0)</f>
        <v>15</v>
      </c>
      <c r="M798">
        <f>IF(AND(ALL!L799-METEALL[[#This Row],[620114]] &gt;= 0, ALL!L799-METEALL[[#This Row],[620114]] &lt;= 24), ALL!L799-METEALL[[#This Row],[620114]], 0)</f>
        <v>17</v>
      </c>
      <c r="N798">
        <f>IF(AND(ALL!M799-METEALL[[#This Row],[620116]] &gt;= 0, ALL!M799-METEALL[[#This Row],[620116]] &lt;= 24), ALL!M799-METEALL[[#This Row],[620116]], 0)</f>
        <v>11</v>
      </c>
      <c r="O798">
        <f>IF(AND(ALL!N799-METEALL[[#This Row],[620117]] &gt;= 0, ALL!N799-METEALL[[#This Row],[620117]] &lt;= 24), ALL!N799-METEALL[[#This Row],[620117]], 0)</f>
        <v>8</v>
      </c>
      <c r="P798">
        <f>IF(AND(ALL!O799-METEALL[[#This Row],[620118]] &gt;= 0, ALL!O799-METEALL[[#This Row],[620118]] &lt;= 24), ALL!O799-METEALL[[#This Row],[620118]], 0)</f>
        <v>0</v>
      </c>
      <c r="Q798">
        <f>IF(AND(ALL!P799-METEALL[[#This Row],[620119]] &gt;= 0, ALL!P799-METEALL[[#This Row],[620119]] &lt;= 24), ALL!P799-METEALL[[#This Row],[620119]], 0)</f>
        <v>6</v>
      </c>
      <c r="R798">
        <f>IF(AND(ALL!Q799-METEALL[[#This Row],[620120]] &gt;= 0, ALL!Q799-METEALL[[#This Row],[620120]] &lt;= 24), ALL!Q799-METEALL[[#This Row],[620120]], 0)</f>
        <v>19</v>
      </c>
      <c r="S798">
        <f>IF(AND(ALL!R799-METEALL[[#This Row],[620122]] &gt;= 0, ALL!R799-METEALL[[#This Row],[620122]] &lt;= 24), ALL!R799-METEALL[[#This Row],[620122]], 0)</f>
        <v>0</v>
      </c>
      <c r="T798">
        <f>IF(AND(ALL!S799-METEALL[[#This Row],[620123]] &gt;= 0, ALL!S799-METEALL[[#This Row],[620123]] &lt;= 24), ALL!S799-METEALL[[#This Row],[620123]], 0)</f>
        <v>0</v>
      </c>
      <c r="U798">
        <f>IF(AND(ALL!T799-METEALL[[#This Row],[620124]] &gt;= 0, ALL!T799-METEALL[[#This Row],[620124]] &lt;= 24), ALL!T799-METEALL[[#This Row],[620124]], 0)</f>
        <v>6</v>
      </c>
      <c r="Y798">
        <v>620104</v>
      </c>
      <c r="Z798" s="31">
        <v>44626</v>
      </c>
      <c r="AA798">
        <v>0</v>
      </c>
    </row>
    <row r="799" spans="3:27">
      <c r="C799" s="17">
        <v>44627</v>
      </c>
      <c r="D799" t="str">
        <f>TEXT(Mete_cal[[#This Row],[Egat Code]], "[$-409]mmm yyyy")</f>
        <v>Mar 2022</v>
      </c>
      <c r="E799">
        <f>IF(AND(ALL!D800-METEALL[[#This Row],[620104]] &gt;= 0, ALL!D800-METEALL[[#This Row],[620104]] &lt;= 24), ALL!D800-METEALL[[#This Row],[620104]], 0)</f>
        <v>0</v>
      </c>
      <c r="F799">
        <f>IF(AND(ALL!E800-METEALL[[#This Row],[620105]] &gt;= 0, ALL!E800-METEALL[[#This Row],[620105]] &lt;= 24), ALL!E800-METEALL[[#This Row],[620105]], 0)</f>
        <v>1</v>
      </c>
      <c r="G799">
        <f>IF(AND(ALL!F800-METEALL[[#This Row],[620106]] &gt;= 0, ALL!F800-METEALL[[#This Row],[620106]] &lt;= 24), ALL!F800-METEALL[[#This Row],[620106]], 0)</f>
        <v>10</v>
      </c>
      <c r="H799">
        <f>IF(AND(ALL!G800-METEALL[[#This Row],[620107]] &gt;= 0, ALL!G800-METEALL[[#This Row],[620107]] &lt;= 24), ALL!G800-METEALL[[#This Row],[620107]], 0)</f>
        <v>0</v>
      </c>
      <c r="I799">
        <f>IF(AND(ALL!H800-METEALL[[#This Row],[620109]] &gt;= 0, ALL!H800-METEALL[[#This Row],[620109]] &lt;= 24), ALL!H800-METEALL[[#This Row],[620109]], 0)</f>
        <v>0</v>
      </c>
      <c r="J799">
        <f>IF(AND(ALL!I800-METEALL[[#This Row],[620111]] &gt;= 0, ALL!I800-METEALL[[#This Row],[620111]] &lt;= 24), ALL!I800-METEALL[[#This Row],[620111]], 0)</f>
        <v>0</v>
      </c>
      <c r="K799">
        <f>IF(AND(ALL!J800-METEALL[[#This Row],[620112]] &gt;= 0, ALL!J800-METEALL[[#This Row],[620112]] &lt;= 24), ALL!J800-METEALL[[#This Row],[620112]], 0)</f>
        <v>16</v>
      </c>
      <c r="L799">
        <f>IF(AND(ALL!K800-METEALL[[#This Row],[620113]] &gt;= 0, ALL!K800-METEALL[[#This Row],[620113]] &lt;= 24), ALL!K800-METEALL[[#This Row],[620113]], 0)</f>
        <v>11</v>
      </c>
      <c r="M799">
        <f>IF(AND(ALL!L800-METEALL[[#This Row],[620114]] &gt;= 0, ALL!L800-METEALL[[#This Row],[620114]] &lt;= 24), ALL!L800-METEALL[[#This Row],[620114]], 0)</f>
        <v>11</v>
      </c>
      <c r="N799">
        <f>IF(AND(ALL!M800-METEALL[[#This Row],[620116]] &gt;= 0, ALL!M800-METEALL[[#This Row],[620116]] &lt;= 24), ALL!M800-METEALL[[#This Row],[620116]], 0)</f>
        <v>9</v>
      </c>
      <c r="O799">
        <f>IF(AND(ALL!N800-METEALL[[#This Row],[620117]] &gt;= 0, ALL!N800-METEALL[[#This Row],[620117]] &lt;= 24), ALL!N800-METEALL[[#This Row],[620117]], 0)</f>
        <v>0</v>
      </c>
      <c r="P799">
        <f>IF(AND(ALL!O800-METEALL[[#This Row],[620118]] &gt;= 0, ALL!O800-METEALL[[#This Row],[620118]] &lt;= 24), ALL!O800-METEALL[[#This Row],[620118]], 0)</f>
        <v>0</v>
      </c>
      <c r="Q799">
        <f>IF(AND(ALL!P800-METEALL[[#This Row],[620119]] &gt;= 0, ALL!P800-METEALL[[#This Row],[620119]] &lt;= 24), ALL!P800-METEALL[[#This Row],[620119]], 0)</f>
        <v>15</v>
      </c>
      <c r="R799">
        <f>IF(AND(ALL!Q800-METEALL[[#This Row],[620120]] &gt;= 0, ALL!Q800-METEALL[[#This Row],[620120]] &lt;= 24), ALL!Q800-METEALL[[#This Row],[620120]], 0)</f>
        <v>15</v>
      </c>
      <c r="S799">
        <f>IF(AND(ALL!R800-METEALL[[#This Row],[620122]] &gt;= 0, ALL!R800-METEALL[[#This Row],[620122]] &lt;= 24), ALL!R800-METEALL[[#This Row],[620122]], 0)</f>
        <v>0</v>
      </c>
      <c r="T799">
        <f>IF(AND(ALL!S800-METEALL[[#This Row],[620123]] &gt;= 0, ALL!S800-METEALL[[#This Row],[620123]] &lt;= 24), ALL!S800-METEALL[[#This Row],[620123]], 0)</f>
        <v>0</v>
      </c>
      <c r="U799">
        <f>IF(AND(ALL!T800-METEALL[[#This Row],[620124]] &gt;= 0, ALL!T800-METEALL[[#This Row],[620124]] &lt;= 24), ALL!T800-METEALL[[#This Row],[620124]], 0)</f>
        <v>16</v>
      </c>
      <c r="Y799">
        <v>620104</v>
      </c>
      <c r="Z799" s="31">
        <v>44627</v>
      </c>
      <c r="AA799">
        <v>0</v>
      </c>
    </row>
    <row r="800" spans="3:27">
      <c r="C800" s="17">
        <v>44628</v>
      </c>
      <c r="D800" t="str">
        <f>TEXT(Mete_cal[[#This Row],[Egat Code]], "[$-409]mmm yyyy")</f>
        <v>Mar 2022</v>
      </c>
      <c r="E800">
        <f>IF(AND(ALL!D801-METEALL[[#This Row],[620104]] &gt;= 0, ALL!D801-METEALL[[#This Row],[620104]] &lt;= 24), ALL!D801-METEALL[[#This Row],[620104]], 0)</f>
        <v>0</v>
      </c>
      <c r="F800">
        <f>IF(AND(ALL!E801-METEALL[[#This Row],[620105]] &gt;= 0, ALL!E801-METEALL[[#This Row],[620105]] &lt;= 24), ALL!E801-METEALL[[#This Row],[620105]], 0)</f>
        <v>0</v>
      </c>
      <c r="G800">
        <f>IF(AND(ALL!F801-METEALL[[#This Row],[620106]] &gt;= 0, ALL!F801-METEALL[[#This Row],[620106]] &lt;= 24), ALL!F801-METEALL[[#This Row],[620106]], 0)</f>
        <v>18</v>
      </c>
      <c r="H800">
        <f>IF(AND(ALL!G801-METEALL[[#This Row],[620107]] &gt;= 0, ALL!G801-METEALL[[#This Row],[620107]] &lt;= 24), ALL!G801-METEALL[[#This Row],[620107]], 0)</f>
        <v>0</v>
      </c>
      <c r="I800">
        <f>IF(AND(ALL!H801-METEALL[[#This Row],[620109]] &gt;= 0, ALL!H801-METEALL[[#This Row],[620109]] &lt;= 24), ALL!H801-METEALL[[#This Row],[620109]], 0)</f>
        <v>0</v>
      </c>
      <c r="J800">
        <f>IF(AND(ALL!I801-METEALL[[#This Row],[620111]] &gt;= 0, ALL!I801-METEALL[[#This Row],[620111]] &lt;= 24), ALL!I801-METEALL[[#This Row],[620111]], 0)</f>
        <v>0</v>
      </c>
      <c r="K800">
        <f>IF(AND(ALL!J801-METEALL[[#This Row],[620112]] &gt;= 0, ALL!J801-METEALL[[#This Row],[620112]] &lt;= 24), ALL!J801-METEALL[[#This Row],[620112]], 0)</f>
        <v>11</v>
      </c>
      <c r="L800">
        <f>IF(AND(ALL!K801-METEALL[[#This Row],[620113]] &gt;= 0, ALL!K801-METEALL[[#This Row],[620113]] &lt;= 24), ALL!K801-METEALL[[#This Row],[620113]], 0)</f>
        <v>14</v>
      </c>
      <c r="M800">
        <f>IF(AND(ALL!L801-METEALL[[#This Row],[620114]] &gt;= 0, ALL!L801-METEALL[[#This Row],[620114]] &lt;= 24), ALL!L801-METEALL[[#This Row],[620114]], 0)</f>
        <v>0</v>
      </c>
      <c r="N800">
        <f>IF(AND(ALL!M801-METEALL[[#This Row],[620116]] &gt;= 0, ALL!M801-METEALL[[#This Row],[620116]] &lt;= 24), ALL!M801-METEALL[[#This Row],[620116]], 0)</f>
        <v>17</v>
      </c>
      <c r="O800">
        <f>IF(AND(ALL!N801-METEALL[[#This Row],[620117]] &gt;= 0, ALL!N801-METEALL[[#This Row],[620117]] &lt;= 24), ALL!N801-METEALL[[#This Row],[620117]], 0)</f>
        <v>0</v>
      </c>
      <c r="P800">
        <f>IF(AND(ALL!O801-METEALL[[#This Row],[620118]] &gt;= 0, ALL!O801-METEALL[[#This Row],[620118]] &lt;= 24), ALL!O801-METEALL[[#This Row],[620118]], 0)</f>
        <v>0</v>
      </c>
      <c r="Q800">
        <f>IF(AND(ALL!P801-METEALL[[#This Row],[620119]] &gt;= 0, ALL!P801-METEALL[[#This Row],[620119]] &lt;= 24), ALL!P801-METEALL[[#This Row],[620119]], 0)</f>
        <v>20</v>
      </c>
      <c r="R800">
        <f>IF(AND(ALL!Q801-METEALL[[#This Row],[620120]] &gt;= 0, ALL!Q801-METEALL[[#This Row],[620120]] &lt;= 24), ALL!Q801-METEALL[[#This Row],[620120]], 0)</f>
        <v>20</v>
      </c>
      <c r="S800">
        <f>IF(AND(ALL!R801-METEALL[[#This Row],[620122]] &gt;= 0, ALL!R801-METEALL[[#This Row],[620122]] &lt;= 24), ALL!R801-METEALL[[#This Row],[620122]], 0)</f>
        <v>12</v>
      </c>
      <c r="T800">
        <f>IF(AND(ALL!S801-METEALL[[#This Row],[620123]] &gt;= 0, ALL!S801-METEALL[[#This Row],[620123]] &lt;= 24), ALL!S801-METEALL[[#This Row],[620123]], 0)</f>
        <v>0</v>
      </c>
      <c r="U800">
        <f>IF(AND(ALL!T801-METEALL[[#This Row],[620124]] &gt;= 0, ALL!T801-METEALL[[#This Row],[620124]] &lt;= 24), ALL!T801-METEALL[[#This Row],[620124]], 0)</f>
        <v>18</v>
      </c>
      <c r="Y800">
        <v>620104</v>
      </c>
      <c r="Z800" s="31">
        <v>44628</v>
      </c>
      <c r="AA800">
        <v>0</v>
      </c>
    </row>
    <row r="801" spans="3:27">
      <c r="C801" s="17">
        <v>44629</v>
      </c>
      <c r="D801" t="str">
        <f>TEXT(Mete_cal[[#This Row],[Egat Code]], "[$-409]mmm yyyy")</f>
        <v>Mar 2022</v>
      </c>
      <c r="E801">
        <f>IF(AND(ALL!D802-METEALL[[#This Row],[620104]] &gt;= 0, ALL!D802-METEALL[[#This Row],[620104]] &lt;= 24), ALL!D802-METEALL[[#This Row],[620104]], 0)</f>
        <v>0</v>
      </c>
      <c r="F801">
        <f>IF(AND(ALL!E802-METEALL[[#This Row],[620105]] &gt;= 0, ALL!E802-METEALL[[#This Row],[620105]] &lt;= 24), ALL!E802-METEALL[[#This Row],[620105]], 0)</f>
        <v>1</v>
      </c>
      <c r="G801">
        <f>IF(AND(ALL!F802-METEALL[[#This Row],[620106]] &gt;= 0, ALL!F802-METEALL[[#This Row],[620106]] &lt;= 24), ALL!F802-METEALL[[#This Row],[620106]], 0)</f>
        <v>17</v>
      </c>
      <c r="H801">
        <f>IF(AND(ALL!G802-METEALL[[#This Row],[620107]] &gt;= 0, ALL!G802-METEALL[[#This Row],[620107]] &lt;= 24), ALL!G802-METEALL[[#This Row],[620107]], 0)</f>
        <v>0</v>
      </c>
      <c r="I801">
        <f>IF(AND(ALL!H802-METEALL[[#This Row],[620109]] &gt;= 0, ALL!H802-METEALL[[#This Row],[620109]] &lt;= 24), ALL!H802-METEALL[[#This Row],[620109]], 0)</f>
        <v>0</v>
      </c>
      <c r="J801">
        <f>IF(AND(ALL!I802-METEALL[[#This Row],[620111]] &gt;= 0, ALL!I802-METEALL[[#This Row],[620111]] &lt;= 24), ALL!I802-METEALL[[#This Row],[620111]], 0)</f>
        <v>9</v>
      </c>
      <c r="K801">
        <f>IF(AND(ALL!J802-METEALL[[#This Row],[620112]] &gt;= 0, ALL!J802-METEALL[[#This Row],[620112]] &lt;= 24), ALL!J802-METEALL[[#This Row],[620112]], 0)</f>
        <v>0</v>
      </c>
      <c r="L801">
        <f>IF(AND(ALL!K802-METEALL[[#This Row],[620113]] &gt;= 0, ALL!K802-METEALL[[#This Row],[620113]] &lt;= 24), ALL!K802-METEALL[[#This Row],[620113]], 0)</f>
        <v>0</v>
      </c>
      <c r="M801">
        <f>IF(AND(ALL!L802-METEALL[[#This Row],[620114]] &gt;= 0, ALL!L802-METEALL[[#This Row],[620114]] &lt;= 24), ALL!L802-METEALL[[#This Row],[620114]], 0)</f>
        <v>16</v>
      </c>
      <c r="N801">
        <f>IF(AND(ALL!M802-METEALL[[#This Row],[620116]] &gt;= 0, ALL!M802-METEALL[[#This Row],[620116]] &lt;= 24), ALL!M802-METEALL[[#This Row],[620116]], 0)</f>
        <v>15</v>
      </c>
      <c r="O801">
        <f>IF(AND(ALL!N802-METEALL[[#This Row],[620117]] &gt;= 0, ALL!N802-METEALL[[#This Row],[620117]] &lt;= 24), ALL!N802-METEALL[[#This Row],[620117]], 0)</f>
        <v>0</v>
      </c>
      <c r="P801">
        <f>IF(AND(ALL!O802-METEALL[[#This Row],[620118]] &gt;= 0, ALL!O802-METEALL[[#This Row],[620118]] &lt;= 24), ALL!O802-METEALL[[#This Row],[620118]], 0)</f>
        <v>0</v>
      </c>
      <c r="Q801">
        <f>IF(AND(ALL!P802-METEALL[[#This Row],[620119]] &gt;= 0, ALL!P802-METEALL[[#This Row],[620119]] &lt;= 24), ALL!P802-METEALL[[#This Row],[620119]], 0)</f>
        <v>18</v>
      </c>
      <c r="R801">
        <f>IF(AND(ALL!Q802-METEALL[[#This Row],[620120]] &gt;= 0, ALL!Q802-METEALL[[#This Row],[620120]] &lt;= 24), ALL!Q802-METEALL[[#This Row],[620120]], 0)</f>
        <v>17</v>
      </c>
      <c r="S801">
        <f>IF(AND(ALL!R802-METEALL[[#This Row],[620122]] &gt;= 0, ALL!R802-METEALL[[#This Row],[620122]] &lt;= 24), ALL!R802-METEALL[[#This Row],[620122]], 0)</f>
        <v>12</v>
      </c>
      <c r="T801">
        <f>IF(AND(ALL!S802-METEALL[[#This Row],[620123]] &gt;= 0, ALL!S802-METEALL[[#This Row],[620123]] &lt;= 24), ALL!S802-METEALL[[#This Row],[620123]], 0)</f>
        <v>0</v>
      </c>
      <c r="U801">
        <f>IF(AND(ALL!T802-METEALL[[#This Row],[620124]] &gt;= 0, ALL!T802-METEALL[[#This Row],[620124]] &lt;= 24), ALL!T802-METEALL[[#This Row],[620124]], 0)</f>
        <v>10</v>
      </c>
      <c r="Y801">
        <v>620104</v>
      </c>
      <c r="Z801" s="31">
        <v>44629</v>
      </c>
      <c r="AA801">
        <v>0</v>
      </c>
    </row>
    <row r="802" spans="3:27">
      <c r="C802" s="17">
        <v>44630</v>
      </c>
      <c r="D802" t="str">
        <f>TEXT(Mete_cal[[#This Row],[Egat Code]], "[$-409]mmm yyyy")</f>
        <v>Mar 2022</v>
      </c>
      <c r="E802">
        <f>IF(AND(ALL!D803-METEALL[[#This Row],[620104]] &gt;= 0, ALL!D803-METEALL[[#This Row],[620104]] &lt;= 24), ALL!D803-METEALL[[#This Row],[620104]], 0)</f>
        <v>0</v>
      </c>
      <c r="F802">
        <f>IF(AND(ALL!E803-METEALL[[#This Row],[620105]] &gt;= 0, ALL!E803-METEALL[[#This Row],[620105]] &lt;= 24), ALL!E803-METEALL[[#This Row],[620105]], 0)</f>
        <v>1</v>
      </c>
      <c r="G802">
        <f>IF(AND(ALL!F803-METEALL[[#This Row],[620106]] &gt;= 0, ALL!F803-METEALL[[#This Row],[620106]] &lt;= 24), ALL!F803-METEALL[[#This Row],[620106]], 0)</f>
        <v>20</v>
      </c>
      <c r="H802">
        <f>IF(AND(ALL!G803-METEALL[[#This Row],[620107]] &gt;= 0, ALL!G803-METEALL[[#This Row],[620107]] &lt;= 24), ALL!G803-METEALL[[#This Row],[620107]], 0)</f>
        <v>18</v>
      </c>
      <c r="I802">
        <f>IF(AND(ALL!H803-METEALL[[#This Row],[620109]] &gt;= 0, ALL!H803-METEALL[[#This Row],[620109]] &lt;= 24), ALL!H803-METEALL[[#This Row],[620109]], 0)</f>
        <v>0</v>
      </c>
      <c r="J802">
        <f>IF(AND(ALL!I803-METEALL[[#This Row],[620111]] &gt;= 0, ALL!I803-METEALL[[#This Row],[620111]] &lt;= 24), ALL!I803-METEALL[[#This Row],[620111]], 0)</f>
        <v>7</v>
      </c>
      <c r="K802">
        <f>IF(AND(ALL!J803-METEALL[[#This Row],[620112]] &gt;= 0, ALL!J803-METEALL[[#This Row],[620112]] &lt;= 24), ALL!J803-METEALL[[#This Row],[620112]], 0)</f>
        <v>0</v>
      </c>
      <c r="L802">
        <f>IF(AND(ALL!K803-METEALL[[#This Row],[620113]] &gt;= 0, ALL!K803-METEALL[[#This Row],[620113]] &lt;= 24), ALL!K803-METEALL[[#This Row],[620113]], 0)</f>
        <v>0</v>
      </c>
      <c r="M802">
        <f>IF(AND(ALL!L803-METEALL[[#This Row],[620114]] &gt;= 0, ALL!L803-METEALL[[#This Row],[620114]] &lt;= 24), ALL!L803-METEALL[[#This Row],[620114]], 0)</f>
        <v>20</v>
      </c>
      <c r="N802">
        <f>IF(AND(ALL!M803-METEALL[[#This Row],[620116]] &gt;= 0, ALL!M803-METEALL[[#This Row],[620116]] &lt;= 24), ALL!M803-METEALL[[#This Row],[620116]], 0)</f>
        <v>13</v>
      </c>
      <c r="O802">
        <f>IF(AND(ALL!N803-METEALL[[#This Row],[620117]] &gt;= 0, ALL!N803-METEALL[[#This Row],[620117]] &lt;= 24), ALL!N803-METEALL[[#This Row],[620117]], 0)</f>
        <v>0</v>
      </c>
      <c r="P802">
        <f>IF(AND(ALL!O803-METEALL[[#This Row],[620118]] &gt;= 0, ALL!O803-METEALL[[#This Row],[620118]] &lt;= 24), ALL!O803-METEALL[[#This Row],[620118]], 0)</f>
        <v>20</v>
      </c>
      <c r="Q802">
        <f>IF(AND(ALL!P803-METEALL[[#This Row],[620119]] &gt;= 0, ALL!P803-METEALL[[#This Row],[620119]] &lt;= 24), ALL!P803-METEALL[[#This Row],[620119]], 0)</f>
        <v>0</v>
      </c>
      <c r="R802">
        <f>IF(AND(ALL!Q803-METEALL[[#This Row],[620120]] &gt;= 0, ALL!Q803-METEALL[[#This Row],[620120]] &lt;= 24), ALL!Q803-METEALL[[#This Row],[620120]], 0)</f>
        <v>19</v>
      </c>
      <c r="S802">
        <f>IF(AND(ALL!R803-METEALL[[#This Row],[620122]] &gt;= 0, ALL!R803-METEALL[[#This Row],[620122]] &lt;= 24), ALL!R803-METEALL[[#This Row],[620122]], 0)</f>
        <v>0</v>
      </c>
      <c r="T802">
        <f>IF(AND(ALL!S803-METEALL[[#This Row],[620123]] &gt;= 0, ALL!S803-METEALL[[#This Row],[620123]] &lt;= 24), ALL!S803-METEALL[[#This Row],[620123]], 0)</f>
        <v>0</v>
      </c>
      <c r="U802">
        <f>IF(AND(ALL!T803-METEALL[[#This Row],[620124]] &gt;= 0, ALL!T803-METEALL[[#This Row],[620124]] &lt;= 24), ALL!T803-METEALL[[#This Row],[620124]], 0)</f>
        <v>13</v>
      </c>
      <c r="Y802">
        <v>620104</v>
      </c>
      <c r="Z802" s="31">
        <v>44630</v>
      </c>
      <c r="AA802">
        <v>0</v>
      </c>
    </row>
    <row r="803" spans="3:27">
      <c r="C803" s="17">
        <v>44631</v>
      </c>
      <c r="D803" t="str">
        <f>TEXT(Mete_cal[[#This Row],[Egat Code]], "[$-409]mmm yyyy")</f>
        <v>Mar 2022</v>
      </c>
      <c r="E803">
        <f>IF(AND(ALL!D804-METEALL[[#This Row],[620104]] &gt;= 0, ALL!D804-METEALL[[#This Row],[620104]] &lt;= 24), ALL!D804-METEALL[[#This Row],[620104]], 0)</f>
        <v>0</v>
      </c>
      <c r="F803">
        <f>IF(AND(ALL!E804-METEALL[[#This Row],[620105]] &gt;= 0, ALL!E804-METEALL[[#This Row],[620105]] &lt;= 24), ALL!E804-METEALL[[#This Row],[620105]], 0)</f>
        <v>1</v>
      </c>
      <c r="G803">
        <f>IF(AND(ALL!F804-METEALL[[#This Row],[620106]] &gt;= 0, ALL!F804-METEALL[[#This Row],[620106]] &lt;= 24), ALL!F804-METEALL[[#This Row],[620106]], 0)</f>
        <v>19</v>
      </c>
      <c r="H803">
        <f>IF(AND(ALL!G804-METEALL[[#This Row],[620107]] &gt;= 0, ALL!G804-METEALL[[#This Row],[620107]] &lt;= 24), ALL!G804-METEALL[[#This Row],[620107]], 0)</f>
        <v>0</v>
      </c>
      <c r="I803">
        <f>IF(AND(ALL!H804-METEALL[[#This Row],[620109]] &gt;= 0, ALL!H804-METEALL[[#This Row],[620109]] &lt;= 24), ALL!H804-METEALL[[#This Row],[620109]], 0)</f>
        <v>0</v>
      </c>
      <c r="J803">
        <f>IF(AND(ALL!I804-METEALL[[#This Row],[620111]] &gt;= 0, ALL!I804-METEALL[[#This Row],[620111]] &lt;= 24), ALL!I804-METEALL[[#This Row],[620111]], 0)</f>
        <v>15</v>
      </c>
      <c r="K803">
        <f>IF(AND(ALL!J804-METEALL[[#This Row],[620112]] &gt;= 0, ALL!J804-METEALL[[#This Row],[620112]] &lt;= 24), ALL!J804-METEALL[[#This Row],[620112]], 0)</f>
        <v>0</v>
      </c>
      <c r="L803">
        <f>IF(AND(ALL!K804-METEALL[[#This Row],[620113]] &gt;= 0, ALL!K804-METEALL[[#This Row],[620113]] &lt;= 24), ALL!K804-METEALL[[#This Row],[620113]], 0)</f>
        <v>0</v>
      </c>
      <c r="M803">
        <f>IF(AND(ALL!L804-METEALL[[#This Row],[620114]] &gt;= 0, ALL!L804-METEALL[[#This Row],[620114]] &lt;= 24), ALL!L804-METEALL[[#This Row],[620114]], 0)</f>
        <v>19</v>
      </c>
      <c r="N803">
        <f>IF(AND(ALL!M804-METEALL[[#This Row],[620116]] &gt;= 0, ALL!M804-METEALL[[#This Row],[620116]] &lt;= 24), ALL!M804-METEALL[[#This Row],[620116]], 0)</f>
        <v>17</v>
      </c>
      <c r="O803">
        <f>IF(AND(ALL!N804-METEALL[[#This Row],[620117]] &gt;= 0, ALL!N804-METEALL[[#This Row],[620117]] &lt;= 24), ALL!N804-METEALL[[#This Row],[620117]], 0)</f>
        <v>0</v>
      </c>
      <c r="P803">
        <f>IF(AND(ALL!O804-METEALL[[#This Row],[620118]] &gt;= 0, ALL!O804-METEALL[[#This Row],[620118]] &lt;= 24), ALL!O804-METEALL[[#This Row],[620118]], 0)</f>
        <v>16</v>
      </c>
      <c r="Q803">
        <f>IF(AND(ALL!P804-METEALL[[#This Row],[620119]] &gt;= 0, ALL!P804-METEALL[[#This Row],[620119]] &lt;= 24), ALL!P804-METEALL[[#This Row],[620119]], 0)</f>
        <v>0</v>
      </c>
      <c r="R803">
        <f>IF(AND(ALL!Q804-METEALL[[#This Row],[620120]] &gt;= 0, ALL!Q804-METEALL[[#This Row],[620120]] &lt;= 24), ALL!Q804-METEALL[[#This Row],[620120]], 0)</f>
        <v>18</v>
      </c>
      <c r="S803">
        <f>IF(AND(ALL!R804-METEALL[[#This Row],[620122]] &gt;= 0, ALL!R804-METEALL[[#This Row],[620122]] &lt;= 24), ALL!R804-METEALL[[#This Row],[620122]], 0)</f>
        <v>7</v>
      </c>
      <c r="T803">
        <f>IF(AND(ALL!S804-METEALL[[#This Row],[620123]] &gt;= 0, ALL!S804-METEALL[[#This Row],[620123]] &lt;= 24), ALL!S804-METEALL[[#This Row],[620123]], 0)</f>
        <v>0</v>
      </c>
      <c r="U803">
        <f>IF(AND(ALL!T804-METEALL[[#This Row],[620124]] &gt;= 0, ALL!T804-METEALL[[#This Row],[620124]] &lt;= 24), ALL!T804-METEALL[[#This Row],[620124]], 0)</f>
        <v>20</v>
      </c>
      <c r="Y803">
        <v>620104</v>
      </c>
      <c r="Z803" s="31">
        <v>44631</v>
      </c>
      <c r="AA803">
        <v>0</v>
      </c>
    </row>
    <row r="804" spans="3:27">
      <c r="C804" s="17">
        <v>44632</v>
      </c>
      <c r="D804" t="str">
        <f>TEXT(Mete_cal[[#This Row],[Egat Code]], "[$-409]mmm yyyy")</f>
        <v>Mar 2022</v>
      </c>
      <c r="E804">
        <f>IF(AND(ALL!D805-METEALL[[#This Row],[620104]] &gt;= 0, ALL!D805-METEALL[[#This Row],[620104]] &lt;= 24), ALL!D805-METEALL[[#This Row],[620104]], 0)</f>
        <v>0</v>
      </c>
      <c r="F804">
        <f>IF(AND(ALL!E805-METEALL[[#This Row],[620105]] &gt;= 0, ALL!E805-METEALL[[#This Row],[620105]] &lt;= 24), ALL!E805-METEALL[[#This Row],[620105]], 0)</f>
        <v>1</v>
      </c>
      <c r="G804">
        <f>IF(AND(ALL!F805-METEALL[[#This Row],[620106]] &gt;= 0, ALL!F805-METEALL[[#This Row],[620106]] &lt;= 24), ALL!F805-METEALL[[#This Row],[620106]], 0)</f>
        <v>11</v>
      </c>
      <c r="H804">
        <f>IF(AND(ALL!G805-METEALL[[#This Row],[620107]] &gt;= 0, ALL!G805-METEALL[[#This Row],[620107]] &lt;= 24), ALL!G805-METEALL[[#This Row],[620107]], 0)</f>
        <v>21</v>
      </c>
      <c r="I804">
        <f>IF(AND(ALL!H805-METEALL[[#This Row],[620109]] &gt;= 0, ALL!H805-METEALL[[#This Row],[620109]] &lt;= 24), ALL!H805-METEALL[[#This Row],[620109]], 0)</f>
        <v>0</v>
      </c>
      <c r="J804">
        <f>IF(AND(ALL!I805-METEALL[[#This Row],[620111]] &gt;= 0, ALL!I805-METEALL[[#This Row],[620111]] &lt;= 24), ALL!I805-METEALL[[#This Row],[620111]], 0)</f>
        <v>17</v>
      </c>
      <c r="K804">
        <f>IF(AND(ALL!J805-METEALL[[#This Row],[620112]] &gt;= 0, ALL!J805-METEALL[[#This Row],[620112]] &lt;= 24), ALL!J805-METEALL[[#This Row],[620112]], 0)</f>
        <v>0</v>
      </c>
      <c r="L804">
        <f>IF(AND(ALL!K805-METEALL[[#This Row],[620113]] &gt;= 0, ALL!K805-METEALL[[#This Row],[620113]] &lt;= 24), ALL!K805-METEALL[[#This Row],[620113]], 0)</f>
        <v>21</v>
      </c>
      <c r="M804">
        <f>IF(AND(ALL!L805-METEALL[[#This Row],[620114]] &gt;= 0, ALL!L805-METEALL[[#This Row],[620114]] &lt;= 24), ALL!L805-METEALL[[#This Row],[620114]], 0)</f>
        <v>14</v>
      </c>
      <c r="N804">
        <f>IF(AND(ALL!M805-METEALL[[#This Row],[620116]] &gt;= 0, ALL!M805-METEALL[[#This Row],[620116]] &lt;= 24), ALL!M805-METEALL[[#This Row],[620116]], 0)</f>
        <v>17</v>
      </c>
      <c r="O804">
        <f>IF(AND(ALL!N805-METEALL[[#This Row],[620117]] &gt;= 0, ALL!N805-METEALL[[#This Row],[620117]] &lt;= 24), ALL!N805-METEALL[[#This Row],[620117]], 0)</f>
        <v>0</v>
      </c>
      <c r="P804">
        <f>IF(AND(ALL!O805-METEALL[[#This Row],[620118]] &gt;= 0, ALL!O805-METEALL[[#This Row],[620118]] &lt;= 24), ALL!O805-METEALL[[#This Row],[620118]], 0)</f>
        <v>12</v>
      </c>
      <c r="Q804">
        <f>IF(AND(ALL!P805-METEALL[[#This Row],[620119]] &gt;= 0, ALL!P805-METEALL[[#This Row],[620119]] &lt;= 24), ALL!P805-METEALL[[#This Row],[620119]], 0)</f>
        <v>0</v>
      </c>
      <c r="R804">
        <f>IF(AND(ALL!Q805-METEALL[[#This Row],[620120]] &gt;= 0, ALL!Q805-METEALL[[#This Row],[620120]] &lt;= 24), ALL!Q805-METEALL[[#This Row],[620120]], 0)</f>
        <v>16</v>
      </c>
      <c r="S804">
        <f>IF(AND(ALL!R805-METEALL[[#This Row],[620122]] &gt;= 0, ALL!R805-METEALL[[#This Row],[620122]] &lt;= 24), ALL!R805-METEALL[[#This Row],[620122]], 0)</f>
        <v>10</v>
      </c>
      <c r="T804">
        <f>IF(AND(ALL!S805-METEALL[[#This Row],[620123]] &gt;= 0, ALL!S805-METEALL[[#This Row],[620123]] &lt;= 24), ALL!S805-METEALL[[#This Row],[620123]], 0)</f>
        <v>0</v>
      </c>
      <c r="U804">
        <f>IF(AND(ALL!T805-METEALL[[#This Row],[620124]] &gt;= 0, ALL!T805-METEALL[[#This Row],[620124]] &lt;= 24), ALL!T805-METEALL[[#This Row],[620124]], 0)</f>
        <v>16</v>
      </c>
      <c r="Y804">
        <v>620104</v>
      </c>
      <c r="Z804" s="31">
        <v>44632</v>
      </c>
      <c r="AA804">
        <v>0</v>
      </c>
    </row>
    <row r="805" spans="3:27">
      <c r="C805" s="17">
        <v>44633</v>
      </c>
      <c r="D805" t="str">
        <f>TEXT(Mete_cal[[#This Row],[Egat Code]], "[$-409]mmm yyyy")</f>
        <v>Mar 2022</v>
      </c>
      <c r="E805">
        <f>IF(AND(ALL!D806-METEALL[[#This Row],[620104]] &gt;= 0, ALL!D806-METEALL[[#This Row],[620104]] &lt;= 24), ALL!D806-METEALL[[#This Row],[620104]], 0)</f>
        <v>0</v>
      </c>
      <c r="F805">
        <f>IF(AND(ALL!E806-METEALL[[#This Row],[620105]] &gt;= 0, ALL!E806-METEALL[[#This Row],[620105]] &lt;= 24), ALL!E806-METEALL[[#This Row],[620105]], 0)</f>
        <v>1</v>
      </c>
      <c r="G805">
        <f>IF(AND(ALL!F806-METEALL[[#This Row],[620106]] &gt;= 0, ALL!F806-METEALL[[#This Row],[620106]] &lt;= 24), ALL!F806-METEALL[[#This Row],[620106]], 0)</f>
        <v>15</v>
      </c>
      <c r="H805">
        <f>IF(AND(ALL!G806-METEALL[[#This Row],[620107]] &gt;= 0, ALL!G806-METEALL[[#This Row],[620107]] &lt;= 24), ALL!G806-METEALL[[#This Row],[620107]], 0)</f>
        <v>0</v>
      </c>
      <c r="I805">
        <f>IF(AND(ALL!H806-METEALL[[#This Row],[620109]] &gt;= 0, ALL!H806-METEALL[[#This Row],[620109]] &lt;= 24), ALL!H806-METEALL[[#This Row],[620109]], 0)</f>
        <v>0</v>
      </c>
      <c r="J805">
        <f>IF(AND(ALL!I806-METEALL[[#This Row],[620111]] &gt;= 0, ALL!I806-METEALL[[#This Row],[620111]] &lt;= 24), ALL!I806-METEALL[[#This Row],[620111]], 0)</f>
        <v>2</v>
      </c>
      <c r="K805">
        <f>IF(AND(ALL!J806-METEALL[[#This Row],[620112]] &gt;= 0, ALL!J806-METEALL[[#This Row],[620112]] &lt;= 24), ALL!J806-METEALL[[#This Row],[620112]], 0)</f>
        <v>0</v>
      </c>
      <c r="L805">
        <f>IF(AND(ALL!K806-METEALL[[#This Row],[620113]] &gt;= 0, ALL!K806-METEALL[[#This Row],[620113]] &lt;= 24), ALL!K806-METEALL[[#This Row],[620113]], 0)</f>
        <v>21</v>
      </c>
      <c r="M805">
        <f>IF(AND(ALL!L806-METEALL[[#This Row],[620114]] &gt;= 0, ALL!L806-METEALL[[#This Row],[620114]] &lt;= 24), ALL!L806-METEALL[[#This Row],[620114]], 0)</f>
        <v>6</v>
      </c>
      <c r="N805">
        <f>IF(AND(ALL!M806-METEALL[[#This Row],[620116]] &gt;= 0, ALL!M806-METEALL[[#This Row],[620116]] &lt;= 24), ALL!M806-METEALL[[#This Row],[620116]], 0)</f>
        <v>12</v>
      </c>
      <c r="O805">
        <f>IF(AND(ALL!N806-METEALL[[#This Row],[620117]] &gt;= 0, ALL!N806-METEALL[[#This Row],[620117]] &lt;= 24), ALL!N806-METEALL[[#This Row],[620117]], 0)</f>
        <v>0</v>
      </c>
      <c r="P805">
        <f>IF(AND(ALL!O806-METEALL[[#This Row],[620118]] &gt;= 0, ALL!O806-METEALL[[#This Row],[620118]] &lt;= 24), ALL!O806-METEALL[[#This Row],[620118]], 0)</f>
        <v>12</v>
      </c>
      <c r="Q805">
        <f>IF(AND(ALL!P806-METEALL[[#This Row],[620119]] &gt;= 0, ALL!P806-METEALL[[#This Row],[620119]] &lt;= 24), ALL!P806-METEALL[[#This Row],[620119]], 0)</f>
        <v>0</v>
      </c>
      <c r="R805">
        <f>IF(AND(ALL!Q806-METEALL[[#This Row],[620120]] &gt;= 0, ALL!Q806-METEALL[[#This Row],[620120]] &lt;= 24), ALL!Q806-METEALL[[#This Row],[620120]], 0)</f>
        <v>0</v>
      </c>
      <c r="S805">
        <f>IF(AND(ALL!R806-METEALL[[#This Row],[620122]] &gt;= 0, ALL!R806-METEALL[[#This Row],[620122]] &lt;= 24), ALL!R806-METEALL[[#This Row],[620122]], 0)</f>
        <v>9</v>
      </c>
      <c r="T805">
        <f>IF(AND(ALL!S806-METEALL[[#This Row],[620123]] &gt;= 0, ALL!S806-METEALL[[#This Row],[620123]] &lt;= 24), ALL!S806-METEALL[[#This Row],[620123]], 0)</f>
        <v>0</v>
      </c>
      <c r="U805">
        <f>IF(AND(ALL!T806-METEALL[[#This Row],[620124]] &gt;= 0, ALL!T806-METEALL[[#This Row],[620124]] &lt;= 24), ALL!T806-METEALL[[#This Row],[620124]], 0)</f>
        <v>0</v>
      </c>
      <c r="Y805">
        <v>620104</v>
      </c>
      <c r="Z805" s="31">
        <v>44633</v>
      </c>
      <c r="AA805">
        <v>0</v>
      </c>
    </row>
    <row r="806" spans="3:27">
      <c r="C806" s="17">
        <v>44634</v>
      </c>
      <c r="D806" t="str">
        <f>TEXT(Mete_cal[[#This Row],[Egat Code]], "[$-409]mmm yyyy")</f>
        <v>Mar 2022</v>
      </c>
      <c r="E806">
        <f>IF(AND(ALL!D807-METEALL[[#This Row],[620104]] &gt;= 0, ALL!D807-METEALL[[#This Row],[620104]] &lt;= 24), ALL!D807-METEALL[[#This Row],[620104]], 0)</f>
        <v>0</v>
      </c>
      <c r="F806">
        <f>IF(AND(ALL!E807-METEALL[[#This Row],[620105]] &gt;= 0, ALL!E807-METEALL[[#This Row],[620105]] &lt;= 24), ALL!E807-METEALL[[#This Row],[620105]], 0)</f>
        <v>1</v>
      </c>
      <c r="G806">
        <f>IF(AND(ALL!F807-METEALL[[#This Row],[620106]] &gt;= 0, ALL!F807-METEALL[[#This Row],[620106]] &lt;= 24), ALL!F807-METEALL[[#This Row],[620106]], 0)</f>
        <v>20</v>
      </c>
      <c r="H806">
        <f>IF(AND(ALL!G807-METEALL[[#This Row],[620107]] &gt;= 0, ALL!G807-METEALL[[#This Row],[620107]] &lt;= 24), ALL!G807-METEALL[[#This Row],[620107]], 0)</f>
        <v>12</v>
      </c>
      <c r="I806">
        <f>IF(AND(ALL!H807-METEALL[[#This Row],[620109]] &gt;= 0, ALL!H807-METEALL[[#This Row],[620109]] &lt;= 24), ALL!H807-METEALL[[#This Row],[620109]], 0)</f>
        <v>0</v>
      </c>
      <c r="J806">
        <f>IF(AND(ALL!I807-METEALL[[#This Row],[620111]] &gt;= 0, ALL!I807-METEALL[[#This Row],[620111]] &lt;= 24), ALL!I807-METEALL[[#This Row],[620111]], 0)</f>
        <v>7</v>
      </c>
      <c r="K806">
        <f>IF(AND(ALL!J807-METEALL[[#This Row],[620112]] &gt;= 0, ALL!J807-METEALL[[#This Row],[620112]] &lt;= 24), ALL!J807-METEALL[[#This Row],[620112]], 0)</f>
        <v>9</v>
      </c>
      <c r="L806">
        <f>IF(AND(ALL!K807-METEALL[[#This Row],[620113]] &gt;= 0, ALL!K807-METEALL[[#This Row],[620113]] &lt;= 24), ALL!K807-METEALL[[#This Row],[620113]], 0)</f>
        <v>17</v>
      </c>
      <c r="M806">
        <f>IF(AND(ALL!L807-METEALL[[#This Row],[620114]] &gt;= 0, ALL!L807-METEALL[[#This Row],[620114]] &lt;= 24), ALL!L807-METEALL[[#This Row],[620114]], 0)</f>
        <v>10</v>
      </c>
      <c r="N806">
        <f>IF(AND(ALL!M807-METEALL[[#This Row],[620116]] &gt;= 0, ALL!M807-METEALL[[#This Row],[620116]] &lt;= 24), ALL!M807-METEALL[[#This Row],[620116]], 0)</f>
        <v>19</v>
      </c>
      <c r="O806">
        <f>IF(AND(ALL!N807-METEALL[[#This Row],[620117]] &gt;= 0, ALL!N807-METEALL[[#This Row],[620117]] &lt;= 24), ALL!N807-METEALL[[#This Row],[620117]], 0)</f>
        <v>0</v>
      </c>
      <c r="P806">
        <f>IF(AND(ALL!O807-METEALL[[#This Row],[620118]] &gt;= 0, ALL!O807-METEALL[[#This Row],[620118]] &lt;= 24), ALL!O807-METEALL[[#This Row],[620118]], 0)</f>
        <v>15</v>
      </c>
      <c r="Q806">
        <f>IF(AND(ALL!P807-METEALL[[#This Row],[620119]] &gt;= 0, ALL!P807-METEALL[[#This Row],[620119]] &lt;= 24), ALL!P807-METEALL[[#This Row],[620119]], 0)</f>
        <v>0</v>
      </c>
      <c r="R806">
        <f>IF(AND(ALL!Q807-METEALL[[#This Row],[620120]] &gt;= 0, ALL!Q807-METEALL[[#This Row],[620120]] &lt;= 24), ALL!Q807-METEALL[[#This Row],[620120]], 0)</f>
        <v>16</v>
      </c>
      <c r="S806">
        <f>IF(AND(ALL!R807-METEALL[[#This Row],[620122]] &gt;= 0, ALL!R807-METEALL[[#This Row],[620122]] &lt;= 24), ALL!R807-METEALL[[#This Row],[620122]], 0)</f>
        <v>7</v>
      </c>
      <c r="T806">
        <f>IF(AND(ALL!S807-METEALL[[#This Row],[620123]] &gt;= 0, ALL!S807-METEALL[[#This Row],[620123]] &lt;= 24), ALL!S807-METEALL[[#This Row],[620123]], 0)</f>
        <v>0</v>
      </c>
      <c r="U806">
        <f>IF(AND(ALL!T807-METEALL[[#This Row],[620124]] &gt;= 0, ALL!T807-METEALL[[#This Row],[620124]] &lt;= 24), ALL!T807-METEALL[[#This Row],[620124]], 0)</f>
        <v>0</v>
      </c>
      <c r="Y806">
        <v>620104</v>
      </c>
      <c r="Z806" s="31">
        <v>44634</v>
      </c>
      <c r="AA806">
        <v>0</v>
      </c>
    </row>
    <row r="807" spans="3:27">
      <c r="C807" s="17">
        <v>44635</v>
      </c>
      <c r="D807" t="str">
        <f>TEXT(Mete_cal[[#This Row],[Egat Code]], "[$-409]mmm yyyy")</f>
        <v>Mar 2022</v>
      </c>
      <c r="E807">
        <f>IF(AND(ALL!D808-METEALL[[#This Row],[620104]] &gt;= 0, ALL!D808-METEALL[[#This Row],[620104]] &lt;= 24), ALL!D808-METEALL[[#This Row],[620104]], 0)</f>
        <v>0</v>
      </c>
      <c r="F807">
        <f>IF(AND(ALL!E808-METEALL[[#This Row],[620105]] &gt;= 0, ALL!E808-METEALL[[#This Row],[620105]] &lt;= 24), ALL!E808-METEALL[[#This Row],[620105]], 0)</f>
        <v>0</v>
      </c>
      <c r="G807">
        <f>IF(AND(ALL!F808-METEALL[[#This Row],[620106]] &gt;= 0, ALL!F808-METEALL[[#This Row],[620106]] &lt;= 24), ALL!F808-METEALL[[#This Row],[620106]], 0)</f>
        <v>7</v>
      </c>
      <c r="H807">
        <f>IF(AND(ALL!G808-METEALL[[#This Row],[620107]] &gt;= 0, ALL!G808-METEALL[[#This Row],[620107]] &lt;= 24), ALL!G808-METEALL[[#This Row],[620107]], 0)</f>
        <v>13</v>
      </c>
      <c r="I807">
        <f>IF(AND(ALL!H808-METEALL[[#This Row],[620109]] &gt;= 0, ALL!H808-METEALL[[#This Row],[620109]] &lt;= 24), ALL!H808-METEALL[[#This Row],[620109]], 0)</f>
        <v>0</v>
      </c>
      <c r="J807">
        <f>IF(AND(ALL!I808-METEALL[[#This Row],[620111]] &gt;= 0, ALL!I808-METEALL[[#This Row],[620111]] &lt;= 24), ALL!I808-METEALL[[#This Row],[620111]], 0)</f>
        <v>8</v>
      </c>
      <c r="K807">
        <f>IF(AND(ALL!J808-METEALL[[#This Row],[620112]] &gt;= 0, ALL!J808-METEALL[[#This Row],[620112]] &lt;= 24), ALL!J808-METEALL[[#This Row],[620112]], 0)</f>
        <v>24</v>
      </c>
      <c r="L807">
        <f>IF(AND(ALL!K808-METEALL[[#This Row],[620113]] &gt;= 0, ALL!K808-METEALL[[#This Row],[620113]] &lt;= 24), ALL!K808-METEALL[[#This Row],[620113]], 0)</f>
        <v>0</v>
      </c>
      <c r="M807">
        <f>IF(AND(ALL!L808-METEALL[[#This Row],[620114]] &gt;= 0, ALL!L808-METEALL[[#This Row],[620114]] &lt;= 24), ALL!L808-METEALL[[#This Row],[620114]], 0)</f>
        <v>9</v>
      </c>
      <c r="N807">
        <f>IF(AND(ALL!M808-METEALL[[#This Row],[620116]] &gt;= 0, ALL!M808-METEALL[[#This Row],[620116]] &lt;= 24), ALL!M808-METEALL[[#This Row],[620116]], 0)</f>
        <v>16</v>
      </c>
      <c r="O807">
        <f>IF(AND(ALL!N808-METEALL[[#This Row],[620117]] &gt;= 0, ALL!N808-METEALL[[#This Row],[620117]] &lt;= 24), ALL!N808-METEALL[[#This Row],[620117]], 0)</f>
        <v>0</v>
      </c>
      <c r="P807">
        <f>IF(AND(ALL!O808-METEALL[[#This Row],[620118]] &gt;= 0, ALL!O808-METEALL[[#This Row],[620118]] &lt;= 24), ALL!O808-METEALL[[#This Row],[620118]], 0)</f>
        <v>14</v>
      </c>
      <c r="Q807">
        <f>IF(AND(ALL!P808-METEALL[[#This Row],[620119]] &gt;= 0, ALL!P808-METEALL[[#This Row],[620119]] &lt;= 24), ALL!P808-METEALL[[#This Row],[620119]], 0)</f>
        <v>0</v>
      </c>
      <c r="R807">
        <f>IF(AND(ALL!Q808-METEALL[[#This Row],[620120]] &gt;= 0, ALL!Q808-METEALL[[#This Row],[620120]] &lt;= 24), ALL!Q808-METEALL[[#This Row],[620120]], 0)</f>
        <v>12</v>
      </c>
      <c r="S807">
        <f>IF(AND(ALL!R808-METEALL[[#This Row],[620122]] &gt;= 0, ALL!R808-METEALL[[#This Row],[620122]] &lt;= 24), ALL!R808-METEALL[[#This Row],[620122]], 0)</f>
        <v>0</v>
      </c>
      <c r="T807">
        <f>IF(AND(ALL!S808-METEALL[[#This Row],[620123]] &gt;= 0, ALL!S808-METEALL[[#This Row],[620123]] &lt;= 24), ALL!S808-METEALL[[#This Row],[620123]], 0)</f>
        <v>0</v>
      </c>
      <c r="U807">
        <f>IF(AND(ALL!T808-METEALL[[#This Row],[620124]] &gt;= 0, ALL!T808-METEALL[[#This Row],[620124]] &lt;= 24), ALL!T808-METEALL[[#This Row],[620124]], 0)</f>
        <v>0</v>
      </c>
      <c r="Y807">
        <v>620104</v>
      </c>
      <c r="Z807" s="31">
        <v>44635</v>
      </c>
      <c r="AA807">
        <v>0</v>
      </c>
    </row>
    <row r="808" spans="3:27">
      <c r="C808" s="17">
        <v>44636</v>
      </c>
      <c r="D808" t="str">
        <f>TEXT(Mete_cal[[#This Row],[Egat Code]], "[$-409]mmm yyyy")</f>
        <v>Mar 2022</v>
      </c>
      <c r="E808">
        <f>IF(AND(ALL!D809-METEALL[[#This Row],[620104]] &gt;= 0, ALL!D809-METEALL[[#This Row],[620104]] &lt;= 24), ALL!D809-METEALL[[#This Row],[620104]], 0)</f>
        <v>0</v>
      </c>
      <c r="F808">
        <f>IF(AND(ALL!E809-METEALL[[#This Row],[620105]] &gt;= 0, ALL!E809-METEALL[[#This Row],[620105]] &lt;= 24), ALL!E809-METEALL[[#This Row],[620105]], 0)</f>
        <v>1</v>
      </c>
      <c r="G808">
        <f>IF(AND(ALL!F809-METEALL[[#This Row],[620106]] &gt;= 0, ALL!F809-METEALL[[#This Row],[620106]] &lt;= 24), ALL!F809-METEALL[[#This Row],[620106]], 0)</f>
        <v>12</v>
      </c>
      <c r="H808">
        <f>IF(AND(ALL!G809-METEALL[[#This Row],[620107]] &gt;= 0, ALL!G809-METEALL[[#This Row],[620107]] &lt;= 24), ALL!G809-METEALL[[#This Row],[620107]], 0)</f>
        <v>12</v>
      </c>
      <c r="I808">
        <f>IF(AND(ALL!H809-METEALL[[#This Row],[620109]] &gt;= 0, ALL!H809-METEALL[[#This Row],[620109]] &lt;= 24), ALL!H809-METEALL[[#This Row],[620109]], 0)</f>
        <v>0</v>
      </c>
      <c r="J808">
        <f>IF(AND(ALL!I809-METEALL[[#This Row],[620111]] &gt;= 0, ALL!I809-METEALL[[#This Row],[620111]] &lt;= 24), ALL!I809-METEALL[[#This Row],[620111]], 0)</f>
        <v>6</v>
      </c>
      <c r="K808">
        <f>IF(AND(ALL!J809-METEALL[[#This Row],[620112]] &gt;= 0, ALL!J809-METEALL[[#This Row],[620112]] &lt;= 24), ALL!J809-METEALL[[#This Row],[620112]], 0)</f>
        <v>14</v>
      </c>
      <c r="L808">
        <f>IF(AND(ALL!K809-METEALL[[#This Row],[620113]] &gt;= 0, ALL!K809-METEALL[[#This Row],[620113]] &lt;= 24), ALL!K809-METEALL[[#This Row],[620113]], 0)</f>
        <v>11</v>
      </c>
      <c r="M808">
        <f>IF(AND(ALL!L809-METEALL[[#This Row],[620114]] &gt;= 0, ALL!L809-METEALL[[#This Row],[620114]] &lt;= 24), ALL!L809-METEALL[[#This Row],[620114]], 0)</f>
        <v>18</v>
      </c>
      <c r="N808">
        <f>IF(AND(ALL!M809-METEALL[[#This Row],[620116]] &gt;= 0, ALL!M809-METEALL[[#This Row],[620116]] &lt;= 24), ALL!M809-METEALL[[#This Row],[620116]], 0)</f>
        <v>19</v>
      </c>
      <c r="O808">
        <f>IF(AND(ALL!N809-METEALL[[#This Row],[620117]] &gt;= 0, ALL!N809-METEALL[[#This Row],[620117]] &lt;= 24), ALL!N809-METEALL[[#This Row],[620117]], 0)</f>
        <v>0</v>
      </c>
      <c r="P808">
        <f>IF(AND(ALL!O809-METEALL[[#This Row],[620118]] &gt;= 0, ALL!O809-METEALL[[#This Row],[620118]] &lt;= 24), ALL!O809-METEALL[[#This Row],[620118]], 0)</f>
        <v>21</v>
      </c>
      <c r="Q808">
        <f>IF(AND(ALL!P809-METEALL[[#This Row],[620119]] &gt;= 0, ALL!P809-METEALL[[#This Row],[620119]] &lt;= 24), ALL!P809-METEALL[[#This Row],[620119]], 0)</f>
        <v>7</v>
      </c>
      <c r="R808">
        <f>IF(AND(ALL!Q809-METEALL[[#This Row],[620120]] &gt;= 0, ALL!Q809-METEALL[[#This Row],[620120]] &lt;= 24), ALL!Q809-METEALL[[#This Row],[620120]], 0)</f>
        <v>12</v>
      </c>
      <c r="S808">
        <f>IF(AND(ALL!R809-METEALL[[#This Row],[620122]] &gt;= 0, ALL!R809-METEALL[[#This Row],[620122]] &lt;= 24), ALL!R809-METEALL[[#This Row],[620122]], 0)</f>
        <v>12</v>
      </c>
      <c r="T808">
        <f>IF(AND(ALL!S809-METEALL[[#This Row],[620123]] &gt;= 0, ALL!S809-METEALL[[#This Row],[620123]] &lt;= 24), ALL!S809-METEALL[[#This Row],[620123]], 0)</f>
        <v>0</v>
      </c>
      <c r="U808">
        <f>IF(AND(ALL!T809-METEALL[[#This Row],[620124]] &gt;= 0, ALL!T809-METEALL[[#This Row],[620124]] &lt;= 24), ALL!T809-METEALL[[#This Row],[620124]], 0)</f>
        <v>0</v>
      </c>
      <c r="Y808">
        <v>620104</v>
      </c>
      <c r="Z808" s="31">
        <v>44636</v>
      </c>
      <c r="AA808">
        <v>0</v>
      </c>
    </row>
    <row r="809" spans="3:27">
      <c r="C809" s="17">
        <v>44637</v>
      </c>
      <c r="D809" t="str">
        <f>TEXT(Mete_cal[[#This Row],[Egat Code]], "[$-409]mmm yyyy")</f>
        <v>Mar 2022</v>
      </c>
      <c r="E809">
        <f>IF(AND(ALL!D810-METEALL[[#This Row],[620104]] &gt;= 0, ALL!D810-METEALL[[#This Row],[620104]] &lt;= 24), ALL!D810-METEALL[[#This Row],[620104]], 0)</f>
        <v>0</v>
      </c>
      <c r="F809">
        <f>IF(AND(ALL!E810-METEALL[[#This Row],[620105]] &gt;= 0, ALL!E810-METEALL[[#This Row],[620105]] &lt;= 24), ALL!E810-METEALL[[#This Row],[620105]], 0)</f>
        <v>1</v>
      </c>
      <c r="G809">
        <f>IF(AND(ALL!F810-METEALL[[#This Row],[620106]] &gt;= 0, ALL!F810-METEALL[[#This Row],[620106]] &lt;= 24), ALL!F810-METEALL[[#This Row],[620106]], 0)</f>
        <v>21</v>
      </c>
      <c r="H809">
        <f>IF(AND(ALL!G810-METEALL[[#This Row],[620107]] &gt;= 0, ALL!G810-METEALL[[#This Row],[620107]] &lt;= 24), ALL!G810-METEALL[[#This Row],[620107]], 0)</f>
        <v>16</v>
      </c>
      <c r="I809">
        <f>IF(AND(ALL!H810-METEALL[[#This Row],[620109]] &gt;= 0, ALL!H810-METEALL[[#This Row],[620109]] &lt;= 24), ALL!H810-METEALL[[#This Row],[620109]], 0)</f>
        <v>0</v>
      </c>
      <c r="J809">
        <f>IF(AND(ALL!I810-METEALL[[#This Row],[620111]] &gt;= 0, ALL!I810-METEALL[[#This Row],[620111]] &lt;= 24), ALL!I810-METEALL[[#This Row],[620111]], 0)</f>
        <v>11</v>
      </c>
      <c r="K809">
        <f>IF(AND(ALL!J810-METEALL[[#This Row],[620112]] &gt;= 0, ALL!J810-METEALL[[#This Row],[620112]] &lt;= 24), ALL!J810-METEALL[[#This Row],[620112]], 0)</f>
        <v>10</v>
      </c>
      <c r="L809">
        <f>IF(AND(ALL!K810-METEALL[[#This Row],[620113]] &gt;= 0, ALL!K810-METEALL[[#This Row],[620113]] &lt;= 24), ALL!K810-METEALL[[#This Row],[620113]], 0)</f>
        <v>7</v>
      </c>
      <c r="M809">
        <f>IF(AND(ALL!L810-METEALL[[#This Row],[620114]] &gt;= 0, ALL!L810-METEALL[[#This Row],[620114]] &lt;= 24), ALL!L810-METEALL[[#This Row],[620114]], 0)</f>
        <v>13</v>
      </c>
      <c r="N809">
        <f>IF(AND(ALL!M810-METEALL[[#This Row],[620116]] &gt;= 0, ALL!M810-METEALL[[#This Row],[620116]] &lt;= 24), ALL!M810-METEALL[[#This Row],[620116]], 0)</f>
        <v>0</v>
      </c>
      <c r="O809">
        <f>IF(AND(ALL!N810-METEALL[[#This Row],[620117]] &gt;= 0, ALL!N810-METEALL[[#This Row],[620117]] &lt;= 24), ALL!N810-METEALL[[#This Row],[620117]], 0)</f>
        <v>0</v>
      </c>
      <c r="P809">
        <f>IF(AND(ALL!O810-METEALL[[#This Row],[620118]] &gt;= 0, ALL!O810-METEALL[[#This Row],[620118]] &lt;= 24), ALL!O810-METEALL[[#This Row],[620118]], 0)</f>
        <v>14</v>
      </c>
      <c r="Q809">
        <f>IF(AND(ALL!P810-METEALL[[#This Row],[620119]] &gt;= 0, ALL!P810-METEALL[[#This Row],[620119]] &lt;= 24), ALL!P810-METEALL[[#This Row],[620119]], 0)</f>
        <v>0</v>
      </c>
      <c r="R809">
        <f>IF(AND(ALL!Q810-METEALL[[#This Row],[620120]] &gt;= 0, ALL!Q810-METEALL[[#This Row],[620120]] &lt;= 24), ALL!Q810-METEALL[[#This Row],[620120]], 0)</f>
        <v>0</v>
      </c>
      <c r="S809">
        <f>IF(AND(ALL!R810-METEALL[[#This Row],[620122]] &gt;= 0, ALL!R810-METEALL[[#This Row],[620122]] &lt;= 24), ALL!R810-METEALL[[#This Row],[620122]], 0)</f>
        <v>14</v>
      </c>
      <c r="T809">
        <f>IF(AND(ALL!S810-METEALL[[#This Row],[620123]] &gt;= 0, ALL!S810-METEALL[[#This Row],[620123]] &lt;= 24), ALL!S810-METEALL[[#This Row],[620123]], 0)</f>
        <v>0</v>
      </c>
      <c r="U809">
        <f>IF(AND(ALL!T810-METEALL[[#This Row],[620124]] &gt;= 0, ALL!T810-METEALL[[#This Row],[620124]] &lt;= 24), ALL!T810-METEALL[[#This Row],[620124]], 0)</f>
        <v>11</v>
      </c>
      <c r="Y809">
        <v>620104</v>
      </c>
      <c r="Z809" s="31">
        <v>44637</v>
      </c>
      <c r="AA809">
        <v>0</v>
      </c>
    </row>
    <row r="810" spans="3:27">
      <c r="C810" s="17">
        <v>44638</v>
      </c>
      <c r="D810" t="str">
        <f>TEXT(Mete_cal[[#This Row],[Egat Code]], "[$-409]mmm yyyy")</f>
        <v>Mar 2022</v>
      </c>
      <c r="E810">
        <f>IF(AND(ALL!D811-METEALL[[#This Row],[620104]] &gt;= 0, ALL!D811-METEALL[[#This Row],[620104]] &lt;= 24), ALL!D811-METEALL[[#This Row],[620104]], 0)</f>
        <v>0</v>
      </c>
      <c r="F810">
        <f>IF(AND(ALL!E811-METEALL[[#This Row],[620105]] &gt;= 0, ALL!E811-METEALL[[#This Row],[620105]] &lt;= 24), ALL!E811-METEALL[[#This Row],[620105]], 0)</f>
        <v>1</v>
      </c>
      <c r="G810">
        <f>IF(AND(ALL!F811-METEALL[[#This Row],[620106]] &gt;= 0, ALL!F811-METEALL[[#This Row],[620106]] &lt;= 24), ALL!F811-METEALL[[#This Row],[620106]], 0)</f>
        <v>0</v>
      </c>
      <c r="H810">
        <f>IF(AND(ALL!G811-METEALL[[#This Row],[620107]] &gt;= 0, ALL!G811-METEALL[[#This Row],[620107]] &lt;= 24), ALL!G811-METEALL[[#This Row],[620107]], 0)</f>
        <v>14</v>
      </c>
      <c r="I810">
        <f>IF(AND(ALL!H811-METEALL[[#This Row],[620109]] &gt;= 0, ALL!H811-METEALL[[#This Row],[620109]] &lt;= 24), ALL!H811-METEALL[[#This Row],[620109]], 0)</f>
        <v>0</v>
      </c>
      <c r="J810">
        <f>IF(AND(ALL!I811-METEALL[[#This Row],[620111]] &gt;= 0, ALL!I811-METEALL[[#This Row],[620111]] &lt;= 24), ALL!I811-METEALL[[#This Row],[620111]], 0)</f>
        <v>5</v>
      </c>
      <c r="K810">
        <f>IF(AND(ALL!J811-METEALL[[#This Row],[620112]] &gt;= 0, ALL!J811-METEALL[[#This Row],[620112]] &lt;= 24), ALL!J811-METEALL[[#This Row],[620112]], 0)</f>
        <v>13</v>
      </c>
      <c r="L810">
        <f>IF(AND(ALL!K811-METEALL[[#This Row],[620113]] &gt;= 0, ALL!K811-METEALL[[#This Row],[620113]] &lt;= 24), ALL!K811-METEALL[[#This Row],[620113]], 0)</f>
        <v>0</v>
      </c>
      <c r="M810">
        <f>IF(AND(ALL!L811-METEALL[[#This Row],[620114]] &gt;= 0, ALL!L811-METEALL[[#This Row],[620114]] &lt;= 24), ALL!L811-METEALL[[#This Row],[620114]], 0)</f>
        <v>12</v>
      </c>
      <c r="N810">
        <f>IF(AND(ALL!M811-METEALL[[#This Row],[620116]] &gt;= 0, ALL!M811-METEALL[[#This Row],[620116]] &lt;= 24), ALL!M811-METEALL[[#This Row],[620116]], 0)</f>
        <v>0</v>
      </c>
      <c r="O810">
        <f>IF(AND(ALL!N811-METEALL[[#This Row],[620117]] &gt;= 0, ALL!N811-METEALL[[#This Row],[620117]] &lt;= 24), ALL!N811-METEALL[[#This Row],[620117]], 0)</f>
        <v>0</v>
      </c>
      <c r="P810">
        <f>IF(AND(ALL!O811-METEALL[[#This Row],[620118]] &gt;= 0, ALL!O811-METEALL[[#This Row],[620118]] &lt;= 24), ALL!O811-METEALL[[#This Row],[620118]], 0)</f>
        <v>7</v>
      </c>
      <c r="Q810">
        <f>IF(AND(ALL!P811-METEALL[[#This Row],[620119]] &gt;= 0, ALL!P811-METEALL[[#This Row],[620119]] &lt;= 24), ALL!P811-METEALL[[#This Row],[620119]], 0)</f>
        <v>0</v>
      </c>
      <c r="R810">
        <f>IF(AND(ALL!Q811-METEALL[[#This Row],[620120]] &gt;= 0, ALL!Q811-METEALL[[#This Row],[620120]] &lt;= 24), ALL!Q811-METEALL[[#This Row],[620120]], 0)</f>
        <v>8</v>
      </c>
      <c r="S810">
        <f>IF(AND(ALL!R811-METEALL[[#This Row],[620122]] &gt;= 0, ALL!R811-METEALL[[#This Row],[620122]] &lt;= 24), ALL!R811-METEALL[[#This Row],[620122]], 0)</f>
        <v>2</v>
      </c>
      <c r="T810">
        <f>IF(AND(ALL!S811-METEALL[[#This Row],[620123]] &gt;= 0, ALL!S811-METEALL[[#This Row],[620123]] &lt;= 24), ALL!S811-METEALL[[#This Row],[620123]], 0)</f>
        <v>0</v>
      </c>
      <c r="U810">
        <f>IF(AND(ALL!T811-METEALL[[#This Row],[620124]] &gt;= 0, ALL!T811-METEALL[[#This Row],[620124]] &lt;= 24), ALL!T811-METEALL[[#This Row],[620124]], 0)</f>
        <v>11</v>
      </c>
      <c r="Y810">
        <v>620104</v>
      </c>
      <c r="Z810" s="31">
        <v>44638</v>
      </c>
      <c r="AA810">
        <v>0</v>
      </c>
    </row>
    <row r="811" spans="3:27">
      <c r="C811" s="17">
        <v>44639</v>
      </c>
      <c r="D811" t="str">
        <f>TEXT(Mete_cal[[#This Row],[Egat Code]], "[$-409]mmm yyyy")</f>
        <v>Mar 2022</v>
      </c>
      <c r="E811">
        <f>IF(AND(ALL!D812-METEALL[[#This Row],[620104]] &gt;= 0, ALL!D812-METEALL[[#This Row],[620104]] &lt;= 24), ALL!D812-METEALL[[#This Row],[620104]], 0)</f>
        <v>0</v>
      </c>
      <c r="F811">
        <f>IF(AND(ALL!E812-METEALL[[#This Row],[620105]] &gt;= 0, ALL!E812-METEALL[[#This Row],[620105]] &lt;= 24), ALL!E812-METEALL[[#This Row],[620105]], 0)</f>
        <v>0</v>
      </c>
      <c r="G811">
        <f>IF(AND(ALL!F812-METEALL[[#This Row],[620106]] &gt;= 0, ALL!F812-METEALL[[#This Row],[620106]] &lt;= 24), ALL!F812-METEALL[[#This Row],[620106]], 0)</f>
        <v>0</v>
      </c>
      <c r="H811">
        <f>IF(AND(ALL!G812-METEALL[[#This Row],[620107]] &gt;= 0, ALL!G812-METEALL[[#This Row],[620107]] &lt;= 24), ALL!G812-METEALL[[#This Row],[620107]], 0)</f>
        <v>0</v>
      </c>
      <c r="I811">
        <f>IF(AND(ALL!H812-METEALL[[#This Row],[620109]] &gt;= 0, ALL!H812-METEALL[[#This Row],[620109]] &lt;= 24), ALL!H812-METEALL[[#This Row],[620109]], 0)</f>
        <v>0</v>
      </c>
      <c r="J811">
        <f>IF(AND(ALL!I812-METEALL[[#This Row],[620111]] &gt;= 0, ALL!I812-METEALL[[#This Row],[620111]] &lt;= 24), ALL!I812-METEALL[[#This Row],[620111]], 0)</f>
        <v>0</v>
      </c>
      <c r="K811">
        <f>IF(AND(ALL!J812-METEALL[[#This Row],[620112]] &gt;= 0, ALL!J812-METEALL[[#This Row],[620112]] &lt;= 24), ALL!J812-METEALL[[#This Row],[620112]], 0)</f>
        <v>0</v>
      </c>
      <c r="L811">
        <f>IF(AND(ALL!K812-METEALL[[#This Row],[620113]] &gt;= 0, ALL!K812-METEALL[[#This Row],[620113]] &lt;= 24), ALL!K812-METEALL[[#This Row],[620113]], 0)</f>
        <v>0</v>
      </c>
      <c r="M811">
        <f>IF(AND(ALL!L812-METEALL[[#This Row],[620114]] &gt;= 0, ALL!L812-METEALL[[#This Row],[620114]] &lt;= 24), ALL!L812-METEALL[[#This Row],[620114]], 0)</f>
        <v>0</v>
      </c>
      <c r="N811">
        <f>IF(AND(ALL!M812-METEALL[[#This Row],[620116]] &gt;= 0, ALL!M812-METEALL[[#This Row],[620116]] &lt;= 24), ALL!M812-METEALL[[#This Row],[620116]], 0)</f>
        <v>0</v>
      </c>
      <c r="O811">
        <f>IF(AND(ALL!N812-METEALL[[#This Row],[620117]] &gt;= 0, ALL!N812-METEALL[[#This Row],[620117]] &lt;= 24), ALL!N812-METEALL[[#This Row],[620117]], 0)</f>
        <v>0</v>
      </c>
      <c r="P811">
        <f>IF(AND(ALL!O812-METEALL[[#This Row],[620118]] &gt;= 0, ALL!O812-METEALL[[#This Row],[620118]] &lt;= 24), ALL!O812-METEALL[[#This Row],[620118]], 0)</f>
        <v>0</v>
      </c>
      <c r="Q811">
        <f>IF(AND(ALL!P812-METEALL[[#This Row],[620119]] &gt;= 0, ALL!P812-METEALL[[#This Row],[620119]] &lt;= 24), ALL!P812-METEALL[[#This Row],[620119]], 0)</f>
        <v>0</v>
      </c>
      <c r="R811">
        <f>IF(AND(ALL!Q812-METEALL[[#This Row],[620120]] &gt;= 0, ALL!Q812-METEALL[[#This Row],[620120]] &lt;= 24), ALL!Q812-METEALL[[#This Row],[620120]], 0)</f>
        <v>0</v>
      </c>
      <c r="S811">
        <f>IF(AND(ALL!R812-METEALL[[#This Row],[620122]] &gt;= 0, ALL!R812-METEALL[[#This Row],[620122]] &lt;= 24), ALL!R812-METEALL[[#This Row],[620122]], 0)</f>
        <v>0</v>
      </c>
      <c r="T811">
        <f>IF(AND(ALL!S812-METEALL[[#This Row],[620123]] &gt;= 0, ALL!S812-METEALL[[#This Row],[620123]] &lt;= 24), ALL!S812-METEALL[[#This Row],[620123]], 0)</f>
        <v>0</v>
      </c>
      <c r="U811">
        <f>IF(AND(ALL!T812-METEALL[[#This Row],[620124]] &gt;= 0, ALL!T812-METEALL[[#This Row],[620124]] &lt;= 24), ALL!T812-METEALL[[#This Row],[620124]], 0)</f>
        <v>0</v>
      </c>
      <c r="Y811">
        <v>620104</v>
      </c>
      <c r="Z811" s="31">
        <v>44639</v>
      </c>
      <c r="AA811">
        <v>0</v>
      </c>
    </row>
    <row r="812" spans="3:27">
      <c r="C812" s="17">
        <v>44640</v>
      </c>
      <c r="D812" t="str">
        <f>TEXT(Mete_cal[[#This Row],[Egat Code]], "[$-409]mmm yyyy")</f>
        <v>Mar 2022</v>
      </c>
      <c r="E812">
        <f>IF(AND(ALL!D813-METEALL[[#This Row],[620104]] &gt;= 0, ALL!D813-METEALL[[#This Row],[620104]] &lt;= 24), ALL!D813-METEALL[[#This Row],[620104]], 0)</f>
        <v>0</v>
      </c>
      <c r="F812">
        <f>IF(AND(ALL!E813-METEALL[[#This Row],[620105]] &gt;= 0, ALL!E813-METEALL[[#This Row],[620105]] &lt;= 24), ALL!E813-METEALL[[#This Row],[620105]], 0)</f>
        <v>0</v>
      </c>
      <c r="G812">
        <f>IF(AND(ALL!F813-METEALL[[#This Row],[620106]] &gt;= 0, ALL!F813-METEALL[[#This Row],[620106]] &lt;= 24), ALL!F813-METEALL[[#This Row],[620106]], 0)</f>
        <v>0</v>
      </c>
      <c r="H812">
        <f>IF(AND(ALL!G813-METEALL[[#This Row],[620107]] &gt;= 0, ALL!G813-METEALL[[#This Row],[620107]] &lt;= 24), ALL!G813-METEALL[[#This Row],[620107]], 0)</f>
        <v>24</v>
      </c>
      <c r="I812">
        <f>IF(AND(ALL!H813-METEALL[[#This Row],[620109]] &gt;= 0, ALL!H813-METEALL[[#This Row],[620109]] &lt;= 24), ALL!H813-METEALL[[#This Row],[620109]], 0)</f>
        <v>0</v>
      </c>
      <c r="J812">
        <f>IF(AND(ALL!I813-METEALL[[#This Row],[620111]] &gt;= 0, ALL!I813-METEALL[[#This Row],[620111]] &lt;= 24), ALL!I813-METEALL[[#This Row],[620111]], 0)</f>
        <v>0</v>
      </c>
      <c r="K812">
        <f>IF(AND(ALL!J813-METEALL[[#This Row],[620112]] &gt;= 0, ALL!J813-METEALL[[#This Row],[620112]] &lt;= 24), ALL!J813-METEALL[[#This Row],[620112]], 0)</f>
        <v>0</v>
      </c>
      <c r="L812">
        <f>IF(AND(ALL!K813-METEALL[[#This Row],[620113]] &gt;= 0, ALL!K813-METEALL[[#This Row],[620113]] &lt;= 24), ALL!K813-METEALL[[#This Row],[620113]], 0)</f>
        <v>0</v>
      </c>
      <c r="M812">
        <f>IF(AND(ALL!L813-METEALL[[#This Row],[620114]] &gt;= 0, ALL!L813-METEALL[[#This Row],[620114]] &lt;= 24), ALL!L813-METEALL[[#This Row],[620114]], 0)</f>
        <v>0</v>
      </c>
      <c r="N812">
        <f>IF(AND(ALL!M813-METEALL[[#This Row],[620116]] &gt;= 0, ALL!M813-METEALL[[#This Row],[620116]] &lt;= 24), ALL!M813-METEALL[[#This Row],[620116]], 0)</f>
        <v>0</v>
      </c>
      <c r="O812">
        <f>IF(AND(ALL!N813-METEALL[[#This Row],[620117]] &gt;= 0, ALL!N813-METEALL[[#This Row],[620117]] &lt;= 24), ALL!N813-METEALL[[#This Row],[620117]], 0)</f>
        <v>0</v>
      </c>
      <c r="P812">
        <f>IF(AND(ALL!O813-METEALL[[#This Row],[620118]] &gt;= 0, ALL!O813-METEALL[[#This Row],[620118]] &lt;= 24), ALL!O813-METEALL[[#This Row],[620118]], 0)</f>
        <v>0</v>
      </c>
      <c r="Q812">
        <f>IF(AND(ALL!P813-METEALL[[#This Row],[620119]] &gt;= 0, ALL!P813-METEALL[[#This Row],[620119]] &lt;= 24), ALL!P813-METEALL[[#This Row],[620119]], 0)</f>
        <v>0</v>
      </c>
      <c r="R812">
        <f>IF(AND(ALL!Q813-METEALL[[#This Row],[620120]] &gt;= 0, ALL!Q813-METEALL[[#This Row],[620120]] &lt;= 24), ALL!Q813-METEALL[[#This Row],[620120]], 0)</f>
        <v>0</v>
      </c>
      <c r="S812">
        <f>IF(AND(ALL!R813-METEALL[[#This Row],[620122]] &gt;= 0, ALL!R813-METEALL[[#This Row],[620122]] &lt;= 24), ALL!R813-METEALL[[#This Row],[620122]], 0)</f>
        <v>21</v>
      </c>
      <c r="T812">
        <f>IF(AND(ALL!S813-METEALL[[#This Row],[620123]] &gt;= 0, ALL!S813-METEALL[[#This Row],[620123]] &lt;= 24), ALL!S813-METEALL[[#This Row],[620123]], 0)</f>
        <v>0</v>
      </c>
      <c r="U812">
        <f>IF(AND(ALL!T813-METEALL[[#This Row],[620124]] &gt;= 0, ALL!T813-METEALL[[#This Row],[620124]] &lt;= 24), ALL!T813-METEALL[[#This Row],[620124]], 0)</f>
        <v>0</v>
      </c>
      <c r="Y812">
        <v>620104</v>
      </c>
      <c r="Z812" s="31">
        <v>44640</v>
      </c>
      <c r="AA812">
        <v>0</v>
      </c>
    </row>
    <row r="813" spans="3:27">
      <c r="C813" s="17">
        <v>44641</v>
      </c>
      <c r="D813" t="str">
        <f>TEXT(Mete_cal[[#This Row],[Egat Code]], "[$-409]mmm yyyy")</f>
        <v>Mar 2022</v>
      </c>
      <c r="E813">
        <f>IF(AND(ALL!D814-METEALL[[#This Row],[620104]] &gt;= 0, ALL!D814-METEALL[[#This Row],[620104]] &lt;= 24), ALL!D814-METEALL[[#This Row],[620104]], 0)</f>
        <v>0</v>
      </c>
      <c r="F813">
        <f>IF(AND(ALL!E814-METEALL[[#This Row],[620105]] &gt;= 0, ALL!E814-METEALL[[#This Row],[620105]] &lt;= 24), ALL!E814-METEALL[[#This Row],[620105]], 0)</f>
        <v>1</v>
      </c>
      <c r="G813">
        <f>IF(AND(ALL!F814-METEALL[[#This Row],[620106]] &gt;= 0, ALL!F814-METEALL[[#This Row],[620106]] &lt;= 24), ALL!F814-METEALL[[#This Row],[620106]], 0)</f>
        <v>0</v>
      </c>
      <c r="H813">
        <f>IF(AND(ALL!G814-METEALL[[#This Row],[620107]] &gt;= 0, ALL!G814-METEALL[[#This Row],[620107]] &lt;= 24), ALL!G814-METEALL[[#This Row],[620107]], 0)</f>
        <v>16</v>
      </c>
      <c r="I813">
        <f>IF(AND(ALL!H814-METEALL[[#This Row],[620109]] &gt;= 0, ALL!H814-METEALL[[#This Row],[620109]] &lt;= 24), ALL!H814-METEALL[[#This Row],[620109]], 0)</f>
        <v>0</v>
      </c>
      <c r="J813">
        <f>IF(AND(ALL!I814-METEALL[[#This Row],[620111]] &gt;= 0, ALL!I814-METEALL[[#This Row],[620111]] &lt;= 24), ALL!I814-METEALL[[#This Row],[620111]], 0)</f>
        <v>1</v>
      </c>
      <c r="K813">
        <f>IF(AND(ALL!J814-METEALL[[#This Row],[620112]] &gt;= 0, ALL!J814-METEALL[[#This Row],[620112]] &lt;= 24), ALL!J814-METEALL[[#This Row],[620112]], 0)</f>
        <v>17</v>
      </c>
      <c r="L813">
        <f>IF(AND(ALL!K814-METEALL[[#This Row],[620113]] &gt;= 0, ALL!K814-METEALL[[#This Row],[620113]] &lt;= 24), ALL!K814-METEALL[[#This Row],[620113]], 0)</f>
        <v>10</v>
      </c>
      <c r="M813">
        <f>IF(AND(ALL!L814-METEALL[[#This Row],[620114]] &gt;= 0, ALL!L814-METEALL[[#This Row],[620114]] &lt;= 24), ALL!L814-METEALL[[#This Row],[620114]], 0)</f>
        <v>14</v>
      </c>
      <c r="N813">
        <f>IF(AND(ALL!M814-METEALL[[#This Row],[620116]] &gt;= 0, ALL!M814-METEALL[[#This Row],[620116]] &lt;= 24), ALL!M814-METEALL[[#This Row],[620116]], 0)</f>
        <v>0</v>
      </c>
      <c r="O813">
        <f>IF(AND(ALL!N814-METEALL[[#This Row],[620117]] &gt;= 0, ALL!N814-METEALL[[#This Row],[620117]] &lt;= 24), ALL!N814-METEALL[[#This Row],[620117]], 0)</f>
        <v>0</v>
      </c>
      <c r="P813">
        <f>IF(AND(ALL!O814-METEALL[[#This Row],[620118]] &gt;= 0, ALL!O814-METEALL[[#This Row],[620118]] &lt;= 24), ALL!O814-METEALL[[#This Row],[620118]], 0)</f>
        <v>16</v>
      </c>
      <c r="Q813">
        <f>IF(AND(ALL!P814-METEALL[[#This Row],[620119]] &gt;= 0, ALL!P814-METEALL[[#This Row],[620119]] &lt;= 24), ALL!P814-METEALL[[#This Row],[620119]], 0)</f>
        <v>14</v>
      </c>
      <c r="R813">
        <f>IF(AND(ALL!Q814-METEALL[[#This Row],[620120]] &gt;= 0, ALL!Q814-METEALL[[#This Row],[620120]] &lt;= 24), ALL!Q814-METEALL[[#This Row],[620120]], 0)</f>
        <v>13</v>
      </c>
      <c r="S813">
        <f>IF(AND(ALL!R814-METEALL[[#This Row],[620122]] &gt;= 0, ALL!R814-METEALL[[#This Row],[620122]] &lt;= 24), ALL!R814-METEALL[[#This Row],[620122]], 0)</f>
        <v>14</v>
      </c>
      <c r="T813">
        <f>IF(AND(ALL!S814-METEALL[[#This Row],[620123]] &gt;= 0, ALL!S814-METEALL[[#This Row],[620123]] &lt;= 24), ALL!S814-METEALL[[#This Row],[620123]], 0)</f>
        <v>0</v>
      </c>
      <c r="U813">
        <f>IF(AND(ALL!T814-METEALL[[#This Row],[620124]] &gt;= 0, ALL!T814-METEALL[[#This Row],[620124]] &lt;= 24), ALL!T814-METEALL[[#This Row],[620124]], 0)</f>
        <v>14</v>
      </c>
      <c r="Y813">
        <v>620104</v>
      </c>
      <c r="Z813" s="31">
        <v>44641</v>
      </c>
      <c r="AA813">
        <v>0</v>
      </c>
    </row>
    <row r="814" spans="3:27">
      <c r="C814" s="17">
        <v>44642</v>
      </c>
      <c r="D814" t="str">
        <f>TEXT(Mete_cal[[#This Row],[Egat Code]], "[$-409]mmm yyyy")</f>
        <v>Mar 2022</v>
      </c>
      <c r="E814">
        <f>IF(AND(ALL!D815-METEALL[[#This Row],[620104]] &gt;= 0, ALL!D815-METEALL[[#This Row],[620104]] &lt;= 24), ALL!D815-METEALL[[#This Row],[620104]], 0)</f>
        <v>0</v>
      </c>
      <c r="F814">
        <f>IF(AND(ALL!E815-METEALL[[#This Row],[620105]] &gt;= 0, ALL!E815-METEALL[[#This Row],[620105]] &lt;= 24), ALL!E815-METEALL[[#This Row],[620105]], 0)</f>
        <v>0</v>
      </c>
      <c r="G814">
        <f>IF(AND(ALL!F815-METEALL[[#This Row],[620106]] &gt;= 0, ALL!F815-METEALL[[#This Row],[620106]] &lt;= 24), ALL!F815-METEALL[[#This Row],[620106]], 0)</f>
        <v>1</v>
      </c>
      <c r="H814">
        <f>IF(AND(ALL!G815-METEALL[[#This Row],[620107]] &gt;= 0, ALL!G815-METEALL[[#This Row],[620107]] &lt;= 24), ALL!G815-METEALL[[#This Row],[620107]], 0)</f>
        <v>7</v>
      </c>
      <c r="I814">
        <f>IF(AND(ALL!H815-METEALL[[#This Row],[620109]] &gt;= 0, ALL!H815-METEALL[[#This Row],[620109]] &lt;= 24), ALL!H815-METEALL[[#This Row],[620109]], 0)</f>
        <v>0</v>
      </c>
      <c r="J814">
        <f>IF(AND(ALL!I815-METEALL[[#This Row],[620111]] &gt;= 0, ALL!I815-METEALL[[#This Row],[620111]] &lt;= 24), ALL!I815-METEALL[[#This Row],[620111]], 0)</f>
        <v>3</v>
      </c>
      <c r="K814">
        <f>IF(AND(ALL!J815-METEALL[[#This Row],[620112]] &gt;= 0, ALL!J815-METEALL[[#This Row],[620112]] &lt;= 24), ALL!J815-METEALL[[#This Row],[620112]], 0)</f>
        <v>11</v>
      </c>
      <c r="L814">
        <f>IF(AND(ALL!K815-METEALL[[#This Row],[620113]] &gt;= 0, ALL!K815-METEALL[[#This Row],[620113]] &lt;= 24), ALL!K815-METEALL[[#This Row],[620113]], 0)</f>
        <v>15</v>
      </c>
      <c r="M814">
        <f>IF(AND(ALL!L815-METEALL[[#This Row],[620114]] &gt;= 0, ALL!L815-METEALL[[#This Row],[620114]] &lt;= 24), ALL!L815-METEALL[[#This Row],[620114]], 0)</f>
        <v>10</v>
      </c>
      <c r="N814">
        <f>IF(AND(ALL!M815-METEALL[[#This Row],[620116]] &gt;= 0, ALL!M815-METEALL[[#This Row],[620116]] &lt;= 24), ALL!M815-METEALL[[#This Row],[620116]], 0)</f>
        <v>0</v>
      </c>
      <c r="O814">
        <f>IF(AND(ALL!N815-METEALL[[#This Row],[620117]] &gt;= 0, ALL!N815-METEALL[[#This Row],[620117]] &lt;= 24), ALL!N815-METEALL[[#This Row],[620117]], 0)</f>
        <v>0</v>
      </c>
      <c r="P814">
        <f>IF(AND(ALL!O815-METEALL[[#This Row],[620118]] &gt;= 0, ALL!O815-METEALL[[#This Row],[620118]] &lt;= 24), ALL!O815-METEALL[[#This Row],[620118]], 0)</f>
        <v>11</v>
      </c>
      <c r="Q814">
        <f>IF(AND(ALL!P815-METEALL[[#This Row],[620119]] &gt;= 0, ALL!P815-METEALL[[#This Row],[620119]] &lt;= 24), ALL!P815-METEALL[[#This Row],[620119]], 0)</f>
        <v>15</v>
      </c>
      <c r="R814">
        <f>IF(AND(ALL!Q815-METEALL[[#This Row],[620120]] &gt;= 0, ALL!Q815-METEALL[[#This Row],[620120]] &lt;= 24), ALL!Q815-METEALL[[#This Row],[620120]], 0)</f>
        <v>9</v>
      </c>
      <c r="S814">
        <f>IF(AND(ALL!R815-METEALL[[#This Row],[620122]] &gt;= 0, ALL!R815-METEALL[[#This Row],[620122]] &lt;= 24), ALL!R815-METEALL[[#This Row],[620122]], 0)</f>
        <v>13</v>
      </c>
      <c r="T814">
        <f>IF(AND(ALL!S815-METEALL[[#This Row],[620123]] &gt;= 0, ALL!S815-METEALL[[#This Row],[620123]] &lt;= 24), ALL!S815-METEALL[[#This Row],[620123]], 0)</f>
        <v>0</v>
      </c>
      <c r="U814">
        <f>IF(AND(ALL!T815-METEALL[[#This Row],[620124]] &gt;= 0, ALL!T815-METEALL[[#This Row],[620124]] &lt;= 24), ALL!T815-METEALL[[#This Row],[620124]], 0)</f>
        <v>14</v>
      </c>
      <c r="Y814">
        <v>620104</v>
      </c>
      <c r="Z814" s="31">
        <v>44642</v>
      </c>
      <c r="AA814">
        <v>0</v>
      </c>
    </row>
    <row r="815" spans="3:27">
      <c r="C815" s="17">
        <v>44643</v>
      </c>
      <c r="D815" t="str">
        <f>TEXT(Mete_cal[[#This Row],[Egat Code]], "[$-409]mmm yyyy")</f>
        <v>Mar 2022</v>
      </c>
      <c r="E815">
        <f>IF(AND(ALL!D816-METEALL[[#This Row],[620104]] &gt;= 0, ALL!D816-METEALL[[#This Row],[620104]] &lt;= 24), ALL!D816-METEALL[[#This Row],[620104]], 0)</f>
        <v>0</v>
      </c>
      <c r="F815">
        <f>IF(AND(ALL!E816-METEALL[[#This Row],[620105]] &gt;= 0, ALL!E816-METEALL[[#This Row],[620105]] &lt;= 24), ALL!E816-METEALL[[#This Row],[620105]], 0)</f>
        <v>6</v>
      </c>
      <c r="G815">
        <f>IF(AND(ALL!F816-METEALL[[#This Row],[620106]] &gt;= 0, ALL!F816-METEALL[[#This Row],[620106]] &lt;= 24), ALL!F816-METEALL[[#This Row],[620106]], 0)</f>
        <v>16</v>
      </c>
      <c r="H815">
        <f>IF(AND(ALL!G816-METEALL[[#This Row],[620107]] &gt;= 0, ALL!G816-METEALL[[#This Row],[620107]] &lt;= 24), ALL!G816-METEALL[[#This Row],[620107]], 0)</f>
        <v>8</v>
      </c>
      <c r="I815">
        <f>IF(AND(ALL!H816-METEALL[[#This Row],[620109]] &gt;= 0, ALL!H816-METEALL[[#This Row],[620109]] &lt;= 24), ALL!H816-METEALL[[#This Row],[620109]], 0)</f>
        <v>0</v>
      </c>
      <c r="J815">
        <f>IF(AND(ALL!I816-METEALL[[#This Row],[620111]] &gt;= 0, ALL!I816-METEALL[[#This Row],[620111]] &lt;= 24), ALL!I816-METEALL[[#This Row],[620111]], 0)</f>
        <v>6</v>
      </c>
      <c r="K815">
        <f>IF(AND(ALL!J816-METEALL[[#This Row],[620112]] &gt;= 0, ALL!J816-METEALL[[#This Row],[620112]] &lt;= 24), ALL!J816-METEALL[[#This Row],[620112]], 0)</f>
        <v>21</v>
      </c>
      <c r="L815">
        <f>IF(AND(ALL!K816-METEALL[[#This Row],[620113]] &gt;= 0, ALL!K816-METEALL[[#This Row],[620113]] &lt;= 24), ALL!K816-METEALL[[#This Row],[620113]], 0)</f>
        <v>8</v>
      </c>
      <c r="M815">
        <f>IF(AND(ALL!L816-METEALL[[#This Row],[620114]] &gt;= 0, ALL!L816-METEALL[[#This Row],[620114]] &lt;= 24), ALL!L816-METEALL[[#This Row],[620114]], 0)</f>
        <v>0</v>
      </c>
      <c r="N815">
        <f>IF(AND(ALL!M816-METEALL[[#This Row],[620116]] &gt;= 0, ALL!M816-METEALL[[#This Row],[620116]] &lt;= 24), ALL!M816-METEALL[[#This Row],[620116]], 0)</f>
        <v>10</v>
      </c>
      <c r="O815">
        <f>IF(AND(ALL!N816-METEALL[[#This Row],[620117]] &gt;= 0, ALL!N816-METEALL[[#This Row],[620117]] &lt;= 24), ALL!N816-METEALL[[#This Row],[620117]], 0)</f>
        <v>0</v>
      </c>
      <c r="P815">
        <f>IF(AND(ALL!O816-METEALL[[#This Row],[620118]] &gt;= 0, ALL!O816-METEALL[[#This Row],[620118]] &lt;= 24), ALL!O816-METEALL[[#This Row],[620118]], 0)</f>
        <v>0</v>
      </c>
      <c r="Q815">
        <f>IF(AND(ALL!P816-METEALL[[#This Row],[620119]] &gt;= 0, ALL!P816-METEALL[[#This Row],[620119]] &lt;= 24), ALL!P816-METEALL[[#This Row],[620119]], 0)</f>
        <v>5</v>
      </c>
      <c r="R815">
        <f>IF(AND(ALL!Q816-METEALL[[#This Row],[620120]] &gt;= 0, ALL!Q816-METEALL[[#This Row],[620120]] &lt;= 24), ALL!Q816-METEALL[[#This Row],[620120]], 0)</f>
        <v>15</v>
      </c>
      <c r="S815">
        <f>IF(AND(ALL!R816-METEALL[[#This Row],[620122]] &gt;= 0, ALL!R816-METEALL[[#This Row],[620122]] &lt;= 24), ALL!R816-METEALL[[#This Row],[620122]], 0)</f>
        <v>14</v>
      </c>
      <c r="T815">
        <f>IF(AND(ALL!S816-METEALL[[#This Row],[620123]] &gt;= 0, ALL!S816-METEALL[[#This Row],[620123]] &lt;= 24), ALL!S816-METEALL[[#This Row],[620123]], 0)</f>
        <v>0</v>
      </c>
      <c r="U815">
        <f>IF(AND(ALL!T816-METEALL[[#This Row],[620124]] &gt;= 0, ALL!T816-METEALL[[#This Row],[620124]] &lt;= 24), ALL!T816-METEALL[[#This Row],[620124]], 0)</f>
        <v>17</v>
      </c>
      <c r="Y815">
        <v>620104</v>
      </c>
      <c r="Z815" s="31">
        <v>44643</v>
      </c>
      <c r="AA815">
        <v>0</v>
      </c>
    </row>
    <row r="816" spans="3:27">
      <c r="C816" s="17">
        <v>44644</v>
      </c>
      <c r="D816" t="str">
        <f>TEXT(Mete_cal[[#This Row],[Egat Code]], "[$-409]mmm yyyy")</f>
        <v>Mar 2022</v>
      </c>
      <c r="E816">
        <f>IF(AND(ALL!D817-METEALL[[#This Row],[620104]] &gt;= 0, ALL!D817-METEALL[[#This Row],[620104]] &lt;= 24), ALL!D817-METEALL[[#This Row],[620104]], 0)</f>
        <v>0</v>
      </c>
      <c r="F816">
        <f>IF(AND(ALL!E817-METEALL[[#This Row],[620105]] &gt;= 0, ALL!E817-METEALL[[#This Row],[620105]] &lt;= 24), ALL!E817-METEALL[[#This Row],[620105]], 0)</f>
        <v>6</v>
      </c>
      <c r="G816">
        <f>IF(AND(ALL!F817-METEALL[[#This Row],[620106]] &gt;= 0, ALL!F817-METEALL[[#This Row],[620106]] &lt;= 24), ALL!F817-METEALL[[#This Row],[620106]], 0)</f>
        <v>9</v>
      </c>
      <c r="H816">
        <f>IF(AND(ALL!G817-METEALL[[#This Row],[620107]] &gt;= 0, ALL!G817-METEALL[[#This Row],[620107]] &lt;= 24), ALL!G817-METEALL[[#This Row],[620107]], 0)</f>
        <v>6</v>
      </c>
      <c r="I816">
        <f>IF(AND(ALL!H817-METEALL[[#This Row],[620109]] &gt;= 0, ALL!H817-METEALL[[#This Row],[620109]] &lt;= 24), ALL!H817-METEALL[[#This Row],[620109]], 0)</f>
        <v>0</v>
      </c>
      <c r="J816">
        <f>IF(AND(ALL!I817-METEALL[[#This Row],[620111]] &gt;= 0, ALL!I817-METEALL[[#This Row],[620111]] &lt;= 24), ALL!I817-METEALL[[#This Row],[620111]], 0)</f>
        <v>4</v>
      </c>
      <c r="K816">
        <f>IF(AND(ALL!J817-METEALL[[#This Row],[620112]] &gt;= 0, ALL!J817-METEALL[[#This Row],[620112]] &lt;= 24), ALL!J817-METEALL[[#This Row],[620112]], 0)</f>
        <v>8</v>
      </c>
      <c r="L816">
        <f>IF(AND(ALL!K817-METEALL[[#This Row],[620113]] &gt;= 0, ALL!K817-METEALL[[#This Row],[620113]] &lt;= 24), ALL!K817-METEALL[[#This Row],[620113]], 0)</f>
        <v>6</v>
      </c>
      <c r="M816">
        <f>IF(AND(ALL!L817-METEALL[[#This Row],[620114]] &gt;= 0, ALL!L817-METEALL[[#This Row],[620114]] &lt;= 24), ALL!L817-METEALL[[#This Row],[620114]], 0)</f>
        <v>0</v>
      </c>
      <c r="N816">
        <f>IF(AND(ALL!M817-METEALL[[#This Row],[620116]] &gt;= 0, ALL!M817-METEALL[[#This Row],[620116]] &lt;= 24), ALL!M817-METEALL[[#This Row],[620116]], 0)</f>
        <v>0</v>
      </c>
      <c r="O816">
        <f>IF(AND(ALL!N817-METEALL[[#This Row],[620117]] &gt;= 0, ALL!N817-METEALL[[#This Row],[620117]] &lt;= 24), ALL!N817-METEALL[[#This Row],[620117]], 0)</f>
        <v>7</v>
      </c>
      <c r="P816">
        <f>IF(AND(ALL!O817-METEALL[[#This Row],[620118]] &gt;= 0, ALL!O817-METEALL[[#This Row],[620118]] &lt;= 24), ALL!O817-METEALL[[#This Row],[620118]], 0)</f>
        <v>0</v>
      </c>
      <c r="Q816">
        <f>IF(AND(ALL!P817-METEALL[[#This Row],[620119]] &gt;= 0, ALL!P817-METEALL[[#This Row],[620119]] &lt;= 24), ALL!P817-METEALL[[#This Row],[620119]], 0)</f>
        <v>7</v>
      </c>
      <c r="R816">
        <f>IF(AND(ALL!Q817-METEALL[[#This Row],[620120]] &gt;= 0, ALL!Q817-METEALL[[#This Row],[620120]] &lt;= 24), ALL!Q817-METEALL[[#This Row],[620120]], 0)</f>
        <v>6</v>
      </c>
      <c r="S816">
        <f>IF(AND(ALL!R817-METEALL[[#This Row],[620122]] &gt;= 0, ALL!R817-METEALL[[#This Row],[620122]] &lt;= 24), ALL!R817-METEALL[[#This Row],[620122]], 0)</f>
        <v>0</v>
      </c>
      <c r="T816">
        <f>IF(AND(ALL!S817-METEALL[[#This Row],[620123]] &gt;= 0, ALL!S817-METEALL[[#This Row],[620123]] &lt;= 24), ALL!S817-METEALL[[#This Row],[620123]], 0)</f>
        <v>0</v>
      </c>
      <c r="U816">
        <f>IF(AND(ALL!T817-METEALL[[#This Row],[620124]] &gt;= 0, ALL!T817-METEALL[[#This Row],[620124]] &lt;= 24), ALL!T817-METEALL[[#This Row],[620124]], 0)</f>
        <v>6</v>
      </c>
      <c r="Y816">
        <v>620104</v>
      </c>
      <c r="Z816" s="31">
        <v>44644</v>
      </c>
      <c r="AA816">
        <v>0</v>
      </c>
    </row>
    <row r="817" spans="3:27">
      <c r="C817" s="17">
        <v>44645</v>
      </c>
      <c r="D817" t="str">
        <f>TEXT(Mete_cal[[#This Row],[Egat Code]], "[$-409]mmm yyyy")</f>
        <v>Mar 2022</v>
      </c>
      <c r="E817">
        <f>IF(AND(ALL!D818-METEALL[[#This Row],[620104]] &gt;= 0, ALL!D818-METEALL[[#This Row],[620104]] &lt;= 24), ALL!D818-METEALL[[#This Row],[620104]], 0)</f>
        <v>0</v>
      </c>
      <c r="F817">
        <f>IF(AND(ALL!E818-METEALL[[#This Row],[620105]] &gt;= 0, ALL!E818-METEALL[[#This Row],[620105]] &lt;= 24), ALL!E818-METEALL[[#This Row],[620105]], 0)</f>
        <v>14</v>
      </c>
      <c r="G817">
        <f>IF(AND(ALL!F818-METEALL[[#This Row],[620106]] &gt;= 0, ALL!F818-METEALL[[#This Row],[620106]] &lt;= 24), ALL!F818-METEALL[[#This Row],[620106]], 0)</f>
        <v>17</v>
      </c>
      <c r="H817">
        <f>IF(AND(ALL!G818-METEALL[[#This Row],[620107]] &gt;= 0, ALL!G818-METEALL[[#This Row],[620107]] &lt;= 24), ALL!G818-METEALL[[#This Row],[620107]], 0)</f>
        <v>8</v>
      </c>
      <c r="I817">
        <f>IF(AND(ALL!H818-METEALL[[#This Row],[620109]] &gt;= 0, ALL!H818-METEALL[[#This Row],[620109]] &lt;= 24), ALL!H818-METEALL[[#This Row],[620109]], 0)</f>
        <v>0</v>
      </c>
      <c r="J817">
        <f>IF(AND(ALL!I818-METEALL[[#This Row],[620111]] &gt;= 0, ALL!I818-METEALL[[#This Row],[620111]] &lt;= 24), ALL!I818-METEALL[[#This Row],[620111]], 0)</f>
        <v>11</v>
      </c>
      <c r="K817">
        <f>IF(AND(ALL!J818-METEALL[[#This Row],[620112]] &gt;= 0, ALL!J818-METEALL[[#This Row],[620112]] &lt;= 24), ALL!J818-METEALL[[#This Row],[620112]], 0)</f>
        <v>16</v>
      </c>
      <c r="L817">
        <f>IF(AND(ALL!K818-METEALL[[#This Row],[620113]] &gt;= 0, ALL!K818-METEALL[[#This Row],[620113]] &lt;= 24), ALL!K818-METEALL[[#This Row],[620113]], 0)</f>
        <v>17</v>
      </c>
      <c r="M817">
        <f>IF(AND(ALL!L818-METEALL[[#This Row],[620114]] &gt;= 0, ALL!L818-METEALL[[#This Row],[620114]] &lt;= 24), ALL!L818-METEALL[[#This Row],[620114]], 0)</f>
        <v>0</v>
      </c>
      <c r="N817">
        <f>IF(AND(ALL!M818-METEALL[[#This Row],[620116]] &gt;= 0, ALL!M818-METEALL[[#This Row],[620116]] &lt;= 24), ALL!M818-METEALL[[#This Row],[620116]], 0)</f>
        <v>0</v>
      </c>
      <c r="O817">
        <f>IF(AND(ALL!N818-METEALL[[#This Row],[620117]] &gt;= 0, ALL!N818-METEALL[[#This Row],[620117]] &lt;= 24), ALL!N818-METEALL[[#This Row],[620117]], 0)</f>
        <v>4</v>
      </c>
      <c r="P817">
        <f>IF(AND(ALL!O818-METEALL[[#This Row],[620118]] &gt;= 0, ALL!O818-METEALL[[#This Row],[620118]] &lt;= 24), ALL!O818-METEALL[[#This Row],[620118]], 0)</f>
        <v>0</v>
      </c>
      <c r="Q817">
        <f>IF(AND(ALL!P818-METEALL[[#This Row],[620119]] &gt;= 0, ALL!P818-METEALL[[#This Row],[620119]] &lt;= 24), ALL!P818-METEALL[[#This Row],[620119]], 0)</f>
        <v>0</v>
      </c>
      <c r="R817">
        <f>IF(AND(ALL!Q818-METEALL[[#This Row],[620120]] &gt;= 0, ALL!Q818-METEALL[[#This Row],[620120]] &lt;= 24), ALL!Q818-METEALL[[#This Row],[620120]], 0)</f>
        <v>10</v>
      </c>
      <c r="S817">
        <f>IF(AND(ALL!R818-METEALL[[#This Row],[620122]] &gt;= 0, ALL!R818-METEALL[[#This Row],[620122]] &lt;= 24), ALL!R818-METEALL[[#This Row],[620122]], 0)</f>
        <v>4</v>
      </c>
      <c r="T817">
        <f>IF(AND(ALL!S818-METEALL[[#This Row],[620123]] &gt;= 0, ALL!S818-METEALL[[#This Row],[620123]] &lt;= 24), ALL!S818-METEALL[[#This Row],[620123]], 0)</f>
        <v>0</v>
      </c>
      <c r="U817">
        <f>IF(AND(ALL!T818-METEALL[[#This Row],[620124]] &gt;= 0, ALL!T818-METEALL[[#This Row],[620124]] &lt;= 24), ALL!T818-METEALL[[#This Row],[620124]], 0)</f>
        <v>6</v>
      </c>
      <c r="Y817">
        <v>620104</v>
      </c>
      <c r="Z817" s="31">
        <v>44645</v>
      </c>
      <c r="AA817">
        <v>0</v>
      </c>
    </row>
    <row r="818" spans="3:27">
      <c r="C818" s="17">
        <v>44646</v>
      </c>
      <c r="D818" t="str">
        <f>TEXT(Mete_cal[[#This Row],[Egat Code]], "[$-409]mmm yyyy")</f>
        <v>Mar 2022</v>
      </c>
      <c r="E818">
        <f>IF(AND(ALL!D819-METEALL[[#This Row],[620104]] &gt;= 0, ALL!D819-METEALL[[#This Row],[620104]] &lt;= 24), ALL!D819-METEALL[[#This Row],[620104]], 0)</f>
        <v>0</v>
      </c>
      <c r="F818">
        <f>IF(AND(ALL!E819-METEALL[[#This Row],[620105]] &gt;= 0, ALL!E819-METEALL[[#This Row],[620105]] &lt;= 24), ALL!E819-METEALL[[#This Row],[620105]], 0)</f>
        <v>22</v>
      </c>
      <c r="G818">
        <f>IF(AND(ALL!F819-METEALL[[#This Row],[620106]] &gt;= 0, ALL!F819-METEALL[[#This Row],[620106]] &lt;= 24), ALL!F819-METEALL[[#This Row],[620106]], 0)</f>
        <v>21</v>
      </c>
      <c r="H818">
        <f>IF(AND(ALL!G819-METEALL[[#This Row],[620107]] &gt;= 0, ALL!G819-METEALL[[#This Row],[620107]] &lt;= 24), ALL!G819-METEALL[[#This Row],[620107]], 0)</f>
        <v>20</v>
      </c>
      <c r="I818">
        <f>IF(AND(ALL!H819-METEALL[[#This Row],[620109]] &gt;= 0, ALL!H819-METEALL[[#This Row],[620109]] &lt;= 24), ALL!H819-METEALL[[#This Row],[620109]], 0)</f>
        <v>0</v>
      </c>
      <c r="J818">
        <f>IF(AND(ALL!I819-METEALL[[#This Row],[620111]] &gt;= 0, ALL!I819-METEALL[[#This Row],[620111]] &lt;= 24), ALL!I819-METEALL[[#This Row],[620111]], 0)</f>
        <v>14</v>
      </c>
      <c r="K818">
        <f>IF(AND(ALL!J819-METEALL[[#This Row],[620112]] &gt;= 0, ALL!J819-METEALL[[#This Row],[620112]] &lt;= 24), ALL!J819-METEALL[[#This Row],[620112]], 0)</f>
        <v>20</v>
      </c>
      <c r="L818">
        <f>IF(AND(ALL!K819-METEALL[[#This Row],[620113]] &gt;= 0, ALL!K819-METEALL[[#This Row],[620113]] &lt;= 24), ALL!K819-METEALL[[#This Row],[620113]], 0)</f>
        <v>18</v>
      </c>
      <c r="M818">
        <f>IF(AND(ALL!L819-METEALL[[#This Row],[620114]] &gt;= 0, ALL!L819-METEALL[[#This Row],[620114]] &lt;= 24), ALL!L819-METEALL[[#This Row],[620114]], 0)</f>
        <v>0</v>
      </c>
      <c r="N818">
        <f>IF(AND(ALL!M819-METEALL[[#This Row],[620116]] &gt;= 0, ALL!M819-METEALL[[#This Row],[620116]] &lt;= 24), ALL!M819-METEALL[[#This Row],[620116]], 0)</f>
        <v>10</v>
      </c>
      <c r="O818">
        <f>IF(AND(ALL!N819-METEALL[[#This Row],[620117]] &gt;= 0, ALL!N819-METEALL[[#This Row],[620117]] &lt;= 24), ALL!N819-METEALL[[#This Row],[620117]], 0)</f>
        <v>7</v>
      </c>
      <c r="P818">
        <f>IF(AND(ALL!O819-METEALL[[#This Row],[620118]] &gt;= 0, ALL!O819-METEALL[[#This Row],[620118]] &lt;= 24), ALL!O819-METEALL[[#This Row],[620118]], 0)</f>
        <v>0</v>
      </c>
      <c r="Q818">
        <f>IF(AND(ALL!P819-METEALL[[#This Row],[620119]] &gt;= 0, ALL!P819-METEALL[[#This Row],[620119]] &lt;= 24), ALL!P819-METEALL[[#This Row],[620119]], 0)</f>
        <v>0</v>
      </c>
      <c r="R818">
        <f>IF(AND(ALL!Q819-METEALL[[#This Row],[620120]] &gt;= 0, ALL!Q819-METEALL[[#This Row],[620120]] &lt;= 24), ALL!Q819-METEALL[[#This Row],[620120]], 0)</f>
        <v>20</v>
      </c>
      <c r="S818">
        <f>IF(AND(ALL!R819-METEALL[[#This Row],[620122]] &gt;= 0, ALL!R819-METEALL[[#This Row],[620122]] &lt;= 24), ALL!R819-METEALL[[#This Row],[620122]], 0)</f>
        <v>0</v>
      </c>
      <c r="T818">
        <f>IF(AND(ALL!S819-METEALL[[#This Row],[620123]] &gt;= 0, ALL!S819-METEALL[[#This Row],[620123]] &lt;= 24), ALL!S819-METEALL[[#This Row],[620123]], 0)</f>
        <v>0</v>
      </c>
      <c r="U818">
        <f>IF(AND(ALL!T819-METEALL[[#This Row],[620124]] &gt;= 0, ALL!T819-METEALL[[#This Row],[620124]] &lt;= 24), ALL!T819-METEALL[[#This Row],[620124]], 0)</f>
        <v>20</v>
      </c>
      <c r="Y818">
        <v>620104</v>
      </c>
      <c r="Z818" s="31">
        <v>44646</v>
      </c>
      <c r="AA818">
        <v>0</v>
      </c>
    </row>
    <row r="819" spans="3:27">
      <c r="C819" s="17">
        <v>44647</v>
      </c>
      <c r="D819" t="str">
        <f>TEXT(Mete_cal[[#This Row],[Egat Code]], "[$-409]mmm yyyy")</f>
        <v>Mar 2022</v>
      </c>
      <c r="E819">
        <f>IF(AND(ALL!D820-METEALL[[#This Row],[620104]] &gt;= 0, ALL!D820-METEALL[[#This Row],[620104]] &lt;= 24), ALL!D820-METEALL[[#This Row],[620104]], 0)</f>
        <v>0</v>
      </c>
      <c r="F819">
        <f>IF(AND(ALL!E820-METEALL[[#This Row],[620105]] &gt;= 0, ALL!E820-METEALL[[#This Row],[620105]] &lt;= 24), ALL!E820-METEALL[[#This Row],[620105]], 0)</f>
        <v>9</v>
      </c>
      <c r="G819">
        <f>IF(AND(ALL!F820-METEALL[[#This Row],[620106]] &gt;= 0, ALL!F820-METEALL[[#This Row],[620106]] &lt;= 24), ALL!F820-METEALL[[#This Row],[620106]], 0)</f>
        <v>17</v>
      </c>
      <c r="H819">
        <f>IF(AND(ALL!G820-METEALL[[#This Row],[620107]] &gt;= 0, ALL!G820-METEALL[[#This Row],[620107]] &lt;= 24), ALL!G820-METEALL[[#This Row],[620107]], 0)</f>
        <v>17</v>
      </c>
      <c r="I819">
        <f>IF(AND(ALL!H820-METEALL[[#This Row],[620109]] &gt;= 0, ALL!H820-METEALL[[#This Row],[620109]] &lt;= 24), ALL!H820-METEALL[[#This Row],[620109]], 0)</f>
        <v>0</v>
      </c>
      <c r="J819">
        <f>IF(AND(ALL!I820-METEALL[[#This Row],[620111]] &gt;= 0, ALL!I820-METEALL[[#This Row],[620111]] &lt;= 24), ALL!I820-METEALL[[#This Row],[620111]], 0)</f>
        <v>7</v>
      </c>
      <c r="K819">
        <f>IF(AND(ALL!J820-METEALL[[#This Row],[620112]] &gt;= 0, ALL!J820-METEALL[[#This Row],[620112]] &lt;= 24), ALL!J820-METEALL[[#This Row],[620112]], 0)</f>
        <v>15</v>
      </c>
      <c r="L819">
        <f>IF(AND(ALL!K820-METEALL[[#This Row],[620113]] &gt;= 0, ALL!K820-METEALL[[#This Row],[620113]] &lt;= 24), ALL!K820-METEALL[[#This Row],[620113]], 0)</f>
        <v>11</v>
      </c>
      <c r="M819">
        <f>IF(AND(ALL!L820-METEALL[[#This Row],[620114]] &gt;= 0, ALL!L820-METEALL[[#This Row],[620114]] &lt;= 24), ALL!L820-METEALL[[#This Row],[620114]], 0)</f>
        <v>0</v>
      </c>
      <c r="N819">
        <f>IF(AND(ALL!M820-METEALL[[#This Row],[620116]] &gt;= 0, ALL!M820-METEALL[[#This Row],[620116]] &lt;= 24), ALL!M820-METEALL[[#This Row],[620116]], 0)</f>
        <v>3</v>
      </c>
      <c r="O819">
        <f>IF(AND(ALL!N820-METEALL[[#This Row],[620117]] &gt;= 0, ALL!N820-METEALL[[#This Row],[620117]] &lt;= 24), ALL!N820-METEALL[[#This Row],[620117]], 0)</f>
        <v>3</v>
      </c>
      <c r="P819">
        <f>IF(AND(ALL!O820-METEALL[[#This Row],[620118]] &gt;= 0, ALL!O820-METEALL[[#This Row],[620118]] &lt;= 24), ALL!O820-METEALL[[#This Row],[620118]], 0)</f>
        <v>0</v>
      </c>
      <c r="Q819">
        <f>IF(AND(ALL!P820-METEALL[[#This Row],[620119]] &gt;= 0, ALL!P820-METEALL[[#This Row],[620119]] &lt;= 24), ALL!P820-METEALL[[#This Row],[620119]], 0)</f>
        <v>0</v>
      </c>
      <c r="R819">
        <f>IF(AND(ALL!Q820-METEALL[[#This Row],[620120]] &gt;= 0, ALL!Q820-METEALL[[#This Row],[620120]] &lt;= 24), ALL!Q820-METEALL[[#This Row],[620120]], 0)</f>
        <v>17</v>
      </c>
      <c r="S819">
        <f>IF(AND(ALL!R820-METEALL[[#This Row],[620122]] &gt;= 0, ALL!R820-METEALL[[#This Row],[620122]] &lt;= 24), ALL!R820-METEALL[[#This Row],[620122]], 0)</f>
        <v>0</v>
      </c>
      <c r="T819">
        <f>IF(AND(ALL!S820-METEALL[[#This Row],[620123]] &gt;= 0, ALL!S820-METEALL[[#This Row],[620123]] &lt;= 24), ALL!S820-METEALL[[#This Row],[620123]], 0)</f>
        <v>0</v>
      </c>
      <c r="U819">
        <f>IF(AND(ALL!T820-METEALL[[#This Row],[620124]] &gt;= 0, ALL!T820-METEALL[[#This Row],[620124]] &lt;= 24), ALL!T820-METEALL[[#This Row],[620124]], 0)</f>
        <v>16</v>
      </c>
      <c r="Y819">
        <v>620104</v>
      </c>
      <c r="Z819" s="31">
        <v>44647</v>
      </c>
      <c r="AA819">
        <v>0</v>
      </c>
    </row>
    <row r="820" spans="3:27">
      <c r="C820" s="17">
        <v>44648</v>
      </c>
      <c r="D820" t="str">
        <f>TEXT(Mete_cal[[#This Row],[Egat Code]], "[$-409]mmm yyyy")</f>
        <v>Mar 2022</v>
      </c>
      <c r="E820">
        <f>IF(AND(ALL!D821-METEALL[[#This Row],[620104]] &gt;= 0, ALL!D821-METEALL[[#This Row],[620104]] &lt;= 24), ALL!D821-METEALL[[#This Row],[620104]], 0)</f>
        <v>0</v>
      </c>
      <c r="F820">
        <f>IF(AND(ALL!E821-METEALL[[#This Row],[620105]] &gt;= 0, ALL!E821-METEALL[[#This Row],[620105]] &lt;= 24), ALL!E821-METEALL[[#This Row],[620105]], 0)</f>
        <v>15</v>
      </c>
      <c r="G820">
        <f>IF(AND(ALL!F821-METEALL[[#This Row],[620106]] &gt;= 0, ALL!F821-METEALL[[#This Row],[620106]] &lt;= 24), ALL!F821-METEALL[[#This Row],[620106]], 0)</f>
        <v>15</v>
      </c>
      <c r="H820">
        <f>IF(AND(ALL!G821-METEALL[[#This Row],[620107]] &gt;= 0, ALL!G821-METEALL[[#This Row],[620107]] &lt;= 24), ALL!G821-METEALL[[#This Row],[620107]], 0)</f>
        <v>16</v>
      </c>
      <c r="I820">
        <f>IF(AND(ALL!H821-METEALL[[#This Row],[620109]] &gt;= 0, ALL!H821-METEALL[[#This Row],[620109]] &lt;= 24), ALL!H821-METEALL[[#This Row],[620109]], 0)</f>
        <v>0</v>
      </c>
      <c r="J820">
        <f>IF(AND(ALL!I821-METEALL[[#This Row],[620111]] &gt;= 0, ALL!I821-METEALL[[#This Row],[620111]] &lt;= 24), ALL!I821-METEALL[[#This Row],[620111]], 0)</f>
        <v>12</v>
      </c>
      <c r="K820">
        <f>IF(AND(ALL!J821-METEALL[[#This Row],[620112]] &gt;= 0, ALL!J821-METEALL[[#This Row],[620112]] &lt;= 24), ALL!J821-METEALL[[#This Row],[620112]], 0)</f>
        <v>17</v>
      </c>
      <c r="L820">
        <f>IF(AND(ALL!K821-METEALL[[#This Row],[620113]] &gt;= 0, ALL!K821-METEALL[[#This Row],[620113]] &lt;= 24), ALL!K821-METEALL[[#This Row],[620113]], 0)</f>
        <v>14</v>
      </c>
      <c r="M820">
        <f>IF(AND(ALL!L821-METEALL[[#This Row],[620114]] &gt;= 0, ALL!L821-METEALL[[#This Row],[620114]] &lt;= 24), ALL!L821-METEALL[[#This Row],[620114]], 0)</f>
        <v>0</v>
      </c>
      <c r="N820">
        <f>IF(AND(ALL!M821-METEALL[[#This Row],[620116]] &gt;= 0, ALL!M821-METEALL[[#This Row],[620116]] &lt;= 24), ALL!M821-METEALL[[#This Row],[620116]], 0)</f>
        <v>11</v>
      </c>
      <c r="O820">
        <f>IF(AND(ALL!N821-METEALL[[#This Row],[620117]] &gt;= 0, ALL!N821-METEALL[[#This Row],[620117]] &lt;= 24), ALL!N821-METEALL[[#This Row],[620117]], 0)</f>
        <v>22</v>
      </c>
      <c r="P820">
        <f>IF(AND(ALL!O821-METEALL[[#This Row],[620118]] &gt;= 0, ALL!O821-METEALL[[#This Row],[620118]] &lt;= 24), ALL!O821-METEALL[[#This Row],[620118]], 0)</f>
        <v>0</v>
      </c>
      <c r="Q820">
        <f>IF(AND(ALL!P821-METEALL[[#This Row],[620119]] &gt;= 0, ALL!P821-METEALL[[#This Row],[620119]] &lt;= 24), ALL!P821-METEALL[[#This Row],[620119]], 0)</f>
        <v>0</v>
      </c>
      <c r="R820">
        <f>IF(AND(ALL!Q821-METEALL[[#This Row],[620120]] &gt;= 0, ALL!Q821-METEALL[[#This Row],[620120]] &lt;= 24), ALL!Q821-METEALL[[#This Row],[620120]], 0)</f>
        <v>14</v>
      </c>
      <c r="S820">
        <f>IF(AND(ALL!R821-METEALL[[#This Row],[620122]] &gt;= 0, ALL!R821-METEALL[[#This Row],[620122]] &lt;= 24), ALL!R821-METEALL[[#This Row],[620122]], 0)</f>
        <v>0</v>
      </c>
      <c r="T820">
        <f>IF(AND(ALL!S821-METEALL[[#This Row],[620123]] &gt;= 0, ALL!S821-METEALL[[#This Row],[620123]] &lt;= 24), ALL!S821-METEALL[[#This Row],[620123]], 0)</f>
        <v>0</v>
      </c>
      <c r="U820">
        <f>IF(AND(ALL!T821-METEALL[[#This Row],[620124]] &gt;= 0, ALL!T821-METEALL[[#This Row],[620124]] &lt;= 24), ALL!T821-METEALL[[#This Row],[620124]], 0)</f>
        <v>20</v>
      </c>
      <c r="Y820">
        <v>620104</v>
      </c>
      <c r="Z820" s="31">
        <v>44648</v>
      </c>
      <c r="AA820">
        <v>0</v>
      </c>
    </row>
    <row r="821" spans="3:27">
      <c r="C821" s="17">
        <v>44649</v>
      </c>
      <c r="D821" t="str">
        <f>TEXT(Mete_cal[[#This Row],[Egat Code]], "[$-409]mmm yyyy")</f>
        <v>Mar 2022</v>
      </c>
      <c r="E821">
        <f>IF(AND(ALL!D822-METEALL[[#This Row],[620104]] &gt;= 0, ALL!D822-METEALL[[#This Row],[620104]] &lt;= 24), ALL!D822-METEALL[[#This Row],[620104]], 0)</f>
        <v>0</v>
      </c>
      <c r="F821">
        <f>IF(AND(ALL!E822-METEALL[[#This Row],[620105]] &gt;= 0, ALL!E822-METEALL[[#This Row],[620105]] &lt;= 24), ALL!E822-METEALL[[#This Row],[620105]], 0)</f>
        <v>16</v>
      </c>
      <c r="G821">
        <f>IF(AND(ALL!F822-METEALL[[#This Row],[620106]] &gt;= 0, ALL!F822-METEALL[[#This Row],[620106]] &lt;= 24), ALL!F822-METEALL[[#This Row],[620106]], 0)</f>
        <v>17</v>
      </c>
      <c r="H821">
        <f>IF(AND(ALL!G822-METEALL[[#This Row],[620107]] &gt;= 0, ALL!G822-METEALL[[#This Row],[620107]] &lt;= 24), ALL!G822-METEALL[[#This Row],[620107]], 0)</f>
        <v>12</v>
      </c>
      <c r="I821">
        <f>IF(AND(ALL!H822-METEALL[[#This Row],[620109]] &gt;= 0, ALL!H822-METEALL[[#This Row],[620109]] &lt;= 24), ALL!H822-METEALL[[#This Row],[620109]], 0)</f>
        <v>0</v>
      </c>
      <c r="J821">
        <f>IF(AND(ALL!I822-METEALL[[#This Row],[620111]] &gt;= 0, ALL!I822-METEALL[[#This Row],[620111]] &lt;= 24), ALL!I822-METEALL[[#This Row],[620111]], 0)</f>
        <v>8</v>
      </c>
      <c r="K821">
        <f>IF(AND(ALL!J822-METEALL[[#This Row],[620112]] &gt;= 0, ALL!J822-METEALL[[#This Row],[620112]] &lt;= 24), ALL!J822-METEALL[[#This Row],[620112]], 0)</f>
        <v>17</v>
      </c>
      <c r="L821">
        <f>IF(AND(ALL!K822-METEALL[[#This Row],[620113]] &gt;= 0, ALL!K822-METEALL[[#This Row],[620113]] &lt;= 24), ALL!K822-METEALL[[#This Row],[620113]], 0)</f>
        <v>9</v>
      </c>
      <c r="M821">
        <f>IF(AND(ALL!L822-METEALL[[#This Row],[620114]] &gt;= 0, ALL!L822-METEALL[[#This Row],[620114]] &lt;= 24), ALL!L822-METEALL[[#This Row],[620114]], 0)</f>
        <v>2</v>
      </c>
      <c r="N821">
        <f>IF(AND(ALL!M822-METEALL[[#This Row],[620116]] &gt;= 0, ALL!M822-METEALL[[#This Row],[620116]] &lt;= 24), ALL!M822-METEALL[[#This Row],[620116]], 0)</f>
        <v>0</v>
      </c>
      <c r="O821">
        <f>IF(AND(ALL!N822-METEALL[[#This Row],[620117]] &gt;= 0, ALL!N822-METEALL[[#This Row],[620117]] &lt;= 24), ALL!N822-METEALL[[#This Row],[620117]], 0)</f>
        <v>14</v>
      </c>
      <c r="P821">
        <f>IF(AND(ALL!O822-METEALL[[#This Row],[620118]] &gt;= 0, ALL!O822-METEALL[[#This Row],[620118]] &lt;= 24), ALL!O822-METEALL[[#This Row],[620118]], 0)</f>
        <v>0</v>
      </c>
      <c r="Q821">
        <f>IF(AND(ALL!P822-METEALL[[#This Row],[620119]] &gt;= 0, ALL!P822-METEALL[[#This Row],[620119]] &lt;= 24), ALL!P822-METEALL[[#This Row],[620119]], 0)</f>
        <v>0</v>
      </c>
      <c r="R821">
        <f>IF(AND(ALL!Q822-METEALL[[#This Row],[620120]] &gt;= 0, ALL!Q822-METEALL[[#This Row],[620120]] &lt;= 24), ALL!Q822-METEALL[[#This Row],[620120]], 0)</f>
        <v>12</v>
      </c>
      <c r="S821">
        <f>IF(AND(ALL!R822-METEALL[[#This Row],[620122]] &gt;= 0, ALL!R822-METEALL[[#This Row],[620122]] &lt;= 24), ALL!R822-METEALL[[#This Row],[620122]], 0)</f>
        <v>0</v>
      </c>
      <c r="T821">
        <f>IF(AND(ALL!S822-METEALL[[#This Row],[620123]] &gt;= 0, ALL!S822-METEALL[[#This Row],[620123]] &lt;= 24), ALL!S822-METEALL[[#This Row],[620123]], 0)</f>
        <v>0</v>
      </c>
      <c r="U821">
        <f>IF(AND(ALL!T822-METEALL[[#This Row],[620124]] &gt;= 0, ALL!T822-METEALL[[#This Row],[620124]] &lt;= 24), ALL!T822-METEALL[[#This Row],[620124]], 0)</f>
        <v>9</v>
      </c>
      <c r="Y821">
        <v>620104</v>
      </c>
      <c r="Z821" s="31">
        <v>44649</v>
      </c>
      <c r="AA821">
        <v>0</v>
      </c>
    </row>
    <row r="822" spans="3:27">
      <c r="C822" s="17">
        <v>44650</v>
      </c>
      <c r="D822" t="str">
        <f>TEXT(Mete_cal[[#This Row],[Egat Code]], "[$-409]mmm yyyy")</f>
        <v>Mar 2022</v>
      </c>
      <c r="E822">
        <f>IF(AND(ALL!D823-METEALL[[#This Row],[620104]] &gt;= 0, ALL!D823-METEALL[[#This Row],[620104]] &lt;= 24), ALL!D823-METEALL[[#This Row],[620104]], 0)</f>
        <v>0</v>
      </c>
      <c r="F822">
        <f>IF(AND(ALL!E823-METEALL[[#This Row],[620105]] &gt;= 0, ALL!E823-METEALL[[#This Row],[620105]] &lt;= 24), ALL!E823-METEALL[[#This Row],[620105]], 0)</f>
        <v>11</v>
      </c>
      <c r="G822">
        <f>IF(AND(ALL!F823-METEALL[[#This Row],[620106]] &gt;= 0, ALL!F823-METEALL[[#This Row],[620106]] &lt;= 24), ALL!F823-METEALL[[#This Row],[620106]], 0)</f>
        <v>13</v>
      </c>
      <c r="H822">
        <f>IF(AND(ALL!G823-METEALL[[#This Row],[620107]] &gt;= 0, ALL!G823-METEALL[[#This Row],[620107]] &lt;= 24), ALL!G823-METEALL[[#This Row],[620107]], 0)</f>
        <v>0</v>
      </c>
      <c r="I822">
        <f>IF(AND(ALL!H823-METEALL[[#This Row],[620109]] &gt;= 0, ALL!H823-METEALL[[#This Row],[620109]] &lt;= 24), ALL!H823-METEALL[[#This Row],[620109]], 0)</f>
        <v>0</v>
      </c>
      <c r="J822">
        <f>IF(AND(ALL!I823-METEALL[[#This Row],[620111]] &gt;= 0, ALL!I823-METEALL[[#This Row],[620111]] &lt;= 24), ALL!I823-METEALL[[#This Row],[620111]], 0)</f>
        <v>7</v>
      </c>
      <c r="K822">
        <f>IF(AND(ALL!J823-METEALL[[#This Row],[620112]] &gt;= 0, ALL!J823-METEALL[[#This Row],[620112]] &lt;= 24), ALL!J823-METEALL[[#This Row],[620112]], 0)</f>
        <v>7</v>
      </c>
      <c r="L822">
        <f>IF(AND(ALL!K823-METEALL[[#This Row],[620113]] &gt;= 0, ALL!K823-METEALL[[#This Row],[620113]] &lt;= 24), ALL!K823-METEALL[[#This Row],[620113]], 0)</f>
        <v>9</v>
      </c>
      <c r="M822">
        <f>IF(AND(ALL!L823-METEALL[[#This Row],[620114]] &gt;= 0, ALL!L823-METEALL[[#This Row],[620114]] &lt;= 24), ALL!L823-METEALL[[#This Row],[620114]], 0)</f>
        <v>14</v>
      </c>
      <c r="N822">
        <f>IF(AND(ALL!M823-METEALL[[#This Row],[620116]] &gt;= 0, ALL!M823-METEALL[[#This Row],[620116]] &lt;= 24), ALL!M823-METEALL[[#This Row],[620116]], 0)</f>
        <v>0</v>
      </c>
      <c r="O822">
        <f>IF(AND(ALL!N823-METEALL[[#This Row],[620117]] &gt;= 0, ALL!N823-METEALL[[#This Row],[620117]] &lt;= 24), ALL!N823-METEALL[[#This Row],[620117]], 0)</f>
        <v>5</v>
      </c>
      <c r="P822">
        <f>IF(AND(ALL!O823-METEALL[[#This Row],[620118]] &gt;= 0, ALL!O823-METEALL[[#This Row],[620118]] &lt;= 24), ALL!O823-METEALL[[#This Row],[620118]], 0)</f>
        <v>0</v>
      </c>
      <c r="Q822">
        <f>IF(AND(ALL!P823-METEALL[[#This Row],[620119]] &gt;= 0, ALL!P823-METEALL[[#This Row],[620119]] &lt;= 24), ALL!P823-METEALL[[#This Row],[620119]], 0)</f>
        <v>14</v>
      </c>
      <c r="R822">
        <f>IF(AND(ALL!Q823-METEALL[[#This Row],[620120]] &gt;= 0, ALL!Q823-METEALL[[#This Row],[620120]] &lt;= 24), ALL!Q823-METEALL[[#This Row],[620120]], 0)</f>
        <v>12</v>
      </c>
      <c r="S822">
        <f>IF(AND(ALL!R823-METEALL[[#This Row],[620122]] &gt;= 0, ALL!R823-METEALL[[#This Row],[620122]] &lt;= 24), ALL!R823-METEALL[[#This Row],[620122]], 0)</f>
        <v>0</v>
      </c>
      <c r="T822">
        <f>IF(AND(ALL!S823-METEALL[[#This Row],[620123]] &gt;= 0, ALL!S823-METEALL[[#This Row],[620123]] &lt;= 24), ALL!S823-METEALL[[#This Row],[620123]], 0)</f>
        <v>0</v>
      </c>
      <c r="U822">
        <f>IF(AND(ALL!T823-METEALL[[#This Row],[620124]] &gt;= 0, ALL!T823-METEALL[[#This Row],[620124]] &lt;= 24), ALL!T823-METEALL[[#This Row],[620124]], 0)</f>
        <v>0</v>
      </c>
      <c r="Y822">
        <v>620104</v>
      </c>
      <c r="Z822" s="31">
        <v>44650</v>
      </c>
      <c r="AA822">
        <v>0</v>
      </c>
    </row>
    <row r="823" spans="3:27">
      <c r="C823" s="17">
        <v>44651</v>
      </c>
      <c r="D823" t="str">
        <f>TEXT(Mete_cal[[#This Row],[Egat Code]], "[$-409]mmm yyyy")</f>
        <v>Mar 2022</v>
      </c>
      <c r="E823">
        <f>IF(AND(ALL!D824-METEALL[[#This Row],[620104]] &gt;= 0, ALL!D824-METEALL[[#This Row],[620104]] &lt;= 24), ALL!D824-METEALL[[#This Row],[620104]], 0)</f>
        <v>0</v>
      </c>
      <c r="F823">
        <f>IF(AND(ALL!E824-METEALL[[#This Row],[620105]] &gt;= 0, ALL!E824-METEALL[[#This Row],[620105]] &lt;= 24), ALL!E824-METEALL[[#This Row],[620105]], 0)</f>
        <v>20</v>
      </c>
      <c r="G823">
        <f>IF(AND(ALL!F824-METEALL[[#This Row],[620106]] &gt;= 0, ALL!F824-METEALL[[#This Row],[620106]] &lt;= 24), ALL!F824-METEALL[[#This Row],[620106]], 0)</f>
        <v>19</v>
      </c>
      <c r="H823">
        <f>IF(AND(ALL!G824-METEALL[[#This Row],[620107]] &gt;= 0, ALL!G824-METEALL[[#This Row],[620107]] &lt;= 24), ALL!G824-METEALL[[#This Row],[620107]], 0)</f>
        <v>1</v>
      </c>
      <c r="I823">
        <f>IF(AND(ALL!H824-METEALL[[#This Row],[620109]] &gt;= 0, ALL!H824-METEALL[[#This Row],[620109]] &lt;= 24), ALL!H824-METEALL[[#This Row],[620109]], 0)</f>
        <v>0</v>
      </c>
      <c r="J823">
        <f>IF(AND(ALL!I824-METEALL[[#This Row],[620111]] &gt;= 0, ALL!I824-METEALL[[#This Row],[620111]] &lt;= 24), ALL!I824-METEALL[[#This Row],[620111]], 0)</f>
        <v>14</v>
      </c>
      <c r="K823">
        <f>IF(AND(ALL!J824-METEALL[[#This Row],[620112]] &gt;= 0, ALL!J824-METEALL[[#This Row],[620112]] &lt;= 24), ALL!J824-METEALL[[#This Row],[620112]], 0)</f>
        <v>19</v>
      </c>
      <c r="L823">
        <f>IF(AND(ALL!K824-METEALL[[#This Row],[620113]] &gt;= 0, ALL!K824-METEALL[[#This Row],[620113]] &lt;= 24), ALL!K824-METEALL[[#This Row],[620113]], 0)</f>
        <v>6</v>
      </c>
      <c r="M823">
        <f>IF(AND(ALL!L824-METEALL[[#This Row],[620114]] &gt;= 0, ALL!L824-METEALL[[#This Row],[620114]] &lt;= 24), ALL!L824-METEALL[[#This Row],[620114]], 0)</f>
        <v>19</v>
      </c>
      <c r="N823">
        <f>IF(AND(ALL!M824-METEALL[[#This Row],[620116]] &gt;= 0, ALL!M824-METEALL[[#This Row],[620116]] &lt;= 24), ALL!M824-METEALL[[#This Row],[620116]], 0)</f>
        <v>16</v>
      </c>
      <c r="O823">
        <f>IF(AND(ALL!N824-METEALL[[#This Row],[620117]] &gt;= 0, ALL!N824-METEALL[[#This Row],[620117]] &lt;= 24), ALL!N824-METEALL[[#This Row],[620117]], 0)</f>
        <v>15</v>
      </c>
      <c r="P823">
        <f>IF(AND(ALL!O824-METEALL[[#This Row],[620118]] &gt;= 0, ALL!O824-METEALL[[#This Row],[620118]] &lt;= 24), ALL!O824-METEALL[[#This Row],[620118]], 0)</f>
        <v>0</v>
      </c>
      <c r="Q823">
        <f>IF(AND(ALL!P824-METEALL[[#This Row],[620119]] &gt;= 0, ALL!P824-METEALL[[#This Row],[620119]] &lt;= 24), ALL!P824-METEALL[[#This Row],[620119]], 0)</f>
        <v>0</v>
      </c>
      <c r="R823">
        <f>IF(AND(ALL!Q824-METEALL[[#This Row],[620120]] &gt;= 0, ALL!Q824-METEALL[[#This Row],[620120]] &lt;= 24), ALL!Q824-METEALL[[#This Row],[620120]], 0)</f>
        <v>0</v>
      </c>
      <c r="S823">
        <f>IF(AND(ALL!R824-METEALL[[#This Row],[620122]] &gt;= 0, ALL!R824-METEALL[[#This Row],[620122]] &lt;= 24), ALL!R824-METEALL[[#This Row],[620122]], 0)</f>
        <v>0</v>
      </c>
      <c r="T823">
        <f>IF(AND(ALL!S824-METEALL[[#This Row],[620123]] &gt;= 0, ALL!S824-METEALL[[#This Row],[620123]] &lt;= 24), ALL!S824-METEALL[[#This Row],[620123]], 0)</f>
        <v>0</v>
      </c>
      <c r="U823">
        <f>IF(AND(ALL!T824-METEALL[[#This Row],[620124]] &gt;= 0, ALL!T824-METEALL[[#This Row],[620124]] &lt;= 24), ALL!T824-METEALL[[#This Row],[620124]], 0)</f>
        <v>0</v>
      </c>
      <c r="Y823">
        <v>620104</v>
      </c>
      <c r="Z823" s="31">
        <v>44651</v>
      </c>
      <c r="AA823">
        <v>0</v>
      </c>
    </row>
    <row r="824" spans="3:27">
      <c r="C824" s="17">
        <v>44652</v>
      </c>
      <c r="D824" t="str">
        <f>TEXT(Mete_cal[[#This Row],[Egat Code]], "[$-409]mmm yyyy")</f>
        <v>Apr 2022</v>
      </c>
      <c r="E824">
        <f>IF(AND(ALL!D825-METEALL[[#This Row],[620104]] &gt;= 0, ALL!D825-METEALL[[#This Row],[620104]] &lt;= 24), ALL!D825-METEALL[[#This Row],[620104]], 0)</f>
        <v>0</v>
      </c>
      <c r="F824">
        <f>IF(AND(ALL!E825-METEALL[[#This Row],[620105]] &gt;= 0, ALL!E825-METEALL[[#This Row],[620105]] &lt;= 24), ALL!E825-METEALL[[#This Row],[620105]], 0)</f>
        <v>0</v>
      </c>
      <c r="G824">
        <f>IF(AND(ALL!F825-METEALL[[#This Row],[620106]] &gt;= 0, ALL!F825-METEALL[[#This Row],[620106]] &lt;= 24), ALL!F825-METEALL[[#This Row],[620106]], 0)</f>
        <v>20</v>
      </c>
      <c r="H824">
        <f>IF(AND(ALL!G825-METEALL[[#This Row],[620107]] &gt;= 0, ALL!G825-METEALL[[#This Row],[620107]] &lt;= 24), ALL!G825-METEALL[[#This Row],[620107]], 0)</f>
        <v>8</v>
      </c>
      <c r="I824">
        <f>IF(AND(ALL!H825-METEALL[[#This Row],[620109]] &gt;= 0, ALL!H825-METEALL[[#This Row],[620109]] &lt;= 24), ALL!H825-METEALL[[#This Row],[620109]], 0)</f>
        <v>0</v>
      </c>
      <c r="J824">
        <f>IF(AND(ALL!I825-METEALL[[#This Row],[620111]] &gt;= 0, ALL!I825-METEALL[[#This Row],[620111]] &lt;= 24), ALL!I825-METEALL[[#This Row],[620111]], 0)</f>
        <v>8</v>
      </c>
      <c r="K824">
        <f>IF(AND(ALL!J825-METEALL[[#This Row],[620112]] &gt;= 0, ALL!J825-METEALL[[#This Row],[620112]] &lt;= 24), ALL!J825-METEALL[[#This Row],[620112]], 0)</f>
        <v>17</v>
      </c>
      <c r="L824">
        <f>IF(AND(ALL!K825-METEALL[[#This Row],[620113]] &gt;= 0, ALL!K825-METEALL[[#This Row],[620113]] &lt;= 24), ALL!K825-METEALL[[#This Row],[620113]], 0)</f>
        <v>13</v>
      </c>
      <c r="M824">
        <f>IF(AND(ALL!L825-METEALL[[#This Row],[620114]] &gt;= 0, ALL!L825-METEALL[[#This Row],[620114]] &lt;= 24), ALL!L825-METEALL[[#This Row],[620114]], 0)</f>
        <v>9</v>
      </c>
      <c r="N824">
        <f>IF(AND(ALL!M825-METEALL[[#This Row],[620116]] &gt;= 0, ALL!M825-METEALL[[#This Row],[620116]] &lt;= 24), ALL!M825-METEALL[[#This Row],[620116]], 0)</f>
        <v>16</v>
      </c>
      <c r="O824">
        <f>IF(AND(ALL!N825-METEALL[[#This Row],[620117]] &gt;= 0, ALL!N825-METEALL[[#This Row],[620117]] &lt;= 24), ALL!N825-METEALL[[#This Row],[620117]], 0)</f>
        <v>10</v>
      </c>
      <c r="P824">
        <f>IF(AND(ALL!O825-METEALL[[#This Row],[620118]] &gt;= 0, ALL!O825-METEALL[[#This Row],[620118]] &lt;= 24), ALL!O825-METEALL[[#This Row],[620118]], 0)</f>
        <v>8</v>
      </c>
      <c r="Q824">
        <f>IF(AND(ALL!P825-METEALL[[#This Row],[620119]] &gt;= 0, ALL!P825-METEALL[[#This Row],[620119]] &lt;= 24), ALL!P825-METEALL[[#This Row],[620119]], 0)</f>
        <v>17</v>
      </c>
      <c r="R824">
        <f>IF(AND(ALL!Q825-METEALL[[#This Row],[620120]] &gt;= 0, ALL!Q825-METEALL[[#This Row],[620120]] &lt;= 24), ALL!Q825-METEALL[[#This Row],[620120]], 0)</f>
        <v>0</v>
      </c>
      <c r="S824">
        <f>IF(AND(ALL!R825-METEALL[[#This Row],[620122]] &gt;= 0, ALL!R825-METEALL[[#This Row],[620122]] &lt;= 24), ALL!R825-METEALL[[#This Row],[620122]], 0)</f>
        <v>0</v>
      </c>
      <c r="T824">
        <f>IF(AND(ALL!S825-METEALL[[#This Row],[620123]] &gt;= 0, ALL!S825-METEALL[[#This Row],[620123]] &lt;= 24), ALL!S825-METEALL[[#This Row],[620123]], 0)</f>
        <v>0</v>
      </c>
      <c r="U824">
        <f>IF(AND(ALL!T825-METEALL[[#This Row],[620124]] &gt;= 0, ALL!T825-METEALL[[#This Row],[620124]] &lt;= 24), ALL!T825-METEALL[[#This Row],[620124]], 0)</f>
        <v>0</v>
      </c>
      <c r="Y824">
        <v>620104</v>
      </c>
      <c r="Z824" s="31">
        <v>44652</v>
      </c>
      <c r="AA824">
        <v>0</v>
      </c>
    </row>
    <row r="825" spans="3:27">
      <c r="C825" s="17">
        <v>44653</v>
      </c>
      <c r="D825" t="str">
        <f>TEXT(Mete_cal[[#This Row],[Egat Code]], "[$-409]mmm yyyy")</f>
        <v>Apr 2022</v>
      </c>
      <c r="E825">
        <f>IF(AND(ALL!D826-METEALL[[#This Row],[620104]] &gt;= 0, ALL!D826-METEALL[[#This Row],[620104]] &lt;= 24), ALL!D826-METEALL[[#This Row],[620104]], 0)</f>
        <v>0</v>
      </c>
      <c r="F825">
        <f>IF(AND(ALL!E826-METEALL[[#This Row],[620105]] &gt;= 0, ALL!E826-METEALL[[#This Row],[620105]] &lt;= 24), ALL!E826-METEALL[[#This Row],[620105]], 0)</f>
        <v>0</v>
      </c>
      <c r="G825">
        <f>IF(AND(ALL!F826-METEALL[[#This Row],[620106]] &gt;= 0, ALL!F826-METEALL[[#This Row],[620106]] &lt;= 24), ALL!F826-METEALL[[#This Row],[620106]], 0)</f>
        <v>16</v>
      </c>
      <c r="H825">
        <f>IF(AND(ALL!G826-METEALL[[#This Row],[620107]] &gt;= 0, ALL!G826-METEALL[[#This Row],[620107]] &lt;= 24), ALL!G826-METEALL[[#This Row],[620107]], 0)</f>
        <v>0</v>
      </c>
      <c r="I825">
        <f>IF(AND(ALL!H826-METEALL[[#This Row],[620109]] &gt;= 0, ALL!H826-METEALL[[#This Row],[620109]] &lt;= 24), ALL!H826-METEALL[[#This Row],[620109]], 0)</f>
        <v>0</v>
      </c>
      <c r="J825">
        <f>IF(AND(ALL!I826-METEALL[[#This Row],[620111]] &gt;= 0, ALL!I826-METEALL[[#This Row],[620111]] &lt;= 24), ALL!I826-METEALL[[#This Row],[620111]], 0)</f>
        <v>6</v>
      </c>
      <c r="K825">
        <f>IF(AND(ALL!J826-METEALL[[#This Row],[620112]] &gt;= 0, ALL!J826-METEALL[[#This Row],[620112]] &lt;= 24), ALL!J826-METEALL[[#This Row],[620112]], 0)</f>
        <v>9</v>
      </c>
      <c r="L825">
        <f>IF(AND(ALL!K826-METEALL[[#This Row],[620113]] &gt;= 0, ALL!K826-METEALL[[#This Row],[620113]] &lt;= 24), ALL!K826-METEALL[[#This Row],[620113]], 0)</f>
        <v>10</v>
      </c>
      <c r="M825">
        <f>IF(AND(ALL!L826-METEALL[[#This Row],[620114]] &gt;= 0, ALL!L826-METEALL[[#This Row],[620114]] &lt;= 24), ALL!L826-METEALL[[#This Row],[620114]], 0)</f>
        <v>13</v>
      </c>
      <c r="N825">
        <f>IF(AND(ALL!M826-METEALL[[#This Row],[620116]] &gt;= 0, ALL!M826-METEALL[[#This Row],[620116]] &lt;= 24), ALL!M826-METEALL[[#This Row],[620116]], 0)</f>
        <v>10</v>
      </c>
      <c r="O825">
        <f>IF(AND(ALL!N826-METEALL[[#This Row],[620117]] &gt;= 0, ALL!N826-METEALL[[#This Row],[620117]] &lt;= 24), ALL!N826-METEALL[[#This Row],[620117]], 0)</f>
        <v>7</v>
      </c>
      <c r="P825">
        <f>IF(AND(ALL!O826-METEALL[[#This Row],[620118]] &gt;= 0, ALL!O826-METEALL[[#This Row],[620118]] &lt;= 24), ALL!O826-METEALL[[#This Row],[620118]], 0)</f>
        <v>12</v>
      </c>
      <c r="Q825">
        <f>IF(AND(ALL!P826-METEALL[[#This Row],[620119]] &gt;= 0, ALL!P826-METEALL[[#This Row],[620119]] &lt;= 24), ALL!P826-METEALL[[#This Row],[620119]], 0)</f>
        <v>18</v>
      </c>
      <c r="R825">
        <f>IF(AND(ALL!Q826-METEALL[[#This Row],[620120]] &gt;= 0, ALL!Q826-METEALL[[#This Row],[620120]] &lt;= 24), ALL!Q826-METEALL[[#This Row],[620120]], 0)</f>
        <v>0</v>
      </c>
      <c r="S825">
        <f>IF(AND(ALL!R826-METEALL[[#This Row],[620122]] &gt;= 0, ALL!R826-METEALL[[#This Row],[620122]] &lt;= 24), ALL!R826-METEALL[[#This Row],[620122]], 0)</f>
        <v>0</v>
      </c>
      <c r="T825">
        <f>IF(AND(ALL!S826-METEALL[[#This Row],[620123]] &gt;= 0, ALL!S826-METEALL[[#This Row],[620123]] &lt;= 24), ALL!S826-METEALL[[#This Row],[620123]], 0)</f>
        <v>0</v>
      </c>
      <c r="U825">
        <f>IF(AND(ALL!T826-METEALL[[#This Row],[620124]] &gt;= 0, ALL!T826-METEALL[[#This Row],[620124]] &lt;= 24), ALL!T826-METEALL[[#This Row],[620124]], 0)</f>
        <v>0</v>
      </c>
      <c r="Y825">
        <v>620104</v>
      </c>
      <c r="Z825" s="31">
        <v>44653</v>
      </c>
      <c r="AA825">
        <v>0</v>
      </c>
    </row>
    <row r="826" spans="3:27">
      <c r="C826" s="17">
        <v>44654</v>
      </c>
      <c r="D826" t="str">
        <f>TEXT(Mete_cal[[#This Row],[Egat Code]], "[$-409]mmm yyyy")</f>
        <v>Apr 2022</v>
      </c>
      <c r="E826">
        <f>IF(AND(ALL!D827-METEALL[[#This Row],[620104]] &gt;= 0, ALL!D827-METEALL[[#This Row],[620104]] &lt;= 24), ALL!D827-METEALL[[#This Row],[620104]], 0)</f>
        <v>0</v>
      </c>
      <c r="F826">
        <f>IF(AND(ALL!E827-METEALL[[#This Row],[620105]] &gt;= 0, ALL!E827-METEALL[[#This Row],[620105]] &lt;= 24), ALL!E827-METEALL[[#This Row],[620105]], 0)</f>
        <v>9</v>
      </c>
      <c r="G826">
        <f>IF(AND(ALL!F827-METEALL[[#This Row],[620106]] &gt;= 0, ALL!F827-METEALL[[#This Row],[620106]] &lt;= 24), ALL!F827-METEALL[[#This Row],[620106]], 0)</f>
        <v>14</v>
      </c>
      <c r="H826">
        <f>IF(AND(ALL!G827-METEALL[[#This Row],[620107]] &gt;= 0, ALL!G827-METEALL[[#This Row],[620107]] &lt;= 24), ALL!G827-METEALL[[#This Row],[620107]], 0)</f>
        <v>0</v>
      </c>
      <c r="I826">
        <f>IF(AND(ALL!H827-METEALL[[#This Row],[620109]] &gt;= 0, ALL!H827-METEALL[[#This Row],[620109]] &lt;= 24), ALL!H827-METEALL[[#This Row],[620109]], 0)</f>
        <v>0</v>
      </c>
      <c r="J826">
        <f>IF(AND(ALL!I827-METEALL[[#This Row],[620111]] &gt;= 0, ALL!I827-METEALL[[#This Row],[620111]] &lt;= 24), ALL!I827-METEALL[[#This Row],[620111]], 0)</f>
        <v>7</v>
      </c>
      <c r="K826">
        <f>IF(AND(ALL!J827-METEALL[[#This Row],[620112]] &gt;= 0, ALL!J827-METEALL[[#This Row],[620112]] &lt;= 24), ALL!J827-METEALL[[#This Row],[620112]], 0)</f>
        <v>14</v>
      </c>
      <c r="L826">
        <f>IF(AND(ALL!K827-METEALL[[#This Row],[620113]] &gt;= 0, ALL!K827-METEALL[[#This Row],[620113]] &lt;= 24), ALL!K827-METEALL[[#This Row],[620113]], 0)</f>
        <v>17</v>
      </c>
      <c r="M826">
        <f>IF(AND(ALL!L827-METEALL[[#This Row],[620114]] &gt;= 0, ALL!L827-METEALL[[#This Row],[620114]] &lt;= 24), ALL!L827-METEALL[[#This Row],[620114]], 0)</f>
        <v>0</v>
      </c>
      <c r="N826">
        <f>IF(AND(ALL!M827-METEALL[[#This Row],[620116]] &gt;= 0, ALL!M827-METEALL[[#This Row],[620116]] &lt;= 24), ALL!M827-METEALL[[#This Row],[620116]], 0)</f>
        <v>13</v>
      </c>
      <c r="O826">
        <f>IF(AND(ALL!N827-METEALL[[#This Row],[620117]] &gt;= 0, ALL!N827-METEALL[[#This Row],[620117]] &lt;= 24), ALL!N827-METEALL[[#This Row],[620117]], 0)</f>
        <v>14</v>
      </c>
      <c r="P826">
        <f>IF(AND(ALL!O827-METEALL[[#This Row],[620118]] &gt;= 0, ALL!O827-METEALL[[#This Row],[620118]] &lt;= 24), ALL!O827-METEALL[[#This Row],[620118]], 0)</f>
        <v>13</v>
      </c>
      <c r="Q826">
        <f>IF(AND(ALL!P827-METEALL[[#This Row],[620119]] &gt;= 0, ALL!P827-METEALL[[#This Row],[620119]] &lt;= 24), ALL!P827-METEALL[[#This Row],[620119]], 0)</f>
        <v>12</v>
      </c>
      <c r="R826">
        <f>IF(AND(ALL!Q827-METEALL[[#This Row],[620120]] &gt;= 0, ALL!Q827-METEALL[[#This Row],[620120]] &lt;= 24), ALL!Q827-METEALL[[#This Row],[620120]], 0)</f>
        <v>0</v>
      </c>
      <c r="S826">
        <f>IF(AND(ALL!R827-METEALL[[#This Row],[620122]] &gt;= 0, ALL!R827-METEALL[[#This Row],[620122]] &lt;= 24), ALL!R827-METEALL[[#This Row],[620122]], 0)</f>
        <v>0</v>
      </c>
      <c r="T826">
        <f>IF(AND(ALL!S827-METEALL[[#This Row],[620123]] &gt;= 0, ALL!S827-METEALL[[#This Row],[620123]] &lt;= 24), ALL!S827-METEALL[[#This Row],[620123]], 0)</f>
        <v>0</v>
      </c>
      <c r="U826">
        <f>IF(AND(ALL!T827-METEALL[[#This Row],[620124]] &gt;= 0, ALL!T827-METEALL[[#This Row],[620124]] &lt;= 24), ALL!T827-METEALL[[#This Row],[620124]], 0)</f>
        <v>0</v>
      </c>
      <c r="Y826">
        <v>620104</v>
      </c>
      <c r="Z826" s="31">
        <v>44654</v>
      </c>
      <c r="AA826">
        <v>0</v>
      </c>
    </row>
    <row r="827" spans="3:27">
      <c r="C827" s="17">
        <v>44655</v>
      </c>
      <c r="D827" t="str">
        <f>TEXT(Mete_cal[[#This Row],[Egat Code]], "[$-409]mmm yyyy")</f>
        <v>Apr 2022</v>
      </c>
      <c r="E827">
        <f>IF(AND(ALL!D828-METEALL[[#This Row],[620104]] &gt;= 0, ALL!D828-METEALL[[#This Row],[620104]] &lt;= 24), ALL!D828-METEALL[[#This Row],[620104]], 0)</f>
        <v>0</v>
      </c>
      <c r="F827">
        <f>IF(AND(ALL!E828-METEALL[[#This Row],[620105]] &gt;= 0, ALL!E828-METEALL[[#This Row],[620105]] &lt;= 24), ALL!E828-METEALL[[#This Row],[620105]], 0)</f>
        <v>0</v>
      </c>
      <c r="G827">
        <f>IF(AND(ALL!F828-METEALL[[#This Row],[620106]] &gt;= 0, ALL!F828-METEALL[[#This Row],[620106]] &lt;= 24), ALL!F828-METEALL[[#This Row],[620106]], 0)</f>
        <v>18</v>
      </c>
      <c r="H827">
        <f>IF(AND(ALL!G828-METEALL[[#This Row],[620107]] &gt;= 0, ALL!G828-METEALL[[#This Row],[620107]] &lt;= 24), ALL!G828-METEALL[[#This Row],[620107]], 0)</f>
        <v>18</v>
      </c>
      <c r="I827">
        <f>IF(AND(ALL!H828-METEALL[[#This Row],[620109]] &gt;= 0, ALL!H828-METEALL[[#This Row],[620109]] &lt;= 24), ALL!H828-METEALL[[#This Row],[620109]], 0)</f>
        <v>0</v>
      </c>
      <c r="J827">
        <f>IF(AND(ALL!I828-METEALL[[#This Row],[620111]] &gt;= 0, ALL!I828-METEALL[[#This Row],[620111]] &lt;= 24), ALL!I828-METEALL[[#This Row],[620111]], 0)</f>
        <v>13</v>
      </c>
      <c r="K827">
        <f>IF(AND(ALL!J828-METEALL[[#This Row],[620112]] &gt;= 0, ALL!J828-METEALL[[#This Row],[620112]] &lt;= 24), ALL!J828-METEALL[[#This Row],[620112]], 0)</f>
        <v>20</v>
      </c>
      <c r="L827">
        <f>IF(AND(ALL!K828-METEALL[[#This Row],[620113]] &gt;= 0, ALL!K828-METEALL[[#This Row],[620113]] &lt;= 24), ALL!K828-METEALL[[#This Row],[620113]], 0)</f>
        <v>19</v>
      </c>
      <c r="M827">
        <f>IF(AND(ALL!L828-METEALL[[#This Row],[620114]] &gt;= 0, ALL!L828-METEALL[[#This Row],[620114]] &lt;= 24), ALL!L828-METEALL[[#This Row],[620114]], 0)</f>
        <v>0</v>
      </c>
      <c r="N827">
        <f>IF(AND(ALL!M828-METEALL[[#This Row],[620116]] &gt;= 0, ALL!M828-METEALL[[#This Row],[620116]] &lt;= 24), ALL!M828-METEALL[[#This Row],[620116]], 0)</f>
        <v>18</v>
      </c>
      <c r="O827">
        <f>IF(AND(ALL!N828-METEALL[[#This Row],[620117]] &gt;= 0, ALL!N828-METEALL[[#This Row],[620117]] &lt;= 24), ALL!N828-METEALL[[#This Row],[620117]], 0)</f>
        <v>19</v>
      </c>
      <c r="P827">
        <f>IF(AND(ALL!O828-METEALL[[#This Row],[620118]] &gt;= 0, ALL!O828-METEALL[[#This Row],[620118]] &lt;= 24), ALL!O828-METEALL[[#This Row],[620118]], 0)</f>
        <v>13</v>
      </c>
      <c r="Q827">
        <f>IF(AND(ALL!P828-METEALL[[#This Row],[620119]] &gt;= 0, ALL!P828-METEALL[[#This Row],[620119]] &lt;= 24), ALL!P828-METEALL[[#This Row],[620119]], 0)</f>
        <v>0</v>
      </c>
      <c r="R827">
        <f>IF(AND(ALL!Q828-METEALL[[#This Row],[620120]] &gt;= 0, ALL!Q828-METEALL[[#This Row],[620120]] &lt;= 24), ALL!Q828-METEALL[[#This Row],[620120]], 0)</f>
        <v>0</v>
      </c>
      <c r="S827">
        <f>IF(AND(ALL!R828-METEALL[[#This Row],[620122]] &gt;= 0, ALL!R828-METEALL[[#This Row],[620122]] &lt;= 24), ALL!R828-METEALL[[#This Row],[620122]], 0)</f>
        <v>0</v>
      </c>
      <c r="T827">
        <f>IF(AND(ALL!S828-METEALL[[#This Row],[620123]] &gt;= 0, ALL!S828-METEALL[[#This Row],[620123]] &lt;= 24), ALL!S828-METEALL[[#This Row],[620123]], 0)</f>
        <v>0</v>
      </c>
      <c r="U827">
        <f>IF(AND(ALL!T828-METEALL[[#This Row],[620124]] &gt;= 0, ALL!T828-METEALL[[#This Row],[620124]] &lt;= 24), ALL!T828-METEALL[[#This Row],[620124]], 0)</f>
        <v>0</v>
      </c>
      <c r="Y827">
        <v>620104</v>
      </c>
      <c r="Z827" s="31">
        <v>44655</v>
      </c>
      <c r="AA827">
        <v>0</v>
      </c>
    </row>
    <row r="828" spans="3:27">
      <c r="C828" s="17">
        <v>44656</v>
      </c>
      <c r="D828" t="str">
        <f>TEXT(Mete_cal[[#This Row],[Egat Code]], "[$-409]mmm yyyy")</f>
        <v>Apr 2022</v>
      </c>
      <c r="E828">
        <f>IF(AND(ALL!D829-METEALL[[#This Row],[620104]] &gt;= 0, ALL!D829-METEALL[[#This Row],[620104]] &lt;= 24), ALL!D829-METEALL[[#This Row],[620104]], 0)</f>
        <v>0</v>
      </c>
      <c r="F828">
        <f>IF(AND(ALL!E829-METEALL[[#This Row],[620105]] &gt;= 0, ALL!E829-METEALL[[#This Row],[620105]] &lt;= 24), ALL!E829-METEALL[[#This Row],[620105]], 0)</f>
        <v>0</v>
      </c>
      <c r="G828">
        <f>IF(AND(ALL!F829-METEALL[[#This Row],[620106]] &gt;= 0, ALL!F829-METEALL[[#This Row],[620106]] &lt;= 24), ALL!F829-METEALL[[#This Row],[620106]], 0)</f>
        <v>0</v>
      </c>
      <c r="H828">
        <f>IF(AND(ALL!G829-METEALL[[#This Row],[620107]] &gt;= 0, ALL!G829-METEALL[[#This Row],[620107]] &lt;= 24), ALL!G829-METEALL[[#This Row],[620107]], 0)</f>
        <v>16</v>
      </c>
      <c r="I828">
        <f>IF(AND(ALL!H829-METEALL[[#This Row],[620109]] &gt;= 0, ALL!H829-METEALL[[#This Row],[620109]] &lt;= 24), ALL!H829-METEALL[[#This Row],[620109]], 0)</f>
        <v>0</v>
      </c>
      <c r="J828">
        <f>IF(AND(ALL!I829-METEALL[[#This Row],[620111]] &gt;= 0, ALL!I829-METEALL[[#This Row],[620111]] &lt;= 24), ALL!I829-METEALL[[#This Row],[620111]], 0)</f>
        <v>19</v>
      </c>
      <c r="K828">
        <f>IF(AND(ALL!J829-METEALL[[#This Row],[620112]] &gt;= 0, ALL!J829-METEALL[[#This Row],[620112]] &lt;= 24), ALL!J829-METEALL[[#This Row],[620112]], 0)</f>
        <v>18</v>
      </c>
      <c r="L828">
        <f>IF(AND(ALL!K829-METEALL[[#This Row],[620113]] &gt;= 0, ALL!K829-METEALL[[#This Row],[620113]] &lt;= 24), ALL!K829-METEALL[[#This Row],[620113]], 0)</f>
        <v>17</v>
      </c>
      <c r="M828">
        <f>IF(AND(ALL!L829-METEALL[[#This Row],[620114]] &gt;= 0, ALL!L829-METEALL[[#This Row],[620114]] &lt;= 24), ALL!L829-METEALL[[#This Row],[620114]], 0)</f>
        <v>0</v>
      </c>
      <c r="N828">
        <f>IF(AND(ALL!M829-METEALL[[#This Row],[620116]] &gt;= 0, ALL!M829-METEALL[[#This Row],[620116]] &lt;= 24), ALL!M829-METEALL[[#This Row],[620116]], 0)</f>
        <v>18</v>
      </c>
      <c r="O828">
        <f>IF(AND(ALL!N829-METEALL[[#This Row],[620117]] &gt;= 0, ALL!N829-METEALL[[#This Row],[620117]] &lt;= 24), ALL!N829-METEALL[[#This Row],[620117]], 0)</f>
        <v>18</v>
      </c>
      <c r="P828">
        <f>IF(AND(ALL!O829-METEALL[[#This Row],[620118]] &gt;= 0, ALL!O829-METEALL[[#This Row],[620118]] &lt;= 24), ALL!O829-METEALL[[#This Row],[620118]], 0)</f>
        <v>14</v>
      </c>
      <c r="Q828">
        <f>IF(AND(ALL!P829-METEALL[[#This Row],[620119]] &gt;= 0, ALL!P829-METEALL[[#This Row],[620119]] &lt;= 24), ALL!P829-METEALL[[#This Row],[620119]], 0)</f>
        <v>0</v>
      </c>
      <c r="R828">
        <f>IF(AND(ALL!Q829-METEALL[[#This Row],[620120]] &gt;= 0, ALL!Q829-METEALL[[#This Row],[620120]] &lt;= 24), ALL!Q829-METEALL[[#This Row],[620120]], 0)</f>
        <v>0</v>
      </c>
      <c r="S828">
        <f>IF(AND(ALL!R829-METEALL[[#This Row],[620122]] &gt;= 0, ALL!R829-METEALL[[#This Row],[620122]] &lt;= 24), ALL!R829-METEALL[[#This Row],[620122]], 0)</f>
        <v>0</v>
      </c>
      <c r="T828">
        <f>IF(AND(ALL!S829-METEALL[[#This Row],[620123]] &gt;= 0, ALL!S829-METEALL[[#This Row],[620123]] &lt;= 24), ALL!S829-METEALL[[#This Row],[620123]], 0)</f>
        <v>0</v>
      </c>
      <c r="U828">
        <f>IF(AND(ALL!T829-METEALL[[#This Row],[620124]] &gt;= 0, ALL!T829-METEALL[[#This Row],[620124]] &lt;= 24), ALL!T829-METEALL[[#This Row],[620124]], 0)</f>
        <v>0</v>
      </c>
      <c r="Y828">
        <v>620104</v>
      </c>
      <c r="Z828" s="31">
        <v>44656</v>
      </c>
      <c r="AA828">
        <v>0</v>
      </c>
    </row>
    <row r="829" spans="3:27">
      <c r="C829" s="17">
        <v>44657</v>
      </c>
      <c r="D829" t="str">
        <f>TEXT(Mete_cal[[#This Row],[Egat Code]], "[$-409]mmm yyyy")</f>
        <v>Apr 2022</v>
      </c>
      <c r="E829">
        <f>IF(AND(ALL!D830-METEALL[[#This Row],[620104]] &gt;= 0, ALL!D830-METEALL[[#This Row],[620104]] &lt;= 24), ALL!D830-METEALL[[#This Row],[620104]], 0)</f>
        <v>0</v>
      </c>
      <c r="F829">
        <f>IF(AND(ALL!E830-METEALL[[#This Row],[620105]] &gt;= 0, ALL!E830-METEALL[[#This Row],[620105]] &lt;= 24), ALL!E830-METEALL[[#This Row],[620105]], 0)</f>
        <v>17</v>
      </c>
      <c r="G829">
        <f>IF(AND(ALL!F830-METEALL[[#This Row],[620106]] &gt;= 0, ALL!F830-METEALL[[#This Row],[620106]] &lt;= 24), ALL!F830-METEALL[[#This Row],[620106]], 0)</f>
        <v>0</v>
      </c>
      <c r="H829">
        <f>IF(AND(ALL!G830-METEALL[[#This Row],[620107]] &gt;= 0, ALL!G830-METEALL[[#This Row],[620107]] &lt;= 24), ALL!G830-METEALL[[#This Row],[620107]], 0)</f>
        <v>13</v>
      </c>
      <c r="I829">
        <f>IF(AND(ALL!H830-METEALL[[#This Row],[620109]] &gt;= 0, ALL!H830-METEALL[[#This Row],[620109]] &lt;= 24), ALL!H830-METEALL[[#This Row],[620109]], 0)</f>
        <v>0</v>
      </c>
      <c r="J829">
        <f>IF(AND(ALL!I830-METEALL[[#This Row],[620111]] &gt;= 0, ALL!I830-METEALL[[#This Row],[620111]] &lt;= 24), ALL!I830-METEALL[[#This Row],[620111]], 0)</f>
        <v>18</v>
      </c>
      <c r="K829">
        <f>IF(AND(ALL!J830-METEALL[[#This Row],[620112]] &gt;= 0, ALL!J830-METEALL[[#This Row],[620112]] &lt;= 24), ALL!J830-METEALL[[#This Row],[620112]], 0)</f>
        <v>17</v>
      </c>
      <c r="L829">
        <f>IF(AND(ALL!K830-METEALL[[#This Row],[620113]] &gt;= 0, ALL!K830-METEALL[[#This Row],[620113]] &lt;= 24), ALL!K830-METEALL[[#This Row],[620113]], 0)</f>
        <v>18</v>
      </c>
      <c r="M829">
        <f>IF(AND(ALL!L830-METEALL[[#This Row],[620114]] &gt;= 0, ALL!L830-METEALL[[#This Row],[620114]] &lt;= 24), ALL!L830-METEALL[[#This Row],[620114]], 0)</f>
        <v>0</v>
      </c>
      <c r="N829">
        <f>IF(AND(ALL!M830-METEALL[[#This Row],[620116]] &gt;= 0, ALL!M830-METEALL[[#This Row],[620116]] &lt;= 24), ALL!M830-METEALL[[#This Row],[620116]], 0)</f>
        <v>17</v>
      </c>
      <c r="O829">
        <f>IF(AND(ALL!N830-METEALL[[#This Row],[620117]] &gt;= 0, ALL!N830-METEALL[[#This Row],[620117]] &lt;= 24), ALL!N830-METEALL[[#This Row],[620117]], 0)</f>
        <v>14</v>
      </c>
      <c r="P829">
        <f>IF(AND(ALL!O830-METEALL[[#This Row],[620118]] &gt;= 0, ALL!O830-METEALL[[#This Row],[620118]] &lt;= 24), ALL!O830-METEALL[[#This Row],[620118]], 0)</f>
        <v>18</v>
      </c>
      <c r="Q829">
        <f>IF(AND(ALL!P830-METEALL[[#This Row],[620119]] &gt;= 0, ALL!P830-METEALL[[#This Row],[620119]] &lt;= 24), ALL!P830-METEALL[[#This Row],[620119]], 0)</f>
        <v>0</v>
      </c>
      <c r="R829">
        <f>IF(AND(ALL!Q830-METEALL[[#This Row],[620120]] &gt;= 0, ALL!Q830-METEALL[[#This Row],[620120]] &lt;= 24), ALL!Q830-METEALL[[#This Row],[620120]], 0)</f>
        <v>0</v>
      </c>
      <c r="S829">
        <f>IF(AND(ALL!R830-METEALL[[#This Row],[620122]] &gt;= 0, ALL!R830-METEALL[[#This Row],[620122]] &lt;= 24), ALL!R830-METEALL[[#This Row],[620122]], 0)</f>
        <v>0</v>
      </c>
      <c r="T829">
        <f>IF(AND(ALL!S830-METEALL[[#This Row],[620123]] &gt;= 0, ALL!S830-METEALL[[#This Row],[620123]] &lt;= 24), ALL!S830-METEALL[[#This Row],[620123]], 0)</f>
        <v>0</v>
      </c>
      <c r="U829">
        <f>IF(AND(ALL!T830-METEALL[[#This Row],[620124]] &gt;= 0, ALL!T830-METEALL[[#This Row],[620124]] &lt;= 24), ALL!T830-METEALL[[#This Row],[620124]], 0)</f>
        <v>0</v>
      </c>
      <c r="Y829">
        <v>620104</v>
      </c>
      <c r="Z829" s="31">
        <v>44657</v>
      </c>
      <c r="AA829">
        <v>0</v>
      </c>
    </row>
    <row r="830" spans="3:27">
      <c r="C830" s="17">
        <v>44658</v>
      </c>
      <c r="D830" t="str">
        <f>TEXT(Mete_cal[[#This Row],[Egat Code]], "[$-409]mmm yyyy")</f>
        <v>Apr 2022</v>
      </c>
      <c r="E830">
        <f>IF(AND(ALL!D831-METEALL[[#This Row],[620104]] &gt;= 0, ALL!D831-METEALL[[#This Row],[620104]] &lt;= 24), ALL!D831-METEALL[[#This Row],[620104]], 0)</f>
        <v>0</v>
      </c>
      <c r="F830">
        <f>IF(AND(ALL!E831-METEALL[[#This Row],[620105]] &gt;= 0, ALL!E831-METEALL[[#This Row],[620105]] &lt;= 24), ALL!E831-METEALL[[#This Row],[620105]], 0)</f>
        <v>13</v>
      </c>
      <c r="G830">
        <f>IF(AND(ALL!F831-METEALL[[#This Row],[620106]] &gt;= 0, ALL!F831-METEALL[[#This Row],[620106]] &lt;= 24), ALL!F831-METEALL[[#This Row],[620106]], 0)</f>
        <v>0</v>
      </c>
      <c r="H830">
        <f>IF(AND(ALL!G831-METEALL[[#This Row],[620107]] &gt;= 0, ALL!G831-METEALL[[#This Row],[620107]] &lt;= 24), ALL!G831-METEALL[[#This Row],[620107]], 0)</f>
        <v>8</v>
      </c>
      <c r="I830">
        <f>IF(AND(ALL!H831-METEALL[[#This Row],[620109]] &gt;= 0, ALL!H831-METEALL[[#This Row],[620109]] &lt;= 24), ALL!H831-METEALL[[#This Row],[620109]], 0)</f>
        <v>0</v>
      </c>
      <c r="J830">
        <f>IF(AND(ALL!I831-METEALL[[#This Row],[620111]] &gt;= 0, ALL!I831-METEALL[[#This Row],[620111]] &lt;= 24), ALL!I831-METEALL[[#This Row],[620111]], 0)</f>
        <v>9</v>
      </c>
      <c r="K830">
        <f>IF(AND(ALL!J831-METEALL[[#This Row],[620112]] &gt;= 0, ALL!J831-METEALL[[#This Row],[620112]] &lt;= 24), ALL!J831-METEALL[[#This Row],[620112]], 0)</f>
        <v>0</v>
      </c>
      <c r="L830">
        <f>IF(AND(ALL!K831-METEALL[[#This Row],[620113]] &gt;= 0, ALL!K831-METEALL[[#This Row],[620113]] &lt;= 24), ALL!K831-METEALL[[#This Row],[620113]], 0)</f>
        <v>9</v>
      </c>
      <c r="M830">
        <f>IF(AND(ALL!L831-METEALL[[#This Row],[620114]] &gt;= 0, ALL!L831-METEALL[[#This Row],[620114]] &lt;= 24), ALL!L831-METEALL[[#This Row],[620114]], 0)</f>
        <v>0</v>
      </c>
      <c r="N830">
        <f>IF(AND(ALL!M831-METEALL[[#This Row],[620116]] &gt;= 0, ALL!M831-METEALL[[#This Row],[620116]] &lt;= 24), ALL!M831-METEALL[[#This Row],[620116]], 0)</f>
        <v>0</v>
      </c>
      <c r="O830">
        <f>IF(AND(ALL!N831-METEALL[[#This Row],[620117]] &gt;= 0, ALL!N831-METEALL[[#This Row],[620117]] &lt;= 24), ALL!N831-METEALL[[#This Row],[620117]], 0)</f>
        <v>12</v>
      </c>
      <c r="P830">
        <f>IF(AND(ALL!O831-METEALL[[#This Row],[620118]] &gt;= 0, ALL!O831-METEALL[[#This Row],[620118]] &lt;= 24), ALL!O831-METEALL[[#This Row],[620118]], 0)</f>
        <v>16</v>
      </c>
      <c r="Q830">
        <f>IF(AND(ALL!P831-METEALL[[#This Row],[620119]] &gt;= 0, ALL!P831-METEALL[[#This Row],[620119]] &lt;= 24), ALL!P831-METEALL[[#This Row],[620119]], 0)</f>
        <v>19</v>
      </c>
      <c r="R830">
        <f>IF(AND(ALL!Q831-METEALL[[#This Row],[620120]] &gt;= 0, ALL!Q831-METEALL[[#This Row],[620120]] &lt;= 24), ALL!Q831-METEALL[[#This Row],[620120]], 0)</f>
        <v>0</v>
      </c>
      <c r="S830">
        <f>IF(AND(ALL!R831-METEALL[[#This Row],[620122]] &gt;= 0, ALL!R831-METEALL[[#This Row],[620122]] &lt;= 24), ALL!R831-METEALL[[#This Row],[620122]], 0)</f>
        <v>14</v>
      </c>
      <c r="T830">
        <f>IF(AND(ALL!S831-METEALL[[#This Row],[620123]] &gt;= 0, ALL!S831-METEALL[[#This Row],[620123]] &lt;= 24), ALL!S831-METEALL[[#This Row],[620123]], 0)</f>
        <v>0</v>
      </c>
      <c r="U830">
        <f>IF(AND(ALL!T831-METEALL[[#This Row],[620124]] &gt;= 0, ALL!T831-METEALL[[#This Row],[620124]] &lt;= 24), ALL!T831-METEALL[[#This Row],[620124]], 0)</f>
        <v>0</v>
      </c>
      <c r="Y830">
        <v>620104</v>
      </c>
      <c r="Z830" s="31">
        <v>44658</v>
      </c>
      <c r="AA830">
        <v>0</v>
      </c>
    </row>
    <row r="831" spans="3:27">
      <c r="C831" s="17">
        <v>44659</v>
      </c>
      <c r="D831" t="str">
        <f>TEXT(Mete_cal[[#This Row],[Egat Code]], "[$-409]mmm yyyy")</f>
        <v>Apr 2022</v>
      </c>
      <c r="E831">
        <f>IF(AND(ALL!D832-METEALL[[#This Row],[620104]] &gt;= 0, ALL!D832-METEALL[[#This Row],[620104]] &lt;= 24), ALL!D832-METEALL[[#This Row],[620104]], 0)</f>
        <v>0</v>
      </c>
      <c r="F831">
        <f>IF(AND(ALL!E832-METEALL[[#This Row],[620105]] &gt;= 0, ALL!E832-METEALL[[#This Row],[620105]] &lt;= 24), ALL!E832-METEALL[[#This Row],[620105]], 0)</f>
        <v>15</v>
      </c>
      <c r="G831">
        <f>IF(AND(ALL!F832-METEALL[[#This Row],[620106]] &gt;= 0, ALL!F832-METEALL[[#This Row],[620106]] &lt;= 24), ALL!F832-METEALL[[#This Row],[620106]], 0)</f>
        <v>0</v>
      </c>
      <c r="H831">
        <f>IF(AND(ALL!G832-METEALL[[#This Row],[620107]] &gt;= 0, ALL!G832-METEALL[[#This Row],[620107]] &lt;= 24), ALL!G832-METEALL[[#This Row],[620107]], 0)</f>
        <v>0</v>
      </c>
      <c r="I831">
        <f>IF(AND(ALL!H832-METEALL[[#This Row],[620109]] &gt;= 0, ALL!H832-METEALL[[#This Row],[620109]] &lt;= 24), ALL!H832-METEALL[[#This Row],[620109]], 0)</f>
        <v>0</v>
      </c>
      <c r="J831">
        <f>IF(AND(ALL!I832-METEALL[[#This Row],[620111]] &gt;= 0, ALL!I832-METEALL[[#This Row],[620111]] &lt;= 24), ALL!I832-METEALL[[#This Row],[620111]], 0)</f>
        <v>0</v>
      </c>
      <c r="K831">
        <f>IF(AND(ALL!J832-METEALL[[#This Row],[620112]] &gt;= 0, ALL!J832-METEALL[[#This Row],[620112]] &lt;= 24), ALL!J832-METEALL[[#This Row],[620112]], 0)</f>
        <v>0</v>
      </c>
      <c r="L831">
        <f>IF(AND(ALL!K832-METEALL[[#This Row],[620113]] &gt;= 0, ALL!K832-METEALL[[#This Row],[620113]] &lt;= 24), ALL!K832-METEALL[[#This Row],[620113]], 0)</f>
        <v>12</v>
      </c>
      <c r="M831">
        <f>IF(AND(ALL!L832-METEALL[[#This Row],[620114]] &gt;= 0, ALL!L832-METEALL[[#This Row],[620114]] &lt;= 24), ALL!L832-METEALL[[#This Row],[620114]], 0)</f>
        <v>0</v>
      </c>
      <c r="N831">
        <f>IF(AND(ALL!M832-METEALL[[#This Row],[620116]] &gt;= 0, ALL!M832-METEALL[[#This Row],[620116]] &lt;= 24), ALL!M832-METEALL[[#This Row],[620116]], 0)</f>
        <v>0</v>
      </c>
      <c r="O831">
        <f>IF(AND(ALL!N832-METEALL[[#This Row],[620117]] &gt;= 0, ALL!N832-METEALL[[#This Row],[620117]] &lt;= 24), ALL!N832-METEALL[[#This Row],[620117]], 0)</f>
        <v>10</v>
      </c>
      <c r="P831">
        <f>IF(AND(ALL!O832-METEALL[[#This Row],[620118]] &gt;= 0, ALL!O832-METEALL[[#This Row],[620118]] &lt;= 24), ALL!O832-METEALL[[#This Row],[620118]], 0)</f>
        <v>20</v>
      </c>
      <c r="Q831">
        <f>IF(AND(ALL!P832-METEALL[[#This Row],[620119]] &gt;= 0, ALL!P832-METEALL[[#This Row],[620119]] &lt;= 24), ALL!P832-METEALL[[#This Row],[620119]], 0)</f>
        <v>16</v>
      </c>
      <c r="R831">
        <f>IF(AND(ALL!Q832-METEALL[[#This Row],[620120]] &gt;= 0, ALL!Q832-METEALL[[#This Row],[620120]] &lt;= 24), ALL!Q832-METEALL[[#This Row],[620120]], 0)</f>
        <v>0</v>
      </c>
      <c r="S831">
        <f>IF(AND(ALL!R832-METEALL[[#This Row],[620122]] &gt;= 0, ALL!R832-METEALL[[#This Row],[620122]] &lt;= 24), ALL!R832-METEALL[[#This Row],[620122]], 0)</f>
        <v>17</v>
      </c>
      <c r="T831">
        <f>IF(AND(ALL!S832-METEALL[[#This Row],[620123]] &gt;= 0, ALL!S832-METEALL[[#This Row],[620123]] &lt;= 24), ALL!S832-METEALL[[#This Row],[620123]], 0)</f>
        <v>0</v>
      </c>
      <c r="U831">
        <f>IF(AND(ALL!T832-METEALL[[#This Row],[620124]] &gt;= 0, ALL!T832-METEALL[[#This Row],[620124]] &lt;= 24), ALL!T832-METEALL[[#This Row],[620124]], 0)</f>
        <v>0</v>
      </c>
      <c r="Y831">
        <v>620104</v>
      </c>
      <c r="Z831" s="31">
        <v>44659</v>
      </c>
      <c r="AA831">
        <v>0</v>
      </c>
    </row>
    <row r="832" spans="3:27">
      <c r="C832" s="17">
        <v>44660</v>
      </c>
      <c r="D832" t="str">
        <f>TEXT(Mete_cal[[#This Row],[Egat Code]], "[$-409]mmm yyyy")</f>
        <v>Apr 2022</v>
      </c>
      <c r="E832">
        <f>IF(AND(ALL!D833-METEALL[[#This Row],[620104]] &gt;= 0, ALL!D833-METEALL[[#This Row],[620104]] &lt;= 24), ALL!D833-METEALL[[#This Row],[620104]], 0)</f>
        <v>0</v>
      </c>
      <c r="F832">
        <f>IF(AND(ALL!E833-METEALL[[#This Row],[620105]] &gt;= 0, ALL!E833-METEALL[[#This Row],[620105]] &lt;= 24), ALL!E833-METEALL[[#This Row],[620105]], 0)</f>
        <v>0</v>
      </c>
      <c r="G832">
        <f>IF(AND(ALL!F833-METEALL[[#This Row],[620106]] &gt;= 0, ALL!F833-METEALL[[#This Row],[620106]] &lt;= 24), ALL!F833-METEALL[[#This Row],[620106]], 0)</f>
        <v>0</v>
      </c>
      <c r="H832">
        <f>IF(AND(ALL!G833-METEALL[[#This Row],[620107]] &gt;= 0, ALL!G833-METEALL[[#This Row],[620107]] &lt;= 24), ALL!G833-METEALL[[#This Row],[620107]], 0)</f>
        <v>0</v>
      </c>
      <c r="I832">
        <f>IF(AND(ALL!H833-METEALL[[#This Row],[620109]] &gt;= 0, ALL!H833-METEALL[[#This Row],[620109]] &lt;= 24), ALL!H833-METEALL[[#This Row],[620109]], 0)</f>
        <v>0</v>
      </c>
      <c r="J832">
        <f>IF(AND(ALL!I833-METEALL[[#This Row],[620111]] &gt;= 0, ALL!I833-METEALL[[#This Row],[620111]] &lt;= 24), ALL!I833-METEALL[[#This Row],[620111]], 0)</f>
        <v>0</v>
      </c>
      <c r="K832">
        <f>IF(AND(ALL!J833-METEALL[[#This Row],[620112]] &gt;= 0, ALL!J833-METEALL[[#This Row],[620112]] &lt;= 24), ALL!J833-METEALL[[#This Row],[620112]], 0)</f>
        <v>0</v>
      </c>
      <c r="L832">
        <f>IF(AND(ALL!K833-METEALL[[#This Row],[620113]] &gt;= 0, ALL!K833-METEALL[[#This Row],[620113]] &lt;= 24), ALL!K833-METEALL[[#This Row],[620113]], 0)</f>
        <v>0</v>
      </c>
      <c r="M832">
        <f>IF(AND(ALL!L833-METEALL[[#This Row],[620114]] &gt;= 0, ALL!L833-METEALL[[#This Row],[620114]] &lt;= 24), ALL!L833-METEALL[[#This Row],[620114]], 0)</f>
        <v>0</v>
      </c>
      <c r="N832">
        <f>IF(AND(ALL!M833-METEALL[[#This Row],[620116]] &gt;= 0, ALL!M833-METEALL[[#This Row],[620116]] &lt;= 24), ALL!M833-METEALL[[#This Row],[620116]], 0)</f>
        <v>0</v>
      </c>
      <c r="O832">
        <f>IF(AND(ALL!N833-METEALL[[#This Row],[620117]] &gt;= 0, ALL!N833-METEALL[[#This Row],[620117]] &lt;= 24), ALL!N833-METEALL[[#This Row],[620117]], 0)</f>
        <v>0</v>
      </c>
      <c r="P832">
        <f>IF(AND(ALL!O833-METEALL[[#This Row],[620118]] &gt;= 0, ALL!O833-METEALL[[#This Row],[620118]] &lt;= 24), ALL!O833-METEALL[[#This Row],[620118]], 0)</f>
        <v>0</v>
      </c>
      <c r="Q832">
        <f>IF(AND(ALL!P833-METEALL[[#This Row],[620119]] &gt;= 0, ALL!P833-METEALL[[#This Row],[620119]] &lt;= 24), ALL!P833-METEALL[[#This Row],[620119]], 0)</f>
        <v>0</v>
      </c>
      <c r="R832">
        <f>IF(AND(ALL!Q833-METEALL[[#This Row],[620120]] &gt;= 0, ALL!Q833-METEALL[[#This Row],[620120]] &lt;= 24), ALL!Q833-METEALL[[#This Row],[620120]], 0)</f>
        <v>0</v>
      </c>
      <c r="S832">
        <f>IF(AND(ALL!R833-METEALL[[#This Row],[620122]] &gt;= 0, ALL!R833-METEALL[[#This Row],[620122]] &lt;= 24), ALL!R833-METEALL[[#This Row],[620122]], 0)</f>
        <v>0</v>
      </c>
      <c r="T832">
        <f>IF(AND(ALL!S833-METEALL[[#This Row],[620123]] &gt;= 0, ALL!S833-METEALL[[#This Row],[620123]] &lt;= 24), ALL!S833-METEALL[[#This Row],[620123]], 0)</f>
        <v>0</v>
      </c>
      <c r="U832">
        <f>IF(AND(ALL!T833-METEALL[[#This Row],[620124]] &gt;= 0, ALL!T833-METEALL[[#This Row],[620124]] &lt;= 24), ALL!T833-METEALL[[#This Row],[620124]], 0)</f>
        <v>0</v>
      </c>
      <c r="Y832">
        <v>620104</v>
      </c>
      <c r="Z832" s="31">
        <v>44660</v>
      </c>
      <c r="AA832">
        <v>0</v>
      </c>
    </row>
    <row r="833" spans="3:27">
      <c r="C833" s="17">
        <v>44661</v>
      </c>
      <c r="D833" t="str">
        <f>TEXT(Mete_cal[[#This Row],[Egat Code]], "[$-409]mmm yyyy")</f>
        <v>Apr 2022</v>
      </c>
      <c r="E833">
        <f>IF(AND(ALL!D834-METEALL[[#This Row],[620104]] &gt;= 0, ALL!D834-METEALL[[#This Row],[620104]] &lt;= 24), ALL!D834-METEALL[[#This Row],[620104]], 0)</f>
        <v>0</v>
      </c>
      <c r="F833">
        <f>IF(AND(ALL!E834-METEALL[[#This Row],[620105]] &gt;= 0, ALL!E834-METEALL[[#This Row],[620105]] &lt;= 24), ALL!E834-METEALL[[#This Row],[620105]], 0)</f>
        <v>21</v>
      </c>
      <c r="G833">
        <f>IF(AND(ALL!F834-METEALL[[#This Row],[620106]] &gt;= 0, ALL!F834-METEALL[[#This Row],[620106]] &lt;= 24), ALL!F834-METEALL[[#This Row],[620106]], 0)</f>
        <v>0</v>
      </c>
      <c r="H833">
        <f>IF(AND(ALL!G834-METEALL[[#This Row],[620107]] &gt;= 0, ALL!G834-METEALL[[#This Row],[620107]] &lt;= 24), ALL!G834-METEALL[[#This Row],[620107]], 0)</f>
        <v>0</v>
      </c>
      <c r="I833">
        <f>IF(AND(ALL!H834-METEALL[[#This Row],[620109]] &gt;= 0, ALL!H834-METEALL[[#This Row],[620109]] &lt;= 24), ALL!H834-METEALL[[#This Row],[620109]], 0)</f>
        <v>0</v>
      </c>
      <c r="J833">
        <f>IF(AND(ALL!I834-METEALL[[#This Row],[620111]] &gt;= 0, ALL!I834-METEALL[[#This Row],[620111]] &lt;= 24), ALL!I834-METEALL[[#This Row],[620111]], 0)</f>
        <v>0</v>
      </c>
      <c r="K833">
        <f>IF(AND(ALL!J834-METEALL[[#This Row],[620112]] &gt;= 0, ALL!J834-METEALL[[#This Row],[620112]] &lt;= 24), ALL!J834-METEALL[[#This Row],[620112]], 0)</f>
        <v>0</v>
      </c>
      <c r="L833">
        <f>IF(AND(ALL!K834-METEALL[[#This Row],[620113]] &gt;= 0, ALL!K834-METEALL[[#This Row],[620113]] &lt;= 24), ALL!K834-METEALL[[#This Row],[620113]], 0)</f>
        <v>0</v>
      </c>
      <c r="M833">
        <f>IF(AND(ALL!L834-METEALL[[#This Row],[620114]] &gt;= 0, ALL!L834-METEALL[[#This Row],[620114]] &lt;= 24), ALL!L834-METEALL[[#This Row],[620114]], 0)</f>
        <v>0</v>
      </c>
      <c r="N833">
        <f>IF(AND(ALL!M834-METEALL[[#This Row],[620116]] &gt;= 0, ALL!M834-METEALL[[#This Row],[620116]] &lt;= 24), ALL!M834-METEALL[[#This Row],[620116]], 0)</f>
        <v>23</v>
      </c>
      <c r="O833">
        <f>IF(AND(ALL!N834-METEALL[[#This Row],[620117]] &gt;= 0, ALL!N834-METEALL[[#This Row],[620117]] &lt;= 24), ALL!N834-METEALL[[#This Row],[620117]], 0)</f>
        <v>0</v>
      </c>
      <c r="P833">
        <f>IF(AND(ALL!O834-METEALL[[#This Row],[620118]] &gt;= 0, ALL!O834-METEALL[[#This Row],[620118]] &lt;= 24), ALL!O834-METEALL[[#This Row],[620118]], 0)</f>
        <v>20</v>
      </c>
      <c r="Q833">
        <f>IF(AND(ALL!P834-METEALL[[#This Row],[620119]] &gt;= 0, ALL!P834-METEALL[[#This Row],[620119]] &lt;= 24), ALL!P834-METEALL[[#This Row],[620119]], 0)</f>
        <v>21</v>
      </c>
      <c r="R833">
        <f>IF(AND(ALL!Q834-METEALL[[#This Row],[620120]] &gt;= 0, ALL!Q834-METEALL[[#This Row],[620120]] &lt;= 24), ALL!Q834-METEALL[[#This Row],[620120]], 0)</f>
        <v>11</v>
      </c>
      <c r="S833">
        <f>IF(AND(ALL!R834-METEALL[[#This Row],[620122]] &gt;= 0, ALL!R834-METEALL[[#This Row],[620122]] &lt;= 24), ALL!R834-METEALL[[#This Row],[620122]], 0)</f>
        <v>0</v>
      </c>
      <c r="T833">
        <f>IF(AND(ALL!S834-METEALL[[#This Row],[620123]] &gt;= 0, ALL!S834-METEALL[[#This Row],[620123]] &lt;= 24), ALL!S834-METEALL[[#This Row],[620123]], 0)</f>
        <v>0</v>
      </c>
      <c r="U833">
        <f>IF(AND(ALL!T834-METEALL[[#This Row],[620124]] &gt;= 0, ALL!T834-METEALL[[#This Row],[620124]] &lt;= 24), ALL!T834-METEALL[[#This Row],[620124]], 0)</f>
        <v>0</v>
      </c>
      <c r="Y833">
        <v>620104</v>
      </c>
      <c r="Z833" s="31">
        <v>44661</v>
      </c>
      <c r="AA833">
        <v>0</v>
      </c>
    </row>
    <row r="834" spans="3:27">
      <c r="C834" s="17">
        <v>44662</v>
      </c>
      <c r="D834" t="str">
        <f>TEXT(Mete_cal[[#This Row],[Egat Code]], "[$-409]mmm yyyy")</f>
        <v>Apr 2022</v>
      </c>
      <c r="E834">
        <f>IF(AND(ALL!D835-METEALL[[#This Row],[620104]] &gt;= 0, ALL!D835-METEALL[[#This Row],[620104]] &lt;= 24), ALL!D835-METEALL[[#This Row],[620104]], 0)</f>
        <v>0</v>
      </c>
      <c r="F834">
        <f>IF(AND(ALL!E835-METEALL[[#This Row],[620105]] &gt;= 0, ALL!E835-METEALL[[#This Row],[620105]] &lt;= 24), ALL!E835-METEALL[[#This Row],[620105]], 0)</f>
        <v>17</v>
      </c>
      <c r="G834">
        <f>IF(AND(ALL!F835-METEALL[[#This Row],[620106]] &gt;= 0, ALL!F835-METEALL[[#This Row],[620106]] &lt;= 24), ALL!F835-METEALL[[#This Row],[620106]], 0)</f>
        <v>0</v>
      </c>
      <c r="H834">
        <f>IF(AND(ALL!G835-METEALL[[#This Row],[620107]] &gt;= 0, ALL!G835-METEALL[[#This Row],[620107]] &lt;= 24), ALL!G835-METEALL[[#This Row],[620107]], 0)</f>
        <v>0</v>
      </c>
      <c r="I834">
        <f>IF(AND(ALL!H835-METEALL[[#This Row],[620109]] &gt;= 0, ALL!H835-METEALL[[#This Row],[620109]] &lt;= 24), ALL!H835-METEALL[[#This Row],[620109]], 0)</f>
        <v>0</v>
      </c>
      <c r="J834">
        <f>IF(AND(ALL!I835-METEALL[[#This Row],[620111]] &gt;= 0, ALL!I835-METEALL[[#This Row],[620111]] &lt;= 24), ALL!I835-METEALL[[#This Row],[620111]], 0)</f>
        <v>0</v>
      </c>
      <c r="K834">
        <f>IF(AND(ALL!J835-METEALL[[#This Row],[620112]] &gt;= 0, ALL!J835-METEALL[[#This Row],[620112]] &lt;= 24), ALL!J835-METEALL[[#This Row],[620112]], 0)</f>
        <v>0</v>
      </c>
      <c r="L834">
        <f>IF(AND(ALL!K835-METEALL[[#This Row],[620113]] &gt;= 0, ALL!K835-METEALL[[#This Row],[620113]] &lt;= 24), ALL!K835-METEALL[[#This Row],[620113]], 0)</f>
        <v>19</v>
      </c>
      <c r="M834">
        <f>IF(AND(ALL!L835-METEALL[[#This Row],[620114]] &gt;= 0, ALL!L835-METEALL[[#This Row],[620114]] &lt;= 24), ALL!L835-METEALL[[#This Row],[620114]], 0)</f>
        <v>0</v>
      </c>
      <c r="N834">
        <f>IF(AND(ALL!M835-METEALL[[#This Row],[620116]] &gt;= 0, ALL!M835-METEALL[[#This Row],[620116]] &lt;= 24), ALL!M835-METEALL[[#This Row],[620116]], 0)</f>
        <v>17</v>
      </c>
      <c r="O834">
        <f>IF(AND(ALL!N835-METEALL[[#This Row],[620117]] &gt;= 0, ALL!N835-METEALL[[#This Row],[620117]] &lt;= 24), ALL!N835-METEALL[[#This Row],[620117]], 0)</f>
        <v>0</v>
      </c>
      <c r="P834">
        <f>IF(AND(ALL!O835-METEALL[[#This Row],[620118]] &gt;= 0, ALL!O835-METEALL[[#This Row],[620118]] &lt;= 24), ALL!O835-METEALL[[#This Row],[620118]], 0)</f>
        <v>20</v>
      </c>
      <c r="Q834">
        <f>IF(AND(ALL!P835-METEALL[[#This Row],[620119]] &gt;= 0, ALL!P835-METEALL[[#This Row],[620119]] &lt;= 24), ALL!P835-METEALL[[#This Row],[620119]], 0)</f>
        <v>13</v>
      </c>
      <c r="R834">
        <f>IF(AND(ALL!Q835-METEALL[[#This Row],[620120]] &gt;= 0, ALL!Q835-METEALL[[#This Row],[620120]] &lt;= 24), ALL!Q835-METEALL[[#This Row],[620120]], 0)</f>
        <v>19</v>
      </c>
      <c r="S834">
        <f>IF(AND(ALL!R835-METEALL[[#This Row],[620122]] &gt;= 0, ALL!R835-METEALL[[#This Row],[620122]] &lt;= 24), ALL!R835-METEALL[[#This Row],[620122]], 0)</f>
        <v>19</v>
      </c>
      <c r="T834">
        <f>IF(AND(ALL!S835-METEALL[[#This Row],[620123]] &gt;= 0, ALL!S835-METEALL[[#This Row],[620123]] &lt;= 24), ALL!S835-METEALL[[#This Row],[620123]], 0)</f>
        <v>0</v>
      </c>
      <c r="U834">
        <f>IF(AND(ALL!T835-METEALL[[#This Row],[620124]] &gt;= 0, ALL!T835-METEALL[[#This Row],[620124]] &lt;= 24), ALL!T835-METEALL[[#This Row],[620124]], 0)</f>
        <v>18</v>
      </c>
      <c r="Y834">
        <v>620104</v>
      </c>
      <c r="Z834" s="31">
        <v>44662</v>
      </c>
      <c r="AA834">
        <v>0</v>
      </c>
    </row>
    <row r="835" spans="3:27">
      <c r="C835" s="17">
        <v>44663</v>
      </c>
      <c r="D835" t="str">
        <f>TEXT(Mete_cal[[#This Row],[Egat Code]], "[$-409]mmm yyyy")</f>
        <v>Apr 2022</v>
      </c>
      <c r="E835">
        <f>IF(AND(ALL!D836-METEALL[[#This Row],[620104]] &gt;= 0, ALL!D836-METEALL[[#This Row],[620104]] &lt;= 24), ALL!D836-METEALL[[#This Row],[620104]], 0)</f>
        <v>0</v>
      </c>
      <c r="F835">
        <f>IF(AND(ALL!E836-METEALL[[#This Row],[620105]] &gt;= 0, ALL!E836-METEALL[[#This Row],[620105]] &lt;= 24), ALL!E836-METEALL[[#This Row],[620105]], 0)</f>
        <v>17</v>
      </c>
      <c r="G835">
        <f>IF(AND(ALL!F836-METEALL[[#This Row],[620106]] &gt;= 0, ALL!F836-METEALL[[#This Row],[620106]] &lt;= 24), ALL!F836-METEALL[[#This Row],[620106]], 0)</f>
        <v>0</v>
      </c>
      <c r="H835">
        <f>IF(AND(ALL!G836-METEALL[[#This Row],[620107]] &gt;= 0, ALL!G836-METEALL[[#This Row],[620107]] &lt;= 24), ALL!G836-METEALL[[#This Row],[620107]], 0)</f>
        <v>0</v>
      </c>
      <c r="I835">
        <f>IF(AND(ALL!H836-METEALL[[#This Row],[620109]] &gt;= 0, ALL!H836-METEALL[[#This Row],[620109]] &lt;= 24), ALL!H836-METEALL[[#This Row],[620109]], 0)</f>
        <v>0</v>
      </c>
      <c r="J835">
        <f>IF(AND(ALL!I836-METEALL[[#This Row],[620111]] &gt;= 0, ALL!I836-METEALL[[#This Row],[620111]] &lt;= 24), ALL!I836-METEALL[[#This Row],[620111]], 0)</f>
        <v>0</v>
      </c>
      <c r="K835">
        <f>IF(AND(ALL!J836-METEALL[[#This Row],[620112]] &gt;= 0, ALL!J836-METEALL[[#This Row],[620112]] &lt;= 24), ALL!J836-METEALL[[#This Row],[620112]], 0)</f>
        <v>13</v>
      </c>
      <c r="L835">
        <f>IF(AND(ALL!K836-METEALL[[#This Row],[620113]] &gt;= 0, ALL!K836-METEALL[[#This Row],[620113]] &lt;= 24), ALL!K836-METEALL[[#This Row],[620113]], 0)</f>
        <v>17</v>
      </c>
      <c r="M835">
        <f>IF(AND(ALL!L836-METEALL[[#This Row],[620114]] &gt;= 0, ALL!L836-METEALL[[#This Row],[620114]] &lt;= 24), ALL!L836-METEALL[[#This Row],[620114]], 0)</f>
        <v>0</v>
      </c>
      <c r="N835">
        <f>IF(AND(ALL!M836-METEALL[[#This Row],[620116]] &gt;= 0, ALL!M836-METEALL[[#This Row],[620116]] &lt;= 24), ALL!M836-METEALL[[#This Row],[620116]], 0)</f>
        <v>16</v>
      </c>
      <c r="O835">
        <f>IF(AND(ALL!N836-METEALL[[#This Row],[620117]] &gt;= 0, ALL!N836-METEALL[[#This Row],[620117]] &lt;= 24), ALL!N836-METEALL[[#This Row],[620117]], 0)</f>
        <v>0</v>
      </c>
      <c r="P835">
        <f>IF(AND(ALL!O836-METEALL[[#This Row],[620118]] &gt;= 0, ALL!O836-METEALL[[#This Row],[620118]] &lt;= 24), ALL!O836-METEALL[[#This Row],[620118]], 0)</f>
        <v>18</v>
      </c>
      <c r="Q835">
        <f>IF(AND(ALL!P836-METEALL[[#This Row],[620119]] &gt;= 0, ALL!P836-METEALL[[#This Row],[620119]] &lt;= 24), ALL!P836-METEALL[[#This Row],[620119]], 0)</f>
        <v>13</v>
      </c>
      <c r="R835">
        <f>IF(AND(ALL!Q836-METEALL[[#This Row],[620120]] &gt;= 0, ALL!Q836-METEALL[[#This Row],[620120]] &lt;= 24), ALL!Q836-METEALL[[#This Row],[620120]], 0)</f>
        <v>0</v>
      </c>
      <c r="S835">
        <f>IF(AND(ALL!R836-METEALL[[#This Row],[620122]] &gt;= 0, ALL!R836-METEALL[[#This Row],[620122]] &lt;= 24), ALL!R836-METEALL[[#This Row],[620122]], 0)</f>
        <v>12</v>
      </c>
      <c r="T835">
        <f>IF(AND(ALL!S836-METEALL[[#This Row],[620123]] &gt;= 0, ALL!S836-METEALL[[#This Row],[620123]] &lt;= 24), ALL!S836-METEALL[[#This Row],[620123]], 0)</f>
        <v>0</v>
      </c>
      <c r="U835">
        <f>IF(AND(ALL!T836-METEALL[[#This Row],[620124]] &gt;= 0, ALL!T836-METEALL[[#This Row],[620124]] &lt;= 24), ALL!T836-METEALL[[#This Row],[620124]], 0)</f>
        <v>16</v>
      </c>
      <c r="Y835">
        <v>620104</v>
      </c>
      <c r="Z835" s="31">
        <v>44663</v>
      </c>
      <c r="AA835">
        <v>0</v>
      </c>
    </row>
    <row r="836" spans="3:27">
      <c r="C836" s="17">
        <v>44664</v>
      </c>
      <c r="D836" t="str">
        <f>TEXT(Mete_cal[[#This Row],[Egat Code]], "[$-409]mmm yyyy")</f>
        <v>Apr 2022</v>
      </c>
      <c r="E836">
        <f>IF(AND(ALL!D837-METEALL[[#This Row],[620104]] &gt;= 0, ALL!D837-METEALL[[#This Row],[620104]] &lt;= 24), ALL!D837-METEALL[[#This Row],[620104]], 0)</f>
        <v>0</v>
      </c>
      <c r="F836">
        <f>IF(AND(ALL!E837-METEALL[[#This Row],[620105]] &gt;= 0, ALL!E837-METEALL[[#This Row],[620105]] &lt;= 24), ALL!E837-METEALL[[#This Row],[620105]], 0)</f>
        <v>10</v>
      </c>
      <c r="G836">
        <f>IF(AND(ALL!F837-METEALL[[#This Row],[620106]] &gt;= 0, ALL!F837-METEALL[[#This Row],[620106]] &lt;= 24), ALL!F837-METEALL[[#This Row],[620106]], 0)</f>
        <v>18</v>
      </c>
      <c r="H836">
        <f>IF(AND(ALL!G837-METEALL[[#This Row],[620107]] &gt;= 0, ALL!G837-METEALL[[#This Row],[620107]] &lt;= 24), ALL!G837-METEALL[[#This Row],[620107]], 0)</f>
        <v>0</v>
      </c>
      <c r="I836">
        <f>IF(AND(ALL!H837-METEALL[[#This Row],[620109]] &gt;= 0, ALL!H837-METEALL[[#This Row],[620109]] &lt;= 24), ALL!H837-METEALL[[#This Row],[620109]], 0)</f>
        <v>0</v>
      </c>
      <c r="J836">
        <f>IF(AND(ALL!I837-METEALL[[#This Row],[620111]] &gt;= 0, ALL!I837-METEALL[[#This Row],[620111]] &lt;= 24), ALL!I837-METEALL[[#This Row],[620111]], 0)</f>
        <v>0</v>
      </c>
      <c r="K836">
        <f>IF(AND(ALL!J837-METEALL[[#This Row],[620112]] &gt;= 0, ALL!J837-METEALL[[#This Row],[620112]] &lt;= 24), ALL!J837-METEALL[[#This Row],[620112]], 0)</f>
        <v>0</v>
      </c>
      <c r="L836">
        <f>IF(AND(ALL!K837-METEALL[[#This Row],[620113]] &gt;= 0, ALL!K837-METEALL[[#This Row],[620113]] &lt;= 24), ALL!K837-METEALL[[#This Row],[620113]], 0)</f>
        <v>20</v>
      </c>
      <c r="M836">
        <f>IF(AND(ALL!L837-METEALL[[#This Row],[620114]] &gt;= 0, ALL!L837-METEALL[[#This Row],[620114]] &lt;= 24), ALL!L837-METEALL[[#This Row],[620114]], 0)</f>
        <v>0</v>
      </c>
      <c r="N836">
        <f>IF(AND(ALL!M837-METEALL[[#This Row],[620116]] &gt;= 0, ALL!M837-METEALL[[#This Row],[620116]] &lt;= 24), ALL!M837-METEALL[[#This Row],[620116]], 0)</f>
        <v>0</v>
      </c>
      <c r="O836">
        <f>IF(AND(ALL!N837-METEALL[[#This Row],[620117]] &gt;= 0, ALL!N837-METEALL[[#This Row],[620117]] &lt;= 24), ALL!N837-METEALL[[#This Row],[620117]], 0)</f>
        <v>0</v>
      </c>
      <c r="P836">
        <f>IF(AND(ALL!O837-METEALL[[#This Row],[620118]] &gt;= 0, ALL!O837-METEALL[[#This Row],[620118]] &lt;= 24), ALL!O837-METEALL[[#This Row],[620118]], 0)</f>
        <v>19</v>
      </c>
      <c r="Q836">
        <f>IF(AND(ALL!P837-METEALL[[#This Row],[620119]] &gt;= 0, ALL!P837-METEALL[[#This Row],[620119]] &lt;= 24), ALL!P837-METEALL[[#This Row],[620119]], 0)</f>
        <v>10</v>
      </c>
      <c r="R836">
        <f>IF(AND(ALL!Q837-METEALL[[#This Row],[620120]] &gt;= 0, ALL!Q837-METEALL[[#This Row],[620120]] &lt;= 24), ALL!Q837-METEALL[[#This Row],[620120]], 0)</f>
        <v>0</v>
      </c>
      <c r="S836">
        <f>IF(AND(ALL!R837-METEALL[[#This Row],[620122]] &gt;= 0, ALL!R837-METEALL[[#This Row],[620122]] &lt;= 24), ALL!R837-METEALL[[#This Row],[620122]], 0)</f>
        <v>12</v>
      </c>
      <c r="T836">
        <f>IF(AND(ALL!S837-METEALL[[#This Row],[620123]] &gt;= 0, ALL!S837-METEALL[[#This Row],[620123]] &lt;= 24), ALL!S837-METEALL[[#This Row],[620123]], 0)</f>
        <v>0</v>
      </c>
      <c r="U836">
        <f>IF(AND(ALL!T837-METEALL[[#This Row],[620124]] &gt;= 0, ALL!T837-METEALL[[#This Row],[620124]] &lt;= 24), ALL!T837-METEALL[[#This Row],[620124]], 0)</f>
        <v>14</v>
      </c>
      <c r="Y836">
        <v>620104</v>
      </c>
      <c r="Z836" s="31">
        <v>44664</v>
      </c>
      <c r="AA836">
        <v>0</v>
      </c>
    </row>
    <row r="837" spans="3:27">
      <c r="C837" s="17">
        <v>44665</v>
      </c>
      <c r="D837" t="str">
        <f>TEXT(Mete_cal[[#This Row],[Egat Code]], "[$-409]mmm yyyy")</f>
        <v>Apr 2022</v>
      </c>
      <c r="E837">
        <f>IF(AND(ALL!D838-METEALL[[#This Row],[620104]] &gt;= 0, ALL!D838-METEALL[[#This Row],[620104]] &lt;= 24), ALL!D838-METEALL[[#This Row],[620104]], 0)</f>
        <v>0</v>
      </c>
      <c r="F837">
        <f>IF(AND(ALL!E838-METEALL[[#This Row],[620105]] &gt;= 0, ALL!E838-METEALL[[#This Row],[620105]] &lt;= 24), ALL!E838-METEALL[[#This Row],[620105]], 0)</f>
        <v>5</v>
      </c>
      <c r="G837">
        <f>IF(AND(ALL!F838-METEALL[[#This Row],[620106]] &gt;= 0, ALL!F838-METEALL[[#This Row],[620106]] &lt;= 24), ALL!F838-METEALL[[#This Row],[620106]], 0)</f>
        <v>3</v>
      </c>
      <c r="H837">
        <f>IF(AND(ALL!G838-METEALL[[#This Row],[620107]] &gt;= 0, ALL!G838-METEALL[[#This Row],[620107]] &lt;= 24), ALL!G838-METEALL[[#This Row],[620107]], 0)</f>
        <v>4</v>
      </c>
      <c r="I837">
        <f>IF(AND(ALL!H838-METEALL[[#This Row],[620109]] &gt;= 0, ALL!H838-METEALL[[#This Row],[620109]] &lt;= 24), ALL!H838-METEALL[[#This Row],[620109]], 0)</f>
        <v>0</v>
      </c>
      <c r="J837">
        <f>IF(AND(ALL!I838-METEALL[[#This Row],[620111]] &gt;= 0, ALL!I838-METEALL[[#This Row],[620111]] &lt;= 24), ALL!I838-METEALL[[#This Row],[620111]], 0)</f>
        <v>0</v>
      </c>
      <c r="K837">
        <f>IF(AND(ALL!J838-METEALL[[#This Row],[620112]] &gt;= 0, ALL!J838-METEALL[[#This Row],[620112]] &lt;= 24), ALL!J838-METEALL[[#This Row],[620112]], 0)</f>
        <v>0</v>
      </c>
      <c r="L837">
        <f>IF(AND(ALL!K838-METEALL[[#This Row],[620113]] &gt;= 0, ALL!K838-METEALL[[#This Row],[620113]] &lt;= 24), ALL!K838-METEALL[[#This Row],[620113]], 0)</f>
        <v>5</v>
      </c>
      <c r="M837">
        <f>IF(AND(ALL!L838-METEALL[[#This Row],[620114]] &gt;= 0, ALL!L838-METEALL[[#This Row],[620114]] &lt;= 24), ALL!L838-METEALL[[#This Row],[620114]], 0)</f>
        <v>10</v>
      </c>
      <c r="N837">
        <f>IF(AND(ALL!M838-METEALL[[#This Row],[620116]] &gt;= 0, ALL!M838-METEALL[[#This Row],[620116]] &lt;= 24), ALL!M838-METEALL[[#This Row],[620116]], 0)</f>
        <v>0</v>
      </c>
      <c r="O837">
        <f>IF(AND(ALL!N838-METEALL[[#This Row],[620117]] &gt;= 0, ALL!N838-METEALL[[#This Row],[620117]] &lt;= 24), ALL!N838-METEALL[[#This Row],[620117]], 0)</f>
        <v>0</v>
      </c>
      <c r="P837">
        <f>IF(AND(ALL!O838-METEALL[[#This Row],[620118]] &gt;= 0, ALL!O838-METEALL[[#This Row],[620118]] &lt;= 24), ALL!O838-METEALL[[#This Row],[620118]], 0)</f>
        <v>6</v>
      </c>
      <c r="Q837">
        <f>IF(AND(ALL!P838-METEALL[[#This Row],[620119]] &gt;= 0, ALL!P838-METEALL[[#This Row],[620119]] &lt;= 24), ALL!P838-METEALL[[#This Row],[620119]], 0)</f>
        <v>5</v>
      </c>
      <c r="R837">
        <f>IF(AND(ALL!Q838-METEALL[[#This Row],[620120]] &gt;= 0, ALL!Q838-METEALL[[#This Row],[620120]] &lt;= 24), ALL!Q838-METEALL[[#This Row],[620120]], 0)</f>
        <v>0</v>
      </c>
      <c r="S837">
        <f>IF(AND(ALL!R838-METEALL[[#This Row],[620122]] &gt;= 0, ALL!R838-METEALL[[#This Row],[620122]] &lt;= 24), ALL!R838-METEALL[[#This Row],[620122]], 0)</f>
        <v>5</v>
      </c>
      <c r="T837">
        <f>IF(AND(ALL!S838-METEALL[[#This Row],[620123]] &gt;= 0, ALL!S838-METEALL[[#This Row],[620123]] &lt;= 24), ALL!S838-METEALL[[#This Row],[620123]], 0)</f>
        <v>0</v>
      </c>
      <c r="U837">
        <f>IF(AND(ALL!T838-METEALL[[#This Row],[620124]] &gt;= 0, ALL!T838-METEALL[[#This Row],[620124]] &lt;= 24), ALL!T838-METEALL[[#This Row],[620124]], 0)</f>
        <v>9</v>
      </c>
      <c r="Y837">
        <v>620104</v>
      </c>
      <c r="Z837" s="31">
        <v>44665</v>
      </c>
      <c r="AA837">
        <v>0</v>
      </c>
    </row>
    <row r="838" spans="3:27">
      <c r="C838" s="17">
        <v>44666</v>
      </c>
      <c r="D838" t="str">
        <f>TEXT(Mete_cal[[#This Row],[Egat Code]], "[$-409]mmm yyyy")</f>
        <v>Apr 2022</v>
      </c>
      <c r="E838">
        <f>IF(AND(ALL!D839-METEALL[[#This Row],[620104]] &gt;= 0, ALL!D839-METEALL[[#This Row],[620104]] &lt;= 24), ALL!D839-METEALL[[#This Row],[620104]], 0)</f>
        <v>0</v>
      </c>
      <c r="F838">
        <f>IF(AND(ALL!E839-METEALL[[#This Row],[620105]] &gt;= 0, ALL!E839-METEALL[[#This Row],[620105]] &lt;= 24), ALL!E839-METEALL[[#This Row],[620105]], 0)</f>
        <v>7</v>
      </c>
      <c r="G838">
        <f>IF(AND(ALL!F839-METEALL[[#This Row],[620106]] &gt;= 0, ALL!F839-METEALL[[#This Row],[620106]] &lt;= 24), ALL!F839-METEALL[[#This Row],[620106]], 0)</f>
        <v>0</v>
      </c>
      <c r="H838">
        <f>IF(AND(ALL!G839-METEALL[[#This Row],[620107]] &gt;= 0, ALL!G839-METEALL[[#This Row],[620107]] &lt;= 24), ALL!G839-METEALL[[#This Row],[620107]], 0)</f>
        <v>5</v>
      </c>
      <c r="I838">
        <f>IF(AND(ALL!H839-METEALL[[#This Row],[620109]] &gt;= 0, ALL!H839-METEALL[[#This Row],[620109]] &lt;= 24), ALL!H839-METEALL[[#This Row],[620109]], 0)</f>
        <v>0</v>
      </c>
      <c r="J838">
        <f>IF(AND(ALL!I839-METEALL[[#This Row],[620111]] &gt;= 0, ALL!I839-METEALL[[#This Row],[620111]] &lt;= 24), ALL!I839-METEALL[[#This Row],[620111]], 0)</f>
        <v>3</v>
      </c>
      <c r="K838">
        <f>IF(AND(ALL!J839-METEALL[[#This Row],[620112]] &gt;= 0, ALL!J839-METEALL[[#This Row],[620112]] &lt;= 24), ALL!J839-METEALL[[#This Row],[620112]], 0)</f>
        <v>0</v>
      </c>
      <c r="L838">
        <f>IF(AND(ALL!K839-METEALL[[#This Row],[620113]] &gt;= 0, ALL!K839-METEALL[[#This Row],[620113]] &lt;= 24), ALL!K839-METEALL[[#This Row],[620113]], 0)</f>
        <v>13</v>
      </c>
      <c r="M838">
        <f>IF(AND(ALL!L839-METEALL[[#This Row],[620114]] &gt;= 0, ALL!L839-METEALL[[#This Row],[620114]] &lt;= 24), ALL!L839-METEALL[[#This Row],[620114]], 0)</f>
        <v>0</v>
      </c>
      <c r="N838">
        <f>IF(AND(ALL!M839-METEALL[[#This Row],[620116]] &gt;= 0, ALL!M839-METEALL[[#This Row],[620116]] &lt;= 24), ALL!M839-METEALL[[#This Row],[620116]], 0)</f>
        <v>0</v>
      </c>
      <c r="O838">
        <f>IF(AND(ALL!N839-METEALL[[#This Row],[620117]] &gt;= 0, ALL!N839-METEALL[[#This Row],[620117]] &lt;= 24), ALL!N839-METEALL[[#This Row],[620117]], 0)</f>
        <v>0</v>
      </c>
      <c r="P838">
        <f>IF(AND(ALL!O839-METEALL[[#This Row],[620118]] &gt;= 0, ALL!O839-METEALL[[#This Row],[620118]] &lt;= 24), ALL!O839-METEALL[[#This Row],[620118]], 0)</f>
        <v>12</v>
      </c>
      <c r="Q838">
        <f>IF(AND(ALL!P839-METEALL[[#This Row],[620119]] &gt;= 0, ALL!P839-METEALL[[#This Row],[620119]] &lt;= 24), ALL!P839-METEALL[[#This Row],[620119]], 0)</f>
        <v>0</v>
      </c>
      <c r="R838">
        <f>IF(AND(ALL!Q839-METEALL[[#This Row],[620120]] &gt;= 0, ALL!Q839-METEALL[[#This Row],[620120]] &lt;= 24), ALL!Q839-METEALL[[#This Row],[620120]], 0)</f>
        <v>6</v>
      </c>
      <c r="S838">
        <f>IF(AND(ALL!R839-METEALL[[#This Row],[620122]] &gt;= 0, ALL!R839-METEALL[[#This Row],[620122]] &lt;= 24), ALL!R839-METEALL[[#This Row],[620122]], 0)</f>
        <v>0</v>
      </c>
      <c r="T838">
        <f>IF(AND(ALL!S839-METEALL[[#This Row],[620123]] &gt;= 0, ALL!S839-METEALL[[#This Row],[620123]] &lt;= 24), ALL!S839-METEALL[[#This Row],[620123]], 0)</f>
        <v>0</v>
      </c>
      <c r="U838">
        <f>IF(AND(ALL!T839-METEALL[[#This Row],[620124]] &gt;= 0, ALL!T839-METEALL[[#This Row],[620124]] &lt;= 24), ALL!T839-METEALL[[#This Row],[620124]], 0)</f>
        <v>13</v>
      </c>
      <c r="Y838">
        <v>620104</v>
      </c>
      <c r="Z838" s="31">
        <v>44666</v>
      </c>
      <c r="AA838">
        <v>0</v>
      </c>
    </row>
    <row r="839" spans="3:27">
      <c r="C839" s="17">
        <v>44667</v>
      </c>
      <c r="D839" t="str">
        <f>TEXT(Mete_cal[[#This Row],[Egat Code]], "[$-409]mmm yyyy")</f>
        <v>Apr 2022</v>
      </c>
      <c r="E839">
        <f>IF(AND(ALL!D840-METEALL[[#This Row],[620104]] &gt;= 0, ALL!D840-METEALL[[#This Row],[620104]] &lt;= 24), ALL!D840-METEALL[[#This Row],[620104]], 0)</f>
        <v>0</v>
      </c>
      <c r="F839">
        <f>IF(AND(ALL!E840-METEALL[[#This Row],[620105]] &gt;= 0, ALL!E840-METEALL[[#This Row],[620105]] &lt;= 24), ALL!E840-METEALL[[#This Row],[620105]], 0)</f>
        <v>7</v>
      </c>
      <c r="G839">
        <f>IF(AND(ALL!F840-METEALL[[#This Row],[620106]] &gt;= 0, ALL!F840-METEALL[[#This Row],[620106]] &lt;= 24), ALL!F840-METEALL[[#This Row],[620106]], 0)</f>
        <v>0</v>
      </c>
      <c r="H839">
        <f>IF(AND(ALL!G840-METEALL[[#This Row],[620107]] &gt;= 0, ALL!G840-METEALL[[#This Row],[620107]] &lt;= 24), ALL!G840-METEALL[[#This Row],[620107]], 0)</f>
        <v>9</v>
      </c>
      <c r="I839">
        <f>IF(AND(ALL!H840-METEALL[[#This Row],[620109]] &gt;= 0, ALL!H840-METEALL[[#This Row],[620109]] &lt;= 24), ALL!H840-METEALL[[#This Row],[620109]], 0)</f>
        <v>0</v>
      </c>
      <c r="J839">
        <f>IF(AND(ALL!I840-METEALL[[#This Row],[620111]] &gt;= 0, ALL!I840-METEALL[[#This Row],[620111]] &lt;= 24), ALL!I840-METEALL[[#This Row],[620111]], 0)</f>
        <v>1</v>
      </c>
      <c r="K839">
        <f>IF(AND(ALL!J840-METEALL[[#This Row],[620112]] &gt;= 0, ALL!J840-METEALL[[#This Row],[620112]] &lt;= 24), ALL!J840-METEALL[[#This Row],[620112]], 0)</f>
        <v>0</v>
      </c>
      <c r="L839">
        <f>IF(AND(ALL!K840-METEALL[[#This Row],[620113]] &gt;= 0, ALL!K840-METEALL[[#This Row],[620113]] &lt;= 24), ALL!K840-METEALL[[#This Row],[620113]], 0)</f>
        <v>9</v>
      </c>
      <c r="M839">
        <f>IF(AND(ALL!L840-METEALL[[#This Row],[620114]] &gt;= 0, ALL!L840-METEALL[[#This Row],[620114]] &lt;= 24), ALL!L840-METEALL[[#This Row],[620114]], 0)</f>
        <v>0</v>
      </c>
      <c r="N839">
        <f>IF(AND(ALL!M840-METEALL[[#This Row],[620116]] &gt;= 0, ALL!M840-METEALL[[#This Row],[620116]] &lt;= 24), ALL!M840-METEALL[[#This Row],[620116]], 0)</f>
        <v>0</v>
      </c>
      <c r="O839">
        <f>IF(AND(ALL!N840-METEALL[[#This Row],[620117]] &gt;= 0, ALL!N840-METEALL[[#This Row],[620117]] &lt;= 24), ALL!N840-METEALL[[#This Row],[620117]], 0)</f>
        <v>0</v>
      </c>
      <c r="P839">
        <f>IF(AND(ALL!O840-METEALL[[#This Row],[620118]] &gt;= 0, ALL!O840-METEALL[[#This Row],[620118]] &lt;= 24), ALL!O840-METEALL[[#This Row],[620118]], 0)</f>
        <v>3</v>
      </c>
      <c r="Q839">
        <f>IF(AND(ALL!P840-METEALL[[#This Row],[620119]] &gt;= 0, ALL!P840-METEALL[[#This Row],[620119]] &lt;= 24), ALL!P840-METEALL[[#This Row],[620119]], 0)</f>
        <v>3</v>
      </c>
      <c r="R839">
        <f>IF(AND(ALL!Q840-METEALL[[#This Row],[620120]] &gt;= 0, ALL!Q840-METEALL[[#This Row],[620120]] &lt;= 24), ALL!Q840-METEALL[[#This Row],[620120]], 0)</f>
        <v>0</v>
      </c>
      <c r="S839">
        <f>IF(AND(ALL!R840-METEALL[[#This Row],[620122]] &gt;= 0, ALL!R840-METEALL[[#This Row],[620122]] &lt;= 24), ALL!R840-METEALL[[#This Row],[620122]], 0)</f>
        <v>0</v>
      </c>
      <c r="T839">
        <f>IF(AND(ALL!S840-METEALL[[#This Row],[620123]] &gt;= 0, ALL!S840-METEALL[[#This Row],[620123]] &lt;= 24), ALL!S840-METEALL[[#This Row],[620123]], 0)</f>
        <v>0</v>
      </c>
      <c r="U839">
        <f>IF(AND(ALL!T840-METEALL[[#This Row],[620124]] &gt;= 0, ALL!T840-METEALL[[#This Row],[620124]] &lt;= 24), ALL!T840-METEALL[[#This Row],[620124]], 0)</f>
        <v>0</v>
      </c>
      <c r="Y839">
        <v>620104</v>
      </c>
      <c r="Z839" s="31">
        <v>44667</v>
      </c>
      <c r="AA839">
        <v>0</v>
      </c>
    </row>
    <row r="840" spans="3:27">
      <c r="C840" s="17">
        <v>44668</v>
      </c>
      <c r="D840" t="str">
        <f>TEXT(Mete_cal[[#This Row],[Egat Code]], "[$-409]mmm yyyy")</f>
        <v>Apr 2022</v>
      </c>
      <c r="E840">
        <f>IF(AND(ALL!D841-METEALL[[#This Row],[620104]] &gt;= 0, ALL!D841-METEALL[[#This Row],[620104]] &lt;= 24), ALL!D841-METEALL[[#This Row],[620104]], 0)</f>
        <v>0</v>
      </c>
      <c r="F840">
        <f>IF(AND(ALL!E841-METEALL[[#This Row],[620105]] &gt;= 0, ALL!E841-METEALL[[#This Row],[620105]] &lt;= 24), ALL!E841-METEALL[[#This Row],[620105]], 0)</f>
        <v>14</v>
      </c>
      <c r="G840">
        <f>IF(AND(ALL!F841-METEALL[[#This Row],[620106]] &gt;= 0, ALL!F841-METEALL[[#This Row],[620106]] &lt;= 24), ALL!F841-METEALL[[#This Row],[620106]], 0)</f>
        <v>13</v>
      </c>
      <c r="H840">
        <f>IF(AND(ALL!G841-METEALL[[#This Row],[620107]] &gt;= 0, ALL!G841-METEALL[[#This Row],[620107]] &lt;= 24), ALL!G841-METEALL[[#This Row],[620107]], 0)</f>
        <v>0</v>
      </c>
      <c r="I840">
        <f>IF(AND(ALL!H841-METEALL[[#This Row],[620109]] &gt;= 0, ALL!H841-METEALL[[#This Row],[620109]] &lt;= 24), ALL!H841-METEALL[[#This Row],[620109]], 0)</f>
        <v>0</v>
      </c>
      <c r="J840">
        <f>IF(AND(ALL!I841-METEALL[[#This Row],[620111]] &gt;= 0, ALL!I841-METEALL[[#This Row],[620111]] &lt;= 24), ALL!I841-METEALL[[#This Row],[620111]], 0)</f>
        <v>3</v>
      </c>
      <c r="K840">
        <f>IF(AND(ALL!J841-METEALL[[#This Row],[620112]] &gt;= 0, ALL!J841-METEALL[[#This Row],[620112]] &lt;= 24), ALL!J841-METEALL[[#This Row],[620112]], 0)</f>
        <v>0</v>
      </c>
      <c r="L840">
        <f>IF(AND(ALL!K841-METEALL[[#This Row],[620113]] &gt;= 0, ALL!K841-METEALL[[#This Row],[620113]] &lt;= 24), ALL!K841-METEALL[[#This Row],[620113]], 0)</f>
        <v>9</v>
      </c>
      <c r="M840">
        <f>IF(AND(ALL!L841-METEALL[[#This Row],[620114]] &gt;= 0, ALL!L841-METEALL[[#This Row],[620114]] &lt;= 24), ALL!L841-METEALL[[#This Row],[620114]], 0)</f>
        <v>0</v>
      </c>
      <c r="N840">
        <f>IF(AND(ALL!M841-METEALL[[#This Row],[620116]] &gt;= 0, ALL!M841-METEALL[[#This Row],[620116]] &lt;= 24), ALL!M841-METEALL[[#This Row],[620116]], 0)</f>
        <v>11</v>
      </c>
      <c r="O840">
        <f>IF(AND(ALL!N841-METEALL[[#This Row],[620117]] &gt;= 0, ALL!N841-METEALL[[#This Row],[620117]] &lt;= 24), ALL!N841-METEALL[[#This Row],[620117]], 0)</f>
        <v>0</v>
      </c>
      <c r="P840">
        <f>IF(AND(ALL!O841-METEALL[[#This Row],[620118]] &gt;= 0, ALL!O841-METEALL[[#This Row],[620118]] &lt;= 24), ALL!O841-METEALL[[#This Row],[620118]], 0)</f>
        <v>16</v>
      </c>
      <c r="Q840">
        <f>IF(AND(ALL!P841-METEALL[[#This Row],[620119]] &gt;= 0, ALL!P841-METEALL[[#This Row],[620119]] &lt;= 24), ALL!P841-METEALL[[#This Row],[620119]], 0)</f>
        <v>15</v>
      </c>
      <c r="R840">
        <f>IF(AND(ALL!Q841-METEALL[[#This Row],[620120]] &gt;= 0, ALL!Q841-METEALL[[#This Row],[620120]] &lt;= 24), ALL!Q841-METEALL[[#This Row],[620120]], 0)</f>
        <v>0</v>
      </c>
      <c r="S840">
        <f>IF(AND(ALL!R841-METEALL[[#This Row],[620122]] &gt;= 0, ALL!R841-METEALL[[#This Row],[620122]] &lt;= 24), ALL!R841-METEALL[[#This Row],[620122]], 0)</f>
        <v>20</v>
      </c>
      <c r="T840">
        <f>IF(AND(ALL!S841-METEALL[[#This Row],[620123]] &gt;= 0, ALL!S841-METEALL[[#This Row],[620123]] &lt;= 24), ALL!S841-METEALL[[#This Row],[620123]], 0)</f>
        <v>0</v>
      </c>
      <c r="U840">
        <f>IF(AND(ALL!T841-METEALL[[#This Row],[620124]] &gt;= 0, ALL!T841-METEALL[[#This Row],[620124]] &lt;= 24), ALL!T841-METEALL[[#This Row],[620124]], 0)</f>
        <v>22</v>
      </c>
      <c r="Y840">
        <v>620104</v>
      </c>
      <c r="Z840" s="31">
        <v>44668</v>
      </c>
      <c r="AA840">
        <v>0</v>
      </c>
    </row>
    <row r="841" spans="3:27">
      <c r="C841" s="17">
        <v>44669</v>
      </c>
      <c r="D841" t="str">
        <f>TEXT(Mete_cal[[#This Row],[Egat Code]], "[$-409]mmm yyyy")</f>
        <v>Apr 2022</v>
      </c>
      <c r="E841">
        <f>IF(AND(ALL!D842-METEALL[[#This Row],[620104]] &gt;= 0, ALL!D842-METEALL[[#This Row],[620104]] &lt;= 24), ALL!D842-METEALL[[#This Row],[620104]], 0)</f>
        <v>0</v>
      </c>
      <c r="F841">
        <f>IF(AND(ALL!E842-METEALL[[#This Row],[620105]] &gt;= 0, ALL!E842-METEALL[[#This Row],[620105]] &lt;= 24), ALL!E842-METEALL[[#This Row],[620105]], 0)</f>
        <v>7</v>
      </c>
      <c r="G841">
        <f>IF(AND(ALL!F842-METEALL[[#This Row],[620106]] &gt;= 0, ALL!F842-METEALL[[#This Row],[620106]] &lt;= 24), ALL!F842-METEALL[[#This Row],[620106]], 0)</f>
        <v>13</v>
      </c>
      <c r="H841">
        <f>IF(AND(ALL!G842-METEALL[[#This Row],[620107]] &gt;= 0, ALL!G842-METEALL[[#This Row],[620107]] &lt;= 24), ALL!G842-METEALL[[#This Row],[620107]], 0)</f>
        <v>0</v>
      </c>
      <c r="I841">
        <f>IF(AND(ALL!H842-METEALL[[#This Row],[620109]] &gt;= 0, ALL!H842-METEALL[[#This Row],[620109]] &lt;= 24), ALL!H842-METEALL[[#This Row],[620109]], 0)</f>
        <v>0</v>
      </c>
      <c r="J841">
        <f>IF(AND(ALL!I842-METEALL[[#This Row],[620111]] &gt;= 0, ALL!I842-METEALL[[#This Row],[620111]] &lt;= 24), ALL!I842-METEALL[[#This Row],[620111]], 0)</f>
        <v>0</v>
      </c>
      <c r="K841">
        <f>IF(AND(ALL!J842-METEALL[[#This Row],[620112]] &gt;= 0, ALL!J842-METEALL[[#This Row],[620112]] &lt;= 24), ALL!J842-METEALL[[#This Row],[620112]], 0)</f>
        <v>0</v>
      </c>
      <c r="L841">
        <f>IF(AND(ALL!K842-METEALL[[#This Row],[620113]] &gt;= 0, ALL!K842-METEALL[[#This Row],[620113]] &lt;= 24), ALL!K842-METEALL[[#This Row],[620113]], 0)</f>
        <v>8</v>
      </c>
      <c r="M841">
        <f>IF(AND(ALL!L842-METEALL[[#This Row],[620114]] &gt;= 0, ALL!L842-METEALL[[#This Row],[620114]] &lt;= 24), ALL!L842-METEALL[[#This Row],[620114]], 0)</f>
        <v>0</v>
      </c>
      <c r="N841">
        <f>IF(AND(ALL!M842-METEALL[[#This Row],[620116]] &gt;= 0, ALL!M842-METEALL[[#This Row],[620116]] &lt;= 24), ALL!M842-METEALL[[#This Row],[620116]], 0)</f>
        <v>18</v>
      </c>
      <c r="O841">
        <f>IF(AND(ALL!N842-METEALL[[#This Row],[620117]] &gt;= 0, ALL!N842-METEALL[[#This Row],[620117]] &lt;= 24), ALL!N842-METEALL[[#This Row],[620117]], 0)</f>
        <v>0</v>
      </c>
      <c r="P841">
        <f>IF(AND(ALL!O842-METEALL[[#This Row],[620118]] &gt;= 0, ALL!O842-METEALL[[#This Row],[620118]] &lt;= 24), ALL!O842-METEALL[[#This Row],[620118]], 0)</f>
        <v>21</v>
      </c>
      <c r="Q841">
        <f>IF(AND(ALL!P842-METEALL[[#This Row],[620119]] &gt;= 0, ALL!P842-METEALL[[#This Row],[620119]] &lt;= 24), ALL!P842-METEALL[[#This Row],[620119]], 0)</f>
        <v>8</v>
      </c>
      <c r="R841">
        <f>IF(AND(ALL!Q842-METEALL[[#This Row],[620120]] &gt;= 0, ALL!Q842-METEALL[[#This Row],[620120]] &lt;= 24), ALL!Q842-METEALL[[#This Row],[620120]], 0)</f>
        <v>20</v>
      </c>
      <c r="S841">
        <f>IF(AND(ALL!R842-METEALL[[#This Row],[620122]] &gt;= 0, ALL!R842-METEALL[[#This Row],[620122]] &lt;= 24), ALL!R842-METEALL[[#This Row],[620122]], 0)</f>
        <v>13</v>
      </c>
      <c r="T841">
        <f>IF(AND(ALL!S842-METEALL[[#This Row],[620123]] &gt;= 0, ALL!S842-METEALL[[#This Row],[620123]] &lt;= 24), ALL!S842-METEALL[[#This Row],[620123]], 0)</f>
        <v>0</v>
      </c>
      <c r="U841">
        <f>IF(AND(ALL!T842-METEALL[[#This Row],[620124]] &gt;= 0, ALL!T842-METEALL[[#This Row],[620124]] &lt;= 24), ALL!T842-METEALL[[#This Row],[620124]], 0)</f>
        <v>19</v>
      </c>
      <c r="Y841">
        <v>620104</v>
      </c>
      <c r="Z841" s="31">
        <v>44669</v>
      </c>
      <c r="AA841">
        <v>0</v>
      </c>
    </row>
    <row r="842" spans="3:27">
      <c r="C842" s="17">
        <v>44670</v>
      </c>
      <c r="D842" t="str">
        <f>TEXT(Mete_cal[[#This Row],[Egat Code]], "[$-409]mmm yyyy")</f>
        <v>Apr 2022</v>
      </c>
      <c r="E842">
        <f>IF(AND(ALL!D843-METEALL[[#This Row],[620104]] &gt;= 0, ALL!D843-METEALL[[#This Row],[620104]] &lt;= 24), ALL!D843-METEALL[[#This Row],[620104]], 0)</f>
        <v>0</v>
      </c>
      <c r="F842">
        <f>IF(AND(ALL!E843-METEALL[[#This Row],[620105]] &gt;= 0, ALL!E843-METEALL[[#This Row],[620105]] &lt;= 24), ALL!E843-METEALL[[#This Row],[620105]], 0)</f>
        <v>17</v>
      </c>
      <c r="G842">
        <f>IF(AND(ALL!F843-METEALL[[#This Row],[620106]] &gt;= 0, ALL!F843-METEALL[[#This Row],[620106]] &lt;= 24), ALL!F843-METEALL[[#This Row],[620106]], 0)</f>
        <v>11</v>
      </c>
      <c r="H842">
        <f>IF(AND(ALL!G843-METEALL[[#This Row],[620107]] &gt;= 0, ALL!G843-METEALL[[#This Row],[620107]] &lt;= 24), ALL!G843-METEALL[[#This Row],[620107]], 0)</f>
        <v>7</v>
      </c>
      <c r="I842">
        <f>IF(AND(ALL!H843-METEALL[[#This Row],[620109]] &gt;= 0, ALL!H843-METEALL[[#This Row],[620109]] &lt;= 24), ALL!H843-METEALL[[#This Row],[620109]], 0)</f>
        <v>0</v>
      </c>
      <c r="J842">
        <f>IF(AND(ALL!I843-METEALL[[#This Row],[620111]] &gt;= 0, ALL!I843-METEALL[[#This Row],[620111]] &lt;= 24), ALL!I843-METEALL[[#This Row],[620111]], 0)</f>
        <v>0</v>
      </c>
      <c r="K842">
        <f>IF(AND(ALL!J843-METEALL[[#This Row],[620112]] &gt;= 0, ALL!J843-METEALL[[#This Row],[620112]] &lt;= 24), ALL!J843-METEALL[[#This Row],[620112]], 0)</f>
        <v>0</v>
      </c>
      <c r="L842">
        <f>IF(AND(ALL!K843-METEALL[[#This Row],[620113]] &gt;= 0, ALL!K843-METEALL[[#This Row],[620113]] &lt;= 24), ALL!K843-METEALL[[#This Row],[620113]], 0)</f>
        <v>0</v>
      </c>
      <c r="M842">
        <f>IF(AND(ALL!L843-METEALL[[#This Row],[620114]] &gt;= 0, ALL!L843-METEALL[[#This Row],[620114]] &lt;= 24), ALL!L843-METEALL[[#This Row],[620114]], 0)</f>
        <v>8</v>
      </c>
      <c r="N842">
        <f>IF(AND(ALL!M843-METEALL[[#This Row],[620116]] &gt;= 0, ALL!M843-METEALL[[#This Row],[620116]] &lt;= 24), ALL!M843-METEALL[[#This Row],[620116]], 0)</f>
        <v>9</v>
      </c>
      <c r="O842">
        <f>IF(AND(ALL!N843-METEALL[[#This Row],[620117]] &gt;= 0, ALL!N843-METEALL[[#This Row],[620117]] &lt;= 24), ALL!N843-METEALL[[#This Row],[620117]], 0)</f>
        <v>12</v>
      </c>
      <c r="P842">
        <f>IF(AND(ALL!O843-METEALL[[#This Row],[620118]] &gt;= 0, ALL!O843-METEALL[[#This Row],[620118]] &lt;= 24), ALL!O843-METEALL[[#This Row],[620118]], 0)</f>
        <v>15</v>
      </c>
      <c r="Q842">
        <f>IF(AND(ALL!P843-METEALL[[#This Row],[620119]] &gt;= 0, ALL!P843-METEALL[[#This Row],[620119]] &lt;= 24), ALL!P843-METEALL[[#This Row],[620119]], 0)</f>
        <v>13</v>
      </c>
      <c r="R842">
        <f>IF(AND(ALL!Q843-METEALL[[#This Row],[620120]] &gt;= 0, ALL!Q843-METEALL[[#This Row],[620120]] &lt;= 24), ALL!Q843-METEALL[[#This Row],[620120]], 0)</f>
        <v>3</v>
      </c>
      <c r="S842">
        <f>IF(AND(ALL!R843-METEALL[[#This Row],[620122]] &gt;= 0, ALL!R843-METEALL[[#This Row],[620122]] &lt;= 24), ALL!R843-METEALL[[#This Row],[620122]], 0)</f>
        <v>11</v>
      </c>
      <c r="T842">
        <f>IF(AND(ALL!S843-METEALL[[#This Row],[620123]] &gt;= 0, ALL!S843-METEALL[[#This Row],[620123]] &lt;= 24), ALL!S843-METEALL[[#This Row],[620123]], 0)</f>
        <v>0</v>
      </c>
      <c r="U842">
        <f>IF(AND(ALL!T843-METEALL[[#This Row],[620124]] &gt;= 0, ALL!T843-METEALL[[#This Row],[620124]] &lt;= 24), ALL!T843-METEALL[[#This Row],[620124]], 0)</f>
        <v>14</v>
      </c>
      <c r="Y842">
        <v>620104</v>
      </c>
      <c r="Z842" s="31">
        <v>44670</v>
      </c>
      <c r="AA842">
        <v>0</v>
      </c>
    </row>
    <row r="843" spans="3:27">
      <c r="C843" s="17">
        <v>44671</v>
      </c>
      <c r="D843" t="str">
        <f>TEXT(Mete_cal[[#This Row],[Egat Code]], "[$-409]mmm yyyy")</f>
        <v>Apr 2022</v>
      </c>
      <c r="E843">
        <f>IF(AND(ALL!D844-METEALL[[#This Row],[620104]] &gt;= 0, ALL!D844-METEALL[[#This Row],[620104]] &lt;= 24), ALL!D844-METEALL[[#This Row],[620104]], 0)</f>
        <v>0</v>
      </c>
      <c r="F843">
        <f>IF(AND(ALL!E844-METEALL[[#This Row],[620105]] &gt;= 0, ALL!E844-METEALL[[#This Row],[620105]] &lt;= 24), ALL!E844-METEALL[[#This Row],[620105]], 0)</f>
        <v>4</v>
      </c>
      <c r="G843">
        <f>IF(AND(ALL!F844-METEALL[[#This Row],[620106]] &gt;= 0, ALL!F844-METEALL[[#This Row],[620106]] &lt;= 24), ALL!F844-METEALL[[#This Row],[620106]], 0)</f>
        <v>11</v>
      </c>
      <c r="H843">
        <f>IF(AND(ALL!G844-METEALL[[#This Row],[620107]] &gt;= 0, ALL!G844-METEALL[[#This Row],[620107]] &lt;= 24), ALL!G844-METEALL[[#This Row],[620107]], 0)</f>
        <v>8</v>
      </c>
      <c r="I843">
        <f>IF(AND(ALL!H844-METEALL[[#This Row],[620109]] &gt;= 0, ALL!H844-METEALL[[#This Row],[620109]] &lt;= 24), ALL!H844-METEALL[[#This Row],[620109]], 0)</f>
        <v>0</v>
      </c>
      <c r="J843">
        <f>IF(AND(ALL!I844-METEALL[[#This Row],[620111]] &gt;= 0, ALL!I844-METEALL[[#This Row],[620111]] &lt;= 24), ALL!I844-METEALL[[#This Row],[620111]], 0)</f>
        <v>0</v>
      </c>
      <c r="K843">
        <f>IF(AND(ALL!J844-METEALL[[#This Row],[620112]] &gt;= 0, ALL!J844-METEALL[[#This Row],[620112]] &lt;= 24), ALL!J844-METEALL[[#This Row],[620112]], 0)</f>
        <v>0</v>
      </c>
      <c r="L843">
        <f>IF(AND(ALL!K844-METEALL[[#This Row],[620113]] &gt;= 0, ALL!K844-METEALL[[#This Row],[620113]] &lt;= 24), ALL!K844-METEALL[[#This Row],[620113]], 0)</f>
        <v>0</v>
      </c>
      <c r="M843">
        <f>IF(AND(ALL!L844-METEALL[[#This Row],[620114]] &gt;= 0, ALL!L844-METEALL[[#This Row],[620114]] &lt;= 24), ALL!L844-METEALL[[#This Row],[620114]], 0)</f>
        <v>8</v>
      </c>
      <c r="N843">
        <f>IF(AND(ALL!M844-METEALL[[#This Row],[620116]] &gt;= 0, ALL!M844-METEALL[[#This Row],[620116]] &lt;= 24), ALL!M844-METEALL[[#This Row],[620116]], 0)</f>
        <v>6</v>
      </c>
      <c r="O843">
        <f>IF(AND(ALL!N844-METEALL[[#This Row],[620117]] &gt;= 0, ALL!N844-METEALL[[#This Row],[620117]] &lt;= 24), ALL!N844-METEALL[[#This Row],[620117]], 0)</f>
        <v>0</v>
      </c>
      <c r="P843">
        <f>IF(AND(ALL!O844-METEALL[[#This Row],[620118]] &gt;= 0, ALL!O844-METEALL[[#This Row],[620118]] &lt;= 24), ALL!O844-METEALL[[#This Row],[620118]], 0)</f>
        <v>8</v>
      </c>
      <c r="Q843">
        <f>IF(AND(ALL!P844-METEALL[[#This Row],[620119]] &gt;= 0, ALL!P844-METEALL[[#This Row],[620119]] &lt;= 24), ALL!P844-METEALL[[#This Row],[620119]], 0)</f>
        <v>7</v>
      </c>
      <c r="R843">
        <f>IF(AND(ALL!Q844-METEALL[[#This Row],[620120]] &gt;= 0, ALL!Q844-METEALL[[#This Row],[620120]] &lt;= 24), ALL!Q844-METEALL[[#This Row],[620120]], 0)</f>
        <v>0</v>
      </c>
      <c r="S843">
        <f>IF(AND(ALL!R844-METEALL[[#This Row],[620122]] &gt;= 0, ALL!R844-METEALL[[#This Row],[620122]] &lt;= 24), ALL!R844-METEALL[[#This Row],[620122]], 0)</f>
        <v>11</v>
      </c>
      <c r="T843">
        <f>IF(AND(ALL!S844-METEALL[[#This Row],[620123]] &gt;= 0, ALL!S844-METEALL[[#This Row],[620123]] &lt;= 24), ALL!S844-METEALL[[#This Row],[620123]], 0)</f>
        <v>0</v>
      </c>
      <c r="U843">
        <f>IF(AND(ALL!T844-METEALL[[#This Row],[620124]] &gt;= 0, ALL!T844-METEALL[[#This Row],[620124]] &lt;= 24), ALL!T844-METEALL[[#This Row],[620124]], 0)</f>
        <v>7</v>
      </c>
      <c r="Y843">
        <v>620104</v>
      </c>
      <c r="Z843" s="31">
        <v>44671</v>
      </c>
      <c r="AA843">
        <v>0</v>
      </c>
    </row>
    <row r="844" spans="3:27">
      <c r="C844" s="17">
        <v>44672</v>
      </c>
      <c r="D844" t="str">
        <f>TEXT(Mete_cal[[#This Row],[Egat Code]], "[$-409]mmm yyyy")</f>
        <v>Apr 2022</v>
      </c>
      <c r="E844">
        <f>IF(AND(ALL!D845-METEALL[[#This Row],[620104]] &gt;= 0, ALL!D845-METEALL[[#This Row],[620104]] &lt;= 24), ALL!D845-METEALL[[#This Row],[620104]], 0)</f>
        <v>0</v>
      </c>
      <c r="F844">
        <f>IF(AND(ALL!E845-METEALL[[#This Row],[620105]] &gt;= 0, ALL!E845-METEALL[[#This Row],[620105]] &lt;= 24), ALL!E845-METEALL[[#This Row],[620105]], 0)</f>
        <v>0</v>
      </c>
      <c r="G844">
        <f>IF(AND(ALL!F845-METEALL[[#This Row],[620106]] &gt;= 0, ALL!F845-METEALL[[#This Row],[620106]] &lt;= 24), ALL!F845-METEALL[[#This Row],[620106]], 0)</f>
        <v>11</v>
      </c>
      <c r="H844">
        <f>IF(AND(ALL!G845-METEALL[[#This Row],[620107]] &gt;= 0, ALL!G845-METEALL[[#This Row],[620107]] &lt;= 24), ALL!G845-METEALL[[#This Row],[620107]], 0)</f>
        <v>6</v>
      </c>
      <c r="I844">
        <f>IF(AND(ALL!H845-METEALL[[#This Row],[620109]] &gt;= 0, ALL!H845-METEALL[[#This Row],[620109]] &lt;= 24), ALL!H845-METEALL[[#This Row],[620109]], 0)</f>
        <v>0</v>
      </c>
      <c r="J844">
        <f>IF(AND(ALL!I845-METEALL[[#This Row],[620111]] &gt;= 0, ALL!I845-METEALL[[#This Row],[620111]] &lt;= 24), ALL!I845-METEALL[[#This Row],[620111]], 0)</f>
        <v>6</v>
      </c>
      <c r="K844">
        <f>IF(AND(ALL!J845-METEALL[[#This Row],[620112]] &gt;= 0, ALL!J845-METEALL[[#This Row],[620112]] &lt;= 24), ALL!J845-METEALL[[#This Row],[620112]], 0)</f>
        <v>0</v>
      </c>
      <c r="L844">
        <f>IF(AND(ALL!K845-METEALL[[#This Row],[620113]] &gt;= 0, ALL!K845-METEALL[[#This Row],[620113]] &lt;= 24), ALL!K845-METEALL[[#This Row],[620113]], 0)</f>
        <v>0</v>
      </c>
      <c r="M844">
        <f>IF(AND(ALL!L845-METEALL[[#This Row],[620114]] &gt;= 0, ALL!L845-METEALL[[#This Row],[620114]] &lt;= 24), ALL!L845-METEALL[[#This Row],[620114]], 0)</f>
        <v>4</v>
      </c>
      <c r="N844">
        <f>IF(AND(ALL!M845-METEALL[[#This Row],[620116]] &gt;= 0, ALL!M845-METEALL[[#This Row],[620116]] &lt;= 24), ALL!M845-METEALL[[#This Row],[620116]], 0)</f>
        <v>11</v>
      </c>
      <c r="O844">
        <f>IF(AND(ALL!N845-METEALL[[#This Row],[620117]] &gt;= 0, ALL!N845-METEALL[[#This Row],[620117]] &lt;= 24), ALL!N845-METEALL[[#This Row],[620117]], 0)</f>
        <v>0</v>
      </c>
      <c r="P844">
        <f>IF(AND(ALL!O845-METEALL[[#This Row],[620118]] &gt;= 0, ALL!O845-METEALL[[#This Row],[620118]] &lt;= 24), ALL!O845-METEALL[[#This Row],[620118]], 0)</f>
        <v>12</v>
      </c>
      <c r="Q844">
        <f>IF(AND(ALL!P845-METEALL[[#This Row],[620119]] &gt;= 0, ALL!P845-METEALL[[#This Row],[620119]] &lt;= 24), ALL!P845-METEALL[[#This Row],[620119]], 0)</f>
        <v>10</v>
      </c>
      <c r="R844">
        <f>IF(AND(ALL!Q845-METEALL[[#This Row],[620120]] &gt;= 0, ALL!Q845-METEALL[[#This Row],[620120]] &lt;= 24), ALL!Q845-METEALL[[#This Row],[620120]], 0)</f>
        <v>0</v>
      </c>
      <c r="S844">
        <f>IF(AND(ALL!R845-METEALL[[#This Row],[620122]] &gt;= 0, ALL!R845-METEALL[[#This Row],[620122]] &lt;= 24), ALL!R845-METEALL[[#This Row],[620122]], 0)</f>
        <v>0</v>
      </c>
      <c r="T844">
        <f>IF(AND(ALL!S845-METEALL[[#This Row],[620123]] &gt;= 0, ALL!S845-METEALL[[#This Row],[620123]] &lt;= 24), ALL!S845-METEALL[[#This Row],[620123]], 0)</f>
        <v>0</v>
      </c>
      <c r="U844">
        <f>IF(AND(ALL!T845-METEALL[[#This Row],[620124]] &gt;= 0, ALL!T845-METEALL[[#This Row],[620124]] &lt;= 24), ALL!T845-METEALL[[#This Row],[620124]], 0)</f>
        <v>10</v>
      </c>
      <c r="Y844">
        <v>620104</v>
      </c>
      <c r="Z844" s="31">
        <v>44672</v>
      </c>
      <c r="AA844">
        <v>0</v>
      </c>
    </row>
    <row r="845" spans="3:27">
      <c r="C845" s="17">
        <v>44673</v>
      </c>
      <c r="D845" t="str">
        <f>TEXT(Mete_cal[[#This Row],[Egat Code]], "[$-409]mmm yyyy")</f>
        <v>Apr 2022</v>
      </c>
      <c r="E845">
        <f>IF(AND(ALL!D846-METEALL[[#This Row],[620104]] &gt;= 0, ALL!D846-METEALL[[#This Row],[620104]] &lt;= 24), ALL!D846-METEALL[[#This Row],[620104]], 0)</f>
        <v>0</v>
      </c>
      <c r="F845">
        <f>IF(AND(ALL!E846-METEALL[[#This Row],[620105]] &gt;= 0, ALL!E846-METEALL[[#This Row],[620105]] &lt;= 24), ALL!E846-METEALL[[#This Row],[620105]], 0)</f>
        <v>1</v>
      </c>
      <c r="G845">
        <f>IF(AND(ALL!F846-METEALL[[#This Row],[620106]] &gt;= 0, ALL!F846-METEALL[[#This Row],[620106]] &lt;= 24), ALL!F846-METEALL[[#This Row],[620106]], 0)</f>
        <v>13</v>
      </c>
      <c r="H845">
        <f>IF(AND(ALL!G846-METEALL[[#This Row],[620107]] &gt;= 0, ALL!G846-METEALL[[#This Row],[620107]] &lt;= 24), ALL!G846-METEALL[[#This Row],[620107]], 0)</f>
        <v>0</v>
      </c>
      <c r="I845">
        <f>IF(AND(ALL!H846-METEALL[[#This Row],[620109]] &gt;= 0, ALL!H846-METEALL[[#This Row],[620109]] &lt;= 24), ALL!H846-METEALL[[#This Row],[620109]], 0)</f>
        <v>0</v>
      </c>
      <c r="J845">
        <f>IF(AND(ALL!I846-METEALL[[#This Row],[620111]] &gt;= 0, ALL!I846-METEALL[[#This Row],[620111]] &lt;= 24), ALL!I846-METEALL[[#This Row],[620111]], 0)</f>
        <v>5</v>
      </c>
      <c r="K845">
        <f>IF(AND(ALL!J846-METEALL[[#This Row],[620112]] &gt;= 0, ALL!J846-METEALL[[#This Row],[620112]] &lt;= 24), ALL!J846-METEALL[[#This Row],[620112]], 0)</f>
        <v>0</v>
      </c>
      <c r="L845">
        <f>IF(AND(ALL!K846-METEALL[[#This Row],[620113]] &gt;= 0, ALL!K846-METEALL[[#This Row],[620113]] &lt;= 24), ALL!K846-METEALL[[#This Row],[620113]], 0)</f>
        <v>0</v>
      </c>
      <c r="M845">
        <f>IF(AND(ALL!L846-METEALL[[#This Row],[620114]] &gt;= 0, ALL!L846-METEALL[[#This Row],[620114]] &lt;= 24), ALL!L846-METEALL[[#This Row],[620114]], 0)</f>
        <v>11</v>
      </c>
      <c r="N845">
        <f>IF(AND(ALL!M846-METEALL[[#This Row],[620116]] &gt;= 0, ALL!M846-METEALL[[#This Row],[620116]] &lt;= 24), ALL!M846-METEALL[[#This Row],[620116]], 0)</f>
        <v>8</v>
      </c>
      <c r="O845">
        <f>IF(AND(ALL!N846-METEALL[[#This Row],[620117]] &gt;= 0, ALL!N846-METEALL[[#This Row],[620117]] &lt;= 24), ALL!N846-METEALL[[#This Row],[620117]], 0)</f>
        <v>0</v>
      </c>
      <c r="P845">
        <f>IF(AND(ALL!O846-METEALL[[#This Row],[620118]] &gt;= 0, ALL!O846-METEALL[[#This Row],[620118]] &lt;= 24), ALL!O846-METEALL[[#This Row],[620118]], 0)</f>
        <v>12</v>
      </c>
      <c r="Q845">
        <f>IF(AND(ALL!P846-METEALL[[#This Row],[620119]] &gt;= 0, ALL!P846-METEALL[[#This Row],[620119]] &lt;= 24), ALL!P846-METEALL[[#This Row],[620119]], 0)</f>
        <v>15</v>
      </c>
      <c r="R845">
        <f>IF(AND(ALL!Q846-METEALL[[#This Row],[620120]] &gt;= 0, ALL!Q846-METEALL[[#This Row],[620120]] &lt;= 24), ALL!Q846-METEALL[[#This Row],[620120]], 0)</f>
        <v>0</v>
      </c>
      <c r="S845">
        <f>IF(AND(ALL!R846-METEALL[[#This Row],[620122]] &gt;= 0, ALL!R846-METEALL[[#This Row],[620122]] &lt;= 24), ALL!R846-METEALL[[#This Row],[620122]], 0)</f>
        <v>0</v>
      </c>
      <c r="T845">
        <f>IF(AND(ALL!S846-METEALL[[#This Row],[620123]] &gt;= 0, ALL!S846-METEALL[[#This Row],[620123]] &lt;= 24), ALL!S846-METEALL[[#This Row],[620123]], 0)</f>
        <v>0</v>
      </c>
      <c r="U845">
        <f>IF(AND(ALL!T846-METEALL[[#This Row],[620124]] &gt;= 0, ALL!T846-METEALL[[#This Row],[620124]] &lt;= 24), ALL!T846-METEALL[[#This Row],[620124]], 0)</f>
        <v>7</v>
      </c>
      <c r="Y845">
        <v>620104</v>
      </c>
      <c r="Z845" s="31">
        <v>44673</v>
      </c>
      <c r="AA845">
        <v>0</v>
      </c>
    </row>
    <row r="846" spans="3:27">
      <c r="C846" s="17">
        <v>44674</v>
      </c>
      <c r="D846" t="str">
        <f>TEXT(Mete_cal[[#This Row],[Egat Code]], "[$-409]mmm yyyy")</f>
        <v>Apr 2022</v>
      </c>
      <c r="E846">
        <f>IF(AND(ALL!D847-METEALL[[#This Row],[620104]] &gt;= 0, ALL!D847-METEALL[[#This Row],[620104]] &lt;= 24), ALL!D847-METEALL[[#This Row],[620104]], 0)</f>
        <v>0</v>
      </c>
      <c r="F846">
        <f>IF(AND(ALL!E847-METEALL[[#This Row],[620105]] &gt;= 0, ALL!E847-METEALL[[#This Row],[620105]] &lt;= 24), ALL!E847-METEALL[[#This Row],[620105]], 0)</f>
        <v>0</v>
      </c>
      <c r="G846">
        <f>IF(AND(ALL!F847-METEALL[[#This Row],[620106]] &gt;= 0, ALL!F847-METEALL[[#This Row],[620106]] &lt;= 24), ALL!F847-METEALL[[#This Row],[620106]], 0)</f>
        <v>5</v>
      </c>
      <c r="H846">
        <f>IF(AND(ALL!G847-METEALL[[#This Row],[620107]] &gt;= 0, ALL!G847-METEALL[[#This Row],[620107]] &lt;= 24), ALL!G847-METEALL[[#This Row],[620107]], 0)</f>
        <v>0</v>
      </c>
      <c r="I846">
        <f>IF(AND(ALL!H847-METEALL[[#This Row],[620109]] &gt;= 0, ALL!H847-METEALL[[#This Row],[620109]] &lt;= 24), ALL!H847-METEALL[[#This Row],[620109]], 0)</f>
        <v>0</v>
      </c>
      <c r="J846">
        <f>IF(AND(ALL!I847-METEALL[[#This Row],[620111]] &gt;= 0, ALL!I847-METEALL[[#This Row],[620111]] &lt;= 24), ALL!I847-METEALL[[#This Row],[620111]], 0)</f>
        <v>12</v>
      </c>
      <c r="K846">
        <f>IF(AND(ALL!J847-METEALL[[#This Row],[620112]] &gt;= 0, ALL!J847-METEALL[[#This Row],[620112]] &lt;= 24), ALL!J847-METEALL[[#This Row],[620112]], 0)</f>
        <v>0</v>
      </c>
      <c r="L846">
        <f>IF(AND(ALL!K847-METEALL[[#This Row],[620113]] &gt;= 0, ALL!K847-METEALL[[#This Row],[620113]] &lt;= 24), ALL!K847-METEALL[[#This Row],[620113]], 0)</f>
        <v>0</v>
      </c>
      <c r="M846">
        <f>IF(AND(ALL!L847-METEALL[[#This Row],[620114]] &gt;= 0, ALL!L847-METEALL[[#This Row],[620114]] &lt;= 24), ALL!L847-METEALL[[#This Row],[620114]], 0)</f>
        <v>6</v>
      </c>
      <c r="N846">
        <f>IF(AND(ALL!M847-METEALL[[#This Row],[620116]] &gt;= 0, ALL!M847-METEALL[[#This Row],[620116]] &lt;= 24), ALL!M847-METEALL[[#This Row],[620116]], 0)</f>
        <v>12</v>
      </c>
      <c r="O846">
        <f>IF(AND(ALL!N847-METEALL[[#This Row],[620117]] &gt;= 0, ALL!N847-METEALL[[#This Row],[620117]] &lt;= 24), ALL!N847-METEALL[[#This Row],[620117]], 0)</f>
        <v>0</v>
      </c>
      <c r="P846">
        <f>IF(AND(ALL!O847-METEALL[[#This Row],[620118]] &gt;= 0, ALL!O847-METEALL[[#This Row],[620118]] &lt;= 24), ALL!O847-METEALL[[#This Row],[620118]], 0)</f>
        <v>18</v>
      </c>
      <c r="Q846">
        <f>IF(AND(ALL!P847-METEALL[[#This Row],[620119]] &gt;= 0, ALL!P847-METEALL[[#This Row],[620119]] &lt;= 24), ALL!P847-METEALL[[#This Row],[620119]], 0)</f>
        <v>11</v>
      </c>
      <c r="R846">
        <f>IF(AND(ALL!Q847-METEALL[[#This Row],[620120]] &gt;= 0, ALL!Q847-METEALL[[#This Row],[620120]] &lt;= 24), ALL!Q847-METEALL[[#This Row],[620120]], 0)</f>
        <v>12</v>
      </c>
      <c r="S846">
        <f>IF(AND(ALL!R847-METEALL[[#This Row],[620122]] &gt;= 0, ALL!R847-METEALL[[#This Row],[620122]] &lt;= 24), ALL!R847-METEALL[[#This Row],[620122]], 0)</f>
        <v>17</v>
      </c>
      <c r="T846">
        <f>IF(AND(ALL!S847-METEALL[[#This Row],[620123]] &gt;= 0, ALL!S847-METEALL[[#This Row],[620123]] &lt;= 24), ALL!S847-METEALL[[#This Row],[620123]], 0)</f>
        <v>0</v>
      </c>
      <c r="U846">
        <f>IF(AND(ALL!T847-METEALL[[#This Row],[620124]] &gt;= 0, ALL!T847-METEALL[[#This Row],[620124]] &lt;= 24), ALL!T847-METEALL[[#This Row],[620124]], 0)</f>
        <v>5</v>
      </c>
      <c r="Y846">
        <v>620104</v>
      </c>
      <c r="Z846" s="31">
        <v>44674</v>
      </c>
      <c r="AA846">
        <v>0</v>
      </c>
    </row>
    <row r="847" spans="3:27">
      <c r="C847" s="17">
        <v>44675</v>
      </c>
      <c r="D847" t="str">
        <f>TEXT(Mete_cal[[#This Row],[Egat Code]], "[$-409]mmm yyyy")</f>
        <v>Apr 2022</v>
      </c>
      <c r="E847">
        <f>IF(AND(ALL!D848-METEALL[[#This Row],[620104]] &gt;= 0, ALL!D848-METEALL[[#This Row],[620104]] &lt;= 24), ALL!D848-METEALL[[#This Row],[620104]], 0)</f>
        <v>0</v>
      </c>
      <c r="F847">
        <f>IF(AND(ALL!E848-METEALL[[#This Row],[620105]] &gt;= 0, ALL!E848-METEALL[[#This Row],[620105]] &lt;= 24), ALL!E848-METEALL[[#This Row],[620105]], 0)</f>
        <v>0</v>
      </c>
      <c r="G847">
        <f>IF(AND(ALL!F848-METEALL[[#This Row],[620106]] &gt;= 0, ALL!F848-METEALL[[#This Row],[620106]] &lt;= 24), ALL!F848-METEALL[[#This Row],[620106]], 0)</f>
        <v>7</v>
      </c>
      <c r="H847">
        <f>IF(AND(ALL!G848-METEALL[[#This Row],[620107]] &gt;= 0, ALL!G848-METEALL[[#This Row],[620107]] &lt;= 24), ALL!G848-METEALL[[#This Row],[620107]], 0)</f>
        <v>0</v>
      </c>
      <c r="I847">
        <f>IF(AND(ALL!H848-METEALL[[#This Row],[620109]] &gt;= 0, ALL!H848-METEALL[[#This Row],[620109]] &lt;= 24), ALL!H848-METEALL[[#This Row],[620109]], 0)</f>
        <v>0</v>
      </c>
      <c r="J847">
        <f>IF(AND(ALL!I848-METEALL[[#This Row],[620111]] &gt;= 0, ALL!I848-METEALL[[#This Row],[620111]] &lt;= 24), ALL!I848-METEALL[[#This Row],[620111]], 0)</f>
        <v>9</v>
      </c>
      <c r="K847">
        <f>IF(AND(ALL!J848-METEALL[[#This Row],[620112]] &gt;= 0, ALL!J848-METEALL[[#This Row],[620112]] &lt;= 24), ALL!J848-METEALL[[#This Row],[620112]], 0)</f>
        <v>0</v>
      </c>
      <c r="L847">
        <f>IF(AND(ALL!K848-METEALL[[#This Row],[620113]] &gt;= 0, ALL!K848-METEALL[[#This Row],[620113]] &lt;= 24), ALL!K848-METEALL[[#This Row],[620113]], 0)</f>
        <v>2</v>
      </c>
      <c r="M847">
        <f>IF(AND(ALL!L848-METEALL[[#This Row],[620114]] &gt;= 0, ALL!L848-METEALL[[#This Row],[620114]] &lt;= 24), ALL!L848-METEALL[[#This Row],[620114]], 0)</f>
        <v>0</v>
      </c>
      <c r="N847">
        <f>IF(AND(ALL!M848-METEALL[[#This Row],[620116]] &gt;= 0, ALL!M848-METEALL[[#This Row],[620116]] &lt;= 24), ALL!M848-METEALL[[#This Row],[620116]], 0)</f>
        <v>14</v>
      </c>
      <c r="O847">
        <f>IF(AND(ALL!N848-METEALL[[#This Row],[620117]] &gt;= 0, ALL!N848-METEALL[[#This Row],[620117]] &lt;= 24), ALL!N848-METEALL[[#This Row],[620117]], 0)</f>
        <v>14</v>
      </c>
      <c r="P847">
        <f>IF(AND(ALL!O848-METEALL[[#This Row],[620118]] &gt;= 0, ALL!O848-METEALL[[#This Row],[620118]] &lt;= 24), ALL!O848-METEALL[[#This Row],[620118]], 0)</f>
        <v>10</v>
      </c>
      <c r="Q847">
        <f>IF(AND(ALL!P848-METEALL[[#This Row],[620119]] &gt;= 0, ALL!P848-METEALL[[#This Row],[620119]] &lt;= 24), ALL!P848-METEALL[[#This Row],[620119]], 0)</f>
        <v>9</v>
      </c>
      <c r="R847">
        <f>IF(AND(ALL!Q848-METEALL[[#This Row],[620120]] &gt;= 0, ALL!Q848-METEALL[[#This Row],[620120]] &lt;= 24), ALL!Q848-METEALL[[#This Row],[620120]], 0)</f>
        <v>13</v>
      </c>
      <c r="S847">
        <f>IF(AND(ALL!R848-METEALL[[#This Row],[620122]] &gt;= 0, ALL!R848-METEALL[[#This Row],[620122]] &lt;= 24), ALL!R848-METEALL[[#This Row],[620122]], 0)</f>
        <v>6</v>
      </c>
      <c r="T847">
        <f>IF(AND(ALL!S848-METEALL[[#This Row],[620123]] &gt;= 0, ALL!S848-METEALL[[#This Row],[620123]] &lt;= 24), ALL!S848-METEALL[[#This Row],[620123]], 0)</f>
        <v>0</v>
      </c>
      <c r="U847">
        <f>IF(AND(ALL!T848-METEALL[[#This Row],[620124]] &gt;= 0, ALL!T848-METEALL[[#This Row],[620124]] &lt;= 24), ALL!T848-METEALL[[#This Row],[620124]], 0)</f>
        <v>9</v>
      </c>
      <c r="Y847">
        <v>620104</v>
      </c>
      <c r="Z847" s="31">
        <v>44675</v>
      </c>
      <c r="AA847">
        <v>0</v>
      </c>
    </row>
    <row r="848" spans="3:27">
      <c r="C848" s="17">
        <v>44676</v>
      </c>
      <c r="D848" t="str">
        <f>TEXT(Mete_cal[[#This Row],[Egat Code]], "[$-409]mmm yyyy")</f>
        <v>Apr 2022</v>
      </c>
      <c r="E848">
        <f>IF(AND(ALL!D849-METEALL[[#This Row],[620104]] &gt;= 0, ALL!D849-METEALL[[#This Row],[620104]] &lt;= 24), ALL!D849-METEALL[[#This Row],[620104]], 0)</f>
        <v>0</v>
      </c>
      <c r="F848">
        <f>IF(AND(ALL!E849-METEALL[[#This Row],[620105]] &gt;= 0, ALL!E849-METEALL[[#This Row],[620105]] &lt;= 24), ALL!E849-METEALL[[#This Row],[620105]], 0)</f>
        <v>0</v>
      </c>
      <c r="G848">
        <f>IF(AND(ALL!F849-METEALL[[#This Row],[620106]] &gt;= 0, ALL!F849-METEALL[[#This Row],[620106]] &lt;= 24), ALL!F849-METEALL[[#This Row],[620106]], 0)</f>
        <v>0</v>
      </c>
      <c r="H848">
        <f>IF(AND(ALL!G849-METEALL[[#This Row],[620107]] &gt;= 0, ALL!G849-METEALL[[#This Row],[620107]] &lt;= 24), ALL!G849-METEALL[[#This Row],[620107]], 0)</f>
        <v>0</v>
      </c>
      <c r="I848">
        <f>IF(AND(ALL!H849-METEALL[[#This Row],[620109]] &gt;= 0, ALL!H849-METEALL[[#This Row],[620109]] &lt;= 24), ALL!H849-METEALL[[#This Row],[620109]], 0)</f>
        <v>0</v>
      </c>
      <c r="J848">
        <f>IF(AND(ALL!I849-METEALL[[#This Row],[620111]] &gt;= 0, ALL!I849-METEALL[[#This Row],[620111]] &lt;= 24), ALL!I849-METEALL[[#This Row],[620111]], 0)</f>
        <v>0</v>
      </c>
      <c r="K848">
        <f>IF(AND(ALL!J849-METEALL[[#This Row],[620112]] &gt;= 0, ALL!J849-METEALL[[#This Row],[620112]] &lt;= 24), ALL!J849-METEALL[[#This Row],[620112]], 0)</f>
        <v>0</v>
      </c>
      <c r="L848">
        <f>IF(AND(ALL!K849-METEALL[[#This Row],[620113]] &gt;= 0, ALL!K849-METEALL[[#This Row],[620113]] &lt;= 24), ALL!K849-METEALL[[#This Row],[620113]], 0)</f>
        <v>18</v>
      </c>
      <c r="M848">
        <f>IF(AND(ALL!L849-METEALL[[#This Row],[620114]] &gt;= 0, ALL!L849-METEALL[[#This Row],[620114]] &lt;= 24), ALL!L849-METEALL[[#This Row],[620114]], 0)</f>
        <v>5</v>
      </c>
      <c r="N848">
        <f>IF(AND(ALL!M849-METEALL[[#This Row],[620116]] &gt;= 0, ALL!M849-METEALL[[#This Row],[620116]] &lt;= 24), ALL!M849-METEALL[[#This Row],[620116]], 0)</f>
        <v>10</v>
      </c>
      <c r="O848">
        <f>IF(AND(ALL!N849-METEALL[[#This Row],[620117]] &gt;= 0, ALL!N849-METEALL[[#This Row],[620117]] &lt;= 24), ALL!N849-METEALL[[#This Row],[620117]], 0)</f>
        <v>0</v>
      </c>
      <c r="P848">
        <f>IF(AND(ALL!O849-METEALL[[#This Row],[620118]] &gt;= 0, ALL!O849-METEALL[[#This Row],[620118]] &lt;= 24), ALL!O849-METEALL[[#This Row],[620118]], 0)</f>
        <v>13</v>
      </c>
      <c r="Q848">
        <f>IF(AND(ALL!P849-METEALL[[#This Row],[620119]] &gt;= 0, ALL!P849-METEALL[[#This Row],[620119]] &lt;= 24), ALL!P849-METEALL[[#This Row],[620119]], 0)</f>
        <v>16</v>
      </c>
      <c r="R848">
        <f>IF(AND(ALL!Q849-METEALL[[#This Row],[620120]] &gt;= 0, ALL!Q849-METEALL[[#This Row],[620120]] &lt;= 24), ALL!Q849-METEALL[[#This Row],[620120]], 0)</f>
        <v>0</v>
      </c>
      <c r="S848">
        <f>IF(AND(ALL!R849-METEALL[[#This Row],[620122]] &gt;= 0, ALL!R849-METEALL[[#This Row],[620122]] &lt;= 24), ALL!R849-METEALL[[#This Row],[620122]], 0)</f>
        <v>9</v>
      </c>
      <c r="T848">
        <f>IF(AND(ALL!S849-METEALL[[#This Row],[620123]] &gt;= 0, ALL!S849-METEALL[[#This Row],[620123]] &lt;= 24), ALL!S849-METEALL[[#This Row],[620123]], 0)</f>
        <v>0</v>
      </c>
      <c r="U848">
        <f>IF(AND(ALL!T849-METEALL[[#This Row],[620124]] &gt;= 0, ALL!T849-METEALL[[#This Row],[620124]] &lt;= 24), ALL!T849-METEALL[[#This Row],[620124]], 0)</f>
        <v>16</v>
      </c>
      <c r="Y848">
        <v>620104</v>
      </c>
      <c r="Z848" s="31">
        <v>44676</v>
      </c>
      <c r="AA848">
        <v>0</v>
      </c>
    </row>
    <row r="849" spans="3:27">
      <c r="C849" s="17">
        <v>44677</v>
      </c>
      <c r="D849" t="str">
        <f>TEXT(Mete_cal[[#This Row],[Egat Code]], "[$-409]mmm yyyy")</f>
        <v>Apr 2022</v>
      </c>
      <c r="E849">
        <f>IF(AND(ALL!D850-METEALL[[#This Row],[620104]] &gt;= 0, ALL!D850-METEALL[[#This Row],[620104]] &lt;= 24), ALL!D850-METEALL[[#This Row],[620104]], 0)</f>
        <v>0</v>
      </c>
      <c r="F849">
        <f>IF(AND(ALL!E850-METEALL[[#This Row],[620105]] &gt;= 0, ALL!E850-METEALL[[#This Row],[620105]] &lt;= 24), ALL!E850-METEALL[[#This Row],[620105]], 0)</f>
        <v>0</v>
      </c>
      <c r="G849">
        <f>IF(AND(ALL!F850-METEALL[[#This Row],[620106]] &gt;= 0, ALL!F850-METEALL[[#This Row],[620106]] &lt;= 24), ALL!F850-METEALL[[#This Row],[620106]], 0)</f>
        <v>0</v>
      </c>
      <c r="H849">
        <f>IF(AND(ALL!G850-METEALL[[#This Row],[620107]] &gt;= 0, ALL!G850-METEALL[[#This Row],[620107]] &lt;= 24), ALL!G850-METEALL[[#This Row],[620107]], 0)</f>
        <v>0</v>
      </c>
      <c r="I849">
        <f>IF(AND(ALL!H850-METEALL[[#This Row],[620109]] &gt;= 0, ALL!H850-METEALL[[#This Row],[620109]] &lt;= 24), ALL!H850-METEALL[[#This Row],[620109]], 0)</f>
        <v>0</v>
      </c>
      <c r="J849">
        <f>IF(AND(ALL!I850-METEALL[[#This Row],[620111]] &gt;= 0, ALL!I850-METEALL[[#This Row],[620111]] &lt;= 24), ALL!I850-METEALL[[#This Row],[620111]], 0)</f>
        <v>0</v>
      </c>
      <c r="K849">
        <f>IF(AND(ALL!J850-METEALL[[#This Row],[620112]] &gt;= 0, ALL!J850-METEALL[[#This Row],[620112]] &lt;= 24), ALL!J850-METEALL[[#This Row],[620112]], 0)</f>
        <v>0</v>
      </c>
      <c r="L849">
        <f>IF(AND(ALL!K850-METEALL[[#This Row],[620113]] &gt;= 0, ALL!K850-METEALL[[#This Row],[620113]] &lt;= 24), ALL!K850-METEALL[[#This Row],[620113]], 0)</f>
        <v>18</v>
      </c>
      <c r="M849">
        <f>IF(AND(ALL!L850-METEALL[[#This Row],[620114]] &gt;= 0, ALL!L850-METEALL[[#This Row],[620114]] &lt;= 24), ALL!L850-METEALL[[#This Row],[620114]], 0)</f>
        <v>15</v>
      </c>
      <c r="N849">
        <f>IF(AND(ALL!M850-METEALL[[#This Row],[620116]] &gt;= 0, ALL!M850-METEALL[[#This Row],[620116]] &lt;= 24), ALL!M850-METEALL[[#This Row],[620116]], 0)</f>
        <v>11</v>
      </c>
      <c r="O849">
        <f>IF(AND(ALL!N850-METEALL[[#This Row],[620117]] &gt;= 0, ALL!N850-METEALL[[#This Row],[620117]] &lt;= 24), ALL!N850-METEALL[[#This Row],[620117]], 0)</f>
        <v>0</v>
      </c>
      <c r="P849">
        <f>IF(AND(ALL!O850-METEALL[[#This Row],[620118]] &gt;= 0, ALL!O850-METEALL[[#This Row],[620118]] &lt;= 24), ALL!O850-METEALL[[#This Row],[620118]], 0)</f>
        <v>20</v>
      </c>
      <c r="Q849">
        <f>IF(AND(ALL!P850-METEALL[[#This Row],[620119]] &gt;= 0, ALL!P850-METEALL[[#This Row],[620119]] &lt;= 24), ALL!P850-METEALL[[#This Row],[620119]], 0)</f>
        <v>20</v>
      </c>
      <c r="R849">
        <f>IF(AND(ALL!Q850-METEALL[[#This Row],[620120]] &gt;= 0, ALL!Q850-METEALL[[#This Row],[620120]] &lt;= 24), ALL!Q850-METEALL[[#This Row],[620120]], 0)</f>
        <v>0</v>
      </c>
      <c r="S849">
        <f>IF(AND(ALL!R850-METEALL[[#This Row],[620122]] &gt;= 0, ALL!R850-METEALL[[#This Row],[620122]] &lt;= 24), ALL!R850-METEALL[[#This Row],[620122]], 0)</f>
        <v>13</v>
      </c>
      <c r="T849">
        <f>IF(AND(ALL!S850-METEALL[[#This Row],[620123]] &gt;= 0, ALL!S850-METEALL[[#This Row],[620123]] &lt;= 24), ALL!S850-METEALL[[#This Row],[620123]], 0)</f>
        <v>0</v>
      </c>
      <c r="U849">
        <f>IF(AND(ALL!T850-METEALL[[#This Row],[620124]] &gt;= 0, ALL!T850-METEALL[[#This Row],[620124]] &lt;= 24), ALL!T850-METEALL[[#This Row],[620124]], 0)</f>
        <v>12</v>
      </c>
      <c r="Y849">
        <v>620104</v>
      </c>
      <c r="Z849" s="31">
        <v>44677</v>
      </c>
      <c r="AA849">
        <v>0</v>
      </c>
    </row>
    <row r="850" spans="3:27">
      <c r="C850" s="17">
        <v>44678</v>
      </c>
      <c r="D850" t="str">
        <f>TEXT(Mete_cal[[#This Row],[Egat Code]], "[$-409]mmm yyyy")</f>
        <v>Apr 2022</v>
      </c>
      <c r="E850">
        <f>IF(AND(ALL!D851-METEALL[[#This Row],[620104]] &gt;= 0, ALL!D851-METEALL[[#This Row],[620104]] &lt;= 24), ALL!D851-METEALL[[#This Row],[620104]], 0)</f>
        <v>0</v>
      </c>
      <c r="F850">
        <f>IF(AND(ALL!E851-METEALL[[#This Row],[620105]] &gt;= 0, ALL!E851-METEALL[[#This Row],[620105]] &lt;= 24), ALL!E851-METEALL[[#This Row],[620105]], 0)</f>
        <v>7</v>
      </c>
      <c r="G850">
        <f>IF(AND(ALL!F851-METEALL[[#This Row],[620106]] &gt;= 0, ALL!F851-METEALL[[#This Row],[620106]] &lt;= 24), ALL!F851-METEALL[[#This Row],[620106]], 0)</f>
        <v>0</v>
      </c>
      <c r="H850">
        <f>IF(AND(ALL!G851-METEALL[[#This Row],[620107]] &gt;= 0, ALL!G851-METEALL[[#This Row],[620107]] &lt;= 24), ALL!G851-METEALL[[#This Row],[620107]], 0)</f>
        <v>8</v>
      </c>
      <c r="I850">
        <f>IF(AND(ALL!H851-METEALL[[#This Row],[620109]] &gt;= 0, ALL!H851-METEALL[[#This Row],[620109]] &lt;= 24), ALL!H851-METEALL[[#This Row],[620109]], 0)</f>
        <v>0</v>
      </c>
      <c r="J850">
        <f>IF(AND(ALL!I851-METEALL[[#This Row],[620111]] &gt;= 0, ALL!I851-METEALL[[#This Row],[620111]] &lt;= 24), ALL!I851-METEALL[[#This Row],[620111]], 0)</f>
        <v>0</v>
      </c>
      <c r="K850">
        <f>IF(AND(ALL!J851-METEALL[[#This Row],[620112]] &gt;= 0, ALL!J851-METEALL[[#This Row],[620112]] &lt;= 24), ALL!J851-METEALL[[#This Row],[620112]], 0)</f>
        <v>0</v>
      </c>
      <c r="L850">
        <f>IF(AND(ALL!K851-METEALL[[#This Row],[620113]] &gt;= 0, ALL!K851-METEALL[[#This Row],[620113]] &lt;= 24), ALL!K851-METEALL[[#This Row],[620113]], 0)</f>
        <v>5</v>
      </c>
      <c r="M850">
        <f>IF(AND(ALL!L851-METEALL[[#This Row],[620114]] &gt;= 0, ALL!L851-METEALL[[#This Row],[620114]] &lt;= 24), ALL!L851-METEALL[[#This Row],[620114]], 0)</f>
        <v>0</v>
      </c>
      <c r="N850">
        <f>IF(AND(ALL!M851-METEALL[[#This Row],[620116]] &gt;= 0, ALL!M851-METEALL[[#This Row],[620116]] &lt;= 24), ALL!M851-METEALL[[#This Row],[620116]], 0)</f>
        <v>0</v>
      </c>
      <c r="O850">
        <f>IF(AND(ALL!N851-METEALL[[#This Row],[620117]] &gt;= 0, ALL!N851-METEALL[[#This Row],[620117]] &lt;= 24), ALL!N851-METEALL[[#This Row],[620117]], 0)</f>
        <v>0</v>
      </c>
      <c r="P850">
        <f>IF(AND(ALL!O851-METEALL[[#This Row],[620118]] &gt;= 0, ALL!O851-METEALL[[#This Row],[620118]] &lt;= 24), ALL!O851-METEALL[[#This Row],[620118]], 0)</f>
        <v>14</v>
      </c>
      <c r="Q850">
        <f>IF(AND(ALL!P851-METEALL[[#This Row],[620119]] &gt;= 0, ALL!P851-METEALL[[#This Row],[620119]] &lt;= 24), ALL!P851-METEALL[[#This Row],[620119]], 0)</f>
        <v>7</v>
      </c>
      <c r="R850">
        <f>IF(AND(ALL!Q851-METEALL[[#This Row],[620120]] &gt;= 0, ALL!Q851-METEALL[[#This Row],[620120]] &lt;= 24), ALL!Q851-METEALL[[#This Row],[620120]], 0)</f>
        <v>20</v>
      </c>
      <c r="S850">
        <f>IF(AND(ALL!R851-METEALL[[#This Row],[620122]] &gt;= 0, ALL!R851-METEALL[[#This Row],[620122]] &lt;= 24), ALL!R851-METEALL[[#This Row],[620122]], 0)</f>
        <v>7</v>
      </c>
      <c r="T850">
        <f>IF(AND(ALL!S851-METEALL[[#This Row],[620123]] &gt;= 0, ALL!S851-METEALL[[#This Row],[620123]] &lt;= 24), ALL!S851-METEALL[[#This Row],[620123]], 0)</f>
        <v>0</v>
      </c>
      <c r="U850">
        <f>IF(AND(ALL!T851-METEALL[[#This Row],[620124]] &gt;= 0, ALL!T851-METEALL[[#This Row],[620124]] &lt;= 24), ALL!T851-METEALL[[#This Row],[620124]], 0)</f>
        <v>15</v>
      </c>
      <c r="Y850">
        <v>620104</v>
      </c>
      <c r="Z850" s="31">
        <v>44678</v>
      </c>
      <c r="AA850">
        <v>0</v>
      </c>
    </row>
    <row r="851" spans="3:27">
      <c r="C851" s="17">
        <v>44679</v>
      </c>
      <c r="D851" t="str">
        <f>TEXT(Mete_cal[[#This Row],[Egat Code]], "[$-409]mmm yyyy")</f>
        <v>Apr 2022</v>
      </c>
      <c r="E851">
        <f>IF(AND(ALL!D852-METEALL[[#This Row],[620104]] &gt;= 0, ALL!D852-METEALL[[#This Row],[620104]] &lt;= 24), ALL!D852-METEALL[[#This Row],[620104]], 0)</f>
        <v>0</v>
      </c>
      <c r="F851">
        <f>IF(AND(ALL!E852-METEALL[[#This Row],[620105]] &gt;= 0, ALL!E852-METEALL[[#This Row],[620105]] &lt;= 24), ALL!E852-METEALL[[#This Row],[620105]], 0)</f>
        <v>10</v>
      </c>
      <c r="G851">
        <f>IF(AND(ALL!F852-METEALL[[#This Row],[620106]] &gt;= 0, ALL!F852-METEALL[[#This Row],[620106]] &lt;= 24), ALL!F852-METEALL[[#This Row],[620106]], 0)</f>
        <v>0</v>
      </c>
      <c r="H851">
        <f>IF(AND(ALL!G852-METEALL[[#This Row],[620107]] &gt;= 0, ALL!G852-METEALL[[#This Row],[620107]] &lt;= 24), ALL!G852-METEALL[[#This Row],[620107]], 0)</f>
        <v>7</v>
      </c>
      <c r="I851">
        <f>IF(AND(ALL!H852-METEALL[[#This Row],[620109]] &gt;= 0, ALL!H852-METEALL[[#This Row],[620109]] &lt;= 24), ALL!H852-METEALL[[#This Row],[620109]], 0)</f>
        <v>0</v>
      </c>
      <c r="J851">
        <f>IF(AND(ALL!I852-METEALL[[#This Row],[620111]] &gt;= 0, ALL!I852-METEALL[[#This Row],[620111]] &lt;= 24), ALL!I852-METEALL[[#This Row],[620111]], 0)</f>
        <v>0</v>
      </c>
      <c r="K851">
        <f>IF(AND(ALL!J852-METEALL[[#This Row],[620112]] &gt;= 0, ALL!J852-METEALL[[#This Row],[620112]] &lt;= 24), ALL!J852-METEALL[[#This Row],[620112]], 0)</f>
        <v>0</v>
      </c>
      <c r="L851">
        <f>IF(AND(ALL!K852-METEALL[[#This Row],[620113]] &gt;= 0, ALL!K852-METEALL[[#This Row],[620113]] &lt;= 24), ALL!K852-METEALL[[#This Row],[620113]], 0)</f>
        <v>11</v>
      </c>
      <c r="M851">
        <f>IF(AND(ALL!L852-METEALL[[#This Row],[620114]] &gt;= 0, ALL!L852-METEALL[[#This Row],[620114]] &lt;= 24), ALL!L852-METEALL[[#This Row],[620114]], 0)</f>
        <v>0</v>
      </c>
      <c r="N851">
        <f>IF(AND(ALL!M852-METEALL[[#This Row],[620116]] &gt;= 0, ALL!M852-METEALL[[#This Row],[620116]] &lt;= 24), ALL!M852-METEALL[[#This Row],[620116]], 0)</f>
        <v>0</v>
      </c>
      <c r="O851">
        <f>IF(AND(ALL!N852-METEALL[[#This Row],[620117]] &gt;= 0, ALL!N852-METEALL[[#This Row],[620117]] &lt;= 24), ALL!N852-METEALL[[#This Row],[620117]], 0)</f>
        <v>8</v>
      </c>
      <c r="P851">
        <f>IF(AND(ALL!O852-METEALL[[#This Row],[620118]] &gt;= 0, ALL!O852-METEALL[[#This Row],[620118]] &lt;= 24), ALL!O852-METEALL[[#This Row],[620118]], 0)</f>
        <v>17</v>
      </c>
      <c r="Q851">
        <f>IF(AND(ALL!P852-METEALL[[#This Row],[620119]] &gt;= 0, ALL!P852-METEALL[[#This Row],[620119]] &lt;= 24), ALL!P852-METEALL[[#This Row],[620119]], 0)</f>
        <v>4</v>
      </c>
      <c r="R851">
        <f>IF(AND(ALL!Q852-METEALL[[#This Row],[620120]] &gt;= 0, ALL!Q852-METEALL[[#This Row],[620120]] &lt;= 24), ALL!Q852-METEALL[[#This Row],[620120]], 0)</f>
        <v>7</v>
      </c>
      <c r="S851">
        <f>IF(AND(ALL!R852-METEALL[[#This Row],[620122]] &gt;= 0, ALL!R852-METEALL[[#This Row],[620122]] &lt;= 24), ALL!R852-METEALL[[#This Row],[620122]], 0)</f>
        <v>10</v>
      </c>
      <c r="T851">
        <f>IF(AND(ALL!S852-METEALL[[#This Row],[620123]] &gt;= 0, ALL!S852-METEALL[[#This Row],[620123]] &lt;= 24), ALL!S852-METEALL[[#This Row],[620123]], 0)</f>
        <v>0</v>
      </c>
      <c r="U851">
        <f>IF(AND(ALL!T852-METEALL[[#This Row],[620124]] &gt;= 0, ALL!T852-METEALL[[#This Row],[620124]] &lt;= 24), ALL!T852-METEALL[[#This Row],[620124]], 0)</f>
        <v>9</v>
      </c>
      <c r="Y851">
        <v>620104</v>
      </c>
      <c r="Z851" s="31">
        <v>44679</v>
      </c>
      <c r="AA851">
        <v>0</v>
      </c>
    </row>
    <row r="852" spans="3:27">
      <c r="C852" s="17">
        <v>44680</v>
      </c>
      <c r="D852" t="str">
        <f>TEXT(Mete_cal[[#This Row],[Egat Code]], "[$-409]mmm yyyy")</f>
        <v>Apr 2022</v>
      </c>
      <c r="E852">
        <f>IF(AND(ALL!D853-METEALL[[#This Row],[620104]] &gt;= 0, ALL!D853-METEALL[[#This Row],[620104]] &lt;= 24), ALL!D853-METEALL[[#This Row],[620104]], 0)</f>
        <v>0</v>
      </c>
      <c r="F852">
        <f>IF(AND(ALL!E853-METEALL[[#This Row],[620105]] &gt;= 0, ALL!E853-METEALL[[#This Row],[620105]] &lt;= 24), ALL!E853-METEALL[[#This Row],[620105]], 0)</f>
        <v>7</v>
      </c>
      <c r="G852">
        <f>IF(AND(ALL!F853-METEALL[[#This Row],[620106]] &gt;= 0, ALL!F853-METEALL[[#This Row],[620106]] &lt;= 24), ALL!F853-METEALL[[#This Row],[620106]], 0)</f>
        <v>0</v>
      </c>
      <c r="H852">
        <f>IF(AND(ALL!G853-METEALL[[#This Row],[620107]] &gt;= 0, ALL!G853-METEALL[[#This Row],[620107]] &lt;= 24), ALL!G853-METEALL[[#This Row],[620107]], 0)</f>
        <v>10</v>
      </c>
      <c r="I852">
        <f>IF(AND(ALL!H853-METEALL[[#This Row],[620109]] &gt;= 0, ALL!H853-METEALL[[#This Row],[620109]] &lt;= 24), ALL!H853-METEALL[[#This Row],[620109]], 0)</f>
        <v>0</v>
      </c>
      <c r="J852">
        <f>IF(AND(ALL!I853-METEALL[[#This Row],[620111]] &gt;= 0, ALL!I853-METEALL[[#This Row],[620111]] &lt;= 24), ALL!I853-METEALL[[#This Row],[620111]], 0)</f>
        <v>0</v>
      </c>
      <c r="K852">
        <f>IF(AND(ALL!J853-METEALL[[#This Row],[620112]] &gt;= 0, ALL!J853-METEALL[[#This Row],[620112]] &lt;= 24), ALL!J853-METEALL[[#This Row],[620112]], 0)</f>
        <v>0</v>
      </c>
      <c r="L852">
        <f>IF(AND(ALL!K853-METEALL[[#This Row],[620113]] &gt;= 0, ALL!K853-METEALL[[#This Row],[620113]] &lt;= 24), ALL!K853-METEALL[[#This Row],[620113]], 0)</f>
        <v>9</v>
      </c>
      <c r="M852">
        <f>IF(AND(ALL!L853-METEALL[[#This Row],[620114]] &gt;= 0, ALL!L853-METEALL[[#This Row],[620114]] &lt;= 24), ALL!L853-METEALL[[#This Row],[620114]], 0)</f>
        <v>0</v>
      </c>
      <c r="N852">
        <f>IF(AND(ALL!M853-METEALL[[#This Row],[620116]] &gt;= 0, ALL!M853-METEALL[[#This Row],[620116]] &lt;= 24), ALL!M853-METEALL[[#This Row],[620116]], 0)</f>
        <v>16</v>
      </c>
      <c r="O852">
        <f>IF(AND(ALL!N853-METEALL[[#This Row],[620117]] &gt;= 0, ALL!N853-METEALL[[#This Row],[620117]] &lt;= 24), ALL!N853-METEALL[[#This Row],[620117]], 0)</f>
        <v>7</v>
      </c>
      <c r="P852">
        <f>IF(AND(ALL!O853-METEALL[[#This Row],[620118]] &gt;= 0, ALL!O853-METEALL[[#This Row],[620118]] &lt;= 24), ALL!O853-METEALL[[#This Row],[620118]], 0)</f>
        <v>15</v>
      </c>
      <c r="Q852">
        <f>IF(AND(ALL!P853-METEALL[[#This Row],[620119]] &gt;= 0, ALL!P853-METEALL[[#This Row],[620119]] &lt;= 24), ALL!P853-METEALL[[#This Row],[620119]], 0)</f>
        <v>6</v>
      </c>
      <c r="R852">
        <f>IF(AND(ALL!Q853-METEALL[[#This Row],[620120]] &gt;= 0, ALL!Q853-METEALL[[#This Row],[620120]] &lt;= 24), ALL!Q853-METEALL[[#This Row],[620120]], 0)</f>
        <v>0</v>
      </c>
      <c r="S852">
        <f>IF(AND(ALL!R853-METEALL[[#This Row],[620122]] &gt;= 0, ALL!R853-METEALL[[#This Row],[620122]] &lt;= 24), ALL!R853-METEALL[[#This Row],[620122]], 0)</f>
        <v>12</v>
      </c>
      <c r="T852">
        <f>IF(AND(ALL!S853-METEALL[[#This Row],[620123]] &gt;= 0, ALL!S853-METEALL[[#This Row],[620123]] &lt;= 24), ALL!S853-METEALL[[#This Row],[620123]], 0)</f>
        <v>0</v>
      </c>
      <c r="U852">
        <f>IF(AND(ALL!T853-METEALL[[#This Row],[620124]] &gt;= 0, ALL!T853-METEALL[[#This Row],[620124]] &lt;= 24), ALL!T853-METEALL[[#This Row],[620124]], 0)</f>
        <v>3</v>
      </c>
      <c r="Y852">
        <v>620104</v>
      </c>
      <c r="Z852" s="31">
        <v>44680</v>
      </c>
      <c r="AA852">
        <v>0</v>
      </c>
    </row>
    <row r="853" spans="3:27">
      <c r="C853" s="17">
        <v>44681</v>
      </c>
      <c r="D853" t="str">
        <f>TEXT(Mete_cal[[#This Row],[Egat Code]], "[$-409]mmm yyyy")</f>
        <v>Apr 2022</v>
      </c>
      <c r="E853">
        <f>IF(AND(ALL!D854-METEALL[[#This Row],[620104]] &gt;= 0, ALL!D854-METEALL[[#This Row],[620104]] &lt;= 24), ALL!D854-METEALL[[#This Row],[620104]], 0)</f>
        <v>0</v>
      </c>
      <c r="F853">
        <f>IF(AND(ALL!E854-METEALL[[#This Row],[620105]] &gt;= 0, ALL!E854-METEALL[[#This Row],[620105]] &lt;= 24), ALL!E854-METEALL[[#This Row],[620105]], 0)</f>
        <v>8</v>
      </c>
      <c r="G853">
        <f>IF(AND(ALL!F854-METEALL[[#This Row],[620106]] &gt;= 0, ALL!F854-METEALL[[#This Row],[620106]] &lt;= 24), ALL!F854-METEALL[[#This Row],[620106]], 0)</f>
        <v>3</v>
      </c>
      <c r="H853">
        <f>IF(AND(ALL!G854-METEALL[[#This Row],[620107]] &gt;= 0, ALL!G854-METEALL[[#This Row],[620107]] &lt;= 24), ALL!G854-METEALL[[#This Row],[620107]], 0)</f>
        <v>7</v>
      </c>
      <c r="I853">
        <f>IF(AND(ALL!H854-METEALL[[#This Row],[620109]] &gt;= 0, ALL!H854-METEALL[[#This Row],[620109]] &lt;= 24), ALL!H854-METEALL[[#This Row],[620109]], 0)</f>
        <v>0</v>
      </c>
      <c r="J853">
        <f>IF(AND(ALL!I854-METEALL[[#This Row],[620111]] &gt;= 0, ALL!I854-METEALL[[#This Row],[620111]] &lt;= 24), ALL!I854-METEALL[[#This Row],[620111]], 0)</f>
        <v>0</v>
      </c>
      <c r="K853">
        <f>IF(AND(ALL!J854-METEALL[[#This Row],[620112]] &gt;= 0, ALL!J854-METEALL[[#This Row],[620112]] &lt;= 24), ALL!J854-METEALL[[#This Row],[620112]], 0)</f>
        <v>0</v>
      </c>
      <c r="L853">
        <f>IF(AND(ALL!K854-METEALL[[#This Row],[620113]] &gt;= 0, ALL!K854-METEALL[[#This Row],[620113]] &lt;= 24), ALL!K854-METEALL[[#This Row],[620113]], 0)</f>
        <v>11</v>
      </c>
      <c r="M853">
        <f>IF(AND(ALL!L854-METEALL[[#This Row],[620114]] &gt;= 0, ALL!L854-METEALL[[#This Row],[620114]] &lt;= 24), ALL!L854-METEALL[[#This Row],[620114]], 0)</f>
        <v>0</v>
      </c>
      <c r="N853">
        <f>IF(AND(ALL!M854-METEALL[[#This Row],[620116]] &gt;= 0, ALL!M854-METEALL[[#This Row],[620116]] &lt;= 24), ALL!M854-METEALL[[#This Row],[620116]], 0)</f>
        <v>13</v>
      </c>
      <c r="O853">
        <f>IF(AND(ALL!N854-METEALL[[#This Row],[620117]] &gt;= 0, ALL!N854-METEALL[[#This Row],[620117]] &lt;= 24), ALL!N854-METEALL[[#This Row],[620117]], 0)</f>
        <v>11</v>
      </c>
      <c r="P853">
        <f>IF(AND(ALL!O854-METEALL[[#This Row],[620118]] &gt;= 0, ALL!O854-METEALL[[#This Row],[620118]] &lt;= 24), ALL!O854-METEALL[[#This Row],[620118]], 0)</f>
        <v>14</v>
      </c>
      <c r="Q853">
        <f>IF(AND(ALL!P854-METEALL[[#This Row],[620119]] &gt;= 0, ALL!P854-METEALL[[#This Row],[620119]] &lt;= 24), ALL!P854-METEALL[[#This Row],[620119]], 0)</f>
        <v>4</v>
      </c>
      <c r="R853">
        <f>IF(AND(ALL!Q854-METEALL[[#This Row],[620120]] &gt;= 0, ALL!Q854-METEALL[[#This Row],[620120]] &lt;= 24), ALL!Q854-METEALL[[#This Row],[620120]], 0)</f>
        <v>0</v>
      </c>
      <c r="S853">
        <f>IF(AND(ALL!R854-METEALL[[#This Row],[620122]] &gt;= 0, ALL!R854-METEALL[[#This Row],[620122]] &lt;= 24), ALL!R854-METEALL[[#This Row],[620122]], 0)</f>
        <v>1</v>
      </c>
      <c r="T853">
        <f>IF(AND(ALL!S854-METEALL[[#This Row],[620123]] &gt;= 0, ALL!S854-METEALL[[#This Row],[620123]] &lt;= 24), ALL!S854-METEALL[[#This Row],[620123]], 0)</f>
        <v>0</v>
      </c>
      <c r="U853">
        <f>IF(AND(ALL!T854-METEALL[[#This Row],[620124]] &gt;= 0, ALL!T854-METEALL[[#This Row],[620124]] &lt;= 24), ALL!T854-METEALL[[#This Row],[620124]], 0)</f>
        <v>4</v>
      </c>
      <c r="Y853">
        <v>620104</v>
      </c>
      <c r="Z853" s="31">
        <v>44681</v>
      </c>
      <c r="AA853">
        <v>0</v>
      </c>
    </row>
    <row r="854" spans="3:27">
      <c r="C854" s="17">
        <v>44682</v>
      </c>
      <c r="D854" t="str">
        <f>TEXT(Mete_cal[[#This Row],[Egat Code]], "[$-409]mmm yyyy")</f>
        <v>May 2022</v>
      </c>
      <c r="E854">
        <f>IF(AND(ALL!D855-METEALL[[#This Row],[620104]] &gt;= 0, ALL!D855-METEALL[[#This Row],[620104]] &lt;= 24), ALL!D855-METEALL[[#This Row],[620104]], 0)</f>
        <v>0</v>
      </c>
      <c r="F854">
        <f>IF(AND(ALL!E855-METEALL[[#This Row],[620105]] &gt;= 0, ALL!E855-METEALL[[#This Row],[620105]] &lt;= 24), ALL!E855-METEALL[[#This Row],[620105]], 0)</f>
        <v>5</v>
      </c>
      <c r="G854">
        <f>IF(AND(ALL!F855-METEALL[[#This Row],[620106]] &gt;= 0, ALL!F855-METEALL[[#This Row],[620106]] &lt;= 24), ALL!F855-METEALL[[#This Row],[620106]], 0)</f>
        <v>4</v>
      </c>
      <c r="H854">
        <f>IF(AND(ALL!G855-METEALL[[#This Row],[620107]] &gt;= 0, ALL!G855-METEALL[[#This Row],[620107]] &lt;= 24), ALL!G855-METEALL[[#This Row],[620107]], 0)</f>
        <v>5</v>
      </c>
      <c r="I854">
        <f>IF(AND(ALL!H855-METEALL[[#This Row],[620109]] &gt;= 0, ALL!H855-METEALL[[#This Row],[620109]] &lt;= 24), ALL!H855-METEALL[[#This Row],[620109]], 0)</f>
        <v>0</v>
      </c>
      <c r="J854">
        <f>IF(AND(ALL!I855-METEALL[[#This Row],[620111]] &gt;= 0, ALL!I855-METEALL[[#This Row],[620111]] &lt;= 24), ALL!I855-METEALL[[#This Row],[620111]], 0)</f>
        <v>0</v>
      </c>
      <c r="K854">
        <f>IF(AND(ALL!J855-METEALL[[#This Row],[620112]] &gt;= 0, ALL!J855-METEALL[[#This Row],[620112]] &lt;= 24), ALL!J855-METEALL[[#This Row],[620112]], 0)</f>
        <v>0</v>
      </c>
      <c r="L854">
        <f>IF(AND(ALL!K855-METEALL[[#This Row],[620113]] &gt;= 0, ALL!K855-METEALL[[#This Row],[620113]] &lt;= 24), ALL!K855-METEALL[[#This Row],[620113]], 0)</f>
        <v>2</v>
      </c>
      <c r="M854">
        <f>IF(AND(ALL!L855-METEALL[[#This Row],[620114]] &gt;= 0, ALL!L855-METEALL[[#This Row],[620114]] &lt;= 24), ALL!L855-METEALL[[#This Row],[620114]], 0)</f>
        <v>0</v>
      </c>
      <c r="N854">
        <f>IF(AND(ALL!M855-METEALL[[#This Row],[620116]] &gt;= 0, ALL!M855-METEALL[[#This Row],[620116]] &lt;= 24), ALL!M855-METEALL[[#This Row],[620116]], 0)</f>
        <v>2</v>
      </c>
      <c r="O854">
        <f>IF(AND(ALL!N855-METEALL[[#This Row],[620117]] &gt;= 0, ALL!N855-METEALL[[#This Row],[620117]] &lt;= 24), ALL!N855-METEALL[[#This Row],[620117]], 0)</f>
        <v>1</v>
      </c>
      <c r="P854">
        <f>IF(AND(ALL!O855-METEALL[[#This Row],[620118]] &gt;= 0, ALL!O855-METEALL[[#This Row],[620118]] &lt;= 24), ALL!O855-METEALL[[#This Row],[620118]], 0)</f>
        <v>2</v>
      </c>
      <c r="Q854">
        <f>IF(AND(ALL!P855-METEALL[[#This Row],[620119]] &gt;= 0, ALL!P855-METEALL[[#This Row],[620119]] &lt;= 24), ALL!P855-METEALL[[#This Row],[620119]], 0)</f>
        <v>0</v>
      </c>
      <c r="R854">
        <f>IF(AND(ALL!Q855-METEALL[[#This Row],[620120]] &gt;= 0, ALL!Q855-METEALL[[#This Row],[620120]] &lt;= 24), ALL!Q855-METEALL[[#This Row],[620120]], 0)</f>
        <v>3</v>
      </c>
      <c r="S854">
        <f>IF(AND(ALL!R855-METEALL[[#This Row],[620122]] &gt;= 0, ALL!R855-METEALL[[#This Row],[620122]] &lt;= 24), ALL!R855-METEALL[[#This Row],[620122]], 0)</f>
        <v>2</v>
      </c>
      <c r="T854">
        <f>IF(AND(ALL!S855-METEALL[[#This Row],[620123]] &gt;= 0, ALL!S855-METEALL[[#This Row],[620123]] &lt;= 24), ALL!S855-METEALL[[#This Row],[620123]], 0)</f>
        <v>0</v>
      </c>
      <c r="U854">
        <f>IF(AND(ALL!T855-METEALL[[#This Row],[620124]] &gt;= 0, ALL!T855-METEALL[[#This Row],[620124]] &lt;= 24), ALL!T855-METEALL[[#This Row],[620124]], 0)</f>
        <v>6</v>
      </c>
      <c r="Y854">
        <v>620104</v>
      </c>
      <c r="Z854" s="31">
        <v>44682</v>
      </c>
      <c r="AA854">
        <v>0</v>
      </c>
    </row>
    <row r="855" spans="3:27">
      <c r="C855" s="17">
        <v>44683</v>
      </c>
      <c r="D855" t="str">
        <f>TEXT(Mete_cal[[#This Row],[Egat Code]], "[$-409]mmm yyyy")</f>
        <v>May 2022</v>
      </c>
      <c r="E855">
        <f>IF(AND(ALL!D856-METEALL[[#This Row],[620104]] &gt;= 0, ALL!D856-METEALL[[#This Row],[620104]] &lt;= 24), ALL!D856-METEALL[[#This Row],[620104]], 0)</f>
        <v>0</v>
      </c>
      <c r="F855">
        <f>IF(AND(ALL!E856-METEALL[[#This Row],[620105]] &gt;= 0, ALL!E856-METEALL[[#This Row],[620105]] &lt;= 24), ALL!E856-METEALL[[#This Row],[620105]], 0)</f>
        <v>2</v>
      </c>
      <c r="G855">
        <f>IF(AND(ALL!F856-METEALL[[#This Row],[620106]] &gt;= 0, ALL!F856-METEALL[[#This Row],[620106]] &lt;= 24), ALL!F856-METEALL[[#This Row],[620106]], 0)</f>
        <v>4</v>
      </c>
      <c r="H855">
        <f>IF(AND(ALL!G856-METEALL[[#This Row],[620107]] &gt;= 0, ALL!G856-METEALL[[#This Row],[620107]] &lt;= 24), ALL!G856-METEALL[[#This Row],[620107]], 0)</f>
        <v>7</v>
      </c>
      <c r="I855">
        <f>IF(AND(ALL!H856-METEALL[[#This Row],[620109]] &gt;= 0, ALL!H856-METEALL[[#This Row],[620109]] &lt;= 24), ALL!H856-METEALL[[#This Row],[620109]], 0)</f>
        <v>0</v>
      </c>
      <c r="J855">
        <f>IF(AND(ALL!I856-METEALL[[#This Row],[620111]] &gt;= 0, ALL!I856-METEALL[[#This Row],[620111]] &lt;= 24), ALL!I856-METEALL[[#This Row],[620111]], 0)</f>
        <v>0</v>
      </c>
      <c r="K855">
        <f>IF(AND(ALL!J856-METEALL[[#This Row],[620112]] &gt;= 0, ALL!J856-METEALL[[#This Row],[620112]] &lt;= 24), ALL!J856-METEALL[[#This Row],[620112]], 0)</f>
        <v>0</v>
      </c>
      <c r="L855">
        <f>IF(AND(ALL!K856-METEALL[[#This Row],[620113]] &gt;= 0, ALL!K856-METEALL[[#This Row],[620113]] &lt;= 24), ALL!K856-METEALL[[#This Row],[620113]], 0)</f>
        <v>8</v>
      </c>
      <c r="M855">
        <f>IF(AND(ALL!L856-METEALL[[#This Row],[620114]] &gt;= 0, ALL!L856-METEALL[[#This Row],[620114]] &lt;= 24), ALL!L856-METEALL[[#This Row],[620114]], 0)</f>
        <v>0</v>
      </c>
      <c r="N855">
        <f>IF(AND(ALL!M856-METEALL[[#This Row],[620116]] &gt;= 0, ALL!M856-METEALL[[#This Row],[620116]] &lt;= 24), ALL!M856-METEALL[[#This Row],[620116]], 0)</f>
        <v>12</v>
      </c>
      <c r="O855">
        <f>IF(AND(ALL!N856-METEALL[[#This Row],[620117]] &gt;= 0, ALL!N856-METEALL[[#This Row],[620117]] &lt;= 24), ALL!N856-METEALL[[#This Row],[620117]], 0)</f>
        <v>12</v>
      </c>
      <c r="P855">
        <f>IF(AND(ALL!O856-METEALL[[#This Row],[620118]] &gt;= 0, ALL!O856-METEALL[[#This Row],[620118]] &lt;= 24), ALL!O856-METEALL[[#This Row],[620118]], 0)</f>
        <v>9</v>
      </c>
      <c r="Q855">
        <f>IF(AND(ALL!P856-METEALL[[#This Row],[620119]] &gt;= 0, ALL!P856-METEALL[[#This Row],[620119]] &lt;= 24), ALL!P856-METEALL[[#This Row],[620119]], 0)</f>
        <v>7</v>
      </c>
      <c r="R855">
        <f>IF(AND(ALL!Q856-METEALL[[#This Row],[620120]] &gt;= 0, ALL!Q856-METEALL[[#This Row],[620120]] &lt;= 24), ALL!Q856-METEALL[[#This Row],[620120]], 0)</f>
        <v>0</v>
      </c>
      <c r="S855">
        <f>IF(AND(ALL!R856-METEALL[[#This Row],[620122]] &gt;= 0, ALL!R856-METEALL[[#This Row],[620122]] &lt;= 24), ALL!R856-METEALL[[#This Row],[620122]], 0)</f>
        <v>0</v>
      </c>
      <c r="T855">
        <f>IF(AND(ALL!S856-METEALL[[#This Row],[620123]] &gt;= 0, ALL!S856-METEALL[[#This Row],[620123]] &lt;= 24), ALL!S856-METEALL[[#This Row],[620123]], 0)</f>
        <v>0</v>
      </c>
      <c r="U855">
        <f>IF(AND(ALL!T856-METEALL[[#This Row],[620124]] &gt;= 0, ALL!T856-METEALL[[#This Row],[620124]] &lt;= 24), ALL!T856-METEALL[[#This Row],[620124]], 0)</f>
        <v>8</v>
      </c>
      <c r="Y855">
        <v>620104</v>
      </c>
      <c r="Z855" s="31">
        <v>44683</v>
      </c>
      <c r="AA855">
        <v>0</v>
      </c>
    </row>
    <row r="856" spans="3:27">
      <c r="C856" s="17">
        <v>44684</v>
      </c>
      <c r="D856" t="str">
        <f>TEXT(Mete_cal[[#This Row],[Egat Code]], "[$-409]mmm yyyy")</f>
        <v>May 2022</v>
      </c>
      <c r="E856">
        <f>IF(AND(ALL!D857-METEALL[[#This Row],[620104]] &gt;= 0, ALL!D857-METEALL[[#This Row],[620104]] &lt;= 24), ALL!D857-METEALL[[#This Row],[620104]], 0)</f>
        <v>0</v>
      </c>
      <c r="F856">
        <f>IF(AND(ALL!E857-METEALL[[#This Row],[620105]] &gt;= 0, ALL!E857-METEALL[[#This Row],[620105]] &lt;= 24), ALL!E857-METEALL[[#This Row],[620105]], 0)</f>
        <v>10</v>
      </c>
      <c r="G856">
        <f>IF(AND(ALL!F857-METEALL[[#This Row],[620106]] &gt;= 0, ALL!F857-METEALL[[#This Row],[620106]] &lt;= 24), ALL!F857-METEALL[[#This Row],[620106]], 0)</f>
        <v>4</v>
      </c>
      <c r="H856">
        <f>IF(AND(ALL!G857-METEALL[[#This Row],[620107]] &gt;= 0, ALL!G857-METEALL[[#This Row],[620107]] &lt;= 24), ALL!G857-METEALL[[#This Row],[620107]], 0)</f>
        <v>13</v>
      </c>
      <c r="I856">
        <f>IF(AND(ALL!H857-METEALL[[#This Row],[620109]] &gt;= 0, ALL!H857-METEALL[[#This Row],[620109]] &lt;= 24), ALL!H857-METEALL[[#This Row],[620109]], 0)</f>
        <v>0</v>
      </c>
      <c r="J856">
        <f>IF(AND(ALL!I857-METEALL[[#This Row],[620111]] &gt;= 0, ALL!I857-METEALL[[#This Row],[620111]] &lt;= 24), ALL!I857-METEALL[[#This Row],[620111]], 0)</f>
        <v>0</v>
      </c>
      <c r="K856">
        <f>IF(AND(ALL!J857-METEALL[[#This Row],[620112]] &gt;= 0, ALL!J857-METEALL[[#This Row],[620112]] &lt;= 24), ALL!J857-METEALL[[#This Row],[620112]], 0)</f>
        <v>0</v>
      </c>
      <c r="L856">
        <f>IF(AND(ALL!K857-METEALL[[#This Row],[620113]] &gt;= 0, ALL!K857-METEALL[[#This Row],[620113]] &lt;= 24), ALL!K857-METEALL[[#This Row],[620113]], 0)</f>
        <v>13</v>
      </c>
      <c r="M856">
        <f>IF(AND(ALL!L857-METEALL[[#This Row],[620114]] &gt;= 0, ALL!L857-METEALL[[#This Row],[620114]] &lt;= 24), ALL!L857-METEALL[[#This Row],[620114]], 0)</f>
        <v>0</v>
      </c>
      <c r="N856">
        <f>IF(AND(ALL!M857-METEALL[[#This Row],[620116]] &gt;= 0, ALL!M857-METEALL[[#This Row],[620116]] &lt;= 24), ALL!M857-METEALL[[#This Row],[620116]], 0)</f>
        <v>17</v>
      </c>
      <c r="O856">
        <f>IF(AND(ALL!N857-METEALL[[#This Row],[620117]] &gt;= 0, ALL!N857-METEALL[[#This Row],[620117]] &lt;= 24), ALL!N857-METEALL[[#This Row],[620117]], 0)</f>
        <v>19</v>
      </c>
      <c r="P856">
        <f>IF(AND(ALL!O857-METEALL[[#This Row],[620118]] &gt;= 0, ALL!O857-METEALL[[#This Row],[620118]] &lt;= 24), ALL!O857-METEALL[[#This Row],[620118]], 0)</f>
        <v>17</v>
      </c>
      <c r="Q856">
        <f>IF(AND(ALL!P857-METEALL[[#This Row],[620119]] &gt;= 0, ALL!P857-METEALL[[#This Row],[620119]] &lt;= 24), ALL!P857-METEALL[[#This Row],[620119]], 0)</f>
        <v>18</v>
      </c>
      <c r="R856">
        <f>IF(AND(ALL!Q857-METEALL[[#This Row],[620120]] &gt;= 0, ALL!Q857-METEALL[[#This Row],[620120]] &lt;= 24), ALL!Q857-METEALL[[#This Row],[620120]], 0)</f>
        <v>18</v>
      </c>
      <c r="S856">
        <f>IF(AND(ALL!R857-METEALL[[#This Row],[620122]] &gt;= 0, ALL!R857-METEALL[[#This Row],[620122]] &lt;= 24), ALL!R857-METEALL[[#This Row],[620122]], 0)</f>
        <v>7</v>
      </c>
      <c r="T856">
        <f>IF(AND(ALL!S857-METEALL[[#This Row],[620123]] &gt;= 0, ALL!S857-METEALL[[#This Row],[620123]] &lt;= 24), ALL!S857-METEALL[[#This Row],[620123]], 0)</f>
        <v>0</v>
      </c>
      <c r="U856">
        <f>IF(AND(ALL!T857-METEALL[[#This Row],[620124]] &gt;= 0, ALL!T857-METEALL[[#This Row],[620124]] &lt;= 24), ALL!T857-METEALL[[#This Row],[620124]], 0)</f>
        <v>7</v>
      </c>
      <c r="Y856">
        <v>620104</v>
      </c>
      <c r="Z856" s="31">
        <v>44684</v>
      </c>
      <c r="AA856">
        <v>0</v>
      </c>
    </row>
    <row r="857" spans="3:27">
      <c r="C857" s="17">
        <v>44685</v>
      </c>
      <c r="D857" t="str">
        <f>TEXT(Mete_cal[[#This Row],[Egat Code]], "[$-409]mmm yyyy")</f>
        <v>May 2022</v>
      </c>
      <c r="E857">
        <f>IF(AND(ALL!D858-METEALL[[#This Row],[620104]] &gt;= 0, ALL!D858-METEALL[[#This Row],[620104]] &lt;= 24), ALL!D858-METEALL[[#This Row],[620104]], 0)</f>
        <v>11</v>
      </c>
      <c r="F857">
        <f>IF(AND(ALL!E858-METEALL[[#This Row],[620105]] &gt;= 0, ALL!E858-METEALL[[#This Row],[620105]] &lt;= 24), ALL!E858-METEALL[[#This Row],[620105]], 0)</f>
        <v>12</v>
      </c>
      <c r="G857">
        <f>IF(AND(ALL!F858-METEALL[[#This Row],[620106]] &gt;= 0, ALL!F858-METEALL[[#This Row],[620106]] &lt;= 24), ALL!F858-METEALL[[#This Row],[620106]], 0)</f>
        <v>6</v>
      </c>
      <c r="H857">
        <f>IF(AND(ALL!G858-METEALL[[#This Row],[620107]] &gt;= 0, ALL!G858-METEALL[[#This Row],[620107]] &lt;= 24), ALL!G858-METEALL[[#This Row],[620107]], 0)</f>
        <v>4</v>
      </c>
      <c r="I857">
        <f>IF(AND(ALL!H858-METEALL[[#This Row],[620109]] &gt;= 0, ALL!H858-METEALL[[#This Row],[620109]] &lt;= 24), ALL!H858-METEALL[[#This Row],[620109]], 0)</f>
        <v>0</v>
      </c>
      <c r="J857">
        <f>IF(AND(ALL!I858-METEALL[[#This Row],[620111]] &gt;= 0, ALL!I858-METEALL[[#This Row],[620111]] &lt;= 24), ALL!I858-METEALL[[#This Row],[620111]], 0)</f>
        <v>10</v>
      </c>
      <c r="K857">
        <f>IF(AND(ALL!J858-METEALL[[#This Row],[620112]] &gt;= 0, ALL!J858-METEALL[[#This Row],[620112]] &lt;= 24), ALL!J858-METEALL[[#This Row],[620112]], 0)</f>
        <v>0</v>
      </c>
      <c r="L857">
        <f>IF(AND(ALL!K858-METEALL[[#This Row],[620113]] &gt;= 0, ALL!K858-METEALL[[#This Row],[620113]] &lt;= 24), ALL!K858-METEALL[[#This Row],[620113]], 0)</f>
        <v>10</v>
      </c>
      <c r="M857">
        <f>IF(AND(ALL!L858-METEALL[[#This Row],[620114]] &gt;= 0, ALL!L858-METEALL[[#This Row],[620114]] &lt;= 24), ALL!L858-METEALL[[#This Row],[620114]], 0)</f>
        <v>0</v>
      </c>
      <c r="N857">
        <f>IF(AND(ALL!M858-METEALL[[#This Row],[620116]] &gt;= 0, ALL!M858-METEALL[[#This Row],[620116]] &lt;= 24), ALL!M858-METEALL[[#This Row],[620116]], 0)</f>
        <v>9</v>
      </c>
      <c r="O857">
        <f>IF(AND(ALL!N858-METEALL[[#This Row],[620117]] &gt;= 0, ALL!N858-METEALL[[#This Row],[620117]] &lt;= 24), ALL!N858-METEALL[[#This Row],[620117]], 0)</f>
        <v>3</v>
      </c>
      <c r="P857">
        <f>IF(AND(ALL!O858-METEALL[[#This Row],[620118]] &gt;= 0, ALL!O858-METEALL[[#This Row],[620118]] &lt;= 24), ALL!O858-METEALL[[#This Row],[620118]], 0)</f>
        <v>11</v>
      </c>
      <c r="Q857">
        <f>IF(AND(ALL!P858-METEALL[[#This Row],[620119]] &gt;= 0, ALL!P858-METEALL[[#This Row],[620119]] &lt;= 24), ALL!P858-METEALL[[#This Row],[620119]], 0)</f>
        <v>14</v>
      </c>
      <c r="R857">
        <f>IF(AND(ALL!Q858-METEALL[[#This Row],[620120]] &gt;= 0, ALL!Q858-METEALL[[#This Row],[620120]] &lt;= 24), ALL!Q858-METEALL[[#This Row],[620120]], 0)</f>
        <v>16</v>
      </c>
      <c r="S857">
        <f>IF(AND(ALL!R858-METEALL[[#This Row],[620122]] &gt;= 0, ALL!R858-METEALL[[#This Row],[620122]] &lt;= 24), ALL!R858-METEALL[[#This Row],[620122]], 0)</f>
        <v>0</v>
      </c>
      <c r="T857">
        <f>IF(AND(ALL!S858-METEALL[[#This Row],[620123]] &gt;= 0, ALL!S858-METEALL[[#This Row],[620123]] &lt;= 24), ALL!S858-METEALL[[#This Row],[620123]], 0)</f>
        <v>0</v>
      </c>
      <c r="U857">
        <f>IF(AND(ALL!T858-METEALL[[#This Row],[620124]] &gt;= 0, ALL!T858-METEALL[[#This Row],[620124]] &lt;= 24), ALL!T858-METEALL[[#This Row],[620124]], 0)</f>
        <v>9</v>
      </c>
      <c r="Y857">
        <v>620104</v>
      </c>
      <c r="Z857" s="31">
        <v>44685</v>
      </c>
      <c r="AA857">
        <v>11</v>
      </c>
    </row>
    <row r="858" spans="3:27">
      <c r="C858" s="17">
        <v>44686</v>
      </c>
      <c r="D858" t="str">
        <f>TEXT(Mete_cal[[#This Row],[Egat Code]], "[$-409]mmm yyyy")</f>
        <v>May 2022</v>
      </c>
      <c r="E858">
        <f>IF(AND(ALL!D859-METEALL[[#This Row],[620104]] &gt;= 0, ALL!D859-METEALL[[#This Row],[620104]] &lt;= 24), ALL!D859-METEALL[[#This Row],[620104]], 0)</f>
        <v>0</v>
      </c>
      <c r="F858">
        <f>IF(AND(ALL!E859-METEALL[[#This Row],[620105]] &gt;= 0, ALL!E859-METEALL[[#This Row],[620105]] &lt;= 24), ALL!E859-METEALL[[#This Row],[620105]], 0)</f>
        <v>9</v>
      </c>
      <c r="G858">
        <f>IF(AND(ALL!F859-METEALL[[#This Row],[620106]] &gt;= 0, ALL!F859-METEALL[[#This Row],[620106]] &lt;= 24), ALL!F859-METEALL[[#This Row],[620106]], 0)</f>
        <v>15</v>
      </c>
      <c r="H858">
        <f>IF(AND(ALL!G859-METEALL[[#This Row],[620107]] &gt;= 0, ALL!G859-METEALL[[#This Row],[620107]] &lt;= 24), ALL!G859-METEALL[[#This Row],[620107]], 0)</f>
        <v>15</v>
      </c>
      <c r="I858">
        <f>IF(AND(ALL!H859-METEALL[[#This Row],[620109]] &gt;= 0, ALL!H859-METEALL[[#This Row],[620109]] &lt;= 24), ALL!H859-METEALL[[#This Row],[620109]], 0)</f>
        <v>0</v>
      </c>
      <c r="J858">
        <f>IF(AND(ALL!I859-METEALL[[#This Row],[620111]] &gt;= 0, ALL!I859-METEALL[[#This Row],[620111]] &lt;= 24), ALL!I859-METEALL[[#This Row],[620111]], 0)</f>
        <v>14</v>
      </c>
      <c r="K858">
        <f>IF(AND(ALL!J859-METEALL[[#This Row],[620112]] &gt;= 0, ALL!J859-METEALL[[#This Row],[620112]] &lt;= 24), ALL!J859-METEALL[[#This Row],[620112]], 0)</f>
        <v>0</v>
      </c>
      <c r="L858">
        <f>IF(AND(ALL!K859-METEALL[[#This Row],[620113]] &gt;= 0, ALL!K859-METEALL[[#This Row],[620113]] &lt;= 24), ALL!K859-METEALL[[#This Row],[620113]], 0)</f>
        <v>22</v>
      </c>
      <c r="M858">
        <f>IF(AND(ALL!L859-METEALL[[#This Row],[620114]] &gt;= 0, ALL!L859-METEALL[[#This Row],[620114]] &lt;= 24), ALL!L859-METEALL[[#This Row],[620114]], 0)</f>
        <v>0</v>
      </c>
      <c r="N858">
        <f>IF(AND(ALL!M859-METEALL[[#This Row],[620116]] &gt;= 0, ALL!M859-METEALL[[#This Row],[620116]] &lt;= 24), ALL!M859-METEALL[[#This Row],[620116]], 0)</f>
        <v>19</v>
      </c>
      <c r="O858">
        <f>IF(AND(ALL!N859-METEALL[[#This Row],[620117]] &gt;= 0, ALL!N859-METEALL[[#This Row],[620117]] &lt;= 24), ALL!N859-METEALL[[#This Row],[620117]], 0)</f>
        <v>13</v>
      </c>
      <c r="P858">
        <f>IF(AND(ALL!O859-METEALL[[#This Row],[620118]] &gt;= 0, ALL!O859-METEALL[[#This Row],[620118]] &lt;= 24), ALL!O859-METEALL[[#This Row],[620118]], 0)</f>
        <v>15</v>
      </c>
      <c r="Q858">
        <f>IF(AND(ALL!P859-METEALL[[#This Row],[620119]] &gt;= 0, ALL!P859-METEALL[[#This Row],[620119]] &lt;= 24), ALL!P859-METEALL[[#This Row],[620119]], 0)</f>
        <v>0</v>
      </c>
      <c r="R858">
        <f>IF(AND(ALL!Q859-METEALL[[#This Row],[620120]] &gt;= 0, ALL!Q859-METEALL[[#This Row],[620120]] &lt;= 24), ALL!Q859-METEALL[[#This Row],[620120]], 0)</f>
        <v>17</v>
      </c>
      <c r="S858">
        <f>IF(AND(ALL!R859-METEALL[[#This Row],[620122]] &gt;= 0, ALL!R859-METEALL[[#This Row],[620122]] &lt;= 24), ALL!R859-METEALL[[#This Row],[620122]], 0)</f>
        <v>12</v>
      </c>
      <c r="T858">
        <f>IF(AND(ALL!S859-METEALL[[#This Row],[620123]] &gt;= 0, ALL!S859-METEALL[[#This Row],[620123]] &lt;= 24), ALL!S859-METEALL[[#This Row],[620123]], 0)</f>
        <v>0</v>
      </c>
      <c r="U858">
        <f>IF(AND(ALL!T859-METEALL[[#This Row],[620124]] &gt;= 0, ALL!T859-METEALL[[#This Row],[620124]] &lt;= 24), ALL!T859-METEALL[[#This Row],[620124]], 0)</f>
        <v>9</v>
      </c>
      <c r="Y858">
        <v>620104</v>
      </c>
      <c r="Z858" s="31">
        <v>44686</v>
      </c>
      <c r="AA858">
        <v>0</v>
      </c>
    </row>
    <row r="859" spans="3:27">
      <c r="C859" s="17">
        <v>44687</v>
      </c>
      <c r="D859" t="str">
        <f>TEXT(Mete_cal[[#This Row],[Egat Code]], "[$-409]mmm yyyy")</f>
        <v>May 2022</v>
      </c>
      <c r="E859">
        <f>IF(AND(ALL!D860-METEALL[[#This Row],[620104]] &gt;= 0, ALL!D860-METEALL[[#This Row],[620104]] &lt;= 24), ALL!D860-METEALL[[#This Row],[620104]], 0)</f>
        <v>0</v>
      </c>
      <c r="F859">
        <f>IF(AND(ALL!E860-METEALL[[#This Row],[620105]] &gt;= 0, ALL!E860-METEALL[[#This Row],[620105]] &lt;= 24), ALL!E860-METEALL[[#This Row],[620105]], 0)</f>
        <v>4</v>
      </c>
      <c r="G859">
        <f>IF(AND(ALL!F860-METEALL[[#This Row],[620106]] &gt;= 0, ALL!F860-METEALL[[#This Row],[620106]] &lt;= 24), ALL!F860-METEALL[[#This Row],[620106]], 0)</f>
        <v>14</v>
      </c>
      <c r="H859">
        <f>IF(AND(ALL!G860-METEALL[[#This Row],[620107]] &gt;= 0, ALL!G860-METEALL[[#This Row],[620107]] &lt;= 24), ALL!G860-METEALL[[#This Row],[620107]], 0)</f>
        <v>13</v>
      </c>
      <c r="I859">
        <f>IF(AND(ALL!H860-METEALL[[#This Row],[620109]] &gt;= 0, ALL!H860-METEALL[[#This Row],[620109]] &lt;= 24), ALL!H860-METEALL[[#This Row],[620109]], 0)</f>
        <v>0</v>
      </c>
      <c r="J859">
        <f>IF(AND(ALL!I860-METEALL[[#This Row],[620111]] &gt;= 0, ALL!I860-METEALL[[#This Row],[620111]] &lt;= 24), ALL!I860-METEALL[[#This Row],[620111]], 0)</f>
        <v>7</v>
      </c>
      <c r="K859">
        <f>IF(AND(ALL!J860-METEALL[[#This Row],[620112]] &gt;= 0, ALL!J860-METEALL[[#This Row],[620112]] &lt;= 24), ALL!J860-METEALL[[#This Row],[620112]], 0)</f>
        <v>0</v>
      </c>
      <c r="L859">
        <f>IF(AND(ALL!K860-METEALL[[#This Row],[620113]] &gt;= 0, ALL!K860-METEALL[[#This Row],[620113]] &lt;= 24), ALL!K860-METEALL[[#This Row],[620113]], 0)</f>
        <v>14</v>
      </c>
      <c r="M859">
        <f>IF(AND(ALL!L860-METEALL[[#This Row],[620114]] &gt;= 0, ALL!L860-METEALL[[#This Row],[620114]] &lt;= 24), ALL!L860-METEALL[[#This Row],[620114]], 0)</f>
        <v>10</v>
      </c>
      <c r="N859">
        <f>IF(AND(ALL!M860-METEALL[[#This Row],[620116]] &gt;= 0, ALL!M860-METEALL[[#This Row],[620116]] &lt;= 24), ALL!M860-METEALL[[#This Row],[620116]], 0)</f>
        <v>19</v>
      </c>
      <c r="O859">
        <f>IF(AND(ALL!N860-METEALL[[#This Row],[620117]] &gt;= 0, ALL!N860-METEALL[[#This Row],[620117]] &lt;= 24), ALL!N860-METEALL[[#This Row],[620117]], 0)</f>
        <v>13</v>
      </c>
      <c r="P859">
        <f>IF(AND(ALL!O860-METEALL[[#This Row],[620118]] &gt;= 0, ALL!O860-METEALL[[#This Row],[620118]] &lt;= 24), ALL!O860-METEALL[[#This Row],[620118]], 0)</f>
        <v>15</v>
      </c>
      <c r="Q859">
        <f>IF(AND(ALL!P860-METEALL[[#This Row],[620119]] &gt;= 0, ALL!P860-METEALL[[#This Row],[620119]] &lt;= 24), ALL!P860-METEALL[[#This Row],[620119]], 0)</f>
        <v>0</v>
      </c>
      <c r="R859">
        <f>IF(AND(ALL!Q860-METEALL[[#This Row],[620120]] &gt;= 0, ALL!Q860-METEALL[[#This Row],[620120]] &lt;= 24), ALL!Q860-METEALL[[#This Row],[620120]], 0)</f>
        <v>14</v>
      </c>
      <c r="S859">
        <f>IF(AND(ALL!R860-METEALL[[#This Row],[620122]] &gt;= 0, ALL!R860-METEALL[[#This Row],[620122]] &lt;= 24), ALL!R860-METEALL[[#This Row],[620122]], 0)</f>
        <v>7</v>
      </c>
      <c r="T859">
        <f>IF(AND(ALL!S860-METEALL[[#This Row],[620123]] &gt;= 0, ALL!S860-METEALL[[#This Row],[620123]] &lt;= 24), ALL!S860-METEALL[[#This Row],[620123]], 0)</f>
        <v>0</v>
      </c>
      <c r="U859">
        <f>IF(AND(ALL!T860-METEALL[[#This Row],[620124]] &gt;= 0, ALL!T860-METEALL[[#This Row],[620124]] &lt;= 24), ALL!T860-METEALL[[#This Row],[620124]], 0)</f>
        <v>15</v>
      </c>
      <c r="Y859">
        <v>620104</v>
      </c>
      <c r="Z859" s="31">
        <v>44687</v>
      </c>
      <c r="AA859">
        <v>0</v>
      </c>
    </row>
    <row r="860" spans="3:27">
      <c r="C860" s="17">
        <v>44688</v>
      </c>
      <c r="D860" t="str">
        <f>TEXT(Mete_cal[[#This Row],[Egat Code]], "[$-409]mmm yyyy")</f>
        <v>May 2022</v>
      </c>
      <c r="E860">
        <f>IF(AND(ALL!D861-METEALL[[#This Row],[620104]] &gt;= 0, ALL!D861-METEALL[[#This Row],[620104]] &lt;= 24), ALL!D861-METEALL[[#This Row],[620104]], 0)</f>
        <v>0</v>
      </c>
      <c r="F860">
        <f>IF(AND(ALL!E861-METEALL[[#This Row],[620105]] &gt;= 0, ALL!E861-METEALL[[#This Row],[620105]] &lt;= 24), ALL!E861-METEALL[[#This Row],[620105]], 0)</f>
        <v>8</v>
      </c>
      <c r="G860">
        <f>IF(AND(ALL!F861-METEALL[[#This Row],[620106]] &gt;= 0, ALL!F861-METEALL[[#This Row],[620106]] &lt;= 24), ALL!F861-METEALL[[#This Row],[620106]], 0)</f>
        <v>6</v>
      </c>
      <c r="H860">
        <f>IF(AND(ALL!G861-METEALL[[#This Row],[620107]] &gt;= 0, ALL!G861-METEALL[[#This Row],[620107]] &lt;= 24), ALL!G861-METEALL[[#This Row],[620107]], 0)</f>
        <v>8</v>
      </c>
      <c r="I860">
        <f>IF(AND(ALL!H861-METEALL[[#This Row],[620109]] &gt;= 0, ALL!H861-METEALL[[#This Row],[620109]] &lt;= 24), ALL!H861-METEALL[[#This Row],[620109]], 0)</f>
        <v>0</v>
      </c>
      <c r="J860">
        <f>IF(AND(ALL!I861-METEALL[[#This Row],[620111]] &gt;= 0, ALL!I861-METEALL[[#This Row],[620111]] &lt;= 24), ALL!I861-METEALL[[#This Row],[620111]], 0)</f>
        <v>5</v>
      </c>
      <c r="K860">
        <f>IF(AND(ALL!J861-METEALL[[#This Row],[620112]] &gt;= 0, ALL!J861-METEALL[[#This Row],[620112]] &lt;= 24), ALL!J861-METEALL[[#This Row],[620112]], 0)</f>
        <v>0</v>
      </c>
      <c r="L860">
        <f>IF(AND(ALL!K861-METEALL[[#This Row],[620113]] &gt;= 0, ALL!K861-METEALL[[#This Row],[620113]] &lt;= 24), ALL!K861-METEALL[[#This Row],[620113]], 0)</f>
        <v>14</v>
      </c>
      <c r="M860">
        <f>IF(AND(ALL!L861-METEALL[[#This Row],[620114]] &gt;= 0, ALL!L861-METEALL[[#This Row],[620114]] &lt;= 24), ALL!L861-METEALL[[#This Row],[620114]], 0)</f>
        <v>7</v>
      </c>
      <c r="N860">
        <f>IF(AND(ALL!M861-METEALL[[#This Row],[620116]] &gt;= 0, ALL!M861-METEALL[[#This Row],[620116]] &lt;= 24), ALL!M861-METEALL[[#This Row],[620116]], 0)</f>
        <v>13</v>
      </c>
      <c r="O860">
        <f>IF(AND(ALL!N861-METEALL[[#This Row],[620117]] &gt;= 0, ALL!N861-METEALL[[#This Row],[620117]] &lt;= 24), ALL!N861-METEALL[[#This Row],[620117]], 0)</f>
        <v>7</v>
      </c>
      <c r="P860">
        <f>IF(AND(ALL!O861-METEALL[[#This Row],[620118]] &gt;= 0, ALL!O861-METEALL[[#This Row],[620118]] &lt;= 24), ALL!O861-METEALL[[#This Row],[620118]], 0)</f>
        <v>7</v>
      </c>
      <c r="Q860">
        <f>IF(AND(ALL!P861-METEALL[[#This Row],[620119]] &gt;= 0, ALL!P861-METEALL[[#This Row],[620119]] &lt;= 24), ALL!P861-METEALL[[#This Row],[620119]], 0)</f>
        <v>0</v>
      </c>
      <c r="R860">
        <f>IF(AND(ALL!Q861-METEALL[[#This Row],[620120]] &gt;= 0, ALL!Q861-METEALL[[#This Row],[620120]] &lt;= 24), ALL!Q861-METEALL[[#This Row],[620120]], 0)</f>
        <v>3</v>
      </c>
      <c r="S860">
        <f>IF(AND(ALL!R861-METEALL[[#This Row],[620122]] &gt;= 0, ALL!R861-METEALL[[#This Row],[620122]] &lt;= 24), ALL!R861-METEALL[[#This Row],[620122]], 0)</f>
        <v>3</v>
      </c>
      <c r="T860">
        <f>IF(AND(ALL!S861-METEALL[[#This Row],[620123]] &gt;= 0, ALL!S861-METEALL[[#This Row],[620123]] &lt;= 24), ALL!S861-METEALL[[#This Row],[620123]], 0)</f>
        <v>0</v>
      </c>
      <c r="U860">
        <f>IF(AND(ALL!T861-METEALL[[#This Row],[620124]] &gt;= 0, ALL!T861-METEALL[[#This Row],[620124]] &lt;= 24), ALL!T861-METEALL[[#This Row],[620124]], 0)</f>
        <v>0</v>
      </c>
      <c r="Y860">
        <v>620104</v>
      </c>
      <c r="Z860" s="31">
        <v>44688</v>
      </c>
      <c r="AA860">
        <v>0</v>
      </c>
    </row>
    <row r="861" spans="3:27">
      <c r="C861" s="17">
        <v>44689</v>
      </c>
      <c r="D861" t="str">
        <f>TEXT(Mete_cal[[#This Row],[Egat Code]], "[$-409]mmm yyyy")</f>
        <v>May 2022</v>
      </c>
      <c r="E861">
        <f>IF(AND(ALL!D862-METEALL[[#This Row],[620104]] &gt;= 0, ALL!D862-METEALL[[#This Row],[620104]] &lt;= 24), ALL!D862-METEALL[[#This Row],[620104]], 0)</f>
        <v>0</v>
      </c>
      <c r="F861">
        <f>IF(AND(ALL!E862-METEALL[[#This Row],[620105]] &gt;= 0, ALL!E862-METEALL[[#This Row],[620105]] &lt;= 24), ALL!E862-METEALL[[#This Row],[620105]], 0)</f>
        <v>11</v>
      </c>
      <c r="G861">
        <f>IF(AND(ALL!F862-METEALL[[#This Row],[620106]] &gt;= 0, ALL!F862-METEALL[[#This Row],[620106]] &lt;= 24), ALL!F862-METEALL[[#This Row],[620106]], 0)</f>
        <v>11</v>
      </c>
      <c r="H861">
        <f>IF(AND(ALL!G862-METEALL[[#This Row],[620107]] &gt;= 0, ALL!G862-METEALL[[#This Row],[620107]] &lt;= 24), ALL!G862-METEALL[[#This Row],[620107]], 0)</f>
        <v>10</v>
      </c>
      <c r="I861">
        <f>IF(AND(ALL!H862-METEALL[[#This Row],[620109]] &gt;= 0, ALL!H862-METEALL[[#This Row],[620109]] &lt;= 24), ALL!H862-METEALL[[#This Row],[620109]], 0)</f>
        <v>0</v>
      </c>
      <c r="J861">
        <f>IF(AND(ALL!I862-METEALL[[#This Row],[620111]] &gt;= 0, ALL!I862-METEALL[[#This Row],[620111]] &lt;= 24), ALL!I862-METEALL[[#This Row],[620111]], 0)</f>
        <v>10</v>
      </c>
      <c r="K861">
        <f>IF(AND(ALL!J862-METEALL[[#This Row],[620112]] &gt;= 0, ALL!J862-METEALL[[#This Row],[620112]] &lt;= 24), ALL!J862-METEALL[[#This Row],[620112]], 0)</f>
        <v>19</v>
      </c>
      <c r="L861">
        <f>IF(AND(ALL!K862-METEALL[[#This Row],[620113]] &gt;= 0, ALL!K862-METEALL[[#This Row],[620113]] &lt;= 24), ALL!K862-METEALL[[#This Row],[620113]], 0)</f>
        <v>12</v>
      </c>
      <c r="M861">
        <f>IF(AND(ALL!L862-METEALL[[#This Row],[620114]] &gt;= 0, ALL!L862-METEALL[[#This Row],[620114]] &lt;= 24), ALL!L862-METEALL[[#This Row],[620114]], 0)</f>
        <v>0</v>
      </c>
      <c r="N861">
        <f>IF(AND(ALL!M862-METEALL[[#This Row],[620116]] &gt;= 0, ALL!M862-METEALL[[#This Row],[620116]] &lt;= 24), ALL!M862-METEALL[[#This Row],[620116]], 0)</f>
        <v>0</v>
      </c>
      <c r="O861">
        <f>IF(AND(ALL!N862-METEALL[[#This Row],[620117]] &gt;= 0, ALL!N862-METEALL[[#This Row],[620117]] &lt;= 24), ALL!N862-METEALL[[#This Row],[620117]], 0)</f>
        <v>5</v>
      </c>
      <c r="P861">
        <f>IF(AND(ALL!O862-METEALL[[#This Row],[620118]] &gt;= 0, ALL!O862-METEALL[[#This Row],[620118]] &lt;= 24), ALL!O862-METEALL[[#This Row],[620118]], 0)</f>
        <v>12</v>
      </c>
      <c r="Q861">
        <f>IF(AND(ALL!P862-METEALL[[#This Row],[620119]] &gt;= 0, ALL!P862-METEALL[[#This Row],[620119]] &lt;= 24), ALL!P862-METEALL[[#This Row],[620119]], 0)</f>
        <v>0</v>
      </c>
      <c r="R861">
        <f>IF(AND(ALL!Q862-METEALL[[#This Row],[620120]] &gt;= 0, ALL!Q862-METEALL[[#This Row],[620120]] &lt;= 24), ALL!Q862-METEALL[[#This Row],[620120]], 0)</f>
        <v>5</v>
      </c>
      <c r="S861">
        <f>IF(AND(ALL!R862-METEALL[[#This Row],[620122]] &gt;= 0, ALL!R862-METEALL[[#This Row],[620122]] &lt;= 24), ALL!R862-METEALL[[#This Row],[620122]], 0)</f>
        <v>5</v>
      </c>
      <c r="T861">
        <f>IF(AND(ALL!S862-METEALL[[#This Row],[620123]] &gt;= 0, ALL!S862-METEALL[[#This Row],[620123]] &lt;= 24), ALL!S862-METEALL[[#This Row],[620123]], 0)</f>
        <v>0</v>
      </c>
      <c r="U861">
        <f>IF(AND(ALL!T862-METEALL[[#This Row],[620124]] &gt;= 0, ALL!T862-METEALL[[#This Row],[620124]] &lt;= 24), ALL!T862-METEALL[[#This Row],[620124]], 0)</f>
        <v>7</v>
      </c>
      <c r="Y861">
        <v>620104</v>
      </c>
      <c r="Z861" s="31">
        <v>44689</v>
      </c>
      <c r="AA861">
        <v>0</v>
      </c>
    </row>
    <row r="862" spans="3:27">
      <c r="C862" s="17">
        <v>44690</v>
      </c>
      <c r="D862" t="str">
        <f>TEXT(Mete_cal[[#This Row],[Egat Code]], "[$-409]mmm yyyy")</f>
        <v>May 2022</v>
      </c>
      <c r="E862">
        <f>IF(AND(ALL!D863-METEALL[[#This Row],[620104]] &gt;= 0, ALL!D863-METEALL[[#This Row],[620104]] &lt;= 24), ALL!D863-METEALL[[#This Row],[620104]], 0)</f>
        <v>0</v>
      </c>
      <c r="F862">
        <f>IF(AND(ALL!E863-METEALL[[#This Row],[620105]] &gt;= 0, ALL!E863-METEALL[[#This Row],[620105]] &lt;= 24), ALL!E863-METEALL[[#This Row],[620105]], 0)</f>
        <v>0</v>
      </c>
      <c r="G862">
        <f>IF(AND(ALL!F863-METEALL[[#This Row],[620106]] &gt;= 0, ALL!F863-METEALL[[#This Row],[620106]] &lt;= 24), ALL!F863-METEALL[[#This Row],[620106]], 0)</f>
        <v>10</v>
      </c>
      <c r="H862">
        <f>IF(AND(ALL!G863-METEALL[[#This Row],[620107]] &gt;= 0, ALL!G863-METEALL[[#This Row],[620107]] &lt;= 24), ALL!G863-METEALL[[#This Row],[620107]], 0)</f>
        <v>11</v>
      </c>
      <c r="I862">
        <f>IF(AND(ALL!H863-METEALL[[#This Row],[620109]] &gt;= 0, ALL!H863-METEALL[[#This Row],[620109]] &lt;= 24), ALL!H863-METEALL[[#This Row],[620109]], 0)</f>
        <v>0</v>
      </c>
      <c r="J862">
        <f>IF(AND(ALL!I863-METEALL[[#This Row],[620111]] &gt;= 0, ALL!I863-METEALL[[#This Row],[620111]] &lt;= 24), ALL!I863-METEALL[[#This Row],[620111]], 0)</f>
        <v>16</v>
      </c>
      <c r="K862">
        <f>IF(AND(ALL!J863-METEALL[[#This Row],[620112]] &gt;= 0, ALL!J863-METEALL[[#This Row],[620112]] &lt;= 24), ALL!J863-METEALL[[#This Row],[620112]], 0)</f>
        <v>0</v>
      </c>
      <c r="L862">
        <f>IF(AND(ALL!K863-METEALL[[#This Row],[620113]] &gt;= 0, ALL!K863-METEALL[[#This Row],[620113]] &lt;= 24), ALL!K863-METEALL[[#This Row],[620113]], 0)</f>
        <v>15</v>
      </c>
      <c r="M862">
        <f>IF(AND(ALL!L863-METEALL[[#This Row],[620114]] &gt;= 0, ALL!L863-METEALL[[#This Row],[620114]] &lt;= 24), ALL!L863-METEALL[[#This Row],[620114]], 0)</f>
        <v>0</v>
      </c>
      <c r="N862">
        <f>IF(AND(ALL!M863-METEALL[[#This Row],[620116]] &gt;= 0, ALL!M863-METEALL[[#This Row],[620116]] &lt;= 24), ALL!M863-METEALL[[#This Row],[620116]], 0)</f>
        <v>0</v>
      </c>
      <c r="O862">
        <f>IF(AND(ALL!N863-METEALL[[#This Row],[620117]] &gt;= 0, ALL!N863-METEALL[[#This Row],[620117]] &lt;= 24), ALL!N863-METEALL[[#This Row],[620117]], 0)</f>
        <v>16</v>
      </c>
      <c r="P862">
        <f>IF(AND(ALL!O863-METEALL[[#This Row],[620118]] &gt;= 0, ALL!O863-METEALL[[#This Row],[620118]] &lt;= 24), ALL!O863-METEALL[[#This Row],[620118]], 0)</f>
        <v>17</v>
      </c>
      <c r="Q862">
        <f>IF(AND(ALL!P863-METEALL[[#This Row],[620119]] &gt;= 0, ALL!P863-METEALL[[#This Row],[620119]] &lt;= 24), ALL!P863-METEALL[[#This Row],[620119]], 0)</f>
        <v>0</v>
      </c>
      <c r="R862">
        <f>IF(AND(ALL!Q863-METEALL[[#This Row],[620120]] &gt;= 0, ALL!Q863-METEALL[[#This Row],[620120]] &lt;= 24), ALL!Q863-METEALL[[#This Row],[620120]], 0)</f>
        <v>16</v>
      </c>
      <c r="S862">
        <f>IF(AND(ALL!R863-METEALL[[#This Row],[620122]] &gt;= 0, ALL!R863-METEALL[[#This Row],[620122]] &lt;= 24), ALL!R863-METEALL[[#This Row],[620122]], 0)</f>
        <v>17</v>
      </c>
      <c r="T862">
        <f>IF(AND(ALL!S863-METEALL[[#This Row],[620123]] &gt;= 0, ALL!S863-METEALL[[#This Row],[620123]] &lt;= 24), ALL!S863-METEALL[[#This Row],[620123]], 0)</f>
        <v>0</v>
      </c>
      <c r="U862">
        <f>IF(AND(ALL!T863-METEALL[[#This Row],[620124]] &gt;= 0, ALL!T863-METEALL[[#This Row],[620124]] &lt;= 24), ALL!T863-METEALL[[#This Row],[620124]], 0)</f>
        <v>15</v>
      </c>
      <c r="Y862">
        <v>620104</v>
      </c>
      <c r="Z862" s="31">
        <v>44690</v>
      </c>
      <c r="AA862">
        <v>0</v>
      </c>
    </row>
    <row r="863" spans="3:27">
      <c r="C863" s="17">
        <v>44691</v>
      </c>
      <c r="D863" t="str">
        <f>TEXT(Mete_cal[[#This Row],[Egat Code]], "[$-409]mmm yyyy")</f>
        <v>May 2022</v>
      </c>
      <c r="E863">
        <f>IF(AND(ALL!D864-METEALL[[#This Row],[620104]] &gt;= 0, ALL!D864-METEALL[[#This Row],[620104]] &lt;= 24), ALL!D864-METEALL[[#This Row],[620104]], 0)</f>
        <v>0</v>
      </c>
      <c r="F863">
        <f>IF(AND(ALL!E864-METEALL[[#This Row],[620105]] &gt;= 0, ALL!E864-METEALL[[#This Row],[620105]] &lt;= 24), ALL!E864-METEALL[[#This Row],[620105]], 0)</f>
        <v>0</v>
      </c>
      <c r="G863">
        <f>IF(AND(ALL!F864-METEALL[[#This Row],[620106]] &gt;= 0, ALL!F864-METEALL[[#This Row],[620106]] &lt;= 24), ALL!F864-METEALL[[#This Row],[620106]], 0)</f>
        <v>11</v>
      </c>
      <c r="H863">
        <f>IF(AND(ALL!G864-METEALL[[#This Row],[620107]] &gt;= 0, ALL!G864-METEALL[[#This Row],[620107]] &lt;= 24), ALL!G864-METEALL[[#This Row],[620107]], 0)</f>
        <v>15</v>
      </c>
      <c r="I863">
        <f>IF(AND(ALL!H864-METEALL[[#This Row],[620109]] &gt;= 0, ALL!H864-METEALL[[#This Row],[620109]] &lt;= 24), ALL!H864-METEALL[[#This Row],[620109]], 0)</f>
        <v>0</v>
      </c>
      <c r="J863">
        <f>IF(AND(ALL!I864-METEALL[[#This Row],[620111]] &gt;= 0, ALL!I864-METEALL[[#This Row],[620111]] &lt;= 24), ALL!I864-METEALL[[#This Row],[620111]], 0)</f>
        <v>8</v>
      </c>
      <c r="K863">
        <f>IF(AND(ALL!J864-METEALL[[#This Row],[620112]] &gt;= 0, ALL!J864-METEALL[[#This Row],[620112]] &lt;= 24), ALL!J864-METEALL[[#This Row],[620112]], 0)</f>
        <v>0</v>
      </c>
      <c r="L863">
        <f>IF(AND(ALL!K864-METEALL[[#This Row],[620113]] &gt;= 0, ALL!K864-METEALL[[#This Row],[620113]] &lt;= 24), ALL!K864-METEALL[[#This Row],[620113]], 0)</f>
        <v>12</v>
      </c>
      <c r="M863">
        <f>IF(AND(ALL!L864-METEALL[[#This Row],[620114]] &gt;= 0, ALL!L864-METEALL[[#This Row],[620114]] &lt;= 24), ALL!L864-METEALL[[#This Row],[620114]], 0)</f>
        <v>0</v>
      </c>
      <c r="N863">
        <f>IF(AND(ALL!M864-METEALL[[#This Row],[620116]] &gt;= 0, ALL!M864-METEALL[[#This Row],[620116]] &lt;= 24), ALL!M864-METEALL[[#This Row],[620116]], 0)</f>
        <v>8</v>
      </c>
      <c r="O863">
        <f>IF(AND(ALL!N864-METEALL[[#This Row],[620117]] &gt;= 0, ALL!N864-METEALL[[#This Row],[620117]] &lt;= 24), ALL!N864-METEALL[[#This Row],[620117]], 0)</f>
        <v>0</v>
      </c>
      <c r="P863">
        <f>IF(AND(ALL!O864-METEALL[[#This Row],[620118]] &gt;= 0, ALL!O864-METEALL[[#This Row],[620118]] &lt;= 24), ALL!O864-METEALL[[#This Row],[620118]], 0)</f>
        <v>17</v>
      </c>
      <c r="Q863">
        <f>IF(AND(ALL!P864-METEALL[[#This Row],[620119]] &gt;= 0, ALL!P864-METEALL[[#This Row],[620119]] &lt;= 24), ALL!P864-METEALL[[#This Row],[620119]], 0)</f>
        <v>0</v>
      </c>
      <c r="R863">
        <f>IF(AND(ALL!Q864-METEALL[[#This Row],[620120]] &gt;= 0, ALL!Q864-METEALL[[#This Row],[620120]] &lt;= 24), ALL!Q864-METEALL[[#This Row],[620120]], 0)</f>
        <v>12</v>
      </c>
      <c r="S863">
        <f>IF(AND(ALL!R864-METEALL[[#This Row],[620122]] &gt;= 0, ALL!R864-METEALL[[#This Row],[620122]] &lt;= 24), ALL!R864-METEALL[[#This Row],[620122]], 0)</f>
        <v>7</v>
      </c>
      <c r="T863">
        <f>IF(AND(ALL!S864-METEALL[[#This Row],[620123]] &gt;= 0, ALL!S864-METEALL[[#This Row],[620123]] &lt;= 24), ALL!S864-METEALL[[#This Row],[620123]], 0)</f>
        <v>0</v>
      </c>
      <c r="U863">
        <f>IF(AND(ALL!T864-METEALL[[#This Row],[620124]] &gt;= 0, ALL!T864-METEALL[[#This Row],[620124]] &lt;= 24), ALL!T864-METEALL[[#This Row],[620124]], 0)</f>
        <v>10</v>
      </c>
      <c r="Y863">
        <v>620104</v>
      </c>
      <c r="Z863" s="31">
        <v>44691</v>
      </c>
      <c r="AA863">
        <v>0</v>
      </c>
    </row>
    <row r="864" spans="3:27">
      <c r="C864" s="17">
        <v>44692</v>
      </c>
      <c r="D864" t="str">
        <f>TEXT(Mete_cal[[#This Row],[Egat Code]], "[$-409]mmm yyyy")</f>
        <v>May 2022</v>
      </c>
      <c r="E864">
        <f>IF(AND(ALL!D865-METEALL[[#This Row],[620104]] &gt;= 0, ALL!D865-METEALL[[#This Row],[620104]] &lt;= 24), ALL!D865-METEALL[[#This Row],[620104]], 0)</f>
        <v>4</v>
      </c>
      <c r="F864">
        <f>IF(AND(ALL!E865-METEALL[[#This Row],[620105]] &gt;= 0, ALL!E865-METEALL[[#This Row],[620105]] &lt;= 24), ALL!E865-METEALL[[#This Row],[620105]], 0)</f>
        <v>14</v>
      </c>
      <c r="G864">
        <f>IF(AND(ALL!F865-METEALL[[#This Row],[620106]] &gt;= 0, ALL!F865-METEALL[[#This Row],[620106]] &lt;= 24), ALL!F865-METEALL[[#This Row],[620106]], 0)</f>
        <v>0</v>
      </c>
      <c r="H864">
        <f>IF(AND(ALL!G865-METEALL[[#This Row],[620107]] &gt;= 0, ALL!G865-METEALL[[#This Row],[620107]] &lt;= 24), ALL!G865-METEALL[[#This Row],[620107]], 0)</f>
        <v>16</v>
      </c>
      <c r="I864">
        <f>IF(AND(ALL!H865-METEALL[[#This Row],[620109]] &gt;= 0, ALL!H865-METEALL[[#This Row],[620109]] &lt;= 24), ALL!H865-METEALL[[#This Row],[620109]], 0)</f>
        <v>0</v>
      </c>
      <c r="J864">
        <f>IF(AND(ALL!I865-METEALL[[#This Row],[620111]] &gt;= 0, ALL!I865-METEALL[[#This Row],[620111]] &lt;= 24), ALL!I865-METEALL[[#This Row],[620111]], 0)</f>
        <v>4</v>
      </c>
      <c r="K864">
        <f>IF(AND(ALL!J865-METEALL[[#This Row],[620112]] &gt;= 0, ALL!J865-METEALL[[#This Row],[620112]] &lt;= 24), ALL!J865-METEALL[[#This Row],[620112]], 0)</f>
        <v>0</v>
      </c>
      <c r="L864">
        <f>IF(AND(ALL!K865-METEALL[[#This Row],[620113]] &gt;= 0, ALL!K865-METEALL[[#This Row],[620113]] &lt;= 24), ALL!K865-METEALL[[#This Row],[620113]], 0)</f>
        <v>17</v>
      </c>
      <c r="M864">
        <f>IF(AND(ALL!L865-METEALL[[#This Row],[620114]] &gt;= 0, ALL!L865-METEALL[[#This Row],[620114]] &lt;= 24), ALL!L865-METEALL[[#This Row],[620114]], 0)</f>
        <v>17</v>
      </c>
      <c r="N864">
        <f>IF(AND(ALL!M865-METEALL[[#This Row],[620116]] &gt;= 0, ALL!M865-METEALL[[#This Row],[620116]] &lt;= 24), ALL!M865-METEALL[[#This Row],[620116]], 0)</f>
        <v>12</v>
      </c>
      <c r="O864">
        <f>IF(AND(ALL!N865-METEALL[[#This Row],[620117]] &gt;= 0, ALL!N865-METEALL[[#This Row],[620117]] &lt;= 24), ALL!N865-METEALL[[#This Row],[620117]], 0)</f>
        <v>0</v>
      </c>
      <c r="P864">
        <f>IF(AND(ALL!O865-METEALL[[#This Row],[620118]] &gt;= 0, ALL!O865-METEALL[[#This Row],[620118]] &lt;= 24), ALL!O865-METEALL[[#This Row],[620118]], 0)</f>
        <v>20</v>
      </c>
      <c r="Q864">
        <f>IF(AND(ALL!P865-METEALL[[#This Row],[620119]] &gt;= 0, ALL!P865-METEALL[[#This Row],[620119]] &lt;= 24), ALL!P865-METEALL[[#This Row],[620119]], 0)</f>
        <v>15</v>
      </c>
      <c r="R864">
        <f>IF(AND(ALL!Q865-METEALL[[#This Row],[620120]] &gt;= 0, ALL!Q865-METEALL[[#This Row],[620120]] &lt;= 24), ALL!Q865-METEALL[[#This Row],[620120]], 0)</f>
        <v>19</v>
      </c>
      <c r="S864">
        <f>IF(AND(ALL!R865-METEALL[[#This Row],[620122]] &gt;= 0, ALL!R865-METEALL[[#This Row],[620122]] &lt;= 24), ALL!R865-METEALL[[#This Row],[620122]], 0)</f>
        <v>19</v>
      </c>
      <c r="T864">
        <f>IF(AND(ALL!S865-METEALL[[#This Row],[620123]] &gt;= 0, ALL!S865-METEALL[[#This Row],[620123]] &lt;= 24), ALL!S865-METEALL[[#This Row],[620123]], 0)</f>
        <v>0</v>
      </c>
      <c r="U864">
        <f>IF(AND(ALL!T865-METEALL[[#This Row],[620124]] &gt;= 0, ALL!T865-METEALL[[#This Row],[620124]] &lt;= 24), ALL!T865-METEALL[[#This Row],[620124]], 0)</f>
        <v>11</v>
      </c>
      <c r="Y864">
        <v>620104</v>
      </c>
      <c r="Z864" s="31">
        <v>44692</v>
      </c>
      <c r="AA864">
        <v>4</v>
      </c>
    </row>
    <row r="865" spans="3:27">
      <c r="C865" s="17">
        <v>44693</v>
      </c>
      <c r="D865" t="str">
        <f>TEXT(Mete_cal[[#This Row],[Egat Code]], "[$-409]mmm yyyy")</f>
        <v>May 2022</v>
      </c>
      <c r="E865">
        <f>IF(AND(ALL!D866-METEALL[[#This Row],[620104]] &gt;= 0, ALL!D866-METEALL[[#This Row],[620104]] &lt;= 24), ALL!D866-METEALL[[#This Row],[620104]], 0)</f>
        <v>0</v>
      </c>
      <c r="F865">
        <f>IF(AND(ALL!E866-METEALL[[#This Row],[620105]] &gt;= 0, ALL!E866-METEALL[[#This Row],[620105]] &lt;= 24), ALL!E866-METEALL[[#This Row],[620105]], 0)</f>
        <v>10</v>
      </c>
      <c r="G865">
        <f>IF(AND(ALL!F866-METEALL[[#This Row],[620106]] &gt;= 0, ALL!F866-METEALL[[#This Row],[620106]] &lt;= 24), ALL!F866-METEALL[[#This Row],[620106]], 0)</f>
        <v>0</v>
      </c>
      <c r="H865">
        <f>IF(AND(ALL!G866-METEALL[[#This Row],[620107]] &gt;= 0, ALL!G866-METEALL[[#This Row],[620107]] &lt;= 24), ALL!G866-METEALL[[#This Row],[620107]], 0)</f>
        <v>9</v>
      </c>
      <c r="I865">
        <f>IF(AND(ALL!H866-METEALL[[#This Row],[620109]] &gt;= 0, ALL!H866-METEALL[[#This Row],[620109]] &lt;= 24), ALL!H866-METEALL[[#This Row],[620109]], 0)</f>
        <v>0</v>
      </c>
      <c r="J865">
        <f>IF(AND(ALL!I866-METEALL[[#This Row],[620111]] &gt;= 0, ALL!I866-METEALL[[#This Row],[620111]] &lt;= 24), ALL!I866-METEALL[[#This Row],[620111]], 0)</f>
        <v>2</v>
      </c>
      <c r="K865">
        <f>IF(AND(ALL!J866-METEALL[[#This Row],[620112]] &gt;= 0, ALL!J866-METEALL[[#This Row],[620112]] &lt;= 24), ALL!J866-METEALL[[#This Row],[620112]], 0)</f>
        <v>0</v>
      </c>
      <c r="L865">
        <f>IF(AND(ALL!K866-METEALL[[#This Row],[620113]] &gt;= 0, ALL!K866-METEALL[[#This Row],[620113]] &lt;= 24), ALL!K866-METEALL[[#This Row],[620113]], 0)</f>
        <v>8</v>
      </c>
      <c r="M865">
        <f>IF(AND(ALL!L866-METEALL[[#This Row],[620114]] &gt;= 0, ALL!L866-METEALL[[#This Row],[620114]] &lt;= 24), ALL!L866-METEALL[[#This Row],[620114]], 0)</f>
        <v>9</v>
      </c>
      <c r="N865">
        <f>IF(AND(ALL!M866-METEALL[[#This Row],[620116]] &gt;= 0, ALL!M866-METEALL[[#This Row],[620116]] &lt;= 24), ALL!M866-METEALL[[#This Row],[620116]], 0)</f>
        <v>2</v>
      </c>
      <c r="O865">
        <f>IF(AND(ALL!N866-METEALL[[#This Row],[620117]] &gt;= 0, ALL!N866-METEALL[[#This Row],[620117]] &lt;= 24), ALL!N866-METEALL[[#This Row],[620117]], 0)</f>
        <v>0</v>
      </c>
      <c r="P865">
        <f>IF(AND(ALL!O866-METEALL[[#This Row],[620118]] &gt;= 0, ALL!O866-METEALL[[#This Row],[620118]] &lt;= 24), ALL!O866-METEALL[[#This Row],[620118]], 0)</f>
        <v>0</v>
      </c>
      <c r="Q865">
        <f>IF(AND(ALL!P866-METEALL[[#This Row],[620119]] &gt;= 0, ALL!P866-METEALL[[#This Row],[620119]] &lt;= 24), ALL!P866-METEALL[[#This Row],[620119]], 0)</f>
        <v>0</v>
      </c>
      <c r="R865">
        <f>IF(AND(ALL!Q866-METEALL[[#This Row],[620120]] &gt;= 0, ALL!Q866-METEALL[[#This Row],[620120]] &lt;= 24), ALL!Q866-METEALL[[#This Row],[620120]], 0)</f>
        <v>11</v>
      </c>
      <c r="S865">
        <f>IF(AND(ALL!R866-METEALL[[#This Row],[620122]] &gt;= 0, ALL!R866-METEALL[[#This Row],[620122]] &lt;= 24), ALL!R866-METEALL[[#This Row],[620122]], 0)</f>
        <v>11</v>
      </c>
      <c r="T865">
        <f>IF(AND(ALL!S866-METEALL[[#This Row],[620123]] &gt;= 0, ALL!S866-METEALL[[#This Row],[620123]] &lt;= 24), ALL!S866-METEALL[[#This Row],[620123]], 0)</f>
        <v>0</v>
      </c>
      <c r="U865">
        <f>IF(AND(ALL!T866-METEALL[[#This Row],[620124]] &gt;= 0, ALL!T866-METEALL[[#This Row],[620124]] &lt;= 24), ALL!T866-METEALL[[#This Row],[620124]], 0)</f>
        <v>9</v>
      </c>
      <c r="Y865">
        <v>620104</v>
      </c>
      <c r="Z865" s="31">
        <v>44693</v>
      </c>
      <c r="AA865">
        <v>0</v>
      </c>
    </row>
    <row r="866" spans="3:27">
      <c r="C866" s="17">
        <v>44694</v>
      </c>
      <c r="D866" t="str">
        <f>TEXT(Mete_cal[[#This Row],[Egat Code]], "[$-409]mmm yyyy")</f>
        <v>May 2022</v>
      </c>
      <c r="E866">
        <f>IF(AND(ALL!D867-METEALL[[#This Row],[620104]] &gt;= 0, ALL!D867-METEALL[[#This Row],[620104]] &lt;= 24), ALL!D867-METEALL[[#This Row],[620104]], 0)</f>
        <v>12</v>
      </c>
      <c r="F866">
        <f>IF(AND(ALL!E867-METEALL[[#This Row],[620105]] &gt;= 0, ALL!E867-METEALL[[#This Row],[620105]] &lt;= 24), ALL!E867-METEALL[[#This Row],[620105]], 0)</f>
        <v>20</v>
      </c>
      <c r="G866">
        <f>IF(AND(ALL!F867-METEALL[[#This Row],[620106]] &gt;= 0, ALL!F867-METEALL[[#This Row],[620106]] &lt;= 24), ALL!F867-METEALL[[#This Row],[620106]], 0)</f>
        <v>0</v>
      </c>
      <c r="H866">
        <f>IF(AND(ALL!G867-METEALL[[#This Row],[620107]] &gt;= 0, ALL!G867-METEALL[[#This Row],[620107]] &lt;= 24), ALL!G867-METEALL[[#This Row],[620107]], 0)</f>
        <v>8</v>
      </c>
      <c r="I866">
        <f>IF(AND(ALL!H867-METEALL[[#This Row],[620109]] &gt;= 0, ALL!H867-METEALL[[#This Row],[620109]] &lt;= 24), ALL!H867-METEALL[[#This Row],[620109]], 0)</f>
        <v>0</v>
      </c>
      <c r="J866">
        <f>IF(AND(ALL!I867-METEALL[[#This Row],[620111]] &gt;= 0, ALL!I867-METEALL[[#This Row],[620111]] &lt;= 24), ALL!I867-METEALL[[#This Row],[620111]], 0)</f>
        <v>6</v>
      </c>
      <c r="K866">
        <f>IF(AND(ALL!J867-METEALL[[#This Row],[620112]] &gt;= 0, ALL!J867-METEALL[[#This Row],[620112]] &lt;= 24), ALL!J867-METEALL[[#This Row],[620112]], 0)</f>
        <v>7</v>
      </c>
      <c r="L866">
        <f>IF(AND(ALL!K867-METEALL[[#This Row],[620113]] &gt;= 0, ALL!K867-METEALL[[#This Row],[620113]] &lt;= 24), ALL!K867-METEALL[[#This Row],[620113]], 0)</f>
        <v>14</v>
      </c>
      <c r="M866">
        <f>IF(AND(ALL!L867-METEALL[[#This Row],[620114]] &gt;= 0, ALL!L867-METEALL[[#This Row],[620114]] &lt;= 24), ALL!L867-METEALL[[#This Row],[620114]], 0)</f>
        <v>0</v>
      </c>
      <c r="N866">
        <f>IF(AND(ALL!M867-METEALL[[#This Row],[620116]] &gt;= 0, ALL!M867-METEALL[[#This Row],[620116]] &lt;= 24), ALL!M867-METEALL[[#This Row],[620116]], 0)</f>
        <v>18</v>
      </c>
      <c r="O866">
        <f>IF(AND(ALL!N867-METEALL[[#This Row],[620117]] &gt;= 0, ALL!N867-METEALL[[#This Row],[620117]] &lt;= 24), ALL!N867-METEALL[[#This Row],[620117]], 0)</f>
        <v>0</v>
      </c>
      <c r="P866">
        <f>IF(AND(ALL!O867-METEALL[[#This Row],[620118]] &gt;= 0, ALL!O867-METEALL[[#This Row],[620118]] &lt;= 24), ALL!O867-METEALL[[#This Row],[620118]], 0)</f>
        <v>2</v>
      </c>
      <c r="Q866">
        <f>IF(AND(ALL!P867-METEALL[[#This Row],[620119]] &gt;= 0, ALL!P867-METEALL[[#This Row],[620119]] &lt;= 24), ALL!P867-METEALL[[#This Row],[620119]], 0)</f>
        <v>11</v>
      </c>
      <c r="R866">
        <f>IF(AND(ALL!Q867-METEALL[[#This Row],[620120]] &gt;= 0, ALL!Q867-METEALL[[#This Row],[620120]] &lt;= 24), ALL!Q867-METEALL[[#This Row],[620120]], 0)</f>
        <v>13</v>
      </c>
      <c r="S866">
        <f>IF(AND(ALL!R867-METEALL[[#This Row],[620122]] &gt;= 0, ALL!R867-METEALL[[#This Row],[620122]] &lt;= 24), ALL!R867-METEALL[[#This Row],[620122]], 0)</f>
        <v>18</v>
      </c>
      <c r="T866">
        <f>IF(AND(ALL!S867-METEALL[[#This Row],[620123]] &gt;= 0, ALL!S867-METEALL[[#This Row],[620123]] &lt;= 24), ALL!S867-METEALL[[#This Row],[620123]], 0)</f>
        <v>0</v>
      </c>
      <c r="U866">
        <f>IF(AND(ALL!T867-METEALL[[#This Row],[620124]] &gt;= 0, ALL!T867-METEALL[[#This Row],[620124]] &lt;= 24), ALL!T867-METEALL[[#This Row],[620124]], 0)</f>
        <v>13</v>
      </c>
      <c r="Y866">
        <v>620104</v>
      </c>
      <c r="Z866" s="31">
        <v>44694</v>
      </c>
      <c r="AA866">
        <v>12</v>
      </c>
    </row>
    <row r="867" spans="3:27">
      <c r="C867" s="17">
        <v>44695</v>
      </c>
      <c r="D867" t="str">
        <f>TEXT(Mete_cal[[#This Row],[Egat Code]], "[$-409]mmm yyyy")</f>
        <v>May 2022</v>
      </c>
      <c r="E867">
        <f>IF(AND(ALL!D868-METEALL[[#This Row],[620104]] &gt;= 0, ALL!D868-METEALL[[#This Row],[620104]] &lt;= 24), ALL!D868-METEALL[[#This Row],[620104]], 0)</f>
        <v>7</v>
      </c>
      <c r="F867">
        <f>IF(AND(ALL!E868-METEALL[[#This Row],[620105]] &gt;= 0, ALL!E868-METEALL[[#This Row],[620105]] &lt;= 24), ALL!E868-METEALL[[#This Row],[620105]], 0)</f>
        <v>0</v>
      </c>
      <c r="G867">
        <f>IF(AND(ALL!F868-METEALL[[#This Row],[620106]] &gt;= 0, ALL!F868-METEALL[[#This Row],[620106]] &lt;= 24), ALL!F868-METEALL[[#This Row],[620106]], 0)</f>
        <v>0</v>
      </c>
      <c r="H867">
        <f>IF(AND(ALL!G868-METEALL[[#This Row],[620107]] &gt;= 0, ALL!G868-METEALL[[#This Row],[620107]] &lt;= 24), ALL!G868-METEALL[[#This Row],[620107]], 0)</f>
        <v>10</v>
      </c>
      <c r="I867">
        <f>IF(AND(ALL!H868-METEALL[[#This Row],[620109]] &gt;= 0, ALL!H868-METEALL[[#This Row],[620109]] &lt;= 24), ALL!H868-METEALL[[#This Row],[620109]], 0)</f>
        <v>0</v>
      </c>
      <c r="J867">
        <f>IF(AND(ALL!I868-METEALL[[#This Row],[620111]] &gt;= 0, ALL!I868-METEALL[[#This Row],[620111]] &lt;= 24), ALL!I868-METEALL[[#This Row],[620111]], 0)</f>
        <v>7</v>
      </c>
      <c r="K867">
        <f>IF(AND(ALL!J868-METEALL[[#This Row],[620112]] &gt;= 0, ALL!J868-METEALL[[#This Row],[620112]] &lt;= 24), ALL!J868-METEALL[[#This Row],[620112]], 0)</f>
        <v>0</v>
      </c>
      <c r="L867">
        <f>IF(AND(ALL!K868-METEALL[[#This Row],[620113]] &gt;= 0, ALL!K868-METEALL[[#This Row],[620113]] &lt;= 24), ALL!K868-METEALL[[#This Row],[620113]], 0)</f>
        <v>19</v>
      </c>
      <c r="M867">
        <f>IF(AND(ALL!L868-METEALL[[#This Row],[620114]] &gt;= 0, ALL!L868-METEALL[[#This Row],[620114]] &lt;= 24), ALL!L868-METEALL[[#This Row],[620114]], 0)</f>
        <v>14</v>
      </c>
      <c r="N867">
        <f>IF(AND(ALL!M868-METEALL[[#This Row],[620116]] &gt;= 0, ALL!M868-METEALL[[#This Row],[620116]] &lt;= 24), ALL!M868-METEALL[[#This Row],[620116]], 0)</f>
        <v>8</v>
      </c>
      <c r="O867">
        <f>IF(AND(ALL!N868-METEALL[[#This Row],[620117]] &gt;= 0, ALL!N868-METEALL[[#This Row],[620117]] &lt;= 24), ALL!N868-METEALL[[#This Row],[620117]], 0)</f>
        <v>0</v>
      </c>
      <c r="P867">
        <f>IF(AND(ALL!O868-METEALL[[#This Row],[620118]] &gt;= 0, ALL!O868-METEALL[[#This Row],[620118]] &lt;= 24), ALL!O868-METEALL[[#This Row],[620118]], 0)</f>
        <v>0</v>
      </c>
      <c r="Q867">
        <f>IF(AND(ALL!P868-METEALL[[#This Row],[620119]] &gt;= 0, ALL!P868-METEALL[[#This Row],[620119]] &lt;= 24), ALL!P868-METEALL[[#This Row],[620119]], 0)</f>
        <v>14</v>
      </c>
      <c r="R867">
        <f>IF(AND(ALL!Q868-METEALL[[#This Row],[620120]] &gt;= 0, ALL!Q868-METEALL[[#This Row],[620120]] &lt;= 24), ALL!Q868-METEALL[[#This Row],[620120]], 0)</f>
        <v>0</v>
      </c>
      <c r="S867">
        <f>IF(AND(ALL!R868-METEALL[[#This Row],[620122]] &gt;= 0, ALL!R868-METEALL[[#This Row],[620122]] &lt;= 24), ALL!R868-METEALL[[#This Row],[620122]], 0)</f>
        <v>16</v>
      </c>
      <c r="T867">
        <f>IF(AND(ALL!S868-METEALL[[#This Row],[620123]] &gt;= 0, ALL!S868-METEALL[[#This Row],[620123]] &lt;= 24), ALL!S868-METEALL[[#This Row],[620123]], 0)</f>
        <v>0</v>
      </c>
      <c r="U867">
        <f>IF(AND(ALL!T868-METEALL[[#This Row],[620124]] &gt;= 0, ALL!T868-METEALL[[#This Row],[620124]] &lt;= 24), ALL!T868-METEALL[[#This Row],[620124]], 0)</f>
        <v>14</v>
      </c>
      <c r="Y867">
        <v>620104</v>
      </c>
      <c r="Z867" s="31">
        <v>44695</v>
      </c>
      <c r="AA867">
        <v>7</v>
      </c>
    </row>
    <row r="868" spans="3:27">
      <c r="C868" s="17">
        <v>44696</v>
      </c>
      <c r="D868" t="str">
        <f>TEXT(Mete_cal[[#This Row],[Egat Code]], "[$-409]mmm yyyy")</f>
        <v>May 2022</v>
      </c>
      <c r="E868">
        <f>IF(AND(ALL!D869-METEALL[[#This Row],[620104]] &gt;= 0, ALL!D869-METEALL[[#This Row],[620104]] &lt;= 24), ALL!D869-METEALL[[#This Row],[620104]], 0)</f>
        <v>11</v>
      </c>
      <c r="F868">
        <f>IF(AND(ALL!E869-METEALL[[#This Row],[620105]] &gt;= 0, ALL!E869-METEALL[[#This Row],[620105]] &lt;= 24), ALL!E869-METEALL[[#This Row],[620105]], 0)</f>
        <v>0</v>
      </c>
      <c r="G868">
        <f>IF(AND(ALL!F869-METEALL[[#This Row],[620106]] &gt;= 0, ALL!F869-METEALL[[#This Row],[620106]] &lt;= 24), ALL!F869-METEALL[[#This Row],[620106]], 0)</f>
        <v>0</v>
      </c>
      <c r="H868">
        <f>IF(AND(ALL!G869-METEALL[[#This Row],[620107]] &gt;= 0, ALL!G869-METEALL[[#This Row],[620107]] &lt;= 24), ALL!G869-METEALL[[#This Row],[620107]], 0)</f>
        <v>20</v>
      </c>
      <c r="I868">
        <f>IF(AND(ALL!H869-METEALL[[#This Row],[620109]] &gt;= 0, ALL!H869-METEALL[[#This Row],[620109]] &lt;= 24), ALL!H869-METEALL[[#This Row],[620109]], 0)</f>
        <v>0</v>
      </c>
      <c r="J868">
        <f>IF(AND(ALL!I869-METEALL[[#This Row],[620111]] &gt;= 0, ALL!I869-METEALL[[#This Row],[620111]] &lt;= 24), ALL!I869-METEALL[[#This Row],[620111]], 0)</f>
        <v>12</v>
      </c>
      <c r="K868">
        <f>IF(AND(ALL!J869-METEALL[[#This Row],[620112]] &gt;= 0, ALL!J869-METEALL[[#This Row],[620112]] &lt;= 24), ALL!J869-METEALL[[#This Row],[620112]], 0)</f>
        <v>0</v>
      </c>
      <c r="L868">
        <f>IF(AND(ALL!K869-METEALL[[#This Row],[620113]] &gt;= 0, ALL!K869-METEALL[[#This Row],[620113]] &lt;= 24), ALL!K869-METEALL[[#This Row],[620113]], 0)</f>
        <v>17</v>
      </c>
      <c r="M868">
        <f>IF(AND(ALL!L869-METEALL[[#This Row],[620114]] &gt;= 0, ALL!L869-METEALL[[#This Row],[620114]] &lt;= 24), ALL!L869-METEALL[[#This Row],[620114]], 0)</f>
        <v>11</v>
      </c>
      <c r="N868">
        <f>IF(AND(ALL!M869-METEALL[[#This Row],[620116]] &gt;= 0, ALL!M869-METEALL[[#This Row],[620116]] &lt;= 24), ALL!M869-METEALL[[#This Row],[620116]], 0)</f>
        <v>0</v>
      </c>
      <c r="O868">
        <f>IF(AND(ALL!N869-METEALL[[#This Row],[620117]] &gt;= 0, ALL!N869-METEALL[[#This Row],[620117]] &lt;= 24), ALL!N869-METEALL[[#This Row],[620117]], 0)</f>
        <v>0</v>
      </c>
      <c r="P868">
        <f>IF(AND(ALL!O869-METEALL[[#This Row],[620118]] &gt;= 0, ALL!O869-METEALL[[#This Row],[620118]] &lt;= 24), ALL!O869-METEALL[[#This Row],[620118]], 0)</f>
        <v>0</v>
      </c>
      <c r="Q868">
        <f>IF(AND(ALL!P869-METEALL[[#This Row],[620119]] &gt;= 0, ALL!P869-METEALL[[#This Row],[620119]] &lt;= 24), ALL!P869-METEALL[[#This Row],[620119]], 0)</f>
        <v>17</v>
      </c>
      <c r="R868">
        <f>IF(AND(ALL!Q869-METEALL[[#This Row],[620120]] &gt;= 0, ALL!Q869-METEALL[[#This Row],[620120]] &lt;= 24), ALL!Q869-METEALL[[#This Row],[620120]], 0)</f>
        <v>0</v>
      </c>
      <c r="S868">
        <f>IF(AND(ALL!R869-METEALL[[#This Row],[620122]] &gt;= 0, ALL!R869-METEALL[[#This Row],[620122]] &lt;= 24), ALL!R869-METEALL[[#This Row],[620122]], 0)</f>
        <v>12</v>
      </c>
      <c r="T868">
        <f>IF(AND(ALL!S869-METEALL[[#This Row],[620123]] &gt;= 0, ALL!S869-METEALL[[#This Row],[620123]] &lt;= 24), ALL!S869-METEALL[[#This Row],[620123]], 0)</f>
        <v>0</v>
      </c>
      <c r="U868">
        <f>IF(AND(ALL!T869-METEALL[[#This Row],[620124]] &gt;= 0, ALL!T869-METEALL[[#This Row],[620124]] &lt;= 24), ALL!T869-METEALL[[#This Row],[620124]], 0)</f>
        <v>14</v>
      </c>
      <c r="Y868">
        <v>620104</v>
      </c>
      <c r="Z868" s="31">
        <v>44696</v>
      </c>
      <c r="AA868">
        <v>11</v>
      </c>
    </row>
    <row r="869" spans="3:27">
      <c r="C869" s="17">
        <v>44697</v>
      </c>
      <c r="D869" t="str">
        <f>TEXT(Mete_cal[[#This Row],[Egat Code]], "[$-409]mmm yyyy")</f>
        <v>May 2022</v>
      </c>
      <c r="E869">
        <f>IF(AND(ALL!D870-METEALL[[#This Row],[620104]] &gt;= 0, ALL!D870-METEALL[[#This Row],[620104]] &lt;= 24), ALL!D870-METEALL[[#This Row],[620104]], 0)</f>
        <v>1</v>
      </c>
      <c r="F869">
        <f>IF(AND(ALL!E870-METEALL[[#This Row],[620105]] &gt;= 0, ALL!E870-METEALL[[#This Row],[620105]] &lt;= 24), ALL!E870-METEALL[[#This Row],[620105]], 0)</f>
        <v>19</v>
      </c>
      <c r="G869">
        <f>IF(AND(ALL!F870-METEALL[[#This Row],[620106]] &gt;= 0, ALL!F870-METEALL[[#This Row],[620106]] &lt;= 24), ALL!F870-METEALL[[#This Row],[620106]], 0)</f>
        <v>0</v>
      </c>
      <c r="H869">
        <f>IF(AND(ALL!G870-METEALL[[#This Row],[620107]] &gt;= 0, ALL!G870-METEALL[[#This Row],[620107]] &lt;= 24), ALL!G870-METEALL[[#This Row],[620107]], 0)</f>
        <v>19</v>
      </c>
      <c r="I869">
        <f>IF(AND(ALL!H870-METEALL[[#This Row],[620109]] &gt;= 0, ALL!H870-METEALL[[#This Row],[620109]] &lt;= 24), ALL!H870-METEALL[[#This Row],[620109]], 0)</f>
        <v>0</v>
      </c>
      <c r="J869">
        <f>IF(AND(ALL!I870-METEALL[[#This Row],[620111]] &gt;= 0, ALL!I870-METEALL[[#This Row],[620111]] &lt;= 24), ALL!I870-METEALL[[#This Row],[620111]], 0)</f>
        <v>8</v>
      </c>
      <c r="K869">
        <f>IF(AND(ALL!J870-METEALL[[#This Row],[620112]] &gt;= 0, ALL!J870-METEALL[[#This Row],[620112]] &lt;= 24), ALL!J870-METEALL[[#This Row],[620112]], 0)</f>
        <v>0</v>
      </c>
      <c r="L869">
        <f>IF(AND(ALL!K870-METEALL[[#This Row],[620113]] &gt;= 0, ALL!K870-METEALL[[#This Row],[620113]] &lt;= 24), ALL!K870-METEALL[[#This Row],[620113]], 0)</f>
        <v>0</v>
      </c>
      <c r="M869">
        <f>IF(AND(ALL!L870-METEALL[[#This Row],[620114]] &gt;= 0, ALL!L870-METEALL[[#This Row],[620114]] &lt;= 24), ALL!L870-METEALL[[#This Row],[620114]], 0)</f>
        <v>21</v>
      </c>
      <c r="N869">
        <f>IF(AND(ALL!M870-METEALL[[#This Row],[620116]] &gt;= 0, ALL!M870-METEALL[[#This Row],[620116]] &lt;= 24), ALL!M870-METEALL[[#This Row],[620116]], 0)</f>
        <v>14</v>
      </c>
      <c r="O869">
        <f>IF(AND(ALL!N870-METEALL[[#This Row],[620117]] &gt;= 0, ALL!N870-METEALL[[#This Row],[620117]] &lt;= 24), ALL!N870-METEALL[[#This Row],[620117]], 0)</f>
        <v>0</v>
      </c>
      <c r="P869">
        <f>IF(AND(ALL!O870-METEALL[[#This Row],[620118]] &gt;= 0, ALL!O870-METEALL[[#This Row],[620118]] &lt;= 24), ALL!O870-METEALL[[#This Row],[620118]], 0)</f>
        <v>0</v>
      </c>
      <c r="Q869">
        <f>IF(AND(ALL!P870-METEALL[[#This Row],[620119]] &gt;= 0, ALL!P870-METEALL[[#This Row],[620119]] &lt;= 24), ALL!P870-METEALL[[#This Row],[620119]], 0)</f>
        <v>17</v>
      </c>
      <c r="R869">
        <f>IF(AND(ALL!Q870-METEALL[[#This Row],[620120]] &gt;= 0, ALL!Q870-METEALL[[#This Row],[620120]] &lt;= 24), ALL!Q870-METEALL[[#This Row],[620120]], 0)</f>
        <v>0</v>
      </c>
      <c r="S869">
        <f>IF(AND(ALL!R870-METEALL[[#This Row],[620122]] &gt;= 0, ALL!R870-METEALL[[#This Row],[620122]] &lt;= 24), ALL!R870-METEALL[[#This Row],[620122]], 0)</f>
        <v>11</v>
      </c>
      <c r="T869">
        <f>IF(AND(ALL!S870-METEALL[[#This Row],[620123]] &gt;= 0, ALL!S870-METEALL[[#This Row],[620123]] &lt;= 24), ALL!S870-METEALL[[#This Row],[620123]], 0)</f>
        <v>0</v>
      </c>
      <c r="U869">
        <f>IF(AND(ALL!T870-METEALL[[#This Row],[620124]] &gt;= 0, ALL!T870-METEALL[[#This Row],[620124]] &lt;= 24), ALL!T870-METEALL[[#This Row],[620124]], 0)</f>
        <v>13</v>
      </c>
      <c r="Y869">
        <v>620104</v>
      </c>
      <c r="Z869" s="31">
        <v>44697</v>
      </c>
      <c r="AA869">
        <v>1</v>
      </c>
    </row>
    <row r="870" spans="3:27">
      <c r="C870" s="17">
        <v>44698</v>
      </c>
      <c r="D870" t="str">
        <f>TEXT(Mete_cal[[#This Row],[Egat Code]], "[$-409]mmm yyyy")</f>
        <v>May 2022</v>
      </c>
      <c r="E870">
        <f>IF(AND(ALL!D871-METEALL[[#This Row],[620104]] &gt;= 0, ALL!D871-METEALL[[#This Row],[620104]] &lt;= 24), ALL!D871-METEALL[[#This Row],[620104]], 0)</f>
        <v>4</v>
      </c>
      <c r="F870">
        <f>IF(AND(ALL!E871-METEALL[[#This Row],[620105]] &gt;= 0, ALL!E871-METEALL[[#This Row],[620105]] &lt;= 24), ALL!E871-METEALL[[#This Row],[620105]], 0)</f>
        <v>6</v>
      </c>
      <c r="G870">
        <f>IF(AND(ALL!F871-METEALL[[#This Row],[620106]] &gt;= 0, ALL!F871-METEALL[[#This Row],[620106]] &lt;= 24), ALL!F871-METEALL[[#This Row],[620106]], 0)</f>
        <v>0</v>
      </c>
      <c r="H870">
        <f>IF(AND(ALL!G871-METEALL[[#This Row],[620107]] &gt;= 0, ALL!G871-METEALL[[#This Row],[620107]] &lt;= 24), ALL!G871-METEALL[[#This Row],[620107]], 0)</f>
        <v>6</v>
      </c>
      <c r="I870">
        <f>IF(AND(ALL!H871-METEALL[[#This Row],[620109]] &gt;= 0, ALL!H871-METEALL[[#This Row],[620109]] &lt;= 24), ALL!H871-METEALL[[#This Row],[620109]], 0)</f>
        <v>0</v>
      </c>
      <c r="J870">
        <f>IF(AND(ALL!I871-METEALL[[#This Row],[620111]] &gt;= 0, ALL!I871-METEALL[[#This Row],[620111]] &lt;= 24), ALL!I871-METEALL[[#This Row],[620111]], 0)</f>
        <v>4</v>
      </c>
      <c r="K870">
        <f>IF(AND(ALL!J871-METEALL[[#This Row],[620112]] &gt;= 0, ALL!J871-METEALL[[#This Row],[620112]] &lt;= 24), ALL!J871-METEALL[[#This Row],[620112]], 0)</f>
        <v>0</v>
      </c>
      <c r="L870">
        <f>IF(AND(ALL!K871-METEALL[[#This Row],[620113]] &gt;= 0, ALL!K871-METEALL[[#This Row],[620113]] &lt;= 24), ALL!K871-METEALL[[#This Row],[620113]], 0)</f>
        <v>0</v>
      </c>
      <c r="M870">
        <f>IF(AND(ALL!L871-METEALL[[#This Row],[620114]] &gt;= 0, ALL!L871-METEALL[[#This Row],[620114]] &lt;= 24), ALL!L871-METEALL[[#This Row],[620114]], 0)</f>
        <v>13</v>
      </c>
      <c r="N870">
        <f>IF(AND(ALL!M871-METEALL[[#This Row],[620116]] &gt;= 0, ALL!M871-METEALL[[#This Row],[620116]] &lt;= 24), ALL!M871-METEALL[[#This Row],[620116]], 0)</f>
        <v>8</v>
      </c>
      <c r="O870">
        <f>IF(AND(ALL!N871-METEALL[[#This Row],[620117]] &gt;= 0, ALL!N871-METEALL[[#This Row],[620117]] &lt;= 24), ALL!N871-METEALL[[#This Row],[620117]], 0)</f>
        <v>0</v>
      </c>
      <c r="P870">
        <f>IF(AND(ALL!O871-METEALL[[#This Row],[620118]] &gt;= 0, ALL!O871-METEALL[[#This Row],[620118]] &lt;= 24), ALL!O871-METEALL[[#This Row],[620118]], 0)</f>
        <v>16</v>
      </c>
      <c r="Q870">
        <f>IF(AND(ALL!P871-METEALL[[#This Row],[620119]] &gt;= 0, ALL!P871-METEALL[[#This Row],[620119]] &lt;= 24), ALL!P871-METEALL[[#This Row],[620119]], 0)</f>
        <v>6</v>
      </c>
      <c r="R870">
        <f>IF(AND(ALL!Q871-METEALL[[#This Row],[620120]] &gt;= 0, ALL!Q871-METEALL[[#This Row],[620120]] &lt;= 24), ALL!Q871-METEALL[[#This Row],[620120]], 0)</f>
        <v>0</v>
      </c>
      <c r="S870">
        <f>IF(AND(ALL!R871-METEALL[[#This Row],[620122]] &gt;= 0, ALL!R871-METEALL[[#This Row],[620122]] &lt;= 24), ALL!R871-METEALL[[#This Row],[620122]], 0)</f>
        <v>4</v>
      </c>
      <c r="T870">
        <f>IF(AND(ALL!S871-METEALL[[#This Row],[620123]] &gt;= 0, ALL!S871-METEALL[[#This Row],[620123]] &lt;= 24), ALL!S871-METEALL[[#This Row],[620123]], 0)</f>
        <v>0</v>
      </c>
      <c r="U870">
        <f>IF(AND(ALL!T871-METEALL[[#This Row],[620124]] &gt;= 0, ALL!T871-METEALL[[#This Row],[620124]] &lt;= 24), ALL!T871-METEALL[[#This Row],[620124]], 0)</f>
        <v>13</v>
      </c>
      <c r="Y870">
        <v>620104</v>
      </c>
      <c r="Z870" s="31">
        <v>44698</v>
      </c>
      <c r="AA870">
        <v>4</v>
      </c>
    </row>
    <row r="871" spans="3:27">
      <c r="C871" s="17">
        <v>44699</v>
      </c>
      <c r="D871" t="str">
        <f>TEXT(Mete_cal[[#This Row],[Egat Code]], "[$-409]mmm yyyy")</f>
        <v>May 2022</v>
      </c>
      <c r="E871">
        <f>IF(AND(ALL!D872-METEALL[[#This Row],[620104]] &gt;= 0, ALL!D872-METEALL[[#This Row],[620104]] &lt;= 24), ALL!D872-METEALL[[#This Row],[620104]], 0)</f>
        <v>4</v>
      </c>
      <c r="F871">
        <f>IF(AND(ALL!E872-METEALL[[#This Row],[620105]] &gt;= 0, ALL!E872-METEALL[[#This Row],[620105]] &lt;= 24), ALL!E872-METEALL[[#This Row],[620105]], 0)</f>
        <v>1</v>
      </c>
      <c r="G871">
        <f>IF(AND(ALL!F872-METEALL[[#This Row],[620106]] &gt;= 0, ALL!F872-METEALL[[#This Row],[620106]] &lt;= 24), ALL!F872-METEALL[[#This Row],[620106]], 0)</f>
        <v>0</v>
      </c>
      <c r="H871">
        <f>IF(AND(ALL!G872-METEALL[[#This Row],[620107]] &gt;= 0, ALL!G872-METEALL[[#This Row],[620107]] &lt;= 24), ALL!G872-METEALL[[#This Row],[620107]], 0)</f>
        <v>11</v>
      </c>
      <c r="I871">
        <f>IF(AND(ALL!H872-METEALL[[#This Row],[620109]] &gt;= 0, ALL!H872-METEALL[[#This Row],[620109]] &lt;= 24), ALL!H872-METEALL[[#This Row],[620109]], 0)</f>
        <v>0</v>
      </c>
      <c r="J871">
        <f>IF(AND(ALL!I872-METEALL[[#This Row],[620111]] &gt;= 0, ALL!I872-METEALL[[#This Row],[620111]] &lt;= 24), ALL!I872-METEALL[[#This Row],[620111]], 0)</f>
        <v>6</v>
      </c>
      <c r="K871">
        <f>IF(AND(ALL!J872-METEALL[[#This Row],[620112]] &gt;= 0, ALL!J872-METEALL[[#This Row],[620112]] &lt;= 24), ALL!J872-METEALL[[#This Row],[620112]], 0)</f>
        <v>0</v>
      </c>
      <c r="L871">
        <f>IF(AND(ALL!K872-METEALL[[#This Row],[620113]] &gt;= 0, ALL!K872-METEALL[[#This Row],[620113]] &lt;= 24), ALL!K872-METEALL[[#This Row],[620113]], 0)</f>
        <v>0</v>
      </c>
      <c r="M871">
        <f>IF(AND(ALL!L872-METEALL[[#This Row],[620114]] &gt;= 0, ALL!L872-METEALL[[#This Row],[620114]] &lt;= 24), ALL!L872-METEALL[[#This Row],[620114]], 0)</f>
        <v>13</v>
      </c>
      <c r="N871">
        <f>IF(AND(ALL!M872-METEALL[[#This Row],[620116]] &gt;= 0, ALL!M872-METEALL[[#This Row],[620116]] &lt;= 24), ALL!M872-METEALL[[#This Row],[620116]], 0)</f>
        <v>0</v>
      </c>
      <c r="O871">
        <f>IF(AND(ALL!N872-METEALL[[#This Row],[620117]] &gt;= 0, ALL!N872-METEALL[[#This Row],[620117]] &lt;= 24), ALL!N872-METEALL[[#This Row],[620117]], 0)</f>
        <v>11</v>
      </c>
      <c r="P871">
        <f>IF(AND(ALL!O872-METEALL[[#This Row],[620118]] &gt;= 0, ALL!O872-METEALL[[#This Row],[620118]] &lt;= 24), ALL!O872-METEALL[[#This Row],[620118]], 0)</f>
        <v>14</v>
      </c>
      <c r="Q871">
        <f>IF(AND(ALL!P872-METEALL[[#This Row],[620119]] &gt;= 0, ALL!P872-METEALL[[#This Row],[620119]] &lt;= 24), ALL!P872-METEALL[[#This Row],[620119]], 0)</f>
        <v>0</v>
      </c>
      <c r="R871">
        <f>IF(AND(ALL!Q872-METEALL[[#This Row],[620120]] &gt;= 0, ALL!Q872-METEALL[[#This Row],[620120]] &lt;= 24), ALL!Q872-METEALL[[#This Row],[620120]], 0)</f>
        <v>0</v>
      </c>
      <c r="S871">
        <f>IF(AND(ALL!R872-METEALL[[#This Row],[620122]] &gt;= 0, ALL!R872-METEALL[[#This Row],[620122]] &lt;= 24), ALL!R872-METEALL[[#This Row],[620122]], 0)</f>
        <v>1</v>
      </c>
      <c r="T871">
        <f>IF(AND(ALL!S872-METEALL[[#This Row],[620123]] &gt;= 0, ALL!S872-METEALL[[#This Row],[620123]] &lt;= 24), ALL!S872-METEALL[[#This Row],[620123]], 0)</f>
        <v>0</v>
      </c>
      <c r="U871">
        <f>IF(AND(ALL!T872-METEALL[[#This Row],[620124]] &gt;= 0, ALL!T872-METEALL[[#This Row],[620124]] &lt;= 24), ALL!T872-METEALL[[#This Row],[620124]], 0)</f>
        <v>5</v>
      </c>
      <c r="Y871">
        <v>620104</v>
      </c>
      <c r="Z871" s="31">
        <v>44699</v>
      </c>
      <c r="AA871">
        <v>4</v>
      </c>
    </row>
    <row r="872" spans="3:27">
      <c r="C872" s="17">
        <v>44700</v>
      </c>
      <c r="D872" t="str">
        <f>TEXT(Mete_cal[[#This Row],[Egat Code]], "[$-409]mmm yyyy")</f>
        <v>May 2022</v>
      </c>
      <c r="E872">
        <f>IF(AND(ALL!D873-METEALL[[#This Row],[620104]] &gt;= 0, ALL!D873-METEALL[[#This Row],[620104]] &lt;= 24), ALL!D873-METEALL[[#This Row],[620104]], 0)</f>
        <v>0</v>
      </c>
      <c r="F872">
        <f>IF(AND(ALL!E873-METEALL[[#This Row],[620105]] &gt;= 0, ALL!E873-METEALL[[#This Row],[620105]] &lt;= 24), ALL!E873-METEALL[[#This Row],[620105]], 0)</f>
        <v>12</v>
      </c>
      <c r="G872">
        <f>IF(AND(ALL!F873-METEALL[[#This Row],[620106]] &gt;= 0, ALL!F873-METEALL[[#This Row],[620106]] &lt;= 24), ALL!F873-METEALL[[#This Row],[620106]], 0)</f>
        <v>0</v>
      </c>
      <c r="H872">
        <f>IF(AND(ALL!G873-METEALL[[#This Row],[620107]] &gt;= 0, ALL!G873-METEALL[[#This Row],[620107]] &lt;= 24), ALL!G873-METEALL[[#This Row],[620107]], 0)</f>
        <v>13</v>
      </c>
      <c r="I872">
        <f>IF(AND(ALL!H873-METEALL[[#This Row],[620109]] &gt;= 0, ALL!H873-METEALL[[#This Row],[620109]] &lt;= 24), ALL!H873-METEALL[[#This Row],[620109]], 0)</f>
        <v>0</v>
      </c>
      <c r="J872">
        <f>IF(AND(ALL!I873-METEALL[[#This Row],[620111]] &gt;= 0, ALL!I873-METEALL[[#This Row],[620111]] &lt;= 24), ALL!I873-METEALL[[#This Row],[620111]], 0)</f>
        <v>6</v>
      </c>
      <c r="K872">
        <f>IF(AND(ALL!J873-METEALL[[#This Row],[620112]] &gt;= 0, ALL!J873-METEALL[[#This Row],[620112]] &lt;= 24), ALL!J873-METEALL[[#This Row],[620112]], 0)</f>
        <v>0</v>
      </c>
      <c r="L872">
        <f>IF(AND(ALL!K873-METEALL[[#This Row],[620113]] &gt;= 0, ALL!K873-METEALL[[#This Row],[620113]] &lt;= 24), ALL!K873-METEALL[[#This Row],[620113]], 0)</f>
        <v>0</v>
      </c>
      <c r="M872">
        <f>IF(AND(ALL!L873-METEALL[[#This Row],[620114]] &gt;= 0, ALL!L873-METEALL[[#This Row],[620114]] &lt;= 24), ALL!L873-METEALL[[#This Row],[620114]], 0)</f>
        <v>10</v>
      </c>
      <c r="N872">
        <f>IF(AND(ALL!M873-METEALL[[#This Row],[620116]] &gt;= 0, ALL!M873-METEALL[[#This Row],[620116]] &lt;= 24), ALL!M873-METEALL[[#This Row],[620116]], 0)</f>
        <v>16</v>
      </c>
      <c r="O872">
        <f>IF(AND(ALL!N873-METEALL[[#This Row],[620117]] &gt;= 0, ALL!N873-METEALL[[#This Row],[620117]] &lt;= 24), ALL!N873-METEALL[[#This Row],[620117]], 0)</f>
        <v>11</v>
      </c>
      <c r="P872">
        <f>IF(AND(ALL!O873-METEALL[[#This Row],[620118]] &gt;= 0, ALL!O873-METEALL[[#This Row],[620118]] &lt;= 24), ALL!O873-METEALL[[#This Row],[620118]], 0)</f>
        <v>12</v>
      </c>
      <c r="Q872">
        <f>IF(AND(ALL!P873-METEALL[[#This Row],[620119]] &gt;= 0, ALL!P873-METEALL[[#This Row],[620119]] &lt;= 24), ALL!P873-METEALL[[#This Row],[620119]], 0)</f>
        <v>0</v>
      </c>
      <c r="R872">
        <f>IF(AND(ALL!Q873-METEALL[[#This Row],[620120]] &gt;= 0, ALL!Q873-METEALL[[#This Row],[620120]] &lt;= 24), ALL!Q873-METEALL[[#This Row],[620120]], 0)</f>
        <v>0</v>
      </c>
      <c r="S872">
        <f>IF(AND(ALL!R873-METEALL[[#This Row],[620122]] &gt;= 0, ALL!R873-METEALL[[#This Row],[620122]] &lt;= 24), ALL!R873-METEALL[[#This Row],[620122]], 0)</f>
        <v>0</v>
      </c>
      <c r="T872">
        <f>IF(AND(ALL!S873-METEALL[[#This Row],[620123]] &gt;= 0, ALL!S873-METEALL[[#This Row],[620123]] &lt;= 24), ALL!S873-METEALL[[#This Row],[620123]], 0)</f>
        <v>0</v>
      </c>
      <c r="U872">
        <f>IF(AND(ALL!T873-METEALL[[#This Row],[620124]] &gt;= 0, ALL!T873-METEALL[[#This Row],[620124]] &lt;= 24), ALL!T873-METEALL[[#This Row],[620124]], 0)</f>
        <v>16</v>
      </c>
      <c r="Y872">
        <v>620104</v>
      </c>
      <c r="Z872" s="31">
        <v>44700</v>
      </c>
      <c r="AA872">
        <v>0</v>
      </c>
    </row>
    <row r="873" spans="3:27">
      <c r="C873" s="17">
        <v>44701</v>
      </c>
      <c r="D873" t="str">
        <f>TEXT(Mete_cal[[#This Row],[Egat Code]], "[$-409]mmm yyyy")</f>
        <v>May 2022</v>
      </c>
      <c r="E873">
        <f>IF(AND(ALL!D874-METEALL[[#This Row],[620104]] &gt;= 0, ALL!D874-METEALL[[#This Row],[620104]] &lt;= 24), ALL!D874-METEALL[[#This Row],[620104]], 0)</f>
        <v>0</v>
      </c>
      <c r="F873">
        <f>IF(AND(ALL!E874-METEALL[[#This Row],[620105]] &gt;= 0, ALL!E874-METEALL[[#This Row],[620105]] &lt;= 24), ALL!E874-METEALL[[#This Row],[620105]], 0)</f>
        <v>12</v>
      </c>
      <c r="G873">
        <f>IF(AND(ALL!F874-METEALL[[#This Row],[620106]] &gt;= 0, ALL!F874-METEALL[[#This Row],[620106]] &lt;= 24), ALL!F874-METEALL[[#This Row],[620106]], 0)</f>
        <v>0</v>
      </c>
      <c r="H873">
        <f>IF(AND(ALL!G874-METEALL[[#This Row],[620107]] &gt;= 0, ALL!G874-METEALL[[#This Row],[620107]] &lt;= 24), ALL!G874-METEALL[[#This Row],[620107]], 0)</f>
        <v>5.2999999999992724</v>
      </c>
      <c r="I873">
        <f>IF(AND(ALL!H874-METEALL[[#This Row],[620109]] &gt;= 0, ALL!H874-METEALL[[#This Row],[620109]] &lt;= 24), ALL!H874-METEALL[[#This Row],[620109]], 0)</f>
        <v>0</v>
      </c>
      <c r="J873">
        <f>IF(AND(ALL!I874-METEALL[[#This Row],[620111]] &gt;= 0, ALL!I874-METEALL[[#This Row],[620111]] &lt;= 24), ALL!I874-METEALL[[#This Row],[620111]], 0)</f>
        <v>6.3000000000029104</v>
      </c>
      <c r="K873">
        <f>IF(AND(ALL!J874-METEALL[[#This Row],[620112]] &gt;= 0, ALL!J874-METEALL[[#This Row],[620112]] &lt;= 24), ALL!J874-METEALL[[#This Row],[620112]], 0)</f>
        <v>0</v>
      </c>
      <c r="L873">
        <f>IF(AND(ALL!K874-METEALL[[#This Row],[620113]] &gt;= 0, ALL!K874-METEALL[[#This Row],[620113]] &lt;= 24), ALL!K874-METEALL[[#This Row],[620113]], 0)</f>
        <v>0</v>
      </c>
      <c r="M873">
        <f>IF(AND(ALL!L874-METEALL[[#This Row],[620114]] &gt;= 0, ALL!L874-METEALL[[#This Row],[620114]] &lt;= 24), ALL!L874-METEALL[[#This Row],[620114]], 0)</f>
        <v>13</v>
      </c>
      <c r="N873">
        <f>IF(AND(ALL!M874-METEALL[[#This Row],[620116]] &gt;= 0, ALL!M874-METEALL[[#This Row],[620116]] &lt;= 24), ALL!M874-METEALL[[#This Row],[620116]], 0)</f>
        <v>10.5</v>
      </c>
      <c r="O873">
        <f>IF(AND(ALL!N874-METEALL[[#This Row],[620117]] &gt;= 0, ALL!N874-METEALL[[#This Row],[620117]] &lt;= 24), ALL!N874-METEALL[[#This Row],[620117]], 0)</f>
        <v>10.5</v>
      </c>
      <c r="P873">
        <f>IF(AND(ALL!O874-METEALL[[#This Row],[620118]] &gt;= 0, ALL!O874-METEALL[[#This Row],[620118]] &lt;= 24), ALL!O874-METEALL[[#This Row],[620118]], 0)</f>
        <v>10.200000000000045</v>
      </c>
      <c r="Q873">
        <f>IF(AND(ALL!P874-METEALL[[#This Row],[620119]] &gt;= 0, ALL!P874-METEALL[[#This Row],[620119]] &lt;= 24), ALL!P874-METEALL[[#This Row],[620119]], 0)</f>
        <v>0</v>
      </c>
      <c r="R873">
        <f>IF(AND(ALL!Q874-METEALL[[#This Row],[620120]] &gt;= 0, ALL!Q874-METEALL[[#This Row],[620120]] &lt;= 24), ALL!Q874-METEALL[[#This Row],[620120]], 0)</f>
        <v>9.2999999999992724</v>
      </c>
      <c r="S873">
        <f>IF(AND(ALL!R874-METEALL[[#This Row],[620122]] &gt;= 0, ALL!R874-METEALL[[#This Row],[620122]] &lt;= 24), ALL!R874-METEALL[[#This Row],[620122]], 0)</f>
        <v>0.40000000000145519</v>
      </c>
      <c r="T873">
        <f>IF(AND(ALL!S874-METEALL[[#This Row],[620123]] &gt;= 0, ALL!S874-METEALL[[#This Row],[620123]] &lt;= 24), ALL!S874-METEALL[[#This Row],[620123]], 0)</f>
        <v>0</v>
      </c>
      <c r="U873">
        <f>IF(AND(ALL!T874-METEALL[[#This Row],[620124]] &gt;= 0, ALL!T874-METEALL[[#This Row],[620124]] &lt;= 24), ALL!T874-METEALL[[#This Row],[620124]], 0)</f>
        <v>13.5</v>
      </c>
      <c r="Y873">
        <v>620104</v>
      </c>
      <c r="Z873" s="31">
        <v>44701</v>
      </c>
      <c r="AA873">
        <v>0</v>
      </c>
    </row>
    <row r="874" spans="3:27">
      <c r="C874" s="17">
        <v>44702</v>
      </c>
      <c r="D874" t="str">
        <f>TEXT(Mete_cal[[#This Row],[Egat Code]], "[$-409]mmm yyyy")</f>
        <v>May 2022</v>
      </c>
      <c r="E874">
        <f>IF(AND(ALL!D875-METEALL[[#This Row],[620104]] &gt;= 0, ALL!D875-METEALL[[#This Row],[620104]] &lt;= 24), ALL!D875-METEALL[[#This Row],[620104]], 0)</f>
        <v>0</v>
      </c>
      <c r="F874">
        <f>IF(AND(ALL!E875-METEALL[[#This Row],[620105]] &gt;= 0, ALL!E875-METEALL[[#This Row],[620105]] &lt;= 24), ALL!E875-METEALL[[#This Row],[620105]], 0)</f>
        <v>3</v>
      </c>
      <c r="G874">
        <f>IF(AND(ALL!F875-METEALL[[#This Row],[620106]] &gt;= 0, ALL!F875-METEALL[[#This Row],[620106]] &lt;= 24), ALL!F875-METEALL[[#This Row],[620106]], 0)</f>
        <v>0</v>
      </c>
      <c r="H874">
        <f>IF(AND(ALL!G875-METEALL[[#This Row],[620107]] &gt;= 0, ALL!G875-METEALL[[#This Row],[620107]] &lt;= 24), ALL!G875-METEALL[[#This Row],[620107]], 0)</f>
        <v>0.80000000000109139</v>
      </c>
      <c r="I874">
        <f>IF(AND(ALL!H875-METEALL[[#This Row],[620109]] &gt;= 0, ALL!H875-METEALL[[#This Row],[620109]] &lt;= 24), ALL!H875-METEALL[[#This Row],[620109]], 0)</f>
        <v>0</v>
      </c>
      <c r="J874">
        <f>IF(AND(ALL!I875-METEALL[[#This Row],[620111]] &gt;= 0, ALL!I875-METEALL[[#This Row],[620111]] &lt;= 24), ALL!I875-METEALL[[#This Row],[620111]], 0)</f>
        <v>0</v>
      </c>
      <c r="K874">
        <f>IF(AND(ALL!J875-METEALL[[#This Row],[620112]] &gt;= 0, ALL!J875-METEALL[[#This Row],[620112]] &lt;= 24), ALL!J875-METEALL[[#This Row],[620112]], 0)</f>
        <v>0</v>
      </c>
      <c r="L874">
        <f>IF(AND(ALL!K875-METEALL[[#This Row],[620113]] &gt;= 0, ALL!K875-METEALL[[#This Row],[620113]] &lt;= 24), ALL!K875-METEALL[[#This Row],[620113]], 0)</f>
        <v>0</v>
      </c>
      <c r="M874">
        <f>IF(AND(ALL!L875-METEALL[[#This Row],[620114]] &gt;= 0, ALL!L875-METEALL[[#This Row],[620114]] &lt;= 24), ALL!L875-METEALL[[#This Row],[620114]], 0)</f>
        <v>3.5</v>
      </c>
      <c r="N874">
        <f>IF(AND(ALL!M875-METEALL[[#This Row],[620116]] &gt;= 0, ALL!M875-METEALL[[#This Row],[620116]] &lt;= 24), ALL!M875-METEALL[[#This Row],[620116]], 0)</f>
        <v>2.5999999999999091</v>
      </c>
      <c r="O874">
        <f>IF(AND(ALL!N875-METEALL[[#This Row],[620117]] &gt;= 0, ALL!N875-METEALL[[#This Row],[620117]] &lt;= 24), ALL!N875-METEALL[[#This Row],[620117]], 0)</f>
        <v>3.3999999999996362</v>
      </c>
      <c r="P874">
        <f>IF(AND(ALL!O875-METEALL[[#This Row],[620118]] &gt;= 0, ALL!O875-METEALL[[#This Row],[620118]] &lt;= 24), ALL!O875-METEALL[[#This Row],[620118]], 0)</f>
        <v>3.7000000000000455</v>
      </c>
      <c r="Q874">
        <f>IF(AND(ALL!P875-METEALL[[#This Row],[620119]] &gt;= 0, ALL!P875-METEALL[[#This Row],[620119]] &lt;= 24), ALL!P875-METEALL[[#This Row],[620119]], 0)</f>
        <v>0</v>
      </c>
      <c r="R874">
        <f>IF(AND(ALL!Q875-METEALL[[#This Row],[620120]] &gt;= 0, ALL!Q875-METEALL[[#This Row],[620120]] &lt;= 24), ALL!Q875-METEALL[[#This Row],[620120]], 0)</f>
        <v>2.2999999999992724</v>
      </c>
      <c r="S874">
        <f>IF(AND(ALL!R875-METEALL[[#This Row],[620122]] &gt;= 0, ALL!R875-METEALL[[#This Row],[620122]] &lt;= 24), ALL!R875-METEALL[[#This Row],[620122]], 0)</f>
        <v>0</v>
      </c>
      <c r="T874">
        <f>IF(AND(ALL!S875-METEALL[[#This Row],[620123]] &gt;= 0, ALL!S875-METEALL[[#This Row],[620123]] &lt;= 24), ALL!S875-METEALL[[#This Row],[620123]], 0)</f>
        <v>0</v>
      </c>
      <c r="U874">
        <f>IF(AND(ALL!T875-METEALL[[#This Row],[620124]] &gt;= 0, ALL!T875-METEALL[[#This Row],[620124]] &lt;= 24), ALL!T875-METEALL[[#This Row],[620124]], 0)</f>
        <v>2.6000000000000227</v>
      </c>
      <c r="Y874">
        <v>620104</v>
      </c>
      <c r="Z874" s="31">
        <v>44702</v>
      </c>
      <c r="AA874">
        <v>0</v>
      </c>
    </row>
    <row r="875" spans="3:27">
      <c r="C875" s="17">
        <v>44703</v>
      </c>
      <c r="D875" t="str">
        <f>TEXT(Mete_cal[[#This Row],[Egat Code]], "[$-409]mmm yyyy")</f>
        <v>May 2022</v>
      </c>
      <c r="E875">
        <f>IF(AND(ALL!D876-METEALL[[#This Row],[620104]] &gt;= 0, ALL!D876-METEALL[[#This Row],[620104]] &lt;= 24), ALL!D876-METEALL[[#This Row],[620104]], 0)</f>
        <v>0</v>
      </c>
      <c r="F875">
        <f>IF(AND(ALL!E876-METEALL[[#This Row],[620105]] &gt;= 0, ALL!E876-METEALL[[#This Row],[620105]] &lt;= 24), ALL!E876-METEALL[[#This Row],[620105]], 0)</f>
        <v>0</v>
      </c>
      <c r="G875">
        <f>IF(AND(ALL!F876-METEALL[[#This Row],[620106]] &gt;= 0, ALL!F876-METEALL[[#This Row],[620106]] &lt;= 24), ALL!F876-METEALL[[#This Row],[620106]], 0)</f>
        <v>0</v>
      </c>
      <c r="H875">
        <f>IF(AND(ALL!G876-METEALL[[#This Row],[620107]] &gt;= 0, ALL!G876-METEALL[[#This Row],[620107]] &lt;= 24), ALL!G876-METEALL[[#This Row],[620107]], 0)</f>
        <v>0</v>
      </c>
      <c r="I875">
        <f>IF(AND(ALL!H876-METEALL[[#This Row],[620109]] &gt;= 0, ALL!H876-METEALL[[#This Row],[620109]] &lt;= 24), ALL!H876-METEALL[[#This Row],[620109]], 0)</f>
        <v>0</v>
      </c>
      <c r="J875">
        <f>IF(AND(ALL!I876-METEALL[[#This Row],[620111]] &gt;= 0, ALL!I876-METEALL[[#This Row],[620111]] &lt;= 24), ALL!I876-METEALL[[#This Row],[620111]], 0)</f>
        <v>0</v>
      </c>
      <c r="K875">
        <f>IF(AND(ALL!J876-METEALL[[#This Row],[620112]] &gt;= 0, ALL!J876-METEALL[[#This Row],[620112]] &lt;= 24), ALL!J876-METEALL[[#This Row],[620112]], 0)</f>
        <v>0</v>
      </c>
      <c r="L875">
        <f>IF(AND(ALL!K876-METEALL[[#This Row],[620113]] &gt;= 0, ALL!K876-METEALL[[#This Row],[620113]] &lt;= 24), ALL!K876-METEALL[[#This Row],[620113]], 0)</f>
        <v>0</v>
      </c>
      <c r="M875">
        <f>IF(AND(ALL!L876-METEALL[[#This Row],[620114]] &gt;= 0, ALL!L876-METEALL[[#This Row],[620114]] &lt;= 24), ALL!L876-METEALL[[#This Row],[620114]], 0)</f>
        <v>0</v>
      </c>
      <c r="N875">
        <f>IF(AND(ALL!M876-METEALL[[#This Row],[620116]] &gt;= 0, ALL!M876-METEALL[[#This Row],[620116]] &lt;= 24), ALL!M876-METEALL[[#This Row],[620116]], 0)</f>
        <v>0</v>
      </c>
      <c r="O875">
        <f>IF(AND(ALL!N876-METEALL[[#This Row],[620117]] &gt;= 0, ALL!N876-METEALL[[#This Row],[620117]] &lt;= 24), ALL!N876-METEALL[[#This Row],[620117]], 0)</f>
        <v>0</v>
      </c>
      <c r="P875">
        <f>IF(AND(ALL!O876-METEALL[[#This Row],[620118]] &gt;= 0, ALL!O876-METEALL[[#This Row],[620118]] &lt;= 24), ALL!O876-METEALL[[#This Row],[620118]], 0)</f>
        <v>5.7999999999999545</v>
      </c>
      <c r="Q875">
        <f>IF(AND(ALL!P876-METEALL[[#This Row],[620119]] &gt;= 0, ALL!P876-METEALL[[#This Row],[620119]] &lt;= 24), ALL!P876-METEALL[[#This Row],[620119]], 0)</f>
        <v>0</v>
      </c>
      <c r="R875">
        <f>IF(AND(ALL!Q876-METEALL[[#This Row],[620120]] &gt;= 0, ALL!Q876-METEALL[[#This Row],[620120]] &lt;= 24), ALL!Q876-METEALL[[#This Row],[620120]], 0)</f>
        <v>5.7000000000007276</v>
      </c>
      <c r="S875">
        <f>IF(AND(ALL!R876-METEALL[[#This Row],[620122]] &gt;= 0, ALL!R876-METEALL[[#This Row],[620122]] &lt;= 24), ALL!R876-METEALL[[#This Row],[620122]], 0)</f>
        <v>0</v>
      </c>
      <c r="T875">
        <f>IF(AND(ALL!S876-METEALL[[#This Row],[620123]] &gt;= 0, ALL!S876-METEALL[[#This Row],[620123]] &lt;= 24), ALL!S876-METEALL[[#This Row],[620123]], 0)</f>
        <v>0</v>
      </c>
      <c r="U875">
        <f>IF(AND(ALL!T876-METEALL[[#This Row],[620124]] &gt;= 0, ALL!T876-METEALL[[#This Row],[620124]] &lt;= 24), ALL!T876-METEALL[[#This Row],[620124]], 0)</f>
        <v>10.799999999999955</v>
      </c>
      <c r="Y875">
        <v>620104</v>
      </c>
      <c r="Z875" s="31">
        <v>44703</v>
      </c>
      <c r="AA875">
        <v>0</v>
      </c>
    </row>
    <row r="876" spans="3:27">
      <c r="C876" s="17">
        <v>44704</v>
      </c>
      <c r="D876" t="str">
        <f>TEXT(Mete_cal[[#This Row],[Egat Code]], "[$-409]mmm yyyy")</f>
        <v>May 2022</v>
      </c>
      <c r="E876">
        <f>IF(AND(ALL!D877-METEALL[[#This Row],[620104]] &gt;= 0, ALL!D877-METEALL[[#This Row],[620104]] &lt;= 24), ALL!D877-METEALL[[#This Row],[620104]], 0)</f>
        <v>0</v>
      </c>
      <c r="F876">
        <f>IF(AND(ALL!E877-METEALL[[#This Row],[620105]] &gt;= 0, ALL!E877-METEALL[[#This Row],[620105]] &lt;= 24), ALL!E877-METEALL[[#This Row],[620105]], 0)</f>
        <v>18</v>
      </c>
      <c r="G876">
        <f>IF(AND(ALL!F877-METEALL[[#This Row],[620106]] &gt;= 0, ALL!F877-METEALL[[#This Row],[620106]] &lt;= 24), ALL!F877-METEALL[[#This Row],[620106]], 0)</f>
        <v>0</v>
      </c>
      <c r="H876">
        <f>IF(AND(ALL!G877-METEALL[[#This Row],[620107]] &gt;= 0, ALL!G877-METEALL[[#This Row],[620107]] &lt;= 24), ALL!G877-METEALL[[#This Row],[620107]], 0)</f>
        <v>10</v>
      </c>
      <c r="I876">
        <f>IF(AND(ALL!H877-METEALL[[#This Row],[620109]] &gt;= 0, ALL!H877-METEALL[[#This Row],[620109]] &lt;= 24), ALL!H877-METEALL[[#This Row],[620109]], 0)</f>
        <v>0</v>
      </c>
      <c r="J876">
        <f>IF(AND(ALL!I877-METEALL[[#This Row],[620111]] &gt;= 0, ALL!I877-METEALL[[#This Row],[620111]] &lt;= 24), ALL!I877-METEALL[[#This Row],[620111]], 0)</f>
        <v>10.799999999995634</v>
      </c>
      <c r="K876">
        <f>IF(AND(ALL!J877-METEALL[[#This Row],[620112]] &gt;= 0, ALL!J877-METEALL[[#This Row],[620112]] &lt;= 24), ALL!J877-METEALL[[#This Row],[620112]], 0)</f>
        <v>0</v>
      </c>
      <c r="L876">
        <f>IF(AND(ALL!K877-METEALL[[#This Row],[620113]] &gt;= 0, ALL!K877-METEALL[[#This Row],[620113]] &lt;= 24), ALL!K877-METEALL[[#This Row],[620113]], 0)</f>
        <v>0</v>
      </c>
      <c r="M876">
        <f>IF(AND(ALL!L877-METEALL[[#This Row],[620114]] &gt;= 0, ALL!L877-METEALL[[#This Row],[620114]] &lt;= 24), ALL!L877-METEALL[[#This Row],[620114]], 0)</f>
        <v>19.399999999999636</v>
      </c>
      <c r="N876">
        <f>IF(AND(ALL!M877-METEALL[[#This Row],[620116]] &gt;= 0, ALL!M877-METEALL[[#This Row],[620116]] &lt;= 24), ALL!M877-METEALL[[#This Row],[620116]], 0)</f>
        <v>10.900000000000091</v>
      </c>
      <c r="O876">
        <f>IF(AND(ALL!N877-METEALL[[#This Row],[620117]] &gt;= 0, ALL!N877-METEALL[[#This Row],[620117]] &lt;= 24), ALL!N877-METEALL[[#This Row],[620117]], 0)</f>
        <v>16.899999999999636</v>
      </c>
      <c r="P876">
        <f>IF(AND(ALL!O877-METEALL[[#This Row],[620118]] &gt;= 0, ALL!O877-METEALL[[#This Row],[620118]] &lt;= 24), ALL!O877-METEALL[[#This Row],[620118]], 0)</f>
        <v>14.700000000000045</v>
      </c>
      <c r="Q876">
        <f>IF(AND(ALL!P877-METEALL[[#This Row],[620119]] &gt;= 0, ALL!P877-METEALL[[#This Row],[620119]] &lt;= 24), ALL!P877-METEALL[[#This Row],[620119]], 0)</f>
        <v>0</v>
      </c>
      <c r="R876">
        <f>IF(AND(ALL!Q877-METEALL[[#This Row],[620120]] &gt;= 0, ALL!Q877-METEALL[[#This Row],[620120]] &lt;= 24), ALL!Q877-METEALL[[#This Row],[620120]], 0)</f>
        <v>7.4000000000014552</v>
      </c>
      <c r="S876">
        <f>IF(AND(ALL!R877-METEALL[[#This Row],[620122]] &gt;= 0, ALL!R877-METEALL[[#This Row],[620122]] &lt;= 24), ALL!R877-METEALL[[#This Row],[620122]], 0)</f>
        <v>0</v>
      </c>
      <c r="T876">
        <f>IF(AND(ALL!S877-METEALL[[#This Row],[620123]] &gt;= 0, ALL!S877-METEALL[[#This Row],[620123]] &lt;= 24), ALL!S877-METEALL[[#This Row],[620123]], 0)</f>
        <v>0</v>
      </c>
      <c r="U876">
        <f>IF(AND(ALL!T877-METEALL[[#This Row],[620124]] &gt;= 0, ALL!T877-METEALL[[#This Row],[620124]] &lt;= 24), ALL!T877-METEALL[[#This Row],[620124]], 0)</f>
        <v>21.600000000000023</v>
      </c>
      <c r="Y876">
        <v>620104</v>
      </c>
      <c r="Z876" s="31">
        <v>44704</v>
      </c>
      <c r="AA876">
        <v>0</v>
      </c>
    </row>
    <row r="877" spans="3:27">
      <c r="C877" s="17">
        <v>44705</v>
      </c>
      <c r="D877" t="str">
        <f>TEXT(Mete_cal[[#This Row],[Egat Code]], "[$-409]mmm yyyy")</f>
        <v>May 2022</v>
      </c>
      <c r="E877">
        <f>IF(AND(ALL!D878-METEALL[[#This Row],[620104]] &gt;= 0, ALL!D878-METEALL[[#This Row],[620104]] &lt;= 24), ALL!D878-METEALL[[#This Row],[620104]], 0)</f>
        <v>0</v>
      </c>
      <c r="F877">
        <f>IF(AND(ALL!E878-METEALL[[#This Row],[620105]] &gt;= 0, ALL!E878-METEALL[[#This Row],[620105]] &lt;= 24), ALL!E878-METEALL[[#This Row],[620105]], 0)</f>
        <v>0</v>
      </c>
      <c r="G877">
        <f>IF(AND(ALL!F878-METEALL[[#This Row],[620106]] &gt;= 0, ALL!F878-METEALL[[#This Row],[620106]] &lt;= 24), ALL!F878-METEALL[[#This Row],[620106]], 0)</f>
        <v>0</v>
      </c>
      <c r="H877">
        <f>IF(AND(ALL!G878-METEALL[[#This Row],[620107]] &gt;= 0, ALL!G878-METEALL[[#This Row],[620107]] &lt;= 24), ALL!G878-METEALL[[#This Row],[620107]], 0)</f>
        <v>6.8999999999996362</v>
      </c>
      <c r="I877">
        <f>IF(AND(ALL!H878-METEALL[[#This Row],[620109]] &gt;= 0, ALL!H878-METEALL[[#This Row],[620109]] &lt;= 24), ALL!H878-METEALL[[#This Row],[620109]], 0)</f>
        <v>0</v>
      </c>
      <c r="J877">
        <f>IF(AND(ALL!I878-METEALL[[#This Row],[620111]] &gt;= 0, ALL!I878-METEALL[[#This Row],[620111]] &lt;= 24), ALL!I878-METEALL[[#This Row],[620111]], 0)</f>
        <v>20</v>
      </c>
      <c r="K877">
        <f>IF(AND(ALL!J878-METEALL[[#This Row],[620112]] &gt;= 0, ALL!J878-METEALL[[#This Row],[620112]] &lt;= 24), ALL!J878-METEALL[[#This Row],[620112]], 0)</f>
        <v>0</v>
      </c>
      <c r="L877">
        <f>IF(AND(ALL!K878-METEALL[[#This Row],[620113]] &gt;= 0, ALL!K878-METEALL[[#This Row],[620113]] &lt;= 24), ALL!K878-METEALL[[#This Row],[620113]], 0)</f>
        <v>19.800000000000182</v>
      </c>
      <c r="M877">
        <f>IF(AND(ALL!L878-METEALL[[#This Row],[620114]] &gt;= 0, ALL!L878-METEALL[[#This Row],[620114]] &lt;= 24), ALL!L878-METEALL[[#This Row],[620114]], 0)</f>
        <v>17</v>
      </c>
      <c r="N877">
        <f>IF(AND(ALL!M878-METEALL[[#This Row],[620116]] &gt;= 0, ALL!M878-METEALL[[#This Row],[620116]] &lt;= 24), ALL!M878-METEALL[[#This Row],[620116]], 0)</f>
        <v>19.099999999999909</v>
      </c>
      <c r="O877">
        <f>IF(AND(ALL!N878-METEALL[[#This Row],[620117]] &gt;= 0, ALL!N878-METEALL[[#This Row],[620117]] &lt;= 24), ALL!N878-METEALL[[#This Row],[620117]], 0)</f>
        <v>22.800000000001091</v>
      </c>
      <c r="P877">
        <f>IF(AND(ALL!O878-METEALL[[#This Row],[620118]] &gt;= 0, ALL!O878-METEALL[[#This Row],[620118]] &lt;= 24), ALL!O878-METEALL[[#This Row],[620118]], 0)</f>
        <v>21.199999999999818</v>
      </c>
      <c r="Q877">
        <f>IF(AND(ALL!P878-METEALL[[#This Row],[620119]] &gt;= 0, ALL!P878-METEALL[[#This Row],[620119]] &lt;= 24), ALL!P878-METEALL[[#This Row],[620119]], 0)</f>
        <v>0</v>
      </c>
      <c r="R877">
        <f>IF(AND(ALL!Q878-METEALL[[#This Row],[620120]] &gt;= 0, ALL!Q878-METEALL[[#This Row],[620120]] &lt;= 24), ALL!Q878-METEALL[[#This Row],[620120]], 0)</f>
        <v>5.2999999999992724</v>
      </c>
      <c r="S877">
        <f>IF(AND(ALL!R878-METEALL[[#This Row],[620122]] &gt;= 0, ALL!R878-METEALL[[#This Row],[620122]] &lt;= 24), ALL!R878-METEALL[[#This Row],[620122]], 0)</f>
        <v>0</v>
      </c>
      <c r="T877">
        <f>IF(AND(ALL!S878-METEALL[[#This Row],[620123]] &gt;= 0, ALL!S878-METEALL[[#This Row],[620123]] &lt;= 24), ALL!S878-METEALL[[#This Row],[620123]], 0)</f>
        <v>0</v>
      </c>
      <c r="U877">
        <f>IF(AND(ALL!T878-METEALL[[#This Row],[620124]] &gt;= 0, ALL!T878-METEALL[[#This Row],[620124]] &lt;= 24), ALL!T878-METEALL[[#This Row],[620124]], 0)</f>
        <v>21</v>
      </c>
      <c r="Y877">
        <v>620104</v>
      </c>
      <c r="Z877" s="31">
        <v>44705</v>
      </c>
      <c r="AA877">
        <v>0</v>
      </c>
    </row>
    <row r="878" spans="3:27">
      <c r="C878" s="17">
        <v>44706</v>
      </c>
      <c r="D878" t="str">
        <f>TEXT(Mete_cal[[#This Row],[Egat Code]], "[$-409]mmm yyyy")</f>
        <v>May 2022</v>
      </c>
      <c r="E878">
        <f>IF(AND(ALL!D879-METEALL[[#This Row],[620104]] &gt;= 0, ALL!D879-METEALL[[#This Row],[620104]] &lt;= 24), ALL!D879-METEALL[[#This Row],[620104]], 0)</f>
        <v>17</v>
      </c>
      <c r="F878">
        <f>IF(AND(ALL!E879-METEALL[[#This Row],[620105]] &gt;= 0, ALL!E879-METEALL[[#This Row],[620105]] &lt;= 24), ALL!E879-METEALL[[#This Row],[620105]], 0)</f>
        <v>0</v>
      </c>
      <c r="G878">
        <f>IF(AND(ALL!F879-METEALL[[#This Row],[620106]] &gt;= 0, ALL!F879-METEALL[[#This Row],[620106]] &lt;= 24), ALL!F879-METEALL[[#This Row],[620106]], 0)</f>
        <v>20</v>
      </c>
      <c r="H878">
        <f>IF(AND(ALL!G879-METEALL[[#This Row],[620107]] &gt;= 0, ALL!G879-METEALL[[#This Row],[620107]] &lt;= 24), ALL!G879-METEALL[[#This Row],[620107]], 0)</f>
        <v>11</v>
      </c>
      <c r="I878">
        <f>IF(AND(ALL!H879-METEALL[[#This Row],[620109]] &gt;= 0, ALL!H879-METEALL[[#This Row],[620109]] &lt;= 24), ALL!H879-METEALL[[#This Row],[620109]], 0)</f>
        <v>0</v>
      </c>
      <c r="J878">
        <f>IF(AND(ALL!I879-METEALL[[#This Row],[620111]] &gt;= 0, ALL!I879-METEALL[[#This Row],[620111]] &lt;= 24), ALL!I879-METEALL[[#This Row],[620111]], 0)</f>
        <v>8.9000000000014552</v>
      </c>
      <c r="K878">
        <f>IF(AND(ALL!J879-METEALL[[#This Row],[620112]] &gt;= 0, ALL!J879-METEALL[[#This Row],[620112]] &lt;= 24), ALL!J879-METEALL[[#This Row],[620112]], 0)</f>
        <v>0</v>
      </c>
      <c r="L878">
        <f>IF(AND(ALL!K879-METEALL[[#This Row],[620113]] &gt;= 0, ALL!K879-METEALL[[#This Row],[620113]] &lt;= 24), ALL!K879-METEALL[[#This Row],[620113]], 0)</f>
        <v>11.199999999999818</v>
      </c>
      <c r="M878">
        <f>IF(AND(ALL!L879-METEALL[[#This Row],[620114]] &gt;= 0, ALL!L879-METEALL[[#This Row],[620114]] &lt;= 24), ALL!L879-METEALL[[#This Row],[620114]], 0)</f>
        <v>8.1000000000003638</v>
      </c>
      <c r="N878">
        <f>IF(AND(ALL!M879-METEALL[[#This Row],[620116]] &gt;= 0, ALL!M879-METEALL[[#This Row],[620116]] &lt;= 24), ALL!M879-METEALL[[#This Row],[620116]], 0)</f>
        <v>2.9000000000000909</v>
      </c>
      <c r="O878">
        <f>IF(AND(ALL!N879-METEALL[[#This Row],[620117]] &gt;= 0, ALL!N879-METEALL[[#This Row],[620117]] &lt;= 24), ALL!N879-METEALL[[#This Row],[620117]], 0)</f>
        <v>5.3999999999996362</v>
      </c>
      <c r="P878">
        <f>IF(AND(ALL!O879-METEALL[[#This Row],[620118]] &gt;= 0, ALL!O879-METEALL[[#This Row],[620118]] &lt;= 24), ALL!O879-METEALL[[#This Row],[620118]], 0)</f>
        <v>12.400000000000091</v>
      </c>
      <c r="Q878">
        <f>IF(AND(ALL!P879-METEALL[[#This Row],[620119]] &gt;= 0, ALL!P879-METEALL[[#This Row],[620119]] &lt;= 24), ALL!P879-METEALL[[#This Row],[620119]], 0)</f>
        <v>15</v>
      </c>
      <c r="R878">
        <f>IF(AND(ALL!Q879-METEALL[[#This Row],[620120]] &gt;= 0, ALL!Q879-METEALL[[#This Row],[620120]] &lt;= 24), ALL!Q879-METEALL[[#This Row],[620120]], 0)</f>
        <v>18</v>
      </c>
      <c r="S878">
        <f>IF(AND(ALL!R879-METEALL[[#This Row],[620122]] &gt;= 0, ALL!R879-METEALL[[#This Row],[620122]] &lt;= 24), ALL!R879-METEALL[[#This Row],[620122]], 0)</f>
        <v>0</v>
      </c>
      <c r="T878">
        <f>IF(AND(ALL!S879-METEALL[[#This Row],[620123]] &gt;= 0, ALL!S879-METEALL[[#This Row],[620123]] &lt;= 24), ALL!S879-METEALL[[#This Row],[620123]], 0)</f>
        <v>0</v>
      </c>
      <c r="U878">
        <f>IF(AND(ALL!T879-METEALL[[#This Row],[620124]] &gt;= 0, ALL!T879-METEALL[[#This Row],[620124]] &lt;= 24), ALL!T879-METEALL[[#This Row],[620124]], 0)</f>
        <v>12.5</v>
      </c>
      <c r="Y878">
        <v>620104</v>
      </c>
      <c r="Z878" s="31">
        <v>44706</v>
      </c>
      <c r="AA878">
        <v>17</v>
      </c>
    </row>
    <row r="879" spans="3:27">
      <c r="C879" s="17">
        <v>44707</v>
      </c>
      <c r="D879" t="str">
        <f>TEXT(Mete_cal[[#This Row],[Egat Code]], "[$-409]mmm yyyy")</f>
        <v>May 2022</v>
      </c>
      <c r="E879">
        <f>IF(AND(ALL!D880-METEALL[[#This Row],[620104]] &gt;= 0, ALL!D880-METEALL[[#This Row],[620104]] &lt;= 24), ALL!D880-METEALL[[#This Row],[620104]], 0)</f>
        <v>5</v>
      </c>
      <c r="F879">
        <f>IF(AND(ALL!E880-METEALL[[#This Row],[620105]] &gt;= 0, ALL!E880-METEALL[[#This Row],[620105]] &lt;= 24), ALL!E880-METEALL[[#This Row],[620105]], 0)</f>
        <v>0</v>
      </c>
      <c r="G879">
        <f>IF(AND(ALL!F880-METEALL[[#This Row],[620106]] &gt;= 0, ALL!F880-METEALL[[#This Row],[620106]] &lt;= 24), ALL!F880-METEALL[[#This Row],[620106]], 0)</f>
        <v>7</v>
      </c>
      <c r="H879">
        <f>IF(AND(ALL!G880-METEALL[[#This Row],[620107]] &gt;= 0, ALL!G880-METEALL[[#This Row],[620107]] &lt;= 24), ALL!G880-METEALL[[#This Row],[620107]], 0)</f>
        <v>12</v>
      </c>
      <c r="I879">
        <f>IF(AND(ALL!H880-METEALL[[#This Row],[620109]] &gt;= 0, ALL!H880-METEALL[[#This Row],[620109]] &lt;= 24), ALL!H880-METEALL[[#This Row],[620109]], 0)</f>
        <v>0</v>
      </c>
      <c r="J879">
        <f>IF(AND(ALL!I880-METEALL[[#This Row],[620111]] &gt;= 0, ALL!I880-METEALL[[#This Row],[620111]] &lt;= 24), ALL!I880-METEALL[[#This Row],[620111]], 0)</f>
        <v>2</v>
      </c>
      <c r="K879">
        <f>IF(AND(ALL!J880-METEALL[[#This Row],[620112]] &gt;= 0, ALL!J880-METEALL[[#This Row],[620112]] &lt;= 24), ALL!J880-METEALL[[#This Row],[620112]], 0)</f>
        <v>0</v>
      </c>
      <c r="L879">
        <f>IF(AND(ALL!K880-METEALL[[#This Row],[620113]] &gt;= 0, ALL!K880-METEALL[[#This Row],[620113]] &lt;= 24), ALL!K880-METEALL[[#This Row],[620113]], 0)</f>
        <v>7</v>
      </c>
      <c r="M879">
        <f>IF(AND(ALL!L880-METEALL[[#This Row],[620114]] &gt;= 0, ALL!L880-METEALL[[#This Row],[620114]] &lt;= 24), ALL!L880-METEALL[[#This Row],[620114]], 0)</f>
        <v>0</v>
      </c>
      <c r="N879">
        <f>IF(AND(ALL!M880-METEALL[[#This Row],[620116]] &gt;= 0, ALL!M880-METEALL[[#This Row],[620116]] &lt;= 24), ALL!M880-METEALL[[#This Row],[620116]], 0)</f>
        <v>12</v>
      </c>
      <c r="O879">
        <f>IF(AND(ALL!N880-METEALL[[#This Row],[620117]] &gt;= 0, ALL!N880-METEALL[[#This Row],[620117]] &lt;= 24), ALL!N880-METEALL[[#This Row],[620117]], 0)</f>
        <v>1</v>
      </c>
      <c r="P879">
        <f>IF(AND(ALL!O880-METEALL[[#This Row],[620118]] &gt;= 0, ALL!O880-METEALL[[#This Row],[620118]] &lt;= 24), ALL!O880-METEALL[[#This Row],[620118]], 0)</f>
        <v>14</v>
      </c>
      <c r="Q879">
        <f>IF(AND(ALL!P880-METEALL[[#This Row],[620119]] &gt;= 0, ALL!P880-METEALL[[#This Row],[620119]] &lt;= 24), ALL!P880-METEALL[[#This Row],[620119]], 0)</f>
        <v>6</v>
      </c>
      <c r="R879">
        <f>IF(AND(ALL!Q880-METEALL[[#This Row],[620120]] &gt;= 0, ALL!Q880-METEALL[[#This Row],[620120]] &lt;= 24), ALL!Q880-METEALL[[#This Row],[620120]], 0)</f>
        <v>7</v>
      </c>
      <c r="S879">
        <f>IF(AND(ALL!R880-METEALL[[#This Row],[620122]] &gt;= 0, ALL!R880-METEALL[[#This Row],[620122]] &lt;= 24), ALL!R880-METEALL[[#This Row],[620122]], 0)</f>
        <v>6.5999999999985448</v>
      </c>
      <c r="T879">
        <f>IF(AND(ALL!S880-METEALL[[#This Row],[620123]] &gt;= 0, ALL!S880-METEALL[[#This Row],[620123]] &lt;= 24), ALL!S880-METEALL[[#This Row],[620123]], 0)</f>
        <v>0</v>
      </c>
      <c r="U879">
        <f>IF(AND(ALL!T880-METEALL[[#This Row],[620124]] &gt;= 0, ALL!T880-METEALL[[#This Row],[620124]] &lt;= 24), ALL!T880-METEALL[[#This Row],[620124]], 0)</f>
        <v>2</v>
      </c>
      <c r="Y879">
        <v>620104</v>
      </c>
      <c r="Z879" s="31">
        <v>44707</v>
      </c>
      <c r="AA879">
        <v>5</v>
      </c>
    </row>
    <row r="880" spans="3:27">
      <c r="C880" s="17">
        <v>44708</v>
      </c>
      <c r="D880" t="str">
        <f>TEXT(Mete_cal[[#This Row],[Egat Code]], "[$-409]mmm yyyy")</f>
        <v>May 2022</v>
      </c>
      <c r="E880">
        <f>IF(AND(ALL!D881-METEALL[[#This Row],[620104]] &gt;= 0, ALL!D881-METEALL[[#This Row],[620104]] &lt;= 24), ALL!D881-METEALL[[#This Row],[620104]], 0)</f>
        <v>14</v>
      </c>
      <c r="F880">
        <f>IF(AND(ALL!E881-METEALL[[#This Row],[620105]] &gt;= 0, ALL!E881-METEALL[[#This Row],[620105]] &lt;= 24), ALL!E881-METEALL[[#This Row],[620105]], 0)</f>
        <v>0</v>
      </c>
      <c r="G880">
        <f>IF(AND(ALL!F881-METEALL[[#This Row],[620106]] &gt;= 0, ALL!F881-METEALL[[#This Row],[620106]] &lt;= 24), ALL!F881-METEALL[[#This Row],[620106]], 0)</f>
        <v>12</v>
      </c>
      <c r="H880">
        <f>IF(AND(ALL!G881-METEALL[[#This Row],[620107]] &gt;= 0, ALL!G881-METEALL[[#This Row],[620107]] &lt;= 24), ALL!G881-METEALL[[#This Row],[620107]], 0)</f>
        <v>21</v>
      </c>
      <c r="I880">
        <f>IF(AND(ALL!H881-METEALL[[#This Row],[620109]] &gt;= 0, ALL!H881-METEALL[[#This Row],[620109]] &lt;= 24), ALL!H881-METEALL[[#This Row],[620109]], 0)</f>
        <v>0</v>
      </c>
      <c r="J880">
        <f>IF(AND(ALL!I881-METEALL[[#This Row],[620111]] &gt;= 0, ALL!I881-METEALL[[#This Row],[620111]] &lt;= 24), ALL!I881-METEALL[[#This Row],[620111]], 0)</f>
        <v>14</v>
      </c>
      <c r="K880">
        <f>IF(AND(ALL!J881-METEALL[[#This Row],[620112]] &gt;= 0, ALL!J881-METEALL[[#This Row],[620112]] &lt;= 24), ALL!J881-METEALL[[#This Row],[620112]], 0)</f>
        <v>0</v>
      </c>
      <c r="L880">
        <f>IF(AND(ALL!K881-METEALL[[#This Row],[620113]] &gt;= 0, ALL!K881-METEALL[[#This Row],[620113]] &lt;= 24), ALL!K881-METEALL[[#This Row],[620113]], 0)</f>
        <v>19</v>
      </c>
      <c r="M880">
        <f>IF(AND(ALL!L881-METEALL[[#This Row],[620114]] &gt;= 0, ALL!L881-METEALL[[#This Row],[620114]] &lt;= 24), ALL!L881-METEALL[[#This Row],[620114]], 0)</f>
        <v>11</v>
      </c>
      <c r="N880">
        <f>IF(AND(ALL!M881-METEALL[[#This Row],[620116]] &gt;= 0, ALL!M881-METEALL[[#This Row],[620116]] &lt;= 24), ALL!M881-METEALL[[#This Row],[620116]], 0)</f>
        <v>1</v>
      </c>
      <c r="O880">
        <f>IF(AND(ALL!N881-METEALL[[#This Row],[620117]] &gt;= 0, ALL!N881-METEALL[[#This Row],[620117]] &lt;= 24), ALL!N881-METEALL[[#This Row],[620117]], 0)</f>
        <v>8</v>
      </c>
      <c r="P880">
        <f>IF(AND(ALL!O881-METEALL[[#This Row],[620118]] &gt;= 0, ALL!O881-METEALL[[#This Row],[620118]] &lt;= 24), ALL!O881-METEALL[[#This Row],[620118]], 0)</f>
        <v>2</v>
      </c>
      <c r="Q880">
        <f>IF(AND(ALL!P881-METEALL[[#This Row],[620119]] &gt;= 0, ALL!P881-METEALL[[#This Row],[620119]] &lt;= 24), ALL!P881-METEALL[[#This Row],[620119]], 0)</f>
        <v>21</v>
      </c>
      <c r="R880">
        <f>IF(AND(ALL!Q881-METEALL[[#This Row],[620120]] &gt;= 0, ALL!Q881-METEALL[[#This Row],[620120]] &lt;= 24), ALL!Q881-METEALL[[#This Row],[620120]], 0)</f>
        <v>14</v>
      </c>
      <c r="S880">
        <f>IF(AND(ALL!R881-METEALL[[#This Row],[620122]] &gt;= 0, ALL!R881-METEALL[[#This Row],[620122]] &lt;= 24), ALL!R881-METEALL[[#This Row],[620122]], 0)</f>
        <v>20</v>
      </c>
      <c r="T880">
        <f>IF(AND(ALL!S881-METEALL[[#This Row],[620123]] &gt;= 0, ALL!S881-METEALL[[#This Row],[620123]] &lt;= 24), ALL!S881-METEALL[[#This Row],[620123]], 0)</f>
        <v>0</v>
      </c>
      <c r="U880">
        <f>IF(AND(ALL!T881-METEALL[[#This Row],[620124]] &gt;= 0, ALL!T881-METEALL[[#This Row],[620124]] &lt;= 24), ALL!T881-METEALL[[#This Row],[620124]], 0)</f>
        <v>0</v>
      </c>
      <c r="Y880">
        <v>620104</v>
      </c>
      <c r="Z880" s="31">
        <v>44708</v>
      </c>
      <c r="AA880">
        <v>14</v>
      </c>
    </row>
    <row r="881" spans="3:27">
      <c r="C881" s="17">
        <v>44709</v>
      </c>
      <c r="D881" t="str">
        <f>TEXT(Mete_cal[[#This Row],[Egat Code]], "[$-409]mmm yyyy")</f>
        <v>May 2022</v>
      </c>
      <c r="E881">
        <f>IF(AND(ALL!D882-METEALL[[#This Row],[620104]] &gt;= 0, ALL!D882-METEALL[[#This Row],[620104]] &lt;= 24), ALL!D882-METEALL[[#This Row],[620104]], 0)</f>
        <v>10</v>
      </c>
      <c r="F881">
        <f>IF(AND(ALL!E882-METEALL[[#This Row],[620105]] &gt;= 0, ALL!E882-METEALL[[#This Row],[620105]] &lt;= 24), ALL!E882-METEALL[[#This Row],[620105]], 0)</f>
        <v>0</v>
      </c>
      <c r="G881">
        <f>IF(AND(ALL!F882-METEALL[[#This Row],[620106]] &gt;= 0, ALL!F882-METEALL[[#This Row],[620106]] &lt;= 24), ALL!F882-METEALL[[#This Row],[620106]], 0)</f>
        <v>7</v>
      </c>
      <c r="H881">
        <f>IF(AND(ALL!G882-METEALL[[#This Row],[620107]] &gt;= 0, ALL!G882-METEALL[[#This Row],[620107]] &lt;= 24), ALL!G882-METEALL[[#This Row],[620107]], 0)</f>
        <v>0</v>
      </c>
      <c r="I881">
        <f>IF(AND(ALL!H882-METEALL[[#This Row],[620109]] &gt;= 0, ALL!H882-METEALL[[#This Row],[620109]] &lt;= 24), ALL!H882-METEALL[[#This Row],[620109]], 0)</f>
        <v>0</v>
      </c>
      <c r="J881">
        <f>IF(AND(ALL!I882-METEALL[[#This Row],[620111]] &gt;= 0, ALL!I882-METEALL[[#This Row],[620111]] &lt;= 24), ALL!I882-METEALL[[#This Row],[620111]], 0)</f>
        <v>3</v>
      </c>
      <c r="K881">
        <f>IF(AND(ALL!J882-METEALL[[#This Row],[620112]] &gt;= 0, ALL!J882-METEALL[[#This Row],[620112]] &lt;= 24), ALL!J882-METEALL[[#This Row],[620112]], 0)</f>
        <v>0</v>
      </c>
      <c r="L881">
        <f>IF(AND(ALL!K882-METEALL[[#This Row],[620113]] &gt;= 0, ALL!K882-METEALL[[#This Row],[620113]] &lt;= 24), ALL!K882-METEALL[[#This Row],[620113]], 0)</f>
        <v>10</v>
      </c>
      <c r="M881">
        <f>IF(AND(ALL!L882-METEALL[[#This Row],[620114]] &gt;= 0, ALL!L882-METEALL[[#This Row],[620114]] &lt;= 24), ALL!L882-METEALL[[#This Row],[620114]], 0)</f>
        <v>8</v>
      </c>
      <c r="N881">
        <f>IF(AND(ALL!M882-METEALL[[#This Row],[620116]] &gt;= 0, ALL!M882-METEALL[[#This Row],[620116]] &lt;= 24), ALL!M882-METEALL[[#This Row],[620116]], 0)</f>
        <v>13</v>
      </c>
      <c r="O881">
        <f>IF(AND(ALL!N882-METEALL[[#This Row],[620117]] &gt;= 0, ALL!N882-METEALL[[#This Row],[620117]] &lt;= 24), ALL!N882-METEALL[[#This Row],[620117]], 0)</f>
        <v>7</v>
      </c>
      <c r="P881">
        <f>IF(AND(ALL!O882-METEALL[[#This Row],[620118]] &gt;= 0, ALL!O882-METEALL[[#This Row],[620118]] &lt;= 24), ALL!O882-METEALL[[#This Row],[620118]], 0)</f>
        <v>13</v>
      </c>
      <c r="Q881">
        <f>IF(AND(ALL!P882-METEALL[[#This Row],[620119]] &gt;= 0, ALL!P882-METEALL[[#This Row],[620119]] &lt;= 24), ALL!P882-METEALL[[#This Row],[620119]], 0)</f>
        <v>0</v>
      </c>
      <c r="R881">
        <f>IF(AND(ALL!Q882-METEALL[[#This Row],[620120]] &gt;= 0, ALL!Q882-METEALL[[#This Row],[620120]] &lt;= 24), ALL!Q882-METEALL[[#This Row],[620120]], 0)</f>
        <v>13</v>
      </c>
      <c r="S881">
        <f>IF(AND(ALL!R882-METEALL[[#This Row],[620122]] &gt;= 0, ALL!R882-METEALL[[#This Row],[620122]] &lt;= 24), ALL!R882-METEALL[[#This Row],[620122]], 0)</f>
        <v>9</v>
      </c>
      <c r="T881">
        <f>IF(AND(ALL!S882-METEALL[[#This Row],[620123]] &gt;= 0, ALL!S882-METEALL[[#This Row],[620123]] &lt;= 24), ALL!S882-METEALL[[#This Row],[620123]], 0)</f>
        <v>0</v>
      </c>
      <c r="U881">
        <f>IF(AND(ALL!T882-METEALL[[#This Row],[620124]] &gt;= 0, ALL!T882-METEALL[[#This Row],[620124]] &lt;= 24), ALL!T882-METEALL[[#This Row],[620124]], 0)</f>
        <v>0</v>
      </c>
      <c r="Y881">
        <v>620104</v>
      </c>
      <c r="Z881" s="31">
        <v>44709</v>
      </c>
      <c r="AA881">
        <v>10</v>
      </c>
    </row>
    <row r="882" spans="3:27">
      <c r="C882" s="17">
        <v>44710</v>
      </c>
      <c r="D882" t="str">
        <f>TEXT(Mete_cal[[#This Row],[Egat Code]], "[$-409]mmm yyyy")</f>
        <v>May 2022</v>
      </c>
      <c r="E882">
        <f>IF(AND(ALL!D883-METEALL[[#This Row],[620104]] &gt;= 0, ALL!D883-METEALL[[#This Row],[620104]] &lt;= 24), ALL!D883-METEALL[[#This Row],[620104]], 0)</f>
        <v>16</v>
      </c>
      <c r="F882">
        <f>IF(AND(ALL!E883-METEALL[[#This Row],[620105]] &gt;= 0, ALL!E883-METEALL[[#This Row],[620105]] &lt;= 24), ALL!E883-METEALL[[#This Row],[620105]], 0)</f>
        <v>0</v>
      </c>
      <c r="G882">
        <f>IF(AND(ALL!F883-METEALL[[#This Row],[620106]] &gt;= 0, ALL!F883-METEALL[[#This Row],[620106]] &lt;= 24), ALL!F883-METEALL[[#This Row],[620106]], 0)</f>
        <v>13</v>
      </c>
      <c r="H882">
        <f>IF(AND(ALL!G883-METEALL[[#This Row],[620107]] &gt;= 0, ALL!G883-METEALL[[#This Row],[620107]] &lt;= 24), ALL!G883-METEALL[[#This Row],[620107]], 0)</f>
        <v>0</v>
      </c>
      <c r="I882">
        <f>IF(AND(ALL!H883-METEALL[[#This Row],[620109]] &gt;= 0, ALL!H883-METEALL[[#This Row],[620109]] &lt;= 24), ALL!H883-METEALL[[#This Row],[620109]], 0)</f>
        <v>0</v>
      </c>
      <c r="J882">
        <f>IF(AND(ALL!I883-METEALL[[#This Row],[620111]] &gt;= 0, ALL!I883-METEALL[[#This Row],[620111]] &lt;= 24), ALL!I883-METEALL[[#This Row],[620111]], 0)</f>
        <v>21</v>
      </c>
      <c r="K882">
        <f>IF(AND(ALL!J883-METEALL[[#This Row],[620112]] &gt;= 0, ALL!J883-METEALL[[#This Row],[620112]] &lt;= 24), ALL!J883-METEALL[[#This Row],[620112]], 0)</f>
        <v>0</v>
      </c>
      <c r="L882">
        <f>IF(AND(ALL!K883-METEALL[[#This Row],[620113]] &gt;= 0, ALL!K883-METEALL[[#This Row],[620113]] &lt;= 24), ALL!K883-METEALL[[#This Row],[620113]], 0)</f>
        <v>19</v>
      </c>
      <c r="M882">
        <f>IF(AND(ALL!L883-METEALL[[#This Row],[620114]] &gt;= 0, ALL!L883-METEALL[[#This Row],[620114]] &lt;= 24), ALL!L883-METEALL[[#This Row],[620114]], 0)</f>
        <v>17</v>
      </c>
      <c r="N882">
        <f>IF(AND(ALL!M883-METEALL[[#This Row],[620116]] &gt;= 0, ALL!M883-METEALL[[#This Row],[620116]] &lt;= 24), ALL!M883-METEALL[[#This Row],[620116]], 0)</f>
        <v>0</v>
      </c>
      <c r="O882">
        <f>IF(AND(ALL!N883-METEALL[[#This Row],[620117]] &gt;= 0, ALL!N883-METEALL[[#This Row],[620117]] &lt;= 24), ALL!N883-METEALL[[#This Row],[620117]], 0)</f>
        <v>14</v>
      </c>
      <c r="P882">
        <f>IF(AND(ALL!O883-METEALL[[#This Row],[620118]] &gt;= 0, ALL!O883-METEALL[[#This Row],[620118]] &lt;= 24), ALL!O883-METEALL[[#This Row],[620118]], 0)</f>
        <v>23</v>
      </c>
      <c r="Q882">
        <f>IF(AND(ALL!P883-METEALL[[#This Row],[620119]] &gt;= 0, ALL!P883-METEALL[[#This Row],[620119]] &lt;= 24), ALL!P883-METEALL[[#This Row],[620119]], 0)</f>
        <v>0</v>
      </c>
      <c r="R882">
        <f>IF(AND(ALL!Q883-METEALL[[#This Row],[620120]] &gt;= 0, ALL!Q883-METEALL[[#This Row],[620120]] &lt;= 24), ALL!Q883-METEALL[[#This Row],[620120]], 0)</f>
        <v>18</v>
      </c>
      <c r="S882">
        <f>IF(AND(ALL!R883-METEALL[[#This Row],[620122]] &gt;= 0, ALL!R883-METEALL[[#This Row],[620122]] &lt;= 24), ALL!R883-METEALL[[#This Row],[620122]], 0)</f>
        <v>0</v>
      </c>
      <c r="T882">
        <f>IF(AND(ALL!S883-METEALL[[#This Row],[620123]] &gt;= 0, ALL!S883-METEALL[[#This Row],[620123]] &lt;= 24), ALL!S883-METEALL[[#This Row],[620123]], 0)</f>
        <v>0</v>
      </c>
      <c r="U882">
        <f>IF(AND(ALL!T883-METEALL[[#This Row],[620124]] &gt;= 0, ALL!T883-METEALL[[#This Row],[620124]] &lt;= 24), ALL!T883-METEALL[[#This Row],[620124]], 0)</f>
        <v>0</v>
      </c>
      <c r="Y882">
        <v>620104</v>
      </c>
      <c r="Z882" s="31">
        <v>44710</v>
      </c>
      <c r="AA882">
        <v>16</v>
      </c>
    </row>
    <row r="883" spans="3:27">
      <c r="C883" s="17">
        <v>44711</v>
      </c>
      <c r="D883" t="str">
        <f>TEXT(Mete_cal[[#This Row],[Egat Code]], "[$-409]mmm yyyy")</f>
        <v>May 2022</v>
      </c>
      <c r="E883">
        <f>IF(AND(ALL!D884-METEALL[[#This Row],[620104]] &gt;= 0, ALL!D884-METEALL[[#This Row],[620104]] &lt;= 24), ALL!D884-METEALL[[#This Row],[620104]], 0)</f>
        <v>6</v>
      </c>
      <c r="F883">
        <f>IF(AND(ALL!E884-METEALL[[#This Row],[620105]] &gt;= 0, ALL!E884-METEALL[[#This Row],[620105]] &lt;= 24), ALL!E884-METEALL[[#This Row],[620105]], 0)</f>
        <v>0</v>
      </c>
      <c r="G883">
        <f>IF(AND(ALL!F884-METEALL[[#This Row],[620106]] &gt;= 0, ALL!F884-METEALL[[#This Row],[620106]] &lt;= 24), ALL!F884-METEALL[[#This Row],[620106]], 0)</f>
        <v>14</v>
      </c>
      <c r="H883">
        <f>IF(AND(ALL!G884-METEALL[[#This Row],[620107]] &gt;= 0, ALL!G884-METEALL[[#This Row],[620107]] &lt;= 24), ALL!G884-METEALL[[#This Row],[620107]], 0)</f>
        <v>7</v>
      </c>
      <c r="I883">
        <f>IF(AND(ALL!H884-METEALL[[#This Row],[620109]] &gt;= 0, ALL!H884-METEALL[[#This Row],[620109]] &lt;= 24), ALL!H884-METEALL[[#This Row],[620109]], 0)</f>
        <v>0</v>
      </c>
      <c r="J883">
        <f>IF(AND(ALL!I884-METEALL[[#This Row],[620111]] &gt;= 0, ALL!I884-METEALL[[#This Row],[620111]] &lt;= 24), ALL!I884-METEALL[[#This Row],[620111]], 0)</f>
        <v>7</v>
      </c>
      <c r="K883">
        <f>IF(AND(ALL!J884-METEALL[[#This Row],[620112]] &gt;= 0, ALL!J884-METEALL[[#This Row],[620112]] &lt;= 24), ALL!J884-METEALL[[#This Row],[620112]], 0)</f>
        <v>0</v>
      </c>
      <c r="L883">
        <f>IF(AND(ALL!K884-METEALL[[#This Row],[620113]] &gt;= 0, ALL!K884-METEALL[[#This Row],[620113]] &lt;= 24), ALL!K884-METEALL[[#This Row],[620113]], 0)</f>
        <v>7</v>
      </c>
      <c r="M883">
        <f>IF(AND(ALL!L884-METEALL[[#This Row],[620114]] &gt;= 0, ALL!L884-METEALL[[#This Row],[620114]] &lt;= 24), ALL!L884-METEALL[[#This Row],[620114]], 0)</f>
        <v>0</v>
      </c>
      <c r="N883">
        <f>IF(AND(ALL!M884-METEALL[[#This Row],[620116]] &gt;= 0, ALL!M884-METEALL[[#This Row],[620116]] &lt;= 24), ALL!M884-METEALL[[#This Row],[620116]], 0)</f>
        <v>0</v>
      </c>
      <c r="O883">
        <f>IF(AND(ALL!N884-METEALL[[#This Row],[620117]] &gt;= 0, ALL!N884-METEALL[[#This Row],[620117]] &lt;= 24), ALL!N884-METEALL[[#This Row],[620117]], 0)</f>
        <v>6</v>
      </c>
      <c r="P883">
        <f>IF(AND(ALL!O884-METEALL[[#This Row],[620118]] &gt;= 0, ALL!O884-METEALL[[#This Row],[620118]] &lt;= 24), ALL!O884-METEALL[[#This Row],[620118]], 0)</f>
        <v>6</v>
      </c>
      <c r="Q883">
        <f>IF(AND(ALL!P884-METEALL[[#This Row],[620119]] &gt;= 0, ALL!P884-METEALL[[#This Row],[620119]] &lt;= 24), ALL!P884-METEALL[[#This Row],[620119]], 0)</f>
        <v>0</v>
      </c>
      <c r="R883">
        <f>IF(AND(ALL!Q884-METEALL[[#This Row],[620120]] &gt;= 0, ALL!Q884-METEALL[[#This Row],[620120]] &lt;= 24), ALL!Q884-METEALL[[#This Row],[620120]], 0)</f>
        <v>19</v>
      </c>
      <c r="S883">
        <f>IF(AND(ALL!R884-METEALL[[#This Row],[620122]] &gt;= 0, ALL!R884-METEALL[[#This Row],[620122]] &lt;= 24), ALL!R884-METEALL[[#This Row],[620122]], 0)</f>
        <v>0</v>
      </c>
      <c r="T883">
        <f>IF(AND(ALL!S884-METEALL[[#This Row],[620123]] &gt;= 0, ALL!S884-METEALL[[#This Row],[620123]] &lt;= 24), ALL!S884-METEALL[[#This Row],[620123]], 0)</f>
        <v>0</v>
      </c>
      <c r="U883">
        <f>IF(AND(ALL!T884-METEALL[[#This Row],[620124]] &gt;= 0, ALL!T884-METEALL[[#This Row],[620124]] &lt;= 24), ALL!T884-METEALL[[#This Row],[620124]], 0)</f>
        <v>0</v>
      </c>
      <c r="Y883">
        <v>620104</v>
      </c>
      <c r="Z883" s="31">
        <v>44711</v>
      </c>
      <c r="AA883">
        <v>6</v>
      </c>
    </row>
    <row r="884" spans="3:27">
      <c r="C884" s="17">
        <v>44712</v>
      </c>
      <c r="D884" t="str">
        <f>TEXT(Mete_cal[[#This Row],[Egat Code]], "[$-409]mmm yyyy")</f>
        <v>May 2022</v>
      </c>
      <c r="E884">
        <f>IF(AND(ALL!D885-METEALL[[#This Row],[620104]] &gt;= 0, ALL!D885-METEALL[[#This Row],[620104]] &lt;= 24), ALL!D885-METEALL[[#This Row],[620104]], 0)</f>
        <v>1</v>
      </c>
      <c r="F884">
        <f>IF(AND(ALL!E885-METEALL[[#This Row],[620105]] &gt;= 0, ALL!E885-METEALL[[#This Row],[620105]] &lt;= 24), ALL!E885-METEALL[[#This Row],[620105]], 0)</f>
        <v>0</v>
      </c>
      <c r="G884">
        <f>IF(AND(ALL!F885-METEALL[[#This Row],[620106]] &gt;= 0, ALL!F885-METEALL[[#This Row],[620106]] &lt;= 24), ALL!F885-METEALL[[#This Row],[620106]], 0)</f>
        <v>10</v>
      </c>
      <c r="H884">
        <f>IF(AND(ALL!G885-METEALL[[#This Row],[620107]] &gt;= 0, ALL!G885-METEALL[[#This Row],[620107]] &lt;= 24), ALL!G885-METEALL[[#This Row],[620107]], 0)</f>
        <v>2</v>
      </c>
      <c r="I884">
        <f>IF(AND(ALL!H885-METEALL[[#This Row],[620109]] &gt;= 0, ALL!H885-METEALL[[#This Row],[620109]] &lt;= 24), ALL!H885-METEALL[[#This Row],[620109]], 0)</f>
        <v>0</v>
      </c>
      <c r="J884">
        <f>IF(AND(ALL!I885-METEALL[[#This Row],[620111]] &gt;= 0, ALL!I885-METEALL[[#This Row],[620111]] &lt;= 24), ALL!I885-METEALL[[#This Row],[620111]], 0)</f>
        <v>9</v>
      </c>
      <c r="K884">
        <f>IF(AND(ALL!J885-METEALL[[#This Row],[620112]] &gt;= 0, ALL!J885-METEALL[[#This Row],[620112]] &lt;= 24), ALL!J885-METEALL[[#This Row],[620112]], 0)</f>
        <v>16</v>
      </c>
      <c r="L884">
        <f>IF(AND(ALL!K885-METEALL[[#This Row],[620113]] &gt;= 0, ALL!K885-METEALL[[#This Row],[620113]] &lt;= 24), ALL!K885-METEALL[[#This Row],[620113]], 0)</f>
        <v>13</v>
      </c>
      <c r="M884">
        <f>IF(AND(ALL!L885-METEALL[[#This Row],[620114]] &gt;= 0, ALL!L885-METEALL[[#This Row],[620114]] &lt;= 24), ALL!L885-METEALL[[#This Row],[620114]], 0)</f>
        <v>0</v>
      </c>
      <c r="N884">
        <f>IF(AND(ALL!M885-METEALL[[#This Row],[620116]] &gt;= 0, ALL!M885-METEALL[[#This Row],[620116]] &lt;= 24), ALL!M885-METEALL[[#This Row],[620116]], 0)</f>
        <v>0</v>
      </c>
      <c r="O884">
        <f>IF(AND(ALL!N885-METEALL[[#This Row],[620117]] &gt;= 0, ALL!N885-METEALL[[#This Row],[620117]] &lt;= 24), ALL!N885-METEALL[[#This Row],[620117]], 0)</f>
        <v>14</v>
      </c>
      <c r="P884">
        <f>IF(AND(ALL!O885-METEALL[[#This Row],[620118]] &gt;= 0, ALL!O885-METEALL[[#This Row],[620118]] &lt;= 24), ALL!O885-METEALL[[#This Row],[620118]], 0)</f>
        <v>14</v>
      </c>
      <c r="Q884">
        <f>IF(AND(ALL!P885-METEALL[[#This Row],[620119]] &gt;= 0, ALL!P885-METEALL[[#This Row],[620119]] &lt;= 24), ALL!P885-METEALL[[#This Row],[620119]], 0)</f>
        <v>0</v>
      </c>
      <c r="R884">
        <f>IF(AND(ALL!Q885-METEALL[[#This Row],[620120]] &gt;= 0, ALL!Q885-METEALL[[#This Row],[620120]] &lt;= 24), ALL!Q885-METEALL[[#This Row],[620120]], 0)</f>
        <v>11</v>
      </c>
      <c r="S884">
        <f>IF(AND(ALL!R885-METEALL[[#This Row],[620122]] &gt;= 0, ALL!R885-METEALL[[#This Row],[620122]] &lt;= 24), ALL!R885-METEALL[[#This Row],[620122]], 0)</f>
        <v>0</v>
      </c>
      <c r="T884">
        <f>IF(AND(ALL!S885-METEALL[[#This Row],[620123]] &gt;= 0, ALL!S885-METEALL[[#This Row],[620123]] &lt;= 24), ALL!S885-METEALL[[#This Row],[620123]], 0)</f>
        <v>0</v>
      </c>
      <c r="U884">
        <f>IF(AND(ALL!T885-METEALL[[#This Row],[620124]] &gt;= 0, ALL!T885-METEALL[[#This Row],[620124]] &lt;= 24), ALL!T885-METEALL[[#This Row],[620124]], 0)</f>
        <v>0</v>
      </c>
      <c r="Y884">
        <v>620104</v>
      </c>
      <c r="Z884" s="31">
        <v>44712</v>
      </c>
      <c r="AA884">
        <v>1</v>
      </c>
    </row>
    <row r="885" spans="3:27">
      <c r="C885" s="17">
        <v>44713</v>
      </c>
      <c r="D885" t="str">
        <f>TEXT(Mete_cal[[#This Row],[Egat Code]], "[$-409]mmm yyyy")</f>
        <v>Jun 2022</v>
      </c>
      <c r="E885">
        <f>IF(AND(ALL!D886-METEALL[[#This Row],[620104]] &gt;= 0, ALL!D886-METEALL[[#This Row],[620104]] &lt;= 24), ALL!D886-METEALL[[#This Row],[620104]], 0)</f>
        <v>13</v>
      </c>
      <c r="F885">
        <f>IF(AND(ALL!E886-METEALL[[#This Row],[620105]] &gt;= 0, ALL!E886-METEALL[[#This Row],[620105]] &lt;= 24), ALL!E886-METEALL[[#This Row],[620105]], 0)</f>
        <v>0</v>
      </c>
      <c r="G885">
        <f>IF(AND(ALL!F886-METEALL[[#This Row],[620106]] &gt;= 0, ALL!F886-METEALL[[#This Row],[620106]] &lt;= 24), ALL!F886-METEALL[[#This Row],[620106]], 0)</f>
        <v>7</v>
      </c>
      <c r="H885">
        <f>IF(AND(ALL!G886-METEALL[[#This Row],[620107]] &gt;= 0, ALL!G886-METEALL[[#This Row],[620107]] &lt;= 24), ALL!G886-METEALL[[#This Row],[620107]], 0)</f>
        <v>19</v>
      </c>
      <c r="I885">
        <f>IF(AND(ALL!H886-METEALL[[#This Row],[620109]] &gt;= 0, ALL!H886-METEALL[[#This Row],[620109]] &lt;= 24), ALL!H886-METEALL[[#This Row],[620109]], 0)</f>
        <v>13</v>
      </c>
      <c r="J885">
        <f>IF(AND(ALL!I886-METEALL[[#This Row],[620111]] &gt;= 0, ALL!I886-METEALL[[#This Row],[620111]] &lt;= 24), ALL!I886-METEALL[[#This Row],[620111]], 0)</f>
        <v>8</v>
      </c>
      <c r="K885">
        <f>IF(AND(ALL!J886-METEALL[[#This Row],[620112]] &gt;= 0, ALL!J886-METEALL[[#This Row],[620112]] &lt;= 24), ALL!J886-METEALL[[#This Row],[620112]], 0)</f>
        <v>5</v>
      </c>
      <c r="L885">
        <f>IF(AND(ALL!K886-METEALL[[#This Row],[620113]] &gt;= 0, ALL!K886-METEALL[[#This Row],[620113]] &lt;= 24), ALL!K886-METEALL[[#This Row],[620113]], 0)</f>
        <v>14</v>
      </c>
      <c r="M885">
        <f>IF(AND(ALL!L886-METEALL[[#This Row],[620114]] &gt;= 0, ALL!L886-METEALL[[#This Row],[620114]] &lt;= 24), ALL!L886-METEALL[[#This Row],[620114]], 0)</f>
        <v>0</v>
      </c>
      <c r="N885">
        <f>IF(AND(ALL!M886-METEALL[[#This Row],[620116]] &gt;= 0, ALL!M886-METEALL[[#This Row],[620116]] &lt;= 24), ALL!M886-METEALL[[#This Row],[620116]], 0)</f>
        <v>0</v>
      </c>
      <c r="O885">
        <f>IF(AND(ALL!N886-METEALL[[#This Row],[620117]] &gt;= 0, ALL!N886-METEALL[[#This Row],[620117]] &lt;= 24), ALL!N886-METEALL[[#This Row],[620117]], 0)</f>
        <v>0</v>
      </c>
      <c r="P885">
        <f>IF(AND(ALL!O886-METEALL[[#This Row],[620118]] &gt;= 0, ALL!O886-METEALL[[#This Row],[620118]] &lt;= 24), ALL!O886-METEALL[[#This Row],[620118]], 0)</f>
        <v>13</v>
      </c>
      <c r="Q885">
        <f>IF(AND(ALL!P886-METEALL[[#This Row],[620119]] &gt;= 0, ALL!P886-METEALL[[#This Row],[620119]] &lt;= 24), ALL!P886-METEALL[[#This Row],[620119]], 0)</f>
        <v>0</v>
      </c>
      <c r="R885">
        <f>IF(AND(ALL!Q886-METEALL[[#This Row],[620120]] &gt;= 0, ALL!Q886-METEALL[[#This Row],[620120]] &lt;= 24), ALL!Q886-METEALL[[#This Row],[620120]], 0)</f>
        <v>13</v>
      </c>
      <c r="S885">
        <f>IF(AND(ALL!R886-METEALL[[#This Row],[620122]] &gt;= 0, ALL!R886-METEALL[[#This Row],[620122]] &lt;= 24), ALL!R886-METEALL[[#This Row],[620122]], 0)</f>
        <v>0</v>
      </c>
      <c r="T885">
        <f>IF(AND(ALL!S886-METEALL[[#This Row],[620123]] &gt;= 0, ALL!S886-METEALL[[#This Row],[620123]] &lt;= 24), ALL!S886-METEALL[[#This Row],[620123]], 0)</f>
        <v>0</v>
      </c>
      <c r="U885">
        <f>IF(AND(ALL!T886-METEALL[[#This Row],[620124]] &gt;= 0, ALL!T886-METEALL[[#This Row],[620124]] &lt;= 24), ALL!T886-METEALL[[#This Row],[620124]], 0)</f>
        <v>0</v>
      </c>
      <c r="Y885">
        <v>620104</v>
      </c>
      <c r="Z885" s="31">
        <v>44713</v>
      </c>
      <c r="AA885">
        <v>13</v>
      </c>
    </row>
    <row r="886" spans="3:27">
      <c r="C886" s="17">
        <v>44714</v>
      </c>
      <c r="D886" t="str">
        <f>TEXT(Mete_cal[[#This Row],[Egat Code]], "[$-409]mmm yyyy")</f>
        <v>Jun 2022</v>
      </c>
      <c r="E886">
        <f>IF(AND(ALL!D887-METEALL[[#This Row],[620104]] &gt;= 0, ALL!D887-METEALL[[#This Row],[620104]] &lt;= 24), ALL!D887-METEALL[[#This Row],[620104]], 0)</f>
        <v>14</v>
      </c>
      <c r="F886">
        <f>IF(AND(ALL!E887-METEALL[[#This Row],[620105]] &gt;= 0, ALL!E887-METEALL[[#This Row],[620105]] &lt;= 24), ALL!E887-METEALL[[#This Row],[620105]], 0)</f>
        <v>0</v>
      </c>
      <c r="G886">
        <f>IF(AND(ALL!F887-METEALL[[#This Row],[620106]] &gt;= 0, ALL!F887-METEALL[[#This Row],[620106]] &lt;= 24), ALL!F887-METEALL[[#This Row],[620106]], 0)</f>
        <v>17</v>
      </c>
      <c r="H886">
        <f>IF(AND(ALL!G887-METEALL[[#This Row],[620107]] &gt;= 0, ALL!G887-METEALL[[#This Row],[620107]] &lt;= 24), ALL!G887-METEALL[[#This Row],[620107]], 0)</f>
        <v>0</v>
      </c>
      <c r="I886">
        <f>IF(AND(ALL!H887-METEALL[[#This Row],[620109]] &gt;= 0, ALL!H887-METEALL[[#This Row],[620109]] &lt;= 24), ALL!H887-METEALL[[#This Row],[620109]], 0)</f>
        <v>1</v>
      </c>
      <c r="J886">
        <f>IF(AND(ALL!I887-METEALL[[#This Row],[620111]] &gt;= 0, ALL!I887-METEALL[[#This Row],[620111]] &lt;= 24), ALL!I887-METEALL[[#This Row],[620111]], 0)</f>
        <v>11</v>
      </c>
      <c r="K886">
        <f>IF(AND(ALL!J887-METEALL[[#This Row],[620112]] &gt;= 0, ALL!J887-METEALL[[#This Row],[620112]] &lt;= 24), ALL!J887-METEALL[[#This Row],[620112]], 0)</f>
        <v>6</v>
      </c>
      <c r="L886">
        <f>IF(AND(ALL!K887-METEALL[[#This Row],[620113]] &gt;= 0, ALL!K887-METEALL[[#This Row],[620113]] &lt;= 24), ALL!K887-METEALL[[#This Row],[620113]], 0)</f>
        <v>16</v>
      </c>
      <c r="M886">
        <f>IF(AND(ALL!L887-METEALL[[#This Row],[620114]] &gt;= 0, ALL!L887-METEALL[[#This Row],[620114]] &lt;= 24), ALL!L887-METEALL[[#This Row],[620114]], 0)</f>
        <v>0</v>
      </c>
      <c r="N886">
        <f>IF(AND(ALL!M887-METEALL[[#This Row],[620116]] &gt;= 0, ALL!M887-METEALL[[#This Row],[620116]] &lt;= 24), ALL!M887-METEALL[[#This Row],[620116]], 0)</f>
        <v>0</v>
      </c>
      <c r="O886">
        <f>IF(AND(ALL!N887-METEALL[[#This Row],[620117]] &gt;= 0, ALL!N887-METEALL[[#This Row],[620117]] &lt;= 24), ALL!N887-METEALL[[#This Row],[620117]], 0)</f>
        <v>9</v>
      </c>
      <c r="P886">
        <f>IF(AND(ALL!O887-METEALL[[#This Row],[620118]] &gt;= 0, ALL!O887-METEALL[[#This Row],[620118]] &lt;= 24), ALL!O887-METEALL[[#This Row],[620118]], 0)</f>
        <v>0</v>
      </c>
      <c r="Q886">
        <f>IF(AND(ALL!P887-METEALL[[#This Row],[620119]] &gt;= 0, ALL!P887-METEALL[[#This Row],[620119]] &lt;= 24), ALL!P887-METEALL[[#This Row],[620119]], 0)</f>
        <v>1</v>
      </c>
      <c r="R886">
        <f>IF(AND(ALL!Q887-METEALL[[#This Row],[620120]] &gt;= 0, ALL!Q887-METEALL[[#This Row],[620120]] &lt;= 24), ALL!Q887-METEALL[[#This Row],[620120]], 0)</f>
        <v>0</v>
      </c>
      <c r="S886">
        <f>IF(AND(ALL!R887-METEALL[[#This Row],[620122]] &gt;= 0, ALL!R887-METEALL[[#This Row],[620122]] &lt;= 24), ALL!R887-METEALL[[#This Row],[620122]], 0)</f>
        <v>0</v>
      </c>
      <c r="T886">
        <f>IF(AND(ALL!S887-METEALL[[#This Row],[620123]] &gt;= 0, ALL!S887-METEALL[[#This Row],[620123]] &lt;= 24), ALL!S887-METEALL[[#This Row],[620123]], 0)</f>
        <v>0</v>
      </c>
      <c r="U886">
        <f>IF(AND(ALL!T887-METEALL[[#This Row],[620124]] &gt;= 0, ALL!T887-METEALL[[#This Row],[620124]] &lt;= 24), ALL!T887-METEALL[[#This Row],[620124]], 0)</f>
        <v>0</v>
      </c>
      <c r="Y886">
        <v>620104</v>
      </c>
      <c r="Z886" s="31">
        <v>44714</v>
      </c>
      <c r="AA886">
        <v>14</v>
      </c>
    </row>
    <row r="887" spans="3:27">
      <c r="C887" s="17">
        <v>44715</v>
      </c>
      <c r="D887" t="str">
        <f>TEXT(Mete_cal[[#This Row],[Egat Code]], "[$-409]mmm yyyy")</f>
        <v>Jun 2022</v>
      </c>
      <c r="E887">
        <f>IF(AND(ALL!D888-METEALL[[#This Row],[620104]] &gt;= 0, ALL!D888-METEALL[[#This Row],[620104]] &lt;= 24), ALL!D888-METEALL[[#This Row],[620104]], 0)</f>
        <v>5</v>
      </c>
      <c r="F887">
        <f>IF(AND(ALL!E888-METEALL[[#This Row],[620105]] &gt;= 0, ALL!E888-METEALL[[#This Row],[620105]] &lt;= 24), ALL!E888-METEALL[[#This Row],[620105]], 0)</f>
        <v>0</v>
      </c>
      <c r="G887">
        <f>IF(AND(ALL!F888-METEALL[[#This Row],[620106]] &gt;= 0, ALL!F888-METEALL[[#This Row],[620106]] &lt;= 24), ALL!F888-METEALL[[#This Row],[620106]], 0)</f>
        <v>13</v>
      </c>
      <c r="H887">
        <f>IF(AND(ALL!G888-METEALL[[#This Row],[620107]] &gt;= 0, ALL!G888-METEALL[[#This Row],[620107]] &lt;= 24), ALL!G888-METEALL[[#This Row],[620107]], 0)</f>
        <v>6</v>
      </c>
      <c r="I887">
        <f>IF(AND(ALL!H888-METEALL[[#This Row],[620109]] &gt;= 0, ALL!H888-METEALL[[#This Row],[620109]] &lt;= 24), ALL!H888-METEALL[[#This Row],[620109]], 0)</f>
        <v>14</v>
      </c>
      <c r="J887">
        <f>IF(AND(ALL!I888-METEALL[[#This Row],[620111]] &gt;= 0, ALL!I888-METEALL[[#This Row],[620111]] &lt;= 24), ALL!I888-METEALL[[#This Row],[620111]], 0)</f>
        <v>8</v>
      </c>
      <c r="K887">
        <f>IF(AND(ALL!J888-METEALL[[#This Row],[620112]] &gt;= 0, ALL!J888-METEALL[[#This Row],[620112]] &lt;= 24), ALL!J888-METEALL[[#This Row],[620112]], 0)</f>
        <v>0</v>
      </c>
      <c r="L887">
        <f>IF(AND(ALL!K888-METEALL[[#This Row],[620113]] &gt;= 0, ALL!K888-METEALL[[#This Row],[620113]] &lt;= 24), ALL!K888-METEALL[[#This Row],[620113]], 0)</f>
        <v>21</v>
      </c>
      <c r="M887">
        <f>IF(AND(ALL!L888-METEALL[[#This Row],[620114]] &gt;= 0, ALL!L888-METEALL[[#This Row],[620114]] &lt;= 24), ALL!L888-METEALL[[#This Row],[620114]], 0)</f>
        <v>0</v>
      </c>
      <c r="N887">
        <f>IF(AND(ALL!M888-METEALL[[#This Row],[620116]] &gt;= 0, ALL!M888-METEALL[[#This Row],[620116]] &lt;= 24), ALL!M888-METEALL[[#This Row],[620116]], 0)</f>
        <v>0</v>
      </c>
      <c r="O887">
        <f>IF(AND(ALL!N888-METEALL[[#This Row],[620117]] &gt;= 0, ALL!N888-METEALL[[#This Row],[620117]] &lt;= 24), ALL!N888-METEALL[[#This Row],[620117]], 0)</f>
        <v>13</v>
      </c>
      <c r="P887">
        <f>IF(AND(ALL!O888-METEALL[[#This Row],[620118]] &gt;= 0, ALL!O888-METEALL[[#This Row],[620118]] &lt;= 24), ALL!O888-METEALL[[#This Row],[620118]], 0)</f>
        <v>0</v>
      </c>
      <c r="Q887">
        <f>IF(AND(ALL!P888-METEALL[[#This Row],[620119]] &gt;= 0, ALL!P888-METEALL[[#This Row],[620119]] &lt;= 24), ALL!P888-METEALL[[#This Row],[620119]], 0)</f>
        <v>6</v>
      </c>
      <c r="R887">
        <f>IF(AND(ALL!Q888-METEALL[[#This Row],[620120]] &gt;= 0, ALL!Q888-METEALL[[#This Row],[620120]] &lt;= 24), ALL!Q888-METEALL[[#This Row],[620120]], 0)</f>
        <v>12</v>
      </c>
      <c r="S887">
        <f>IF(AND(ALL!R888-METEALL[[#This Row],[620122]] &gt;= 0, ALL!R888-METEALL[[#This Row],[620122]] &lt;= 24), ALL!R888-METEALL[[#This Row],[620122]], 0)</f>
        <v>0</v>
      </c>
      <c r="T887">
        <f>IF(AND(ALL!S888-METEALL[[#This Row],[620123]] &gt;= 0, ALL!S888-METEALL[[#This Row],[620123]] &lt;= 24), ALL!S888-METEALL[[#This Row],[620123]], 0)</f>
        <v>0</v>
      </c>
      <c r="U887">
        <f>IF(AND(ALL!T888-METEALL[[#This Row],[620124]] &gt;= 0, ALL!T888-METEALL[[#This Row],[620124]] &lt;= 24), ALL!T888-METEALL[[#This Row],[620124]], 0)</f>
        <v>0</v>
      </c>
      <c r="Y887">
        <v>620104</v>
      </c>
      <c r="Z887" s="31">
        <v>44715</v>
      </c>
      <c r="AA887">
        <v>5</v>
      </c>
    </row>
    <row r="888" spans="3:27">
      <c r="C888" s="17">
        <v>44716</v>
      </c>
      <c r="D888" t="str">
        <f>TEXT(Mete_cal[[#This Row],[Egat Code]], "[$-409]mmm yyyy")</f>
        <v>Jun 2022</v>
      </c>
      <c r="E888">
        <f>IF(AND(ALL!D889-METEALL[[#This Row],[620104]] &gt;= 0, ALL!D889-METEALL[[#This Row],[620104]] &lt;= 24), ALL!D889-METEALL[[#This Row],[620104]], 0)</f>
        <v>0</v>
      </c>
      <c r="F888">
        <f>IF(AND(ALL!E889-METEALL[[#This Row],[620105]] &gt;= 0, ALL!E889-METEALL[[#This Row],[620105]] &lt;= 24), ALL!E889-METEALL[[#This Row],[620105]], 0)</f>
        <v>0</v>
      </c>
      <c r="G888">
        <f>IF(AND(ALL!F889-METEALL[[#This Row],[620106]] &gt;= 0, ALL!F889-METEALL[[#This Row],[620106]] &lt;= 24), ALL!F889-METEALL[[#This Row],[620106]], 0)</f>
        <v>0</v>
      </c>
      <c r="H888">
        <f>IF(AND(ALL!G889-METEALL[[#This Row],[620107]] &gt;= 0, ALL!G889-METEALL[[#This Row],[620107]] &lt;= 24), ALL!G889-METEALL[[#This Row],[620107]], 0)</f>
        <v>15</v>
      </c>
      <c r="I888">
        <f>IF(AND(ALL!H889-METEALL[[#This Row],[620109]] &gt;= 0, ALL!H889-METEALL[[#This Row],[620109]] &lt;= 24), ALL!H889-METEALL[[#This Row],[620109]], 0)</f>
        <v>0</v>
      </c>
      <c r="J888">
        <f>IF(AND(ALL!I889-METEALL[[#This Row],[620111]] &gt;= 0, ALL!I889-METEALL[[#This Row],[620111]] &lt;= 24), ALL!I889-METEALL[[#This Row],[620111]], 0)</f>
        <v>4</v>
      </c>
      <c r="K888">
        <f>IF(AND(ALL!J889-METEALL[[#This Row],[620112]] &gt;= 0, ALL!J889-METEALL[[#This Row],[620112]] &lt;= 24), ALL!J889-METEALL[[#This Row],[620112]], 0)</f>
        <v>0</v>
      </c>
      <c r="L888">
        <f>IF(AND(ALL!K889-METEALL[[#This Row],[620113]] &gt;= 0, ALL!K889-METEALL[[#This Row],[620113]] &lt;= 24), ALL!K889-METEALL[[#This Row],[620113]], 0)</f>
        <v>0</v>
      </c>
      <c r="M888">
        <f>IF(AND(ALL!L889-METEALL[[#This Row],[620114]] &gt;= 0, ALL!L889-METEALL[[#This Row],[620114]] &lt;= 24), ALL!L889-METEALL[[#This Row],[620114]], 0)</f>
        <v>17</v>
      </c>
      <c r="N888">
        <f>IF(AND(ALL!M889-METEALL[[#This Row],[620116]] &gt;= 0, ALL!M889-METEALL[[#This Row],[620116]] &lt;= 24), ALL!M889-METEALL[[#This Row],[620116]], 0)</f>
        <v>0</v>
      </c>
      <c r="O888">
        <f>IF(AND(ALL!N889-METEALL[[#This Row],[620117]] &gt;= 0, ALL!N889-METEALL[[#This Row],[620117]] &lt;= 24), ALL!N889-METEALL[[#This Row],[620117]], 0)</f>
        <v>6</v>
      </c>
      <c r="P888">
        <f>IF(AND(ALL!O889-METEALL[[#This Row],[620118]] &gt;= 0, ALL!O889-METEALL[[#This Row],[620118]] &lt;= 24), ALL!O889-METEALL[[#This Row],[620118]], 0)</f>
        <v>0</v>
      </c>
      <c r="Q888">
        <f>IF(AND(ALL!P889-METEALL[[#This Row],[620119]] &gt;= 0, ALL!P889-METEALL[[#This Row],[620119]] &lt;= 24), ALL!P889-METEALL[[#This Row],[620119]], 0)</f>
        <v>5</v>
      </c>
      <c r="R888">
        <f>IF(AND(ALL!Q889-METEALL[[#This Row],[620120]] &gt;= 0, ALL!Q889-METEALL[[#This Row],[620120]] &lt;= 24), ALL!Q889-METEALL[[#This Row],[620120]], 0)</f>
        <v>0</v>
      </c>
      <c r="S888">
        <f>IF(AND(ALL!R889-METEALL[[#This Row],[620122]] &gt;= 0, ALL!R889-METEALL[[#This Row],[620122]] &lt;= 24), ALL!R889-METEALL[[#This Row],[620122]], 0)</f>
        <v>0</v>
      </c>
      <c r="T888">
        <f>IF(AND(ALL!S889-METEALL[[#This Row],[620123]] &gt;= 0, ALL!S889-METEALL[[#This Row],[620123]] &lt;= 24), ALL!S889-METEALL[[#This Row],[620123]], 0)</f>
        <v>0</v>
      </c>
      <c r="U888">
        <f>IF(AND(ALL!T889-METEALL[[#This Row],[620124]] &gt;= 0, ALL!T889-METEALL[[#This Row],[620124]] &lt;= 24), ALL!T889-METEALL[[#This Row],[620124]], 0)</f>
        <v>0</v>
      </c>
      <c r="Y888">
        <v>620104</v>
      </c>
      <c r="Z888" s="31">
        <v>44716</v>
      </c>
      <c r="AA888">
        <v>0</v>
      </c>
    </row>
    <row r="889" spans="3:27">
      <c r="C889" s="17">
        <v>44717</v>
      </c>
      <c r="D889" t="str">
        <f>TEXT(Mete_cal[[#This Row],[Egat Code]], "[$-409]mmm yyyy")</f>
        <v>Jun 2022</v>
      </c>
      <c r="E889">
        <f>IF(AND(ALL!D890-METEALL[[#This Row],[620104]] &gt;= 0, ALL!D890-METEALL[[#This Row],[620104]] &lt;= 24), ALL!D890-METEALL[[#This Row],[620104]], 0)</f>
        <v>0</v>
      </c>
      <c r="F889">
        <f>IF(AND(ALL!E890-METEALL[[#This Row],[620105]] &gt;= 0, ALL!E890-METEALL[[#This Row],[620105]] &lt;= 24), ALL!E890-METEALL[[#This Row],[620105]], 0)</f>
        <v>0</v>
      </c>
      <c r="G889">
        <f>IF(AND(ALL!F890-METEALL[[#This Row],[620106]] &gt;= 0, ALL!F890-METEALL[[#This Row],[620106]] &lt;= 24), ALL!F890-METEALL[[#This Row],[620106]], 0)</f>
        <v>7</v>
      </c>
      <c r="H889">
        <f>IF(AND(ALL!G890-METEALL[[#This Row],[620107]] &gt;= 0, ALL!G890-METEALL[[#This Row],[620107]] &lt;= 24), ALL!G890-METEALL[[#This Row],[620107]], 0)</f>
        <v>0</v>
      </c>
      <c r="I889">
        <f>IF(AND(ALL!H890-METEALL[[#This Row],[620109]] &gt;= 0, ALL!H890-METEALL[[#This Row],[620109]] &lt;= 24), ALL!H890-METEALL[[#This Row],[620109]], 0)</f>
        <v>0</v>
      </c>
      <c r="J889">
        <f>IF(AND(ALL!I890-METEALL[[#This Row],[620111]] &gt;= 0, ALL!I890-METEALL[[#This Row],[620111]] &lt;= 24), ALL!I890-METEALL[[#This Row],[620111]], 0)</f>
        <v>7</v>
      </c>
      <c r="K889">
        <f>IF(AND(ALL!J890-METEALL[[#This Row],[620112]] &gt;= 0, ALL!J890-METEALL[[#This Row],[620112]] &lt;= 24), ALL!J890-METEALL[[#This Row],[620112]], 0)</f>
        <v>4</v>
      </c>
      <c r="L889">
        <f>IF(AND(ALL!K890-METEALL[[#This Row],[620113]] &gt;= 0, ALL!K890-METEALL[[#This Row],[620113]] &lt;= 24), ALL!K890-METEALL[[#This Row],[620113]], 0)</f>
        <v>0</v>
      </c>
      <c r="M889">
        <f>IF(AND(ALL!L890-METEALL[[#This Row],[620114]] &gt;= 0, ALL!L890-METEALL[[#This Row],[620114]] &lt;= 24), ALL!L890-METEALL[[#This Row],[620114]], 0)</f>
        <v>2</v>
      </c>
      <c r="N889">
        <f>IF(AND(ALL!M890-METEALL[[#This Row],[620116]] &gt;= 0, ALL!M890-METEALL[[#This Row],[620116]] &lt;= 24), ALL!M890-METEALL[[#This Row],[620116]], 0)</f>
        <v>0</v>
      </c>
      <c r="O889">
        <f>IF(AND(ALL!N890-METEALL[[#This Row],[620117]] &gt;= 0, ALL!N890-METEALL[[#This Row],[620117]] &lt;= 24), ALL!N890-METEALL[[#This Row],[620117]], 0)</f>
        <v>0</v>
      </c>
      <c r="P889">
        <f>IF(AND(ALL!O890-METEALL[[#This Row],[620118]] &gt;= 0, ALL!O890-METEALL[[#This Row],[620118]] &lt;= 24), ALL!O890-METEALL[[#This Row],[620118]], 0)</f>
        <v>11</v>
      </c>
      <c r="Q889">
        <f>IF(AND(ALL!P890-METEALL[[#This Row],[620119]] &gt;= 0, ALL!P890-METEALL[[#This Row],[620119]] &lt;= 24), ALL!P890-METEALL[[#This Row],[620119]], 0)</f>
        <v>2</v>
      </c>
      <c r="R889">
        <f>IF(AND(ALL!Q890-METEALL[[#This Row],[620120]] &gt;= 0, ALL!Q890-METEALL[[#This Row],[620120]] &lt;= 24), ALL!Q890-METEALL[[#This Row],[620120]], 0)</f>
        <v>4</v>
      </c>
      <c r="S889">
        <f>IF(AND(ALL!R890-METEALL[[#This Row],[620122]] &gt;= 0, ALL!R890-METEALL[[#This Row],[620122]] &lt;= 24), ALL!R890-METEALL[[#This Row],[620122]], 0)</f>
        <v>0</v>
      </c>
      <c r="T889">
        <f>IF(AND(ALL!S890-METEALL[[#This Row],[620123]] &gt;= 0, ALL!S890-METEALL[[#This Row],[620123]] &lt;= 24), ALL!S890-METEALL[[#This Row],[620123]], 0)</f>
        <v>0</v>
      </c>
      <c r="U889">
        <f>IF(AND(ALL!T890-METEALL[[#This Row],[620124]] &gt;= 0, ALL!T890-METEALL[[#This Row],[620124]] &lt;= 24), ALL!T890-METEALL[[#This Row],[620124]], 0)</f>
        <v>0</v>
      </c>
      <c r="Y889">
        <v>620104</v>
      </c>
      <c r="Z889" s="31">
        <v>44717</v>
      </c>
      <c r="AA889">
        <v>0</v>
      </c>
    </row>
    <row r="890" spans="3:27">
      <c r="C890" s="17">
        <v>44718</v>
      </c>
      <c r="D890" t="str">
        <f>TEXT(Mete_cal[[#This Row],[Egat Code]], "[$-409]mmm yyyy")</f>
        <v>Jun 2022</v>
      </c>
      <c r="E890">
        <f>IF(AND(ALL!D891-METEALL[[#This Row],[620104]] &gt;= 0, ALL!D891-METEALL[[#This Row],[620104]] &lt;= 24), ALL!D891-METEALL[[#This Row],[620104]], 0)</f>
        <v>0</v>
      </c>
      <c r="F890">
        <f>IF(AND(ALL!E891-METEALL[[#This Row],[620105]] &gt;= 0, ALL!E891-METEALL[[#This Row],[620105]] &lt;= 24), ALL!E891-METEALL[[#This Row],[620105]], 0)</f>
        <v>0</v>
      </c>
      <c r="G890">
        <f>IF(AND(ALL!F891-METEALL[[#This Row],[620106]] &gt;= 0, ALL!F891-METEALL[[#This Row],[620106]] &lt;= 24), ALL!F891-METEALL[[#This Row],[620106]], 0)</f>
        <v>4</v>
      </c>
      <c r="H890">
        <f>IF(AND(ALL!G891-METEALL[[#This Row],[620107]] &gt;= 0, ALL!G891-METEALL[[#This Row],[620107]] &lt;= 24), ALL!G891-METEALL[[#This Row],[620107]], 0)</f>
        <v>3</v>
      </c>
      <c r="I890">
        <f>IF(AND(ALL!H891-METEALL[[#This Row],[620109]] &gt;= 0, ALL!H891-METEALL[[#This Row],[620109]] &lt;= 24), ALL!H891-METEALL[[#This Row],[620109]], 0)</f>
        <v>0</v>
      </c>
      <c r="J890">
        <f>IF(AND(ALL!I891-METEALL[[#This Row],[620111]] &gt;= 0, ALL!I891-METEALL[[#This Row],[620111]] &lt;= 24), ALL!I891-METEALL[[#This Row],[620111]], 0)</f>
        <v>3</v>
      </c>
      <c r="K890">
        <f>IF(AND(ALL!J891-METEALL[[#This Row],[620112]] &gt;= 0, ALL!J891-METEALL[[#This Row],[620112]] &lt;= 24), ALL!J891-METEALL[[#This Row],[620112]], 0)</f>
        <v>8</v>
      </c>
      <c r="L890">
        <f>IF(AND(ALL!K891-METEALL[[#This Row],[620113]] &gt;= 0, ALL!K891-METEALL[[#This Row],[620113]] &lt;= 24), ALL!K891-METEALL[[#This Row],[620113]], 0)</f>
        <v>7</v>
      </c>
      <c r="M890">
        <f>IF(AND(ALL!L891-METEALL[[#This Row],[620114]] &gt;= 0, ALL!L891-METEALL[[#This Row],[620114]] &lt;= 24), ALL!L891-METEALL[[#This Row],[620114]], 0)</f>
        <v>17</v>
      </c>
      <c r="N890">
        <f>IF(AND(ALL!M891-METEALL[[#This Row],[620116]] &gt;= 0, ALL!M891-METEALL[[#This Row],[620116]] &lt;= 24), ALL!M891-METEALL[[#This Row],[620116]], 0)</f>
        <v>0</v>
      </c>
      <c r="O890">
        <f>IF(AND(ALL!N891-METEALL[[#This Row],[620117]] &gt;= 0, ALL!N891-METEALL[[#This Row],[620117]] &lt;= 24), ALL!N891-METEALL[[#This Row],[620117]], 0)</f>
        <v>6</v>
      </c>
      <c r="P890">
        <f>IF(AND(ALL!O891-METEALL[[#This Row],[620118]] &gt;= 0, ALL!O891-METEALL[[#This Row],[620118]] &lt;= 24), ALL!O891-METEALL[[#This Row],[620118]], 0)</f>
        <v>20</v>
      </c>
      <c r="Q890">
        <f>IF(AND(ALL!P891-METEALL[[#This Row],[620119]] &gt;= 0, ALL!P891-METEALL[[#This Row],[620119]] &lt;= 24), ALL!P891-METEALL[[#This Row],[620119]], 0)</f>
        <v>6</v>
      </c>
      <c r="R890">
        <f>IF(AND(ALL!Q891-METEALL[[#This Row],[620120]] &gt;= 0, ALL!Q891-METEALL[[#This Row],[620120]] &lt;= 24), ALL!Q891-METEALL[[#This Row],[620120]], 0)</f>
        <v>12</v>
      </c>
      <c r="S890">
        <f>IF(AND(ALL!R891-METEALL[[#This Row],[620122]] &gt;= 0, ALL!R891-METEALL[[#This Row],[620122]] &lt;= 24), ALL!R891-METEALL[[#This Row],[620122]], 0)</f>
        <v>0</v>
      </c>
      <c r="T890">
        <f>IF(AND(ALL!S891-METEALL[[#This Row],[620123]] &gt;= 0, ALL!S891-METEALL[[#This Row],[620123]] &lt;= 24), ALL!S891-METEALL[[#This Row],[620123]], 0)</f>
        <v>0</v>
      </c>
      <c r="U890">
        <f>IF(AND(ALL!T891-METEALL[[#This Row],[620124]] &gt;= 0, ALL!T891-METEALL[[#This Row],[620124]] &lt;= 24), ALL!T891-METEALL[[#This Row],[620124]], 0)</f>
        <v>0</v>
      </c>
      <c r="Y890">
        <v>620104</v>
      </c>
      <c r="Z890" s="31">
        <v>44718</v>
      </c>
      <c r="AA890">
        <v>0</v>
      </c>
    </row>
    <row r="891" spans="3:27">
      <c r="C891" s="17">
        <v>44719</v>
      </c>
      <c r="D891" t="str">
        <f>TEXT(Mete_cal[[#This Row],[Egat Code]], "[$-409]mmm yyyy")</f>
        <v>Jun 2022</v>
      </c>
      <c r="E891">
        <f>IF(AND(ALL!D892-METEALL[[#This Row],[620104]] &gt;= 0, ALL!D892-METEALL[[#This Row],[620104]] &lt;= 24), ALL!D892-METEALL[[#This Row],[620104]], 0)</f>
        <v>7</v>
      </c>
      <c r="F891">
        <f>IF(AND(ALL!E892-METEALL[[#This Row],[620105]] &gt;= 0, ALL!E892-METEALL[[#This Row],[620105]] &lt;= 24), ALL!E892-METEALL[[#This Row],[620105]], 0)</f>
        <v>0</v>
      </c>
      <c r="G891">
        <f>IF(AND(ALL!F892-METEALL[[#This Row],[620106]] &gt;= 0, ALL!F892-METEALL[[#This Row],[620106]] &lt;= 24), ALL!F892-METEALL[[#This Row],[620106]], 0)</f>
        <v>0</v>
      </c>
      <c r="H891">
        <f>IF(AND(ALL!G892-METEALL[[#This Row],[620107]] &gt;= 0, ALL!G892-METEALL[[#This Row],[620107]] &lt;= 24), ALL!G892-METEALL[[#This Row],[620107]], 0)</f>
        <v>0</v>
      </c>
      <c r="I891">
        <f>IF(AND(ALL!H892-METEALL[[#This Row],[620109]] &gt;= 0, ALL!H892-METEALL[[#This Row],[620109]] &lt;= 24), ALL!H892-METEALL[[#This Row],[620109]], 0)</f>
        <v>0</v>
      </c>
      <c r="J891">
        <f>IF(AND(ALL!I892-METEALL[[#This Row],[620111]] &gt;= 0, ALL!I892-METEALL[[#This Row],[620111]] &lt;= 24), ALL!I892-METEALL[[#This Row],[620111]], 0)</f>
        <v>1</v>
      </c>
      <c r="K891">
        <f>IF(AND(ALL!J892-METEALL[[#This Row],[620112]] &gt;= 0, ALL!J892-METEALL[[#This Row],[620112]] &lt;= 24), ALL!J892-METEALL[[#This Row],[620112]], 0)</f>
        <v>7</v>
      </c>
      <c r="L891">
        <f>IF(AND(ALL!K892-METEALL[[#This Row],[620113]] &gt;= 0, ALL!K892-METEALL[[#This Row],[620113]] &lt;= 24), ALL!K892-METEALL[[#This Row],[620113]], 0)</f>
        <v>6</v>
      </c>
      <c r="M891">
        <f>IF(AND(ALL!L892-METEALL[[#This Row],[620114]] &gt;= 0, ALL!L892-METEALL[[#This Row],[620114]] &lt;= 24), ALL!L892-METEALL[[#This Row],[620114]], 0)</f>
        <v>12</v>
      </c>
      <c r="N891">
        <f>IF(AND(ALL!M892-METEALL[[#This Row],[620116]] &gt;= 0, ALL!M892-METEALL[[#This Row],[620116]] &lt;= 24), ALL!M892-METEALL[[#This Row],[620116]], 0)</f>
        <v>0</v>
      </c>
      <c r="O891">
        <f>IF(AND(ALL!N892-METEALL[[#This Row],[620117]] &gt;= 0, ALL!N892-METEALL[[#This Row],[620117]] &lt;= 24), ALL!N892-METEALL[[#This Row],[620117]], 0)</f>
        <v>7</v>
      </c>
      <c r="P891">
        <f>IF(AND(ALL!O892-METEALL[[#This Row],[620118]] &gt;= 0, ALL!O892-METEALL[[#This Row],[620118]] &lt;= 24), ALL!O892-METEALL[[#This Row],[620118]], 0)</f>
        <v>11</v>
      </c>
      <c r="Q891">
        <f>IF(AND(ALL!P892-METEALL[[#This Row],[620119]] &gt;= 0, ALL!P892-METEALL[[#This Row],[620119]] &lt;= 24), ALL!P892-METEALL[[#This Row],[620119]], 0)</f>
        <v>9</v>
      </c>
      <c r="R891">
        <f>IF(AND(ALL!Q892-METEALL[[#This Row],[620120]] &gt;= 0, ALL!Q892-METEALL[[#This Row],[620120]] &lt;= 24), ALL!Q892-METEALL[[#This Row],[620120]], 0)</f>
        <v>10</v>
      </c>
      <c r="S891">
        <f>IF(AND(ALL!R892-METEALL[[#This Row],[620122]] &gt;= 0, ALL!R892-METEALL[[#This Row],[620122]] &lt;= 24), ALL!R892-METEALL[[#This Row],[620122]], 0)</f>
        <v>0</v>
      </c>
      <c r="T891">
        <f>IF(AND(ALL!S892-METEALL[[#This Row],[620123]] &gt;= 0, ALL!S892-METEALL[[#This Row],[620123]] &lt;= 24), ALL!S892-METEALL[[#This Row],[620123]], 0)</f>
        <v>0</v>
      </c>
      <c r="U891">
        <f>IF(AND(ALL!T892-METEALL[[#This Row],[620124]] &gt;= 0, ALL!T892-METEALL[[#This Row],[620124]] &lt;= 24), ALL!T892-METEALL[[#This Row],[620124]], 0)</f>
        <v>0</v>
      </c>
      <c r="Y891">
        <v>620104</v>
      </c>
      <c r="Z891" s="31">
        <v>44719</v>
      </c>
      <c r="AA891">
        <v>7</v>
      </c>
    </row>
    <row r="892" spans="3:27">
      <c r="C892" s="17">
        <v>44720</v>
      </c>
      <c r="D892" t="str">
        <f>TEXT(Mete_cal[[#This Row],[Egat Code]], "[$-409]mmm yyyy")</f>
        <v>Jun 2022</v>
      </c>
      <c r="E892">
        <f>IF(AND(ALL!D893-METEALL[[#This Row],[620104]] &gt;= 0, ALL!D893-METEALL[[#This Row],[620104]] &lt;= 24), ALL!D893-METEALL[[#This Row],[620104]], 0)</f>
        <v>0</v>
      </c>
      <c r="F892">
        <f>IF(AND(ALL!E893-METEALL[[#This Row],[620105]] &gt;= 0, ALL!E893-METEALL[[#This Row],[620105]] &lt;= 24), ALL!E893-METEALL[[#This Row],[620105]], 0)</f>
        <v>0</v>
      </c>
      <c r="G892">
        <f>IF(AND(ALL!F893-METEALL[[#This Row],[620106]] &gt;= 0, ALL!F893-METEALL[[#This Row],[620106]] &lt;= 24), ALL!F893-METEALL[[#This Row],[620106]], 0)</f>
        <v>0</v>
      </c>
      <c r="H892">
        <f>IF(AND(ALL!G893-METEALL[[#This Row],[620107]] &gt;= 0, ALL!G893-METEALL[[#This Row],[620107]] &lt;= 24), ALL!G893-METEALL[[#This Row],[620107]], 0)</f>
        <v>0</v>
      </c>
      <c r="I892">
        <f>IF(AND(ALL!H893-METEALL[[#This Row],[620109]] &gt;= 0, ALL!H893-METEALL[[#This Row],[620109]] &lt;= 24), ALL!H893-METEALL[[#This Row],[620109]], 0)</f>
        <v>7</v>
      </c>
      <c r="J892">
        <f>IF(AND(ALL!I893-METEALL[[#This Row],[620111]] &gt;= 0, ALL!I893-METEALL[[#This Row],[620111]] &lt;= 24), ALL!I893-METEALL[[#This Row],[620111]], 0)</f>
        <v>7</v>
      </c>
      <c r="K892">
        <f>IF(AND(ALL!J893-METEALL[[#This Row],[620112]] &gt;= 0, ALL!J893-METEALL[[#This Row],[620112]] &lt;= 24), ALL!J893-METEALL[[#This Row],[620112]], 0)</f>
        <v>12</v>
      </c>
      <c r="L892">
        <f>IF(AND(ALL!K893-METEALL[[#This Row],[620113]] &gt;= 0, ALL!K893-METEALL[[#This Row],[620113]] &lt;= 24), ALL!K893-METEALL[[#This Row],[620113]], 0)</f>
        <v>0</v>
      </c>
      <c r="M892">
        <f>IF(AND(ALL!L893-METEALL[[#This Row],[620114]] &gt;= 0, ALL!L893-METEALL[[#This Row],[620114]] &lt;= 24), ALL!L893-METEALL[[#This Row],[620114]], 0)</f>
        <v>7</v>
      </c>
      <c r="N892">
        <f>IF(AND(ALL!M893-METEALL[[#This Row],[620116]] &gt;= 0, ALL!M893-METEALL[[#This Row],[620116]] &lt;= 24), ALL!M893-METEALL[[#This Row],[620116]], 0)</f>
        <v>0</v>
      </c>
      <c r="O892">
        <f>IF(AND(ALL!N893-METEALL[[#This Row],[620117]] &gt;= 0, ALL!N893-METEALL[[#This Row],[620117]] &lt;= 24), ALL!N893-METEALL[[#This Row],[620117]], 0)</f>
        <v>7</v>
      </c>
      <c r="P892">
        <f>IF(AND(ALL!O893-METEALL[[#This Row],[620118]] &gt;= 0, ALL!O893-METEALL[[#This Row],[620118]] &lt;= 24), ALL!O893-METEALL[[#This Row],[620118]], 0)</f>
        <v>7</v>
      </c>
      <c r="Q892">
        <f>IF(AND(ALL!P893-METEALL[[#This Row],[620119]] &gt;= 0, ALL!P893-METEALL[[#This Row],[620119]] &lt;= 24), ALL!P893-METEALL[[#This Row],[620119]], 0)</f>
        <v>1</v>
      </c>
      <c r="R892">
        <f>IF(AND(ALL!Q893-METEALL[[#This Row],[620120]] &gt;= 0, ALL!Q893-METEALL[[#This Row],[620120]] &lt;= 24), ALL!Q893-METEALL[[#This Row],[620120]], 0)</f>
        <v>1</v>
      </c>
      <c r="S892">
        <f>IF(AND(ALL!R893-METEALL[[#This Row],[620122]] &gt;= 0, ALL!R893-METEALL[[#This Row],[620122]] &lt;= 24), ALL!R893-METEALL[[#This Row],[620122]], 0)</f>
        <v>0</v>
      </c>
      <c r="T892">
        <f>IF(AND(ALL!S893-METEALL[[#This Row],[620123]] &gt;= 0, ALL!S893-METEALL[[#This Row],[620123]] &lt;= 24), ALL!S893-METEALL[[#This Row],[620123]], 0)</f>
        <v>0</v>
      </c>
      <c r="U892">
        <f>IF(AND(ALL!T893-METEALL[[#This Row],[620124]] &gt;= 0, ALL!T893-METEALL[[#This Row],[620124]] &lt;= 24), ALL!T893-METEALL[[#This Row],[620124]], 0)</f>
        <v>0</v>
      </c>
      <c r="Y892">
        <v>620104</v>
      </c>
      <c r="Z892" s="31">
        <v>44720</v>
      </c>
      <c r="AA892">
        <v>0</v>
      </c>
    </row>
    <row r="893" spans="3:27">
      <c r="C893" s="17">
        <v>44721</v>
      </c>
      <c r="D893" t="str">
        <f>TEXT(Mete_cal[[#This Row],[Egat Code]], "[$-409]mmm yyyy")</f>
        <v>Jun 2022</v>
      </c>
      <c r="E893">
        <f>IF(AND(ALL!D894-METEALL[[#This Row],[620104]] &gt;= 0, ALL!D894-METEALL[[#This Row],[620104]] &lt;= 24), ALL!D894-METEALL[[#This Row],[620104]], 0)</f>
        <v>6</v>
      </c>
      <c r="F893">
        <f>IF(AND(ALL!E894-METEALL[[#This Row],[620105]] &gt;= 0, ALL!E894-METEALL[[#This Row],[620105]] &lt;= 24), ALL!E894-METEALL[[#This Row],[620105]], 0)</f>
        <v>12</v>
      </c>
      <c r="G893">
        <f>IF(AND(ALL!F894-METEALL[[#This Row],[620106]] &gt;= 0, ALL!F894-METEALL[[#This Row],[620106]] &lt;= 24), ALL!F894-METEALL[[#This Row],[620106]], 0)</f>
        <v>10</v>
      </c>
      <c r="H893">
        <f>IF(AND(ALL!G894-METEALL[[#This Row],[620107]] &gt;= 0, ALL!G894-METEALL[[#This Row],[620107]] &lt;= 24), ALL!G894-METEALL[[#This Row],[620107]], 0)</f>
        <v>0</v>
      </c>
      <c r="I893">
        <f>IF(AND(ALL!H894-METEALL[[#This Row],[620109]] &gt;= 0, ALL!H894-METEALL[[#This Row],[620109]] &lt;= 24), ALL!H894-METEALL[[#This Row],[620109]], 0)</f>
        <v>8</v>
      </c>
      <c r="J893">
        <f>IF(AND(ALL!I894-METEALL[[#This Row],[620111]] &gt;= 0, ALL!I894-METEALL[[#This Row],[620111]] &lt;= 24), ALL!I894-METEALL[[#This Row],[620111]], 0)</f>
        <v>1</v>
      </c>
      <c r="K893">
        <f>IF(AND(ALL!J894-METEALL[[#This Row],[620112]] &gt;= 0, ALL!J894-METEALL[[#This Row],[620112]] &lt;= 24), ALL!J894-METEALL[[#This Row],[620112]], 0)</f>
        <v>19</v>
      </c>
      <c r="L893">
        <f>IF(AND(ALL!K894-METEALL[[#This Row],[620113]] &gt;= 0, ALL!K894-METEALL[[#This Row],[620113]] &lt;= 24), ALL!K894-METEALL[[#This Row],[620113]], 0)</f>
        <v>12</v>
      </c>
      <c r="M893">
        <f>IF(AND(ALL!L894-METEALL[[#This Row],[620114]] &gt;= 0, ALL!L894-METEALL[[#This Row],[620114]] &lt;= 24), ALL!L894-METEALL[[#This Row],[620114]], 0)</f>
        <v>0</v>
      </c>
      <c r="N893">
        <f>IF(AND(ALL!M894-METEALL[[#This Row],[620116]] &gt;= 0, ALL!M894-METEALL[[#This Row],[620116]] &lt;= 24), ALL!M894-METEALL[[#This Row],[620116]], 0)</f>
        <v>4</v>
      </c>
      <c r="O893">
        <f>IF(AND(ALL!N894-METEALL[[#This Row],[620117]] &gt;= 0, ALL!N894-METEALL[[#This Row],[620117]] &lt;= 24), ALL!N894-METEALL[[#This Row],[620117]], 0)</f>
        <v>14</v>
      </c>
      <c r="P893">
        <f>IF(AND(ALL!O894-METEALL[[#This Row],[620118]] &gt;= 0, ALL!O894-METEALL[[#This Row],[620118]] &lt;= 24), ALL!O894-METEALL[[#This Row],[620118]], 0)</f>
        <v>10</v>
      </c>
      <c r="Q893">
        <f>IF(AND(ALL!P894-METEALL[[#This Row],[620119]] &gt;= 0, ALL!P894-METEALL[[#This Row],[620119]] &lt;= 24), ALL!P894-METEALL[[#This Row],[620119]], 0)</f>
        <v>12</v>
      </c>
      <c r="R893">
        <f>IF(AND(ALL!Q894-METEALL[[#This Row],[620120]] &gt;= 0, ALL!Q894-METEALL[[#This Row],[620120]] &lt;= 24), ALL!Q894-METEALL[[#This Row],[620120]], 0)</f>
        <v>16</v>
      </c>
      <c r="S893">
        <f>IF(AND(ALL!R894-METEALL[[#This Row],[620122]] &gt;= 0, ALL!R894-METEALL[[#This Row],[620122]] &lt;= 24), ALL!R894-METEALL[[#This Row],[620122]], 0)</f>
        <v>0</v>
      </c>
      <c r="T893">
        <f>IF(AND(ALL!S894-METEALL[[#This Row],[620123]] &gt;= 0, ALL!S894-METEALL[[#This Row],[620123]] &lt;= 24), ALL!S894-METEALL[[#This Row],[620123]], 0)</f>
        <v>0</v>
      </c>
      <c r="U893">
        <f>IF(AND(ALL!T894-METEALL[[#This Row],[620124]] &gt;= 0, ALL!T894-METEALL[[#This Row],[620124]] &lt;= 24), ALL!T894-METEALL[[#This Row],[620124]], 0)</f>
        <v>0</v>
      </c>
      <c r="Y893">
        <v>620104</v>
      </c>
      <c r="Z893" s="31">
        <v>44721</v>
      </c>
      <c r="AA893">
        <v>6</v>
      </c>
    </row>
    <row r="894" spans="3:27">
      <c r="C894" s="17">
        <v>44722</v>
      </c>
      <c r="D894" t="str">
        <f>TEXT(Mete_cal[[#This Row],[Egat Code]], "[$-409]mmm yyyy")</f>
        <v>Jun 2022</v>
      </c>
      <c r="E894">
        <f>IF(AND(ALL!D895-METEALL[[#This Row],[620104]] &gt;= 0, ALL!D895-METEALL[[#This Row],[620104]] &lt;= 24), ALL!D895-METEALL[[#This Row],[620104]], 0)</f>
        <v>0</v>
      </c>
      <c r="F894">
        <f>IF(AND(ALL!E895-METEALL[[#This Row],[620105]] &gt;= 0, ALL!E895-METEALL[[#This Row],[620105]] &lt;= 24), ALL!E895-METEALL[[#This Row],[620105]], 0)</f>
        <v>0</v>
      </c>
      <c r="G894">
        <f>IF(AND(ALL!F895-METEALL[[#This Row],[620106]] &gt;= 0, ALL!F895-METEALL[[#This Row],[620106]] &lt;= 24), ALL!F895-METEALL[[#This Row],[620106]], 0)</f>
        <v>1</v>
      </c>
      <c r="H894">
        <f>IF(AND(ALL!G895-METEALL[[#This Row],[620107]] &gt;= 0, ALL!G895-METEALL[[#This Row],[620107]] &lt;= 24), ALL!G895-METEALL[[#This Row],[620107]], 0)</f>
        <v>0</v>
      </c>
      <c r="I894">
        <f>IF(AND(ALL!H895-METEALL[[#This Row],[620109]] &gt;= 0, ALL!H895-METEALL[[#This Row],[620109]] &lt;= 24), ALL!H895-METEALL[[#This Row],[620109]], 0)</f>
        <v>0</v>
      </c>
      <c r="J894">
        <f>IF(AND(ALL!I895-METEALL[[#This Row],[620111]] &gt;= 0, ALL!I895-METEALL[[#This Row],[620111]] &lt;= 24), ALL!I895-METEALL[[#This Row],[620111]], 0)</f>
        <v>1</v>
      </c>
      <c r="K894">
        <f>IF(AND(ALL!J895-METEALL[[#This Row],[620112]] &gt;= 0, ALL!J895-METEALL[[#This Row],[620112]] &lt;= 24), ALL!J895-METEALL[[#This Row],[620112]], 0)</f>
        <v>1</v>
      </c>
      <c r="L894">
        <f>IF(AND(ALL!K895-METEALL[[#This Row],[620113]] &gt;= 0, ALL!K895-METEALL[[#This Row],[620113]] &lt;= 24), ALL!K895-METEALL[[#This Row],[620113]], 0)</f>
        <v>1</v>
      </c>
      <c r="M894">
        <f>IF(AND(ALL!L895-METEALL[[#This Row],[620114]] &gt;= 0, ALL!L895-METEALL[[#This Row],[620114]] &lt;= 24), ALL!L895-METEALL[[#This Row],[620114]], 0)</f>
        <v>0</v>
      </c>
      <c r="N894">
        <f>IF(AND(ALL!M895-METEALL[[#This Row],[620116]] &gt;= 0, ALL!M895-METEALL[[#This Row],[620116]] &lt;= 24), ALL!M895-METEALL[[#This Row],[620116]], 0)</f>
        <v>0</v>
      </c>
      <c r="O894">
        <f>IF(AND(ALL!N895-METEALL[[#This Row],[620117]] &gt;= 0, ALL!N895-METEALL[[#This Row],[620117]] &lt;= 24), ALL!N895-METEALL[[#This Row],[620117]], 0)</f>
        <v>3</v>
      </c>
      <c r="P894">
        <f>IF(AND(ALL!O895-METEALL[[#This Row],[620118]] &gt;= 0, ALL!O895-METEALL[[#This Row],[620118]] &lt;= 24), ALL!O895-METEALL[[#This Row],[620118]], 0)</f>
        <v>1</v>
      </c>
      <c r="Q894">
        <f>IF(AND(ALL!P895-METEALL[[#This Row],[620119]] &gt;= 0, ALL!P895-METEALL[[#This Row],[620119]] &lt;= 24), ALL!P895-METEALL[[#This Row],[620119]], 0)</f>
        <v>8</v>
      </c>
      <c r="R894">
        <f>IF(AND(ALL!Q895-METEALL[[#This Row],[620120]] &gt;= 0, ALL!Q895-METEALL[[#This Row],[620120]] &lt;= 24), ALL!Q895-METEALL[[#This Row],[620120]], 0)</f>
        <v>5</v>
      </c>
      <c r="S894">
        <f>IF(AND(ALL!R895-METEALL[[#This Row],[620122]] &gt;= 0, ALL!R895-METEALL[[#This Row],[620122]] &lt;= 24), ALL!R895-METEALL[[#This Row],[620122]], 0)</f>
        <v>0</v>
      </c>
      <c r="T894">
        <f>IF(AND(ALL!S895-METEALL[[#This Row],[620123]] &gt;= 0, ALL!S895-METEALL[[#This Row],[620123]] &lt;= 24), ALL!S895-METEALL[[#This Row],[620123]], 0)</f>
        <v>0</v>
      </c>
      <c r="U894">
        <f>IF(AND(ALL!T895-METEALL[[#This Row],[620124]] &gt;= 0, ALL!T895-METEALL[[#This Row],[620124]] &lt;= 24), ALL!T895-METEALL[[#This Row],[620124]], 0)</f>
        <v>0</v>
      </c>
      <c r="Y894">
        <v>620104</v>
      </c>
      <c r="Z894" s="31">
        <v>44722</v>
      </c>
      <c r="AA894">
        <v>0</v>
      </c>
    </row>
    <row r="895" spans="3:27">
      <c r="C895" s="17">
        <v>44723</v>
      </c>
      <c r="D895" t="str">
        <f>TEXT(Mete_cal[[#This Row],[Egat Code]], "[$-409]mmm yyyy")</f>
        <v>Jun 2022</v>
      </c>
      <c r="E895">
        <f>IF(AND(ALL!D896-METEALL[[#This Row],[620104]] &gt;= 0, ALL!D896-METEALL[[#This Row],[620104]] &lt;= 24), ALL!D896-METEALL[[#This Row],[620104]], 0)</f>
        <v>13</v>
      </c>
      <c r="F895">
        <f>IF(AND(ALL!E896-METEALL[[#This Row],[620105]] &gt;= 0, ALL!E896-METEALL[[#This Row],[620105]] &lt;= 24), ALL!E896-METEALL[[#This Row],[620105]], 0)</f>
        <v>13</v>
      </c>
      <c r="G895">
        <f>IF(AND(ALL!F896-METEALL[[#This Row],[620106]] &gt;= 0, ALL!F896-METEALL[[#This Row],[620106]] &lt;= 24), ALL!F896-METEALL[[#This Row],[620106]], 0)</f>
        <v>6</v>
      </c>
      <c r="H895">
        <f>IF(AND(ALL!G896-METEALL[[#This Row],[620107]] &gt;= 0, ALL!G896-METEALL[[#This Row],[620107]] &lt;= 24), ALL!G896-METEALL[[#This Row],[620107]], 0)</f>
        <v>0</v>
      </c>
      <c r="I895">
        <f>IF(AND(ALL!H896-METEALL[[#This Row],[620109]] &gt;= 0, ALL!H896-METEALL[[#This Row],[620109]] &lt;= 24), ALL!H896-METEALL[[#This Row],[620109]], 0)</f>
        <v>6</v>
      </c>
      <c r="J895">
        <f>IF(AND(ALL!I896-METEALL[[#This Row],[620111]] &gt;= 0, ALL!I896-METEALL[[#This Row],[620111]] &lt;= 24), ALL!I896-METEALL[[#This Row],[620111]], 0)</f>
        <v>6</v>
      </c>
      <c r="K895">
        <f>IF(AND(ALL!J896-METEALL[[#This Row],[620112]] &gt;= 0, ALL!J896-METEALL[[#This Row],[620112]] &lt;= 24), ALL!J896-METEALL[[#This Row],[620112]], 0)</f>
        <v>0</v>
      </c>
      <c r="L895">
        <f>IF(AND(ALL!K896-METEALL[[#This Row],[620113]] &gt;= 0, ALL!K896-METEALL[[#This Row],[620113]] &lt;= 24), ALL!K896-METEALL[[#This Row],[620113]], 0)</f>
        <v>10</v>
      </c>
      <c r="M895">
        <f>IF(AND(ALL!L896-METEALL[[#This Row],[620114]] &gt;= 0, ALL!L896-METEALL[[#This Row],[620114]] &lt;= 24), ALL!L896-METEALL[[#This Row],[620114]], 0)</f>
        <v>0</v>
      </c>
      <c r="N895">
        <f>IF(AND(ALL!M896-METEALL[[#This Row],[620116]] &gt;= 0, ALL!M896-METEALL[[#This Row],[620116]] &lt;= 24), ALL!M896-METEALL[[#This Row],[620116]], 0)</f>
        <v>0</v>
      </c>
      <c r="O895">
        <f>IF(AND(ALL!N896-METEALL[[#This Row],[620117]] &gt;= 0, ALL!N896-METEALL[[#This Row],[620117]] &lt;= 24), ALL!N896-METEALL[[#This Row],[620117]], 0)</f>
        <v>11</v>
      </c>
      <c r="P895">
        <f>IF(AND(ALL!O896-METEALL[[#This Row],[620118]] &gt;= 0, ALL!O896-METEALL[[#This Row],[620118]] &lt;= 24), ALL!O896-METEALL[[#This Row],[620118]], 0)</f>
        <v>10</v>
      </c>
      <c r="Q895">
        <f>IF(AND(ALL!P896-METEALL[[#This Row],[620119]] &gt;= 0, ALL!P896-METEALL[[#This Row],[620119]] &lt;= 24), ALL!P896-METEALL[[#This Row],[620119]], 0)</f>
        <v>11</v>
      </c>
      <c r="R895">
        <f>IF(AND(ALL!Q896-METEALL[[#This Row],[620120]] &gt;= 0, ALL!Q896-METEALL[[#This Row],[620120]] &lt;= 24), ALL!Q896-METEALL[[#This Row],[620120]], 0)</f>
        <v>14</v>
      </c>
      <c r="S895">
        <f>IF(AND(ALL!R896-METEALL[[#This Row],[620122]] &gt;= 0, ALL!R896-METEALL[[#This Row],[620122]] &lt;= 24), ALL!R896-METEALL[[#This Row],[620122]], 0)</f>
        <v>7</v>
      </c>
      <c r="T895">
        <f>IF(AND(ALL!S896-METEALL[[#This Row],[620123]] &gt;= 0, ALL!S896-METEALL[[#This Row],[620123]] &lt;= 24), ALL!S896-METEALL[[#This Row],[620123]], 0)</f>
        <v>0</v>
      </c>
      <c r="U895">
        <f>IF(AND(ALL!T896-METEALL[[#This Row],[620124]] &gt;= 0, ALL!T896-METEALL[[#This Row],[620124]] &lt;= 24), ALL!T896-METEALL[[#This Row],[620124]], 0)</f>
        <v>0</v>
      </c>
      <c r="Y895">
        <v>620104</v>
      </c>
      <c r="Z895" s="31">
        <v>44723</v>
      </c>
      <c r="AA895">
        <v>13</v>
      </c>
    </row>
    <row r="896" spans="3:27">
      <c r="C896" s="17">
        <v>44724</v>
      </c>
      <c r="D896" t="str">
        <f>TEXT(Mete_cal[[#This Row],[Egat Code]], "[$-409]mmm yyyy")</f>
        <v>Jun 2022</v>
      </c>
      <c r="E896">
        <f>IF(AND(ALL!D897-METEALL[[#This Row],[620104]] &gt;= 0, ALL!D897-METEALL[[#This Row],[620104]] &lt;= 24), ALL!D897-METEALL[[#This Row],[620104]], 0)</f>
        <v>2</v>
      </c>
      <c r="F896">
        <f>IF(AND(ALL!E897-METEALL[[#This Row],[620105]] &gt;= 0, ALL!E897-METEALL[[#This Row],[620105]] &lt;= 24), ALL!E897-METEALL[[#This Row],[620105]], 0)</f>
        <v>5</v>
      </c>
      <c r="G896">
        <f>IF(AND(ALL!F897-METEALL[[#This Row],[620106]] &gt;= 0, ALL!F897-METEALL[[#This Row],[620106]] &lt;= 24), ALL!F897-METEALL[[#This Row],[620106]], 0)</f>
        <v>7</v>
      </c>
      <c r="H896">
        <f>IF(AND(ALL!G897-METEALL[[#This Row],[620107]] &gt;= 0, ALL!G897-METEALL[[#This Row],[620107]] &lt;= 24), ALL!G897-METEALL[[#This Row],[620107]], 0)</f>
        <v>0</v>
      </c>
      <c r="I896">
        <f>IF(AND(ALL!H897-METEALL[[#This Row],[620109]] &gt;= 0, ALL!H897-METEALL[[#This Row],[620109]] &lt;= 24), ALL!H897-METEALL[[#This Row],[620109]], 0)</f>
        <v>8</v>
      </c>
      <c r="J896">
        <f>IF(AND(ALL!I897-METEALL[[#This Row],[620111]] &gt;= 0, ALL!I897-METEALL[[#This Row],[620111]] &lt;= 24), ALL!I897-METEALL[[#This Row],[620111]], 0)</f>
        <v>5</v>
      </c>
      <c r="K896">
        <f>IF(AND(ALL!J897-METEALL[[#This Row],[620112]] &gt;= 0, ALL!J897-METEALL[[#This Row],[620112]] &lt;= 24), ALL!J897-METEALL[[#This Row],[620112]], 0)</f>
        <v>0</v>
      </c>
      <c r="L896">
        <f>IF(AND(ALL!K897-METEALL[[#This Row],[620113]] &gt;= 0, ALL!K897-METEALL[[#This Row],[620113]] &lt;= 24), ALL!K897-METEALL[[#This Row],[620113]], 0)</f>
        <v>8</v>
      </c>
      <c r="M896">
        <f>IF(AND(ALL!L897-METEALL[[#This Row],[620114]] &gt;= 0, ALL!L897-METEALL[[#This Row],[620114]] &lt;= 24), ALL!L897-METEALL[[#This Row],[620114]], 0)</f>
        <v>0</v>
      </c>
      <c r="N896">
        <f>IF(AND(ALL!M897-METEALL[[#This Row],[620116]] &gt;= 0, ALL!M897-METEALL[[#This Row],[620116]] &lt;= 24), ALL!M897-METEALL[[#This Row],[620116]], 0)</f>
        <v>5</v>
      </c>
      <c r="O896">
        <f>IF(AND(ALL!N897-METEALL[[#This Row],[620117]] &gt;= 0, ALL!N897-METEALL[[#This Row],[620117]] &lt;= 24), ALL!N897-METEALL[[#This Row],[620117]], 0)</f>
        <v>12</v>
      </c>
      <c r="P896">
        <f>IF(AND(ALL!O897-METEALL[[#This Row],[620118]] &gt;= 0, ALL!O897-METEALL[[#This Row],[620118]] &lt;= 24), ALL!O897-METEALL[[#This Row],[620118]], 0)</f>
        <v>8</v>
      </c>
      <c r="Q896">
        <f>IF(AND(ALL!P897-METEALL[[#This Row],[620119]] &gt;= 0, ALL!P897-METEALL[[#This Row],[620119]] &lt;= 24), ALL!P897-METEALL[[#This Row],[620119]], 0)</f>
        <v>7</v>
      </c>
      <c r="R896">
        <f>IF(AND(ALL!Q897-METEALL[[#This Row],[620120]] &gt;= 0, ALL!Q897-METEALL[[#This Row],[620120]] &lt;= 24), ALL!Q897-METEALL[[#This Row],[620120]], 0)</f>
        <v>15</v>
      </c>
      <c r="S896">
        <f>IF(AND(ALL!R897-METEALL[[#This Row],[620122]] &gt;= 0, ALL!R897-METEALL[[#This Row],[620122]] &lt;= 24), ALL!R897-METEALL[[#This Row],[620122]], 0)</f>
        <v>4</v>
      </c>
      <c r="T896">
        <f>IF(AND(ALL!S897-METEALL[[#This Row],[620123]] &gt;= 0, ALL!S897-METEALL[[#This Row],[620123]] &lt;= 24), ALL!S897-METEALL[[#This Row],[620123]], 0)</f>
        <v>0</v>
      </c>
      <c r="U896">
        <f>IF(AND(ALL!T897-METEALL[[#This Row],[620124]] &gt;= 0, ALL!T897-METEALL[[#This Row],[620124]] &lt;= 24), ALL!T897-METEALL[[#This Row],[620124]], 0)</f>
        <v>0</v>
      </c>
      <c r="Y896">
        <v>620104</v>
      </c>
      <c r="Z896" s="31">
        <v>44724</v>
      </c>
      <c r="AA896">
        <v>2</v>
      </c>
    </row>
    <row r="897" spans="3:27">
      <c r="C897" s="17">
        <v>44725</v>
      </c>
      <c r="D897" t="str">
        <f>TEXT(Mete_cal[[#This Row],[Egat Code]], "[$-409]mmm yyyy")</f>
        <v>Jun 2022</v>
      </c>
      <c r="E897">
        <f>IF(AND(ALL!D898-METEALL[[#This Row],[620104]] &gt;= 0, ALL!D898-METEALL[[#This Row],[620104]] &lt;= 24), ALL!D898-METEALL[[#This Row],[620104]], 0)</f>
        <v>13</v>
      </c>
      <c r="F897">
        <f>IF(AND(ALL!E898-METEALL[[#This Row],[620105]] &gt;= 0, ALL!E898-METEALL[[#This Row],[620105]] &lt;= 24), ALL!E898-METEALL[[#This Row],[620105]], 0)</f>
        <v>13</v>
      </c>
      <c r="G897">
        <f>IF(AND(ALL!F898-METEALL[[#This Row],[620106]] &gt;= 0, ALL!F898-METEALL[[#This Row],[620106]] &lt;= 24), ALL!F898-METEALL[[#This Row],[620106]], 0)</f>
        <v>18</v>
      </c>
      <c r="H897">
        <f>IF(AND(ALL!G898-METEALL[[#This Row],[620107]] &gt;= 0, ALL!G898-METEALL[[#This Row],[620107]] &lt;= 24), ALL!G898-METEALL[[#This Row],[620107]], 0)</f>
        <v>0</v>
      </c>
      <c r="I897">
        <f>IF(AND(ALL!H898-METEALL[[#This Row],[620109]] &gt;= 0, ALL!H898-METEALL[[#This Row],[620109]] &lt;= 24), ALL!H898-METEALL[[#This Row],[620109]], 0)</f>
        <v>13</v>
      </c>
      <c r="J897">
        <f>IF(AND(ALL!I898-METEALL[[#This Row],[620111]] &gt;= 0, ALL!I898-METEALL[[#This Row],[620111]] &lt;= 24), ALL!I898-METEALL[[#This Row],[620111]], 0)</f>
        <v>20</v>
      </c>
      <c r="K897">
        <f>IF(AND(ALL!J898-METEALL[[#This Row],[620112]] &gt;= 0, ALL!J898-METEALL[[#This Row],[620112]] &lt;= 24), ALL!J898-METEALL[[#This Row],[620112]], 0)</f>
        <v>0</v>
      </c>
      <c r="L897">
        <f>IF(AND(ALL!K898-METEALL[[#This Row],[620113]] &gt;= 0, ALL!K898-METEALL[[#This Row],[620113]] &lt;= 24), ALL!K898-METEALL[[#This Row],[620113]], 0)</f>
        <v>8</v>
      </c>
      <c r="M897">
        <f>IF(AND(ALL!L898-METEALL[[#This Row],[620114]] &gt;= 0, ALL!L898-METEALL[[#This Row],[620114]] &lt;= 24), ALL!L898-METEALL[[#This Row],[620114]], 0)</f>
        <v>0</v>
      </c>
      <c r="N897">
        <f>IF(AND(ALL!M898-METEALL[[#This Row],[620116]] &gt;= 0, ALL!M898-METEALL[[#This Row],[620116]] &lt;= 24), ALL!M898-METEALL[[#This Row],[620116]], 0)</f>
        <v>12</v>
      </c>
      <c r="O897">
        <f>IF(AND(ALL!N898-METEALL[[#This Row],[620117]] &gt;= 0, ALL!N898-METEALL[[#This Row],[620117]] &lt;= 24), ALL!N898-METEALL[[#This Row],[620117]], 0)</f>
        <v>20</v>
      </c>
      <c r="P897">
        <f>IF(AND(ALL!O898-METEALL[[#This Row],[620118]] &gt;= 0, ALL!O898-METEALL[[#This Row],[620118]] &lt;= 24), ALL!O898-METEALL[[#This Row],[620118]], 0)</f>
        <v>20</v>
      </c>
      <c r="Q897">
        <f>IF(AND(ALL!P898-METEALL[[#This Row],[620119]] &gt;= 0, ALL!P898-METEALL[[#This Row],[620119]] &lt;= 24), ALL!P898-METEALL[[#This Row],[620119]], 0)</f>
        <v>13</v>
      </c>
      <c r="R897">
        <f>IF(AND(ALL!Q898-METEALL[[#This Row],[620120]] &gt;= 0, ALL!Q898-METEALL[[#This Row],[620120]] &lt;= 24), ALL!Q898-METEALL[[#This Row],[620120]], 0)</f>
        <v>6</v>
      </c>
      <c r="S897">
        <f>IF(AND(ALL!R898-METEALL[[#This Row],[620122]] &gt;= 0, ALL!R898-METEALL[[#This Row],[620122]] &lt;= 24), ALL!R898-METEALL[[#This Row],[620122]], 0)</f>
        <v>8</v>
      </c>
      <c r="T897">
        <f>IF(AND(ALL!S898-METEALL[[#This Row],[620123]] &gt;= 0, ALL!S898-METEALL[[#This Row],[620123]] &lt;= 24), ALL!S898-METEALL[[#This Row],[620123]], 0)</f>
        <v>0</v>
      </c>
      <c r="U897">
        <f>IF(AND(ALL!T898-METEALL[[#This Row],[620124]] &gt;= 0, ALL!T898-METEALL[[#This Row],[620124]] &lt;= 24), ALL!T898-METEALL[[#This Row],[620124]], 0)</f>
        <v>0</v>
      </c>
      <c r="Y897">
        <v>620104</v>
      </c>
      <c r="Z897" s="31">
        <v>44725</v>
      </c>
      <c r="AA897">
        <v>13</v>
      </c>
    </row>
    <row r="898" spans="3:27">
      <c r="C898" s="17">
        <v>44726</v>
      </c>
      <c r="D898" t="str">
        <f>TEXT(Mete_cal[[#This Row],[Egat Code]], "[$-409]mmm yyyy")</f>
        <v>Jun 2022</v>
      </c>
      <c r="E898">
        <f>IF(AND(ALL!D899-METEALL[[#This Row],[620104]] &gt;= 0, ALL!D899-METEALL[[#This Row],[620104]] &lt;= 24), ALL!D899-METEALL[[#This Row],[620104]], 0)</f>
        <v>18</v>
      </c>
      <c r="F898">
        <f>IF(AND(ALL!E899-METEALL[[#This Row],[620105]] &gt;= 0, ALL!E899-METEALL[[#This Row],[620105]] &lt;= 24), ALL!E899-METEALL[[#This Row],[620105]], 0)</f>
        <v>13</v>
      </c>
      <c r="G898">
        <f>IF(AND(ALL!F899-METEALL[[#This Row],[620106]] &gt;= 0, ALL!F899-METEALL[[#This Row],[620106]] &lt;= 24), ALL!F899-METEALL[[#This Row],[620106]], 0)</f>
        <v>0</v>
      </c>
      <c r="H898">
        <f>IF(AND(ALL!G899-METEALL[[#This Row],[620107]] &gt;= 0, ALL!G899-METEALL[[#This Row],[620107]] &lt;= 24), ALL!G899-METEALL[[#This Row],[620107]], 0)</f>
        <v>0</v>
      </c>
      <c r="I898">
        <f>IF(AND(ALL!H899-METEALL[[#This Row],[620109]] &gt;= 0, ALL!H899-METEALL[[#This Row],[620109]] &lt;= 24), ALL!H899-METEALL[[#This Row],[620109]], 0)</f>
        <v>11</v>
      </c>
      <c r="J898">
        <f>IF(AND(ALL!I899-METEALL[[#This Row],[620111]] &gt;= 0, ALL!I899-METEALL[[#This Row],[620111]] &lt;= 24), ALL!I899-METEALL[[#This Row],[620111]], 0)</f>
        <v>8</v>
      </c>
      <c r="K898">
        <f>IF(AND(ALL!J899-METEALL[[#This Row],[620112]] &gt;= 0, ALL!J899-METEALL[[#This Row],[620112]] &lt;= 24), ALL!J899-METEALL[[#This Row],[620112]], 0)</f>
        <v>0</v>
      </c>
      <c r="L898">
        <f>IF(AND(ALL!K899-METEALL[[#This Row],[620113]] &gt;= 0, ALL!K899-METEALL[[#This Row],[620113]] &lt;= 24), ALL!K899-METEALL[[#This Row],[620113]], 0)</f>
        <v>13</v>
      </c>
      <c r="M898">
        <f>IF(AND(ALL!L899-METEALL[[#This Row],[620114]] &gt;= 0, ALL!L899-METEALL[[#This Row],[620114]] &lt;= 24), ALL!L899-METEALL[[#This Row],[620114]], 0)</f>
        <v>13</v>
      </c>
      <c r="N898">
        <f>IF(AND(ALL!M899-METEALL[[#This Row],[620116]] &gt;= 0, ALL!M899-METEALL[[#This Row],[620116]] &lt;= 24), ALL!M899-METEALL[[#This Row],[620116]], 0)</f>
        <v>10</v>
      </c>
      <c r="O898">
        <f>IF(AND(ALL!N899-METEALL[[#This Row],[620117]] &gt;= 0, ALL!N899-METEALL[[#This Row],[620117]] &lt;= 24), ALL!N899-METEALL[[#This Row],[620117]], 0)</f>
        <v>14</v>
      </c>
      <c r="P898">
        <f>IF(AND(ALL!O899-METEALL[[#This Row],[620118]] &gt;= 0, ALL!O899-METEALL[[#This Row],[620118]] &lt;= 24), ALL!O899-METEALL[[#This Row],[620118]], 0)</f>
        <v>20</v>
      </c>
      <c r="Q898">
        <f>IF(AND(ALL!P899-METEALL[[#This Row],[620119]] &gt;= 0, ALL!P899-METEALL[[#This Row],[620119]] &lt;= 24), ALL!P899-METEALL[[#This Row],[620119]], 0)</f>
        <v>0</v>
      </c>
      <c r="R898">
        <f>IF(AND(ALL!Q899-METEALL[[#This Row],[620120]] &gt;= 0, ALL!Q899-METEALL[[#This Row],[620120]] &lt;= 24), ALL!Q899-METEALL[[#This Row],[620120]], 0)</f>
        <v>0</v>
      </c>
      <c r="S898">
        <f>IF(AND(ALL!R899-METEALL[[#This Row],[620122]] &gt;= 0, ALL!R899-METEALL[[#This Row],[620122]] &lt;= 24), ALL!R899-METEALL[[#This Row],[620122]], 0)</f>
        <v>17</v>
      </c>
      <c r="T898">
        <f>IF(AND(ALL!S899-METEALL[[#This Row],[620123]] &gt;= 0, ALL!S899-METEALL[[#This Row],[620123]] &lt;= 24), ALL!S899-METEALL[[#This Row],[620123]], 0)</f>
        <v>0</v>
      </c>
      <c r="U898">
        <f>IF(AND(ALL!T899-METEALL[[#This Row],[620124]] &gt;= 0, ALL!T899-METEALL[[#This Row],[620124]] &lt;= 24), ALL!T899-METEALL[[#This Row],[620124]], 0)</f>
        <v>9</v>
      </c>
      <c r="Y898">
        <v>620104</v>
      </c>
      <c r="Z898" s="31">
        <v>44726</v>
      </c>
      <c r="AA898">
        <v>18</v>
      </c>
    </row>
    <row r="899" spans="3:27">
      <c r="C899" s="17">
        <v>44727</v>
      </c>
      <c r="D899" t="str">
        <f>TEXT(Mete_cal[[#This Row],[Egat Code]], "[$-409]mmm yyyy")</f>
        <v>Jun 2022</v>
      </c>
      <c r="E899">
        <f>IF(AND(ALL!D900-METEALL[[#This Row],[620104]] &gt;= 0, ALL!D900-METEALL[[#This Row],[620104]] &lt;= 24), ALL!D900-METEALL[[#This Row],[620104]], 0)</f>
        <v>0</v>
      </c>
      <c r="F899">
        <f>IF(AND(ALL!E900-METEALL[[#This Row],[620105]] &gt;= 0, ALL!E900-METEALL[[#This Row],[620105]] &lt;= 24), ALL!E900-METEALL[[#This Row],[620105]], 0)</f>
        <v>11</v>
      </c>
      <c r="G899">
        <f>IF(AND(ALL!F900-METEALL[[#This Row],[620106]] &gt;= 0, ALL!F900-METEALL[[#This Row],[620106]] &lt;= 24), ALL!F900-METEALL[[#This Row],[620106]], 0)</f>
        <v>0</v>
      </c>
      <c r="H899">
        <f>IF(AND(ALL!G900-METEALL[[#This Row],[620107]] &gt;= 0, ALL!G900-METEALL[[#This Row],[620107]] &lt;= 24), ALL!G900-METEALL[[#This Row],[620107]], 0)</f>
        <v>0</v>
      </c>
      <c r="I899">
        <f>IF(AND(ALL!H900-METEALL[[#This Row],[620109]] &gt;= 0, ALL!H900-METEALL[[#This Row],[620109]] &lt;= 24), ALL!H900-METEALL[[#This Row],[620109]], 0)</f>
        <v>13</v>
      </c>
      <c r="J899">
        <f>IF(AND(ALL!I900-METEALL[[#This Row],[620111]] &gt;= 0, ALL!I900-METEALL[[#This Row],[620111]] &lt;= 24), ALL!I900-METEALL[[#This Row],[620111]], 0)</f>
        <v>12</v>
      </c>
      <c r="K899">
        <f>IF(AND(ALL!J900-METEALL[[#This Row],[620112]] &gt;= 0, ALL!J900-METEALL[[#This Row],[620112]] &lt;= 24), ALL!J900-METEALL[[#This Row],[620112]], 0)</f>
        <v>6</v>
      </c>
      <c r="L899">
        <f>IF(AND(ALL!K900-METEALL[[#This Row],[620113]] &gt;= 0, ALL!K900-METEALL[[#This Row],[620113]] &lt;= 24), ALL!K900-METEALL[[#This Row],[620113]], 0)</f>
        <v>0</v>
      </c>
      <c r="M899">
        <f>IF(AND(ALL!L900-METEALL[[#This Row],[620114]] &gt;= 0, ALL!L900-METEALL[[#This Row],[620114]] &lt;= 24), ALL!L900-METEALL[[#This Row],[620114]], 0)</f>
        <v>11</v>
      </c>
      <c r="N899">
        <f>IF(AND(ALL!M900-METEALL[[#This Row],[620116]] &gt;= 0, ALL!M900-METEALL[[#This Row],[620116]] &lt;= 24), ALL!M900-METEALL[[#This Row],[620116]], 0)</f>
        <v>0</v>
      </c>
      <c r="O899">
        <f>IF(AND(ALL!N900-METEALL[[#This Row],[620117]] &gt;= 0, ALL!N900-METEALL[[#This Row],[620117]] &lt;= 24), ALL!N900-METEALL[[#This Row],[620117]], 0)</f>
        <v>9</v>
      </c>
      <c r="P899">
        <f>IF(AND(ALL!O900-METEALL[[#This Row],[620118]] &gt;= 0, ALL!O900-METEALL[[#This Row],[620118]] &lt;= 24), ALL!O900-METEALL[[#This Row],[620118]], 0)</f>
        <v>11</v>
      </c>
      <c r="Q899">
        <f>IF(AND(ALL!P900-METEALL[[#This Row],[620119]] &gt;= 0, ALL!P900-METEALL[[#This Row],[620119]] &lt;= 24), ALL!P900-METEALL[[#This Row],[620119]], 0)</f>
        <v>20</v>
      </c>
      <c r="R899">
        <f>IF(AND(ALL!Q900-METEALL[[#This Row],[620120]] &gt;= 0, ALL!Q900-METEALL[[#This Row],[620120]] &lt;= 24), ALL!Q900-METEALL[[#This Row],[620120]], 0)</f>
        <v>15</v>
      </c>
      <c r="S899">
        <f>IF(AND(ALL!R900-METEALL[[#This Row],[620122]] &gt;= 0, ALL!R900-METEALL[[#This Row],[620122]] &lt;= 24), ALL!R900-METEALL[[#This Row],[620122]], 0)</f>
        <v>11</v>
      </c>
      <c r="T899">
        <f>IF(AND(ALL!S900-METEALL[[#This Row],[620123]] &gt;= 0, ALL!S900-METEALL[[#This Row],[620123]] &lt;= 24), ALL!S900-METEALL[[#This Row],[620123]], 0)</f>
        <v>0</v>
      </c>
      <c r="U899">
        <f>IF(AND(ALL!T900-METEALL[[#This Row],[620124]] &gt;= 0, ALL!T900-METEALL[[#This Row],[620124]] &lt;= 24), ALL!T900-METEALL[[#This Row],[620124]], 0)</f>
        <v>13</v>
      </c>
      <c r="Y899">
        <v>620104</v>
      </c>
      <c r="Z899" s="31">
        <v>44727</v>
      </c>
      <c r="AA899">
        <v>0</v>
      </c>
    </row>
    <row r="900" spans="3:27">
      <c r="C900" s="17">
        <v>44728</v>
      </c>
      <c r="D900" t="str">
        <f>TEXT(Mete_cal[[#This Row],[Egat Code]], "[$-409]mmm yyyy")</f>
        <v>Jun 2022</v>
      </c>
      <c r="E900">
        <f>IF(AND(ALL!D901-METEALL[[#This Row],[620104]] &gt;= 0, ALL!D901-METEALL[[#This Row],[620104]] &lt;= 24), ALL!D901-METEALL[[#This Row],[620104]], 0)</f>
        <v>0</v>
      </c>
      <c r="F900">
        <f>IF(AND(ALL!E901-METEALL[[#This Row],[620105]] &gt;= 0, ALL!E901-METEALL[[#This Row],[620105]] &lt;= 24), ALL!E901-METEALL[[#This Row],[620105]], 0)</f>
        <v>7</v>
      </c>
      <c r="G900">
        <f>IF(AND(ALL!F901-METEALL[[#This Row],[620106]] &gt;= 0, ALL!F901-METEALL[[#This Row],[620106]] &lt;= 24), ALL!F901-METEALL[[#This Row],[620106]], 0)</f>
        <v>0</v>
      </c>
      <c r="H900">
        <f>IF(AND(ALL!G901-METEALL[[#This Row],[620107]] &gt;= 0, ALL!G901-METEALL[[#This Row],[620107]] &lt;= 24), ALL!G901-METEALL[[#This Row],[620107]], 0)</f>
        <v>0</v>
      </c>
      <c r="I900">
        <f>IF(AND(ALL!H901-METEALL[[#This Row],[620109]] &gt;= 0, ALL!H901-METEALL[[#This Row],[620109]] &lt;= 24), ALL!H901-METEALL[[#This Row],[620109]], 0)</f>
        <v>1</v>
      </c>
      <c r="J900">
        <f>IF(AND(ALL!I901-METEALL[[#This Row],[620111]] &gt;= 0, ALL!I901-METEALL[[#This Row],[620111]] &lt;= 24), ALL!I901-METEALL[[#This Row],[620111]], 0)</f>
        <v>4</v>
      </c>
      <c r="K900">
        <f>IF(AND(ALL!J901-METEALL[[#This Row],[620112]] &gt;= 0, ALL!J901-METEALL[[#This Row],[620112]] &lt;= 24), ALL!J901-METEALL[[#This Row],[620112]], 0)</f>
        <v>14</v>
      </c>
      <c r="L900">
        <f>IF(AND(ALL!K901-METEALL[[#This Row],[620113]] &gt;= 0, ALL!K901-METEALL[[#This Row],[620113]] &lt;= 24), ALL!K901-METEALL[[#This Row],[620113]], 0)</f>
        <v>0</v>
      </c>
      <c r="M900">
        <f>IF(AND(ALL!L901-METEALL[[#This Row],[620114]] &gt;= 0, ALL!L901-METEALL[[#This Row],[620114]] &lt;= 24), ALL!L901-METEALL[[#This Row],[620114]], 0)</f>
        <v>2</v>
      </c>
      <c r="N900">
        <f>IF(AND(ALL!M901-METEALL[[#This Row],[620116]] &gt;= 0, ALL!M901-METEALL[[#This Row],[620116]] &lt;= 24), ALL!M901-METEALL[[#This Row],[620116]], 0)</f>
        <v>0</v>
      </c>
      <c r="O900">
        <f>IF(AND(ALL!N901-METEALL[[#This Row],[620117]] &gt;= 0, ALL!N901-METEALL[[#This Row],[620117]] &lt;= 24), ALL!N901-METEALL[[#This Row],[620117]], 0)</f>
        <v>9</v>
      </c>
      <c r="P900">
        <f>IF(AND(ALL!O901-METEALL[[#This Row],[620118]] &gt;= 0, ALL!O901-METEALL[[#This Row],[620118]] &lt;= 24), ALL!O901-METEALL[[#This Row],[620118]], 0)</f>
        <v>12</v>
      </c>
      <c r="Q900">
        <f>IF(AND(ALL!P901-METEALL[[#This Row],[620119]] &gt;= 0, ALL!P901-METEALL[[#This Row],[620119]] &lt;= 24), ALL!P901-METEALL[[#This Row],[620119]], 0)</f>
        <v>8</v>
      </c>
      <c r="R900">
        <f>IF(AND(ALL!Q901-METEALL[[#This Row],[620120]] &gt;= 0, ALL!Q901-METEALL[[#This Row],[620120]] &lt;= 24), ALL!Q901-METEALL[[#This Row],[620120]], 0)</f>
        <v>0</v>
      </c>
      <c r="S900">
        <f>IF(AND(ALL!R901-METEALL[[#This Row],[620122]] &gt;= 0, ALL!R901-METEALL[[#This Row],[620122]] &lt;= 24), ALL!R901-METEALL[[#This Row],[620122]], 0)</f>
        <v>5</v>
      </c>
      <c r="T900">
        <f>IF(AND(ALL!S901-METEALL[[#This Row],[620123]] &gt;= 0, ALL!S901-METEALL[[#This Row],[620123]] &lt;= 24), ALL!S901-METEALL[[#This Row],[620123]], 0)</f>
        <v>0</v>
      </c>
      <c r="U900">
        <f>IF(AND(ALL!T901-METEALL[[#This Row],[620124]] &gt;= 0, ALL!T901-METEALL[[#This Row],[620124]] &lt;= 24), ALL!T901-METEALL[[#This Row],[620124]], 0)</f>
        <v>11</v>
      </c>
      <c r="Y900">
        <v>620104</v>
      </c>
      <c r="Z900" s="31">
        <v>44728</v>
      </c>
      <c r="AA900">
        <v>0</v>
      </c>
    </row>
    <row r="901" spans="3:27">
      <c r="C901" s="17">
        <v>44729</v>
      </c>
      <c r="D901" t="str">
        <f>TEXT(Mete_cal[[#This Row],[Egat Code]], "[$-409]mmm yyyy")</f>
        <v>Jun 2022</v>
      </c>
      <c r="E901">
        <f>IF(AND(ALL!D902-METEALL[[#This Row],[620104]] &gt;= 0, ALL!D902-METEALL[[#This Row],[620104]] &lt;= 24), ALL!D902-METEALL[[#This Row],[620104]], 0)</f>
        <v>3</v>
      </c>
      <c r="F901">
        <f>IF(AND(ALL!E902-METEALL[[#This Row],[620105]] &gt;= 0, ALL!E902-METEALL[[#This Row],[620105]] &lt;= 24), ALL!E902-METEALL[[#This Row],[620105]], 0)</f>
        <v>15</v>
      </c>
      <c r="G901">
        <f>IF(AND(ALL!F902-METEALL[[#This Row],[620106]] &gt;= 0, ALL!F902-METEALL[[#This Row],[620106]] &lt;= 24), ALL!F902-METEALL[[#This Row],[620106]], 0)</f>
        <v>0</v>
      </c>
      <c r="H901">
        <f>IF(AND(ALL!G902-METEALL[[#This Row],[620107]] &gt;= 0, ALL!G902-METEALL[[#This Row],[620107]] &lt;= 24), ALL!G902-METEALL[[#This Row],[620107]], 0)</f>
        <v>0</v>
      </c>
      <c r="I901">
        <f>IF(AND(ALL!H902-METEALL[[#This Row],[620109]] &gt;= 0, ALL!H902-METEALL[[#This Row],[620109]] &lt;= 24), ALL!H902-METEALL[[#This Row],[620109]], 0)</f>
        <v>13</v>
      </c>
      <c r="J901">
        <f>IF(AND(ALL!I902-METEALL[[#This Row],[620111]] &gt;= 0, ALL!I902-METEALL[[#This Row],[620111]] &lt;= 24), ALL!I902-METEALL[[#This Row],[620111]], 0)</f>
        <v>19</v>
      </c>
      <c r="K901">
        <f>IF(AND(ALL!J902-METEALL[[#This Row],[620112]] &gt;= 0, ALL!J902-METEALL[[#This Row],[620112]] &lt;= 24), ALL!J902-METEALL[[#This Row],[620112]], 0)</f>
        <v>15</v>
      </c>
      <c r="L901">
        <f>IF(AND(ALL!K902-METEALL[[#This Row],[620113]] &gt;= 0, ALL!K902-METEALL[[#This Row],[620113]] &lt;= 24), ALL!K902-METEALL[[#This Row],[620113]], 0)</f>
        <v>0</v>
      </c>
      <c r="M901">
        <f>IF(AND(ALL!L902-METEALL[[#This Row],[620114]] &gt;= 0, ALL!L902-METEALL[[#This Row],[620114]] &lt;= 24), ALL!L902-METEALL[[#This Row],[620114]], 0)</f>
        <v>17</v>
      </c>
      <c r="N901">
        <f>IF(AND(ALL!M902-METEALL[[#This Row],[620116]] &gt;= 0, ALL!M902-METEALL[[#This Row],[620116]] &lt;= 24), ALL!M902-METEALL[[#This Row],[620116]], 0)</f>
        <v>0</v>
      </c>
      <c r="O901">
        <f>IF(AND(ALL!N902-METEALL[[#This Row],[620117]] &gt;= 0, ALL!N902-METEALL[[#This Row],[620117]] &lt;= 24), ALL!N902-METEALL[[#This Row],[620117]], 0)</f>
        <v>14</v>
      </c>
      <c r="P901">
        <f>IF(AND(ALL!O902-METEALL[[#This Row],[620118]] &gt;= 0, ALL!O902-METEALL[[#This Row],[620118]] &lt;= 24), ALL!O902-METEALL[[#This Row],[620118]], 0)</f>
        <v>9</v>
      </c>
      <c r="Q901">
        <f>IF(AND(ALL!P902-METEALL[[#This Row],[620119]] &gt;= 0, ALL!P902-METEALL[[#This Row],[620119]] &lt;= 24), ALL!P902-METEALL[[#This Row],[620119]], 0)</f>
        <v>14</v>
      </c>
      <c r="R901">
        <f>IF(AND(ALL!Q902-METEALL[[#This Row],[620120]] &gt;= 0, ALL!Q902-METEALL[[#This Row],[620120]] &lt;= 24), ALL!Q902-METEALL[[#This Row],[620120]], 0)</f>
        <v>0</v>
      </c>
      <c r="S901">
        <f>IF(AND(ALL!R902-METEALL[[#This Row],[620122]] &gt;= 0, ALL!R902-METEALL[[#This Row],[620122]] &lt;= 24), ALL!R902-METEALL[[#This Row],[620122]], 0)</f>
        <v>15</v>
      </c>
      <c r="T901">
        <f>IF(AND(ALL!S902-METEALL[[#This Row],[620123]] &gt;= 0, ALL!S902-METEALL[[#This Row],[620123]] &lt;= 24), ALL!S902-METEALL[[#This Row],[620123]], 0)</f>
        <v>0</v>
      </c>
      <c r="U901">
        <f>IF(AND(ALL!T902-METEALL[[#This Row],[620124]] &gt;= 0, ALL!T902-METEALL[[#This Row],[620124]] &lt;= 24), ALL!T902-METEALL[[#This Row],[620124]], 0)</f>
        <v>15</v>
      </c>
      <c r="Y901">
        <v>620104</v>
      </c>
      <c r="Z901" s="31">
        <v>44729</v>
      </c>
      <c r="AA901">
        <v>3</v>
      </c>
    </row>
    <row r="902" spans="3:27">
      <c r="C902" s="17">
        <v>44730</v>
      </c>
      <c r="D902" t="str">
        <f>TEXT(Mete_cal[[#This Row],[Egat Code]], "[$-409]mmm yyyy")</f>
        <v>Jun 2022</v>
      </c>
      <c r="E902">
        <f>IF(AND(ALL!D903-METEALL[[#This Row],[620104]] &gt;= 0, ALL!D903-METEALL[[#This Row],[620104]] &lt;= 24), ALL!D903-METEALL[[#This Row],[620104]], 0)</f>
        <v>0</v>
      </c>
      <c r="F902">
        <f>IF(AND(ALL!E903-METEALL[[#This Row],[620105]] &gt;= 0, ALL!E903-METEALL[[#This Row],[620105]] &lt;= 24), ALL!E903-METEALL[[#This Row],[620105]], 0)</f>
        <v>14</v>
      </c>
      <c r="G902">
        <f>IF(AND(ALL!F903-METEALL[[#This Row],[620106]] &gt;= 0, ALL!F903-METEALL[[#This Row],[620106]] &lt;= 24), ALL!F903-METEALL[[#This Row],[620106]], 0)</f>
        <v>0</v>
      </c>
      <c r="H902">
        <f>IF(AND(ALL!G903-METEALL[[#This Row],[620107]] &gt;= 0, ALL!G903-METEALL[[#This Row],[620107]] &lt;= 24), ALL!G903-METEALL[[#This Row],[620107]], 0)</f>
        <v>0</v>
      </c>
      <c r="I902">
        <f>IF(AND(ALL!H903-METEALL[[#This Row],[620109]] &gt;= 0, ALL!H903-METEALL[[#This Row],[620109]] &lt;= 24), ALL!H903-METEALL[[#This Row],[620109]], 0)</f>
        <v>14</v>
      </c>
      <c r="J902">
        <f>IF(AND(ALL!I903-METEALL[[#This Row],[620111]] &gt;= 0, ALL!I903-METEALL[[#This Row],[620111]] &lt;= 24), ALL!I903-METEALL[[#This Row],[620111]], 0)</f>
        <v>15</v>
      </c>
      <c r="K902">
        <f>IF(AND(ALL!J903-METEALL[[#This Row],[620112]] &gt;= 0, ALL!J903-METEALL[[#This Row],[620112]] &lt;= 24), ALL!J903-METEALL[[#This Row],[620112]], 0)</f>
        <v>14</v>
      </c>
      <c r="L902">
        <f>IF(AND(ALL!K903-METEALL[[#This Row],[620113]] &gt;= 0, ALL!K903-METEALL[[#This Row],[620113]] &lt;= 24), ALL!K903-METEALL[[#This Row],[620113]], 0)</f>
        <v>0</v>
      </c>
      <c r="M902">
        <f>IF(AND(ALL!L903-METEALL[[#This Row],[620114]] &gt;= 0, ALL!L903-METEALL[[#This Row],[620114]] &lt;= 24), ALL!L903-METEALL[[#This Row],[620114]], 0)</f>
        <v>13</v>
      </c>
      <c r="N902">
        <f>IF(AND(ALL!M903-METEALL[[#This Row],[620116]] &gt;= 0, ALL!M903-METEALL[[#This Row],[620116]] &lt;= 24), ALL!M903-METEALL[[#This Row],[620116]], 0)</f>
        <v>0</v>
      </c>
      <c r="O902">
        <f>IF(AND(ALL!N903-METEALL[[#This Row],[620117]] &gt;= 0, ALL!N903-METEALL[[#This Row],[620117]] &lt;= 24), ALL!N903-METEALL[[#This Row],[620117]], 0)</f>
        <v>0</v>
      </c>
      <c r="P902">
        <f>IF(AND(ALL!O903-METEALL[[#This Row],[620118]] &gt;= 0, ALL!O903-METEALL[[#This Row],[620118]] &lt;= 24), ALL!O903-METEALL[[#This Row],[620118]], 0)</f>
        <v>8</v>
      </c>
      <c r="Q902">
        <f>IF(AND(ALL!P903-METEALL[[#This Row],[620119]] &gt;= 0, ALL!P903-METEALL[[#This Row],[620119]] &lt;= 24), ALL!P903-METEALL[[#This Row],[620119]], 0)</f>
        <v>14</v>
      </c>
      <c r="R902">
        <f>IF(AND(ALL!Q903-METEALL[[#This Row],[620120]] &gt;= 0, ALL!Q903-METEALL[[#This Row],[620120]] &lt;= 24), ALL!Q903-METEALL[[#This Row],[620120]], 0)</f>
        <v>1</v>
      </c>
      <c r="S902">
        <f>IF(AND(ALL!R903-METEALL[[#This Row],[620122]] &gt;= 0, ALL!R903-METEALL[[#This Row],[620122]] &lt;= 24), ALL!R903-METEALL[[#This Row],[620122]], 0)</f>
        <v>13</v>
      </c>
      <c r="T902">
        <f>IF(AND(ALL!S903-METEALL[[#This Row],[620123]] &gt;= 0, ALL!S903-METEALL[[#This Row],[620123]] &lt;= 24), ALL!S903-METEALL[[#This Row],[620123]], 0)</f>
        <v>0</v>
      </c>
      <c r="U902">
        <f>IF(AND(ALL!T903-METEALL[[#This Row],[620124]] &gt;= 0, ALL!T903-METEALL[[#This Row],[620124]] &lt;= 24), ALL!T903-METEALL[[#This Row],[620124]], 0)</f>
        <v>10</v>
      </c>
      <c r="Y902">
        <v>620104</v>
      </c>
      <c r="Z902" s="31">
        <v>44730</v>
      </c>
      <c r="AA902">
        <v>0</v>
      </c>
    </row>
    <row r="903" spans="3:27">
      <c r="C903" s="17">
        <v>44731</v>
      </c>
      <c r="D903" t="str">
        <f>TEXT(Mete_cal[[#This Row],[Egat Code]], "[$-409]mmm yyyy")</f>
        <v>Jun 2022</v>
      </c>
      <c r="E903">
        <f>IF(AND(ALL!D904-METEALL[[#This Row],[620104]] &gt;= 0, ALL!D904-METEALL[[#This Row],[620104]] &lt;= 24), ALL!D904-METEALL[[#This Row],[620104]], 0)</f>
        <v>13</v>
      </c>
      <c r="F903">
        <f>IF(AND(ALL!E904-METEALL[[#This Row],[620105]] &gt;= 0, ALL!E904-METEALL[[#This Row],[620105]] &lt;= 24), ALL!E904-METEALL[[#This Row],[620105]], 0)</f>
        <v>20</v>
      </c>
      <c r="G903">
        <f>IF(AND(ALL!F904-METEALL[[#This Row],[620106]] &gt;= 0, ALL!F904-METEALL[[#This Row],[620106]] &lt;= 24), ALL!F904-METEALL[[#This Row],[620106]], 0)</f>
        <v>0</v>
      </c>
      <c r="H903">
        <f>IF(AND(ALL!G904-METEALL[[#This Row],[620107]] &gt;= 0, ALL!G904-METEALL[[#This Row],[620107]] &lt;= 24), ALL!G904-METEALL[[#This Row],[620107]], 0)</f>
        <v>0</v>
      </c>
      <c r="I903">
        <f>IF(AND(ALL!H904-METEALL[[#This Row],[620109]] &gt;= 0, ALL!H904-METEALL[[#This Row],[620109]] &lt;= 24), ALL!H904-METEALL[[#This Row],[620109]], 0)</f>
        <v>13</v>
      </c>
      <c r="J903">
        <f>IF(AND(ALL!I904-METEALL[[#This Row],[620111]] &gt;= 0, ALL!I904-METEALL[[#This Row],[620111]] &lt;= 24), ALL!I904-METEALL[[#This Row],[620111]], 0)</f>
        <v>19</v>
      </c>
      <c r="K903">
        <f>IF(AND(ALL!J904-METEALL[[#This Row],[620112]] &gt;= 0, ALL!J904-METEALL[[#This Row],[620112]] &lt;= 24), ALL!J904-METEALL[[#This Row],[620112]], 0)</f>
        <v>20</v>
      </c>
      <c r="L903">
        <f>IF(AND(ALL!K904-METEALL[[#This Row],[620113]] &gt;= 0, ALL!K904-METEALL[[#This Row],[620113]] &lt;= 24), ALL!K904-METEALL[[#This Row],[620113]], 0)</f>
        <v>9</v>
      </c>
      <c r="M903">
        <f>IF(AND(ALL!L904-METEALL[[#This Row],[620114]] &gt;= 0, ALL!L904-METEALL[[#This Row],[620114]] &lt;= 24), ALL!L904-METEALL[[#This Row],[620114]], 0)</f>
        <v>20</v>
      </c>
      <c r="N903">
        <f>IF(AND(ALL!M904-METEALL[[#This Row],[620116]] &gt;= 0, ALL!M904-METEALL[[#This Row],[620116]] &lt;= 24), ALL!M904-METEALL[[#This Row],[620116]], 0)</f>
        <v>0</v>
      </c>
      <c r="O903">
        <f>IF(AND(ALL!N904-METEALL[[#This Row],[620117]] &gt;= 0, ALL!N904-METEALL[[#This Row],[620117]] &lt;= 24), ALL!N904-METEALL[[#This Row],[620117]], 0)</f>
        <v>13</v>
      </c>
      <c r="P903">
        <f>IF(AND(ALL!O904-METEALL[[#This Row],[620118]] &gt;= 0, ALL!O904-METEALL[[#This Row],[620118]] &lt;= 24), ALL!O904-METEALL[[#This Row],[620118]], 0)</f>
        <v>19</v>
      </c>
      <c r="Q903">
        <f>IF(AND(ALL!P904-METEALL[[#This Row],[620119]] &gt;= 0, ALL!P904-METEALL[[#This Row],[620119]] &lt;= 24), ALL!P904-METEALL[[#This Row],[620119]], 0)</f>
        <v>21</v>
      </c>
      <c r="R903">
        <f>IF(AND(ALL!Q904-METEALL[[#This Row],[620120]] &gt;= 0, ALL!Q904-METEALL[[#This Row],[620120]] &lt;= 24), ALL!Q904-METEALL[[#This Row],[620120]], 0)</f>
        <v>0</v>
      </c>
      <c r="S903">
        <f>IF(AND(ALL!R904-METEALL[[#This Row],[620122]] &gt;= 0, ALL!R904-METEALL[[#This Row],[620122]] &lt;= 24), ALL!R904-METEALL[[#This Row],[620122]], 0)</f>
        <v>20</v>
      </c>
      <c r="T903">
        <f>IF(AND(ALL!S904-METEALL[[#This Row],[620123]] &gt;= 0, ALL!S904-METEALL[[#This Row],[620123]] &lt;= 24), ALL!S904-METEALL[[#This Row],[620123]], 0)</f>
        <v>0</v>
      </c>
      <c r="U903">
        <f>IF(AND(ALL!T904-METEALL[[#This Row],[620124]] &gt;= 0, ALL!T904-METEALL[[#This Row],[620124]] &lt;= 24), ALL!T904-METEALL[[#This Row],[620124]], 0)</f>
        <v>0</v>
      </c>
      <c r="Y903">
        <v>620104</v>
      </c>
      <c r="Z903" s="31">
        <v>44731</v>
      </c>
      <c r="AA903">
        <v>13</v>
      </c>
    </row>
    <row r="904" spans="3:27">
      <c r="C904" s="17">
        <v>44732</v>
      </c>
      <c r="D904" t="str">
        <f>TEXT(Mete_cal[[#This Row],[Egat Code]], "[$-409]mmm yyyy")</f>
        <v>Jun 2022</v>
      </c>
      <c r="E904">
        <f>IF(AND(ALL!D905-METEALL[[#This Row],[620104]] &gt;= 0, ALL!D905-METEALL[[#This Row],[620104]] &lt;= 24), ALL!D905-METEALL[[#This Row],[620104]], 0)</f>
        <v>11</v>
      </c>
      <c r="F904">
        <f>IF(AND(ALL!E905-METEALL[[#This Row],[620105]] &gt;= 0, ALL!E905-METEALL[[#This Row],[620105]] &lt;= 24), ALL!E905-METEALL[[#This Row],[620105]], 0)</f>
        <v>19</v>
      </c>
      <c r="G904">
        <f>IF(AND(ALL!F905-METEALL[[#This Row],[620106]] &gt;= 0, ALL!F905-METEALL[[#This Row],[620106]] &lt;= 24), ALL!F905-METEALL[[#This Row],[620106]], 0)</f>
        <v>0</v>
      </c>
      <c r="H904">
        <f>IF(AND(ALL!G905-METEALL[[#This Row],[620107]] &gt;= 0, ALL!G905-METEALL[[#This Row],[620107]] &lt;= 24), ALL!G905-METEALL[[#This Row],[620107]], 0)</f>
        <v>0</v>
      </c>
      <c r="I904">
        <f>IF(AND(ALL!H905-METEALL[[#This Row],[620109]] &gt;= 0, ALL!H905-METEALL[[#This Row],[620109]] &lt;= 24), ALL!H905-METEALL[[#This Row],[620109]], 0)</f>
        <v>13</v>
      </c>
      <c r="J904">
        <f>IF(AND(ALL!I905-METEALL[[#This Row],[620111]] &gt;= 0, ALL!I905-METEALL[[#This Row],[620111]] &lt;= 24), ALL!I905-METEALL[[#This Row],[620111]], 0)</f>
        <v>17</v>
      </c>
      <c r="K904">
        <f>IF(AND(ALL!J905-METEALL[[#This Row],[620112]] &gt;= 0, ALL!J905-METEALL[[#This Row],[620112]] &lt;= 24), ALL!J905-METEALL[[#This Row],[620112]], 0)</f>
        <v>15</v>
      </c>
      <c r="L904">
        <f>IF(AND(ALL!K905-METEALL[[#This Row],[620113]] &gt;= 0, ALL!K905-METEALL[[#This Row],[620113]] &lt;= 24), ALL!K905-METEALL[[#This Row],[620113]], 0)</f>
        <v>13</v>
      </c>
      <c r="M904">
        <f>IF(AND(ALL!L905-METEALL[[#This Row],[620114]] &gt;= 0, ALL!L905-METEALL[[#This Row],[620114]] &lt;= 24), ALL!L905-METEALL[[#This Row],[620114]], 0)</f>
        <v>15</v>
      </c>
      <c r="N904">
        <f>IF(AND(ALL!M905-METEALL[[#This Row],[620116]] &gt;= 0, ALL!M905-METEALL[[#This Row],[620116]] &lt;= 24), ALL!M905-METEALL[[#This Row],[620116]], 0)</f>
        <v>0</v>
      </c>
      <c r="O904">
        <f>IF(AND(ALL!N905-METEALL[[#This Row],[620117]] &gt;= 0, ALL!N905-METEALL[[#This Row],[620117]] &lt;= 24), ALL!N905-METEALL[[#This Row],[620117]], 0)</f>
        <v>16</v>
      </c>
      <c r="P904">
        <f>IF(AND(ALL!O905-METEALL[[#This Row],[620118]] &gt;= 0, ALL!O905-METEALL[[#This Row],[620118]] &lt;= 24), ALL!O905-METEALL[[#This Row],[620118]], 0)</f>
        <v>15</v>
      </c>
      <c r="Q904">
        <f>IF(AND(ALL!P905-METEALL[[#This Row],[620119]] &gt;= 0, ALL!P905-METEALL[[#This Row],[620119]] &lt;= 24), ALL!P905-METEALL[[#This Row],[620119]], 0)</f>
        <v>13</v>
      </c>
      <c r="R904">
        <f>IF(AND(ALL!Q905-METEALL[[#This Row],[620120]] &gt;= 0, ALL!Q905-METEALL[[#This Row],[620120]] &lt;= 24), ALL!Q905-METEALL[[#This Row],[620120]], 0)</f>
        <v>0</v>
      </c>
      <c r="S904">
        <f>IF(AND(ALL!R905-METEALL[[#This Row],[620122]] &gt;= 0, ALL!R905-METEALL[[#This Row],[620122]] &lt;= 24), ALL!R905-METEALL[[#This Row],[620122]], 0)</f>
        <v>20</v>
      </c>
      <c r="T904">
        <f>IF(AND(ALL!S905-METEALL[[#This Row],[620123]] &gt;= 0, ALL!S905-METEALL[[#This Row],[620123]] &lt;= 24), ALL!S905-METEALL[[#This Row],[620123]], 0)</f>
        <v>0</v>
      </c>
      <c r="U904">
        <f>IF(AND(ALL!T905-METEALL[[#This Row],[620124]] &gt;= 0, ALL!T905-METEALL[[#This Row],[620124]] &lt;= 24), ALL!T905-METEALL[[#This Row],[620124]], 0)</f>
        <v>0</v>
      </c>
      <c r="Y904">
        <v>620104</v>
      </c>
      <c r="Z904" s="31">
        <v>44732</v>
      </c>
      <c r="AA904">
        <v>11</v>
      </c>
    </row>
    <row r="905" spans="3:27">
      <c r="C905" s="17">
        <v>44733</v>
      </c>
      <c r="D905" t="str">
        <f>TEXT(Mete_cal[[#This Row],[Egat Code]], "[$-409]mmm yyyy")</f>
        <v>Jun 2022</v>
      </c>
      <c r="E905">
        <f>IF(AND(ALL!D906-METEALL[[#This Row],[620104]] &gt;= 0, ALL!D906-METEALL[[#This Row],[620104]] &lt;= 24), ALL!D906-METEALL[[#This Row],[620104]], 0)</f>
        <v>9</v>
      </c>
      <c r="F905">
        <f>IF(AND(ALL!E906-METEALL[[#This Row],[620105]] &gt;= 0, ALL!E906-METEALL[[#This Row],[620105]] &lt;= 24), ALL!E906-METEALL[[#This Row],[620105]], 0)</f>
        <v>14</v>
      </c>
      <c r="G905">
        <f>IF(AND(ALL!F906-METEALL[[#This Row],[620106]] &gt;= 0, ALL!F906-METEALL[[#This Row],[620106]] &lt;= 24), ALL!F906-METEALL[[#This Row],[620106]], 0)</f>
        <v>0</v>
      </c>
      <c r="H905">
        <f>IF(AND(ALL!G906-METEALL[[#This Row],[620107]] &gt;= 0, ALL!G906-METEALL[[#This Row],[620107]] &lt;= 24), ALL!G906-METEALL[[#This Row],[620107]], 0)</f>
        <v>0</v>
      </c>
      <c r="I905">
        <f>IF(AND(ALL!H906-METEALL[[#This Row],[620109]] &gt;= 0, ALL!H906-METEALL[[#This Row],[620109]] &lt;= 24), ALL!H906-METEALL[[#This Row],[620109]], 0)</f>
        <v>7</v>
      </c>
      <c r="J905">
        <f>IF(AND(ALL!I906-METEALL[[#This Row],[620111]] &gt;= 0, ALL!I906-METEALL[[#This Row],[620111]] &lt;= 24), ALL!I906-METEALL[[#This Row],[620111]], 0)</f>
        <v>20</v>
      </c>
      <c r="K905">
        <f>IF(AND(ALL!J906-METEALL[[#This Row],[620112]] &gt;= 0, ALL!J906-METEALL[[#This Row],[620112]] &lt;= 24), ALL!J906-METEALL[[#This Row],[620112]], 0)</f>
        <v>20</v>
      </c>
      <c r="L905">
        <f>IF(AND(ALL!K906-METEALL[[#This Row],[620113]] &gt;= 0, ALL!K906-METEALL[[#This Row],[620113]] &lt;= 24), ALL!K906-METEALL[[#This Row],[620113]], 0)</f>
        <v>9</v>
      </c>
      <c r="M905">
        <f>IF(AND(ALL!L906-METEALL[[#This Row],[620114]] &gt;= 0, ALL!L906-METEALL[[#This Row],[620114]] &lt;= 24), ALL!L906-METEALL[[#This Row],[620114]], 0)</f>
        <v>0</v>
      </c>
      <c r="N905">
        <f>IF(AND(ALL!M906-METEALL[[#This Row],[620116]] &gt;= 0, ALL!M906-METEALL[[#This Row],[620116]] &lt;= 24), ALL!M906-METEALL[[#This Row],[620116]], 0)</f>
        <v>0</v>
      </c>
      <c r="O905">
        <f>IF(AND(ALL!N906-METEALL[[#This Row],[620117]] &gt;= 0, ALL!N906-METEALL[[#This Row],[620117]] &lt;= 24), ALL!N906-METEALL[[#This Row],[620117]], 0)</f>
        <v>0</v>
      </c>
      <c r="P905">
        <f>IF(AND(ALL!O906-METEALL[[#This Row],[620118]] &gt;= 0, ALL!O906-METEALL[[#This Row],[620118]] &lt;= 24), ALL!O906-METEALL[[#This Row],[620118]], 0)</f>
        <v>0</v>
      </c>
      <c r="Q905">
        <f>IF(AND(ALL!P906-METEALL[[#This Row],[620119]] &gt;= 0, ALL!P906-METEALL[[#This Row],[620119]] &lt;= 24), ALL!P906-METEALL[[#This Row],[620119]], 0)</f>
        <v>14</v>
      </c>
      <c r="R905">
        <f>IF(AND(ALL!Q906-METEALL[[#This Row],[620120]] &gt;= 0, ALL!Q906-METEALL[[#This Row],[620120]] &lt;= 24), ALL!Q906-METEALL[[#This Row],[620120]], 0)</f>
        <v>0</v>
      </c>
      <c r="S905">
        <f>IF(AND(ALL!R906-METEALL[[#This Row],[620122]] &gt;= 0, ALL!R906-METEALL[[#This Row],[620122]] &lt;= 24), ALL!R906-METEALL[[#This Row],[620122]], 0)</f>
        <v>10</v>
      </c>
      <c r="T905">
        <f>IF(AND(ALL!S906-METEALL[[#This Row],[620123]] &gt;= 0, ALL!S906-METEALL[[#This Row],[620123]] &lt;= 24), ALL!S906-METEALL[[#This Row],[620123]], 0)</f>
        <v>0</v>
      </c>
      <c r="U905">
        <f>IF(AND(ALL!T906-METEALL[[#This Row],[620124]] &gt;= 0, ALL!T906-METEALL[[#This Row],[620124]] &lt;= 24), ALL!T906-METEALL[[#This Row],[620124]], 0)</f>
        <v>10</v>
      </c>
      <c r="Y905">
        <v>620104</v>
      </c>
      <c r="Z905" s="31">
        <v>44733</v>
      </c>
      <c r="AA905">
        <v>9</v>
      </c>
    </row>
    <row r="906" spans="3:27">
      <c r="C906" s="17">
        <v>44734</v>
      </c>
      <c r="D906" t="str">
        <f>TEXT(Mete_cal[[#This Row],[Egat Code]], "[$-409]mmm yyyy")</f>
        <v>Jun 2022</v>
      </c>
      <c r="E906">
        <f>IF(AND(ALL!D907-METEALL[[#This Row],[620104]] &gt;= 0, ALL!D907-METEALL[[#This Row],[620104]] &lt;= 24), ALL!D907-METEALL[[#This Row],[620104]], 0)</f>
        <v>0</v>
      </c>
      <c r="F906">
        <f>IF(AND(ALL!E907-METEALL[[#This Row],[620105]] &gt;= 0, ALL!E907-METEALL[[#This Row],[620105]] &lt;= 24), ALL!E907-METEALL[[#This Row],[620105]], 0)</f>
        <v>0</v>
      </c>
      <c r="G906">
        <f>IF(AND(ALL!F907-METEALL[[#This Row],[620106]] &gt;= 0, ALL!F907-METEALL[[#This Row],[620106]] &lt;= 24), ALL!F907-METEALL[[#This Row],[620106]], 0)</f>
        <v>0</v>
      </c>
      <c r="H906">
        <f>IF(AND(ALL!G907-METEALL[[#This Row],[620107]] &gt;= 0, ALL!G907-METEALL[[#This Row],[620107]] &lt;= 24), ALL!G907-METEALL[[#This Row],[620107]], 0)</f>
        <v>0</v>
      </c>
      <c r="I906">
        <f>IF(AND(ALL!H907-METEALL[[#This Row],[620109]] &gt;= 0, ALL!H907-METEALL[[#This Row],[620109]] &lt;= 24), ALL!H907-METEALL[[#This Row],[620109]], 0)</f>
        <v>0</v>
      </c>
      <c r="J906">
        <f>IF(AND(ALL!I907-METEALL[[#This Row],[620111]] &gt;= 0, ALL!I907-METEALL[[#This Row],[620111]] &lt;= 24), ALL!I907-METEALL[[#This Row],[620111]], 0)</f>
        <v>0</v>
      </c>
      <c r="K906">
        <f>IF(AND(ALL!J907-METEALL[[#This Row],[620112]] &gt;= 0, ALL!J907-METEALL[[#This Row],[620112]] &lt;= 24), ALL!J907-METEALL[[#This Row],[620112]], 0)</f>
        <v>0</v>
      </c>
      <c r="L906">
        <f>IF(AND(ALL!K907-METEALL[[#This Row],[620113]] &gt;= 0, ALL!K907-METEALL[[#This Row],[620113]] &lt;= 24), ALL!K907-METEALL[[#This Row],[620113]], 0)</f>
        <v>0</v>
      </c>
      <c r="M906">
        <f>IF(AND(ALL!L907-METEALL[[#This Row],[620114]] &gt;= 0, ALL!L907-METEALL[[#This Row],[620114]] &lt;= 24), ALL!L907-METEALL[[#This Row],[620114]], 0)</f>
        <v>0</v>
      </c>
      <c r="N906">
        <f>IF(AND(ALL!M907-METEALL[[#This Row],[620116]] &gt;= 0, ALL!M907-METEALL[[#This Row],[620116]] &lt;= 24), ALL!M907-METEALL[[#This Row],[620116]], 0)</f>
        <v>0</v>
      </c>
      <c r="O906">
        <f>IF(AND(ALL!N907-METEALL[[#This Row],[620117]] &gt;= 0, ALL!N907-METEALL[[#This Row],[620117]] &lt;= 24), ALL!N907-METEALL[[#This Row],[620117]], 0)</f>
        <v>0</v>
      </c>
      <c r="P906">
        <f>IF(AND(ALL!O907-METEALL[[#This Row],[620118]] &gt;= 0, ALL!O907-METEALL[[#This Row],[620118]] &lt;= 24), ALL!O907-METEALL[[#This Row],[620118]], 0)</f>
        <v>0</v>
      </c>
      <c r="Q906">
        <f>IF(AND(ALL!P907-METEALL[[#This Row],[620119]] &gt;= 0, ALL!P907-METEALL[[#This Row],[620119]] &lt;= 24), ALL!P907-METEALL[[#This Row],[620119]], 0)</f>
        <v>0</v>
      </c>
      <c r="R906">
        <f>IF(AND(ALL!Q907-METEALL[[#This Row],[620120]] &gt;= 0, ALL!Q907-METEALL[[#This Row],[620120]] &lt;= 24), ALL!Q907-METEALL[[#This Row],[620120]], 0)</f>
        <v>0</v>
      </c>
      <c r="S906">
        <f>IF(AND(ALL!R907-METEALL[[#This Row],[620122]] &gt;= 0, ALL!R907-METEALL[[#This Row],[620122]] &lt;= 24), ALL!R907-METEALL[[#This Row],[620122]], 0)</f>
        <v>0</v>
      </c>
      <c r="T906">
        <f>IF(AND(ALL!S907-METEALL[[#This Row],[620123]] &gt;= 0, ALL!S907-METEALL[[#This Row],[620123]] &lt;= 24), ALL!S907-METEALL[[#This Row],[620123]], 0)</f>
        <v>0</v>
      </c>
      <c r="U906">
        <f>IF(AND(ALL!T907-METEALL[[#This Row],[620124]] &gt;= 0, ALL!T907-METEALL[[#This Row],[620124]] &lt;= 24), ALL!T907-METEALL[[#This Row],[620124]], 0)</f>
        <v>0</v>
      </c>
      <c r="Y906">
        <v>620104</v>
      </c>
      <c r="Z906" s="31">
        <v>44734</v>
      </c>
      <c r="AA906">
        <v>0</v>
      </c>
    </row>
    <row r="907" spans="3:27">
      <c r="C907" s="17">
        <v>44735</v>
      </c>
      <c r="D907" t="str">
        <f>TEXT(Mete_cal[[#This Row],[Egat Code]], "[$-409]mmm yyyy")</f>
        <v>Jun 2022</v>
      </c>
      <c r="E907">
        <f>IF(AND(ALL!D908-METEALL[[#This Row],[620104]] &gt;= 0, ALL!D908-METEALL[[#This Row],[620104]] &lt;= 24), ALL!D908-METEALL[[#This Row],[620104]], 0)</f>
        <v>20</v>
      </c>
      <c r="F907">
        <f>IF(AND(ALL!E908-METEALL[[#This Row],[620105]] &gt;= 0, ALL!E908-METEALL[[#This Row],[620105]] &lt;= 24), ALL!E908-METEALL[[#This Row],[620105]], 0)</f>
        <v>22</v>
      </c>
      <c r="G907">
        <f>IF(AND(ALL!F908-METEALL[[#This Row],[620106]] &gt;= 0, ALL!F908-METEALL[[#This Row],[620106]] &lt;= 24), ALL!F908-METEALL[[#This Row],[620106]], 0)</f>
        <v>0</v>
      </c>
      <c r="H907">
        <f>IF(AND(ALL!G908-METEALL[[#This Row],[620107]] &gt;= 0, ALL!G908-METEALL[[#This Row],[620107]] &lt;= 24), ALL!G908-METEALL[[#This Row],[620107]], 0)</f>
        <v>0</v>
      </c>
      <c r="I907">
        <f>IF(AND(ALL!H908-METEALL[[#This Row],[620109]] &gt;= 0, ALL!H908-METEALL[[#This Row],[620109]] &lt;= 24), ALL!H908-METEALL[[#This Row],[620109]], 0)</f>
        <v>0</v>
      </c>
      <c r="J907">
        <f>IF(AND(ALL!I908-METEALL[[#This Row],[620111]] &gt;= 0, ALL!I908-METEALL[[#This Row],[620111]] &lt;= 24), ALL!I908-METEALL[[#This Row],[620111]], 0)</f>
        <v>17</v>
      </c>
      <c r="K907">
        <f>IF(AND(ALL!J908-METEALL[[#This Row],[620112]] &gt;= 0, ALL!J908-METEALL[[#This Row],[620112]] &lt;= 24), ALL!J908-METEALL[[#This Row],[620112]], 0)</f>
        <v>0</v>
      </c>
      <c r="L907">
        <f>IF(AND(ALL!K908-METEALL[[#This Row],[620113]] &gt;= 0, ALL!K908-METEALL[[#This Row],[620113]] &lt;= 24), ALL!K908-METEALL[[#This Row],[620113]], 0)</f>
        <v>19</v>
      </c>
      <c r="M907">
        <f>IF(AND(ALL!L908-METEALL[[#This Row],[620114]] &gt;= 0, ALL!L908-METEALL[[#This Row],[620114]] &lt;= 24), ALL!L908-METEALL[[#This Row],[620114]], 0)</f>
        <v>0</v>
      </c>
      <c r="N907">
        <f>IF(AND(ALL!M908-METEALL[[#This Row],[620116]] &gt;= 0, ALL!M908-METEALL[[#This Row],[620116]] &lt;= 24), ALL!M908-METEALL[[#This Row],[620116]], 0)</f>
        <v>0</v>
      </c>
      <c r="O907">
        <f>IF(AND(ALL!N908-METEALL[[#This Row],[620117]] &gt;= 0, ALL!N908-METEALL[[#This Row],[620117]] &lt;= 24), ALL!N908-METEALL[[#This Row],[620117]], 0)</f>
        <v>0</v>
      </c>
      <c r="P907">
        <f>IF(AND(ALL!O908-METEALL[[#This Row],[620118]] &gt;= 0, ALL!O908-METEALL[[#This Row],[620118]] &lt;= 24), ALL!O908-METEALL[[#This Row],[620118]], 0)</f>
        <v>0</v>
      </c>
      <c r="Q907">
        <f>IF(AND(ALL!P908-METEALL[[#This Row],[620119]] &gt;= 0, ALL!P908-METEALL[[#This Row],[620119]] &lt;= 24), ALL!P908-METEALL[[#This Row],[620119]], 0)</f>
        <v>0</v>
      </c>
      <c r="R907">
        <f>IF(AND(ALL!Q908-METEALL[[#This Row],[620120]] &gt;= 0, ALL!Q908-METEALL[[#This Row],[620120]] &lt;= 24), ALL!Q908-METEALL[[#This Row],[620120]], 0)</f>
        <v>0</v>
      </c>
      <c r="S907">
        <f>IF(AND(ALL!R908-METEALL[[#This Row],[620122]] &gt;= 0, ALL!R908-METEALL[[#This Row],[620122]] &lt;= 24), ALL!R908-METEALL[[#This Row],[620122]], 0)</f>
        <v>10</v>
      </c>
      <c r="T907">
        <f>IF(AND(ALL!S908-METEALL[[#This Row],[620123]] &gt;= 0, ALL!S908-METEALL[[#This Row],[620123]] &lt;= 24), ALL!S908-METEALL[[#This Row],[620123]], 0)</f>
        <v>0</v>
      </c>
      <c r="U907">
        <f>IF(AND(ALL!T908-METEALL[[#This Row],[620124]] &gt;= 0, ALL!T908-METEALL[[#This Row],[620124]] &lt;= 24), ALL!T908-METEALL[[#This Row],[620124]], 0)</f>
        <v>0</v>
      </c>
      <c r="Y907">
        <v>620104</v>
      </c>
      <c r="Z907" s="31">
        <v>44735</v>
      </c>
      <c r="AA907">
        <v>20</v>
      </c>
    </row>
    <row r="908" spans="3:27">
      <c r="C908" s="17">
        <v>44736</v>
      </c>
      <c r="D908" t="str">
        <f>TEXT(Mete_cal[[#This Row],[Egat Code]], "[$-409]mmm yyyy")</f>
        <v>Jun 2022</v>
      </c>
      <c r="E908">
        <f>IF(AND(ALL!D909-METEALL[[#This Row],[620104]] &gt;= 0, ALL!D909-METEALL[[#This Row],[620104]] &lt;= 24), ALL!D909-METEALL[[#This Row],[620104]], 0)</f>
        <v>10</v>
      </c>
      <c r="F908">
        <f>IF(AND(ALL!E909-METEALL[[#This Row],[620105]] &gt;= 0, ALL!E909-METEALL[[#This Row],[620105]] &lt;= 24), ALL!E909-METEALL[[#This Row],[620105]], 0)</f>
        <v>10</v>
      </c>
      <c r="G908">
        <f>IF(AND(ALL!F909-METEALL[[#This Row],[620106]] &gt;= 0, ALL!F909-METEALL[[#This Row],[620106]] &lt;= 24), ALL!F909-METEALL[[#This Row],[620106]], 0)</f>
        <v>0</v>
      </c>
      <c r="H908">
        <f>IF(AND(ALL!G909-METEALL[[#This Row],[620107]] &gt;= 0, ALL!G909-METEALL[[#This Row],[620107]] &lt;= 24), ALL!G909-METEALL[[#This Row],[620107]], 0)</f>
        <v>0</v>
      </c>
      <c r="I908">
        <f>IF(AND(ALL!H909-METEALL[[#This Row],[620109]] &gt;= 0, ALL!H909-METEALL[[#This Row],[620109]] &lt;= 24), ALL!H909-METEALL[[#This Row],[620109]], 0)</f>
        <v>11</v>
      </c>
      <c r="J908">
        <f>IF(AND(ALL!I909-METEALL[[#This Row],[620111]] &gt;= 0, ALL!I909-METEALL[[#This Row],[620111]] &lt;= 24), ALL!I909-METEALL[[#This Row],[620111]], 0)</f>
        <v>4</v>
      </c>
      <c r="K908">
        <f>IF(AND(ALL!J909-METEALL[[#This Row],[620112]] &gt;= 0, ALL!J909-METEALL[[#This Row],[620112]] &lt;= 24), ALL!J909-METEALL[[#This Row],[620112]], 0)</f>
        <v>5</v>
      </c>
      <c r="L908">
        <f>IF(AND(ALL!K909-METEALL[[#This Row],[620113]] &gt;= 0, ALL!K909-METEALL[[#This Row],[620113]] &lt;= 24), ALL!K909-METEALL[[#This Row],[620113]], 0)</f>
        <v>2</v>
      </c>
      <c r="M908">
        <f>IF(AND(ALL!L909-METEALL[[#This Row],[620114]] &gt;= 0, ALL!L909-METEALL[[#This Row],[620114]] &lt;= 24), ALL!L909-METEALL[[#This Row],[620114]], 0)</f>
        <v>12</v>
      </c>
      <c r="N908">
        <f>IF(AND(ALL!M909-METEALL[[#This Row],[620116]] &gt;= 0, ALL!M909-METEALL[[#This Row],[620116]] &lt;= 24), ALL!M909-METEALL[[#This Row],[620116]], 0)</f>
        <v>0</v>
      </c>
      <c r="O908">
        <f>IF(AND(ALL!N909-METEALL[[#This Row],[620117]] &gt;= 0, ALL!N909-METEALL[[#This Row],[620117]] &lt;= 24), ALL!N909-METEALL[[#This Row],[620117]], 0)</f>
        <v>11</v>
      </c>
      <c r="P908">
        <f>IF(AND(ALL!O909-METEALL[[#This Row],[620118]] &gt;= 0, ALL!O909-METEALL[[#This Row],[620118]] &lt;= 24), ALL!O909-METEALL[[#This Row],[620118]], 0)</f>
        <v>11</v>
      </c>
      <c r="Q908">
        <f>IF(AND(ALL!P909-METEALL[[#This Row],[620119]] &gt;= 0, ALL!P909-METEALL[[#This Row],[620119]] &lt;= 24), ALL!P909-METEALL[[#This Row],[620119]], 0)</f>
        <v>5</v>
      </c>
      <c r="R908">
        <f>IF(AND(ALL!Q909-METEALL[[#This Row],[620120]] &gt;= 0, ALL!Q909-METEALL[[#This Row],[620120]] &lt;= 24), ALL!Q909-METEALL[[#This Row],[620120]], 0)</f>
        <v>0</v>
      </c>
      <c r="S908">
        <f>IF(AND(ALL!R909-METEALL[[#This Row],[620122]] &gt;= 0, ALL!R909-METEALL[[#This Row],[620122]] &lt;= 24), ALL!R909-METEALL[[#This Row],[620122]], 0)</f>
        <v>16</v>
      </c>
      <c r="T908">
        <f>IF(AND(ALL!S909-METEALL[[#This Row],[620123]] &gt;= 0, ALL!S909-METEALL[[#This Row],[620123]] &lt;= 24), ALL!S909-METEALL[[#This Row],[620123]], 0)</f>
        <v>0</v>
      </c>
      <c r="U908">
        <f>IF(AND(ALL!T909-METEALL[[#This Row],[620124]] &gt;= 0, ALL!T909-METEALL[[#This Row],[620124]] &lt;= 24), ALL!T909-METEALL[[#This Row],[620124]], 0)</f>
        <v>4</v>
      </c>
      <c r="Y908">
        <v>620104</v>
      </c>
      <c r="Z908" s="31">
        <v>44736</v>
      </c>
      <c r="AA908">
        <v>10</v>
      </c>
    </row>
    <row r="909" spans="3:27">
      <c r="C909" s="17">
        <v>44737</v>
      </c>
      <c r="D909" t="str">
        <f>TEXT(Mete_cal[[#This Row],[Egat Code]], "[$-409]mmm yyyy")</f>
        <v>Jun 2022</v>
      </c>
      <c r="E909">
        <f>IF(AND(ALL!D910-METEALL[[#This Row],[620104]] &gt;= 0, ALL!D910-METEALL[[#This Row],[620104]] &lt;= 24), ALL!D910-METEALL[[#This Row],[620104]], 0)</f>
        <v>5</v>
      </c>
      <c r="F909">
        <f>IF(AND(ALL!E910-METEALL[[#This Row],[620105]] &gt;= 0, ALL!E910-METEALL[[#This Row],[620105]] &lt;= 24), ALL!E910-METEALL[[#This Row],[620105]], 0)</f>
        <v>2</v>
      </c>
      <c r="G909">
        <f>IF(AND(ALL!F910-METEALL[[#This Row],[620106]] &gt;= 0, ALL!F910-METEALL[[#This Row],[620106]] &lt;= 24), ALL!F910-METEALL[[#This Row],[620106]], 0)</f>
        <v>0</v>
      </c>
      <c r="H909">
        <f>IF(AND(ALL!G910-METEALL[[#This Row],[620107]] &gt;= 0, ALL!G910-METEALL[[#This Row],[620107]] &lt;= 24), ALL!G910-METEALL[[#This Row],[620107]], 0)</f>
        <v>0</v>
      </c>
      <c r="I909">
        <f>IF(AND(ALL!H910-METEALL[[#This Row],[620109]] &gt;= 0, ALL!H910-METEALL[[#This Row],[620109]] &lt;= 24), ALL!H910-METEALL[[#This Row],[620109]], 0)</f>
        <v>7</v>
      </c>
      <c r="J909">
        <f>IF(AND(ALL!I910-METEALL[[#This Row],[620111]] &gt;= 0, ALL!I910-METEALL[[#This Row],[620111]] &lt;= 24), ALL!I910-METEALL[[#This Row],[620111]], 0)</f>
        <v>7</v>
      </c>
      <c r="K909">
        <f>IF(AND(ALL!J910-METEALL[[#This Row],[620112]] &gt;= 0, ALL!J910-METEALL[[#This Row],[620112]] &lt;= 24), ALL!J910-METEALL[[#This Row],[620112]], 0)</f>
        <v>12</v>
      </c>
      <c r="L909">
        <f>IF(AND(ALL!K910-METEALL[[#This Row],[620113]] &gt;= 0, ALL!K910-METEALL[[#This Row],[620113]] &lt;= 24), ALL!K910-METEALL[[#This Row],[620113]], 0)</f>
        <v>0</v>
      </c>
      <c r="M909">
        <f>IF(AND(ALL!L910-METEALL[[#This Row],[620114]] &gt;= 0, ALL!L910-METEALL[[#This Row],[620114]] &lt;= 24), ALL!L910-METEALL[[#This Row],[620114]], 0)</f>
        <v>0</v>
      </c>
      <c r="N909">
        <f>IF(AND(ALL!M910-METEALL[[#This Row],[620116]] &gt;= 0, ALL!M910-METEALL[[#This Row],[620116]] &lt;= 24), ALL!M910-METEALL[[#This Row],[620116]], 0)</f>
        <v>0</v>
      </c>
      <c r="O909">
        <f>IF(AND(ALL!N910-METEALL[[#This Row],[620117]] &gt;= 0, ALL!N910-METEALL[[#This Row],[620117]] &lt;= 24), ALL!N910-METEALL[[#This Row],[620117]], 0)</f>
        <v>4</v>
      </c>
      <c r="P909">
        <f>IF(AND(ALL!O910-METEALL[[#This Row],[620118]] &gt;= 0, ALL!O910-METEALL[[#This Row],[620118]] &lt;= 24), ALL!O910-METEALL[[#This Row],[620118]], 0)</f>
        <v>12</v>
      </c>
      <c r="Q909">
        <f>IF(AND(ALL!P910-METEALL[[#This Row],[620119]] &gt;= 0, ALL!P910-METEALL[[#This Row],[620119]] &lt;= 24), ALL!P910-METEALL[[#This Row],[620119]], 0)</f>
        <v>0</v>
      </c>
      <c r="R909">
        <f>IF(AND(ALL!Q910-METEALL[[#This Row],[620120]] &gt;= 0, ALL!Q910-METEALL[[#This Row],[620120]] &lt;= 24), ALL!Q910-METEALL[[#This Row],[620120]], 0)</f>
        <v>0</v>
      </c>
      <c r="S909">
        <f>IF(AND(ALL!R910-METEALL[[#This Row],[620122]] &gt;= 0, ALL!R910-METEALL[[#This Row],[620122]] &lt;= 24), ALL!R910-METEALL[[#This Row],[620122]], 0)</f>
        <v>1</v>
      </c>
      <c r="T909">
        <f>IF(AND(ALL!S910-METEALL[[#This Row],[620123]] &gt;= 0, ALL!S910-METEALL[[#This Row],[620123]] &lt;= 24), ALL!S910-METEALL[[#This Row],[620123]], 0)</f>
        <v>0</v>
      </c>
      <c r="U909">
        <f>IF(AND(ALL!T910-METEALL[[#This Row],[620124]] &gt;= 0, ALL!T910-METEALL[[#This Row],[620124]] &lt;= 24), ALL!T910-METEALL[[#This Row],[620124]], 0)</f>
        <v>6</v>
      </c>
      <c r="Y909">
        <v>620104</v>
      </c>
      <c r="Z909" s="31">
        <v>44737</v>
      </c>
      <c r="AA909">
        <v>5</v>
      </c>
    </row>
    <row r="910" spans="3:27">
      <c r="C910" s="17">
        <v>44738</v>
      </c>
      <c r="D910" t="str">
        <f>TEXT(Mete_cal[[#This Row],[Egat Code]], "[$-409]mmm yyyy")</f>
        <v>Jun 2022</v>
      </c>
      <c r="E910">
        <f>IF(AND(ALL!D911-METEALL[[#This Row],[620104]] &gt;= 0, ALL!D911-METEALL[[#This Row],[620104]] &lt;= 24), ALL!D911-METEALL[[#This Row],[620104]], 0)</f>
        <v>7</v>
      </c>
      <c r="F910">
        <f>IF(AND(ALL!E911-METEALL[[#This Row],[620105]] &gt;= 0, ALL!E911-METEALL[[#This Row],[620105]] &lt;= 24), ALL!E911-METEALL[[#This Row],[620105]], 0)</f>
        <v>13</v>
      </c>
      <c r="G910">
        <f>IF(AND(ALL!F911-METEALL[[#This Row],[620106]] &gt;= 0, ALL!F911-METEALL[[#This Row],[620106]] &lt;= 24), ALL!F911-METEALL[[#This Row],[620106]], 0)</f>
        <v>20</v>
      </c>
      <c r="H910">
        <f>IF(AND(ALL!G911-METEALL[[#This Row],[620107]] &gt;= 0, ALL!G911-METEALL[[#This Row],[620107]] &lt;= 24), ALL!G911-METEALL[[#This Row],[620107]], 0)</f>
        <v>0</v>
      </c>
      <c r="I910">
        <f>IF(AND(ALL!H911-METEALL[[#This Row],[620109]] &gt;= 0, ALL!H911-METEALL[[#This Row],[620109]] &lt;= 24), ALL!H911-METEALL[[#This Row],[620109]], 0)</f>
        <v>8</v>
      </c>
      <c r="J910">
        <f>IF(AND(ALL!I911-METEALL[[#This Row],[620111]] &gt;= 0, ALL!I911-METEALL[[#This Row],[620111]] &lt;= 24), ALL!I911-METEALL[[#This Row],[620111]], 0)</f>
        <v>6</v>
      </c>
      <c r="K910">
        <f>IF(AND(ALL!J911-METEALL[[#This Row],[620112]] &gt;= 0, ALL!J911-METEALL[[#This Row],[620112]] &lt;= 24), ALL!J911-METEALL[[#This Row],[620112]], 0)</f>
        <v>13</v>
      </c>
      <c r="L910">
        <f>IF(AND(ALL!K911-METEALL[[#This Row],[620113]] &gt;= 0, ALL!K911-METEALL[[#This Row],[620113]] &lt;= 24), ALL!K911-METEALL[[#This Row],[620113]], 0)</f>
        <v>13</v>
      </c>
      <c r="M910">
        <f>IF(AND(ALL!L911-METEALL[[#This Row],[620114]] &gt;= 0, ALL!L911-METEALL[[#This Row],[620114]] &lt;= 24), ALL!L911-METEALL[[#This Row],[620114]], 0)</f>
        <v>0</v>
      </c>
      <c r="N910">
        <f>IF(AND(ALL!M911-METEALL[[#This Row],[620116]] &gt;= 0, ALL!M911-METEALL[[#This Row],[620116]] &lt;= 24), ALL!M911-METEALL[[#This Row],[620116]], 0)</f>
        <v>0</v>
      </c>
      <c r="O910">
        <f>IF(AND(ALL!N911-METEALL[[#This Row],[620117]] &gt;= 0, ALL!N911-METEALL[[#This Row],[620117]] &lt;= 24), ALL!N911-METEALL[[#This Row],[620117]], 0)</f>
        <v>10</v>
      </c>
      <c r="P910">
        <f>IF(AND(ALL!O911-METEALL[[#This Row],[620118]] &gt;= 0, ALL!O911-METEALL[[#This Row],[620118]] &lt;= 24), ALL!O911-METEALL[[#This Row],[620118]], 0)</f>
        <v>15</v>
      </c>
      <c r="Q910">
        <f>IF(AND(ALL!P911-METEALL[[#This Row],[620119]] &gt;= 0, ALL!P911-METEALL[[#This Row],[620119]] &lt;= 24), ALL!P911-METEALL[[#This Row],[620119]], 0)</f>
        <v>0</v>
      </c>
      <c r="R910">
        <f>IF(AND(ALL!Q911-METEALL[[#This Row],[620120]] &gt;= 0, ALL!Q911-METEALL[[#This Row],[620120]] &lt;= 24), ALL!Q911-METEALL[[#This Row],[620120]], 0)</f>
        <v>0</v>
      </c>
      <c r="S910">
        <f>IF(AND(ALL!R911-METEALL[[#This Row],[620122]] &gt;= 0, ALL!R911-METEALL[[#This Row],[620122]] &lt;= 24), ALL!R911-METEALL[[#This Row],[620122]], 0)</f>
        <v>0</v>
      </c>
      <c r="T910">
        <f>IF(AND(ALL!S911-METEALL[[#This Row],[620123]] &gt;= 0, ALL!S911-METEALL[[#This Row],[620123]] &lt;= 24), ALL!S911-METEALL[[#This Row],[620123]], 0)</f>
        <v>0</v>
      </c>
      <c r="U910">
        <f>IF(AND(ALL!T911-METEALL[[#This Row],[620124]] &gt;= 0, ALL!T911-METEALL[[#This Row],[620124]] &lt;= 24), ALL!T911-METEALL[[#This Row],[620124]], 0)</f>
        <v>15</v>
      </c>
      <c r="Y910">
        <v>620104</v>
      </c>
      <c r="Z910" s="31">
        <v>44738</v>
      </c>
      <c r="AA910">
        <v>7</v>
      </c>
    </row>
    <row r="911" spans="3:27">
      <c r="C911" s="17">
        <v>44739</v>
      </c>
      <c r="D911" t="str">
        <f>TEXT(Mete_cal[[#This Row],[Egat Code]], "[$-409]mmm yyyy")</f>
        <v>Jun 2022</v>
      </c>
      <c r="E911">
        <f>IF(AND(ALL!D912-METEALL[[#This Row],[620104]] &gt;= 0, ALL!D912-METEALL[[#This Row],[620104]] &lt;= 24), ALL!D912-METEALL[[#This Row],[620104]], 0)</f>
        <v>18</v>
      </c>
      <c r="F911">
        <f>IF(AND(ALL!E912-METEALL[[#This Row],[620105]] &gt;= 0, ALL!E912-METEALL[[#This Row],[620105]] &lt;= 24), ALL!E912-METEALL[[#This Row],[620105]], 0)</f>
        <v>18</v>
      </c>
      <c r="G911">
        <f>IF(AND(ALL!F912-METEALL[[#This Row],[620106]] &gt;= 0, ALL!F912-METEALL[[#This Row],[620106]] &lt;= 24), ALL!F912-METEALL[[#This Row],[620106]], 0)</f>
        <v>20</v>
      </c>
      <c r="H911">
        <f>IF(AND(ALL!G912-METEALL[[#This Row],[620107]] &gt;= 0, ALL!G912-METEALL[[#This Row],[620107]] &lt;= 24), ALL!G912-METEALL[[#This Row],[620107]], 0)</f>
        <v>0</v>
      </c>
      <c r="I911">
        <f>IF(AND(ALL!H912-METEALL[[#This Row],[620109]] &gt;= 0, ALL!H912-METEALL[[#This Row],[620109]] &lt;= 24), ALL!H912-METEALL[[#This Row],[620109]], 0)</f>
        <v>12</v>
      </c>
      <c r="J911">
        <f>IF(AND(ALL!I912-METEALL[[#This Row],[620111]] &gt;= 0, ALL!I912-METEALL[[#This Row],[620111]] &lt;= 24), ALL!I912-METEALL[[#This Row],[620111]], 0)</f>
        <v>6</v>
      </c>
      <c r="K911">
        <f>IF(AND(ALL!J912-METEALL[[#This Row],[620112]] &gt;= 0, ALL!J912-METEALL[[#This Row],[620112]] &lt;= 24), ALL!J912-METEALL[[#This Row],[620112]], 0)</f>
        <v>14</v>
      </c>
      <c r="L911">
        <f>IF(AND(ALL!K912-METEALL[[#This Row],[620113]] &gt;= 0, ALL!K912-METEALL[[#This Row],[620113]] &lt;= 24), ALL!K912-METEALL[[#This Row],[620113]], 0)</f>
        <v>9</v>
      </c>
      <c r="M911">
        <f>IF(AND(ALL!L912-METEALL[[#This Row],[620114]] &gt;= 0, ALL!L912-METEALL[[#This Row],[620114]] &lt;= 24), ALL!L912-METEALL[[#This Row],[620114]], 0)</f>
        <v>12</v>
      </c>
      <c r="N911">
        <f>IF(AND(ALL!M912-METEALL[[#This Row],[620116]] &gt;= 0, ALL!M912-METEALL[[#This Row],[620116]] &lt;= 24), ALL!M912-METEALL[[#This Row],[620116]], 0)</f>
        <v>13</v>
      </c>
      <c r="O911">
        <f>IF(AND(ALL!N912-METEALL[[#This Row],[620117]] &gt;= 0, ALL!N912-METEALL[[#This Row],[620117]] &lt;= 24), ALL!N912-METEALL[[#This Row],[620117]], 0)</f>
        <v>14</v>
      </c>
      <c r="P911">
        <f>IF(AND(ALL!O912-METEALL[[#This Row],[620118]] &gt;= 0, ALL!O912-METEALL[[#This Row],[620118]] &lt;= 24), ALL!O912-METEALL[[#This Row],[620118]], 0)</f>
        <v>11</v>
      </c>
      <c r="Q911">
        <f>IF(AND(ALL!P912-METEALL[[#This Row],[620119]] &gt;= 0, ALL!P912-METEALL[[#This Row],[620119]] &lt;= 24), ALL!P912-METEALL[[#This Row],[620119]], 0)</f>
        <v>0</v>
      </c>
      <c r="R911">
        <f>IF(AND(ALL!Q912-METEALL[[#This Row],[620120]] &gt;= 0, ALL!Q912-METEALL[[#This Row],[620120]] &lt;= 24), ALL!Q912-METEALL[[#This Row],[620120]], 0)</f>
        <v>0</v>
      </c>
      <c r="S911">
        <f>IF(AND(ALL!R912-METEALL[[#This Row],[620122]] &gt;= 0, ALL!R912-METEALL[[#This Row],[620122]] &lt;= 24), ALL!R912-METEALL[[#This Row],[620122]], 0)</f>
        <v>0</v>
      </c>
      <c r="T911">
        <f>IF(AND(ALL!S912-METEALL[[#This Row],[620123]] &gt;= 0, ALL!S912-METEALL[[#This Row],[620123]] &lt;= 24), ALL!S912-METEALL[[#This Row],[620123]], 0)</f>
        <v>0</v>
      </c>
      <c r="U911">
        <f>IF(AND(ALL!T912-METEALL[[#This Row],[620124]] &gt;= 0, ALL!T912-METEALL[[#This Row],[620124]] &lt;= 24), ALL!T912-METEALL[[#This Row],[620124]], 0)</f>
        <v>12</v>
      </c>
      <c r="Y911">
        <v>620104</v>
      </c>
      <c r="Z911" s="31">
        <v>44739</v>
      </c>
      <c r="AA911">
        <v>18</v>
      </c>
    </row>
    <row r="912" spans="3:27">
      <c r="C912" s="17">
        <v>44740</v>
      </c>
      <c r="D912" t="str">
        <f>TEXT(Mete_cal[[#This Row],[Egat Code]], "[$-409]mmm yyyy")</f>
        <v>Jun 2022</v>
      </c>
      <c r="E912">
        <f>IF(AND(ALL!D913-METEALL[[#This Row],[620104]] &gt;= 0, ALL!D913-METEALL[[#This Row],[620104]] &lt;= 24), ALL!D913-METEALL[[#This Row],[620104]], 0)</f>
        <v>15</v>
      </c>
      <c r="F912">
        <f>IF(AND(ALL!E913-METEALL[[#This Row],[620105]] &gt;= 0, ALL!E913-METEALL[[#This Row],[620105]] &lt;= 24), ALL!E913-METEALL[[#This Row],[620105]], 0)</f>
        <v>8</v>
      </c>
      <c r="G912">
        <f>IF(AND(ALL!F913-METEALL[[#This Row],[620106]] &gt;= 0, ALL!F913-METEALL[[#This Row],[620106]] &lt;= 24), ALL!F913-METEALL[[#This Row],[620106]], 0)</f>
        <v>8</v>
      </c>
      <c r="H912">
        <f>IF(AND(ALL!G913-METEALL[[#This Row],[620107]] &gt;= 0, ALL!G913-METEALL[[#This Row],[620107]] &lt;= 24), ALL!G913-METEALL[[#This Row],[620107]], 0)</f>
        <v>9</v>
      </c>
      <c r="I912">
        <f>IF(AND(ALL!H913-METEALL[[#This Row],[620109]] &gt;= 0, ALL!H913-METEALL[[#This Row],[620109]] &lt;= 24), ALL!H913-METEALL[[#This Row],[620109]], 0)</f>
        <v>8</v>
      </c>
      <c r="J912">
        <f>IF(AND(ALL!I913-METEALL[[#This Row],[620111]] &gt;= 0, ALL!I913-METEALL[[#This Row],[620111]] &lt;= 24), ALL!I913-METEALL[[#This Row],[620111]], 0)</f>
        <v>0</v>
      </c>
      <c r="K912">
        <f>IF(AND(ALL!J913-METEALL[[#This Row],[620112]] &gt;= 0, ALL!J913-METEALL[[#This Row],[620112]] &lt;= 24), ALL!J913-METEALL[[#This Row],[620112]], 0)</f>
        <v>0</v>
      </c>
      <c r="L912">
        <f>IF(AND(ALL!K913-METEALL[[#This Row],[620113]] &gt;= 0, ALL!K913-METEALL[[#This Row],[620113]] &lt;= 24), ALL!K913-METEALL[[#This Row],[620113]], 0)</f>
        <v>7</v>
      </c>
      <c r="M912">
        <f>IF(AND(ALL!L913-METEALL[[#This Row],[620114]] &gt;= 0, ALL!L913-METEALL[[#This Row],[620114]] &lt;= 24), ALL!L913-METEALL[[#This Row],[620114]], 0)</f>
        <v>6</v>
      </c>
      <c r="N912">
        <f>IF(AND(ALL!M913-METEALL[[#This Row],[620116]] &gt;= 0, ALL!M913-METEALL[[#This Row],[620116]] &lt;= 24), ALL!M913-METEALL[[#This Row],[620116]], 0)</f>
        <v>8</v>
      </c>
      <c r="O912">
        <f>IF(AND(ALL!N913-METEALL[[#This Row],[620117]] &gt;= 0, ALL!N913-METEALL[[#This Row],[620117]] &lt;= 24), ALL!N913-METEALL[[#This Row],[620117]], 0)</f>
        <v>12</v>
      </c>
      <c r="P912">
        <f>IF(AND(ALL!O913-METEALL[[#This Row],[620118]] &gt;= 0, ALL!O913-METEALL[[#This Row],[620118]] &lt;= 24), ALL!O913-METEALL[[#This Row],[620118]], 0)</f>
        <v>2</v>
      </c>
      <c r="Q912">
        <f>IF(AND(ALL!P913-METEALL[[#This Row],[620119]] &gt;= 0, ALL!P913-METEALL[[#This Row],[620119]] &lt;= 24), ALL!P913-METEALL[[#This Row],[620119]], 0)</f>
        <v>0</v>
      </c>
      <c r="R912">
        <f>IF(AND(ALL!Q913-METEALL[[#This Row],[620120]] &gt;= 0, ALL!Q913-METEALL[[#This Row],[620120]] &lt;= 24), ALL!Q913-METEALL[[#This Row],[620120]], 0)</f>
        <v>0</v>
      </c>
      <c r="S912">
        <f>IF(AND(ALL!R913-METEALL[[#This Row],[620122]] &gt;= 0, ALL!R913-METEALL[[#This Row],[620122]] &lt;= 24), ALL!R913-METEALL[[#This Row],[620122]], 0)</f>
        <v>0</v>
      </c>
      <c r="T912">
        <f>IF(AND(ALL!S913-METEALL[[#This Row],[620123]] &gt;= 0, ALL!S913-METEALL[[#This Row],[620123]] &lt;= 24), ALL!S913-METEALL[[#This Row],[620123]], 0)</f>
        <v>0</v>
      </c>
      <c r="U912">
        <f>IF(AND(ALL!T913-METEALL[[#This Row],[620124]] &gt;= 0, ALL!T913-METEALL[[#This Row],[620124]] &lt;= 24), ALL!T913-METEALL[[#This Row],[620124]], 0)</f>
        <v>12</v>
      </c>
      <c r="Y912">
        <v>620104</v>
      </c>
      <c r="Z912" s="31">
        <v>44740</v>
      </c>
      <c r="AA912">
        <v>15</v>
      </c>
    </row>
    <row r="913" spans="3:27">
      <c r="C913" s="17">
        <v>44741</v>
      </c>
      <c r="D913" t="str">
        <f>TEXT(Mete_cal[[#This Row],[Egat Code]], "[$-409]mmm yyyy")</f>
        <v>Jun 2022</v>
      </c>
      <c r="E913">
        <f>IF(AND(ALL!D914-METEALL[[#This Row],[620104]] &gt;= 0, ALL!D914-METEALL[[#This Row],[620104]] &lt;= 24), ALL!D914-METEALL[[#This Row],[620104]], 0)</f>
        <v>9</v>
      </c>
      <c r="F913">
        <f>IF(AND(ALL!E914-METEALL[[#This Row],[620105]] &gt;= 0, ALL!E914-METEALL[[#This Row],[620105]] &lt;= 24), ALL!E914-METEALL[[#This Row],[620105]], 0)</f>
        <v>0</v>
      </c>
      <c r="G913">
        <f>IF(AND(ALL!F914-METEALL[[#This Row],[620106]] &gt;= 0, ALL!F914-METEALL[[#This Row],[620106]] &lt;= 24), ALL!F914-METEALL[[#This Row],[620106]], 0)</f>
        <v>15</v>
      </c>
      <c r="H913">
        <f>IF(AND(ALL!G914-METEALL[[#This Row],[620107]] &gt;= 0, ALL!G914-METEALL[[#This Row],[620107]] &lt;= 24), ALL!G914-METEALL[[#This Row],[620107]], 0)</f>
        <v>9</v>
      </c>
      <c r="I913">
        <f>IF(AND(ALL!H914-METEALL[[#This Row],[620109]] &gt;= 0, ALL!H914-METEALL[[#This Row],[620109]] &lt;= 24), ALL!H914-METEALL[[#This Row],[620109]], 0)</f>
        <v>3</v>
      </c>
      <c r="J913">
        <f>IF(AND(ALL!I914-METEALL[[#This Row],[620111]] &gt;= 0, ALL!I914-METEALL[[#This Row],[620111]] &lt;= 24), ALL!I914-METEALL[[#This Row],[620111]], 0)</f>
        <v>0</v>
      </c>
      <c r="K913">
        <f>IF(AND(ALL!J914-METEALL[[#This Row],[620112]] &gt;= 0, ALL!J914-METEALL[[#This Row],[620112]] &lt;= 24), ALL!J914-METEALL[[#This Row],[620112]], 0)</f>
        <v>0</v>
      </c>
      <c r="L913">
        <f>IF(AND(ALL!K914-METEALL[[#This Row],[620113]] &gt;= 0, ALL!K914-METEALL[[#This Row],[620113]] &lt;= 24), ALL!K914-METEALL[[#This Row],[620113]], 0)</f>
        <v>12</v>
      </c>
      <c r="M913">
        <f>IF(AND(ALL!L914-METEALL[[#This Row],[620114]] &gt;= 0, ALL!L914-METEALL[[#This Row],[620114]] &lt;= 24), ALL!L914-METEALL[[#This Row],[620114]], 0)</f>
        <v>12</v>
      </c>
      <c r="N913">
        <f>IF(AND(ALL!M914-METEALL[[#This Row],[620116]] &gt;= 0, ALL!M914-METEALL[[#This Row],[620116]] &lt;= 24), ALL!M914-METEALL[[#This Row],[620116]], 0)</f>
        <v>5</v>
      </c>
      <c r="O913">
        <f>IF(AND(ALL!N914-METEALL[[#This Row],[620117]] &gt;= 0, ALL!N914-METEALL[[#This Row],[620117]] &lt;= 24), ALL!N914-METEALL[[#This Row],[620117]], 0)</f>
        <v>6</v>
      </c>
      <c r="P913">
        <f>IF(AND(ALL!O914-METEALL[[#This Row],[620118]] &gt;= 0, ALL!O914-METEALL[[#This Row],[620118]] &lt;= 24), ALL!O914-METEALL[[#This Row],[620118]], 0)</f>
        <v>8</v>
      </c>
      <c r="Q913">
        <f>IF(AND(ALL!P914-METEALL[[#This Row],[620119]] &gt;= 0, ALL!P914-METEALL[[#This Row],[620119]] &lt;= 24), ALL!P914-METEALL[[#This Row],[620119]], 0)</f>
        <v>0</v>
      </c>
      <c r="R913">
        <f>IF(AND(ALL!Q914-METEALL[[#This Row],[620120]] &gt;= 0, ALL!Q914-METEALL[[#This Row],[620120]] &lt;= 24), ALL!Q914-METEALL[[#This Row],[620120]], 0)</f>
        <v>0</v>
      </c>
      <c r="S913">
        <f>IF(AND(ALL!R914-METEALL[[#This Row],[620122]] &gt;= 0, ALL!R914-METEALL[[#This Row],[620122]] &lt;= 24), ALL!R914-METEALL[[#This Row],[620122]], 0)</f>
        <v>0</v>
      </c>
      <c r="T913">
        <f>IF(AND(ALL!S914-METEALL[[#This Row],[620123]] &gt;= 0, ALL!S914-METEALL[[#This Row],[620123]] &lt;= 24), ALL!S914-METEALL[[#This Row],[620123]], 0)</f>
        <v>0</v>
      </c>
      <c r="U913">
        <f>IF(AND(ALL!T914-METEALL[[#This Row],[620124]] &gt;= 0, ALL!T914-METEALL[[#This Row],[620124]] &lt;= 24), ALL!T914-METEALL[[#This Row],[620124]], 0)</f>
        <v>8</v>
      </c>
      <c r="Y913">
        <v>620104</v>
      </c>
      <c r="Z913" s="31">
        <v>44741</v>
      </c>
      <c r="AA913">
        <v>9</v>
      </c>
    </row>
    <row r="914" spans="3:27">
      <c r="C914" s="17">
        <v>44742</v>
      </c>
      <c r="D914" t="str">
        <f>TEXT(Mete_cal[[#This Row],[Egat Code]], "[$-409]mmm yyyy")</f>
        <v>Jun 2022</v>
      </c>
      <c r="E914">
        <f>IF(AND(ALL!D915-METEALL[[#This Row],[620104]] &gt;= 0, ALL!D915-METEALL[[#This Row],[620104]] &lt;= 24), ALL!D915-METEALL[[#This Row],[620104]], 0)</f>
        <v>0</v>
      </c>
      <c r="F914">
        <f>IF(AND(ALL!E915-METEALL[[#This Row],[620105]] &gt;= 0, ALL!E915-METEALL[[#This Row],[620105]] &lt;= 24), ALL!E915-METEALL[[#This Row],[620105]], 0)</f>
        <v>0</v>
      </c>
      <c r="G914">
        <f>IF(AND(ALL!F915-METEALL[[#This Row],[620106]] &gt;= 0, ALL!F915-METEALL[[#This Row],[620106]] &lt;= 24), ALL!F915-METEALL[[#This Row],[620106]], 0)</f>
        <v>7</v>
      </c>
      <c r="H914">
        <f>IF(AND(ALL!G915-METEALL[[#This Row],[620107]] &gt;= 0, ALL!G915-METEALL[[#This Row],[620107]] &lt;= 24), ALL!G915-METEALL[[#This Row],[620107]], 0)</f>
        <v>6</v>
      </c>
      <c r="I914">
        <f>IF(AND(ALL!H915-METEALL[[#This Row],[620109]] &gt;= 0, ALL!H915-METEALL[[#This Row],[620109]] &lt;= 24), ALL!H915-METEALL[[#This Row],[620109]], 0)</f>
        <v>0</v>
      </c>
      <c r="J914">
        <f>IF(AND(ALL!I915-METEALL[[#This Row],[620111]] &gt;= 0, ALL!I915-METEALL[[#This Row],[620111]] &lt;= 24), ALL!I915-METEALL[[#This Row],[620111]], 0)</f>
        <v>4</v>
      </c>
      <c r="K914">
        <f>IF(AND(ALL!J915-METEALL[[#This Row],[620112]] &gt;= 0, ALL!J915-METEALL[[#This Row],[620112]] &lt;= 24), ALL!J915-METEALL[[#This Row],[620112]], 0)</f>
        <v>0</v>
      </c>
      <c r="L914">
        <f>IF(AND(ALL!K915-METEALL[[#This Row],[620113]] &gt;= 0, ALL!K915-METEALL[[#This Row],[620113]] &lt;= 24), ALL!K915-METEALL[[#This Row],[620113]], 0)</f>
        <v>6</v>
      </c>
      <c r="M914">
        <f>IF(AND(ALL!L915-METEALL[[#This Row],[620114]] &gt;= 0, ALL!L915-METEALL[[#This Row],[620114]] &lt;= 24), ALL!L915-METEALL[[#This Row],[620114]], 0)</f>
        <v>13</v>
      </c>
      <c r="N914">
        <f>IF(AND(ALL!M915-METEALL[[#This Row],[620116]] &gt;= 0, ALL!M915-METEALL[[#This Row],[620116]] &lt;= 24), ALL!M915-METEALL[[#This Row],[620116]], 0)</f>
        <v>12</v>
      </c>
      <c r="O914">
        <f>IF(AND(ALL!N915-METEALL[[#This Row],[620117]] &gt;= 0, ALL!N915-METEALL[[#This Row],[620117]] &lt;= 24), ALL!N915-METEALL[[#This Row],[620117]], 0)</f>
        <v>11</v>
      </c>
      <c r="P914">
        <f>IF(AND(ALL!O915-METEALL[[#This Row],[620118]] &gt;= 0, ALL!O915-METEALL[[#This Row],[620118]] &lt;= 24), ALL!O915-METEALL[[#This Row],[620118]], 0)</f>
        <v>6</v>
      </c>
      <c r="Q914">
        <f>IF(AND(ALL!P915-METEALL[[#This Row],[620119]] &gt;= 0, ALL!P915-METEALL[[#This Row],[620119]] &lt;= 24), ALL!P915-METEALL[[#This Row],[620119]], 0)</f>
        <v>0</v>
      </c>
      <c r="R914">
        <f>IF(AND(ALL!Q915-METEALL[[#This Row],[620120]] &gt;= 0, ALL!Q915-METEALL[[#This Row],[620120]] &lt;= 24), ALL!Q915-METEALL[[#This Row],[620120]], 0)</f>
        <v>0</v>
      </c>
      <c r="S914">
        <f>IF(AND(ALL!R915-METEALL[[#This Row],[620122]] &gt;= 0, ALL!R915-METEALL[[#This Row],[620122]] &lt;= 24), ALL!R915-METEALL[[#This Row],[620122]], 0)</f>
        <v>0</v>
      </c>
      <c r="T914">
        <f>IF(AND(ALL!S915-METEALL[[#This Row],[620123]] &gt;= 0, ALL!S915-METEALL[[#This Row],[620123]] &lt;= 24), ALL!S915-METEALL[[#This Row],[620123]], 0)</f>
        <v>0</v>
      </c>
      <c r="U914">
        <f>IF(AND(ALL!T915-METEALL[[#This Row],[620124]] &gt;= 0, ALL!T915-METEALL[[#This Row],[620124]] &lt;= 24), ALL!T915-METEALL[[#This Row],[620124]], 0)</f>
        <v>13</v>
      </c>
      <c r="Y914">
        <v>620104</v>
      </c>
      <c r="Z914" s="31">
        <v>44742</v>
      </c>
      <c r="AA914">
        <v>0</v>
      </c>
    </row>
    <row r="915" spans="3:27">
      <c r="C915" s="17">
        <v>44743</v>
      </c>
      <c r="D915" t="str">
        <f>TEXT(Mete_cal[[#This Row],[Egat Code]], "[$-409]mmm yyyy")</f>
        <v>Jul 2022</v>
      </c>
      <c r="E915">
        <f>IF(AND(ALL!D916-METEALL[[#This Row],[620104]] &gt;= 0, ALL!D916-METEALL[[#This Row],[620104]] &lt;= 24), ALL!D916-METEALL[[#This Row],[620104]], 0)</f>
        <v>0</v>
      </c>
      <c r="F915">
        <f>IF(AND(ALL!E916-METEALL[[#This Row],[620105]] &gt;= 0, ALL!E916-METEALL[[#This Row],[620105]] &lt;= 24), ALL!E916-METEALL[[#This Row],[620105]], 0)</f>
        <v>0</v>
      </c>
      <c r="G915">
        <f>IF(AND(ALL!F916-METEALL[[#This Row],[620106]] &gt;= 0, ALL!F916-METEALL[[#This Row],[620106]] &lt;= 24), ALL!F916-METEALL[[#This Row],[620106]], 0)</f>
        <v>0</v>
      </c>
      <c r="H915">
        <f>IF(AND(ALL!G916-METEALL[[#This Row],[620107]] &gt;= 0, ALL!G916-METEALL[[#This Row],[620107]] &lt;= 24), ALL!G916-METEALL[[#This Row],[620107]], 0)</f>
        <v>0</v>
      </c>
      <c r="I915">
        <f>IF(AND(ALL!H916-METEALL[[#This Row],[620109]] &gt;= 0, ALL!H916-METEALL[[#This Row],[620109]] &lt;= 24), ALL!H916-METEALL[[#This Row],[620109]], 0)</f>
        <v>0</v>
      </c>
      <c r="J915">
        <f>IF(AND(ALL!I916-METEALL[[#This Row],[620111]] &gt;= 0, ALL!I916-METEALL[[#This Row],[620111]] &lt;= 24), ALL!I916-METEALL[[#This Row],[620111]], 0)</f>
        <v>0</v>
      </c>
      <c r="K915">
        <f>IF(AND(ALL!J916-METEALL[[#This Row],[620112]] &gt;= 0, ALL!J916-METEALL[[#This Row],[620112]] &lt;= 24), ALL!J916-METEALL[[#This Row],[620112]], 0)</f>
        <v>0</v>
      </c>
      <c r="L915">
        <f>IF(AND(ALL!K916-METEALL[[#This Row],[620113]] &gt;= 0, ALL!K916-METEALL[[#This Row],[620113]] &lt;= 24), ALL!K916-METEALL[[#This Row],[620113]], 0)</f>
        <v>0</v>
      </c>
      <c r="M915">
        <f>IF(AND(ALL!L916-METEALL[[#This Row],[620114]] &gt;= 0, ALL!L916-METEALL[[#This Row],[620114]] &lt;= 24), ALL!L916-METEALL[[#This Row],[620114]], 0)</f>
        <v>0</v>
      </c>
      <c r="N915">
        <f>IF(AND(ALL!M916-METEALL[[#This Row],[620116]] &gt;= 0, ALL!M916-METEALL[[#This Row],[620116]] &lt;= 24), ALL!M916-METEALL[[#This Row],[620116]], 0)</f>
        <v>0</v>
      </c>
      <c r="O915">
        <f>IF(AND(ALL!N916-METEALL[[#This Row],[620117]] &gt;= 0, ALL!N916-METEALL[[#This Row],[620117]] &lt;= 24), ALL!N916-METEALL[[#This Row],[620117]], 0)</f>
        <v>0</v>
      </c>
      <c r="P915">
        <f>IF(AND(ALL!O916-METEALL[[#This Row],[620118]] &gt;= 0, ALL!O916-METEALL[[#This Row],[620118]] &lt;= 24), ALL!O916-METEALL[[#This Row],[620118]], 0)</f>
        <v>0</v>
      </c>
      <c r="Q915">
        <f>IF(AND(ALL!P916-METEALL[[#This Row],[620119]] &gt;= 0, ALL!P916-METEALL[[#This Row],[620119]] &lt;= 24), ALL!P916-METEALL[[#This Row],[620119]], 0)</f>
        <v>0</v>
      </c>
      <c r="R915">
        <f>IF(AND(ALL!Q916-METEALL[[#This Row],[620120]] &gt;= 0, ALL!Q916-METEALL[[#This Row],[620120]] &lt;= 24), ALL!Q916-METEALL[[#This Row],[620120]], 0)</f>
        <v>0</v>
      </c>
      <c r="S915">
        <f>IF(AND(ALL!R916-METEALL[[#This Row],[620122]] &gt;= 0, ALL!R916-METEALL[[#This Row],[620122]] &lt;= 24), ALL!R916-METEALL[[#This Row],[620122]], 0)</f>
        <v>0</v>
      </c>
      <c r="T915">
        <f>IF(AND(ALL!S916-METEALL[[#This Row],[620123]] &gt;= 0, ALL!S916-METEALL[[#This Row],[620123]] &lt;= 24), ALL!S916-METEALL[[#This Row],[620123]], 0)</f>
        <v>0</v>
      </c>
      <c r="U915">
        <f>IF(AND(ALL!T916-METEALL[[#This Row],[620124]] &gt;= 0, ALL!T916-METEALL[[#This Row],[620124]] &lt;= 24), ALL!T916-METEALL[[#This Row],[620124]], 0)</f>
        <v>0</v>
      </c>
      <c r="Y915">
        <v>620104</v>
      </c>
      <c r="Z915" s="31">
        <v>44743</v>
      </c>
      <c r="AA915">
        <v>0</v>
      </c>
    </row>
    <row r="916" spans="3:27">
      <c r="C916" s="17">
        <v>44744</v>
      </c>
      <c r="D916" t="str">
        <f>TEXT(Mete_cal[[#This Row],[Egat Code]], "[$-409]mmm yyyy")</f>
        <v>Jul 2022</v>
      </c>
      <c r="E916">
        <f>IF(AND(ALL!D917-METEALL[[#This Row],[620104]] &gt;= 0, ALL!D917-METEALL[[#This Row],[620104]] &lt;= 24), ALL!D917-METEALL[[#This Row],[620104]], 0)</f>
        <v>0</v>
      </c>
      <c r="F916">
        <f>IF(AND(ALL!E917-METEALL[[#This Row],[620105]] &gt;= 0, ALL!E917-METEALL[[#This Row],[620105]] &lt;= 24), ALL!E917-METEALL[[#This Row],[620105]], 0)</f>
        <v>0</v>
      </c>
      <c r="G916">
        <f>IF(AND(ALL!F917-METEALL[[#This Row],[620106]] &gt;= 0, ALL!F917-METEALL[[#This Row],[620106]] &lt;= 24), ALL!F917-METEALL[[#This Row],[620106]], 0)</f>
        <v>19</v>
      </c>
      <c r="H916">
        <f>IF(AND(ALL!G917-METEALL[[#This Row],[620107]] &gt;= 0, ALL!G917-METEALL[[#This Row],[620107]] &lt;= 24), ALL!G917-METEALL[[#This Row],[620107]], 0)</f>
        <v>16</v>
      </c>
      <c r="I916">
        <f>IF(AND(ALL!H917-METEALL[[#This Row],[620109]] &gt;= 0, ALL!H917-METEALL[[#This Row],[620109]] &lt;= 24), ALL!H917-METEALL[[#This Row],[620109]], 0)</f>
        <v>11</v>
      </c>
      <c r="J916">
        <f>IF(AND(ALL!I917-METEALL[[#This Row],[620111]] &gt;= 0, ALL!I917-METEALL[[#This Row],[620111]] &lt;= 24), ALL!I917-METEALL[[#This Row],[620111]], 0)</f>
        <v>0</v>
      </c>
      <c r="K916">
        <f>IF(AND(ALL!J917-METEALL[[#This Row],[620112]] &gt;= 0, ALL!J917-METEALL[[#This Row],[620112]] &lt;= 24), ALL!J917-METEALL[[#This Row],[620112]], 0)</f>
        <v>0</v>
      </c>
      <c r="L916">
        <f>IF(AND(ALL!K917-METEALL[[#This Row],[620113]] &gt;= 0, ALL!K917-METEALL[[#This Row],[620113]] &lt;= 24), ALL!K917-METEALL[[#This Row],[620113]], 0)</f>
        <v>12</v>
      </c>
      <c r="M916">
        <f>IF(AND(ALL!L917-METEALL[[#This Row],[620114]] &gt;= 0, ALL!L917-METEALL[[#This Row],[620114]] &lt;= 24), ALL!L917-METEALL[[#This Row],[620114]], 0)</f>
        <v>0</v>
      </c>
      <c r="N916">
        <f>IF(AND(ALL!M917-METEALL[[#This Row],[620116]] &gt;= 0, ALL!M917-METEALL[[#This Row],[620116]] &lt;= 24), ALL!M917-METEALL[[#This Row],[620116]], 0)</f>
        <v>17</v>
      </c>
      <c r="O916">
        <f>IF(AND(ALL!N917-METEALL[[#This Row],[620117]] &gt;= 0, ALL!N917-METEALL[[#This Row],[620117]] &lt;= 24), ALL!N917-METEALL[[#This Row],[620117]], 0)</f>
        <v>22</v>
      </c>
      <c r="P916">
        <f>IF(AND(ALL!O917-METEALL[[#This Row],[620118]] &gt;= 0, ALL!O917-METEALL[[#This Row],[620118]] &lt;= 24), ALL!O917-METEALL[[#This Row],[620118]], 0)</f>
        <v>20</v>
      </c>
      <c r="Q916">
        <f>IF(AND(ALL!P917-METEALL[[#This Row],[620119]] &gt;= 0, ALL!P917-METEALL[[#This Row],[620119]] &lt;= 24), ALL!P917-METEALL[[#This Row],[620119]], 0)</f>
        <v>0</v>
      </c>
      <c r="R916">
        <f>IF(AND(ALL!Q917-METEALL[[#This Row],[620120]] &gt;= 0, ALL!Q917-METEALL[[#This Row],[620120]] &lt;= 24), ALL!Q917-METEALL[[#This Row],[620120]], 0)</f>
        <v>16</v>
      </c>
      <c r="S916">
        <f>IF(AND(ALL!R917-METEALL[[#This Row],[620122]] &gt;= 0, ALL!R917-METEALL[[#This Row],[620122]] &lt;= 24), ALL!R917-METEALL[[#This Row],[620122]], 0)</f>
        <v>0</v>
      </c>
      <c r="T916">
        <f>IF(AND(ALL!S917-METEALL[[#This Row],[620123]] &gt;= 0, ALL!S917-METEALL[[#This Row],[620123]] &lt;= 24), ALL!S917-METEALL[[#This Row],[620123]], 0)</f>
        <v>0</v>
      </c>
      <c r="U916">
        <f>IF(AND(ALL!T917-METEALL[[#This Row],[620124]] &gt;= 0, ALL!T917-METEALL[[#This Row],[620124]] &lt;= 24), ALL!T917-METEALL[[#This Row],[620124]], 0)</f>
        <v>0</v>
      </c>
      <c r="Y916">
        <v>620104</v>
      </c>
      <c r="Z916" s="31">
        <v>44744</v>
      </c>
      <c r="AA916">
        <v>0</v>
      </c>
    </row>
    <row r="917" spans="3:27">
      <c r="C917" s="17">
        <v>44745</v>
      </c>
      <c r="D917" t="str">
        <f>TEXT(Mete_cal[[#This Row],[Egat Code]], "[$-409]mmm yyyy")</f>
        <v>Jul 2022</v>
      </c>
      <c r="E917">
        <f>IF(AND(ALL!D918-METEALL[[#This Row],[620104]] &gt;= 0, ALL!D918-METEALL[[#This Row],[620104]] &lt;= 24), ALL!D918-METEALL[[#This Row],[620104]], 0)</f>
        <v>0</v>
      </c>
      <c r="F917">
        <f>IF(AND(ALL!E918-METEALL[[#This Row],[620105]] &gt;= 0, ALL!E918-METEALL[[#This Row],[620105]] &lt;= 24), ALL!E918-METEALL[[#This Row],[620105]], 0)</f>
        <v>8</v>
      </c>
      <c r="G917">
        <f>IF(AND(ALL!F918-METEALL[[#This Row],[620106]] &gt;= 0, ALL!F918-METEALL[[#This Row],[620106]] &lt;= 24), ALL!F918-METEALL[[#This Row],[620106]], 0)</f>
        <v>19</v>
      </c>
      <c r="H917">
        <f>IF(AND(ALL!G918-METEALL[[#This Row],[620107]] &gt;= 0, ALL!G918-METEALL[[#This Row],[620107]] &lt;= 24), ALL!G918-METEALL[[#This Row],[620107]], 0)</f>
        <v>19</v>
      </c>
      <c r="I917">
        <f>IF(AND(ALL!H918-METEALL[[#This Row],[620109]] &gt;= 0, ALL!H918-METEALL[[#This Row],[620109]] &lt;= 24), ALL!H918-METEALL[[#This Row],[620109]], 0)</f>
        <v>11</v>
      </c>
      <c r="J917">
        <f>IF(AND(ALL!I918-METEALL[[#This Row],[620111]] &gt;= 0, ALL!I918-METEALL[[#This Row],[620111]] &lt;= 24), ALL!I918-METEALL[[#This Row],[620111]], 0)</f>
        <v>6</v>
      </c>
      <c r="K917">
        <f>IF(AND(ALL!J918-METEALL[[#This Row],[620112]] &gt;= 0, ALL!J918-METEALL[[#This Row],[620112]] &lt;= 24), ALL!J918-METEALL[[#This Row],[620112]], 0)</f>
        <v>0</v>
      </c>
      <c r="L917">
        <f>IF(AND(ALL!K918-METEALL[[#This Row],[620113]] &gt;= 0, ALL!K918-METEALL[[#This Row],[620113]] &lt;= 24), ALL!K918-METEALL[[#This Row],[620113]], 0)</f>
        <v>11</v>
      </c>
      <c r="M917">
        <f>IF(AND(ALL!L918-METEALL[[#This Row],[620114]] &gt;= 0, ALL!L918-METEALL[[#This Row],[620114]] &lt;= 24), ALL!L918-METEALL[[#This Row],[620114]], 0)</f>
        <v>0</v>
      </c>
      <c r="N917">
        <f>IF(AND(ALL!M918-METEALL[[#This Row],[620116]] &gt;= 0, ALL!M918-METEALL[[#This Row],[620116]] &lt;= 24), ALL!M918-METEALL[[#This Row],[620116]], 0)</f>
        <v>8</v>
      </c>
      <c r="O917">
        <f>IF(AND(ALL!N918-METEALL[[#This Row],[620117]] &gt;= 0, ALL!N918-METEALL[[#This Row],[620117]] &lt;= 24), ALL!N918-METEALL[[#This Row],[620117]], 0)</f>
        <v>14</v>
      </c>
      <c r="P917">
        <f>IF(AND(ALL!O918-METEALL[[#This Row],[620118]] &gt;= 0, ALL!O918-METEALL[[#This Row],[620118]] &lt;= 24), ALL!O918-METEALL[[#This Row],[620118]], 0)</f>
        <v>12</v>
      </c>
      <c r="Q917">
        <f>IF(AND(ALL!P918-METEALL[[#This Row],[620119]] &gt;= 0, ALL!P918-METEALL[[#This Row],[620119]] &lt;= 24), ALL!P918-METEALL[[#This Row],[620119]], 0)</f>
        <v>0</v>
      </c>
      <c r="R917">
        <f>IF(AND(ALL!Q918-METEALL[[#This Row],[620120]] &gt;= 0, ALL!Q918-METEALL[[#This Row],[620120]] &lt;= 24), ALL!Q918-METEALL[[#This Row],[620120]], 0)</f>
        <v>6</v>
      </c>
      <c r="S917">
        <f>IF(AND(ALL!R918-METEALL[[#This Row],[620122]] &gt;= 0, ALL!R918-METEALL[[#This Row],[620122]] &lt;= 24), ALL!R918-METEALL[[#This Row],[620122]], 0)</f>
        <v>0</v>
      </c>
      <c r="T917">
        <f>IF(AND(ALL!S918-METEALL[[#This Row],[620123]] &gt;= 0, ALL!S918-METEALL[[#This Row],[620123]] &lt;= 24), ALL!S918-METEALL[[#This Row],[620123]], 0)</f>
        <v>0</v>
      </c>
      <c r="U917">
        <f>IF(AND(ALL!T918-METEALL[[#This Row],[620124]] &gt;= 0, ALL!T918-METEALL[[#This Row],[620124]] &lt;= 24), ALL!T918-METEALL[[#This Row],[620124]], 0)</f>
        <v>13</v>
      </c>
      <c r="Y917">
        <v>620104</v>
      </c>
      <c r="Z917" s="31">
        <v>44745</v>
      </c>
      <c r="AA917">
        <v>0</v>
      </c>
    </row>
    <row r="918" spans="3:27">
      <c r="C918" s="17">
        <v>44746</v>
      </c>
      <c r="D918" t="str">
        <f>TEXT(Mete_cal[[#This Row],[Egat Code]], "[$-409]mmm yyyy")</f>
        <v>Jul 2022</v>
      </c>
      <c r="E918">
        <f>IF(AND(ALL!D919-METEALL[[#This Row],[620104]] &gt;= 0, ALL!D919-METEALL[[#This Row],[620104]] &lt;= 24), ALL!D919-METEALL[[#This Row],[620104]], 0)</f>
        <v>0</v>
      </c>
      <c r="F918">
        <f>IF(AND(ALL!E919-METEALL[[#This Row],[620105]] &gt;= 0, ALL!E919-METEALL[[#This Row],[620105]] &lt;= 24), ALL!E919-METEALL[[#This Row],[620105]], 0)</f>
        <v>15</v>
      </c>
      <c r="G918">
        <f>IF(AND(ALL!F919-METEALL[[#This Row],[620106]] &gt;= 0, ALL!F919-METEALL[[#This Row],[620106]] &lt;= 24), ALL!F919-METEALL[[#This Row],[620106]], 0)</f>
        <v>7</v>
      </c>
      <c r="H918">
        <f>IF(AND(ALL!G919-METEALL[[#This Row],[620107]] &gt;= 0, ALL!G919-METEALL[[#This Row],[620107]] &lt;= 24), ALL!G919-METEALL[[#This Row],[620107]], 0)</f>
        <v>8</v>
      </c>
      <c r="I918">
        <f>IF(AND(ALL!H919-METEALL[[#This Row],[620109]] &gt;= 0, ALL!H919-METEALL[[#This Row],[620109]] &lt;= 24), ALL!H919-METEALL[[#This Row],[620109]], 0)</f>
        <v>6</v>
      </c>
      <c r="J918">
        <f>IF(AND(ALL!I919-METEALL[[#This Row],[620111]] &gt;= 0, ALL!I919-METEALL[[#This Row],[620111]] &lt;= 24), ALL!I919-METEALL[[#This Row],[620111]], 0)</f>
        <v>14</v>
      </c>
      <c r="K918">
        <f>IF(AND(ALL!J919-METEALL[[#This Row],[620112]] &gt;= 0, ALL!J919-METEALL[[#This Row],[620112]] &lt;= 24), ALL!J919-METEALL[[#This Row],[620112]], 0)</f>
        <v>0</v>
      </c>
      <c r="L918">
        <f>IF(AND(ALL!K919-METEALL[[#This Row],[620113]] &gt;= 0, ALL!K919-METEALL[[#This Row],[620113]] &lt;= 24), ALL!K919-METEALL[[#This Row],[620113]], 0)</f>
        <v>13</v>
      </c>
      <c r="M918">
        <f>IF(AND(ALL!L919-METEALL[[#This Row],[620114]] &gt;= 0, ALL!L919-METEALL[[#This Row],[620114]] &lt;= 24), ALL!L919-METEALL[[#This Row],[620114]], 0)</f>
        <v>24</v>
      </c>
      <c r="N918">
        <f>IF(AND(ALL!M919-METEALL[[#This Row],[620116]] &gt;= 0, ALL!M919-METEALL[[#This Row],[620116]] &lt;= 24), ALL!M919-METEALL[[#This Row],[620116]], 0)</f>
        <v>14</v>
      </c>
      <c r="O918">
        <f>IF(AND(ALL!N919-METEALL[[#This Row],[620117]] &gt;= 0, ALL!N919-METEALL[[#This Row],[620117]] &lt;= 24), ALL!N919-METEALL[[#This Row],[620117]], 0)</f>
        <v>14</v>
      </c>
      <c r="P918">
        <f>IF(AND(ALL!O919-METEALL[[#This Row],[620118]] &gt;= 0, ALL!O919-METEALL[[#This Row],[620118]] &lt;= 24), ALL!O919-METEALL[[#This Row],[620118]], 0)</f>
        <v>6</v>
      </c>
      <c r="Q918">
        <f>IF(AND(ALL!P919-METEALL[[#This Row],[620119]] &gt;= 0, ALL!P919-METEALL[[#This Row],[620119]] &lt;= 24), ALL!P919-METEALL[[#This Row],[620119]], 0)</f>
        <v>0</v>
      </c>
      <c r="R918">
        <f>IF(AND(ALL!Q919-METEALL[[#This Row],[620120]] &gt;= 0, ALL!Q919-METEALL[[#This Row],[620120]] &lt;= 24), ALL!Q919-METEALL[[#This Row],[620120]], 0)</f>
        <v>0</v>
      </c>
      <c r="S918">
        <f>IF(AND(ALL!R919-METEALL[[#This Row],[620122]] &gt;= 0, ALL!R919-METEALL[[#This Row],[620122]] &lt;= 24), ALL!R919-METEALL[[#This Row],[620122]], 0)</f>
        <v>0</v>
      </c>
      <c r="T918">
        <f>IF(AND(ALL!S919-METEALL[[#This Row],[620123]] &gt;= 0, ALL!S919-METEALL[[#This Row],[620123]] &lt;= 24), ALL!S919-METEALL[[#This Row],[620123]], 0)</f>
        <v>0</v>
      </c>
      <c r="U918">
        <f>IF(AND(ALL!T919-METEALL[[#This Row],[620124]] &gt;= 0, ALL!T919-METEALL[[#This Row],[620124]] &lt;= 24), ALL!T919-METEALL[[#This Row],[620124]], 0)</f>
        <v>21</v>
      </c>
      <c r="Y918">
        <v>620104</v>
      </c>
      <c r="Z918" s="31">
        <v>44746</v>
      </c>
      <c r="AA918">
        <v>0</v>
      </c>
    </row>
    <row r="919" spans="3:27">
      <c r="C919" s="17">
        <v>44747</v>
      </c>
      <c r="D919" t="str">
        <f>TEXT(Mete_cal[[#This Row],[Egat Code]], "[$-409]mmm yyyy")</f>
        <v>Jul 2022</v>
      </c>
      <c r="E919">
        <f>IF(AND(ALL!D920-METEALL[[#This Row],[620104]] &gt;= 0, ALL!D920-METEALL[[#This Row],[620104]] &lt;= 24), ALL!D920-METEALL[[#This Row],[620104]], 0)</f>
        <v>0</v>
      </c>
      <c r="F919">
        <f>IF(AND(ALL!E920-METEALL[[#This Row],[620105]] &gt;= 0, ALL!E920-METEALL[[#This Row],[620105]] &lt;= 24), ALL!E920-METEALL[[#This Row],[620105]], 0)</f>
        <v>13</v>
      </c>
      <c r="G919">
        <f>IF(AND(ALL!F920-METEALL[[#This Row],[620106]] &gt;= 0, ALL!F920-METEALL[[#This Row],[620106]] &lt;= 24), ALL!F920-METEALL[[#This Row],[620106]], 0)</f>
        <v>0</v>
      </c>
      <c r="H919">
        <f>IF(AND(ALL!G920-METEALL[[#This Row],[620107]] &gt;= 0, ALL!G920-METEALL[[#This Row],[620107]] &lt;= 24), ALL!G920-METEALL[[#This Row],[620107]], 0)</f>
        <v>11</v>
      </c>
      <c r="I919">
        <f>IF(AND(ALL!H920-METEALL[[#This Row],[620109]] &gt;= 0, ALL!H920-METEALL[[#This Row],[620109]] &lt;= 24), ALL!H920-METEALL[[#This Row],[620109]], 0)</f>
        <v>20</v>
      </c>
      <c r="J919">
        <f>IF(AND(ALL!I920-METEALL[[#This Row],[620111]] &gt;= 0, ALL!I920-METEALL[[#This Row],[620111]] &lt;= 24), ALL!I920-METEALL[[#This Row],[620111]], 0)</f>
        <v>18</v>
      </c>
      <c r="K919">
        <f>IF(AND(ALL!J920-METEALL[[#This Row],[620112]] &gt;= 0, ALL!J920-METEALL[[#This Row],[620112]] &lt;= 24), ALL!J920-METEALL[[#This Row],[620112]], 0)</f>
        <v>0</v>
      </c>
      <c r="L919">
        <f>IF(AND(ALL!K920-METEALL[[#This Row],[620113]] &gt;= 0, ALL!K920-METEALL[[#This Row],[620113]] &lt;= 24), ALL!K920-METEALL[[#This Row],[620113]], 0)</f>
        <v>15</v>
      </c>
      <c r="M919">
        <f>IF(AND(ALL!L920-METEALL[[#This Row],[620114]] &gt;= 0, ALL!L920-METEALL[[#This Row],[620114]] &lt;= 24), ALL!L920-METEALL[[#This Row],[620114]], 0)</f>
        <v>20</v>
      </c>
      <c r="N919">
        <f>IF(AND(ALL!M920-METEALL[[#This Row],[620116]] &gt;= 0, ALL!M920-METEALL[[#This Row],[620116]] &lt;= 24), ALL!M920-METEALL[[#This Row],[620116]], 0)</f>
        <v>18</v>
      </c>
      <c r="O919">
        <f>IF(AND(ALL!N920-METEALL[[#This Row],[620117]] &gt;= 0, ALL!N920-METEALL[[#This Row],[620117]] &lt;= 24), ALL!N920-METEALL[[#This Row],[620117]], 0)</f>
        <v>4</v>
      </c>
      <c r="P919">
        <f>IF(AND(ALL!O920-METEALL[[#This Row],[620118]] &gt;= 0, ALL!O920-METEALL[[#This Row],[620118]] &lt;= 24), ALL!O920-METEALL[[#This Row],[620118]], 0)</f>
        <v>0</v>
      </c>
      <c r="Q919">
        <f>IF(AND(ALL!P920-METEALL[[#This Row],[620119]] &gt;= 0, ALL!P920-METEALL[[#This Row],[620119]] &lt;= 24), ALL!P920-METEALL[[#This Row],[620119]], 0)</f>
        <v>0</v>
      </c>
      <c r="R919">
        <f>IF(AND(ALL!Q920-METEALL[[#This Row],[620120]] &gt;= 0, ALL!Q920-METEALL[[#This Row],[620120]] &lt;= 24), ALL!Q920-METEALL[[#This Row],[620120]], 0)</f>
        <v>13</v>
      </c>
      <c r="S919">
        <f>IF(AND(ALL!R920-METEALL[[#This Row],[620122]] &gt;= 0, ALL!R920-METEALL[[#This Row],[620122]] &lt;= 24), ALL!R920-METEALL[[#This Row],[620122]], 0)</f>
        <v>0</v>
      </c>
      <c r="T919">
        <f>IF(AND(ALL!S920-METEALL[[#This Row],[620123]] &gt;= 0, ALL!S920-METEALL[[#This Row],[620123]] &lt;= 24), ALL!S920-METEALL[[#This Row],[620123]], 0)</f>
        <v>0</v>
      </c>
      <c r="U919">
        <f>IF(AND(ALL!T920-METEALL[[#This Row],[620124]] &gt;= 0, ALL!T920-METEALL[[#This Row],[620124]] &lt;= 24), ALL!T920-METEALL[[#This Row],[620124]], 0)</f>
        <v>19</v>
      </c>
      <c r="Y919">
        <v>620104</v>
      </c>
      <c r="Z919" s="31">
        <v>44747</v>
      </c>
      <c r="AA919">
        <v>0</v>
      </c>
    </row>
    <row r="920" spans="3:27">
      <c r="C920" s="17">
        <v>44748</v>
      </c>
      <c r="D920" t="str">
        <f>TEXT(Mete_cal[[#This Row],[Egat Code]], "[$-409]mmm yyyy")</f>
        <v>Jul 2022</v>
      </c>
      <c r="E920">
        <f>IF(AND(ALL!D921-METEALL[[#This Row],[620104]] &gt;= 0, ALL!D921-METEALL[[#This Row],[620104]] &lt;= 24), ALL!D921-METEALL[[#This Row],[620104]], 0)</f>
        <v>0</v>
      </c>
      <c r="F920">
        <f>IF(AND(ALL!E921-METEALL[[#This Row],[620105]] &gt;= 0, ALL!E921-METEALL[[#This Row],[620105]] &lt;= 24), ALL!E921-METEALL[[#This Row],[620105]], 0)</f>
        <v>20</v>
      </c>
      <c r="G920">
        <f>IF(AND(ALL!F921-METEALL[[#This Row],[620106]] &gt;= 0, ALL!F921-METEALL[[#This Row],[620106]] &lt;= 24), ALL!F921-METEALL[[#This Row],[620106]], 0)</f>
        <v>0</v>
      </c>
      <c r="H920">
        <f>IF(AND(ALL!G921-METEALL[[#This Row],[620107]] &gt;= 0, ALL!G921-METEALL[[#This Row],[620107]] &lt;= 24), ALL!G921-METEALL[[#This Row],[620107]], 0)</f>
        <v>21</v>
      </c>
      <c r="I920">
        <f>IF(AND(ALL!H921-METEALL[[#This Row],[620109]] &gt;= 0, ALL!H921-METEALL[[#This Row],[620109]] &lt;= 24), ALL!H921-METEALL[[#This Row],[620109]], 0)</f>
        <v>16</v>
      </c>
      <c r="J920">
        <f>IF(AND(ALL!I921-METEALL[[#This Row],[620111]] &gt;= 0, ALL!I921-METEALL[[#This Row],[620111]] &lt;= 24), ALL!I921-METEALL[[#This Row],[620111]], 0)</f>
        <v>8</v>
      </c>
      <c r="K920">
        <f>IF(AND(ALL!J921-METEALL[[#This Row],[620112]] &gt;= 0, ALL!J921-METEALL[[#This Row],[620112]] &lt;= 24), ALL!J921-METEALL[[#This Row],[620112]], 0)</f>
        <v>0</v>
      </c>
      <c r="L920">
        <f>IF(AND(ALL!K921-METEALL[[#This Row],[620113]] &gt;= 0, ALL!K921-METEALL[[#This Row],[620113]] &lt;= 24), ALL!K921-METEALL[[#This Row],[620113]], 0)</f>
        <v>18</v>
      </c>
      <c r="M920">
        <f>IF(AND(ALL!L921-METEALL[[#This Row],[620114]] &gt;= 0, ALL!L921-METEALL[[#This Row],[620114]] &lt;= 24), ALL!L921-METEALL[[#This Row],[620114]], 0)</f>
        <v>15</v>
      </c>
      <c r="N920">
        <f>IF(AND(ALL!M921-METEALL[[#This Row],[620116]] &gt;= 0, ALL!M921-METEALL[[#This Row],[620116]] &lt;= 24), ALL!M921-METEALL[[#This Row],[620116]], 0)</f>
        <v>18</v>
      </c>
      <c r="O920">
        <f>IF(AND(ALL!N921-METEALL[[#This Row],[620117]] &gt;= 0, ALL!N921-METEALL[[#This Row],[620117]] &lt;= 24), ALL!N921-METEALL[[#This Row],[620117]], 0)</f>
        <v>13</v>
      </c>
      <c r="P920">
        <f>IF(AND(ALL!O921-METEALL[[#This Row],[620118]] &gt;= 0, ALL!O921-METEALL[[#This Row],[620118]] &lt;= 24), ALL!O921-METEALL[[#This Row],[620118]], 0)</f>
        <v>0</v>
      </c>
      <c r="Q920">
        <f>IF(AND(ALL!P921-METEALL[[#This Row],[620119]] &gt;= 0, ALL!P921-METEALL[[#This Row],[620119]] &lt;= 24), ALL!P921-METEALL[[#This Row],[620119]], 0)</f>
        <v>0</v>
      </c>
      <c r="R920">
        <f>IF(AND(ALL!Q921-METEALL[[#This Row],[620120]] &gt;= 0, ALL!Q921-METEALL[[#This Row],[620120]] &lt;= 24), ALL!Q921-METEALL[[#This Row],[620120]], 0)</f>
        <v>15</v>
      </c>
      <c r="S920">
        <f>IF(AND(ALL!R921-METEALL[[#This Row],[620122]] &gt;= 0, ALL!R921-METEALL[[#This Row],[620122]] &lt;= 24), ALL!R921-METEALL[[#This Row],[620122]], 0)</f>
        <v>22</v>
      </c>
      <c r="T920">
        <f>IF(AND(ALL!S921-METEALL[[#This Row],[620123]] &gt;= 0, ALL!S921-METEALL[[#This Row],[620123]] &lt;= 24), ALL!S921-METEALL[[#This Row],[620123]], 0)</f>
        <v>0</v>
      </c>
      <c r="U920">
        <f>IF(AND(ALL!T921-METEALL[[#This Row],[620124]] &gt;= 0, ALL!T921-METEALL[[#This Row],[620124]] &lt;= 24), ALL!T921-METEALL[[#This Row],[620124]], 0)</f>
        <v>17</v>
      </c>
      <c r="Y920">
        <v>620104</v>
      </c>
      <c r="Z920" s="31">
        <v>44748</v>
      </c>
      <c r="AA920">
        <v>0</v>
      </c>
    </row>
    <row r="921" spans="3:27">
      <c r="C921" s="17">
        <v>44749</v>
      </c>
      <c r="D921" t="str">
        <f>TEXT(Mete_cal[[#This Row],[Egat Code]], "[$-409]mmm yyyy")</f>
        <v>Jul 2022</v>
      </c>
      <c r="E921">
        <f>IF(AND(ALL!D922-METEALL[[#This Row],[620104]] &gt;= 0, ALL!D922-METEALL[[#This Row],[620104]] &lt;= 24), ALL!D922-METEALL[[#This Row],[620104]], 0)</f>
        <v>0</v>
      </c>
      <c r="F921">
        <f>IF(AND(ALL!E922-METEALL[[#This Row],[620105]] &gt;= 0, ALL!E922-METEALL[[#This Row],[620105]] &lt;= 24), ALL!E922-METEALL[[#This Row],[620105]], 0)</f>
        <v>19</v>
      </c>
      <c r="G921">
        <f>IF(AND(ALL!F922-METEALL[[#This Row],[620106]] &gt;= 0, ALL!F922-METEALL[[#This Row],[620106]] &lt;= 24), ALL!F922-METEALL[[#This Row],[620106]], 0)</f>
        <v>0</v>
      </c>
      <c r="H921">
        <f>IF(AND(ALL!G922-METEALL[[#This Row],[620107]] &gt;= 0, ALL!G922-METEALL[[#This Row],[620107]] &lt;= 24), ALL!G922-METEALL[[#This Row],[620107]], 0)</f>
        <v>18</v>
      </c>
      <c r="I921">
        <f>IF(AND(ALL!H922-METEALL[[#This Row],[620109]] &gt;= 0, ALL!H922-METEALL[[#This Row],[620109]] &lt;= 24), ALL!H922-METEALL[[#This Row],[620109]], 0)</f>
        <v>15</v>
      </c>
      <c r="J921">
        <f>IF(AND(ALL!I922-METEALL[[#This Row],[620111]] &gt;= 0, ALL!I922-METEALL[[#This Row],[620111]] &lt;= 24), ALL!I922-METEALL[[#This Row],[620111]], 0)</f>
        <v>2</v>
      </c>
      <c r="K921">
        <f>IF(AND(ALL!J922-METEALL[[#This Row],[620112]] &gt;= 0, ALL!J922-METEALL[[#This Row],[620112]] &lt;= 24), ALL!J922-METEALL[[#This Row],[620112]], 0)</f>
        <v>0</v>
      </c>
      <c r="L921">
        <f>IF(AND(ALL!K922-METEALL[[#This Row],[620113]] &gt;= 0, ALL!K922-METEALL[[#This Row],[620113]] &lt;= 24), ALL!K922-METEALL[[#This Row],[620113]], 0)</f>
        <v>15</v>
      </c>
      <c r="M921">
        <f>IF(AND(ALL!L922-METEALL[[#This Row],[620114]] &gt;= 0, ALL!L922-METEALL[[#This Row],[620114]] &lt;= 24), ALL!L922-METEALL[[#This Row],[620114]], 0)</f>
        <v>7</v>
      </c>
      <c r="N921">
        <f>IF(AND(ALL!M922-METEALL[[#This Row],[620116]] &gt;= 0, ALL!M922-METEALL[[#This Row],[620116]] &lt;= 24), ALL!M922-METEALL[[#This Row],[620116]], 0)</f>
        <v>13</v>
      </c>
      <c r="O921">
        <f>IF(AND(ALL!N922-METEALL[[#This Row],[620117]] &gt;= 0, ALL!N922-METEALL[[#This Row],[620117]] &lt;= 24), ALL!N922-METEALL[[#This Row],[620117]], 0)</f>
        <v>15</v>
      </c>
      <c r="P921">
        <f>IF(AND(ALL!O922-METEALL[[#This Row],[620118]] &gt;= 0, ALL!O922-METEALL[[#This Row],[620118]] &lt;= 24), ALL!O922-METEALL[[#This Row],[620118]], 0)</f>
        <v>0</v>
      </c>
      <c r="Q921">
        <f>IF(AND(ALL!P922-METEALL[[#This Row],[620119]] &gt;= 0, ALL!P922-METEALL[[#This Row],[620119]] &lt;= 24), ALL!P922-METEALL[[#This Row],[620119]], 0)</f>
        <v>18</v>
      </c>
      <c r="R921">
        <f>IF(AND(ALL!Q922-METEALL[[#This Row],[620120]] &gt;= 0, ALL!Q922-METEALL[[#This Row],[620120]] &lt;= 24), ALL!Q922-METEALL[[#This Row],[620120]], 0)</f>
        <v>13</v>
      </c>
      <c r="S921">
        <f>IF(AND(ALL!R922-METEALL[[#This Row],[620122]] &gt;= 0, ALL!R922-METEALL[[#This Row],[620122]] &lt;= 24), ALL!R922-METEALL[[#This Row],[620122]], 0)</f>
        <v>12</v>
      </c>
      <c r="T921">
        <f>IF(AND(ALL!S922-METEALL[[#This Row],[620123]] &gt;= 0, ALL!S922-METEALL[[#This Row],[620123]] &lt;= 24), ALL!S922-METEALL[[#This Row],[620123]], 0)</f>
        <v>0</v>
      </c>
      <c r="U921">
        <f>IF(AND(ALL!T922-METEALL[[#This Row],[620124]] &gt;= 0, ALL!T922-METEALL[[#This Row],[620124]] &lt;= 24), ALL!T922-METEALL[[#This Row],[620124]], 0)</f>
        <v>12</v>
      </c>
      <c r="Y921">
        <v>620104</v>
      </c>
      <c r="Z921" s="31">
        <v>44749</v>
      </c>
      <c r="AA921">
        <v>0</v>
      </c>
    </row>
    <row r="922" spans="3:27">
      <c r="C922" s="17">
        <v>44750</v>
      </c>
      <c r="D922" t="str">
        <f>TEXT(Mete_cal[[#This Row],[Egat Code]], "[$-409]mmm yyyy")</f>
        <v>Jul 2022</v>
      </c>
      <c r="E922">
        <f>IF(AND(ALL!D923-METEALL[[#This Row],[620104]] &gt;= 0, ALL!D923-METEALL[[#This Row],[620104]] &lt;= 24), ALL!D923-METEALL[[#This Row],[620104]], 0)</f>
        <v>0</v>
      </c>
      <c r="F922">
        <f>IF(AND(ALL!E923-METEALL[[#This Row],[620105]] &gt;= 0, ALL!E923-METEALL[[#This Row],[620105]] &lt;= 24), ALL!E923-METEALL[[#This Row],[620105]], 0)</f>
        <v>0</v>
      </c>
      <c r="G922">
        <f>IF(AND(ALL!F923-METEALL[[#This Row],[620106]] &gt;= 0, ALL!F923-METEALL[[#This Row],[620106]] &lt;= 24), ALL!F923-METEALL[[#This Row],[620106]], 0)</f>
        <v>0</v>
      </c>
      <c r="H922">
        <f>IF(AND(ALL!G923-METEALL[[#This Row],[620107]] &gt;= 0, ALL!G923-METEALL[[#This Row],[620107]] &lt;= 24), ALL!G923-METEALL[[#This Row],[620107]], 0)</f>
        <v>20</v>
      </c>
      <c r="I922">
        <f>IF(AND(ALL!H923-METEALL[[#This Row],[620109]] &gt;= 0, ALL!H923-METEALL[[#This Row],[620109]] &lt;= 24), ALL!H923-METEALL[[#This Row],[620109]], 0)</f>
        <v>18</v>
      </c>
      <c r="J922">
        <f>IF(AND(ALL!I923-METEALL[[#This Row],[620111]] &gt;= 0, ALL!I923-METEALL[[#This Row],[620111]] &lt;= 24), ALL!I923-METEALL[[#This Row],[620111]], 0)</f>
        <v>19</v>
      </c>
      <c r="K922">
        <f>IF(AND(ALL!J923-METEALL[[#This Row],[620112]] &gt;= 0, ALL!J923-METEALL[[#This Row],[620112]] &lt;= 24), ALL!J923-METEALL[[#This Row],[620112]], 0)</f>
        <v>0</v>
      </c>
      <c r="L922">
        <f>IF(AND(ALL!K923-METEALL[[#This Row],[620113]] &gt;= 0, ALL!K923-METEALL[[#This Row],[620113]] &lt;= 24), ALL!K923-METEALL[[#This Row],[620113]], 0)</f>
        <v>0</v>
      </c>
      <c r="M922">
        <f>IF(AND(ALL!L923-METEALL[[#This Row],[620114]] &gt;= 0, ALL!L923-METEALL[[#This Row],[620114]] &lt;= 24), ALL!L923-METEALL[[#This Row],[620114]], 0)</f>
        <v>0</v>
      </c>
      <c r="N922">
        <f>IF(AND(ALL!M923-METEALL[[#This Row],[620116]] &gt;= 0, ALL!M923-METEALL[[#This Row],[620116]] &lt;= 24), ALL!M923-METEALL[[#This Row],[620116]], 0)</f>
        <v>18</v>
      </c>
      <c r="O922">
        <f>IF(AND(ALL!N923-METEALL[[#This Row],[620117]] &gt;= 0, ALL!N923-METEALL[[#This Row],[620117]] &lt;= 24), ALL!N923-METEALL[[#This Row],[620117]], 0)</f>
        <v>19</v>
      </c>
      <c r="P922">
        <f>IF(AND(ALL!O923-METEALL[[#This Row],[620118]] &gt;= 0, ALL!O923-METEALL[[#This Row],[620118]] &lt;= 24), ALL!O923-METEALL[[#This Row],[620118]], 0)</f>
        <v>0</v>
      </c>
      <c r="Q922">
        <f>IF(AND(ALL!P923-METEALL[[#This Row],[620119]] &gt;= 0, ALL!P923-METEALL[[#This Row],[620119]] &lt;= 24), ALL!P923-METEALL[[#This Row],[620119]], 0)</f>
        <v>0</v>
      </c>
      <c r="R922">
        <f>IF(AND(ALL!Q923-METEALL[[#This Row],[620120]] &gt;= 0, ALL!Q923-METEALL[[#This Row],[620120]] &lt;= 24), ALL!Q923-METEALL[[#This Row],[620120]], 0)</f>
        <v>19</v>
      </c>
      <c r="S922">
        <f>IF(AND(ALL!R923-METEALL[[#This Row],[620122]] &gt;= 0, ALL!R923-METEALL[[#This Row],[620122]] &lt;= 24), ALL!R923-METEALL[[#This Row],[620122]], 0)</f>
        <v>0</v>
      </c>
      <c r="T922">
        <f>IF(AND(ALL!S923-METEALL[[#This Row],[620123]] &gt;= 0, ALL!S923-METEALL[[#This Row],[620123]] &lt;= 24), ALL!S923-METEALL[[#This Row],[620123]], 0)</f>
        <v>0</v>
      </c>
      <c r="U922">
        <f>IF(AND(ALL!T923-METEALL[[#This Row],[620124]] &gt;= 0, ALL!T923-METEALL[[#This Row],[620124]] &lt;= 24), ALL!T923-METEALL[[#This Row],[620124]], 0)</f>
        <v>18</v>
      </c>
      <c r="Y922">
        <v>620104</v>
      </c>
      <c r="Z922" s="31">
        <v>44750</v>
      </c>
      <c r="AA922">
        <v>0</v>
      </c>
    </row>
    <row r="923" spans="3:27">
      <c r="C923" s="17">
        <v>44751</v>
      </c>
      <c r="D923" t="str">
        <f>TEXT(Mete_cal[[#This Row],[Egat Code]], "[$-409]mmm yyyy")</f>
        <v>Jul 2022</v>
      </c>
      <c r="E923">
        <f>IF(AND(ALL!D924-METEALL[[#This Row],[620104]] &gt;= 0, ALL!D924-METEALL[[#This Row],[620104]] &lt;= 24), ALL!D924-METEALL[[#This Row],[620104]], 0)</f>
        <v>0</v>
      </c>
      <c r="F923">
        <f>IF(AND(ALL!E924-METEALL[[#This Row],[620105]] &gt;= 0, ALL!E924-METEALL[[#This Row],[620105]] &lt;= 24), ALL!E924-METEALL[[#This Row],[620105]], 0)</f>
        <v>0</v>
      </c>
      <c r="G923">
        <f>IF(AND(ALL!F924-METEALL[[#This Row],[620106]] &gt;= 0, ALL!F924-METEALL[[#This Row],[620106]] &lt;= 24), ALL!F924-METEALL[[#This Row],[620106]], 0)</f>
        <v>0</v>
      </c>
      <c r="H923">
        <f>IF(AND(ALL!G924-METEALL[[#This Row],[620107]] &gt;= 0, ALL!G924-METEALL[[#This Row],[620107]] &lt;= 24), ALL!G924-METEALL[[#This Row],[620107]], 0)</f>
        <v>6</v>
      </c>
      <c r="I923">
        <f>IF(AND(ALL!H924-METEALL[[#This Row],[620109]] &gt;= 0, ALL!H924-METEALL[[#This Row],[620109]] &lt;= 24), ALL!H924-METEALL[[#This Row],[620109]], 0)</f>
        <v>14</v>
      </c>
      <c r="J923">
        <f>IF(AND(ALL!I924-METEALL[[#This Row],[620111]] &gt;= 0, ALL!I924-METEALL[[#This Row],[620111]] &lt;= 24), ALL!I924-METEALL[[#This Row],[620111]], 0)</f>
        <v>14</v>
      </c>
      <c r="K923">
        <f>IF(AND(ALL!J924-METEALL[[#This Row],[620112]] &gt;= 0, ALL!J924-METEALL[[#This Row],[620112]] &lt;= 24), ALL!J924-METEALL[[#This Row],[620112]], 0)</f>
        <v>5</v>
      </c>
      <c r="L923">
        <f>IF(AND(ALL!K924-METEALL[[#This Row],[620113]] &gt;= 0, ALL!K924-METEALL[[#This Row],[620113]] &lt;= 24), ALL!K924-METEALL[[#This Row],[620113]], 0)</f>
        <v>0</v>
      </c>
      <c r="M923">
        <f>IF(AND(ALL!L924-METEALL[[#This Row],[620114]] &gt;= 0, ALL!L924-METEALL[[#This Row],[620114]] &lt;= 24), ALL!L924-METEALL[[#This Row],[620114]], 0)</f>
        <v>0</v>
      </c>
      <c r="N923">
        <f>IF(AND(ALL!M924-METEALL[[#This Row],[620116]] &gt;= 0, ALL!M924-METEALL[[#This Row],[620116]] &lt;= 24), ALL!M924-METEALL[[#This Row],[620116]], 0)</f>
        <v>13</v>
      </c>
      <c r="O923">
        <f>IF(AND(ALL!N924-METEALL[[#This Row],[620117]] &gt;= 0, ALL!N924-METEALL[[#This Row],[620117]] &lt;= 24), ALL!N924-METEALL[[#This Row],[620117]], 0)</f>
        <v>7</v>
      </c>
      <c r="P923">
        <f>IF(AND(ALL!O924-METEALL[[#This Row],[620118]] &gt;= 0, ALL!O924-METEALL[[#This Row],[620118]] &lt;= 24), ALL!O924-METEALL[[#This Row],[620118]], 0)</f>
        <v>0</v>
      </c>
      <c r="Q923">
        <f>IF(AND(ALL!P924-METEALL[[#This Row],[620119]] &gt;= 0, ALL!P924-METEALL[[#This Row],[620119]] &lt;= 24), ALL!P924-METEALL[[#This Row],[620119]], 0)</f>
        <v>0</v>
      </c>
      <c r="R923">
        <f>IF(AND(ALL!Q924-METEALL[[#This Row],[620120]] &gt;= 0, ALL!Q924-METEALL[[#This Row],[620120]] &lt;= 24), ALL!Q924-METEALL[[#This Row],[620120]], 0)</f>
        <v>4</v>
      </c>
      <c r="S923">
        <f>IF(AND(ALL!R924-METEALL[[#This Row],[620122]] &gt;= 0, ALL!R924-METEALL[[#This Row],[620122]] &lt;= 24), ALL!R924-METEALL[[#This Row],[620122]], 0)</f>
        <v>10</v>
      </c>
      <c r="T923">
        <f>IF(AND(ALL!S924-METEALL[[#This Row],[620123]] &gt;= 0, ALL!S924-METEALL[[#This Row],[620123]] &lt;= 24), ALL!S924-METEALL[[#This Row],[620123]], 0)</f>
        <v>0</v>
      </c>
      <c r="U923">
        <f>IF(AND(ALL!T924-METEALL[[#This Row],[620124]] &gt;= 0, ALL!T924-METEALL[[#This Row],[620124]] &lt;= 24), ALL!T924-METEALL[[#This Row],[620124]], 0)</f>
        <v>5</v>
      </c>
      <c r="Y923">
        <v>620104</v>
      </c>
      <c r="Z923" s="31">
        <v>44751</v>
      </c>
      <c r="AA923">
        <v>0</v>
      </c>
    </row>
    <row r="924" spans="3:27">
      <c r="C924" s="17">
        <v>44752</v>
      </c>
      <c r="D924" t="str">
        <f>TEXT(Mete_cal[[#This Row],[Egat Code]], "[$-409]mmm yyyy")</f>
        <v>Jul 2022</v>
      </c>
      <c r="E924">
        <f>IF(AND(ALL!D925-METEALL[[#This Row],[620104]] &gt;= 0, ALL!D925-METEALL[[#This Row],[620104]] &lt;= 24), ALL!D925-METEALL[[#This Row],[620104]], 0)</f>
        <v>0</v>
      </c>
      <c r="F924">
        <f>IF(AND(ALL!E925-METEALL[[#This Row],[620105]] &gt;= 0, ALL!E925-METEALL[[#This Row],[620105]] &lt;= 24), ALL!E925-METEALL[[#This Row],[620105]], 0)</f>
        <v>7</v>
      </c>
      <c r="G924">
        <f>IF(AND(ALL!F925-METEALL[[#This Row],[620106]] &gt;= 0, ALL!F925-METEALL[[#This Row],[620106]] &lt;= 24), ALL!F925-METEALL[[#This Row],[620106]], 0)</f>
        <v>8</v>
      </c>
      <c r="H924">
        <f>IF(AND(ALL!G925-METEALL[[#This Row],[620107]] &gt;= 0, ALL!G925-METEALL[[#This Row],[620107]] &lt;= 24), ALL!G925-METEALL[[#This Row],[620107]], 0)</f>
        <v>7</v>
      </c>
      <c r="I924">
        <f>IF(AND(ALL!H925-METEALL[[#This Row],[620109]] &gt;= 0, ALL!H925-METEALL[[#This Row],[620109]] &lt;= 24), ALL!H925-METEALL[[#This Row],[620109]], 0)</f>
        <v>9</v>
      </c>
      <c r="J924">
        <f>IF(AND(ALL!I925-METEALL[[#This Row],[620111]] &gt;= 0, ALL!I925-METEALL[[#This Row],[620111]] &lt;= 24), ALL!I925-METEALL[[#This Row],[620111]], 0)</f>
        <v>13</v>
      </c>
      <c r="K924">
        <f>IF(AND(ALL!J925-METEALL[[#This Row],[620112]] &gt;= 0, ALL!J925-METEALL[[#This Row],[620112]] &lt;= 24), ALL!J925-METEALL[[#This Row],[620112]], 0)</f>
        <v>5</v>
      </c>
      <c r="L924">
        <f>IF(AND(ALL!K925-METEALL[[#This Row],[620113]] &gt;= 0, ALL!K925-METEALL[[#This Row],[620113]] &lt;= 24), ALL!K925-METEALL[[#This Row],[620113]], 0)</f>
        <v>0</v>
      </c>
      <c r="M924">
        <f>IF(AND(ALL!L925-METEALL[[#This Row],[620114]] &gt;= 0, ALL!L925-METEALL[[#This Row],[620114]] &lt;= 24), ALL!L925-METEALL[[#This Row],[620114]], 0)</f>
        <v>0</v>
      </c>
      <c r="N924">
        <f>IF(AND(ALL!M925-METEALL[[#This Row],[620116]] &gt;= 0, ALL!M925-METEALL[[#This Row],[620116]] &lt;= 24), ALL!M925-METEALL[[#This Row],[620116]], 0)</f>
        <v>11</v>
      </c>
      <c r="O924">
        <f>IF(AND(ALL!N925-METEALL[[#This Row],[620117]] &gt;= 0, ALL!N925-METEALL[[#This Row],[620117]] &lt;= 24), ALL!N925-METEALL[[#This Row],[620117]], 0)</f>
        <v>7</v>
      </c>
      <c r="P924">
        <f>IF(AND(ALL!O925-METEALL[[#This Row],[620118]] &gt;= 0, ALL!O925-METEALL[[#This Row],[620118]] &lt;= 24), ALL!O925-METEALL[[#This Row],[620118]], 0)</f>
        <v>0</v>
      </c>
      <c r="Q924">
        <f>IF(AND(ALL!P925-METEALL[[#This Row],[620119]] &gt;= 0, ALL!P925-METEALL[[#This Row],[620119]] &lt;= 24), ALL!P925-METEALL[[#This Row],[620119]], 0)</f>
        <v>0</v>
      </c>
      <c r="R924">
        <f>IF(AND(ALL!Q925-METEALL[[#This Row],[620120]] &gt;= 0, ALL!Q925-METEALL[[#This Row],[620120]] &lt;= 24), ALL!Q925-METEALL[[#This Row],[620120]], 0)</f>
        <v>6</v>
      </c>
      <c r="S924">
        <f>IF(AND(ALL!R925-METEALL[[#This Row],[620122]] &gt;= 0, ALL!R925-METEALL[[#This Row],[620122]] &lt;= 24), ALL!R925-METEALL[[#This Row],[620122]], 0)</f>
        <v>8</v>
      </c>
      <c r="T924">
        <f>IF(AND(ALL!S925-METEALL[[#This Row],[620123]] &gt;= 0, ALL!S925-METEALL[[#This Row],[620123]] &lt;= 24), ALL!S925-METEALL[[#This Row],[620123]], 0)</f>
        <v>0</v>
      </c>
      <c r="U924">
        <f>IF(AND(ALL!T925-METEALL[[#This Row],[620124]] &gt;= 0, ALL!T925-METEALL[[#This Row],[620124]] &lt;= 24), ALL!T925-METEALL[[#This Row],[620124]], 0)</f>
        <v>12</v>
      </c>
      <c r="Y924">
        <v>620104</v>
      </c>
      <c r="Z924" s="31">
        <v>44752</v>
      </c>
      <c r="AA924">
        <v>0</v>
      </c>
    </row>
    <row r="925" spans="3:27">
      <c r="C925" s="17">
        <v>44753</v>
      </c>
      <c r="D925" t="str">
        <f>TEXT(Mete_cal[[#This Row],[Egat Code]], "[$-409]mmm yyyy")</f>
        <v>Jul 2022</v>
      </c>
      <c r="E925">
        <f>IF(AND(ALL!D926-METEALL[[#This Row],[620104]] &gt;= 0, ALL!D926-METEALL[[#This Row],[620104]] &lt;= 24), ALL!D926-METEALL[[#This Row],[620104]], 0)</f>
        <v>0</v>
      </c>
      <c r="F925">
        <f>IF(AND(ALL!E926-METEALL[[#This Row],[620105]] &gt;= 0, ALL!E926-METEALL[[#This Row],[620105]] &lt;= 24), ALL!E926-METEALL[[#This Row],[620105]], 0)</f>
        <v>7</v>
      </c>
      <c r="G925">
        <f>IF(AND(ALL!F926-METEALL[[#This Row],[620106]] &gt;= 0, ALL!F926-METEALL[[#This Row],[620106]] &lt;= 24), ALL!F926-METEALL[[#This Row],[620106]], 0)</f>
        <v>14</v>
      </c>
      <c r="H925">
        <f>IF(AND(ALL!G926-METEALL[[#This Row],[620107]] &gt;= 0, ALL!G926-METEALL[[#This Row],[620107]] &lt;= 24), ALL!G926-METEALL[[#This Row],[620107]], 0)</f>
        <v>23</v>
      </c>
      <c r="I925">
        <f>IF(AND(ALL!H926-METEALL[[#This Row],[620109]] &gt;= 0, ALL!H926-METEALL[[#This Row],[620109]] &lt;= 24), ALL!H926-METEALL[[#This Row],[620109]], 0)</f>
        <v>17</v>
      </c>
      <c r="J925">
        <f>IF(AND(ALL!I926-METEALL[[#This Row],[620111]] &gt;= 0, ALL!I926-METEALL[[#This Row],[620111]] &lt;= 24), ALL!I926-METEALL[[#This Row],[620111]], 0)</f>
        <v>2</v>
      </c>
      <c r="K925">
        <f>IF(AND(ALL!J926-METEALL[[#This Row],[620112]] &gt;= 0, ALL!J926-METEALL[[#This Row],[620112]] &lt;= 24), ALL!J926-METEALL[[#This Row],[620112]], 0)</f>
        <v>6</v>
      </c>
      <c r="L925">
        <f>IF(AND(ALL!K926-METEALL[[#This Row],[620113]] &gt;= 0, ALL!K926-METEALL[[#This Row],[620113]] &lt;= 24), ALL!K926-METEALL[[#This Row],[620113]], 0)</f>
        <v>5</v>
      </c>
      <c r="M925">
        <f>IF(AND(ALL!L926-METEALL[[#This Row],[620114]] &gt;= 0, ALL!L926-METEALL[[#This Row],[620114]] &lt;= 24), ALL!L926-METEALL[[#This Row],[620114]], 0)</f>
        <v>0</v>
      </c>
      <c r="N925">
        <f>IF(AND(ALL!M926-METEALL[[#This Row],[620116]] &gt;= 0, ALL!M926-METEALL[[#This Row],[620116]] &lt;= 24), ALL!M926-METEALL[[#This Row],[620116]], 0)</f>
        <v>13</v>
      </c>
      <c r="O925">
        <f>IF(AND(ALL!N926-METEALL[[#This Row],[620117]] &gt;= 0, ALL!N926-METEALL[[#This Row],[620117]] &lt;= 24), ALL!N926-METEALL[[#This Row],[620117]], 0)</f>
        <v>14</v>
      </c>
      <c r="P925">
        <f>IF(AND(ALL!O926-METEALL[[#This Row],[620118]] &gt;= 0, ALL!O926-METEALL[[#This Row],[620118]] &lt;= 24), ALL!O926-METEALL[[#This Row],[620118]], 0)</f>
        <v>0</v>
      </c>
      <c r="Q925">
        <f>IF(AND(ALL!P926-METEALL[[#This Row],[620119]] &gt;= 0, ALL!P926-METEALL[[#This Row],[620119]] &lt;= 24), ALL!P926-METEALL[[#This Row],[620119]], 0)</f>
        <v>0</v>
      </c>
      <c r="R925">
        <f>IF(AND(ALL!Q926-METEALL[[#This Row],[620120]] &gt;= 0, ALL!Q926-METEALL[[#This Row],[620120]] &lt;= 24), ALL!Q926-METEALL[[#This Row],[620120]], 0)</f>
        <v>4</v>
      </c>
      <c r="S925">
        <f>IF(AND(ALL!R926-METEALL[[#This Row],[620122]] &gt;= 0, ALL!R926-METEALL[[#This Row],[620122]] &lt;= 24), ALL!R926-METEALL[[#This Row],[620122]], 0)</f>
        <v>14</v>
      </c>
      <c r="T925">
        <f>IF(AND(ALL!S926-METEALL[[#This Row],[620123]] &gt;= 0, ALL!S926-METEALL[[#This Row],[620123]] &lt;= 24), ALL!S926-METEALL[[#This Row],[620123]], 0)</f>
        <v>0</v>
      </c>
      <c r="U925">
        <f>IF(AND(ALL!T926-METEALL[[#This Row],[620124]] &gt;= 0, ALL!T926-METEALL[[#This Row],[620124]] &lt;= 24), ALL!T926-METEALL[[#This Row],[620124]], 0)</f>
        <v>15</v>
      </c>
      <c r="Y925">
        <v>620104</v>
      </c>
      <c r="Z925" s="31">
        <v>44753</v>
      </c>
      <c r="AA925">
        <v>0</v>
      </c>
    </row>
    <row r="926" spans="3:27">
      <c r="C926" s="17">
        <v>44754</v>
      </c>
      <c r="D926" t="str">
        <f>TEXT(Mete_cal[[#This Row],[Egat Code]], "[$-409]mmm yyyy")</f>
        <v>Jul 2022</v>
      </c>
      <c r="E926">
        <f>IF(AND(ALL!D927-METEALL[[#This Row],[620104]] &gt;= 0, ALL!D927-METEALL[[#This Row],[620104]] &lt;= 24), ALL!D927-METEALL[[#This Row],[620104]], 0)</f>
        <v>0</v>
      </c>
      <c r="F926">
        <f>IF(AND(ALL!E927-METEALL[[#This Row],[620105]] &gt;= 0, ALL!E927-METEALL[[#This Row],[620105]] &lt;= 24), ALL!E927-METEALL[[#This Row],[620105]], 0)</f>
        <v>10</v>
      </c>
      <c r="G926">
        <f>IF(AND(ALL!F927-METEALL[[#This Row],[620106]] &gt;= 0, ALL!F927-METEALL[[#This Row],[620106]] &lt;= 24), ALL!F927-METEALL[[#This Row],[620106]], 0)</f>
        <v>2</v>
      </c>
      <c r="H926">
        <f>IF(AND(ALL!G927-METEALL[[#This Row],[620107]] &gt;= 0, ALL!G927-METEALL[[#This Row],[620107]] &lt;= 24), ALL!G927-METEALL[[#This Row],[620107]], 0)</f>
        <v>0</v>
      </c>
      <c r="I926">
        <f>IF(AND(ALL!H927-METEALL[[#This Row],[620109]] &gt;= 0, ALL!H927-METEALL[[#This Row],[620109]] &lt;= 24), ALL!H927-METEALL[[#This Row],[620109]], 0)</f>
        <v>8</v>
      </c>
      <c r="J926">
        <f>IF(AND(ALL!I927-METEALL[[#This Row],[620111]] &gt;= 0, ALL!I927-METEALL[[#This Row],[620111]] &lt;= 24), ALL!I927-METEALL[[#This Row],[620111]], 0)</f>
        <v>6</v>
      </c>
      <c r="K926">
        <f>IF(AND(ALL!J927-METEALL[[#This Row],[620112]] &gt;= 0, ALL!J927-METEALL[[#This Row],[620112]] &lt;= 24), ALL!J927-METEALL[[#This Row],[620112]], 0)</f>
        <v>0</v>
      </c>
      <c r="L926">
        <f>IF(AND(ALL!K927-METEALL[[#This Row],[620113]] &gt;= 0, ALL!K927-METEALL[[#This Row],[620113]] &lt;= 24), ALL!K927-METEALL[[#This Row],[620113]], 0)</f>
        <v>3</v>
      </c>
      <c r="M926">
        <f>IF(AND(ALL!L927-METEALL[[#This Row],[620114]] &gt;= 0, ALL!L927-METEALL[[#This Row],[620114]] &lt;= 24), ALL!L927-METEALL[[#This Row],[620114]], 0)</f>
        <v>0</v>
      </c>
      <c r="N926">
        <f>IF(AND(ALL!M927-METEALL[[#This Row],[620116]] &gt;= 0, ALL!M927-METEALL[[#This Row],[620116]] &lt;= 24), ALL!M927-METEALL[[#This Row],[620116]], 0)</f>
        <v>14</v>
      </c>
      <c r="O926">
        <f>IF(AND(ALL!N927-METEALL[[#This Row],[620117]] &gt;= 0, ALL!N927-METEALL[[#This Row],[620117]] &lt;= 24), ALL!N927-METEALL[[#This Row],[620117]], 0)</f>
        <v>2</v>
      </c>
      <c r="P926">
        <f>IF(AND(ALL!O927-METEALL[[#This Row],[620118]] &gt;= 0, ALL!O927-METEALL[[#This Row],[620118]] &lt;= 24), ALL!O927-METEALL[[#This Row],[620118]], 0)</f>
        <v>0</v>
      </c>
      <c r="Q926">
        <f>IF(AND(ALL!P927-METEALL[[#This Row],[620119]] &gt;= 0, ALL!P927-METEALL[[#This Row],[620119]] &lt;= 24), ALL!P927-METEALL[[#This Row],[620119]], 0)</f>
        <v>0</v>
      </c>
      <c r="R926">
        <f>IF(AND(ALL!Q927-METEALL[[#This Row],[620120]] &gt;= 0, ALL!Q927-METEALL[[#This Row],[620120]] &lt;= 24), ALL!Q927-METEALL[[#This Row],[620120]], 0)</f>
        <v>13</v>
      </c>
      <c r="S926">
        <f>IF(AND(ALL!R927-METEALL[[#This Row],[620122]] &gt;= 0, ALL!R927-METEALL[[#This Row],[620122]] &lt;= 24), ALL!R927-METEALL[[#This Row],[620122]], 0)</f>
        <v>7</v>
      </c>
      <c r="T926">
        <f>IF(AND(ALL!S927-METEALL[[#This Row],[620123]] &gt;= 0, ALL!S927-METEALL[[#This Row],[620123]] &lt;= 24), ALL!S927-METEALL[[#This Row],[620123]], 0)</f>
        <v>0</v>
      </c>
      <c r="U926">
        <f>IF(AND(ALL!T927-METEALL[[#This Row],[620124]] &gt;= 0, ALL!T927-METEALL[[#This Row],[620124]] &lt;= 24), ALL!T927-METEALL[[#This Row],[620124]], 0)</f>
        <v>7</v>
      </c>
      <c r="Y926">
        <v>620104</v>
      </c>
      <c r="Z926" s="31">
        <v>44754</v>
      </c>
      <c r="AA926">
        <v>0</v>
      </c>
    </row>
    <row r="927" spans="3:27">
      <c r="C927" s="17">
        <v>44755</v>
      </c>
      <c r="D927" t="str">
        <f>TEXT(Mete_cal[[#This Row],[Egat Code]], "[$-409]mmm yyyy")</f>
        <v>Jul 2022</v>
      </c>
      <c r="E927">
        <f>IF(AND(ALL!D928-METEALL[[#This Row],[620104]] &gt;= 0, ALL!D928-METEALL[[#This Row],[620104]] &lt;= 24), ALL!D928-METEALL[[#This Row],[620104]], 0)</f>
        <v>0</v>
      </c>
      <c r="F927">
        <f>IF(AND(ALL!E928-METEALL[[#This Row],[620105]] &gt;= 0, ALL!E928-METEALL[[#This Row],[620105]] &lt;= 24), ALL!E928-METEALL[[#This Row],[620105]], 0)</f>
        <v>6</v>
      </c>
      <c r="G927">
        <f>IF(AND(ALL!F928-METEALL[[#This Row],[620106]] &gt;= 0, ALL!F928-METEALL[[#This Row],[620106]] &lt;= 24), ALL!F928-METEALL[[#This Row],[620106]], 0)</f>
        <v>13</v>
      </c>
      <c r="H927">
        <f>IF(AND(ALL!G928-METEALL[[#This Row],[620107]] &gt;= 0, ALL!G928-METEALL[[#This Row],[620107]] &lt;= 24), ALL!G928-METEALL[[#This Row],[620107]], 0)</f>
        <v>8</v>
      </c>
      <c r="I927">
        <f>IF(AND(ALL!H928-METEALL[[#This Row],[620109]] &gt;= 0, ALL!H928-METEALL[[#This Row],[620109]] &lt;= 24), ALL!H928-METEALL[[#This Row],[620109]], 0)</f>
        <v>18</v>
      </c>
      <c r="J927">
        <f>IF(AND(ALL!I928-METEALL[[#This Row],[620111]] &gt;= 0, ALL!I928-METEALL[[#This Row],[620111]] &lt;= 24), ALL!I928-METEALL[[#This Row],[620111]], 0)</f>
        <v>9</v>
      </c>
      <c r="K927">
        <f>IF(AND(ALL!J928-METEALL[[#This Row],[620112]] &gt;= 0, ALL!J928-METEALL[[#This Row],[620112]] &lt;= 24), ALL!J928-METEALL[[#This Row],[620112]], 0)</f>
        <v>0</v>
      </c>
      <c r="L927">
        <f>IF(AND(ALL!K928-METEALL[[#This Row],[620113]] &gt;= 0, ALL!K928-METEALL[[#This Row],[620113]] &lt;= 24), ALL!K928-METEALL[[#This Row],[620113]], 0)</f>
        <v>0</v>
      </c>
      <c r="M927">
        <f>IF(AND(ALL!L928-METEALL[[#This Row],[620114]] &gt;= 0, ALL!L928-METEALL[[#This Row],[620114]] &lt;= 24), ALL!L928-METEALL[[#This Row],[620114]], 0)</f>
        <v>0</v>
      </c>
      <c r="N927">
        <f>IF(AND(ALL!M928-METEALL[[#This Row],[620116]] &gt;= 0, ALL!M928-METEALL[[#This Row],[620116]] &lt;= 24), ALL!M928-METEALL[[#This Row],[620116]], 0)</f>
        <v>15</v>
      </c>
      <c r="O927">
        <f>IF(AND(ALL!N928-METEALL[[#This Row],[620117]] &gt;= 0, ALL!N928-METEALL[[#This Row],[620117]] &lt;= 24), ALL!N928-METEALL[[#This Row],[620117]], 0)</f>
        <v>10</v>
      </c>
      <c r="P927">
        <f>IF(AND(ALL!O928-METEALL[[#This Row],[620118]] &gt;= 0, ALL!O928-METEALL[[#This Row],[620118]] &lt;= 24), ALL!O928-METEALL[[#This Row],[620118]], 0)</f>
        <v>0</v>
      </c>
      <c r="Q927">
        <f>IF(AND(ALL!P928-METEALL[[#This Row],[620119]] &gt;= 0, ALL!P928-METEALL[[#This Row],[620119]] &lt;= 24), ALL!P928-METEALL[[#This Row],[620119]], 0)</f>
        <v>0</v>
      </c>
      <c r="R927">
        <f>IF(AND(ALL!Q928-METEALL[[#This Row],[620120]] &gt;= 0, ALL!Q928-METEALL[[#This Row],[620120]] &lt;= 24), ALL!Q928-METEALL[[#This Row],[620120]], 0)</f>
        <v>7</v>
      </c>
      <c r="S927">
        <f>IF(AND(ALL!R928-METEALL[[#This Row],[620122]] &gt;= 0, ALL!R928-METEALL[[#This Row],[620122]] &lt;= 24), ALL!R928-METEALL[[#This Row],[620122]], 0)</f>
        <v>0</v>
      </c>
      <c r="T927">
        <f>IF(AND(ALL!S928-METEALL[[#This Row],[620123]] &gt;= 0, ALL!S928-METEALL[[#This Row],[620123]] &lt;= 24), ALL!S928-METEALL[[#This Row],[620123]], 0)</f>
        <v>0</v>
      </c>
      <c r="U927">
        <f>IF(AND(ALL!T928-METEALL[[#This Row],[620124]] &gt;= 0, ALL!T928-METEALL[[#This Row],[620124]] &lt;= 24), ALL!T928-METEALL[[#This Row],[620124]], 0)</f>
        <v>7</v>
      </c>
      <c r="Y927">
        <v>620104</v>
      </c>
      <c r="Z927" s="31">
        <v>44755</v>
      </c>
      <c r="AA927">
        <v>0</v>
      </c>
    </row>
    <row r="928" spans="3:27">
      <c r="C928" s="17">
        <v>44756</v>
      </c>
      <c r="D928" t="str">
        <f>TEXT(Mete_cal[[#This Row],[Egat Code]], "[$-409]mmm yyyy")</f>
        <v>Jul 2022</v>
      </c>
      <c r="E928">
        <f>IF(AND(ALL!D929-METEALL[[#This Row],[620104]] &gt;= 0, ALL!D929-METEALL[[#This Row],[620104]] &lt;= 24), ALL!D929-METEALL[[#This Row],[620104]], 0)</f>
        <v>0</v>
      </c>
      <c r="F928">
        <f>IF(AND(ALL!E929-METEALL[[#This Row],[620105]] &gt;= 0, ALL!E929-METEALL[[#This Row],[620105]] &lt;= 24), ALL!E929-METEALL[[#This Row],[620105]], 0)</f>
        <v>7</v>
      </c>
      <c r="G928">
        <f>IF(AND(ALL!F929-METEALL[[#This Row],[620106]] &gt;= 0, ALL!F929-METEALL[[#This Row],[620106]] &lt;= 24), ALL!F929-METEALL[[#This Row],[620106]], 0)</f>
        <v>16</v>
      </c>
      <c r="H928">
        <f>IF(AND(ALL!G929-METEALL[[#This Row],[620107]] &gt;= 0, ALL!G929-METEALL[[#This Row],[620107]] &lt;= 24), ALL!G929-METEALL[[#This Row],[620107]], 0)</f>
        <v>16</v>
      </c>
      <c r="I928">
        <f>IF(AND(ALL!H929-METEALL[[#This Row],[620109]] &gt;= 0, ALL!H929-METEALL[[#This Row],[620109]] &lt;= 24), ALL!H929-METEALL[[#This Row],[620109]], 0)</f>
        <v>16</v>
      </c>
      <c r="J928">
        <f>IF(AND(ALL!I929-METEALL[[#This Row],[620111]] &gt;= 0, ALL!I929-METEALL[[#This Row],[620111]] &lt;= 24), ALL!I929-METEALL[[#This Row],[620111]], 0)</f>
        <v>4</v>
      </c>
      <c r="K928">
        <f>IF(AND(ALL!J929-METEALL[[#This Row],[620112]] &gt;= 0, ALL!J929-METEALL[[#This Row],[620112]] &lt;= 24), ALL!J929-METEALL[[#This Row],[620112]], 0)</f>
        <v>0</v>
      </c>
      <c r="L928">
        <f>IF(AND(ALL!K929-METEALL[[#This Row],[620113]] &gt;= 0, ALL!K929-METEALL[[#This Row],[620113]] &lt;= 24), ALL!K929-METEALL[[#This Row],[620113]], 0)</f>
        <v>0</v>
      </c>
      <c r="M928">
        <f>IF(AND(ALL!L929-METEALL[[#This Row],[620114]] &gt;= 0, ALL!L929-METEALL[[#This Row],[620114]] &lt;= 24), ALL!L929-METEALL[[#This Row],[620114]], 0)</f>
        <v>0</v>
      </c>
      <c r="N928">
        <f>IF(AND(ALL!M929-METEALL[[#This Row],[620116]] &gt;= 0, ALL!M929-METEALL[[#This Row],[620116]] &lt;= 24), ALL!M929-METEALL[[#This Row],[620116]], 0)</f>
        <v>2</v>
      </c>
      <c r="O928">
        <f>IF(AND(ALL!N929-METEALL[[#This Row],[620117]] &gt;= 0, ALL!N929-METEALL[[#This Row],[620117]] &lt;= 24), ALL!N929-METEALL[[#This Row],[620117]], 0)</f>
        <v>3</v>
      </c>
      <c r="P928">
        <f>IF(AND(ALL!O929-METEALL[[#This Row],[620118]] &gt;= 0, ALL!O929-METEALL[[#This Row],[620118]] &lt;= 24), ALL!O929-METEALL[[#This Row],[620118]], 0)</f>
        <v>0</v>
      </c>
      <c r="Q928">
        <f>IF(AND(ALL!P929-METEALL[[#This Row],[620119]] &gt;= 0, ALL!P929-METEALL[[#This Row],[620119]] &lt;= 24), ALL!P929-METEALL[[#This Row],[620119]], 0)</f>
        <v>17</v>
      </c>
      <c r="R928">
        <f>IF(AND(ALL!Q929-METEALL[[#This Row],[620120]] &gt;= 0, ALL!Q929-METEALL[[#This Row],[620120]] &lt;= 24), ALL!Q929-METEALL[[#This Row],[620120]], 0)</f>
        <v>10</v>
      </c>
      <c r="S928">
        <f>IF(AND(ALL!R929-METEALL[[#This Row],[620122]] &gt;= 0, ALL!R929-METEALL[[#This Row],[620122]] &lt;= 24), ALL!R929-METEALL[[#This Row],[620122]], 0)</f>
        <v>16</v>
      </c>
      <c r="T928">
        <f>IF(AND(ALL!S929-METEALL[[#This Row],[620123]] &gt;= 0, ALL!S929-METEALL[[#This Row],[620123]] &lt;= 24), ALL!S929-METEALL[[#This Row],[620123]], 0)</f>
        <v>0</v>
      </c>
      <c r="U928">
        <f>IF(AND(ALL!T929-METEALL[[#This Row],[620124]] &gt;= 0, ALL!T929-METEALL[[#This Row],[620124]] &lt;= 24), ALL!T929-METEALL[[#This Row],[620124]], 0)</f>
        <v>9</v>
      </c>
      <c r="Y928">
        <v>620104</v>
      </c>
      <c r="Z928" s="31">
        <v>44756</v>
      </c>
      <c r="AA928">
        <v>0</v>
      </c>
    </row>
    <row r="929" spans="3:27">
      <c r="C929" s="17">
        <v>44757</v>
      </c>
      <c r="D929" t="str">
        <f>TEXT(Mete_cal[[#This Row],[Egat Code]], "[$-409]mmm yyyy")</f>
        <v>Jul 2022</v>
      </c>
      <c r="E929">
        <f>IF(AND(ALL!D930-METEALL[[#This Row],[620104]] &gt;= 0, ALL!D930-METEALL[[#This Row],[620104]] &lt;= 24), ALL!D930-METEALL[[#This Row],[620104]], 0)</f>
        <v>0</v>
      </c>
      <c r="F929">
        <f>IF(AND(ALL!E930-METEALL[[#This Row],[620105]] &gt;= 0, ALL!E930-METEALL[[#This Row],[620105]] &lt;= 24), ALL!E930-METEALL[[#This Row],[620105]], 0)</f>
        <v>9</v>
      </c>
      <c r="G929">
        <f>IF(AND(ALL!F930-METEALL[[#This Row],[620106]] &gt;= 0, ALL!F930-METEALL[[#This Row],[620106]] &lt;= 24), ALL!F930-METEALL[[#This Row],[620106]], 0)</f>
        <v>8</v>
      </c>
      <c r="H929">
        <f>IF(AND(ALL!G930-METEALL[[#This Row],[620107]] &gt;= 0, ALL!G930-METEALL[[#This Row],[620107]] &lt;= 24), ALL!G930-METEALL[[#This Row],[620107]], 0)</f>
        <v>0</v>
      </c>
      <c r="I929">
        <f>IF(AND(ALL!H930-METEALL[[#This Row],[620109]] &gt;= 0, ALL!H930-METEALL[[#This Row],[620109]] &lt;= 24), ALL!H930-METEALL[[#This Row],[620109]], 0)</f>
        <v>0</v>
      </c>
      <c r="J929">
        <f>IF(AND(ALL!I930-METEALL[[#This Row],[620111]] &gt;= 0, ALL!I930-METEALL[[#This Row],[620111]] &lt;= 24), ALL!I930-METEALL[[#This Row],[620111]], 0)</f>
        <v>12</v>
      </c>
      <c r="K929">
        <f>IF(AND(ALL!J930-METEALL[[#This Row],[620112]] &gt;= 0, ALL!J930-METEALL[[#This Row],[620112]] &lt;= 24), ALL!J930-METEALL[[#This Row],[620112]], 0)</f>
        <v>0</v>
      </c>
      <c r="L929">
        <f>IF(AND(ALL!K930-METEALL[[#This Row],[620113]] &gt;= 0, ALL!K930-METEALL[[#This Row],[620113]] &lt;= 24), ALL!K930-METEALL[[#This Row],[620113]], 0)</f>
        <v>0</v>
      </c>
      <c r="M929">
        <f>IF(AND(ALL!L930-METEALL[[#This Row],[620114]] &gt;= 0, ALL!L930-METEALL[[#This Row],[620114]] &lt;= 24), ALL!L930-METEALL[[#This Row],[620114]], 0)</f>
        <v>0</v>
      </c>
      <c r="N929">
        <f>IF(AND(ALL!M930-METEALL[[#This Row],[620116]] &gt;= 0, ALL!M930-METEALL[[#This Row],[620116]] &lt;= 24), ALL!M930-METEALL[[#This Row],[620116]], 0)</f>
        <v>7</v>
      </c>
      <c r="O929">
        <f>IF(AND(ALL!N930-METEALL[[#This Row],[620117]] &gt;= 0, ALL!N930-METEALL[[#This Row],[620117]] &lt;= 24), ALL!N930-METEALL[[#This Row],[620117]], 0)</f>
        <v>7</v>
      </c>
      <c r="P929">
        <f>IF(AND(ALL!O930-METEALL[[#This Row],[620118]] &gt;= 0, ALL!O930-METEALL[[#This Row],[620118]] &lt;= 24), ALL!O930-METEALL[[#This Row],[620118]], 0)</f>
        <v>0</v>
      </c>
      <c r="Q929">
        <f>IF(AND(ALL!P930-METEALL[[#This Row],[620119]] &gt;= 0, ALL!P930-METEALL[[#This Row],[620119]] &lt;= 24), ALL!P930-METEALL[[#This Row],[620119]], 0)</f>
        <v>6</v>
      </c>
      <c r="R929">
        <f>IF(AND(ALL!Q930-METEALL[[#This Row],[620120]] &gt;= 0, ALL!Q930-METEALL[[#This Row],[620120]] &lt;= 24), ALL!Q930-METEALL[[#This Row],[620120]], 0)</f>
        <v>5</v>
      </c>
      <c r="S929">
        <f>IF(AND(ALL!R930-METEALL[[#This Row],[620122]] &gt;= 0, ALL!R930-METEALL[[#This Row],[620122]] &lt;= 24), ALL!R930-METEALL[[#This Row],[620122]], 0)</f>
        <v>6</v>
      </c>
      <c r="T929">
        <f>IF(AND(ALL!S930-METEALL[[#This Row],[620123]] &gt;= 0, ALL!S930-METEALL[[#This Row],[620123]] &lt;= 24), ALL!S930-METEALL[[#This Row],[620123]], 0)</f>
        <v>0</v>
      </c>
      <c r="U929">
        <f>IF(AND(ALL!T930-METEALL[[#This Row],[620124]] &gt;= 0, ALL!T930-METEALL[[#This Row],[620124]] &lt;= 24), ALL!T930-METEALL[[#This Row],[620124]], 0)</f>
        <v>2</v>
      </c>
      <c r="Y929">
        <v>620104</v>
      </c>
      <c r="Z929" s="31">
        <v>44757</v>
      </c>
      <c r="AA929">
        <v>0</v>
      </c>
    </row>
    <row r="930" spans="3:27">
      <c r="C930" s="17">
        <v>44758</v>
      </c>
      <c r="D930" t="str">
        <f>TEXT(Mete_cal[[#This Row],[Egat Code]], "[$-409]mmm yyyy")</f>
        <v>Jul 2022</v>
      </c>
      <c r="E930">
        <f>IF(AND(ALL!D931-METEALL[[#This Row],[620104]] &gt;= 0, ALL!D931-METEALL[[#This Row],[620104]] &lt;= 24), ALL!D931-METEALL[[#This Row],[620104]], 0)</f>
        <v>0</v>
      </c>
      <c r="F930">
        <f>IF(AND(ALL!E931-METEALL[[#This Row],[620105]] &gt;= 0, ALL!E931-METEALL[[#This Row],[620105]] &lt;= 24), ALL!E931-METEALL[[#This Row],[620105]], 0)</f>
        <v>8</v>
      </c>
      <c r="G930">
        <f>IF(AND(ALL!F931-METEALL[[#This Row],[620106]] &gt;= 0, ALL!F931-METEALL[[#This Row],[620106]] &lt;= 24), ALL!F931-METEALL[[#This Row],[620106]], 0)</f>
        <v>8</v>
      </c>
      <c r="H930">
        <f>IF(AND(ALL!G931-METEALL[[#This Row],[620107]] &gt;= 0, ALL!G931-METEALL[[#This Row],[620107]] &lt;= 24), ALL!G931-METEALL[[#This Row],[620107]], 0)</f>
        <v>16</v>
      </c>
      <c r="I930">
        <f>IF(AND(ALL!H931-METEALL[[#This Row],[620109]] &gt;= 0, ALL!H931-METEALL[[#This Row],[620109]] &lt;= 24), ALL!H931-METEALL[[#This Row],[620109]], 0)</f>
        <v>16</v>
      </c>
      <c r="J930">
        <f>IF(AND(ALL!I931-METEALL[[#This Row],[620111]] &gt;= 0, ALL!I931-METEALL[[#This Row],[620111]] &lt;= 24), ALL!I931-METEALL[[#This Row],[620111]], 0)</f>
        <v>16</v>
      </c>
      <c r="K930">
        <f>IF(AND(ALL!J931-METEALL[[#This Row],[620112]] &gt;= 0, ALL!J931-METEALL[[#This Row],[620112]] &lt;= 24), ALL!J931-METEALL[[#This Row],[620112]], 0)</f>
        <v>0</v>
      </c>
      <c r="L930">
        <f>IF(AND(ALL!K931-METEALL[[#This Row],[620113]] &gt;= 0, ALL!K931-METEALL[[#This Row],[620113]] &lt;= 24), ALL!K931-METEALL[[#This Row],[620113]], 0)</f>
        <v>0</v>
      </c>
      <c r="M930">
        <f>IF(AND(ALL!L931-METEALL[[#This Row],[620114]] &gt;= 0, ALL!L931-METEALL[[#This Row],[620114]] &lt;= 24), ALL!L931-METEALL[[#This Row],[620114]], 0)</f>
        <v>0</v>
      </c>
      <c r="N930">
        <f>IF(AND(ALL!M931-METEALL[[#This Row],[620116]] &gt;= 0, ALL!M931-METEALL[[#This Row],[620116]] &lt;= 24), ALL!M931-METEALL[[#This Row],[620116]], 0)</f>
        <v>15</v>
      </c>
      <c r="O930">
        <f>IF(AND(ALL!N931-METEALL[[#This Row],[620117]] &gt;= 0, ALL!N931-METEALL[[#This Row],[620117]] &lt;= 24), ALL!N931-METEALL[[#This Row],[620117]], 0)</f>
        <v>13</v>
      </c>
      <c r="P930">
        <f>IF(AND(ALL!O931-METEALL[[#This Row],[620118]] &gt;= 0, ALL!O931-METEALL[[#This Row],[620118]] &lt;= 24), ALL!O931-METEALL[[#This Row],[620118]], 0)</f>
        <v>0</v>
      </c>
      <c r="Q930">
        <f>IF(AND(ALL!P931-METEALL[[#This Row],[620119]] &gt;= 0, ALL!P931-METEALL[[#This Row],[620119]] &lt;= 24), ALL!P931-METEALL[[#This Row],[620119]], 0)</f>
        <v>0</v>
      </c>
      <c r="R930">
        <f>IF(AND(ALL!Q931-METEALL[[#This Row],[620120]] &gt;= 0, ALL!Q931-METEALL[[#This Row],[620120]] &lt;= 24), ALL!Q931-METEALL[[#This Row],[620120]], 0)</f>
        <v>10</v>
      </c>
      <c r="S930">
        <f>IF(AND(ALL!R931-METEALL[[#This Row],[620122]] &gt;= 0, ALL!R931-METEALL[[#This Row],[620122]] &lt;= 24), ALL!R931-METEALL[[#This Row],[620122]], 0)</f>
        <v>19</v>
      </c>
      <c r="T930">
        <f>IF(AND(ALL!S931-METEALL[[#This Row],[620123]] &gt;= 0, ALL!S931-METEALL[[#This Row],[620123]] &lt;= 24), ALL!S931-METEALL[[#This Row],[620123]], 0)</f>
        <v>0</v>
      </c>
      <c r="U930">
        <f>IF(AND(ALL!T931-METEALL[[#This Row],[620124]] &gt;= 0, ALL!T931-METEALL[[#This Row],[620124]] &lt;= 24), ALL!T931-METEALL[[#This Row],[620124]], 0)</f>
        <v>9</v>
      </c>
      <c r="Y930">
        <v>620104</v>
      </c>
      <c r="Z930" s="31">
        <v>44758</v>
      </c>
      <c r="AA930">
        <v>0</v>
      </c>
    </row>
    <row r="931" spans="3:27">
      <c r="C931" s="17">
        <v>44759</v>
      </c>
      <c r="D931" t="str">
        <f>TEXT(Mete_cal[[#This Row],[Egat Code]], "[$-409]mmm yyyy")</f>
        <v>Jul 2022</v>
      </c>
      <c r="E931">
        <f>IF(AND(ALL!D932-METEALL[[#This Row],[620104]] &gt;= 0, ALL!D932-METEALL[[#This Row],[620104]] &lt;= 24), ALL!D932-METEALL[[#This Row],[620104]], 0)</f>
        <v>0</v>
      </c>
      <c r="F931">
        <f>IF(AND(ALL!E932-METEALL[[#This Row],[620105]] &gt;= 0, ALL!E932-METEALL[[#This Row],[620105]] &lt;= 24), ALL!E932-METEALL[[#This Row],[620105]], 0)</f>
        <v>0</v>
      </c>
      <c r="G931">
        <f>IF(AND(ALL!F932-METEALL[[#This Row],[620106]] &gt;= 0, ALL!F932-METEALL[[#This Row],[620106]] &lt;= 24), ALL!F932-METEALL[[#This Row],[620106]], 0)</f>
        <v>19</v>
      </c>
      <c r="H931">
        <f>IF(AND(ALL!G932-METEALL[[#This Row],[620107]] &gt;= 0, ALL!G932-METEALL[[#This Row],[620107]] &lt;= 24), ALL!G932-METEALL[[#This Row],[620107]], 0)</f>
        <v>14</v>
      </c>
      <c r="I931">
        <f>IF(AND(ALL!H932-METEALL[[#This Row],[620109]] &gt;= 0, ALL!H932-METEALL[[#This Row],[620109]] &lt;= 24), ALL!H932-METEALL[[#This Row],[620109]], 0)</f>
        <v>19</v>
      </c>
      <c r="J931">
        <f>IF(AND(ALL!I932-METEALL[[#This Row],[620111]] &gt;= 0, ALL!I932-METEALL[[#This Row],[620111]] &lt;= 24), ALL!I932-METEALL[[#This Row],[620111]], 0)</f>
        <v>14</v>
      </c>
      <c r="K931">
        <f>IF(AND(ALL!J932-METEALL[[#This Row],[620112]] &gt;= 0, ALL!J932-METEALL[[#This Row],[620112]] &lt;= 24), ALL!J932-METEALL[[#This Row],[620112]], 0)</f>
        <v>1</v>
      </c>
      <c r="L931">
        <f>IF(AND(ALL!K932-METEALL[[#This Row],[620113]] &gt;= 0, ALL!K932-METEALL[[#This Row],[620113]] &lt;= 24), ALL!K932-METEALL[[#This Row],[620113]], 0)</f>
        <v>1</v>
      </c>
      <c r="M931">
        <f>IF(AND(ALL!L932-METEALL[[#This Row],[620114]] &gt;= 0, ALL!L932-METEALL[[#This Row],[620114]] &lt;= 24), ALL!L932-METEALL[[#This Row],[620114]], 0)</f>
        <v>0</v>
      </c>
      <c r="N931">
        <f>IF(AND(ALL!M932-METEALL[[#This Row],[620116]] &gt;= 0, ALL!M932-METEALL[[#This Row],[620116]] &lt;= 24), ALL!M932-METEALL[[#This Row],[620116]], 0)</f>
        <v>13</v>
      </c>
      <c r="O931">
        <f>IF(AND(ALL!N932-METEALL[[#This Row],[620117]] &gt;= 0, ALL!N932-METEALL[[#This Row],[620117]] &lt;= 24), ALL!N932-METEALL[[#This Row],[620117]], 0)</f>
        <v>15</v>
      </c>
      <c r="P931">
        <f>IF(AND(ALL!O932-METEALL[[#This Row],[620118]] &gt;= 0, ALL!O932-METEALL[[#This Row],[620118]] &lt;= 24), ALL!O932-METEALL[[#This Row],[620118]], 0)</f>
        <v>3</v>
      </c>
      <c r="Q931">
        <f>IF(AND(ALL!P932-METEALL[[#This Row],[620119]] &gt;= 0, ALL!P932-METEALL[[#This Row],[620119]] &lt;= 24), ALL!P932-METEALL[[#This Row],[620119]], 0)</f>
        <v>19</v>
      </c>
      <c r="R931">
        <f>IF(AND(ALL!Q932-METEALL[[#This Row],[620120]] &gt;= 0, ALL!Q932-METEALL[[#This Row],[620120]] &lt;= 24), ALL!Q932-METEALL[[#This Row],[620120]], 0)</f>
        <v>0</v>
      </c>
      <c r="S931">
        <f>IF(AND(ALL!R932-METEALL[[#This Row],[620122]] &gt;= 0, ALL!R932-METEALL[[#This Row],[620122]] &lt;= 24), ALL!R932-METEALL[[#This Row],[620122]], 0)</f>
        <v>3</v>
      </c>
      <c r="T931">
        <f>IF(AND(ALL!S932-METEALL[[#This Row],[620123]] &gt;= 0, ALL!S932-METEALL[[#This Row],[620123]] &lt;= 24), ALL!S932-METEALL[[#This Row],[620123]], 0)</f>
        <v>0</v>
      </c>
      <c r="U931">
        <f>IF(AND(ALL!T932-METEALL[[#This Row],[620124]] &gt;= 0, ALL!T932-METEALL[[#This Row],[620124]] &lt;= 24), ALL!T932-METEALL[[#This Row],[620124]], 0)</f>
        <v>0</v>
      </c>
      <c r="Y931">
        <v>620104</v>
      </c>
      <c r="Z931" s="31">
        <v>44759</v>
      </c>
      <c r="AA931">
        <v>0</v>
      </c>
    </row>
    <row r="932" spans="3:27">
      <c r="C932" s="17">
        <v>44760</v>
      </c>
      <c r="D932" t="str">
        <f>TEXT(Mete_cal[[#This Row],[Egat Code]], "[$-409]mmm yyyy")</f>
        <v>Jul 2022</v>
      </c>
      <c r="E932">
        <f>IF(AND(ALL!D933-METEALL[[#This Row],[620104]] &gt;= 0, ALL!D933-METEALL[[#This Row],[620104]] &lt;= 24), ALL!D933-METEALL[[#This Row],[620104]], 0)</f>
        <v>7</v>
      </c>
      <c r="F932">
        <f>IF(AND(ALL!E933-METEALL[[#This Row],[620105]] &gt;= 0, ALL!E933-METEALL[[#This Row],[620105]] &lt;= 24), ALL!E933-METEALL[[#This Row],[620105]], 0)</f>
        <v>0</v>
      </c>
      <c r="G932">
        <f>IF(AND(ALL!F933-METEALL[[#This Row],[620106]] &gt;= 0, ALL!F933-METEALL[[#This Row],[620106]] &lt;= 24), ALL!F933-METEALL[[#This Row],[620106]], 0)</f>
        <v>16</v>
      </c>
      <c r="H932">
        <f>IF(AND(ALL!G933-METEALL[[#This Row],[620107]] &gt;= 0, ALL!G933-METEALL[[#This Row],[620107]] &lt;= 24), ALL!G933-METEALL[[#This Row],[620107]], 0)</f>
        <v>19</v>
      </c>
      <c r="I932">
        <f>IF(AND(ALL!H933-METEALL[[#This Row],[620109]] &gt;= 0, ALL!H933-METEALL[[#This Row],[620109]] &lt;= 24), ALL!H933-METEALL[[#This Row],[620109]], 0)</f>
        <v>11</v>
      </c>
      <c r="J932">
        <f>IF(AND(ALL!I933-METEALL[[#This Row],[620111]] &gt;= 0, ALL!I933-METEALL[[#This Row],[620111]] &lt;= 24), ALL!I933-METEALL[[#This Row],[620111]], 0)</f>
        <v>12</v>
      </c>
      <c r="K932">
        <f>IF(AND(ALL!J933-METEALL[[#This Row],[620112]] &gt;= 0, ALL!J933-METEALL[[#This Row],[620112]] &lt;= 24), ALL!J933-METEALL[[#This Row],[620112]], 0)</f>
        <v>7</v>
      </c>
      <c r="L932">
        <f>IF(AND(ALL!K933-METEALL[[#This Row],[620113]] &gt;= 0, ALL!K933-METEALL[[#This Row],[620113]] &lt;= 24), ALL!K933-METEALL[[#This Row],[620113]], 0)</f>
        <v>12</v>
      </c>
      <c r="M932">
        <f>IF(AND(ALL!L933-METEALL[[#This Row],[620114]] &gt;= 0, ALL!L933-METEALL[[#This Row],[620114]] &lt;= 24), ALL!L933-METEALL[[#This Row],[620114]], 0)</f>
        <v>0</v>
      </c>
      <c r="N932">
        <f>IF(AND(ALL!M933-METEALL[[#This Row],[620116]] &gt;= 0, ALL!M933-METEALL[[#This Row],[620116]] &lt;= 24), ALL!M933-METEALL[[#This Row],[620116]], 0)</f>
        <v>15</v>
      </c>
      <c r="O932">
        <f>IF(AND(ALL!N933-METEALL[[#This Row],[620117]] &gt;= 0, ALL!N933-METEALL[[#This Row],[620117]] &lt;= 24), ALL!N933-METEALL[[#This Row],[620117]], 0)</f>
        <v>12</v>
      </c>
      <c r="P932">
        <f>IF(AND(ALL!O933-METEALL[[#This Row],[620118]] &gt;= 0, ALL!O933-METEALL[[#This Row],[620118]] &lt;= 24), ALL!O933-METEALL[[#This Row],[620118]], 0)</f>
        <v>24</v>
      </c>
      <c r="Q932">
        <f>IF(AND(ALL!P933-METEALL[[#This Row],[620119]] &gt;= 0, ALL!P933-METEALL[[#This Row],[620119]] &lt;= 24), ALL!P933-METEALL[[#This Row],[620119]], 0)</f>
        <v>0</v>
      </c>
      <c r="R932">
        <f>IF(AND(ALL!Q933-METEALL[[#This Row],[620120]] &gt;= 0, ALL!Q933-METEALL[[#This Row],[620120]] &lt;= 24), ALL!Q933-METEALL[[#This Row],[620120]], 0)</f>
        <v>0</v>
      </c>
      <c r="S932">
        <f>IF(AND(ALL!R933-METEALL[[#This Row],[620122]] &gt;= 0, ALL!R933-METEALL[[#This Row],[620122]] &lt;= 24), ALL!R933-METEALL[[#This Row],[620122]], 0)</f>
        <v>17</v>
      </c>
      <c r="T932">
        <f>IF(AND(ALL!S933-METEALL[[#This Row],[620123]] &gt;= 0, ALL!S933-METEALL[[#This Row],[620123]] &lt;= 24), ALL!S933-METEALL[[#This Row],[620123]], 0)</f>
        <v>0</v>
      </c>
      <c r="U932">
        <f>IF(AND(ALL!T933-METEALL[[#This Row],[620124]] &gt;= 0, ALL!T933-METEALL[[#This Row],[620124]] &lt;= 24), ALL!T933-METEALL[[#This Row],[620124]], 0)</f>
        <v>0</v>
      </c>
      <c r="Y932">
        <v>620104</v>
      </c>
      <c r="Z932" s="31">
        <v>44760</v>
      </c>
      <c r="AA932">
        <v>7</v>
      </c>
    </row>
    <row r="933" spans="3:27">
      <c r="C933" s="17">
        <v>44761</v>
      </c>
      <c r="D933" t="str">
        <f>TEXT(Mete_cal[[#This Row],[Egat Code]], "[$-409]mmm yyyy")</f>
        <v>Jul 2022</v>
      </c>
      <c r="E933">
        <f>IF(AND(ALL!D934-METEALL[[#This Row],[620104]] &gt;= 0, ALL!D934-METEALL[[#This Row],[620104]] &lt;= 24), ALL!D934-METEALL[[#This Row],[620104]], 0)</f>
        <v>11</v>
      </c>
      <c r="F933">
        <f>IF(AND(ALL!E934-METEALL[[#This Row],[620105]] &gt;= 0, ALL!E934-METEALL[[#This Row],[620105]] &lt;= 24), ALL!E934-METEALL[[#This Row],[620105]], 0)</f>
        <v>0</v>
      </c>
      <c r="G933">
        <f>IF(AND(ALL!F934-METEALL[[#This Row],[620106]] &gt;= 0, ALL!F934-METEALL[[#This Row],[620106]] &lt;= 24), ALL!F934-METEALL[[#This Row],[620106]], 0)</f>
        <v>7</v>
      </c>
      <c r="H933">
        <f>IF(AND(ALL!G934-METEALL[[#This Row],[620107]] &gt;= 0, ALL!G934-METEALL[[#This Row],[620107]] &lt;= 24), ALL!G934-METEALL[[#This Row],[620107]], 0)</f>
        <v>19</v>
      </c>
      <c r="I933">
        <f>IF(AND(ALL!H934-METEALL[[#This Row],[620109]] &gt;= 0, ALL!H934-METEALL[[#This Row],[620109]] &lt;= 24), ALL!H934-METEALL[[#This Row],[620109]], 0)</f>
        <v>11</v>
      </c>
      <c r="J933">
        <f>IF(AND(ALL!I934-METEALL[[#This Row],[620111]] &gt;= 0, ALL!I934-METEALL[[#This Row],[620111]] &lt;= 24), ALL!I934-METEALL[[#This Row],[620111]], 0)</f>
        <v>14</v>
      </c>
      <c r="K933">
        <f>IF(AND(ALL!J934-METEALL[[#This Row],[620112]] &gt;= 0, ALL!J934-METEALL[[#This Row],[620112]] &lt;= 24), ALL!J934-METEALL[[#This Row],[620112]], 0)</f>
        <v>15</v>
      </c>
      <c r="L933">
        <f>IF(AND(ALL!K934-METEALL[[#This Row],[620113]] &gt;= 0, ALL!K934-METEALL[[#This Row],[620113]] &lt;= 24), ALL!K934-METEALL[[#This Row],[620113]], 0)</f>
        <v>14</v>
      </c>
      <c r="M933">
        <f>IF(AND(ALL!L934-METEALL[[#This Row],[620114]] &gt;= 0, ALL!L934-METEALL[[#This Row],[620114]] &lt;= 24), ALL!L934-METEALL[[#This Row],[620114]], 0)</f>
        <v>0</v>
      </c>
      <c r="N933">
        <f>IF(AND(ALL!M934-METEALL[[#This Row],[620116]] &gt;= 0, ALL!M934-METEALL[[#This Row],[620116]] &lt;= 24), ALL!M934-METEALL[[#This Row],[620116]], 0)</f>
        <v>7</v>
      </c>
      <c r="O933">
        <f>IF(AND(ALL!N934-METEALL[[#This Row],[620117]] &gt;= 0, ALL!N934-METEALL[[#This Row],[620117]] &lt;= 24), ALL!N934-METEALL[[#This Row],[620117]], 0)</f>
        <v>8</v>
      </c>
      <c r="P933">
        <f>IF(AND(ALL!O934-METEALL[[#This Row],[620118]] &gt;= 0, ALL!O934-METEALL[[#This Row],[620118]] &lt;= 24), ALL!O934-METEALL[[#This Row],[620118]], 0)</f>
        <v>8</v>
      </c>
      <c r="Q933">
        <f>IF(AND(ALL!P934-METEALL[[#This Row],[620119]] &gt;= 0, ALL!P934-METEALL[[#This Row],[620119]] &lt;= 24), ALL!P934-METEALL[[#This Row],[620119]], 0)</f>
        <v>18</v>
      </c>
      <c r="R933">
        <f>IF(AND(ALL!Q934-METEALL[[#This Row],[620120]] &gt;= 0, ALL!Q934-METEALL[[#This Row],[620120]] &lt;= 24), ALL!Q934-METEALL[[#This Row],[620120]], 0)</f>
        <v>0</v>
      </c>
      <c r="S933">
        <f>IF(AND(ALL!R934-METEALL[[#This Row],[620122]] &gt;= 0, ALL!R934-METEALL[[#This Row],[620122]] &lt;= 24), ALL!R934-METEALL[[#This Row],[620122]], 0)</f>
        <v>0</v>
      </c>
      <c r="T933">
        <f>IF(AND(ALL!S934-METEALL[[#This Row],[620123]] &gt;= 0, ALL!S934-METEALL[[#This Row],[620123]] &lt;= 24), ALL!S934-METEALL[[#This Row],[620123]], 0)</f>
        <v>0</v>
      </c>
      <c r="U933">
        <f>IF(AND(ALL!T934-METEALL[[#This Row],[620124]] &gt;= 0, ALL!T934-METEALL[[#This Row],[620124]] &lt;= 24), ALL!T934-METEALL[[#This Row],[620124]], 0)</f>
        <v>0</v>
      </c>
      <c r="Y933">
        <v>620104</v>
      </c>
      <c r="Z933" s="31">
        <v>44761</v>
      </c>
      <c r="AA933">
        <v>11</v>
      </c>
    </row>
    <row r="934" spans="3:27">
      <c r="C934" s="17">
        <v>44762</v>
      </c>
      <c r="D934" t="str">
        <f>TEXT(Mete_cal[[#This Row],[Egat Code]], "[$-409]mmm yyyy")</f>
        <v>Jul 2022</v>
      </c>
      <c r="E934">
        <f>IF(AND(ALL!D935-METEALL[[#This Row],[620104]] &gt;= 0, ALL!D935-METEALL[[#This Row],[620104]] &lt;= 24), ALL!D935-METEALL[[#This Row],[620104]], 0)</f>
        <v>12</v>
      </c>
      <c r="F934">
        <f>IF(AND(ALL!E935-METEALL[[#This Row],[620105]] &gt;= 0, ALL!E935-METEALL[[#This Row],[620105]] &lt;= 24), ALL!E935-METEALL[[#This Row],[620105]], 0)</f>
        <v>0</v>
      </c>
      <c r="G934">
        <f>IF(AND(ALL!F935-METEALL[[#This Row],[620106]] &gt;= 0, ALL!F935-METEALL[[#This Row],[620106]] &lt;= 24), ALL!F935-METEALL[[#This Row],[620106]], 0)</f>
        <v>12</v>
      </c>
      <c r="H934">
        <f>IF(AND(ALL!G935-METEALL[[#This Row],[620107]] &gt;= 0, ALL!G935-METEALL[[#This Row],[620107]] &lt;= 24), ALL!G935-METEALL[[#This Row],[620107]], 0)</f>
        <v>8</v>
      </c>
      <c r="I934">
        <f>IF(AND(ALL!H935-METEALL[[#This Row],[620109]] &gt;= 0, ALL!H935-METEALL[[#This Row],[620109]] &lt;= 24), ALL!H935-METEALL[[#This Row],[620109]], 0)</f>
        <v>10</v>
      </c>
      <c r="J934">
        <f>IF(AND(ALL!I935-METEALL[[#This Row],[620111]] &gt;= 0, ALL!I935-METEALL[[#This Row],[620111]] &lt;= 24), ALL!I935-METEALL[[#This Row],[620111]], 0)</f>
        <v>13</v>
      </c>
      <c r="K934">
        <f>IF(AND(ALL!J935-METEALL[[#This Row],[620112]] &gt;= 0, ALL!J935-METEALL[[#This Row],[620112]] &lt;= 24), ALL!J935-METEALL[[#This Row],[620112]], 0)</f>
        <v>0</v>
      </c>
      <c r="L934">
        <f>IF(AND(ALL!K935-METEALL[[#This Row],[620113]] &gt;= 0, ALL!K935-METEALL[[#This Row],[620113]] &lt;= 24), ALL!K935-METEALL[[#This Row],[620113]], 0)</f>
        <v>8</v>
      </c>
      <c r="M934">
        <f>IF(AND(ALL!L935-METEALL[[#This Row],[620114]] &gt;= 0, ALL!L935-METEALL[[#This Row],[620114]] &lt;= 24), ALL!L935-METEALL[[#This Row],[620114]], 0)</f>
        <v>0</v>
      </c>
      <c r="N934">
        <f>IF(AND(ALL!M935-METEALL[[#This Row],[620116]] &gt;= 0, ALL!M935-METEALL[[#This Row],[620116]] &lt;= 24), ALL!M935-METEALL[[#This Row],[620116]], 0)</f>
        <v>8</v>
      </c>
      <c r="O934">
        <f>IF(AND(ALL!N935-METEALL[[#This Row],[620117]] &gt;= 0, ALL!N935-METEALL[[#This Row],[620117]] &lt;= 24), ALL!N935-METEALL[[#This Row],[620117]], 0)</f>
        <v>0</v>
      </c>
      <c r="P934">
        <f>IF(AND(ALL!O935-METEALL[[#This Row],[620118]] &gt;= 0, ALL!O935-METEALL[[#This Row],[620118]] &lt;= 24), ALL!O935-METEALL[[#This Row],[620118]], 0)</f>
        <v>7</v>
      </c>
      <c r="Q934">
        <f>IF(AND(ALL!P935-METEALL[[#This Row],[620119]] &gt;= 0, ALL!P935-METEALL[[#This Row],[620119]] &lt;= 24), ALL!P935-METEALL[[#This Row],[620119]], 0)</f>
        <v>0</v>
      </c>
      <c r="R934">
        <f>IF(AND(ALL!Q935-METEALL[[#This Row],[620120]] &gt;= 0, ALL!Q935-METEALL[[#This Row],[620120]] &lt;= 24), ALL!Q935-METEALL[[#This Row],[620120]], 0)</f>
        <v>9</v>
      </c>
      <c r="S934">
        <f>IF(AND(ALL!R935-METEALL[[#This Row],[620122]] &gt;= 0, ALL!R935-METEALL[[#This Row],[620122]] &lt;= 24), ALL!R935-METEALL[[#This Row],[620122]], 0)</f>
        <v>11</v>
      </c>
      <c r="T934">
        <f>IF(AND(ALL!S935-METEALL[[#This Row],[620123]] &gt;= 0, ALL!S935-METEALL[[#This Row],[620123]] &lt;= 24), ALL!S935-METEALL[[#This Row],[620123]], 0)</f>
        <v>0</v>
      </c>
      <c r="U934">
        <f>IF(AND(ALL!T935-METEALL[[#This Row],[620124]] &gt;= 0, ALL!T935-METEALL[[#This Row],[620124]] &lt;= 24), ALL!T935-METEALL[[#This Row],[620124]], 0)</f>
        <v>0</v>
      </c>
      <c r="Y934">
        <v>620104</v>
      </c>
      <c r="Z934" s="31">
        <v>44762</v>
      </c>
      <c r="AA934">
        <v>12</v>
      </c>
    </row>
    <row r="935" spans="3:27">
      <c r="C935" s="17">
        <v>44763</v>
      </c>
      <c r="D935" t="str">
        <f>TEXT(Mete_cal[[#This Row],[Egat Code]], "[$-409]mmm yyyy")</f>
        <v>Jul 2022</v>
      </c>
      <c r="E935">
        <f>IF(AND(ALL!D936-METEALL[[#This Row],[620104]] &gt;= 0, ALL!D936-METEALL[[#This Row],[620104]] &lt;= 24), ALL!D936-METEALL[[#This Row],[620104]], 0)</f>
        <v>12</v>
      </c>
      <c r="F935">
        <f>IF(AND(ALL!E936-METEALL[[#This Row],[620105]] &gt;= 0, ALL!E936-METEALL[[#This Row],[620105]] &lt;= 24), ALL!E936-METEALL[[#This Row],[620105]], 0)</f>
        <v>0</v>
      </c>
      <c r="G935">
        <f>IF(AND(ALL!F936-METEALL[[#This Row],[620106]] &gt;= 0, ALL!F936-METEALL[[#This Row],[620106]] &lt;= 24), ALL!F936-METEALL[[#This Row],[620106]], 0)</f>
        <v>9</v>
      </c>
      <c r="H935">
        <f>IF(AND(ALL!G936-METEALL[[#This Row],[620107]] &gt;= 0, ALL!G936-METEALL[[#This Row],[620107]] &lt;= 24), ALL!G936-METEALL[[#This Row],[620107]], 0)</f>
        <v>17</v>
      </c>
      <c r="I935">
        <f>IF(AND(ALL!H936-METEALL[[#This Row],[620109]] &gt;= 0, ALL!H936-METEALL[[#This Row],[620109]] &lt;= 24), ALL!H936-METEALL[[#This Row],[620109]], 0)</f>
        <v>4</v>
      </c>
      <c r="J935">
        <f>IF(AND(ALL!I936-METEALL[[#This Row],[620111]] &gt;= 0, ALL!I936-METEALL[[#This Row],[620111]] &lt;= 24), ALL!I936-METEALL[[#This Row],[620111]], 0)</f>
        <v>19</v>
      </c>
      <c r="K935">
        <f>IF(AND(ALL!J936-METEALL[[#This Row],[620112]] &gt;= 0, ALL!J936-METEALL[[#This Row],[620112]] &lt;= 24), ALL!J936-METEALL[[#This Row],[620112]], 0)</f>
        <v>0</v>
      </c>
      <c r="L935">
        <f>IF(AND(ALL!K936-METEALL[[#This Row],[620113]] &gt;= 0, ALL!K936-METEALL[[#This Row],[620113]] &lt;= 24), ALL!K936-METEALL[[#This Row],[620113]], 0)</f>
        <v>7</v>
      </c>
      <c r="M935">
        <f>IF(AND(ALL!L936-METEALL[[#This Row],[620114]] &gt;= 0, ALL!L936-METEALL[[#This Row],[620114]] &lt;= 24), ALL!L936-METEALL[[#This Row],[620114]], 0)</f>
        <v>0</v>
      </c>
      <c r="N935">
        <f>IF(AND(ALL!M936-METEALL[[#This Row],[620116]] &gt;= 0, ALL!M936-METEALL[[#This Row],[620116]] &lt;= 24), ALL!M936-METEALL[[#This Row],[620116]], 0)</f>
        <v>17</v>
      </c>
      <c r="O935">
        <f>IF(AND(ALL!N936-METEALL[[#This Row],[620117]] &gt;= 0, ALL!N936-METEALL[[#This Row],[620117]] &lt;= 24), ALL!N936-METEALL[[#This Row],[620117]], 0)</f>
        <v>0</v>
      </c>
      <c r="P935">
        <f>IF(AND(ALL!O936-METEALL[[#This Row],[620118]] &gt;= 0, ALL!O936-METEALL[[#This Row],[620118]] &lt;= 24), ALL!O936-METEALL[[#This Row],[620118]], 0)</f>
        <v>15</v>
      </c>
      <c r="Q935">
        <f>IF(AND(ALL!P936-METEALL[[#This Row],[620119]] &gt;= 0, ALL!P936-METEALL[[#This Row],[620119]] &lt;= 24), ALL!P936-METEALL[[#This Row],[620119]], 0)</f>
        <v>0</v>
      </c>
      <c r="R935">
        <f>IF(AND(ALL!Q936-METEALL[[#This Row],[620120]] &gt;= 0, ALL!Q936-METEALL[[#This Row],[620120]] &lt;= 24), ALL!Q936-METEALL[[#This Row],[620120]], 0)</f>
        <v>19</v>
      </c>
      <c r="S935">
        <f>IF(AND(ALL!R936-METEALL[[#This Row],[620122]] &gt;= 0, ALL!R936-METEALL[[#This Row],[620122]] &lt;= 24), ALL!R936-METEALL[[#This Row],[620122]], 0)</f>
        <v>14</v>
      </c>
      <c r="T935">
        <f>IF(AND(ALL!S936-METEALL[[#This Row],[620123]] &gt;= 0, ALL!S936-METEALL[[#This Row],[620123]] &lt;= 24), ALL!S936-METEALL[[#This Row],[620123]], 0)</f>
        <v>0</v>
      </c>
      <c r="U935">
        <f>IF(AND(ALL!T936-METEALL[[#This Row],[620124]] &gt;= 0, ALL!T936-METEALL[[#This Row],[620124]] &lt;= 24), ALL!T936-METEALL[[#This Row],[620124]], 0)</f>
        <v>0</v>
      </c>
      <c r="Y935">
        <v>620104</v>
      </c>
      <c r="Z935" s="31">
        <v>44763</v>
      </c>
      <c r="AA935">
        <v>12</v>
      </c>
    </row>
    <row r="936" spans="3:27">
      <c r="C936" s="17">
        <v>44764</v>
      </c>
      <c r="D936" t="str">
        <f>TEXT(Mete_cal[[#This Row],[Egat Code]], "[$-409]mmm yyyy")</f>
        <v>Jul 2022</v>
      </c>
      <c r="E936">
        <f>IF(AND(ALL!D937-METEALL[[#This Row],[620104]] &gt;= 0, ALL!D937-METEALL[[#This Row],[620104]] &lt;= 24), ALL!D937-METEALL[[#This Row],[620104]], 0)</f>
        <v>0</v>
      </c>
      <c r="F936">
        <f>IF(AND(ALL!E937-METEALL[[#This Row],[620105]] &gt;= 0, ALL!E937-METEALL[[#This Row],[620105]] &lt;= 24), ALL!E937-METEALL[[#This Row],[620105]], 0)</f>
        <v>0</v>
      </c>
      <c r="G936">
        <f>IF(AND(ALL!F937-METEALL[[#This Row],[620106]] &gt;= 0, ALL!F937-METEALL[[#This Row],[620106]] &lt;= 24), ALL!F937-METEALL[[#This Row],[620106]], 0)</f>
        <v>13</v>
      </c>
      <c r="H936">
        <f>IF(AND(ALL!G937-METEALL[[#This Row],[620107]] &gt;= 0, ALL!G937-METEALL[[#This Row],[620107]] &lt;= 24), ALL!G937-METEALL[[#This Row],[620107]], 0)</f>
        <v>10</v>
      </c>
      <c r="I936">
        <f>IF(AND(ALL!H937-METEALL[[#This Row],[620109]] &gt;= 0, ALL!H937-METEALL[[#This Row],[620109]] &lt;= 24), ALL!H937-METEALL[[#This Row],[620109]], 0)</f>
        <v>9</v>
      </c>
      <c r="J936">
        <f>IF(AND(ALL!I937-METEALL[[#This Row],[620111]] &gt;= 0, ALL!I937-METEALL[[#This Row],[620111]] &lt;= 24), ALL!I937-METEALL[[#This Row],[620111]], 0)</f>
        <v>4</v>
      </c>
      <c r="K936">
        <f>IF(AND(ALL!J937-METEALL[[#This Row],[620112]] &gt;= 0, ALL!J937-METEALL[[#This Row],[620112]] &lt;= 24), ALL!J937-METEALL[[#This Row],[620112]], 0)</f>
        <v>0</v>
      </c>
      <c r="L936">
        <f>IF(AND(ALL!K937-METEALL[[#This Row],[620113]] &gt;= 0, ALL!K937-METEALL[[#This Row],[620113]] &lt;= 24), ALL!K937-METEALL[[#This Row],[620113]], 0)</f>
        <v>0</v>
      </c>
      <c r="M936">
        <f>IF(AND(ALL!L937-METEALL[[#This Row],[620114]] &gt;= 0, ALL!L937-METEALL[[#This Row],[620114]] &lt;= 24), ALL!L937-METEALL[[#This Row],[620114]], 0)</f>
        <v>0</v>
      </c>
      <c r="N936">
        <f>IF(AND(ALL!M937-METEALL[[#This Row],[620116]] &gt;= 0, ALL!M937-METEALL[[#This Row],[620116]] &lt;= 24), ALL!M937-METEALL[[#This Row],[620116]], 0)</f>
        <v>8</v>
      </c>
      <c r="O936">
        <f>IF(AND(ALL!N937-METEALL[[#This Row],[620117]] &gt;= 0, ALL!N937-METEALL[[#This Row],[620117]] &lt;= 24), ALL!N937-METEALL[[#This Row],[620117]], 0)</f>
        <v>5</v>
      </c>
      <c r="P936">
        <f>IF(AND(ALL!O937-METEALL[[#This Row],[620118]] &gt;= 0, ALL!O937-METEALL[[#This Row],[620118]] &lt;= 24), ALL!O937-METEALL[[#This Row],[620118]], 0)</f>
        <v>15</v>
      </c>
      <c r="Q936">
        <f>IF(AND(ALL!P937-METEALL[[#This Row],[620119]] &gt;= 0, ALL!P937-METEALL[[#This Row],[620119]] &lt;= 24), ALL!P937-METEALL[[#This Row],[620119]], 0)</f>
        <v>0</v>
      </c>
      <c r="R936">
        <f>IF(AND(ALL!Q937-METEALL[[#This Row],[620120]] &gt;= 0, ALL!Q937-METEALL[[#This Row],[620120]] &lt;= 24), ALL!Q937-METEALL[[#This Row],[620120]], 0)</f>
        <v>0</v>
      </c>
      <c r="S936">
        <f>IF(AND(ALL!R937-METEALL[[#This Row],[620122]] &gt;= 0, ALL!R937-METEALL[[#This Row],[620122]] &lt;= 24), ALL!R937-METEALL[[#This Row],[620122]], 0)</f>
        <v>10</v>
      </c>
      <c r="T936">
        <f>IF(AND(ALL!S937-METEALL[[#This Row],[620123]] &gt;= 0, ALL!S937-METEALL[[#This Row],[620123]] &lt;= 24), ALL!S937-METEALL[[#This Row],[620123]], 0)</f>
        <v>0</v>
      </c>
      <c r="U936">
        <f>IF(AND(ALL!T937-METEALL[[#This Row],[620124]] &gt;= 0, ALL!T937-METEALL[[#This Row],[620124]] &lt;= 24), ALL!T937-METEALL[[#This Row],[620124]], 0)</f>
        <v>0</v>
      </c>
      <c r="Y936">
        <v>620104</v>
      </c>
      <c r="Z936" s="31">
        <v>44764</v>
      </c>
      <c r="AA936">
        <v>0</v>
      </c>
    </row>
    <row r="937" spans="3:27">
      <c r="C937" s="17">
        <v>44765</v>
      </c>
      <c r="D937" t="str">
        <f>TEXT(Mete_cal[[#This Row],[Egat Code]], "[$-409]mmm yyyy")</f>
        <v>Jul 2022</v>
      </c>
      <c r="E937">
        <f>IF(AND(ALL!D938-METEALL[[#This Row],[620104]] &gt;= 0, ALL!D938-METEALL[[#This Row],[620104]] &lt;= 24), ALL!D938-METEALL[[#This Row],[620104]], 0)</f>
        <v>0</v>
      </c>
      <c r="F937">
        <f>IF(AND(ALL!E938-METEALL[[#This Row],[620105]] &gt;= 0, ALL!E938-METEALL[[#This Row],[620105]] &lt;= 24), ALL!E938-METEALL[[#This Row],[620105]], 0)</f>
        <v>11</v>
      </c>
      <c r="G937">
        <f>IF(AND(ALL!F938-METEALL[[#This Row],[620106]] &gt;= 0, ALL!F938-METEALL[[#This Row],[620106]] &lt;= 24), ALL!F938-METEALL[[#This Row],[620106]], 0)</f>
        <v>13</v>
      </c>
      <c r="H937">
        <f>IF(AND(ALL!G938-METEALL[[#This Row],[620107]] &gt;= 0, ALL!G938-METEALL[[#This Row],[620107]] &lt;= 24), ALL!G938-METEALL[[#This Row],[620107]], 0)</f>
        <v>21</v>
      </c>
      <c r="I937">
        <f>IF(AND(ALL!H938-METEALL[[#This Row],[620109]] &gt;= 0, ALL!H938-METEALL[[#This Row],[620109]] &lt;= 24), ALL!H938-METEALL[[#This Row],[620109]], 0)</f>
        <v>12</v>
      </c>
      <c r="J937">
        <f>IF(AND(ALL!I938-METEALL[[#This Row],[620111]] &gt;= 0, ALL!I938-METEALL[[#This Row],[620111]] &lt;= 24), ALL!I938-METEALL[[#This Row],[620111]], 0)</f>
        <v>0</v>
      </c>
      <c r="K937">
        <f>IF(AND(ALL!J938-METEALL[[#This Row],[620112]] &gt;= 0, ALL!J938-METEALL[[#This Row],[620112]] &lt;= 24), ALL!J938-METEALL[[#This Row],[620112]], 0)</f>
        <v>13</v>
      </c>
      <c r="L937">
        <f>IF(AND(ALL!K938-METEALL[[#This Row],[620113]] &gt;= 0, ALL!K938-METEALL[[#This Row],[620113]] &lt;= 24), ALL!K938-METEALL[[#This Row],[620113]], 0)</f>
        <v>0</v>
      </c>
      <c r="M937">
        <f>IF(AND(ALL!L938-METEALL[[#This Row],[620114]] &gt;= 0, ALL!L938-METEALL[[#This Row],[620114]] &lt;= 24), ALL!L938-METEALL[[#This Row],[620114]], 0)</f>
        <v>0</v>
      </c>
      <c r="N937">
        <f>IF(AND(ALL!M938-METEALL[[#This Row],[620116]] &gt;= 0, ALL!M938-METEALL[[#This Row],[620116]] &lt;= 24), ALL!M938-METEALL[[#This Row],[620116]], 0)</f>
        <v>14</v>
      </c>
      <c r="O937">
        <f>IF(AND(ALL!N938-METEALL[[#This Row],[620117]] &gt;= 0, ALL!N938-METEALL[[#This Row],[620117]] &lt;= 24), ALL!N938-METEALL[[#This Row],[620117]], 0)</f>
        <v>6</v>
      </c>
      <c r="P937">
        <f>IF(AND(ALL!O938-METEALL[[#This Row],[620118]] &gt;= 0, ALL!O938-METEALL[[#This Row],[620118]] &lt;= 24), ALL!O938-METEALL[[#This Row],[620118]], 0)</f>
        <v>10</v>
      </c>
      <c r="Q937">
        <f>IF(AND(ALL!P938-METEALL[[#This Row],[620119]] &gt;= 0, ALL!P938-METEALL[[#This Row],[620119]] &lt;= 24), ALL!P938-METEALL[[#This Row],[620119]], 0)</f>
        <v>0</v>
      </c>
      <c r="R937">
        <f>IF(AND(ALL!Q938-METEALL[[#This Row],[620120]] &gt;= 0, ALL!Q938-METEALL[[#This Row],[620120]] &lt;= 24), ALL!Q938-METEALL[[#This Row],[620120]], 0)</f>
        <v>9</v>
      </c>
      <c r="S937">
        <f>IF(AND(ALL!R938-METEALL[[#This Row],[620122]] &gt;= 0, ALL!R938-METEALL[[#This Row],[620122]] &lt;= 24), ALL!R938-METEALL[[#This Row],[620122]], 0)</f>
        <v>13</v>
      </c>
      <c r="T937">
        <f>IF(AND(ALL!S938-METEALL[[#This Row],[620123]] &gt;= 0, ALL!S938-METEALL[[#This Row],[620123]] &lt;= 24), ALL!S938-METEALL[[#This Row],[620123]], 0)</f>
        <v>0</v>
      </c>
      <c r="U937">
        <f>IF(AND(ALL!T938-METEALL[[#This Row],[620124]] &gt;= 0, ALL!T938-METEALL[[#This Row],[620124]] &lt;= 24), ALL!T938-METEALL[[#This Row],[620124]], 0)</f>
        <v>0</v>
      </c>
      <c r="Y937">
        <v>620104</v>
      </c>
      <c r="Z937" s="31">
        <v>44765</v>
      </c>
      <c r="AA937">
        <v>0</v>
      </c>
    </row>
    <row r="938" spans="3:27">
      <c r="C938" s="17">
        <v>44766</v>
      </c>
      <c r="D938" t="str">
        <f>TEXT(Mete_cal[[#This Row],[Egat Code]], "[$-409]mmm yyyy")</f>
        <v>Jul 2022</v>
      </c>
      <c r="E938">
        <f>IF(AND(ALL!D939-METEALL[[#This Row],[620104]] &gt;= 0, ALL!D939-METEALL[[#This Row],[620104]] &lt;= 24), ALL!D939-METEALL[[#This Row],[620104]], 0)</f>
        <v>10</v>
      </c>
      <c r="F938">
        <f>IF(AND(ALL!E939-METEALL[[#This Row],[620105]] &gt;= 0, ALL!E939-METEALL[[#This Row],[620105]] &lt;= 24), ALL!E939-METEALL[[#This Row],[620105]], 0)</f>
        <v>14</v>
      </c>
      <c r="G938">
        <f>IF(AND(ALL!F939-METEALL[[#This Row],[620106]] &gt;= 0, ALL!F939-METEALL[[#This Row],[620106]] &lt;= 24), ALL!F939-METEALL[[#This Row],[620106]], 0)</f>
        <v>17</v>
      </c>
      <c r="H938">
        <f>IF(AND(ALL!G939-METEALL[[#This Row],[620107]] &gt;= 0, ALL!G939-METEALL[[#This Row],[620107]] &lt;= 24), ALL!G939-METEALL[[#This Row],[620107]], 0)</f>
        <v>14</v>
      </c>
      <c r="I938">
        <f>IF(AND(ALL!H939-METEALL[[#This Row],[620109]] &gt;= 0, ALL!H939-METEALL[[#This Row],[620109]] &lt;= 24), ALL!H939-METEALL[[#This Row],[620109]], 0)</f>
        <v>16</v>
      </c>
      <c r="J938">
        <f>IF(AND(ALL!I939-METEALL[[#This Row],[620111]] &gt;= 0, ALL!I939-METEALL[[#This Row],[620111]] &lt;= 24), ALL!I939-METEALL[[#This Row],[620111]], 0)</f>
        <v>0</v>
      </c>
      <c r="K938">
        <f>IF(AND(ALL!J939-METEALL[[#This Row],[620112]] &gt;= 0, ALL!J939-METEALL[[#This Row],[620112]] &lt;= 24), ALL!J939-METEALL[[#This Row],[620112]], 0)</f>
        <v>13</v>
      </c>
      <c r="L938">
        <f>IF(AND(ALL!K939-METEALL[[#This Row],[620113]] &gt;= 0, ALL!K939-METEALL[[#This Row],[620113]] &lt;= 24), ALL!K939-METEALL[[#This Row],[620113]], 0)</f>
        <v>0</v>
      </c>
      <c r="M938">
        <f>IF(AND(ALL!L939-METEALL[[#This Row],[620114]] &gt;= 0, ALL!L939-METEALL[[#This Row],[620114]] &lt;= 24), ALL!L939-METEALL[[#This Row],[620114]], 0)</f>
        <v>16</v>
      </c>
      <c r="N938">
        <f>IF(AND(ALL!M939-METEALL[[#This Row],[620116]] &gt;= 0, ALL!M939-METEALL[[#This Row],[620116]] &lt;= 24), ALL!M939-METEALL[[#This Row],[620116]], 0)</f>
        <v>15</v>
      </c>
      <c r="O938">
        <f>IF(AND(ALL!N939-METEALL[[#This Row],[620117]] &gt;= 0, ALL!N939-METEALL[[#This Row],[620117]] &lt;= 24), ALL!N939-METEALL[[#This Row],[620117]], 0)</f>
        <v>24</v>
      </c>
      <c r="P938">
        <f>IF(AND(ALL!O939-METEALL[[#This Row],[620118]] &gt;= 0, ALL!O939-METEALL[[#This Row],[620118]] &lt;= 24), ALL!O939-METEALL[[#This Row],[620118]], 0)</f>
        <v>14</v>
      </c>
      <c r="Q938">
        <f>IF(AND(ALL!P939-METEALL[[#This Row],[620119]] &gt;= 0, ALL!P939-METEALL[[#This Row],[620119]] &lt;= 24), ALL!P939-METEALL[[#This Row],[620119]], 0)</f>
        <v>0</v>
      </c>
      <c r="R938">
        <f>IF(AND(ALL!Q939-METEALL[[#This Row],[620120]] &gt;= 0, ALL!Q939-METEALL[[#This Row],[620120]] &lt;= 24), ALL!Q939-METEALL[[#This Row],[620120]], 0)</f>
        <v>0</v>
      </c>
      <c r="S938">
        <f>IF(AND(ALL!R939-METEALL[[#This Row],[620122]] &gt;= 0, ALL!R939-METEALL[[#This Row],[620122]] &lt;= 24), ALL!R939-METEALL[[#This Row],[620122]], 0)</f>
        <v>13</v>
      </c>
      <c r="T938">
        <f>IF(AND(ALL!S939-METEALL[[#This Row],[620123]] &gt;= 0, ALL!S939-METEALL[[#This Row],[620123]] &lt;= 24), ALL!S939-METEALL[[#This Row],[620123]], 0)</f>
        <v>0</v>
      </c>
      <c r="U938">
        <f>IF(AND(ALL!T939-METEALL[[#This Row],[620124]] &gt;= 0, ALL!T939-METEALL[[#This Row],[620124]] &lt;= 24), ALL!T939-METEALL[[#This Row],[620124]], 0)</f>
        <v>0</v>
      </c>
      <c r="Y938">
        <v>620104</v>
      </c>
      <c r="Z938" s="31">
        <v>44766</v>
      </c>
      <c r="AA938">
        <v>10</v>
      </c>
    </row>
    <row r="939" spans="3:27">
      <c r="C939" s="17">
        <v>44767</v>
      </c>
      <c r="D939" t="str">
        <f>TEXT(Mete_cal[[#This Row],[Egat Code]], "[$-409]mmm yyyy")</f>
        <v>Jul 2022</v>
      </c>
      <c r="E939">
        <f>IF(AND(ALL!D940-METEALL[[#This Row],[620104]] &gt;= 0, ALL!D940-METEALL[[#This Row],[620104]] &lt;= 24), ALL!D940-METEALL[[#This Row],[620104]], 0)</f>
        <v>0</v>
      </c>
      <c r="F939">
        <f>IF(AND(ALL!E940-METEALL[[#This Row],[620105]] &gt;= 0, ALL!E940-METEALL[[#This Row],[620105]] &lt;= 24), ALL!E940-METEALL[[#This Row],[620105]], 0)</f>
        <v>20</v>
      </c>
      <c r="G939">
        <f>IF(AND(ALL!F940-METEALL[[#This Row],[620106]] &gt;= 0, ALL!F940-METEALL[[#This Row],[620106]] &lt;= 24), ALL!F940-METEALL[[#This Row],[620106]], 0)</f>
        <v>19</v>
      </c>
      <c r="H939">
        <f>IF(AND(ALL!G940-METEALL[[#This Row],[620107]] &gt;= 0, ALL!G940-METEALL[[#This Row],[620107]] &lt;= 24), ALL!G940-METEALL[[#This Row],[620107]], 0)</f>
        <v>24</v>
      </c>
      <c r="I939">
        <f>IF(AND(ALL!H940-METEALL[[#This Row],[620109]] &gt;= 0, ALL!H940-METEALL[[#This Row],[620109]] &lt;= 24), ALL!H940-METEALL[[#This Row],[620109]], 0)</f>
        <v>16</v>
      </c>
      <c r="J939">
        <f>IF(AND(ALL!I940-METEALL[[#This Row],[620111]] &gt;= 0, ALL!I940-METEALL[[#This Row],[620111]] &lt;= 24), ALL!I940-METEALL[[#This Row],[620111]], 0)</f>
        <v>0</v>
      </c>
      <c r="K939">
        <f>IF(AND(ALL!J940-METEALL[[#This Row],[620112]] &gt;= 0, ALL!J940-METEALL[[#This Row],[620112]] &lt;= 24), ALL!J940-METEALL[[#This Row],[620112]], 0)</f>
        <v>21</v>
      </c>
      <c r="L939">
        <f>IF(AND(ALL!K940-METEALL[[#This Row],[620113]] &gt;= 0, ALL!K940-METEALL[[#This Row],[620113]] &lt;= 24), ALL!K940-METEALL[[#This Row],[620113]], 0)</f>
        <v>3</v>
      </c>
      <c r="M939">
        <f>IF(AND(ALL!L940-METEALL[[#This Row],[620114]] &gt;= 0, ALL!L940-METEALL[[#This Row],[620114]] &lt;= 24), ALL!L940-METEALL[[#This Row],[620114]], 0)</f>
        <v>21</v>
      </c>
      <c r="N939">
        <f>IF(AND(ALL!M940-METEALL[[#This Row],[620116]] &gt;= 0, ALL!M940-METEALL[[#This Row],[620116]] &lt;= 24), ALL!M940-METEALL[[#This Row],[620116]], 0)</f>
        <v>13</v>
      </c>
      <c r="O939">
        <f>IF(AND(ALL!N940-METEALL[[#This Row],[620117]] &gt;= 0, ALL!N940-METEALL[[#This Row],[620117]] &lt;= 24), ALL!N940-METEALL[[#This Row],[620117]], 0)</f>
        <v>21</v>
      </c>
      <c r="P939">
        <f>IF(AND(ALL!O940-METEALL[[#This Row],[620118]] &gt;= 0, ALL!O940-METEALL[[#This Row],[620118]] &lt;= 24), ALL!O940-METEALL[[#This Row],[620118]], 0)</f>
        <v>14</v>
      </c>
      <c r="Q939">
        <f>IF(AND(ALL!P940-METEALL[[#This Row],[620119]] &gt;= 0, ALL!P940-METEALL[[#This Row],[620119]] &lt;= 24), ALL!P940-METEALL[[#This Row],[620119]], 0)</f>
        <v>0</v>
      </c>
      <c r="R939">
        <f>IF(AND(ALL!Q940-METEALL[[#This Row],[620120]] &gt;= 0, ALL!Q940-METEALL[[#This Row],[620120]] &lt;= 24), ALL!Q940-METEALL[[#This Row],[620120]], 0)</f>
        <v>0</v>
      </c>
      <c r="S939">
        <f>IF(AND(ALL!R940-METEALL[[#This Row],[620122]] &gt;= 0, ALL!R940-METEALL[[#This Row],[620122]] &lt;= 24), ALL!R940-METEALL[[#This Row],[620122]], 0)</f>
        <v>14</v>
      </c>
      <c r="T939">
        <f>IF(AND(ALL!S940-METEALL[[#This Row],[620123]] &gt;= 0, ALL!S940-METEALL[[#This Row],[620123]] &lt;= 24), ALL!S940-METEALL[[#This Row],[620123]], 0)</f>
        <v>0</v>
      </c>
      <c r="U939">
        <f>IF(AND(ALL!T940-METEALL[[#This Row],[620124]] &gt;= 0, ALL!T940-METEALL[[#This Row],[620124]] &lt;= 24), ALL!T940-METEALL[[#This Row],[620124]], 0)</f>
        <v>0</v>
      </c>
      <c r="Y939">
        <v>620104</v>
      </c>
      <c r="Z939" s="31">
        <v>44767</v>
      </c>
      <c r="AA939">
        <v>0</v>
      </c>
    </row>
    <row r="940" spans="3:27">
      <c r="C940" s="17">
        <v>44768</v>
      </c>
      <c r="D940" t="str">
        <f>TEXT(Mete_cal[[#This Row],[Egat Code]], "[$-409]mmm yyyy")</f>
        <v>Jul 2022</v>
      </c>
      <c r="E940">
        <f>IF(AND(ALL!D941-METEALL[[#This Row],[620104]] &gt;= 0, ALL!D941-METEALL[[#This Row],[620104]] &lt;= 24), ALL!D941-METEALL[[#This Row],[620104]], 0)</f>
        <v>0</v>
      </c>
      <c r="F940">
        <f>IF(AND(ALL!E941-METEALL[[#This Row],[620105]] &gt;= 0, ALL!E941-METEALL[[#This Row],[620105]] &lt;= 24), ALL!E941-METEALL[[#This Row],[620105]], 0)</f>
        <v>0</v>
      </c>
      <c r="G940">
        <f>IF(AND(ALL!F941-METEALL[[#This Row],[620106]] &gt;= 0, ALL!F941-METEALL[[#This Row],[620106]] &lt;= 24), ALL!F941-METEALL[[#This Row],[620106]], 0)</f>
        <v>0</v>
      </c>
      <c r="H940">
        <f>IF(AND(ALL!G941-METEALL[[#This Row],[620107]] &gt;= 0, ALL!G941-METEALL[[#This Row],[620107]] &lt;= 24), ALL!G941-METEALL[[#This Row],[620107]], 0)</f>
        <v>15</v>
      </c>
      <c r="I940">
        <f>IF(AND(ALL!H941-METEALL[[#This Row],[620109]] &gt;= 0, ALL!H941-METEALL[[#This Row],[620109]] &lt;= 24), ALL!H941-METEALL[[#This Row],[620109]], 0)</f>
        <v>19</v>
      </c>
      <c r="J940">
        <f>IF(AND(ALL!I941-METEALL[[#This Row],[620111]] &gt;= 0, ALL!I941-METEALL[[#This Row],[620111]] &lt;= 24), ALL!I941-METEALL[[#This Row],[620111]], 0)</f>
        <v>0</v>
      </c>
      <c r="K940">
        <f>IF(AND(ALL!J941-METEALL[[#This Row],[620112]] &gt;= 0, ALL!J941-METEALL[[#This Row],[620112]] &lt;= 24), ALL!J941-METEALL[[#This Row],[620112]], 0)</f>
        <v>18</v>
      </c>
      <c r="L940">
        <f>IF(AND(ALL!K941-METEALL[[#This Row],[620113]] &gt;= 0, ALL!K941-METEALL[[#This Row],[620113]] &lt;= 24), ALL!K941-METEALL[[#This Row],[620113]], 0)</f>
        <v>14</v>
      </c>
      <c r="M940">
        <f>IF(AND(ALL!L941-METEALL[[#This Row],[620114]] &gt;= 0, ALL!L941-METEALL[[#This Row],[620114]] &lt;= 24), ALL!L941-METEALL[[#This Row],[620114]], 0)</f>
        <v>19</v>
      </c>
      <c r="N940">
        <f>IF(AND(ALL!M941-METEALL[[#This Row],[620116]] &gt;= 0, ALL!M941-METEALL[[#This Row],[620116]] &lt;= 24), ALL!M941-METEALL[[#This Row],[620116]], 0)</f>
        <v>16</v>
      </c>
      <c r="O940">
        <f>IF(AND(ALL!N941-METEALL[[#This Row],[620117]] &gt;= 0, ALL!N941-METEALL[[#This Row],[620117]] &lt;= 24), ALL!N941-METEALL[[#This Row],[620117]], 0)</f>
        <v>20</v>
      </c>
      <c r="P940">
        <f>IF(AND(ALL!O941-METEALL[[#This Row],[620118]] &gt;= 0, ALL!O941-METEALL[[#This Row],[620118]] &lt;= 24), ALL!O941-METEALL[[#This Row],[620118]], 0)</f>
        <v>19</v>
      </c>
      <c r="Q940">
        <f>IF(AND(ALL!P941-METEALL[[#This Row],[620119]] &gt;= 0, ALL!P941-METEALL[[#This Row],[620119]] &lt;= 24), ALL!P941-METEALL[[#This Row],[620119]], 0)</f>
        <v>0</v>
      </c>
      <c r="R940">
        <f>IF(AND(ALL!Q941-METEALL[[#This Row],[620120]] &gt;= 0, ALL!Q941-METEALL[[#This Row],[620120]] &lt;= 24), ALL!Q941-METEALL[[#This Row],[620120]], 0)</f>
        <v>0</v>
      </c>
      <c r="S940">
        <f>IF(AND(ALL!R941-METEALL[[#This Row],[620122]] &gt;= 0, ALL!R941-METEALL[[#This Row],[620122]] &lt;= 24), ALL!R941-METEALL[[#This Row],[620122]], 0)</f>
        <v>0</v>
      </c>
      <c r="T940">
        <f>IF(AND(ALL!S941-METEALL[[#This Row],[620123]] &gt;= 0, ALL!S941-METEALL[[#This Row],[620123]] &lt;= 24), ALL!S941-METEALL[[#This Row],[620123]], 0)</f>
        <v>0</v>
      </c>
      <c r="U940">
        <f>IF(AND(ALL!T941-METEALL[[#This Row],[620124]] &gt;= 0, ALL!T941-METEALL[[#This Row],[620124]] &lt;= 24), ALL!T941-METEALL[[#This Row],[620124]], 0)</f>
        <v>0</v>
      </c>
      <c r="Y940">
        <v>620104</v>
      </c>
      <c r="Z940" s="31">
        <v>44768</v>
      </c>
      <c r="AA940">
        <v>0</v>
      </c>
    </row>
    <row r="941" spans="3:27">
      <c r="C941" s="17">
        <v>44769</v>
      </c>
      <c r="D941" t="str">
        <f>TEXT(Mete_cal[[#This Row],[Egat Code]], "[$-409]mmm yyyy")</f>
        <v>Jul 2022</v>
      </c>
      <c r="E941">
        <f>IF(AND(ALL!D942-METEALL[[#This Row],[620104]] &gt;= 0, ALL!D942-METEALL[[#This Row],[620104]] &lt;= 24), ALL!D942-METEALL[[#This Row],[620104]], 0)</f>
        <v>5</v>
      </c>
      <c r="F941">
        <f>IF(AND(ALL!E942-METEALL[[#This Row],[620105]] &gt;= 0, ALL!E942-METEALL[[#This Row],[620105]] &lt;= 24), ALL!E942-METEALL[[#This Row],[620105]], 0)</f>
        <v>0</v>
      </c>
      <c r="G941">
        <f>IF(AND(ALL!F942-METEALL[[#This Row],[620106]] &gt;= 0, ALL!F942-METEALL[[#This Row],[620106]] &lt;= 24), ALL!F942-METEALL[[#This Row],[620106]], 0)</f>
        <v>0</v>
      </c>
      <c r="H941">
        <f>IF(AND(ALL!G942-METEALL[[#This Row],[620107]] &gt;= 0, ALL!G942-METEALL[[#This Row],[620107]] &lt;= 24), ALL!G942-METEALL[[#This Row],[620107]], 0)</f>
        <v>0</v>
      </c>
      <c r="I941">
        <f>IF(AND(ALL!H942-METEALL[[#This Row],[620109]] &gt;= 0, ALL!H942-METEALL[[#This Row],[620109]] &lt;= 24), ALL!H942-METEALL[[#This Row],[620109]], 0)</f>
        <v>0</v>
      </c>
      <c r="J941">
        <f>IF(AND(ALL!I942-METEALL[[#This Row],[620111]] &gt;= 0, ALL!I942-METEALL[[#This Row],[620111]] &lt;= 24), ALL!I942-METEALL[[#This Row],[620111]], 0)</f>
        <v>0</v>
      </c>
      <c r="K941">
        <f>IF(AND(ALL!J942-METEALL[[#This Row],[620112]] &gt;= 0, ALL!J942-METEALL[[#This Row],[620112]] &lt;= 24), ALL!J942-METEALL[[#This Row],[620112]], 0)</f>
        <v>19</v>
      </c>
      <c r="L941">
        <f>IF(AND(ALL!K942-METEALL[[#This Row],[620113]] &gt;= 0, ALL!K942-METEALL[[#This Row],[620113]] &lt;= 24), ALL!K942-METEALL[[#This Row],[620113]], 0)</f>
        <v>12</v>
      </c>
      <c r="M941">
        <f>IF(AND(ALL!L942-METEALL[[#This Row],[620114]] &gt;= 0, ALL!L942-METEALL[[#This Row],[620114]] &lt;= 24), ALL!L942-METEALL[[#This Row],[620114]], 0)</f>
        <v>19</v>
      </c>
      <c r="N941">
        <f>IF(AND(ALL!M942-METEALL[[#This Row],[620116]] &gt;= 0, ALL!M942-METEALL[[#This Row],[620116]] &lt;= 24), ALL!M942-METEALL[[#This Row],[620116]], 0)</f>
        <v>12</v>
      </c>
      <c r="O941">
        <f>IF(AND(ALL!N942-METEALL[[#This Row],[620117]] &gt;= 0, ALL!N942-METEALL[[#This Row],[620117]] &lt;= 24), ALL!N942-METEALL[[#This Row],[620117]], 0)</f>
        <v>15</v>
      </c>
      <c r="P941">
        <f>IF(AND(ALL!O942-METEALL[[#This Row],[620118]] &gt;= 0, ALL!O942-METEALL[[#This Row],[620118]] &lt;= 24), ALL!O942-METEALL[[#This Row],[620118]], 0)</f>
        <v>11</v>
      </c>
      <c r="Q941">
        <f>IF(AND(ALL!P942-METEALL[[#This Row],[620119]] &gt;= 0, ALL!P942-METEALL[[#This Row],[620119]] &lt;= 24), ALL!P942-METEALL[[#This Row],[620119]], 0)</f>
        <v>0</v>
      </c>
      <c r="R941">
        <f>IF(AND(ALL!Q942-METEALL[[#This Row],[620120]] &gt;= 0, ALL!Q942-METEALL[[#This Row],[620120]] &lt;= 24), ALL!Q942-METEALL[[#This Row],[620120]], 0)</f>
        <v>15</v>
      </c>
      <c r="S941">
        <f>IF(AND(ALL!R942-METEALL[[#This Row],[620122]] &gt;= 0, ALL!R942-METEALL[[#This Row],[620122]] &lt;= 24), ALL!R942-METEALL[[#This Row],[620122]], 0)</f>
        <v>20</v>
      </c>
      <c r="T941">
        <f>IF(AND(ALL!S942-METEALL[[#This Row],[620123]] &gt;= 0, ALL!S942-METEALL[[#This Row],[620123]] &lt;= 24), ALL!S942-METEALL[[#This Row],[620123]], 0)</f>
        <v>0</v>
      </c>
      <c r="U941">
        <f>IF(AND(ALL!T942-METEALL[[#This Row],[620124]] &gt;= 0, ALL!T942-METEALL[[#This Row],[620124]] &lt;= 24), ALL!T942-METEALL[[#This Row],[620124]], 0)</f>
        <v>0</v>
      </c>
      <c r="Y941">
        <v>620104</v>
      </c>
      <c r="Z941" s="31">
        <v>44769</v>
      </c>
      <c r="AA941">
        <v>5</v>
      </c>
    </row>
    <row r="942" spans="3:27">
      <c r="C942" s="17">
        <v>44770</v>
      </c>
      <c r="D942" t="str">
        <f>TEXT(Mete_cal[[#This Row],[Egat Code]], "[$-409]mmm yyyy")</f>
        <v>Jul 2022</v>
      </c>
      <c r="E942">
        <f>IF(AND(ALL!D943-METEALL[[#This Row],[620104]] &gt;= 0, ALL!D943-METEALL[[#This Row],[620104]] &lt;= 24), ALL!D943-METEALL[[#This Row],[620104]], 0)</f>
        <v>0</v>
      </c>
      <c r="F942">
        <f>IF(AND(ALL!E943-METEALL[[#This Row],[620105]] &gt;= 0, ALL!E943-METEALL[[#This Row],[620105]] &lt;= 24), ALL!E943-METEALL[[#This Row],[620105]], 0)</f>
        <v>5</v>
      </c>
      <c r="G942">
        <f>IF(AND(ALL!F943-METEALL[[#This Row],[620106]] &gt;= 0, ALL!F943-METEALL[[#This Row],[620106]] &lt;= 24), ALL!F943-METEALL[[#This Row],[620106]], 0)</f>
        <v>14</v>
      </c>
      <c r="H942">
        <f>IF(AND(ALL!G943-METEALL[[#This Row],[620107]] &gt;= 0, ALL!G943-METEALL[[#This Row],[620107]] &lt;= 24), ALL!G943-METEALL[[#This Row],[620107]], 0)</f>
        <v>16</v>
      </c>
      <c r="I942">
        <f>IF(AND(ALL!H943-METEALL[[#This Row],[620109]] &gt;= 0, ALL!H943-METEALL[[#This Row],[620109]] &lt;= 24), ALL!H943-METEALL[[#This Row],[620109]], 0)</f>
        <v>12</v>
      </c>
      <c r="J942">
        <f>IF(AND(ALL!I943-METEALL[[#This Row],[620111]] &gt;= 0, ALL!I943-METEALL[[#This Row],[620111]] &lt;= 24), ALL!I943-METEALL[[#This Row],[620111]], 0)</f>
        <v>2</v>
      </c>
      <c r="K942">
        <f>IF(AND(ALL!J943-METEALL[[#This Row],[620112]] &gt;= 0, ALL!J943-METEALL[[#This Row],[620112]] &lt;= 24), ALL!J943-METEALL[[#This Row],[620112]], 0)</f>
        <v>8</v>
      </c>
      <c r="L942">
        <f>IF(AND(ALL!K943-METEALL[[#This Row],[620113]] &gt;= 0, ALL!K943-METEALL[[#This Row],[620113]] &lt;= 24), ALL!K943-METEALL[[#This Row],[620113]], 0)</f>
        <v>12</v>
      </c>
      <c r="M942">
        <f>IF(AND(ALL!L943-METEALL[[#This Row],[620114]] &gt;= 0, ALL!L943-METEALL[[#This Row],[620114]] &lt;= 24), ALL!L943-METEALL[[#This Row],[620114]], 0)</f>
        <v>2</v>
      </c>
      <c r="N942">
        <f>IF(AND(ALL!M943-METEALL[[#This Row],[620116]] &gt;= 0, ALL!M943-METEALL[[#This Row],[620116]] &lt;= 24), ALL!M943-METEALL[[#This Row],[620116]], 0)</f>
        <v>19</v>
      </c>
      <c r="O942">
        <f>IF(AND(ALL!N943-METEALL[[#This Row],[620117]] &gt;= 0, ALL!N943-METEALL[[#This Row],[620117]] &lt;= 24), ALL!N943-METEALL[[#This Row],[620117]], 0)</f>
        <v>14</v>
      </c>
      <c r="P942">
        <f>IF(AND(ALL!O943-METEALL[[#This Row],[620118]] &gt;= 0, ALL!O943-METEALL[[#This Row],[620118]] &lt;= 24), ALL!O943-METEALL[[#This Row],[620118]], 0)</f>
        <v>2</v>
      </c>
      <c r="Q942">
        <f>IF(AND(ALL!P943-METEALL[[#This Row],[620119]] &gt;= 0, ALL!P943-METEALL[[#This Row],[620119]] &lt;= 24), ALL!P943-METEALL[[#This Row],[620119]], 0)</f>
        <v>13</v>
      </c>
      <c r="R942">
        <f>IF(AND(ALL!Q943-METEALL[[#This Row],[620120]] &gt;= 0, ALL!Q943-METEALL[[#This Row],[620120]] &lt;= 24), ALL!Q943-METEALL[[#This Row],[620120]], 0)</f>
        <v>9</v>
      </c>
      <c r="S942">
        <f>IF(AND(ALL!R943-METEALL[[#This Row],[620122]] &gt;= 0, ALL!R943-METEALL[[#This Row],[620122]] &lt;= 24), ALL!R943-METEALL[[#This Row],[620122]], 0)</f>
        <v>5</v>
      </c>
      <c r="T942">
        <f>IF(AND(ALL!S943-METEALL[[#This Row],[620123]] &gt;= 0, ALL!S943-METEALL[[#This Row],[620123]] &lt;= 24), ALL!S943-METEALL[[#This Row],[620123]], 0)</f>
        <v>0</v>
      </c>
      <c r="U942">
        <f>IF(AND(ALL!T943-METEALL[[#This Row],[620124]] &gt;= 0, ALL!T943-METEALL[[#This Row],[620124]] &lt;= 24), ALL!T943-METEALL[[#This Row],[620124]], 0)</f>
        <v>4</v>
      </c>
      <c r="Y942">
        <v>620104</v>
      </c>
      <c r="Z942" s="31">
        <v>44770</v>
      </c>
      <c r="AA942">
        <v>0</v>
      </c>
    </row>
    <row r="943" spans="3:27">
      <c r="C943" s="17">
        <v>44771</v>
      </c>
      <c r="D943" t="str">
        <f>TEXT(Mete_cal[[#This Row],[Egat Code]], "[$-409]mmm yyyy")</f>
        <v>Jul 2022</v>
      </c>
      <c r="E943">
        <f>IF(AND(ALL!D944-METEALL[[#This Row],[620104]] &gt;= 0, ALL!D944-METEALL[[#This Row],[620104]] &lt;= 24), ALL!D944-METEALL[[#This Row],[620104]], 0)</f>
        <v>7</v>
      </c>
      <c r="F943">
        <f>IF(AND(ALL!E944-METEALL[[#This Row],[620105]] &gt;= 0, ALL!E944-METEALL[[#This Row],[620105]] &lt;= 24), ALL!E944-METEALL[[#This Row],[620105]], 0)</f>
        <v>0</v>
      </c>
      <c r="G943">
        <f>IF(AND(ALL!F944-METEALL[[#This Row],[620106]] &gt;= 0, ALL!F944-METEALL[[#This Row],[620106]] &lt;= 24), ALL!F944-METEALL[[#This Row],[620106]], 0)</f>
        <v>14</v>
      </c>
      <c r="H943">
        <f>IF(AND(ALL!G944-METEALL[[#This Row],[620107]] &gt;= 0, ALL!G944-METEALL[[#This Row],[620107]] &lt;= 24), ALL!G944-METEALL[[#This Row],[620107]], 0)</f>
        <v>7</v>
      </c>
      <c r="I943">
        <f>IF(AND(ALL!H944-METEALL[[#This Row],[620109]] &gt;= 0, ALL!H944-METEALL[[#This Row],[620109]] &lt;= 24), ALL!H944-METEALL[[#This Row],[620109]], 0)</f>
        <v>8</v>
      </c>
      <c r="J943">
        <f>IF(AND(ALL!I944-METEALL[[#This Row],[620111]] &gt;= 0, ALL!I944-METEALL[[#This Row],[620111]] &lt;= 24), ALL!I944-METEALL[[#This Row],[620111]], 0)</f>
        <v>0</v>
      </c>
      <c r="K943">
        <f>IF(AND(ALL!J944-METEALL[[#This Row],[620112]] &gt;= 0, ALL!J944-METEALL[[#This Row],[620112]] &lt;= 24), ALL!J944-METEALL[[#This Row],[620112]], 0)</f>
        <v>20</v>
      </c>
      <c r="L943">
        <f>IF(AND(ALL!K944-METEALL[[#This Row],[620113]] &gt;= 0, ALL!K944-METEALL[[#This Row],[620113]] &lt;= 24), ALL!K944-METEALL[[#This Row],[620113]], 0)</f>
        <v>13</v>
      </c>
      <c r="M943">
        <f>IF(AND(ALL!L944-METEALL[[#This Row],[620114]] &gt;= 0, ALL!L944-METEALL[[#This Row],[620114]] &lt;= 24), ALL!L944-METEALL[[#This Row],[620114]], 0)</f>
        <v>21</v>
      </c>
      <c r="N943">
        <f>IF(AND(ALL!M944-METEALL[[#This Row],[620116]] &gt;= 0, ALL!M944-METEALL[[#This Row],[620116]] &lt;= 24), ALL!M944-METEALL[[#This Row],[620116]], 0)</f>
        <v>19</v>
      </c>
      <c r="O943">
        <f>IF(AND(ALL!N944-METEALL[[#This Row],[620117]] &gt;= 0, ALL!N944-METEALL[[#This Row],[620117]] &lt;= 24), ALL!N944-METEALL[[#This Row],[620117]], 0)</f>
        <v>11</v>
      </c>
      <c r="P943">
        <f>IF(AND(ALL!O944-METEALL[[#This Row],[620118]] &gt;= 0, ALL!O944-METEALL[[#This Row],[620118]] &lt;= 24), ALL!O944-METEALL[[#This Row],[620118]], 0)</f>
        <v>6</v>
      </c>
      <c r="Q943">
        <f>IF(AND(ALL!P944-METEALL[[#This Row],[620119]] &gt;= 0, ALL!P944-METEALL[[#This Row],[620119]] &lt;= 24), ALL!P944-METEALL[[#This Row],[620119]], 0)</f>
        <v>7</v>
      </c>
      <c r="R943">
        <f>IF(AND(ALL!Q944-METEALL[[#This Row],[620120]] &gt;= 0, ALL!Q944-METEALL[[#This Row],[620120]] &lt;= 24), ALL!Q944-METEALL[[#This Row],[620120]], 0)</f>
        <v>1</v>
      </c>
      <c r="S943">
        <f>IF(AND(ALL!R944-METEALL[[#This Row],[620122]] &gt;= 0, ALL!R944-METEALL[[#This Row],[620122]] &lt;= 24), ALL!R944-METEALL[[#This Row],[620122]], 0)</f>
        <v>15</v>
      </c>
      <c r="T943">
        <f>IF(AND(ALL!S944-METEALL[[#This Row],[620123]] &gt;= 0, ALL!S944-METEALL[[#This Row],[620123]] &lt;= 24), ALL!S944-METEALL[[#This Row],[620123]], 0)</f>
        <v>6</v>
      </c>
      <c r="U943">
        <f>IF(AND(ALL!T944-METEALL[[#This Row],[620124]] &gt;= 0, ALL!T944-METEALL[[#This Row],[620124]] &lt;= 24), ALL!T944-METEALL[[#This Row],[620124]], 0)</f>
        <v>14</v>
      </c>
      <c r="Y943">
        <v>620104</v>
      </c>
      <c r="Z943" s="31">
        <v>44771</v>
      </c>
      <c r="AA943">
        <v>7</v>
      </c>
    </row>
    <row r="944" spans="3:27">
      <c r="C944" s="17">
        <v>44772</v>
      </c>
      <c r="D944" t="str">
        <f>TEXT(Mete_cal[[#This Row],[Egat Code]], "[$-409]mmm yyyy")</f>
        <v>Jul 2022</v>
      </c>
      <c r="E944">
        <f>IF(AND(ALL!D945-METEALL[[#This Row],[620104]] &gt;= 0, ALL!D945-METEALL[[#This Row],[620104]] &lt;= 24), ALL!D945-METEALL[[#This Row],[620104]], 0)</f>
        <v>14</v>
      </c>
      <c r="F944">
        <f>IF(AND(ALL!E945-METEALL[[#This Row],[620105]] &gt;= 0, ALL!E945-METEALL[[#This Row],[620105]] &lt;= 24), ALL!E945-METEALL[[#This Row],[620105]], 0)</f>
        <v>0</v>
      </c>
      <c r="G944">
        <f>IF(AND(ALL!F945-METEALL[[#This Row],[620106]] &gt;= 0, ALL!F945-METEALL[[#This Row],[620106]] &lt;= 24), ALL!F945-METEALL[[#This Row],[620106]], 0)</f>
        <v>13</v>
      </c>
      <c r="H944">
        <f>IF(AND(ALL!G945-METEALL[[#This Row],[620107]] &gt;= 0, ALL!G945-METEALL[[#This Row],[620107]] &lt;= 24), ALL!G945-METEALL[[#This Row],[620107]], 0)</f>
        <v>13</v>
      </c>
      <c r="I944">
        <f>IF(AND(ALL!H945-METEALL[[#This Row],[620109]] &gt;= 0, ALL!H945-METEALL[[#This Row],[620109]] &lt;= 24), ALL!H945-METEALL[[#This Row],[620109]], 0)</f>
        <v>0</v>
      </c>
      <c r="J944">
        <f>IF(AND(ALL!I945-METEALL[[#This Row],[620111]] &gt;= 0, ALL!I945-METEALL[[#This Row],[620111]] &lt;= 24), ALL!I945-METEALL[[#This Row],[620111]], 0)</f>
        <v>0</v>
      </c>
      <c r="K944">
        <f>IF(AND(ALL!J945-METEALL[[#This Row],[620112]] &gt;= 0, ALL!J945-METEALL[[#This Row],[620112]] &lt;= 24), ALL!J945-METEALL[[#This Row],[620112]], 0)</f>
        <v>16</v>
      </c>
      <c r="L944">
        <f>IF(AND(ALL!K945-METEALL[[#This Row],[620113]] &gt;= 0, ALL!K945-METEALL[[#This Row],[620113]] &lt;= 24), ALL!K945-METEALL[[#This Row],[620113]], 0)</f>
        <v>8</v>
      </c>
      <c r="M944">
        <f>IF(AND(ALL!L945-METEALL[[#This Row],[620114]] &gt;= 0, ALL!L945-METEALL[[#This Row],[620114]] &lt;= 24), ALL!L945-METEALL[[#This Row],[620114]], 0)</f>
        <v>7</v>
      </c>
      <c r="N944">
        <f>IF(AND(ALL!M945-METEALL[[#This Row],[620116]] &gt;= 0, ALL!M945-METEALL[[#This Row],[620116]] &lt;= 24), ALL!M945-METEALL[[#This Row],[620116]], 0)</f>
        <v>9</v>
      </c>
      <c r="O944">
        <f>IF(AND(ALL!N945-METEALL[[#This Row],[620117]] &gt;= 0, ALL!N945-METEALL[[#This Row],[620117]] &lt;= 24), ALL!N945-METEALL[[#This Row],[620117]], 0)</f>
        <v>10</v>
      </c>
      <c r="P944">
        <f>IF(AND(ALL!O945-METEALL[[#This Row],[620118]] &gt;= 0, ALL!O945-METEALL[[#This Row],[620118]] &lt;= 24), ALL!O945-METEALL[[#This Row],[620118]], 0)</f>
        <v>0</v>
      </c>
      <c r="Q944">
        <f>IF(AND(ALL!P945-METEALL[[#This Row],[620119]] &gt;= 0, ALL!P945-METEALL[[#This Row],[620119]] &lt;= 24), ALL!P945-METEALL[[#This Row],[620119]], 0)</f>
        <v>21</v>
      </c>
      <c r="R944">
        <f>IF(AND(ALL!Q945-METEALL[[#This Row],[620120]] &gt;= 0, ALL!Q945-METEALL[[#This Row],[620120]] &lt;= 24), ALL!Q945-METEALL[[#This Row],[620120]], 0)</f>
        <v>16</v>
      </c>
      <c r="S944">
        <f>IF(AND(ALL!R945-METEALL[[#This Row],[620122]] &gt;= 0, ALL!R945-METEALL[[#This Row],[620122]] &lt;= 24), ALL!R945-METEALL[[#This Row],[620122]], 0)</f>
        <v>14</v>
      </c>
      <c r="T944">
        <f>IF(AND(ALL!S945-METEALL[[#This Row],[620123]] &gt;= 0, ALL!S945-METEALL[[#This Row],[620123]] &lt;= 24), ALL!S945-METEALL[[#This Row],[620123]], 0)</f>
        <v>9</v>
      </c>
      <c r="U944">
        <f>IF(AND(ALL!T945-METEALL[[#This Row],[620124]] &gt;= 0, ALL!T945-METEALL[[#This Row],[620124]] &lt;= 24), ALL!T945-METEALL[[#This Row],[620124]], 0)</f>
        <v>7</v>
      </c>
      <c r="Y944">
        <v>620104</v>
      </c>
      <c r="Z944" s="31">
        <v>44772</v>
      </c>
      <c r="AA944">
        <v>14</v>
      </c>
    </row>
    <row r="945" spans="3:27">
      <c r="C945" s="17">
        <v>44773</v>
      </c>
      <c r="D945" t="str">
        <f>TEXT(Mete_cal[[#This Row],[Egat Code]], "[$-409]mmm yyyy")</f>
        <v>Jul 2022</v>
      </c>
      <c r="E945">
        <f>IF(AND(ALL!D946-METEALL[[#This Row],[620104]] &gt;= 0, ALL!D946-METEALL[[#This Row],[620104]] &lt;= 24), ALL!D946-METEALL[[#This Row],[620104]], 0)</f>
        <v>0</v>
      </c>
      <c r="F945">
        <f>IF(AND(ALL!E946-METEALL[[#This Row],[620105]] &gt;= 0, ALL!E946-METEALL[[#This Row],[620105]] &lt;= 24), ALL!E946-METEALL[[#This Row],[620105]], 0)</f>
        <v>0</v>
      </c>
      <c r="G945">
        <f>IF(AND(ALL!F946-METEALL[[#This Row],[620106]] &gt;= 0, ALL!F946-METEALL[[#This Row],[620106]] &lt;= 24), ALL!F946-METEALL[[#This Row],[620106]], 0)</f>
        <v>1</v>
      </c>
      <c r="H945">
        <f>IF(AND(ALL!G946-METEALL[[#This Row],[620107]] &gt;= 0, ALL!G946-METEALL[[#This Row],[620107]] &lt;= 24), ALL!G946-METEALL[[#This Row],[620107]], 0)</f>
        <v>11</v>
      </c>
      <c r="I945">
        <f>IF(AND(ALL!H946-METEALL[[#This Row],[620109]] &gt;= 0, ALL!H946-METEALL[[#This Row],[620109]] &lt;= 24), ALL!H946-METEALL[[#This Row],[620109]], 0)</f>
        <v>0</v>
      </c>
      <c r="J945">
        <f>IF(AND(ALL!I946-METEALL[[#This Row],[620111]] &gt;= 0, ALL!I946-METEALL[[#This Row],[620111]] &lt;= 24), ALL!I946-METEALL[[#This Row],[620111]], 0)</f>
        <v>0</v>
      </c>
      <c r="K945">
        <f>IF(AND(ALL!J946-METEALL[[#This Row],[620112]] &gt;= 0, ALL!J946-METEALL[[#This Row],[620112]] &lt;= 24), ALL!J946-METEALL[[#This Row],[620112]], 0)</f>
        <v>0</v>
      </c>
      <c r="L945">
        <f>IF(AND(ALL!K946-METEALL[[#This Row],[620113]] &gt;= 0, ALL!K946-METEALL[[#This Row],[620113]] &lt;= 24), ALL!K946-METEALL[[#This Row],[620113]], 0)</f>
        <v>4</v>
      </c>
      <c r="M945">
        <f>IF(AND(ALL!L946-METEALL[[#This Row],[620114]] &gt;= 0, ALL!L946-METEALL[[#This Row],[620114]] &lt;= 24), ALL!L946-METEALL[[#This Row],[620114]], 0)</f>
        <v>3</v>
      </c>
      <c r="N945">
        <f>IF(AND(ALL!M946-METEALL[[#This Row],[620116]] &gt;= 0, ALL!M946-METEALL[[#This Row],[620116]] &lt;= 24), ALL!M946-METEALL[[#This Row],[620116]], 0)</f>
        <v>9</v>
      </c>
      <c r="O945">
        <f>IF(AND(ALL!N946-METEALL[[#This Row],[620117]] &gt;= 0, ALL!N946-METEALL[[#This Row],[620117]] &lt;= 24), ALL!N946-METEALL[[#This Row],[620117]], 0)</f>
        <v>17</v>
      </c>
      <c r="P945">
        <f>IF(AND(ALL!O946-METEALL[[#This Row],[620118]] &gt;= 0, ALL!O946-METEALL[[#This Row],[620118]] &lt;= 24), ALL!O946-METEALL[[#This Row],[620118]], 0)</f>
        <v>10</v>
      </c>
      <c r="Q945">
        <f>IF(AND(ALL!P946-METEALL[[#This Row],[620119]] &gt;= 0, ALL!P946-METEALL[[#This Row],[620119]] &lt;= 24), ALL!P946-METEALL[[#This Row],[620119]], 0)</f>
        <v>0</v>
      </c>
      <c r="R945">
        <f>IF(AND(ALL!Q946-METEALL[[#This Row],[620120]] &gt;= 0, ALL!Q946-METEALL[[#This Row],[620120]] &lt;= 24), ALL!Q946-METEALL[[#This Row],[620120]], 0)</f>
        <v>0</v>
      </c>
      <c r="S945">
        <f>IF(AND(ALL!R946-METEALL[[#This Row],[620122]] &gt;= 0, ALL!R946-METEALL[[#This Row],[620122]] &lt;= 24), ALL!R946-METEALL[[#This Row],[620122]], 0)</f>
        <v>0</v>
      </c>
      <c r="T945">
        <f>IF(AND(ALL!S946-METEALL[[#This Row],[620123]] &gt;= 0, ALL!S946-METEALL[[#This Row],[620123]] &lt;= 24), ALL!S946-METEALL[[#This Row],[620123]], 0)</f>
        <v>0</v>
      </c>
      <c r="U945">
        <f>IF(AND(ALL!T946-METEALL[[#This Row],[620124]] &gt;= 0, ALL!T946-METEALL[[#This Row],[620124]] &lt;= 24), ALL!T946-METEALL[[#This Row],[620124]], 0)</f>
        <v>11</v>
      </c>
      <c r="Y945">
        <v>620104</v>
      </c>
      <c r="Z945" s="31">
        <v>44773</v>
      </c>
      <c r="AA945">
        <v>0</v>
      </c>
    </row>
    <row r="946" spans="3:27">
      <c r="C946" s="17">
        <v>44774</v>
      </c>
      <c r="D946" t="str">
        <f>TEXT(Mete_cal[[#This Row],[Egat Code]], "[$-409]mmm yyyy")</f>
        <v>Aug 2022</v>
      </c>
      <c r="E946">
        <f>IF(AND(ALL!D947-METEALL[[#This Row],[620104]] &gt;= 0, ALL!D947-METEALL[[#This Row],[620104]] &lt;= 24), ALL!D947-METEALL[[#This Row],[620104]], 0)</f>
        <v>4</v>
      </c>
      <c r="F946">
        <f>IF(AND(ALL!E947-METEALL[[#This Row],[620105]] &gt;= 0, ALL!E947-METEALL[[#This Row],[620105]] &lt;= 24), ALL!E947-METEALL[[#This Row],[620105]], 0)</f>
        <v>0</v>
      </c>
      <c r="G946">
        <f>IF(AND(ALL!F947-METEALL[[#This Row],[620106]] &gt;= 0, ALL!F947-METEALL[[#This Row],[620106]] &lt;= 24), ALL!F947-METEALL[[#This Row],[620106]], 0)</f>
        <v>5</v>
      </c>
      <c r="H946">
        <f>IF(AND(ALL!G947-METEALL[[#This Row],[620107]] &gt;= 0, ALL!G947-METEALL[[#This Row],[620107]] &lt;= 24), ALL!G947-METEALL[[#This Row],[620107]], 0)</f>
        <v>17</v>
      </c>
      <c r="I946">
        <f>IF(AND(ALL!H947-METEALL[[#This Row],[620109]] &gt;= 0, ALL!H947-METEALL[[#This Row],[620109]] &lt;= 24), ALL!H947-METEALL[[#This Row],[620109]], 0)</f>
        <v>5</v>
      </c>
      <c r="J946">
        <f>IF(AND(ALL!I947-METEALL[[#This Row],[620111]] &gt;= 0, ALL!I947-METEALL[[#This Row],[620111]] &lt;= 24), ALL!I947-METEALL[[#This Row],[620111]], 0)</f>
        <v>0</v>
      </c>
      <c r="K946">
        <f>IF(AND(ALL!J947-METEALL[[#This Row],[620112]] &gt;= 0, ALL!J947-METEALL[[#This Row],[620112]] &lt;= 24), ALL!J947-METEALL[[#This Row],[620112]], 0)</f>
        <v>12</v>
      </c>
      <c r="L946">
        <f>IF(AND(ALL!K947-METEALL[[#This Row],[620113]] &gt;= 0, ALL!K947-METEALL[[#This Row],[620113]] &lt;= 24), ALL!K947-METEALL[[#This Row],[620113]], 0)</f>
        <v>6</v>
      </c>
      <c r="M946">
        <f>IF(AND(ALL!L947-METEALL[[#This Row],[620114]] &gt;= 0, ALL!L947-METEALL[[#This Row],[620114]] &lt;= 24), ALL!L947-METEALL[[#This Row],[620114]], 0)</f>
        <v>14</v>
      </c>
      <c r="N946">
        <f>IF(AND(ALL!M947-METEALL[[#This Row],[620116]] &gt;= 0, ALL!M947-METEALL[[#This Row],[620116]] &lt;= 24), ALL!M947-METEALL[[#This Row],[620116]], 0)</f>
        <v>16</v>
      </c>
      <c r="O946">
        <f>IF(AND(ALL!N947-METEALL[[#This Row],[620117]] &gt;= 0, ALL!N947-METEALL[[#This Row],[620117]] &lt;= 24), ALL!N947-METEALL[[#This Row],[620117]], 0)</f>
        <v>13</v>
      </c>
      <c r="P946">
        <f>IF(AND(ALL!O947-METEALL[[#This Row],[620118]] &gt;= 0, ALL!O947-METEALL[[#This Row],[620118]] &lt;= 24), ALL!O947-METEALL[[#This Row],[620118]], 0)</f>
        <v>12</v>
      </c>
      <c r="Q946">
        <f>IF(AND(ALL!P947-METEALL[[#This Row],[620119]] &gt;= 0, ALL!P947-METEALL[[#This Row],[620119]] &lt;= 24), ALL!P947-METEALL[[#This Row],[620119]], 0)</f>
        <v>1</v>
      </c>
      <c r="R946">
        <f>IF(AND(ALL!Q947-METEALL[[#This Row],[620120]] &gt;= 0, ALL!Q947-METEALL[[#This Row],[620120]] &lt;= 24), ALL!Q947-METEALL[[#This Row],[620120]], 0)</f>
        <v>0</v>
      </c>
      <c r="S946">
        <f>IF(AND(ALL!R947-METEALL[[#This Row],[620122]] &gt;= 0, ALL!R947-METEALL[[#This Row],[620122]] &lt;= 24), ALL!R947-METEALL[[#This Row],[620122]], 0)</f>
        <v>10</v>
      </c>
      <c r="T946">
        <f>IF(AND(ALL!S947-METEALL[[#This Row],[620123]] &gt;= 0, ALL!S947-METEALL[[#This Row],[620123]] &lt;= 24), ALL!S947-METEALL[[#This Row],[620123]], 0)</f>
        <v>7</v>
      </c>
      <c r="U946">
        <f>IF(AND(ALL!T947-METEALL[[#This Row],[620124]] &gt;= 0, ALL!T947-METEALL[[#This Row],[620124]] &lt;= 24), ALL!T947-METEALL[[#This Row],[620124]], 0)</f>
        <v>18</v>
      </c>
      <c r="Y946">
        <v>620104</v>
      </c>
      <c r="Z946" s="31">
        <v>44774</v>
      </c>
      <c r="AA946">
        <v>4</v>
      </c>
    </row>
    <row r="947" spans="3:27">
      <c r="C947" s="17">
        <v>44775</v>
      </c>
      <c r="D947" t="str">
        <f>TEXT(Mete_cal[[#This Row],[Egat Code]], "[$-409]mmm yyyy")</f>
        <v>Aug 2022</v>
      </c>
      <c r="E947">
        <f>IF(AND(ALL!D948-METEALL[[#This Row],[620104]] &gt;= 0, ALL!D948-METEALL[[#This Row],[620104]] &lt;= 24), ALL!D948-METEALL[[#This Row],[620104]], 0)</f>
        <v>0</v>
      </c>
      <c r="F947">
        <f>IF(AND(ALL!E948-METEALL[[#This Row],[620105]] &gt;= 0, ALL!E948-METEALL[[#This Row],[620105]] &lt;= 24), ALL!E948-METEALL[[#This Row],[620105]], 0)</f>
        <v>0</v>
      </c>
      <c r="G947">
        <f>IF(AND(ALL!F948-METEALL[[#This Row],[620106]] &gt;= 0, ALL!F948-METEALL[[#This Row],[620106]] &lt;= 24), ALL!F948-METEALL[[#This Row],[620106]], 0)</f>
        <v>6</v>
      </c>
      <c r="H947">
        <f>IF(AND(ALL!G948-METEALL[[#This Row],[620107]] &gt;= 0, ALL!G948-METEALL[[#This Row],[620107]] &lt;= 24), ALL!G948-METEALL[[#This Row],[620107]], 0)</f>
        <v>11</v>
      </c>
      <c r="I947">
        <f>IF(AND(ALL!H948-METEALL[[#This Row],[620109]] &gt;= 0, ALL!H948-METEALL[[#This Row],[620109]] &lt;= 24), ALL!H948-METEALL[[#This Row],[620109]], 0)</f>
        <v>6</v>
      </c>
      <c r="J947">
        <f>IF(AND(ALL!I948-METEALL[[#This Row],[620111]] &gt;= 0, ALL!I948-METEALL[[#This Row],[620111]] &lt;= 24), ALL!I948-METEALL[[#This Row],[620111]], 0)</f>
        <v>0</v>
      </c>
      <c r="K947">
        <f>IF(AND(ALL!J948-METEALL[[#This Row],[620112]] &gt;= 0, ALL!J948-METEALL[[#This Row],[620112]] &lt;= 24), ALL!J948-METEALL[[#This Row],[620112]], 0)</f>
        <v>0</v>
      </c>
      <c r="L947">
        <f>IF(AND(ALL!K948-METEALL[[#This Row],[620113]] &gt;= 0, ALL!K948-METEALL[[#This Row],[620113]] &lt;= 24), ALL!K948-METEALL[[#This Row],[620113]], 0)</f>
        <v>0</v>
      </c>
      <c r="M947">
        <f>IF(AND(ALL!L948-METEALL[[#This Row],[620114]] &gt;= 0, ALL!L948-METEALL[[#This Row],[620114]] &lt;= 24), ALL!L948-METEALL[[#This Row],[620114]], 0)</f>
        <v>0</v>
      </c>
      <c r="N947">
        <f>IF(AND(ALL!M948-METEALL[[#This Row],[620116]] &gt;= 0, ALL!M948-METEALL[[#This Row],[620116]] &lt;= 24), ALL!M948-METEALL[[#This Row],[620116]], 0)</f>
        <v>0</v>
      </c>
      <c r="O947">
        <f>IF(AND(ALL!N948-METEALL[[#This Row],[620117]] &gt;= 0, ALL!N948-METEALL[[#This Row],[620117]] &lt;= 24), ALL!N948-METEALL[[#This Row],[620117]], 0)</f>
        <v>5</v>
      </c>
      <c r="P947">
        <f>IF(AND(ALL!O948-METEALL[[#This Row],[620118]] &gt;= 0, ALL!O948-METEALL[[#This Row],[620118]] &lt;= 24), ALL!O948-METEALL[[#This Row],[620118]], 0)</f>
        <v>0</v>
      </c>
      <c r="Q947">
        <f>IF(AND(ALL!P948-METEALL[[#This Row],[620119]] &gt;= 0, ALL!P948-METEALL[[#This Row],[620119]] &lt;= 24), ALL!P948-METEALL[[#This Row],[620119]], 0)</f>
        <v>4</v>
      </c>
      <c r="R947">
        <f>IF(AND(ALL!Q948-METEALL[[#This Row],[620120]] &gt;= 0, ALL!Q948-METEALL[[#This Row],[620120]] &lt;= 24), ALL!Q948-METEALL[[#This Row],[620120]], 0)</f>
        <v>0</v>
      </c>
      <c r="S947">
        <f>IF(AND(ALL!R948-METEALL[[#This Row],[620122]] &gt;= 0, ALL!R948-METEALL[[#This Row],[620122]] &lt;= 24), ALL!R948-METEALL[[#This Row],[620122]], 0)</f>
        <v>3</v>
      </c>
      <c r="T947">
        <f>IF(AND(ALL!S948-METEALL[[#This Row],[620123]] &gt;= 0, ALL!S948-METEALL[[#This Row],[620123]] &lt;= 24), ALL!S948-METEALL[[#This Row],[620123]], 0)</f>
        <v>5</v>
      </c>
      <c r="U947">
        <f>IF(AND(ALL!T948-METEALL[[#This Row],[620124]] &gt;= 0, ALL!T948-METEALL[[#This Row],[620124]] &lt;= 24), ALL!T948-METEALL[[#This Row],[620124]], 0)</f>
        <v>0</v>
      </c>
      <c r="Y947">
        <v>620104</v>
      </c>
      <c r="Z947" s="31">
        <v>44775</v>
      </c>
      <c r="AA947">
        <v>0</v>
      </c>
    </row>
    <row r="948" spans="3:27">
      <c r="C948" s="17">
        <v>44776</v>
      </c>
      <c r="D948" t="str">
        <f>TEXT(Mete_cal[[#This Row],[Egat Code]], "[$-409]mmm yyyy")</f>
        <v>Aug 2022</v>
      </c>
      <c r="E948">
        <f>IF(AND(ALL!D949-METEALL[[#This Row],[620104]] &gt;= 0, ALL!D949-METEALL[[#This Row],[620104]] &lt;= 24), ALL!D949-METEALL[[#This Row],[620104]], 0)</f>
        <v>0</v>
      </c>
      <c r="F948">
        <f>IF(AND(ALL!E949-METEALL[[#This Row],[620105]] &gt;= 0, ALL!E949-METEALL[[#This Row],[620105]] &lt;= 24), ALL!E949-METEALL[[#This Row],[620105]], 0)</f>
        <v>0</v>
      </c>
      <c r="G948">
        <f>IF(AND(ALL!F949-METEALL[[#This Row],[620106]] &gt;= 0, ALL!F949-METEALL[[#This Row],[620106]] &lt;= 24), ALL!F949-METEALL[[#This Row],[620106]], 0)</f>
        <v>0</v>
      </c>
      <c r="H948">
        <f>IF(AND(ALL!G949-METEALL[[#This Row],[620107]] &gt;= 0, ALL!G949-METEALL[[#This Row],[620107]] &lt;= 24), ALL!G949-METEALL[[#This Row],[620107]], 0)</f>
        <v>0</v>
      </c>
      <c r="I948">
        <f>IF(AND(ALL!H949-METEALL[[#This Row],[620109]] &gt;= 0, ALL!H949-METEALL[[#This Row],[620109]] &lt;= 24), ALL!H949-METEALL[[#This Row],[620109]], 0)</f>
        <v>0</v>
      </c>
      <c r="J948">
        <f>IF(AND(ALL!I949-METEALL[[#This Row],[620111]] &gt;= 0, ALL!I949-METEALL[[#This Row],[620111]] &lt;= 24), ALL!I949-METEALL[[#This Row],[620111]], 0)</f>
        <v>0</v>
      </c>
      <c r="K948">
        <f>IF(AND(ALL!J949-METEALL[[#This Row],[620112]] &gt;= 0, ALL!J949-METEALL[[#This Row],[620112]] &lt;= 24), ALL!J949-METEALL[[#This Row],[620112]], 0)</f>
        <v>0</v>
      </c>
      <c r="L948">
        <f>IF(AND(ALL!K949-METEALL[[#This Row],[620113]] &gt;= 0, ALL!K949-METEALL[[#This Row],[620113]] &lt;= 24), ALL!K949-METEALL[[#This Row],[620113]], 0)</f>
        <v>0</v>
      </c>
      <c r="M948">
        <f>IF(AND(ALL!L949-METEALL[[#This Row],[620114]] &gt;= 0, ALL!L949-METEALL[[#This Row],[620114]] &lt;= 24), ALL!L949-METEALL[[#This Row],[620114]], 0)</f>
        <v>0</v>
      </c>
      <c r="N948">
        <f>IF(AND(ALL!M949-METEALL[[#This Row],[620116]] &gt;= 0, ALL!M949-METEALL[[#This Row],[620116]] &lt;= 24), ALL!M949-METEALL[[#This Row],[620116]], 0)</f>
        <v>0</v>
      </c>
      <c r="O948">
        <f>IF(AND(ALL!N949-METEALL[[#This Row],[620117]] &gt;= 0, ALL!N949-METEALL[[#This Row],[620117]] &lt;= 24), ALL!N949-METEALL[[#This Row],[620117]], 0)</f>
        <v>0</v>
      </c>
      <c r="P948">
        <f>IF(AND(ALL!O949-METEALL[[#This Row],[620118]] &gt;= 0, ALL!O949-METEALL[[#This Row],[620118]] &lt;= 24), ALL!O949-METEALL[[#This Row],[620118]], 0)</f>
        <v>0</v>
      </c>
      <c r="Q948">
        <f>IF(AND(ALL!P949-METEALL[[#This Row],[620119]] &gt;= 0, ALL!P949-METEALL[[#This Row],[620119]] &lt;= 24), ALL!P949-METEALL[[#This Row],[620119]], 0)</f>
        <v>0</v>
      </c>
      <c r="R948">
        <f>IF(AND(ALL!Q949-METEALL[[#This Row],[620120]] &gt;= 0, ALL!Q949-METEALL[[#This Row],[620120]] &lt;= 24), ALL!Q949-METEALL[[#This Row],[620120]], 0)</f>
        <v>0</v>
      </c>
      <c r="S948">
        <f>IF(AND(ALL!R949-METEALL[[#This Row],[620122]] &gt;= 0, ALL!R949-METEALL[[#This Row],[620122]] &lt;= 24), ALL!R949-METEALL[[#This Row],[620122]], 0)</f>
        <v>0</v>
      </c>
      <c r="T948">
        <f>IF(AND(ALL!S949-METEALL[[#This Row],[620123]] &gt;= 0, ALL!S949-METEALL[[#This Row],[620123]] &lt;= 24), ALL!S949-METEALL[[#This Row],[620123]], 0)</f>
        <v>0</v>
      </c>
      <c r="U948">
        <f>IF(AND(ALL!T949-METEALL[[#This Row],[620124]] &gt;= 0, ALL!T949-METEALL[[#This Row],[620124]] &lt;= 24), ALL!T949-METEALL[[#This Row],[620124]], 0)</f>
        <v>0</v>
      </c>
      <c r="Y948">
        <v>620104</v>
      </c>
      <c r="Z948" s="31">
        <v>44776</v>
      </c>
      <c r="AA948">
        <v>0</v>
      </c>
    </row>
    <row r="949" spans="3:27">
      <c r="C949" s="17">
        <v>44777</v>
      </c>
      <c r="D949" t="str">
        <f>TEXT(Mete_cal[[#This Row],[Egat Code]], "[$-409]mmm yyyy")</f>
        <v>Aug 2022</v>
      </c>
      <c r="E949">
        <f>IF(AND(ALL!D950-METEALL[[#This Row],[620104]] &gt;= 0, ALL!D950-METEALL[[#This Row],[620104]] &lt;= 24), ALL!D950-METEALL[[#This Row],[620104]], 0)</f>
        <v>9</v>
      </c>
      <c r="F949">
        <f>IF(AND(ALL!E950-METEALL[[#This Row],[620105]] &gt;= 0, ALL!E950-METEALL[[#This Row],[620105]] &lt;= 24), ALL!E950-METEALL[[#This Row],[620105]], 0)</f>
        <v>0</v>
      </c>
      <c r="G949">
        <f>IF(AND(ALL!F950-METEALL[[#This Row],[620106]] &gt;= 0, ALL!F950-METEALL[[#This Row],[620106]] &lt;= 24), ALL!F950-METEALL[[#This Row],[620106]], 0)</f>
        <v>8</v>
      </c>
      <c r="H949">
        <f>IF(AND(ALL!G950-METEALL[[#This Row],[620107]] &gt;= 0, ALL!G950-METEALL[[#This Row],[620107]] &lt;= 24), ALL!G950-METEALL[[#This Row],[620107]], 0)</f>
        <v>0</v>
      </c>
      <c r="I949">
        <f>IF(AND(ALL!H950-METEALL[[#This Row],[620109]] &gt;= 0, ALL!H950-METEALL[[#This Row],[620109]] &lt;= 24), ALL!H950-METEALL[[#This Row],[620109]], 0)</f>
        <v>9</v>
      </c>
      <c r="J949">
        <f>IF(AND(ALL!I950-METEALL[[#This Row],[620111]] &gt;= 0, ALL!I950-METEALL[[#This Row],[620111]] &lt;= 24), ALL!I950-METEALL[[#This Row],[620111]], 0)</f>
        <v>0</v>
      </c>
      <c r="K949">
        <f>IF(AND(ALL!J950-METEALL[[#This Row],[620112]] &gt;= 0, ALL!J950-METEALL[[#This Row],[620112]] &lt;= 24), ALL!J950-METEALL[[#This Row],[620112]], 0)</f>
        <v>0</v>
      </c>
      <c r="L949">
        <f>IF(AND(ALL!K950-METEALL[[#This Row],[620113]] &gt;= 0, ALL!K950-METEALL[[#This Row],[620113]] &lt;= 24), ALL!K950-METEALL[[#This Row],[620113]], 0)</f>
        <v>4</v>
      </c>
      <c r="M949">
        <f>IF(AND(ALL!L950-METEALL[[#This Row],[620114]] &gt;= 0, ALL!L950-METEALL[[#This Row],[620114]] &lt;= 24), ALL!L950-METEALL[[#This Row],[620114]], 0)</f>
        <v>3</v>
      </c>
      <c r="N949">
        <f>IF(AND(ALL!M950-METEALL[[#This Row],[620116]] &gt;= 0, ALL!M950-METEALL[[#This Row],[620116]] &lt;= 24), ALL!M950-METEALL[[#This Row],[620116]], 0)</f>
        <v>0</v>
      </c>
      <c r="O949">
        <f>IF(AND(ALL!N950-METEALL[[#This Row],[620117]] &gt;= 0, ALL!N950-METEALL[[#This Row],[620117]] &lt;= 24), ALL!N950-METEALL[[#This Row],[620117]], 0)</f>
        <v>17</v>
      </c>
      <c r="P949">
        <f>IF(AND(ALL!O950-METEALL[[#This Row],[620118]] &gt;= 0, ALL!O950-METEALL[[#This Row],[620118]] &lt;= 24), ALL!O950-METEALL[[#This Row],[620118]], 0)</f>
        <v>22</v>
      </c>
      <c r="Q949">
        <f>IF(AND(ALL!P950-METEALL[[#This Row],[620119]] &gt;= 0, ALL!P950-METEALL[[#This Row],[620119]] &lt;= 24), ALL!P950-METEALL[[#This Row],[620119]], 0)</f>
        <v>14</v>
      </c>
      <c r="R949">
        <f>IF(AND(ALL!Q950-METEALL[[#This Row],[620120]] &gt;= 0, ALL!Q950-METEALL[[#This Row],[620120]] &lt;= 24), ALL!Q950-METEALL[[#This Row],[620120]], 0)</f>
        <v>0</v>
      </c>
      <c r="S949">
        <f>IF(AND(ALL!R950-METEALL[[#This Row],[620122]] &gt;= 0, ALL!R950-METEALL[[#This Row],[620122]] &lt;= 24), ALL!R950-METEALL[[#This Row],[620122]], 0)</f>
        <v>0</v>
      </c>
      <c r="T949">
        <f>IF(AND(ALL!S950-METEALL[[#This Row],[620123]] &gt;= 0, ALL!S950-METEALL[[#This Row],[620123]] &lt;= 24), ALL!S950-METEALL[[#This Row],[620123]], 0)</f>
        <v>12</v>
      </c>
      <c r="U949">
        <f>IF(AND(ALL!T950-METEALL[[#This Row],[620124]] &gt;= 0, ALL!T950-METEALL[[#This Row],[620124]] &lt;= 24), ALL!T950-METEALL[[#This Row],[620124]], 0)</f>
        <v>12</v>
      </c>
      <c r="Y949">
        <v>620104</v>
      </c>
      <c r="Z949" s="31">
        <v>44777</v>
      </c>
      <c r="AA949">
        <v>9</v>
      </c>
    </row>
    <row r="950" spans="3:27">
      <c r="C950" s="17">
        <v>44778</v>
      </c>
      <c r="D950" t="str">
        <f>TEXT(Mete_cal[[#This Row],[Egat Code]], "[$-409]mmm yyyy")</f>
        <v>Aug 2022</v>
      </c>
      <c r="E950">
        <f>IF(AND(ALL!D951-METEALL[[#This Row],[620104]] &gt;= 0, ALL!D951-METEALL[[#This Row],[620104]] &lt;= 24), ALL!D951-METEALL[[#This Row],[620104]], 0)</f>
        <v>6</v>
      </c>
      <c r="F950">
        <f>IF(AND(ALL!E951-METEALL[[#This Row],[620105]] &gt;= 0, ALL!E951-METEALL[[#This Row],[620105]] &lt;= 24), ALL!E951-METEALL[[#This Row],[620105]], 0)</f>
        <v>7</v>
      </c>
      <c r="G950">
        <f>IF(AND(ALL!F951-METEALL[[#This Row],[620106]] &gt;= 0, ALL!F951-METEALL[[#This Row],[620106]] &lt;= 24), ALL!F951-METEALL[[#This Row],[620106]], 0)</f>
        <v>4</v>
      </c>
      <c r="H950">
        <f>IF(AND(ALL!G951-METEALL[[#This Row],[620107]] &gt;= 0, ALL!G951-METEALL[[#This Row],[620107]] &lt;= 24), ALL!G951-METEALL[[#This Row],[620107]], 0)</f>
        <v>1</v>
      </c>
      <c r="I950">
        <f>IF(AND(ALL!H951-METEALL[[#This Row],[620109]] &gt;= 0, ALL!H951-METEALL[[#This Row],[620109]] &lt;= 24), ALL!H951-METEALL[[#This Row],[620109]], 0)</f>
        <v>0</v>
      </c>
      <c r="J950">
        <f>IF(AND(ALL!I951-METEALL[[#This Row],[620111]] &gt;= 0, ALL!I951-METEALL[[#This Row],[620111]] &lt;= 24), ALL!I951-METEALL[[#This Row],[620111]], 0)</f>
        <v>5</v>
      </c>
      <c r="K950">
        <f>IF(AND(ALL!J951-METEALL[[#This Row],[620112]] &gt;= 0, ALL!J951-METEALL[[#This Row],[620112]] &lt;= 24), ALL!J951-METEALL[[#This Row],[620112]], 0)</f>
        <v>1</v>
      </c>
      <c r="L950">
        <f>IF(AND(ALL!K951-METEALL[[#This Row],[620113]] &gt;= 0, ALL!K951-METEALL[[#This Row],[620113]] &lt;= 24), ALL!K951-METEALL[[#This Row],[620113]], 0)</f>
        <v>2</v>
      </c>
      <c r="M950">
        <f>IF(AND(ALL!L951-METEALL[[#This Row],[620114]] &gt;= 0, ALL!L951-METEALL[[#This Row],[620114]] &lt;= 24), ALL!L951-METEALL[[#This Row],[620114]], 0)</f>
        <v>12</v>
      </c>
      <c r="N950">
        <f>IF(AND(ALL!M951-METEALL[[#This Row],[620116]] &gt;= 0, ALL!M951-METEALL[[#This Row],[620116]] &lt;= 24), ALL!M951-METEALL[[#This Row],[620116]], 0)</f>
        <v>0</v>
      </c>
      <c r="O950">
        <f>IF(AND(ALL!N951-METEALL[[#This Row],[620117]] &gt;= 0, ALL!N951-METEALL[[#This Row],[620117]] &lt;= 24), ALL!N951-METEALL[[#This Row],[620117]], 0)</f>
        <v>11</v>
      </c>
      <c r="P950">
        <f>IF(AND(ALL!O951-METEALL[[#This Row],[620118]] &gt;= 0, ALL!O951-METEALL[[#This Row],[620118]] &lt;= 24), ALL!O951-METEALL[[#This Row],[620118]], 0)</f>
        <v>0</v>
      </c>
      <c r="Q950">
        <f>IF(AND(ALL!P951-METEALL[[#This Row],[620119]] &gt;= 0, ALL!P951-METEALL[[#This Row],[620119]] &lt;= 24), ALL!P951-METEALL[[#This Row],[620119]], 0)</f>
        <v>1</v>
      </c>
      <c r="R950">
        <f>IF(AND(ALL!Q951-METEALL[[#This Row],[620120]] &gt;= 0, ALL!Q951-METEALL[[#This Row],[620120]] &lt;= 24), ALL!Q951-METEALL[[#This Row],[620120]], 0)</f>
        <v>4</v>
      </c>
      <c r="S950">
        <f>IF(AND(ALL!R951-METEALL[[#This Row],[620122]] &gt;= 0, ALL!R951-METEALL[[#This Row],[620122]] &lt;= 24), ALL!R951-METEALL[[#This Row],[620122]], 0)</f>
        <v>0</v>
      </c>
      <c r="T950">
        <f>IF(AND(ALL!S951-METEALL[[#This Row],[620123]] &gt;= 0, ALL!S951-METEALL[[#This Row],[620123]] &lt;= 24), ALL!S951-METEALL[[#This Row],[620123]], 0)</f>
        <v>0</v>
      </c>
      <c r="U950">
        <f>IF(AND(ALL!T951-METEALL[[#This Row],[620124]] &gt;= 0, ALL!T951-METEALL[[#This Row],[620124]] &lt;= 24), ALL!T951-METEALL[[#This Row],[620124]], 0)</f>
        <v>15</v>
      </c>
      <c r="Y950">
        <v>620104</v>
      </c>
      <c r="Z950" s="31">
        <v>44778</v>
      </c>
      <c r="AA950">
        <v>6</v>
      </c>
    </row>
    <row r="951" spans="3:27">
      <c r="C951" s="17">
        <v>44779</v>
      </c>
      <c r="D951" t="str">
        <f>TEXT(Mete_cal[[#This Row],[Egat Code]], "[$-409]mmm yyyy")</f>
        <v>Aug 2022</v>
      </c>
      <c r="E951">
        <f>IF(AND(ALL!D952-METEALL[[#This Row],[620104]] &gt;= 0, ALL!D952-METEALL[[#This Row],[620104]] &lt;= 24), ALL!D952-METEALL[[#This Row],[620104]], 0)</f>
        <v>7</v>
      </c>
      <c r="F951">
        <f>IF(AND(ALL!E952-METEALL[[#This Row],[620105]] &gt;= 0, ALL!E952-METEALL[[#This Row],[620105]] &lt;= 24), ALL!E952-METEALL[[#This Row],[620105]], 0)</f>
        <v>11</v>
      </c>
      <c r="G951">
        <f>IF(AND(ALL!F952-METEALL[[#This Row],[620106]] &gt;= 0, ALL!F952-METEALL[[#This Row],[620106]] &lt;= 24), ALL!F952-METEALL[[#This Row],[620106]], 0)</f>
        <v>10</v>
      </c>
      <c r="H951">
        <f>IF(AND(ALL!G952-METEALL[[#This Row],[620107]] &gt;= 0, ALL!G952-METEALL[[#This Row],[620107]] &lt;= 24), ALL!G952-METEALL[[#This Row],[620107]], 0)</f>
        <v>6</v>
      </c>
      <c r="I951">
        <f>IF(AND(ALL!H952-METEALL[[#This Row],[620109]] &gt;= 0, ALL!H952-METEALL[[#This Row],[620109]] &lt;= 24), ALL!H952-METEALL[[#This Row],[620109]], 0)</f>
        <v>17</v>
      </c>
      <c r="J951">
        <f>IF(AND(ALL!I952-METEALL[[#This Row],[620111]] &gt;= 0, ALL!I952-METEALL[[#This Row],[620111]] &lt;= 24), ALL!I952-METEALL[[#This Row],[620111]], 0)</f>
        <v>6</v>
      </c>
      <c r="K951">
        <f>IF(AND(ALL!J952-METEALL[[#This Row],[620112]] &gt;= 0, ALL!J952-METEALL[[#This Row],[620112]] &lt;= 24), ALL!J952-METEALL[[#This Row],[620112]], 0)</f>
        <v>12</v>
      </c>
      <c r="L951">
        <f>IF(AND(ALL!K952-METEALL[[#This Row],[620113]] &gt;= 0, ALL!K952-METEALL[[#This Row],[620113]] &lt;= 24), ALL!K952-METEALL[[#This Row],[620113]], 0)</f>
        <v>7</v>
      </c>
      <c r="M951">
        <f>IF(AND(ALL!L952-METEALL[[#This Row],[620114]] &gt;= 0, ALL!L952-METEALL[[#This Row],[620114]] &lt;= 24), ALL!L952-METEALL[[#This Row],[620114]], 0)</f>
        <v>6</v>
      </c>
      <c r="N951">
        <f>IF(AND(ALL!M952-METEALL[[#This Row],[620116]] &gt;= 0, ALL!M952-METEALL[[#This Row],[620116]] &lt;= 24), ALL!M952-METEALL[[#This Row],[620116]], 0)</f>
        <v>4</v>
      </c>
      <c r="O951">
        <f>IF(AND(ALL!N952-METEALL[[#This Row],[620117]] &gt;= 0, ALL!N952-METEALL[[#This Row],[620117]] &lt;= 24), ALL!N952-METEALL[[#This Row],[620117]], 0)</f>
        <v>23</v>
      </c>
      <c r="P951">
        <f>IF(AND(ALL!O952-METEALL[[#This Row],[620118]] &gt;= 0, ALL!O952-METEALL[[#This Row],[620118]] &lt;= 24), ALL!O952-METEALL[[#This Row],[620118]], 0)</f>
        <v>0</v>
      </c>
      <c r="Q951">
        <f>IF(AND(ALL!P952-METEALL[[#This Row],[620119]] &gt;= 0, ALL!P952-METEALL[[#This Row],[620119]] &lt;= 24), ALL!P952-METEALL[[#This Row],[620119]], 0)</f>
        <v>5</v>
      </c>
      <c r="R951">
        <f>IF(AND(ALL!Q952-METEALL[[#This Row],[620120]] &gt;= 0, ALL!Q952-METEALL[[#This Row],[620120]] &lt;= 24), ALL!Q952-METEALL[[#This Row],[620120]], 0)</f>
        <v>12</v>
      </c>
      <c r="S951">
        <f>IF(AND(ALL!R952-METEALL[[#This Row],[620122]] &gt;= 0, ALL!R952-METEALL[[#This Row],[620122]] &lt;= 24), ALL!R952-METEALL[[#This Row],[620122]], 0)</f>
        <v>0</v>
      </c>
      <c r="T951">
        <f>IF(AND(ALL!S952-METEALL[[#This Row],[620123]] &gt;= 0, ALL!S952-METEALL[[#This Row],[620123]] &lt;= 24), ALL!S952-METEALL[[#This Row],[620123]], 0)</f>
        <v>0</v>
      </c>
      <c r="U951">
        <f>IF(AND(ALL!T952-METEALL[[#This Row],[620124]] &gt;= 0, ALL!T952-METEALL[[#This Row],[620124]] &lt;= 24), ALL!T952-METEALL[[#This Row],[620124]], 0)</f>
        <v>4</v>
      </c>
      <c r="Y951">
        <v>620104</v>
      </c>
      <c r="Z951" s="31">
        <v>44779</v>
      </c>
      <c r="AA951">
        <v>7</v>
      </c>
    </row>
    <row r="952" spans="3:27">
      <c r="C952" s="17">
        <v>44780</v>
      </c>
      <c r="D952" t="str">
        <f>TEXT(Mete_cal[[#This Row],[Egat Code]], "[$-409]mmm yyyy")</f>
        <v>Aug 2022</v>
      </c>
      <c r="E952">
        <f>IF(AND(ALL!D953-METEALL[[#This Row],[620104]] &gt;= 0, ALL!D953-METEALL[[#This Row],[620104]] &lt;= 24), ALL!D953-METEALL[[#This Row],[620104]], 0)</f>
        <v>0</v>
      </c>
      <c r="F952">
        <f>IF(AND(ALL!E953-METEALL[[#This Row],[620105]] &gt;= 0, ALL!E953-METEALL[[#This Row],[620105]] &lt;= 24), ALL!E953-METEALL[[#This Row],[620105]], 0)</f>
        <v>15</v>
      </c>
      <c r="G952">
        <f>IF(AND(ALL!F953-METEALL[[#This Row],[620106]] &gt;= 0, ALL!F953-METEALL[[#This Row],[620106]] &lt;= 24), ALL!F953-METEALL[[#This Row],[620106]], 0)</f>
        <v>20</v>
      </c>
      <c r="H952">
        <f>IF(AND(ALL!G953-METEALL[[#This Row],[620107]] &gt;= 0, ALL!G953-METEALL[[#This Row],[620107]] &lt;= 24), ALL!G953-METEALL[[#This Row],[620107]], 0)</f>
        <v>0</v>
      </c>
      <c r="I952">
        <f>IF(AND(ALL!H953-METEALL[[#This Row],[620109]] &gt;= 0, ALL!H953-METEALL[[#This Row],[620109]] &lt;= 24), ALL!H953-METEALL[[#This Row],[620109]], 0)</f>
        <v>0</v>
      </c>
      <c r="J952">
        <f>IF(AND(ALL!I953-METEALL[[#This Row],[620111]] &gt;= 0, ALL!I953-METEALL[[#This Row],[620111]] &lt;= 24), ALL!I953-METEALL[[#This Row],[620111]], 0)</f>
        <v>1</v>
      </c>
      <c r="K952">
        <f>IF(AND(ALL!J953-METEALL[[#This Row],[620112]] &gt;= 0, ALL!J953-METEALL[[#This Row],[620112]] &lt;= 24), ALL!J953-METEALL[[#This Row],[620112]], 0)</f>
        <v>20</v>
      </c>
      <c r="L952">
        <f>IF(AND(ALL!K953-METEALL[[#This Row],[620113]] &gt;= 0, ALL!K953-METEALL[[#This Row],[620113]] &lt;= 24), ALL!K953-METEALL[[#This Row],[620113]], 0)</f>
        <v>12</v>
      </c>
      <c r="M952">
        <f>IF(AND(ALL!L953-METEALL[[#This Row],[620114]] &gt;= 0, ALL!L953-METEALL[[#This Row],[620114]] &lt;= 24), ALL!L953-METEALL[[#This Row],[620114]], 0)</f>
        <v>18</v>
      </c>
      <c r="N952">
        <f>IF(AND(ALL!M953-METEALL[[#This Row],[620116]] &gt;= 0, ALL!M953-METEALL[[#This Row],[620116]] &lt;= 24), ALL!M953-METEALL[[#This Row],[620116]], 0)</f>
        <v>0</v>
      </c>
      <c r="O952">
        <f>IF(AND(ALL!N953-METEALL[[#This Row],[620117]] &gt;= 0, ALL!N953-METEALL[[#This Row],[620117]] &lt;= 24), ALL!N953-METEALL[[#This Row],[620117]], 0)</f>
        <v>11</v>
      </c>
      <c r="P952">
        <f>IF(AND(ALL!O953-METEALL[[#This Row],[620118]] &gt;= 0, ALL!O953-METEALL[[#This Row],[620118]] &lt;= 24), ALL!O953-METEALL[[#This Row],[620118]], 0)</f>
        <v>0</v>
      </c>
      <c r="Q952">
        <f>IF(AND(ALL!P953-METEALL[[#This Row],[620119]] &gt;= 0, ALL!P953-METEALL[[#This Row],[620119]] &lt;= 24), ALL!P953-METEALL[[#This Row],[620119]], 0)</f>
        <v>16</v>
      </c>
      <c r="R952">
        <f>IF(AND(ALL!Q953-METEALL[[#This Row],[620120]] &gt;= 0, ALL!Q953-METEALL[[#This Row],[620120]] &lt;= 24), ALL!Q953-METEALL[[#This Row],[620120]], 0)</f>
        <v>16</v>
      </c>
      <c r="S952">
        <f>IF(AND(ALL!R953-METEALL[[#This Row],[620122]] &gt;= 0, ALL!R953-METEALL[[#This Row],[620122]] &lt;= 24), ALL!R953-METEALL[[#This Row],[620122]], 0)</f>
        <v>5</v>
      </c>
      <c r="T952">
        <f>IF(AND(ALL!S953-METEALL[[#This Row],[620123]] &gt;= 0, ALL!S953-METEALL[[#This Row],[620123]] &lt;= 24), ALL!S953-METEALL[[#This Row],[620123]], 0)</f>
        <v>0</v>
      </c>
      <c r="U952">
        <f>IF(AND(ALL!T953-METEALL[[#This Row],[620124]] &gt;= 0, ALL!T953-METEALL[[#This Row],[620124]] &lt;= 24), ALL!T953-METEALL[[#This Row],[620124]], 0)</f>
        <v>16</v>
      </c>
      <c r="Y952">
        <v>620104</v>
      </c>
      <c r="Z952" s="31">
        <v>44780</v>
      </c>
      <c r="AA952">
        <v>0</v>
      </c>
    </row>
    <row r="953" spans="3:27">
      <c r="C953" s="17">
        <v>44781</v>
      </c>
      <c r="D953" t="str">
        <f>TEXT(Mete_cal[[#This Row],[Egat Code]], "[$-409]mmm yyyy")</f>
        <v>Aug 2022</v>
      </c>
      <c r="E953">
        <f>IF(AND(ALL!D954-METEALL[[#This Row],[620104]] &gt;= 0, ALL!D954-METEALL[[#This Row],[620104]] &lt;= 24), ALL!D954-METEALL[[#This Row],[620104]], 0)</f>
        <v>16</v>
      </c>
      <c r="F953">
        <f>IF(AND(ALL!E954-METEALL[[#This Row],[620105]] &gt;= 0, ALL!E954-METEALL[[#This Row],[620105]] &lt;= 24), ALL!E954-METEALL[[#This Row],[620105]], 0)</f>
        <v>6</v>
      </c>
      <c r="G953">
        <f>IF(AND(ALL!F954-METEALL[[#This Row],[620106]] &gt;= 0, ALL!F954-METEALL[[#This Row],[620106]] &lt;= 24), ALL!F954-METEALL[[#This Row],[620106]], 0)</f>
        <v>18</v>
      </c>
      <c r="H953">
        <f>IF(AND(ALL!G954-METEALL[[#This Row],[620107]] &gt;= 0, ALL!G954-METEALL[[#This Row],[620107]] &lt;= 24), ALL!G954-METEALL[[#This Row],[620107]], 0)</f>
        <v>22</v>
      </c>
      <c r="I953">
        <f>IF(AND(ALL!H954-METEALL[[#This Row],[620109]] &gt;= 0, ALL!H954-METEALL[[#This Row],[620109]] &lt;= 24), ALL!H954-METEALL[[#This Row],[620109]], 0)</f>
        <v>0</v>
      </c>
      <c r="J953">
        <f>IF(AND(ALL!I954-METEALL[[#This Row],[620111]] &gt;= 0, ALL!I954-METEALL[[#This Row],[620111]] &lt;= 24), ALL!I954-METEALL[[#This Row],[620111]], 0)</f>
        <v>0</v>
      </c>
      <c r="K953">
        <f>IF(AND(ALL!J954-METEALL[[#This Row],[620112]] &gt;= 0, ALL!J954-METEALL[[#This Row],[620112]] &lt;= 24), ALL!J954-METEALL[[#This Row],[620112]], 0)</f>
        <v>0</v>
      </c>
      <c r="L953">
        <f>IF(AND(ALL!K954-METEALL[[#This Row],[620113]] &gt;= 0, ALL!K954-METEALL[[#This Row],[620113]] &lt;= 24), ALL!K954-METEALL[[#This Row],[620113]], 0)</f>
        <v>14</v>
      </c>
      <c r="M953">
        <f>IF(AND(ALL!L954-METEALL[[#This Row],[620114]] &gt;= 0, ALL!L954-METEALL[[#This Row],[620114]] &lt;= 24), ALL!L954-METEALL[[#This Row],[620114]], 0)</f>
        <v>0</v>
      </c>
      <c r="N953">
        <f>IF(AND(ALL!M954-METEALL[[#This Row],[620116]] &gt;= 0, ALL!M954-METEALL[[#This Row],[620116]] &lt;= 24), ALL!M954-METEALL[[#This Row],[620116]], 0)</f>
        <v>0</v>
      </c>
      <c r="O953">
        <f>IF(AND(ALL!N954-METEALL[[#This Row],[620117]] &gt;= 0, ALL!N954-METEALL[[#This Row],[620117]] &lt;= 24), ALL!N954-METEALL[[#This Row],[620117]], 0)</f>
        <v>13</v>
      </c>
      <c r="P953">
        <f>IF(AND(ALL!O954-METEALL[[#This Row],[620118]] &gt;= 0, ALL!O954-METEALL[[#This Row],[620118]] &lt;= 24), ALL!O954-METEALL[[#This Row],[620118]], 0)</f>
        <v>0</v>
      </c>
      <c r="Q953">
        <f>IF(AND(ALL!P954-METEALL[[#This Row],[620119]] &gt;= 0, ALL!P954-METEALL[[#This Row],[620119]] &lt;= 24), ALL!P954-METEALL[[#This Row],[620119]], 0)</f>
        <v>13</v>
      </c>
      <c r="R953">
        <f>IF(AND(ALL!Q954-METEALL[[#This Row],[620120]] &gt;= 0, ALL!Q954-METEALL[[#This Row],[620120]] &lt;= 24), ALL!Q954-METEALL[[#This Row],[620120]], 0)</f>
        <v>2</v>
      </c>
      <c r="S953">
        <f>IF(AND(ALL!R954-METEALL[[#This Row],[620122]] &gt;= 0, ALL!R954-METEALL[[#This Row],[620122]] &lt;= 24), ALL!R954-METEALL[[#This Row],[620122]], 0)</f>
        <v>0</v>
      </c>
      <c r="T953">
        <f>IF(AND(ALL!S954-METEALL[[#This Row],[620123]] &gt;= 0, ALL!S954-METEALL[[#This Row],[620123]] &lt;= 24), ALL!S954-METEALL[[#This Row],[620123]], 0)</f>
        <v>0</v>
      </c>
      <c r="U953">
        <f>IF(AND(ALL!T954-METEALL[[#This Row],[620124]] &gt;= 0, ALL!T954-METEALL[[#This Row],[620124]] &lt;= 24), ALL!T954-METEALL[[#This Row],[620124]], 0)</f>
        <v>21</v>
      </c>
      <c r="Y953">
        <v>620104</v>
      </c>
      <c r="Z953" s="31">
        <v>44781</v>
      </c>
      <c r="AA953">
        <v>16</v>
      </c>
    </row>
    <row r="954" spans="3:27">
      <c r="C954" s="17">
        <v>44782</v>
      </c>
      <c r="D954" t="str">
        <f>TEXT(Mete_cal[[#This Row],[Egat Code]], "[$-409]mmm yyyy")</f>
        <v>Aug 2022</v>
      </c>
      <c r="E954">
        <f>IF(AND(ALL!D955-METEALL[[#This Row],[620104]] &gt;= 0, ALL!D955-METEALL[[#This Row],[620104]] &lt;= 24), ALL!D955-METEALL[[#This Row],[620104]], 0)</f>
        <v>7</v>
      </c>
      <c r="F954">
        <f>IF(AND(ALL!E955-METEALL[[#This Row],[620105]] &gt;= 0, ALL!E955-METEALL[[#This Row],[620105]] &lt;= 24), ALL!E955-METEALL[[#This Row],[620105]], 0)</f>
        <v>1</v>
      </c>
      <c r="G954">
        <f>IF(AND(ALL!F955-METEALL[[#This Row],[620106]] &gt;= 0, ALL!F955-METEALL[[#This Row],[620106]] &lt;= 24), ALL!F955-METEALL[[#This Row],[620106]], 0)</f>
        <v>6</v>
      </c>
      <c r="H954">
        <f>IF(AND(ALL!G955-METEALL[[#This Row],[620107]] &gt;= 0, ALL!G955-METEALL[[#This Row],[620107]] &lt;= 24), ALL!G955-METEALL[[#This Row],[620107]], 0)</f>
        <v>9</v>
      </c>
      <c r="I954">
        <f>IF(AND(ALL!H955-METEALL[[#This Row],[620109]] &gt;= 0, ALL!H955-METEALL[[#This Row],[620109]] &lt;= 24), ALL!H955-METEALL[[#This Row],[620109]], 0)</f>
        <v>6</v>
      </c>
      <c r="J954">
        <f>IF(AND(ALL!I955-METEALL[[#This Row],[620111]] &gt;= 0, ALL!I955-METEALL[[#This Row],[620111]] &lt;= 24), ALL!I955-METEALL[[#This Row],[620111]], 0)</f>
        <v>0</v>
      </c>
      <c r="K954">
        <f>IF(AND(ALL!J955-METEALL[[#This Row],[620112]] &gt;= 0, ALL!J955-METEALL[[#This Row],[620112]] &lt;= 24), ALL!J955-METEALL[[#This Row],[620112]], 0)</f>
        <v>6</v>
      </c>
      <c r="L954">
        <f>IF(AND(ALL!K955-METEALL[[#This Row],[620113]] &gt;= 0, ALL!K955-METEALL[[#This Row],[620113]] &lt;= 24), ALL!K955-METEALL[[#This Row],[620113]], 0)</f>
        <v>11</v>
      </c>
      <c r="M954">
        <f>IF(AND(ALL!L955-METEALL[[#This Row],[620114]] &gt;= 0, ALL!L955-METEALL[[#This Row],[620114]] &lt;= 24), ALL!L955-METEALL[[#This Row],[620114]], 0)</f>
        <v>0</v>
      </c>
      <c r="N954">
        <f>IF(AND(ALL!M955-METEALL[[#This Row],[620116]] &gt;= 0, ALL!M955-METEALL[[#This Row],[620116]] &lt;= 24), ALL!M955-METEALL[[#This Row],[620116]], 0)</f>
        <v>0</v>
      </c>
      <c r="O954">
        <f>IF(AND(ALL!N955-METEALL[[#This Row],[620117]] &gt;= 0, ALL!N955-METEALL[[#This Row],[620117]] &lt;= 24), ALL!N955-METEALL[[#This Row],[620117]], 0)</f>
        <v>6</v>
      </c>
      <c r="P954">
        <f>IF(AND(ALL!O955-METEALL[[#This Row],[620118]] &gt;= 0, ALL!O955-METEALL[[#This Row],[620118]] &lt;= 24), ALL!O955-METEALL[[#This Row],[620118]], 0)</f>
        <v>0</v>
      </c>
      <c r="Q954">
        <f>IF(AND(ALL!P955-METEALL[[#This Row],[620119]] &gt;= 0, ALL!P955-METEALL[[#This Row],[620119]] &lt;= 24), ALL!P955-METEALL[[#This Row],[620119]], 0)</f>
        <v>8</v>
      </c>
      <c r="R954">
        <f>IF(AND(ALL!Q955-METEALL[[#This Row],[620120]] &gt;= 0, ALL!Q955-METEALL[[#This Row],[620120]] &lt;= 24), ALL!Q955-METEALL[[#This Row],[620120]], 0)</f>
        <v>5</v>
      </c>
      <c r="S954">
        <f>IF(AND(ALL!R955-METEALL[[#This Row],[620122]] &gt;= 0, ALL!R955-METEALL[[#This Row],[620122]] &lt;= 24), ALL!R955-METEALL[[#This Row],[620122]], 0)</f>
        <v>0</v>
      </c>
      <c r="T954">
        <f>IF(AND(ALL!S955-METEALL[[#This Row],[620123]] &gt;= 0, ALL!S955-METEALL[[#This Row],[620123]] &lt;= 24), ALL!S955-METEALL[[#This Row],[620123]], 0)</f>
        <v>0</v>
      </c>
      <c r="U954">
        <f>IF(AND(ALL!T955-METEALL[[#This Row],[620124]] &gt;= 0, ALL!T955-METEALL[[#This Row],[620124]] &lt;= 24), ALL!T955-METEALL[[#This Row],[620124]], 0)</f>
        <v>7</v>
      </c>
      <c r="Y954">
        <v>620104</v>
      </c>
      <c r="Z954" s="31">
        <v>44782</v>
      </c>
      <c r="AA954">
        <v>7</v>
      </c>
    </row>
    <row r="955" spans="3:27">
      <c r="C955" s="17">
        <v>44783</v>
      </c>
      <c r="D955" t="str">
        <f>TEXT(Mete_cal[[#This Row],[Egat Code]], "[$-409]mmm yyyy")</f>
        <v>Aug 2022</v>
      </c>
      <c r="E955">
        <f>IF(AND(ALL!D956-METEALL[[#This Row],[620104]] &gt;= 0, ALL!D956-METEALL[[#This Row],[620104]] &lt;= 24), ALL!D956-METEALL[[#This Row],[620104]], 0)</f>
        <v>11</v>
      </c>
      <c r="F955">
        <f>IF(AND(ALL!E956-METEALL[[#This Row],[620105]] &gt;= 0, ALL!E956-METEALL[[#This Row],[620105]] &lt;= 24), ALL!E956-METEALL[[#This Row],[620105]], 0)</f>
        <v>5</v>
      </c>
      <c r="G955">
        <f>IF(AND(ALL!F956-METEALL[[#This Row],[620106]] &gt;= 0, ALL!F956-METEALL[[#This Row],[620106]] &lt;= 24), ALL!F956-METEALL[[#This Row],[620106]], 0)</f>
        <v>10</v>
      </c>
      <c r="H955">
        <f>IF(AND(ALL!G956-METEALL[[#This Row],[620107]] &gt;= 0, ALL!G956-METEALL[[#This Row],[620107]] &lt;= 24), ALL!G956-METEALL[[#This Row],[620107]], 0)</f>
        <v>11</v>
      </c>
      <c r="I955">
        <f>IF(AND(ALL!H956-METEALL[[#This Row],[620109]] &gt;= 0, ALL!H956-METEALL[[#This Row],[620109]] &lt;= 24), ALL!H956-METEALL[[#This Row],[620109]], 0)</f>
        <v>14</v>
      </c>
      <c r="J955">
        <f>IF(AND(ALL!I956-METEALL[[#This Row],[620111]] &gt;= 0, ALL!I956-METEALL[[#This Row],[620111]] &lt;= 24), ALL!I956-METEALL[[#This Row],[620111]], 0)</f>
        <v>6</v>
      </c>
      <c r="K955">
        <f>IF(AND(ALL!J956-METEALL[[#This Row],[620112]] &gt;= 0, ALL!J956-METEALL[[#This Row],[620112]] &lt;= 24), ALL!J956-METEALL[[#This Row],[620112]], 0)</f>
        <v>10</v>
      </c>
      <c r="L955">
        <f>IF(AND(ALL!K956-METEALL[[#This Row],[620113]] &gt;= 0, ALL!K956-METEALL[[#This Row],[620113]] &lt;= 24), ALL!K956-METEALL[[#This Row],[620113]], 0)</f>
        <v>9</v>
      </c>
      <c r="M955">
        <f>IF(AND(ALL!L956-METEALL[[#This Row],[620114]] &gt;= 0, ALL!L956-METEALL[[#This Row],[620114]] &lt;= 24), ALL!L956-METEALL[[#This Row],[620114]], 0)</f>
        <v>0</v>
      </c>
      <c r="N955">
        <f>IF(AND(ALL!M956-METEALL[[#This Row],[620116]] &gt;= 0, ALL!M956-METEALL[[#This Row],[620116]] &lt;= 24), ALL!M956-METEALL[[#This Row],[620116]], 0)</f>
        <v>0</v>
      </c>
      <c r="O955">
        <f>IF(AND(ALL!N956-METEALL[[#This Row],[620117]] &gt;= 0, ALL!N956-METEALL[[#This Row],[620117]] &lt;= 24), ALL!N956-METEALL[[#This Row],[620117]], 0)</f>
        <v>0</v>
      </c>
      <c r="P955">
        <f>IF(AND(ALL!O956-METEALL[[#This Row],[620118]] &gt;= 0, ALL!O956-METEALL[[#This Row],[620118]] &lt;= 24), ALL!O956-METEALL[[#This Row],[620118]], 0)</f>
        <v>0</v>
      </c>
      <c r="Q955">
        <f>IF(AND(ALL!P956-METEALL[[#This Row],[620119]] &gt;= 0, ALL!P956-METEALL[[#This Row],[620119]] &lt;= 24), ALL!P956-METEALL[[#This Row],[620119]], 0)</f>
        <v>0</v>
      </c>
      <c r="R955">
        <f>IF(AND(ALL!Q956-METEALL[[#This Row],[620120]] &gt;= 0, ALL!Q956-METEALL[[#This Row],[620120]] &lt;= 24), ALL!Q956-METEALL[[#This Row],[620120]], 0)</f>
        <v>14</v>
      </c>
      <c r="S955">
        <f>IF(AND(ALL!R956-METEALL[[#This Row],[620122]] &gt;= 0, ALL!R956-METEALL[[#This Row],[620122]] &lt;= 24), ALL!R956-METEALL[[#This Row],[620122]], 0)</f>
        <v>11</v>
      </c>
      <c r="T955">
        <f>IF(AND(ALL!S956-METEALL[[#This Row],[620123]] &gt;= 0, ALL!S956-METEALL[[#This Row],[620123]] &lt;= 24), ALL!S956-METEALL[[#This Row],[620123]], 0)</f>
        <v>6</v>
      </c>
      <c r="U955">
        <f>IF(AND(ALL!T956-METEALL[[#This Row],[620124]] &gt;= 0, ALL!T956-METEALL[[#This Row],[620124]] &lt;= 24), ALL!T956-METEALL[[#This Row],[620124]], 0)</f>
        <v>15</v>
      </c>
      <c r="Y955">
        <v>620104</v>
      </c>
      <c r="Z955" s="31">
        <v>44783</v>
      </c>
      <c r="AA955">
        <v>11</v>
      </c>
    </row>
    <row r="956" spans="3:27">
      <c r="C956" s="17">
        <v>44784</v>
      </c>
      <c r="D956" t="str">
        <f>TEXT(Mete_cal[[#This Row],[Egat Code]], "[$-409]mmm yyyy")</f>
        <v>Aug 2022</v>
      </c>
      <c r="E956">
        <f>IF(AND(ALL!D957-METEALL[[#This Row],[620104]] &gt;= 0, ALL!D957-METEALL[[#This Row],[620104]] &lt;= 24), ALL!D957-METEALL[[#This Row],[620104]], 0)</f>
        <v>4</v>
      </c>
      <c r="F956">
        <f>IF(AND(ALL!E957-METEALL[[#This Row],[620105]] &gt;= 0, ALL!E957-METEALL[[#This Row],[620105]] &lt;= 24), ALL!E957-METEALL[[#This Row],[620105]], 0)</f>
        <v>8</v>
      </c>
      <c r="G956">
        <f>IF(AND(ALL!F957-METEALL[[#This Row],[620106]] &gt;= 0, ALL!F957-METEALL[[#This Row],[620106]] &lt;= 24), ALL!F957-METEALL[[#This Row],[620106]], 0)</f>
        <v>13</v>
      </c>
      <c r="H956">
        <f>IF(AND(ALL!G957-METEALL[[#This Row],[620107]] &gt;= 0, ALL!G957-METEALL[[#This Row],[620107]] &lt;= 24), ALL!G957-METEALL[[#This Row],[620107]], 0)</f>
        <v>15</v>
      </c>
      <c r="I956">
        <f>IF(AND(ALL!H957-METEALL[[#This Row],[620109]] &gt;= 0, ALL!H957-METEALL[[#This Row],[620109]] &lt;= 24), ALL!H957-METEALL[[#This Row],[620109]], 0)</f>
        <v>7</v>
      </c>
      <c r="J956">
        <f>IF(AND(ALL!I957-METEALL[[#This Row],[620111]] &gt;= 0, ALL!I957-METEALL[[#This Row],[620111]] &lt;= 24), ALL!I957-METEALL[[#This Row],[620111]], 0)</f>
        <v>2</v>
      </c>
      <c r="K956">
        <f>IF(AND(ALL!J957-METEALL[[#This Row],[620112]] &gt;= 0, ALL!J957-METEALL[[#This Row],[620112]] &lt;= 24), ALL!J957-METEALL[[#This Row],[620112]], 0)</f>
        <v>3</v>
      </c>
      <c r="L956">
        <f>IF(AND(ALL!K957-METEALL[[#This Row],[620113]] &gt;= 0, ALL!K957-METEALL[[#This Row],[620113]] &lt;= 24), ALL!K957-METEALL[[#This Row],[620113]], 0)</f>
        <v>3</v>
      </c>
      <c r="M956">
        <f>IF(AND(ALL!L957-METEALL[[#This Row],[620114]] &gt;= 0, ALL!L957-METEALL[[#This Row],[620114]] &lt;= 24), ALL!L957-METEALL[[#This Row],[620114]], 0)</f>
        <v>14</v>
      </c>
      <c r="N956">
        <f>IF(AND(ALL!M957-METEALL[[#This Row],[620116]] &gt;= 0, ALL!M957-METEALL[[#This Row],[620116]] &lt;= 24), ALL!M957-METEALL[[#This Row],[620116]], 0)</f>
        <v>8</v>
      </c>
      <c r="O956">
        <f>IF(AND(ALL!N957-METEALL[[#This Row],[620117]] &gt;= 0, ALL!N957-METEALL[[#This Row],[620117]] &lt;= 24), ALL!N957-METEALL[[#This Row],[620117]], 0)</f>
        <v>2</v>
      </c>
      <c r="P956">
        <f>IF(AND(ALL!O957-METEALL[[#This Row],[620118]] &gt;= 0, ALL!O957-METEALL[[#This Row],[620118]] &lt;= 24), ALL!O957-METEALL[[#This Row],[620118]], 0)</f>
        <v>0</v>
      </c>
      <c r="Q956">
        <f>IF(AND(ALL!P957-METEALL[[#This Row],[620119]] &gt;= 0, ALL!P957-METEALL[[#This Row],[620119]] &lt;= 24), ALL!P957-METEALL[[#This Row],[620119]], 0)</f>
        <v>0</v>
      </c>
      <c r="R956">
        <f>IF(AND(ALL!Q957-METEALL[[#This Row],[620120]] &gt;= 0, ALL!Q957-METEALL[[#This Row],[620120]] &lt;= 24), ALL!Q957-METEALL[[#This Row],[620120]], 0)</f>
        <v>1</v>
      </c>
      <c r="S956">
        <f>IF(AND(ALL!R957-METEALL[[#This Row],[620122]] &gt;= 0, ALL!R957-METEALL[[#This Row],[620122]] &lt;= 24), ALL!R957-METEALL[[#This Row],[620122]], 0)</f>
        <v>3</v>
      </c>
      <c r="T956">
        <f>IF(AND(ALL!S957-METEALL[[#This Row],[620123]] &gt;= 0, ALL!S957-METEALL[[#This Row],[620123]] &lt;= 24), ALL!S957-METEALL[[#This Row],[620123]], 0)</f>
        <v>1</v>
      </c>
      <c r="U956">
        <f>IF(AND(ALL!T957-METEALL[[#This Row],[620124]] &gt;= 0, ALL!T957-METEALL[[#This Row],[620124]] &lt;= 24), ALL!T957-METEALL[[#This Row],[620124]], 0)</f>
        <v>7</v>
      </c>
      <c r="Y956">
        <v>620104</v>
      </c>
      <c r="Z956" s="31">
        <v>44784</v>
      </c>
      <c r="AA956">
        <v>4</v>
      </c>
    </row>
    <row r="957" spans="3:27">
      <c r="C957" s="17">
        <v>44785</v>
      </c>
      <c r="D957" t="str">
        <f>TEXT(Mete_cal[[#This Row],[Egat Code]], "[$-409]mmm yyyy")</f>
        <v>Aug 2022</v>
      </c>
      <c r="E957">
        <f>IF(AND(ALL!D958-METEALL[[#This Row],[620104]] &gt;= 0, ALL!D958-METEALL[[#This Row],[620104]] &lt;= 24), ALL!D958-METEALL[[#This Row],[620104]], 0)</f>
        <v>4</v>
      </c>
      <c r="F957">
        <f>IF(AND(ALL!E958-METEALL[[#This Row],[620105]] &gt;= 0, ALL!E958-METEALL[[#This Row],[620105]] &lt;= 24), ALL!E958-METEALL[[#This Row],[620105]], 0)</f>
        <v>6</v>
      </c>
      <c r="G957">
        <f>IF(AND(ALL!F958-METEALL[[#This Row],[620106]] &gt;= 0, ALL!F958-METEALL[[#This Row],[620106]] &lt;= 24), ALL!F958-METEALL[[#This Row],[620106]], 0)</f>
        <v>7</v>
      </c>
      <c r="H957">
        <f>IF(AND(ALL!G958-METEALL[[#This Row],[620107]] &gt;= 0, ALL!G958-METEALL[[#This Row],[620107]] &lt;= 24), ALL!G958-METEALL[[#This Row],[620107]], 0)</f>
        <v>11</v>
      </c>
      <c r="I957">
        <f>IF(AND(ALL!H958-METEALL[[#This Row],[620109]] &gt;= 0, ALL!H958-METEALL[[#This Row],[620109]] &lt;= 24), ALL!H958-METEALL[[#This Row],[620109]], 0)</f>
        <v>12</v>
      </c>
      <c r="J957">
        <f>IF(AND(ALL!I958-METEALL[[#This Row],[620111]] &gt;= 0, ALL!I958-METEALL[[#This Row],[620111]] &lt;= 24), ALL!I958-METEALL[[#This Row],[620111]], 0)</f>
        <v>12</v>
      </c>
      <c r="K957">
        <f>IF(AND(ALL!J958-METEALL[[#This Row],[620112]] &gt;= 0, ALL!J958-METEALL[[#This Row],[620112]] &lt;= 24), ALL!J958-METEALL[[#This Row],[620112]], 0)</f>
        <v>13</v>
      </c>
      <c r="L957">
        <f>IF(AND(ALL!K958-METEALL[[#This Row],[620113]] &gt;= 0, ALL!K958-METEALL[[#This Row],[620113]] &lt;= 24), ALL!K958-METEALL[[#This Row],[620113]], 0)</f>
        <v>5</v>
      </c>
      <c r="M957">
        <f>IF(AND(ALL!L958-METEALL[[#This Row],[620114]] &gt;= 0, ALL!L958-METEALL[[#This Row],[620114]] &lt;= 24), ALL!L958-METEALL[[#This Row],[620114]], 0)</f>
        <v>1</v>
      </c>
      <c r="N957">
        <f>IF(AND(ALL!M958-METEALL[[#This Row],[620116]] &gt;= 0, ALL!M958-METEALL[[#This Row],[620116]] &lt;= 24), ALL!M958-METEALL[[#This Row],[620116]], 0)</f>
        <v>0</v>
      </c>
      <c r="O957">
        <f>IF(AND(ALL!N958-METEALL[[#This Row],[620117]] &gt;= 0, ALL!N958-METEALL[[#This Row],[620117]] &lt;= 24), ALL!N958-METEALL[[#This Row],[620117]], 0)</f>
        <v>0</v>
      </c>
      <c r="P957">
        <f>IF(AND(ALL!O958-METEALL[[#This Row],[620118]] &gt;= 0, ALL!O958-METEALL[[#This Row],[620118]] &lt;= 24), ALL!O958-METEALL[[#This Row],[620118]], 0)</f>
        <v>2</v>
      </c>
      <c r="Q957">
        <f>IF(AND(ALL!P958-METEALL[[#This Row],[620119]] &gt;= 0, ALL!P958-METEALL[[#This Row],[620119]] &lt;= 24), ALL!P958-METEALL[[#This Row],[620119]], 0)</f>
        <v>0</v>
      </c>
      <c r="R957">
        <f>IF(AND(ALL!Q958-METEALL[[#This Row],[620120]] &gt;= 0, ALL!Q958-METEALL[[#This Row],[620120]] &lt;= 24), ALL!Q958-METEALL[[#This Row],[620120]], 0)</f>
        <v>2</v>
      </c>
      <c r="S957">
        <f>IF(AND(ALL!R958-METEALL[[#This Row],[620122]] &gt;= 0, ALL!R958-METEALL[[#This Row],[620122]] &lt;= 24), ALL!R958-METEALL[[#This Row],[620122]], 0)</f>
        <v>2</v>
      </c>
      <c r="T957">
        <f>IF(AND(ALL!S958-METEALL[[#This Row],[620123]] &gt;= 0, ALL!S958-METEALL[[#This Row],[620123]] &lt;= 24), ALL!S958-METEALL[[#This Row],[620123]], 0)</f>
        <v>3</v>
      </c>
      <c r="U957">
        <f>IF(AND(ALL!T958-METEALL[[#This Row],[620124]] &gt;= 0, ALL!T958-METEALL[[#This Row],[620124]] &lt;= 24), ALL!T958-METEALL[[#This Row],[620124]], 0)</f>
        <v>2</v>
      </c>
      <c r="Y957">
        <v>620104</v>
      </c>
      <c r="Z957" s="31">
        <v>44785</v>
      </c>
      <c r="AA957">
        <v>4</v>
      </c>
    </row>
    <row r="958" spans="3:27">
      <c r="C958" s="17">
        <v>44786</v>
      </c>
      <c r="D958" t="str">
        <f>TEXT(Mete_cal[[#This Row],[Egat Code]], "[$-409]mmm yyyy")</f>
        <v>Aug 2022</v>
      </c>
      <c r="E958">
        <f>IF(AND(ALL!D959-METEALL[[#This Row],[620104]] &gt;= 0, ALL!D959-METEALL[[#This Row],[620104]] &lt;= 24), ALL!D959-METEALL[[#This Row],[620104]], 0)</f>
        <v>10</v>
      </c>
      <c r="F958">
        <f>IF(AND(ALL!E959-METEALL[[#This Row],[620105]] &gt;= 0, ALL!E959-METEALL[[#This Row],[620105]] &lt;= 24), ALL!E959-METEALL[[#This Row],[620105]], 0)</f>
        <v>10</v>
      </c>
      <c r="G958">
        <f>IF(AND(ALL!F959-METEALL[[#This Row],[620106]] &gt;= 0, ALL!F959-METEALL[[#This Row],[620106]] &lt;= 24), ALL!F959-METEALL[[#This Row],[620106]], 0)</f>
        <v>7</v>
      </c>
      <c r="H958">
        <f>IF(AND(ALL!G959-METEALL[[#This Row],[620107]] &gt;= 0, ALL!G959-METEALL[[#This Row],[620107]] &lt;= 24), ALL!G959-METEALL[[#This Row],[620107]], 0)</f>
        <v>18</v>
      </c>
      <c r="I958">
        <f>IF(AND(ALL!H959-METEALL[[#This Row],[620109]] &gt;= 0, ALL!H959-METEALL[[#This Row],[620109]] &lt;= 24), ALL!H959-METEALL[[#This Row],[620109]], 0)</f>
        <v>12</v>
      </c>
      <c r="J958">
        <f>IF(AND(ALL!I959-METEALL[[#This Row],[620111]] &gt;= 0, ALL!I959-METEALL[[#This Row],[620111]] &lt;= 24), ALL!I959-METEALL[[#This Row],[620111]], 0)</f>
        <v>17</v>
      </c>
      <c r="K958">
        <f>IF(AND(ALL!J959-METEALL[[#This Row],[620112]] &gt;= 0, ALL!J959-METEALL[[#This Row],[620112]] &lt;= 24), ALL!J959-METEALL[[#This Row],[620112]], 0)</f>
        <v>13</v>
      </c>
      <c r="L958">
        <f>IF(AND(ALL!K959-METEALL[[#This Row],[620113]] &gt;= 0, ALL!K959-METEALL[[#This Row],[620113]] &lt;= 24), ALL!K959-METEALL[[#This Row],[620113]], 0)</f>
        <v>7</v>
      </c>
      <c r="M958">
        <f>IF(AND(ALL!L959-METEALL[[#This Row],[620114]] &gt;= 0, ALL!L959-METEALL[[#This Row],[620114]] &lt;= 24), ALL!L959-METEALL[[#This Row],[620114]], 0)</f>
        <v>5</v>
      </c>
      <c r="N958">
        <f>IF(AND(ALL!M959-METEALL[[#This Row],[620116]] &gt;= 0, ALL!M959-METEALL[[#This Row],[620116]] &lt;= 24), ALL!M959-METEALL[[#This Row],[620116]], 0)</f>
        <v>9</v>
      </c>
      <c r="O958">
        <f>IF(AND(ALL!N959-METEALL[[#This Row],[620117]] &gt;= 0, ALL!N959-METEALL[[#This Row],[620117]] &lt;= 24), ALL!N959-METEALL[[#This Row],[620117]], 0)</f>
        <v>5</v>
      </c>
      <c r="P958">
        <f>IF(AND(ALL!O959-METEALL[[#This Row],[620118]] &gt;= 0, ALL!O959-METEALL[[#This Row],[620118]] &lt;= 24), ALL!O959-METEALL[[#This Row],[620118]], 0)</f>
        <v>0</v>
      </c>
      <c r="Q958">
        <f>IF(AND(ALL!P959-METEALL[[#This Row],[620119]] &gt;= 0, ALL!P959-METEALL[[#This Row],[620119]] &lt;= 24), ALL!P959-METEALL[[#This Row],[620119]], 0)</f>
        <v>0</v>
      </c>
      <c r="R958">
        <f>IF(AND(ALL!Q959-METEALL[[#This Row],[620120]] &gt;= 0, ALL!Q959-METEALL[[#This Row],[620120]] &lt;= 24), ALL!Q959-METEALL[[#This Row],[620120]], 0)</f>
        <v>5</v>
      </c>
      <c r="S958">
        <f>IF(AND(ALL!R959-METEALL[[#This Row],[620122]] &gt;= 0, ALL!R959-METEALL[[#This Row],[620122]] &lt;= 24), ALL!R959-METEALL[[#This Row],[620122]], 0)</f>
        <v>5</v>
      </c>
      <c r="T958">
        <f>IF(AND(ALL!S959-METEALL[[#This Row],[620123]] &gt;= 0, ALL!S959-METEALL[[#This Row],[620123]] &lt;= 24), ALL!S959-METEALL[[#This Row],[620123]], 0)</f>
        <v>17</v>
      </c>
      <c r="U958">
        <f>IF(AND(ALL!T959-METEALL[[#This Row],[620124]] &gt;= 0, ALL!T959-METEALL[[#This Row],[620124]] &lt;= 24), ALL!T959-METEALL[[#This Row],[620124]], 0)</f>
        <v>11</v>
      </c>
      <c r="Y958">
        <v>620104</v>
      </c>
      <c r="Z958" s="31">
        <v>44786</v>
      </c>
      <c r="AA958">
        <v>10</v>
      </c>
    </row>
    <row r="959" spans="3:27">
      <c r="C959" s="17">
        <v>44787</v>
      </c>
      <c r="D959" t="str">
        <f>TEXT(Mete_cal[[#This Row],[Egat Code]], "[$-409]mmm yyyy")</f>
        <v>Aug 2022</v>
      </c>
      <c r="E959">
        <f>IF(AND(ALL!D960-METEALL[[#This Row],[620104]] &gt;= 0, ALL!D960-METEALL[[#This Row],[620104]] &lt;= 24), ALL!D960-METEALL[[#This Row],[620104]], 0)</f>
        <v>16</v>
      </c>
      <c r="F959">
        <f>IF(AND(ALL!E960-METEALL[[#This Row],[620105]] &gt;= 0, ALL!E960-METEALL[[#This Row],[620105]] &lt;= 24), ALL!E960-METEALL[[#This Row],[620105]], 0)</f>
        <v>11</v>
      </c>
      <c r="G959">
        <f>IF(AND(ALL!F960-METEALL[[#This Row],[620106]] &gt;= 0, ALL!F960-METEALL[[#This Row],[620106]] &lt;= 24), ALL!F960-METEALL[[#This Row],[620106]], 0)</f>
        <v>16</v>
      </c>
      <c r="H959">
        <f>IF(AND(ALL!G960-METEALL[[#This Row],[620107]] &gt;= 0, ALL!G960-METEALL[[#This Row],[620107]] &lt;= 24), ALL!G960-METEALL[[#This Row],[620107]], 0)</f>
        <v>19</v>
      </c>
      <c r="I959">
        <f>IF(AND(ALL!H960-METEALL[[#This Row],[620109]] &gt;= 0, ALL!H960-METEALL[[#This Row],[620109]] &lt;= 24), ALL!H960-METEALL[[#This Row],[620109]], 0)</f>
        <v>14</v>
      </c>
      <c r="J959">
        <f>IF(AND(ALL!I960-METEALL[[#This Row],[620111]] &gt;= 0, ALL!I960-METEALL[[#This Row],[620111]] &lt;= 24), ALL!I960-METEALL[[#This Row],[620111]], 0)</f>
        <v>2</v>
      </c>
      <c r="K959">
        <f>IF(AND(ALL!J960-METEALL[[#This Row],[620112]] &gt;= 0, ALL!J960-METEALL[[#This Row],[620112]] &lt;= 24), ALL!J960-METEALL[[#This Row],[620112]], 0)</f>
        <v>15</v>
      </c>
      <c r="L959">
        <f>IF(AND(ALL!K960-METEALL[[#This Row],[620113]] &gt;= 0, ALL!K960-METEALL[[#This Row],[620113]] &lt;= 24), ALL!K960-METEALL[[#This Row],[620113]], 0)</f>
        <v>7</v>
      </c>
      <c r="M959">
        <f>IF(AND(ALL!L960-METEALL[[#This Row],[620114]] &gt;= 0, ALL!L960-METEALL[[#This Row],[620114]] &lt;= 24), ALL!L960-METEALL[[#This Row],[620114]], 0)</f>
        <v>7</v>
      </c>
      <c r="N959">
        <f>IF(AND(ALL!M960-METEALL[[#This Row],[620116]] &gt;= 0, ALL!M960-METEALL[[#This Row],[620116]] &lt;= 24), ALL!M960-METEALL[[#This Row],[620116]], 0)</f>
        <v>11</v>
      </c>
      <c r="O959">
        <f>IF(AND(ALL!N960-METEALL[[#This Row],[620117]] &gt;= 0, ALL!N960-METEALL[[#This Row],[620117]] &lt;= 24), ALL!N960-METEALL[[#This Row],[620117]], 0)</f>
        <v>12</v>
      </c>
      <c r="P959">
        <f>IF(AND(ALL!O960-METEALL[[#This Row],[620118]] &gt;= 0, ALL!O960-METEALL[[#This Row],[620118]] &lt;= 24), ALL!O960-METEALL[[#This Row],[620118]], 0)</f>
        <v>9</v>
      </c>
      <c r="Q959">
        <f>IF(AND(ALL!P960-METEALL[[#This Row],[620119]] &gt;= 0, ALL!P960-METEALL[[#This Row],[620119]] &lt;= 24), ALL!P960-METEALL[[#This Row],[620119]], 0)</f>
        <v>0</v>
      </c>
      <c r="R959">
        <f>IF(AND(ALL!Q960-METEALL[[#This Row],[620120]] &gt;= 0, ALL!Q960-METEALL[[#This Row],[620120]] &lt;= 24), ALL!Q960-METEALL[[#This Row],[620120]], 0)</f>
        <v>7</v>
      </c>
      <c r="S959">
        <f>IF(AND(ALL!R960-METEALL[[#This Row],[620122]] &gt;= 0, ALL!R960-METEALL[[#This Row],[620122]] &lt;= 24), ALL!R960-METEALL[[#This Row],[620122]], 0)</f>
        <v>0</v>
      </c>
      <c r="T959">
        <f>IF(AND(ALL!S960-METEALL[[#This Row],[620123]] &gt;= 0, ALL!S960-METEALL[[#This Row],[620123]] &lt;= 24), ALL!S960-METEALL[[#This Row],[620123]], 0)</f>
        <v>20</v>
      </c>
      <c r="U959">
        <f>IF(AND(ALL!T960-METEALL[[#This Row],[620124]] &gt;= 0, ALL!T960-METEALL[[#This Row],[620124]] &lt;= 24), ALL!T960-METEALL[[#This Row],[620124]], 0)</f>
        <v>15</v>
      </c>
      <c r="Y959">
        <v>620104</v>
      </c>
      <c r="Z959" s="31">
        <v>44787</v>
      </c>
      <c r="AA959">
        <v>16</v>
      </c>
    </row>
    <row r="960" spans="3:27">
      <c r="C960" s="17">
        <v>44788</v>
      </c>
      <c r="D960" t="str">
        <f>TEXT(Mete_cal[[#This Row],[Egat Code]], "[$-409]mmm yyyy")</f>
        <v>Aug 2022</v>
      </c>
      <c r="E960">
        <f>IF(AND(ALL!D961-METEALL[[#This Row],[620104]] &gt;= 0, ALL!D961-METEALL[[#This Row],[620104]] &lt;= 24), ALL!D961-METEALL[[#This Row],[620104]], 0)</f>
        <v>9</v>
      </c>
      <c r="F960">
        <f>IF(AND(ALL!E961-METEALL[[#This Row],[620105]] &gt;= 0, ALL!E961-METEALL[[#This Row],[620105]] &lt;= 24), ALL!E961-METEALL[[#This Row],[620105]], 0)</f>
        <v>15</v>
      </c>
      <c r="G960">
        <f>IF(AND(ALL!F961-METEALL[[#This Row],[620106]] &gt;= 0, ALL!F961-METEALL[[#This Row],[620106]] &lt;= 24), ALL!F961-METEALL[[#This Row],[620106]], 0)</f>
        <v>19</v>
      </c>
      <c r="H960">
        <f>IF(AND(ALL!G961-METEALL[[#This Row],[620107]] &gt;= 0, ALL!G961-METEALL[[#This Row],[620107]] &lt;= 24), ALL!G961-METEALL[[#This Row],[620107]], 0)</f>
        <v>7</v>
      </c>
      <c r="I960">
        <f>IF(AND(ALL!H961-METEALL[[#This Row],[620109]] &gt;= 0, ALL!H961-METEALL[[#This Row],[620109]] &lt;= 24), ALL!H961-METEALL[[#This Row],[620109]], 0)</f>
        <v>18</v>
      </c>
      <c r="J960">
        <f>IF(AND(ALL!I961-METEALL[[#This Row],[620111]] &gt;= 0, ALL!I961-METEALL[[#This Row],[620111]] &lt;= 24), ALL!I961-METEALL[[#This Row],[620111]], 0)</f>
        <v>14</v>
      </c>
      <c r="K960">
        <f>IF(AND(ALL!J961-METEALL[[#This Row],[620112]] &gt;= 0, ALL!J961-METEALL[[#This Row],[620112]] &lt;= 24), ALL!J961-METEALL[[#This Row],[620112]], 0)</f>
        <v>12</v>
      </c>
      <c r="L960">
        <f>IF(AND(ALL!K961-METEALL[[#This Row],[620113]] &gt;= 0, ALL!K961-METEALL[[#This Row],[620113]] &lt;= 24), ALL!K961-METEALL[[#This Row],[620113]], 0)</f>
        <v>7</v>
      </c>
      <c r="M960">
        <f>IF(AND(ALL!L961-METEALL[[#This Row],[620114]] &gt;= 0, ALL!L961-METEALL[[#This Row],[620114]] &lt;= 24), ALL!L961-METEALL[[#This Row],[620114]], 0)</f>
        <v>1</v>
      </c>
      <c r="N960">
        <f>IF(AND(ALL!M961-METEALL[[#This Row],[620116]] &gt;= 0, ALL!M961-METEALL[[#This Row],[620116]] &lt;= 24), ALL!M961-METEALL[[#This Row],[620116]], 0)</f>
        <v>18</v>
      </c>
      <c r="O960">
        <f>IF(AND(ALL!N961-METEALL[[#This Row],[620117]] &gt;= 0, ALL!N961-METEALL[[#This Row],[620117]] &lt;= 24), ALL!N961-METEALL[[#This Row],[620117]], 0)</f>
        <v>19</v>
      </c>
      <c r="P960">
        <f>IF(AND(ALL!O961-METEALL[[#This Row],[620118]] &gt;= 0, ALL!O961-METEALL[[#This Row],[620118]] &lt;= 24), ALL!O961-METEALL[[#This Row],[620118]], 0)</f>
        <v>18</v>
      </c>
      <c r="Q960">
        <f>IF(AND(ALL!P961-METEALL[[#This Row],[620119]] &gt;= 0, ALL!P961-METEALL[[#This Row],[620119]] &lt;= 24), ALL!P961-METEALL[[#This Row],[620119]], 0)</f>
        <v>0</v>
      </c>
      <c r="R960">
        <f>IF(AND(ALL!Q961-METEALL[[#This Row],[620120]] &gt;= 0, ALL!Q961-METEALL[[#This Row],[620120]] &lt;= 24), ALL!Q961-METEALL[[#This Row],[620120]], 0)</f>
        <v>3</v>
      </c>
      <c r="S960">
        <f>IF(AND(ALL!R961-METEALL[[#This Row],[620122]] &gt;= 0, ALL!R961-METEALL[[#This Row],[620122]] &lt;= 24), ALL!R961-METEALL[[#This Row],[620122]], 0)</f>
        <v>0</v>
      </c>
      <c r="T960">
        <f>IF(AND(ALL!S961-METEALL[[#This Row],[620123]] &gt;= 0, ALL!S961-METEALL[[#This Row],[620123]] &lt;= 24), ALL!S961-METEALL[[#This Row],[620123]], 0)</f>
        <v>0</v>
      </c>
      <c r="U960">
        <f>IF(AND(ALL!T961-METEALL[[#This Row],[620124]] &gt;= 0, ALL!T961-METEALL[[#This Row],[620124]] &lt;= 24), ALL!T961-METEALL[[#This Row],[620124]], 0)</f>
        <v>11</v>
      </c>
      <c r="Y960">
        <v>620104</v>
      </c>
      <c r="Z960" s="31">
        <v>44788</v>
      </c>
      <c r="AA960">
        <v>9</v>
      </c>
    </row>
    <row r="961" spans="3:27">
      <c r="C961" s="17">
        <v>44789</v>
      </c>
      <c r="D961" t="str">
        <f>TEXT(Mete_cal[[#This Row],[Egat Code]], "[$-409]mmm yyyy")</f>
        <v>Aug 2022</v>
      </c>
      <c r="E961">
        <f>IF(AND(ALL!D962-METEALL[[#This Row],[620104]] &gt;= 0, ALL!D962-METEALL[[#This Row],[620104]] &lt;= 24), ALL!D962-METEALL[[#This Row],[620104]], 0)</f>
        <v>14</v>
      </c>
      <c r="F961">
        <f>IF(AND(ALL!E962-METEALL[[#This Row],[620105]] &gt;= 0, ALL!E962-METEALL[[#This Row],[620105]] &lt;= 24), ALL!E962-METEALL[[#This Row],[620105]], 0)</f>
        <v>9</v>
      </c>
      <c r="G961">
        <f>IF(AND(ALL!F962-METEALL[[#This Row],[620106]] &gt;= 0, ALL!F962-METEALL[[#This Row],[620106]] &lt;= 24), ALL!F962-METEALL[[#This Row],[620106]], 0)</f>
        <v>12</v>
      </c>
      <c r="H961">
        <f>IF(AND(ALL!G962-METEALL[[#This Row],[620107]] &gt;= 0, ALL!G962-METEALL[[#This Row],[620107]] &lt;= 24), ALL!G962-METEALL[[#This Row],[620107]], 0)</f>
        <v>0</v>
      </c>
      <c r="I961">
        <f>IF(AND(ALL!H962-METEALL[[#This Row],[620109]] &gt;= 0, ALL!H962-METEALL[[#This Row],[620109]] &lt;= 24), ALL!H962-METEALL[[#This Row],[620109]], 0)</f>
        <v>14</v>
      </c>
      <c r="J961">
        <f>IF(AND(ALL!I962-METEALL[[#This Row],[620111]] &gt;= 0, ALL!I962-METEALL[[#This Row],[620111]] &lt;= 24), ALL!I962-METEALL[[#This Row],[620111]], 0)</f>
        <v>0</v>
      </c>
      <c r="K961">
        <f>IF(AND(ALL!J962-METEALL[[#This Row],[620112]] &gt;= 0, ALL!J962-METEALL[[#This Row],[620112]] &lt;= 24), ALL!J962-METEALL[[#This Row],[620112]], 0)</f>
        <v>9</v>
      </c>
      <c r="L961">
        <f>IF(AND(ALL!K962-METEALL[[#This Row],[620113]] &gt;= 0, ALL!K962-METEALL[[#This Row],[620113]] &lt;= 24), ALL!K962-METEALL[[#This Row],[620113]], 0)</f>
        <v>8</v>
      </c>
      <c r="M961">
        <f>IF(AND(ALL!L962-METEALL[[#This Row],[620114]] &gt;= 0, ALL!L962-METEALL[[#This Row],[620114]] &lt;= 24), ALL!L962-METEALL[[#This Row],[620114]], 0)</f>
        <v>13</v>
      </c>
      <c r="N961">
        <f>IF(AND(ALL!M962-METEALL[[#This Row],[620116]] &gt;= 0, ALL!M962-METEALL[[#This Row],[620116]] &lt;= 24), ALL!M962-METEALL[[#This Row],[620116]], 0)</f>
        <v>7</v>
      </c>
      <c r="O961">
        <f>IF(AND(ALL!N962-METEALL[[#This Row],[620117]] &gt;= 0, ALL!N962-METEALL[[#This Row],[620117]] &lt;= 24), ALL!N962-METEALL[[#This Row],[620117]], 0)</f>
        <v>1</v>
      </c>
      <c r="P961">
        <f>IF(AND(ALL!O962-METEALL[[#This Row],[620118]] &gt;= 0, ALL!O962-METEALL[[#This Row],[620118]] &lt;= 24), ALL!O962-METEALL[[#This Row],[620118]], 0)</f>
        <v>13</v>
      </c>
      <c r="Q961">
        <f>IF(AND(ALL!P962-METEALL[[#This Row],[620119]] &gt;= 0, ALL!P962-METEALL[[#This Row],[620119]] &lt;= 24), ALL!P962-METEALL[[#This Row],[620119]], 0)</f>
        <v>0</v>
      </c>
      <c r="R961">
        <f>IF(AND(ALL!Q962-METEALL[[#This Row],[620120]] &gt;= 0, ALL!Q962-METEALL[[#This Row],[620120]] &lt;= 24), ALL!Q962-METEALL[[#This Row],[620120]], 0)</f>
        <v>8</v>
      </c>
      <c r="S961">
        <f>IF(AND(ALL!R962-METEALL[[#This Row],[620122]] &gt;= 0, ALL!R962-METEALL[[#This Row],[620122]] &lt;= 24), ALL!R962-METEALL[[#This Row],[620122]], 0)</f>
        <v>0</v>
      </c>
      <c r="T961">
        <f>IF(AND(ALL!S962-METEALL[[#This Row],[620123]] &gt;= 0, ALL!S962-METEALL[[#This Row],[620123]] &lt;= 24), ALL!S962-METEALL[[#This Row],[620123]], 0)</f>
        <v>0</v>
      </c>
      <c r="U961">
        <f>IF(AND(ALL!T962-METEALL[[#This Row],[620124]] &gt;= 0, ALL!T962-METEALL[[#This Row],[620124]] &lt;= 24), ALL!T962-METEALL[[#This Row],[620124]], 0)</f>
        <v>11</v>
      </c>
      <c r="Y961">
        <v>620104</v>
      </c>
      <c r="Z961" s="31">
        <v>44789</v>
      </c>
      <c r="AA961">
        <v>14</v>
      </c>
    </row>
    <row r="962" spans="3:27">
      <c r="C962" s="17">
        <v>44790</v>
      </c>
      <c r="D962" t="str">
        <f>TEXT(Mete_cal[[#This Row],[Egat Code]], "[$-409]mmm yyyy")</f>
        <v>Aug 2022</v>
      </c>
      <c r="E962">
        <f>IF(AND(ALL!D963-METEALL[[#This Row],[620104]] &gt;= 0, ALL!D963-METEALL[[#This Row],[620104]] &lt;= 24), ALL!D963-METEALL[[#This Row],[620104]], 0)</f>
        <v>18</v>
      </c>
      <c r="F962">
        <f>IF(AND(ALL!E963-METEALL[[#This Row],[620105]] &gt;= 0, ALL!E963-METEALL[[#This Row],[620105]] &lt;= 24), ALL!E963-METEALL[[#This Row],[620105]], 0)</f>
        <v>15</v>
      </c>
      <c r="G962">
        <f>IF(AND(ALL!F963-METEALL[[#This Row],[620106]] &gt;= 0, ALL!F963-METEALL[[#This Row],[620106]] &lt;= 24), ALL!F963-METEALL[[#This Row],[620106]], 0)</f>
        <v>18</v>
      </c>
      <c r="H962">
        <f>IF(AND(ALL!G963-METEALL[[#This Row],[620107]] &gt;= 0, ALL!G963-METEALL[[#This Row],[620107]] &lt;= 24), ALL!G963-METEALL[[#This Row],[620107]], 0)</f>
        <v>0</v>
      </c>
      <c r="I962">
        <f>IF(AND(ALL!H963-METEALL[[#This Row],[620109]] &gt;= 0, ALL!H963-METEALL[[#This Row],[620109]] &lt;= 24), ALL!H963-METEALL[[#This Row],[620109]], 0)</f>
        <v>18</v>
      </c>
      <c r="J962">
        <f>IF(AND(ALL!I963-METEALL[[#This Row],[620111]] &gt;= 0, ALL!I963-METEALL[[#This Row],[620111]] &lt;= 24), ALL!I963-METEALL[[#This Row],[620111]], 0)</f>
        <v>0</v>
      </c>
      <c r="K962">
        <f>IF(AND(ALL!J963-METEALL[[#This Row],[620112]] &gt;= 0, ALL!J963-METEALL[[#This Row],[620112]] &lt;= 24), ALL!J963-METEALL[[#This Row],[620112]], 0)</f>
        <v>15</v>
      </c>
      <c r="L962">
        <f>IF(AND(ALL!K963-METEALL[[#This Row],[620113]] &gt;= 0, ALL!K963-METEALL[[#This Row],[620113]] &lt;= 24), ALL!K963-METEALL[[#This Row],[620113]], 0)</f>
        <v>15</v>
      </c>
      <c r="M962">
        <f>IF(AND(ALL!L963-METEALL[[#This Row],[620114]] &gt;= 0, ALL!L963-METEALL[[#This Row],[620114]] &lt;= 24), ALL!L963-METEALL[[#This Row],[620114]], 0)</f>
        <v>16</v>
      </c>
      <c r="N962">
        <f>IF(AND(ALL!M963-METEALL[[#This Row],[620116]] &gt;= 0, ALL!M963-METEALL[[#This Row],[620116]] &lt;= 24), ALL!M963-METEALL[[#This Row],[620116]], 0)</f>
        <v>13</v>
      </c>
      <c r="O962">
        <f>IF(AND(ALL!N963-METEALL[[#This Row],[620117]] &gt;= 0, ALL!N963-METEALL[[#This Row],[620117]] &lt;= 24), ALL!N963-METEALL[[#This Row],[620117]], 0)</f>
        <v>0</v>
      </c>
      <c r="P962">
        <f>IF(AND(ALL!O963-METEALL[[#This Row],[620118]] &gt;= 0, ALL!O963-METEALL[[#This Row],[620118]] &lt;= 24), ALL!O963-METEALL[[#This Row],[620118]], 0)</f>
        <v>19</v>
      </c>
      <c r="Q962">
        <f>IF(AND(ALL!P963-METEALL[[#This Row],[620119]] &gt;= 0, ALL!P963-METEALL[[#This Row],[620119]] &lt;= 24), ALL!P963-METEALL[[#This Row],[620119]], 0)</f>
        <v>0</v>
      </c>
      <c r="R962">
        <f>IF(AND(ALL!Q963-METEALL[[#This Row],[620120]] &gt;= 0, ALL!Q963-METEALL[[#This Row],[620120]] &lt;= 24), ALL!Q963-METEALL[[#This Row],[620120]], 0)</f>
        <v>0</v>
      </c>
      <c r="S962">
        <f>IF(AND(ALL!R963-METEALL[[#This Row],[620122]] &gt;= 0, ALL!R963-METEALL[[#This Row],[620122]] &lt;= 24), ALL!R963-METEALL[[#This Row],[620122]], 0)</f>
        <v>4</v>
      </c>
      <c r="T962">
        <f>IF(AND(ALL!S963-METEALL[[#This Row],[620123]] &gt;= 0, ALL!S963-METEALL[[#This Row],[620123]] &lt;= 24), ALL!S963-METEALL[[#This Row],[620123]], 0)</f>
        <v>0</v>
      </c>
      <c r="U962">
        <f>IF(AND(ALL!T963-METEALL[[#This Row],[620124]] &gt;= 0, ALL!T963-METEALL[[#This Row],[620124]] &lt;= 24), ALL!T963-METEALL[[#This Row],[620124]], 0)</f>
        <v>12</v>
      </c>
      <c r="Y962">
        <v>620104</v>
      </c>
      <c r="Z962" s="31">
        <v>44790</v>
      </c>
      <c r="AA962">
        <v>18</v>
      </c>
    </row>
    <row r="963" spans="3:27">
      <c r="C963" s="17">
        <v>44791</v>
      </c>
      <c r="D963" t="str">
        <f>TEXT(Mete_cal[[#This Row],[Egat Code]], "[$-409]mmm yyyy")</f>
        <v>Aug 2022</v>
      </c>
      <c r="E963">
        <f>IF(AND(ALL!D964-METEALL[[#This Row],[620104]] &gt;= 0, ALL!D964-METEALL[[#This Row],[620104]] &lt;= 24), ALL!D964-METEALL[[#This Row],[620104]], 0)</f>
        <v>8</v>
      </c>
      <c r="F963">
        <f>IF(AND(ALL!E964-METEALL[[#This Row],[620105]] &gt;= 0, ALL!E964-METEALL[[#This Row],[620105]] &lt;= 24), ALL!E964-METEALL[[#This Row],[620105]], 0)</f>
        <v>14</v>
      </c>
      <c r="G963">
        <f>IF(AND(ALL!F964-METEALL[[#This Row],[620106]] &gt;= 0, ALL!F964-METEALL[[#This Row],[620106]] &lt;= 24), ALL!F964-METEALL[[#This Row],[620106]], 0)</f>
        <v>0</v>
      </c>
      <c r="H963">
        <f>IF(AND(ALL!G964-METEALL[[#This Row],[620107]] &gt;= 0, ALL!G964-METEALL[[#This Row],[620107]] &lt;= 24), ALL!G964-METEALL[[#This Row],[620107]], 0)</f>
        <v>0</v>
      </c>
      <c r="I963">
        <f>IF(AND(ALL!H964-METEALL[[#This Row],[620109]] &gt;= 0, ALL!H964-METEALL[[#This Row],[620109]] &lt;= 24), ALL!H964-METEALL[[#This Row],[620109]], 0)</f>
        <v>11</v>
      </c>
      <c r="J963">
        <f>IF(AND(ALL!I964-METEALL[[#This Row],[620111]] &gt;= 0, ALL!I964-METEALL[[#This Row],[620111]] &lt;= 24), ALL!I964-METEALL[[#This Row],[620111]], 0)</f>
        <v>0</v>
      </c>
      <c r="K963">
        <f>IF(AND(ALL!J964-METEALL[[#This Row],[620112]] &gt;= 0, ALL!J964-METEALL[[#This Row],[620112]] &lt;= 24), ALL!J964-METEALL[[#This Row],[620112]], 0)</f>
        <v>15</v>
      </c>
      <c r="L963">
        <f>IF(AND(ALL!K964-METEALL[[#This Row],[620113]] &gt;= 0, ALL!K964-METEALL[[#This Row],[620113]] &lt;= 24), ALL!K964-METEALL[[#This Row],[620113]], 0)</f>
        <v>14</v>
      </c>
      <c r="M963">
        <f>IF(AND(ALL!L964-METEALL[[#This Row],[620114]] &gt;= 0, ALL!L964-METEALL[[#This Row],[620114]] &lt;= 24), ALL!L964-METEALL[[#This Row],[620114]], 0)</f>
        <v>0</v>
      </c>
      <c r="N963">
        <f>IF(AND(ALL!M964-METEALL[[#This Row],[620116]] &gt;= 0, ALL!M964-METEALL[[#This Row],[620116]] &lt;= 24), ALL!M964-METEALL[[#This Row],[620116]], 0)</f>
        <v>13</v>
      </c>
      <c r="O963">
        <f>IF(AND(ALL!N964-METEALL[[#This Row],[620117]] &gt;= 0, ALL!N964-METEALL[[#This Row],[620117]] &lt;= 24), ALL!N964-METEALL[[#This Row],[620117]], 0)</f>
        <v>10</v>
      </c>
      <c r="P963">
        <f>IF(AND(ALL!O964-METEALL[[#This Row],[620118]] &gt;= 0, ALL!O964-METEALL[[#This Row],[620118]] &lt;= 24), ALL!O964-METEALL[[#This Row],[620118]], 0)</f>
        <v>0</v>
      </c>
      <c r="Q963">
        <f>IF(AND(ALL!P964-METEALL[[#This Row],[620119]] &gt;= 0, ALL!P964-METEALL[[#This Row],[620119]] &lt;= 24), ALL!P964-METEALL[[#This Row],[620119]], 0)</f>
        <v>0</v>
      </c>
      <c r="R963">
        <f>IF(AND(ALL!Q964-METEALL[[#This Row],[620120]] &gt;= 0, ALL!Q964-METEALL[[#This Row],[620120]] &lt;= 24), ALL!Q964-METEALL[[#This Row],[620120]], 0)</f>
        <v>0</v>
      </c>
      <c r="S963">
        <f>IF(AND(ALL!R964-METEALL[[#This Row],[620122]] &gt;= 0, ALL!R964-METEALL[[#This Row],[620122]] &lt;= 24), ALL!R964-METEALL[[#This Row],[620122]], 0)</f>
        <v>0</v>
      </c>
      <c r="T963">
        <f>IF(AND(ALL!S964-METEALL[[#This Row],[620123]] &gt;= 0, ALL!S964-METEALL[[#This Row],[620123]] &lt;= 24), ALL!S964-METEALL[[#This Row],[620123]], 0)</f>
        <v>0</v>
      </c>
      <c r="U963">
        <f>IF(AND(ALL!T964-METEALL[[#This Row],[620124]] &gt;= 0, ALL!T964-METEALL[[#This Row],[620124]] &lt;= 24), ALL!T964-METEALL[[#This Row],[620124]], 0)</f>
        <v>15</v>
      </c>
      <c r="Y963">
        <v>620104</v>
      </c>
      <c r="Z963" s="31">
        <v>44791</v>
      </c>
      <c r="AA963">
        <v>8</v>
      </c>
    </row>
    <row r="964" spans="3:27">
      <c r="C964" s="17">
        <v>44792</v>
      </c>
      <c r="D964" t="str">
        <f>TEXT(Mete_cal[[#This Row],[Egat Code]], "[$-409]mmm yyyy")</f>
        <v>Aug 2022</v>
      </c>
      <c r="E964">
        <f>IF(AND(ALL!D965-METEALL[[#This Row],[620104]] &gt;= 0, ALL!D965-METEALL[[#This Row],[620104]] &lt;= 24), ALL!D965-METEALL[[#This Row],[620104]], 0)</f>
        <v>12</v>
      </c>
      <c r="F964">
        <f>IF(AND(ALL!E965-METEALL[[#This Row],[620105]] &gt;= 0, ALL!E965-METEALL[[#This Row],[620105]] &lt;= 24), ALL!E965-METEALL[[#This Row],[620105]], 0)</f>
        <v>11</v>
      </c>
      <c r="G964">
        <f>IF(AND(ALL!F965-METEALL[[#This Row],[620106]] &gt;= 0, ALL!F965-METEALL[[#This Row],[620106]] &lt;= 24), ALL!F965-METEALL[[#This Row],[620106]], 0)</f>
        <v>0</v>
      </c>
      <c r="H964">
        <f>IF(AND(ALL!G965-METEALL[[#This Row],[620107]] &gt;= 0, ALL!G965-METEALL[[#This Row],[620107]] &lt;= 24), ALL!G965-METEALL[[#This Row],[620107]], 0)</f>
        <v>7</v>
      </c>
      <c r="I964">
        <f>IF(AND(ALL!H965-METEALL[[#This Row],[620109]] &gt;= 0, ALL!H965-METEALL[[#This Row],[620109]] &lt;= 24), ALL!H965-METEALL[[#This Row],[620109]], 0)</f>
        <v>21</v>
      </c>
      <c r="J964">
        <f>IF(AND(ALL!I965-METEALL[[#This Row],[620111]] &gt;= 0, ALL!I965-METEALL[[#This Row],[620111]] &lt;= 24), ALL!I965-METEALL[[#This Row],[620111]], 0)</f>
        <v>5</v>
      </c>
      <c r="K964">
        <f>IF(AND(ALL!J965-METEALL[[#This Row],[620112]] &gt;= 0, ALL!J965-METEALL[[#This Row],[620112]] &lt;= 24), ALL!J965-METEALL[[#This Row],[620112]], 0)</f>
        <v>0</v>
      </c>
      <c r="L964">
        <f>IF(AND(ALL!K965-METEALL[[#This Row],[620113]] &gt;= 0, ALL!K965-METEALL[[#This Row],[620113]] &lt;= 24), ALL!K965-METEALL[[#This Row],[620113]], 0)</f>
        <v>7</v>
      </c>
      <c r="M964">
        <f>IF(AND(ALL!L965-METEALL[[#This Row],[620114]] &gt;= 0, ALL!L965-METEALL[[#This Row],[620114]] &lt;= 24), ALL!L965-METEALL[[#This Row],[620114]], 0)</f>
        <v>0</v>
      </c>
      <c r="N964">
        <f>IF(AND(ALL!M965-METEALL[[#This Row],[620116]] &gt;= 0, ALL!M965-METEALL[[#This Row],[620116]] &lt;= 24), ALL!M965-METEALL[[#This Row],[620116]], 0)</f>
        <v>5</v>
      </c>
      <c r="O964">
        <f>IF(AND(ALL!N965-METEALL[[#This Row],[620117]] &gt;= 0, ALL!N965-METEALL[[#This Row],[620117]] &lt;= 24), ALL!N965-METEALL[[#This Row],[620117]], 0)</f>
        <v>7</v>
      </c>
      <c r="P964">
        <f>IF(AND(ALL!O965-METEALL[[#This Row],[620118]] &gt;= 0, ALL!O965-METEALL[[#This Row],[620118]] &lt;= 24), ALL!O965-METEALL[[#This Row],[620118]], 0)</f>
        <v>0</v>
      </c>
      <c r="Q964">
        <f>IF(AND(ALL!P965-METEALL[[#This Row],[620119]] &gt;= 0, ALL!P965-METEALL[[#This Row],[620119]] &lt;= 24), ALL!P965-METEALL[[#This Row],[620119]], 0)</f>
        <v>12</v>
      </c>
      <c r="R964">
        <f>IF(AND(ALL!Q965-METEALL[[#This Row],[620120]] &gt;= 0, ALL!Q965-METEALL[[#This Row],[620120]] &lt;= 24), ALL!Q965-METEALL[[#This Row],[620120]], 0)</f>
        <v>11</v>
      </c>
      <c r="S964">
        <f>IF(AND(ALL!R965-METEALL[[#This Row],[620122]] &gt;= 0, ALL!R965-METEALL[[#This Row],[620122]] &lt;= 24), ALL!R965-METEALL[[#This Row],[620122]], 0)</f>
        <v>0</v>
      </c>
      <c r="T964">
        <f>IF(AND(ALL!S965-METEALL[[#This Row],[620123]] &gt;= 0, ALL!S965-METEALL[[#This Row],[620123]] &lt;= 24), ALL!S965-METEALL[[#This Row],[620123]], 0)</f>
        <v>0</v>
      </c>
      <c r="U964">
        <f>IF(AND(ALL!T965-METEALL[[#This Row],[620124]] &gt;= 0, ALL!T965-METEALL[[#This Row],[620124]] &lt;= 24), ALL!T965-METEALL[[#This Row],[620124]], 0)</f>
        <v>0</v>
      </c>
      <c r="Y964">
        <v>620104</v>
      </c>
      <c r="Z964" s="31">
        <v>44792</v>
      </c>
      <c r="AA964">
        <v>12</v>
      </c>
    </row>
    <row r="965" spans="3:27">
      <c r="C965" s="17">
        <v>44793</v>
      </c>
      <c r="D965" t="str">
        <f>TEXT(Mete_cal[[#This Row],[Egat Code]], "[$-409]mmm yyyy")</f>
        <v>Aug 2022</v>
      </c>
      <c r="E965">
        <f>IF(AND(ALL!D966-METEALL[[#This Row],[620104]] &gt;= 0, ALL!D966-METEALL[[#This Row],[620104]] &lt;= 24), ALL!D966-METEALL[[#This Row],[620104]], 0)</f>
        <v>4</v>
      </c>
      <c r="F965">
        <f>IF(AND(ALL!E966-METEALL[[#This Row],[620105]] &gt;= 0, ALL!E966-METEALL[[#This Row],[620105]] &lt;= 24), ALL!E966-METEALL[[#This Row],[620105]], 0)</f>
        <v>13</v>
      </c>
      <c r="G965">
        <f>IF(AND(ALL!F966-METEALL[[#This Row],[620106]] &gt;= 0, ALL!F966-METEALL[[#This Row],[620106]] &lt;= 24), ALL!F966-METEALL[[#This Row],[620106]], 0)</f>
        <v>5</v>
      </c>
      <c r="H965">
        <f>IF(AND(ALL!G966-METEALL[[#This Row],[620107]] &gt;= 0, ALL!G966-METEALL[[#This Row],[620107]] &lt;= 24), ALL!G966-METEALL[[#This Row],[620107]], 0)</f>
        <v>18</v>
      </c>
      <c r="I965">
        <f>IF(AND(ALL!H966-METEALL[[#This Row],[620109]] &gt;= 0, ALL!H966-METEALL[[#This Row],[620109]] &lt;= 24), ALL!H966-METEALL[[#This Row],[620109]], 0)</f>
        <v>18</v>
      </c>
      <c r="J965">
        <f>IF(AND(ALL!I966-METEALL[[#This Row],[620111]] &gt;= 0, ALL!I966-METEALL[[#This Row],[620111]] &lt;= 24), ALL!I966-METEALL[[#This Row],[620111]], 0)</f>
        <v>12</v>
      </c>
      <c r="K965">
        <f>IF(AND(ALL!J966-METEALL[[#This Row],[620112]] &gt;= 0, ALL!J966-METEALL[[#This Row],[620112]] &lt;= 24), ALL!J966-METEALL[[#This Row],[620112]], 0)</f>
        <v>9</v>
      </c>
      <c r="L965">
        <f>IF(AND(ALL!K966-METEALL[[#This Row],[620113]] &gt;= 0, ALL!K966-METEALL[[#This Row],[620113]] &lt;= 24), ALL!K966-METEALL[[#This Row],[620113]], 0)</f>
        <v>10</v>
      </c>
      <c r="M965">
        <f>IF(AND(ALL!L966-METEALL[[#This Row],[620114]] &gt;= 0, ALL!L966-METEALL[[#This Row],[620114]] &lt;= 24), ALL!L966-METEALL[[#This Row],[620114]], 0)</f>
        <v>0</v>
      </c>
      <c r="N965">
        <f>IF(AND(ALL!M966-METEALL[[#This Row],[620116]] &gt;= 0, ALL!M966-METEALL[[#This Row],[620116]] &lt;= 24), ALL!M966-METEALL[[#This Row],[620116]], 0)</f>
        <v>17</v>
      </c>
      <c r="O965">
        <f>IF(AND(ALL!N966-METEALL[[#This Row],[620117]] &gt;= 0, ALL!N966-METEALL[[#This Row],[620117]] &lt;= 24), ALL!N966-METEALL[[#This Row],[620117]], 0)</f>
        <v>0</v>
      </c>
      <c r="P965">
        <f>IF(AND(ALL!O966-METEALL[[#This Row],[620118]] &gt;= 0, ALL!O966-METEALL[[#This Row],[620118]] &lt;= 24), ALL!O966-METEALL[[#This Row],[620118]], 0)</f>
        <v>20</v>
      </c>
      <c r="Q965">
        <f>IF(AND(ALL!P966-METEALL[[#This Row],[620119]] &gt;= 0, ALL!P966-METEALL[[#This Row],[620119]] &lt;= 24), ALL!P966-METEALL[[#This Row],[620119]], 0)</f>
        <v>1</v>
      </c>
      <c r="R965">
        <f>IF(AND(ALL!Q966-METEALL[[#This Row],[620120]] &gt;= 0, ALL!Q966-METEALL[[#This Row],[620120]] &lt;= 24), ALL!Q966-METEALL[[#This Row],[620120]], 0)</f>
        <v>13</v>
      </c>
      <c r="S965">
        <f>IF(AND(ALL!R966-METEALL[[#This Row],[620122]] &gt;= 0, ALL!R966-METEALL[[#This Row],[620122]] &lt;= 24), ALL!R966-METEALL[[#This Row],[620122]], 0)</f>
        <v>0</v>
      </c>
      <c r="T965">
        <f>IF(AND(ALL!S966-METEALL[[#This Row],[620123]] &gt;= 0, ALL!S966-METEALL[[#This Row],[620123]] &lt;= 24), ALL!S966-METEALL[[#This Row],[620123]], 0)</f>
        <v>13</v>
      </c>
      <c r="U965">
        <f>IF(AND(ALL!T966-METEALL[[#This Row],[620124]] &gt;= 0, ALL!T966-METEALL[[#This Row],[620124]] &lt;= 24), ALL!T966-METEALL[[#This Row],[620124]], 0)</f>
        <v>16</v>
      </c>
      <c r="Y965">
        <v>620104</v>
      </c>
      <c r="Z965" s="31">
        <v>44793</v>
      </c>
      <c r="AA965">
        <v>4</v>
      </c>
    </row>
    <row r="966" spans="3:27">
      <c r="C966" s="17">
        <v>44794</v>
      </c>
      <c r="D966" t="str">
        <f>TEXT(Mete_cal[[#This Row],[Egat Code]], "[$-409]mmm yyyy")</f>
        <v>Aug 2022</v>
      </c>
      <c r="E966">
        <f>IF(AND(ALL!D967-METEALL[[#This Row],[620104]] &gt;= 0, ALL!D967-METEALL[[#This Row],[620104]] &lt;= 24), ALL!D967-METEALL[[#This Row],[620104]], 0)</f>
        <v>0</v>
      </c>
      <c r="F966">
        <f>IF(AND(ALL!E967-METEALL[[#This Row],[620105]] &gt;= 0, ALL!E967-METEALL[[#This Row],[620105]] &lt;= 24), ALL!E967-METEALL[[#This Row],[620105]], 0)</f>
        <v>2</v>
      </c>
      <c r="G966">
        <f>IF(AND(ALL!F967-METEALL[[#This Row],[620106]] &gt;= 0, ALL!F967-METEALL[[#This Row],[620106]] &lt;= 24), ALL!F967-METEALL[[#This Row],[620106]], 0)</f>
        <v>10</v>
      </c>
      <c r="H966">
        <f>IF(AND(ALL!G967-METEALL[[#This Row],[620107]] &gt;= 0, ALL!G967-METEALL[[#This Row],[620107]] &lt;= 24), ALL!G967-METEALL[[#This Row],[620107]], 0)</f>
        <v>12</v>
      </c>
      <c r="I966">
        <f>IF(AND(ALL!H967-METEALL[[#This Row],[620109]] &gt;= 0, ALL!H967-METEALL[[#This Row],[620109]] &lt;= 24), ALL!H967-METEALL[[#This Row],[620109]], 0)</f>
        <v>22</v>
      </c>
      <c r="J966">
        <f>IF(AND(ALL!I967-METEALL[[#This Row],[620111]] &gt;= 0, ALL!I967-METEALL[[#This Row],[620111]] &lt;= 24), ALL!I967-METEALL[[#This Row],[620111]], 0)</f>
        <v>17</v>
      </c>
      <c r="K966">
        <f>IF(AND(ALL!J967-METEALL[[#This Row],[620112]] &gt;= 0, ALL!J967-METEALL[[#This Row],[620112]] &lt;= 24), ALL!J967-METEALL[[#This Row],[620112]], 0)</f>
        <v>9</v>
      </c>
      <c r="L966">
        <f>IF(AND(ALL!K967-METEALL[[#This Row],[620113]] &gt;= 0, ALL!K967-METEALL[[#This Row],[620113]] &lt;= 24), ALL!K967-METEALL[[#This Row],[620113]], 0)</f>
        <v>17</v>
      </c>
      <c r="M966">
        <f>IF(AND(ALL!L967-METEALL[[#This Row],[620114]] &gt;= 0, ALL!L967-METEALL[[#This Row],[620114]] &lt;= 24), ALL!L967-METEALL[[#This Row],[620114]], 0)</f>
        <v>0</v>
      </c>
      <c r="N966">
        <f>IF(AND(ALL!M967-METEALL[[#This Row],[620116]] &gt;= 0, ALL!M967-METEALL[[#This Row],[620116]] &lt;= 24), ALL!M967-METEALL[[#This Row],[620116]], 0)</f>
        <v>15</v>
      </c>
      <c r="O966">
        <f>IF(AND(ALL!N967-METEALL[[#This Row],[620117]] &gt;= 0, ALL!N967-METEALL[[#This Row],[620117]] &lt;= 24), ALL!N967-METEALL[[#This Row],[620117]], 0)</f>
        <v>0</v>
      </c>
      <c r="P966">
        <f>IF(AND(ALL!O967-METEALL[[#This Row],[620118]] &gt;= 0, ALL!O967-METEALL[[#This Row],[620118]] &lt;= 24), ALL!O967-METEALL[[#This Row],[620118]], 0)</f>
        <v>19</v>
      </c>
      <c r="Q966">
        <f>IF(AND(ALL!P967-METEALL[[#This Row],[620119]] &gt;= 0, ALL!P967-METEALL[[#This Row],[620119]] &lt;= 24), ALL!P967-METEALL[[#This Row],[620119]], 0)</f>
        <v>7</v>
      </c>
      <c r="R966">
        <f>IF(AND(ALL!Q967-METEALL[[#This Row],[620120]] &gt;= 0, ALL!Q967-METEALL[[#This Row],[620120]] &lt;= 24), ALL!Q967-METEALL[[#This Row],[620120]], 0)</f>
        <v>7</v>
      </c>
      <c r="S966">
        <f>IF(AND(ALL!R967-METEALL[[#This Row],[620122]] &gt;= 0, ALL!R967-METEALL[[#This Row],[620122]] &lt;= 24), ALL!R967-METEALL[[#This Row],[620122]], 0)</f>
        <v>5</v>
      </c>
      <c r="T966">
        <f>IF(AND(ALL!S967-METEALL[[#This Row],[620123]] &gt;= 0, ALL!S967-METEALL[[#This Row],[620123]] &lt;= 24), ALL!S967-METEALL[[#This Row],[620123]], 0)</f>
        <v>18</v>
      </c>
      <c r="U966">
        <f>IF(AND(ALL!T967-METEALL[[#This Row],[620124]] &gt;= 0, ALL!T967-METEALL[[#This Row],[620124]] &lt;= 24), ALL!T967-METEALL[[#This Row],[620124]], 0)</f>
        <v>3</v>
      </c>
      <c r="Y966">
        <v>620104</v>
      </c>
      <c r="Z966" s="31">
        <v>44794</v>
      </c>
      <c r="AA966">
        <v>0</v>
      </c>
    </row>
    <row r="967" spans="3:27">
      <c r="C967" s="17">
        <v>44795</v>
      </c>
      <c r="D967" t="str">
        <f>TEXT(Mete_cal[[#This Row],[Egat Code]], "[$-409]mmm yyyy")</f>
        <v>Aug 2022</v>
      </c>
      <c r="E967">
        <f>IF(AND(ALL!D968-METEALL[[#This Row],[620104]] &gt;= 0, ALL!D968-METEALL[[#This Row],[620104]] &lt;= 24), ALL!D968-METEALL[[#This Row],[620104]], 0)</f>
        <v>0</v>
      </c>
      <c r="F967">
        <f>IF(AND(ALL!E968-METEALL[[#This Row],[620105]] &gt;= 0, ALL!E968-METEALL[[#This Row],[620105]] &lt;= 24), ALL!E968-METEALL[[#This Row],[620105]], 0)</f>
        <v>5</v>
      </c>
      <c r="G967">
        <f>IF(AND(ALL!F968-METEALL[[#This Row],[620106]] &gt;= 0, ALL!F968-METEALL[[#This Row],[620106]] &lt;= 24), ALL!F968-METEALL[[#This Row],[620106]], 0)</f>
        <v>10</v>
      </c>
      <c r="H967">
        <f>IF(AND(ALL!G968-METEALL[[#This Row],[620107]] &gt;= 0, ALL!G968-METEALL[[#This Row],[620107]] &lt;= 24), ALL!G968-METEALL[[#This Row],[620107]], 0)</f>
        <v>4</v>
      </c>
      <c r="I967">
        <f>IF(AND(ALL!H968-METEALL[[#This Row],[620109]] &gt;= 0, ALL!H968-METEALL[[#This Row],[620109]] &lt;= 24), ALL!H968-METEALL[[#This Row],[620109]], 0)</f>
        <v>5</v>
      </c>
      <c r="J967">
        <f>IF(AND(ALL!I968-METEALL[[#This Row],[620111]] &gt;= 0, ALL!I968-METEALL[[#This Row],[620111]] &lt;= 24), ALL!I968-METEALL[[#This Row],[620111]], 0)</f>
        <v>0</v>
      </c>
      <c r="K967">
        <f>IF(AND(ALL!J968-METEALL[[#This Row],[620112]] &gt;= 0, ALL!J968-METEALL[[#This Row],[620112]] &lt;= 24), ALL!J968-METEALL[[#This Row],[620112]], 0)</f>
        <v>5</v>
      </c>
      <c r="L967">
        <f>IF(AND(ALL!K968-METEALL[[#This Row],[620113]] &gt;= 0, ALL!K968-METEALL[[#This Row],[620113]] &lt;= 24), ALL!K968-METEALL[[#This Row],[620113]], 0)</f>
        <v>5</v>
      </c>
      <c r="M967">
        <f>IF(AND(ALL!L968-METEALL[[#This Row],[620114]] &gt;= 0, ALL!L968-METEALL[[#This Row],[620114]] &lt;= 24), ALL!L968-METEALL[[#This Row],[620114]], 0)</f>
        <v>0</v>
      </c>
      <c r="N967">
        <f>IF(AND(ALL!M968-METEALL[[#This Row],[620116]] &gt;= 0, ALL!M968-METEALL[[#This Row],[620116]] &lt;= 24), ALL!M968-METEALL[[#This Row],[620116]], 0)</f>
        <v>4</v>
      </c>
      <c r="O967">
        <f>IF(AND(ALL!N968-METEALL[[#This Row],[620117]] &gt;= 0, ALL!N968-METEALL[[#This Row],[620117]] &lt;= 24), ALL!N968-METEALL[[#This Row],[620117]], 0)</f>
        <v>0</v>
      </c>
      <c r="P967">
        <f>IF(AND(ALL!O968-METEALL[[#This Row],[620118]] &gt;= 0, ALL!O968-METEALL[[#This Row],[620118]] &lt;= 24), ALL!O968-METEALL[[#This Row],[620118]], 0)</f>
        <v>0</v>
      </c>
      <c r="Q967">
        <f>IF(AND(ALL!P968-METEALL[[#This Row],[620119]] &gt;= 0, ALL!P968-METEALL[[#This Row],[620119]] &lt;= 24), ALL!P968-METEALL[[#This Row],[620119]], 0)</f>
        <v>1</v>
      </c>
      <c r="R967">
        <f>IF(AND(ALL!Q968-METEALL[[#This Row],[620120]] &gt;= 0, ALL!Q968-METEALL[[#This Row],[620120]] &lt;= 24), ALL!Q968-METEALL[[#This Row],[620120]], 0)</f>
        <v>0</v>
      </c>
      <c r="S967">
        <f>IF(AND(ALL!R968-METEALL[[#This Row],[620122]] &gt;= 0, ALL!R968-METEALL[[#This Row],[620122]] &lt;= 24), ALL!R968-METEALL[[#This Row],[620122]], 0)</f>
        <v>0</v>
      </c>
      <c r="T967">
        <f>IF(AND(ALL!S968-METEALL[[#This Row],[620123]] &gt;= 0, ALL!S968-METEALL[[#This Row],[620123]] &lt;= 24), ALL!S968-METEALL[[#This Row],[620123]], 0)</f>
        <v>0</v>
      </c>
      <c r="U967">
        <f>IF(AND(ALL!T968-METEALL[[#This Row],[620124]] &gt;= 0, ALL!T968-METEALL[[#This Row],[620124]] &lt;= 24), ALL!T968-METEALL[[#This Row],[620124]], 0)</f>
        <v>0</v>
      </c>
      <c r="Y967">
        <v>620104</v>
      </c>
      <c r="Z967" s="31">
        <v>44795</v>
      </c>
      <c r="AA967">
        <v>0</v>
      </c>
    </row>
    <row r="968" spans="3:27">
      <c r="C968" s="17">
        <v>44796</v>
      </c>
      <c r="D968" t="str">
        <f>TEXT(Mete_cal[[#This Row],[Egat Code]], "[$-409]mmm yyyy")</f>
        <v>Aug 2022</v>
      </c>
      <c r="E968">
        <f>IF(AND(ALL!D969-METEALL[[#This Row],[620104]] &gt;= 0, ALL!D969-METEALL[[#This Row],[620104]] &lt;= 24), ALL!D969-METEALL[[#This Row],[620104]], 0)</f>
        <v>18</v>
      </c>
      <c r="F968">
        <f>IF(AND(ALL!E969-METEALL[[#This Row],[620105]] &gt;= 0, ALL!E969-METEALL[[#This Row],[620105]] &lt;= 24), ALL!E969-METEALL[[#This Row],[620105]], 0)</f>
        <v>10</v>
      </c>
      <c r="G968">
        <f>IF(AND(ALL!F969-METEALL[[#This Row],[620106]] &gt;= 0, ALL!F969-METEALL[[#This Row],[620106]] &lt;= 24), ALL!F969-METEALL[[#This Row],[620106]], 0)</f>
        <v>0</v>
      </c>
      <c r="H968">
        <f>IF(AND(ALL!G969-METEALL[[#This Row],[620107]] &gt;= 0, ALL!G969-METEALL[[#This Row],[620107]] &lt;= 24), ALL!G969-METEALL[[#This Row],[620107]], 0)</f>
        <v>9</v>
      </c>
      <c r="I968">
        <f>IF(AND(ALL!H969-METEALL[[#This Row],[620109]] &gt;= 0, ALL!H969-METEALL[[#This Row],[620109]] &lt;= 24), ALL!H969-METEALL[[#This Row],[620109]], 0)</f>
        <v>19</v>
      </c>
      <c r="J968">
        <f>IF(AND(ALL!I969-METEALL[[#This Row],[620111]] &gt;= 0, ALL!I969-METEALL[[#This Row],[620111]] &lt;= 24), ALL!I969-METEALL[[#This Row],[620111]], 0)</f>
        <v>0</v>
      </c>
      <c r="K968">
        <f>IF(AND(ALL!J969-METEALL[[#This Row],[620112]] &gt;= 0, ALL!J969-METEALL[[#This Row],[620112]] &lt;= 24), ALL!J969-METEALL[[#This Row],[620112]], 0)</f>
        <v>18</v>
      </c>
      <c r="L968">
        <f>IF(AND(ALL!K969-METEALL[[#This Row],[620113]] &gt;= 0, ALL!K969-METEALL[[#This Row],[620113]] &lt;= 24), ALL!K969-METEALL[[#This Row],[620113]], 0)</f>
        <v>0</v>
      </c>
      <c r="M968">
        <f>IF(AND(ALL!L969-METEALL[[#This Row],[620114]] &gt;= 0, ALL!L969-METEALL[[#This Row],[620114]] &lt;= 24), ALL!L969-METEALL[[#This Row],[620114]], 0)</f>
        <v>4</v>
      </c>
      <c r="N968">
        <f>IF(AND(ALL!M969-METEALL[[#This Row],[620116]] &gt;= 0, ALL!M969-METEALL[[#This Row],[620116]] &lt;= 24), ALL!M969-METEALL[[#This Row],[620116]], 0)</f>
        <v>18</v>
      </c>
      <c r="O968">
        <f>IF(AND(ALL!N969-METEALL[[#This Row],[620117]] &gt;= 0, ALL!N969-METEALL[[#This Row],[620117]] &lt;= 24), ALL!N969-METEALL[[#This Row],[620117]], 0)</f>
        <v>0</v>
      </c>
      <c r="P968">
        <f>IF(AND(ALL!O969-METEALL[[#This Row],[620118]] &gt;= 0, ALL!O969-METEALL[[#This Row],[620118]] &lt;= 24), ALL!O969-METEALL[[#This Row],[620118]], 0)</f>
        <v>20</v>
      </c>
      <c r="Q968">
        <f>IF(AND(ALL!P969-METEALL[[#This Row],[620119]] &gt;= 0, ALL!P969-METEALL[[#This Row],[620119]] &lt;= 24), ALL!P969-METEALL[[#This Row],[620119]], 0)</f>
        <v>7</v>
      </c>
      <c r="R968">
        <f>IF(AND(ALL!Q969-METEALL[[#This Row],[620120]] &gt;= 0, ALL!Q969-METEALL[[#This Row],[620120]] &lt;= 24), ALL!Q969-METEALL[[#This Row],[620120]], 0)</f>
        <v>0</v>
      </c>
      <c r="S968">
        <f>IF(AND(ALL!R969-METEALL[[#This Row],[620122]] &gt;= 0, ALL!R969-METEALL[[#This Row],[620122]] &lt;= 24), ALL!R969-METEALL[[#This Row],[620122]], 0)</f>
        <v>14</v>
      </c>
      <c r="T968">
        <f>IF(AND(ALL!S969-METEALL[[#This Row],[620123]] &gt;= 0, ALL!S969-METEALL[[#This Row],[620123]] &lt;= 24), ALL!S969-METEALL[[#This Row],[620123]], 0)</f>
        <v>0</v>
      </c>
      <c r="U968">
        <f>IF(AND(ALL!T969-METEALL[[#This Row],[620124]] &gt;= 0, ALL!T969-METEALL[[#This Row],[620124]] &lt;= 24), ALL!T969-METEALL[[#This Row],[620124]], 0)</f>
        <v>13</v>
      </c>
      <c r="Y968">
        <v>620104</v>
      </c>
      <c r="Z968" s="31">
        <v>44796</v>
      </c>
      <c r="AA968">
        <v>18</v>
      </c>
    </row>
    <row r="969" spans="3:27">
      <c r="C969" s="17">
        <v>44797</v>
      </c>
      <c r="D969" t="str">
        <f>TEXT(Mete_cal[[#This Row],[Egat Code]], "[$-409]mmm yyyy")</f>
        <v>Aug 2022</v>
      </c>
      <c r="E969">
        <f>IF(AND(ALL!D970-METEALL[[#This Row],[620104]] &gt;= 0, ALL!D970-METEALL[[#This Row],[620104]] &lt;= 24), ALL!D970-METEALL[[#This Row],[620104]], 0)</f>
        <v>14</v>
      </c>
      <c r="F969">
        <f>IF(AND(ALL!E970-METEALL[[#This Row],[620105]] &gt;= 0, ALL!E970-METEALL[[#This Row],[620105]] &lt;= 24), ALL!E970-METEALL[[#This Row],[620105]], 0)</f>
        <v>7</v>
      </c>
      <c r="G969">
        <f>IF(AND(ALL!F970-METEALL[[#This Row],[620106]] &gt;= 0, ALL!F970-METEALL[[#This Row],[620106]] &lt;= 24), ALL!F970-METEALL[[#This Row],[620106]], 0)</f>
        <v>0</v>
      </c>
      <c r="H969">
        <f>IF(AND(ALL!G970-METEALL[[#This Row],[620107]] &gt;= 0, ALL!G970-METEALL[[#This Row],[620107]] &lt;= 24), ALL!G970-METEALL[[#This Row],[620107]], 0)</f>
        <v>13</v>
      </c>
      <c r="I969">
        <f>IF(AND(ALL!H970-METEALL[[#This Row],[620109]] &gt;= 0, ALL!H970-METEALL[[#This Row],[620109]] &lt;= 24), ALL!H970-METEALL[[#This Row],[620109]], 0)</f>
        <v>12</v>
      </c>
      <c r="J969">
        <f>IF(AND(ALL!I970-METEALL[[#This Row],[620111]] &gt;= 0, ALL!I970-METEALL[[#This Row],[620111]] &lt;= 24), ALL!I970-METEALL[[#This Row],[620111]], 0)</f>
        <v>0</v>
      </c>
      <c r="K969">
        <f>IF(AND(ALL!J970-METEALL[[#This Row],[620112]] &gt;= 0, ALL!J970-METEALL[[#This Row],[620112]] &lt;= 24), ALL!J970-METEALL[[#This Row],[620112]], 0)</f>
        <v>1</v>
      </c>
      <c r="L969">
        <f>IF(AND(ALL!K970-METEALL[[#This Row],[620113]] &gt;= 0, ALL!K970-METEALL[[#This Row],[620113]] &lt;= 24), ALL!K970-METEALL[[#This Row],[620113]], 0)</f>
        <v>0</v>
      </c>
      <c r="M969">
        <f>IF(AND(ALL!L970-METEALL[[#This Row],[620114]] &gt;= 0, ALL!L970-METEALL[[#This Row],[620114]] &lt;= 24), ALL!L970-METEALL[[#This Row],[620114]], 0)</f>
        <v>12</v>
      </c>
      <c r="N969">
        <f>IF(AND(ALL!M970-METEALL[[#This Row],[620116]] &gt;= 0, ALL!M970-METEALL[[#This Row],[620116]] &lt;= 24), ALL!M970-METEALL[[#This Row],[620116]], 0)</f>
        <v>12</v>
      </c>
      <c r="O969">
        <f>IF(AND(ALL!N970-METEALL[[#This Row],[620117]] &gt;= 0, ALL!N970-METEALL[[#This Row],[620117]] &lt;= 24), ALL!N970-METEALL[[#This Row],[620117]], 0)</f>
        <v>9</v>
      </c>
      <c r="P969">
        <f>IF(AND(ALL!O970-METEALL[[#This Row],[620118]] &gt;= 0, ALL!O970-METEALL[[#This Row],[620118]] &lt;= 24), ALL!O970-METEALL[[#This Row],[620118]], 0)</f>
        <v>19</v>
      </c>
      <c r="Q969">
        <f>IF(AND(ALL!P970-METEALL[[#This Row],[620119]] &gt;= 0, ALL!P970-METEALL[[#This Row],[620119]] &lt;= 24), ALL!P970-METEALL[[#This Row],[620119]], 0)</f>
        <v>0</v>
      </c>
      <c r="R969">
        <f>IF(AND(ALL!Q970-METEALL[[#This Row],[620120]] &gt;= 0, ALL!Q970-METEALL[[#This Row],[620120]] &lt;= 24), ALL!Q970-METEALL[[#This Row],[620120]], 0)</f>
        <v>0</v>
      </c>
      <c r="S969">
        <f>IF(AND(ALL!R970-METEALL[[#This Row],[620122]] &gt;= 0, ALL!R970-METEALL[[#This Row],[620122]] &lt;= 24), ALL!R970-METEALL[[#This Row],[620122]], 0)</f>
        <v>18</v>
      </c>
      <c r="T969">
        <f>IF(AND(ALL!S970-METEALL[[#This Row],[620123]] &gt;= 0, ALL!S970-METEALL[[#This Row],[620123]] &lt;= 24), ALL!S970-METEALL[[#This Row],[620123]], 0)</f>
        <v>24</v>
      </c>
      <c r="U969">
        <f>IF(AND(ALL!T970-METEALL[[#This Row],[620124]] &gt;= 0, ALL!T970-METEALL[[#This Row],[620124]] &lt;= 24), ALL!T970-METEALL[[#This Row],[620124]], 0)</f>
        <v>19</v>
      </c>
      <c r="Y969">
        <v>620104</v>
      </c>
      <c r="Z969" s="31">
        <v>44797</v>
      </c>
      <c r="AA969">
        <v>14</v>
      </c>
    </row>
    <row r="970" spans="3:27">
      <c r="C970" s="17">
        <v>44798</v>
      </c>
      <c r="D970" t="str">
        <f>TEXT(Mete_cal[[#This Row],[Egat Code]], "[$-409]mmm yyyy")</f>
        <v>Aug 2022</v>
      </c>
      <c r="E970">
        <f>IF(AND(ALL!D971-METEALL[[#This Row],[620104]] &gt;= 0, ALL!D971-METEALL[[#This Row],[620104]] &lt;= 24), ALL!D971-METEALL[[#This Row],[620104]], 0)</f>
        <v>9</v>
      </c>
      <c r="F970">
        <f>IF(AND(ALL!E971-METEALL[[#This Row],[620105]] &gt;= 0, ALL!E971-METEALL[[#This Row],[620105]] &lt;= 24), ALL!E971-METEALL[[#This Row],[620105]], 0)</f>
        <v>0</v>
      </c>
      <c r="G970">
        <f>IF(AND(ALL!F971-METEALL[[#This Row],[620106]] &gt;= 0, ALL!F971-METEALL[[#This Row],[620106]] &lt;= 24), ALL!F971-METEALL[[#This Row],[620106]], 0)</f>
        <v>0</v>
      </c>
      <c r="H970">
        <f>IF(AND(ALL!G971-METEALL[[#This Row],[620107]] &gt;= 0, ALL!G971-METEALL[[#This Row],[620107]] &lt;= 24), ALL!G971-METEALL[[#This Row],[620107]], 0)</f>
        <v>14</v>
      </c>
      <c r="I970">
        <f>IF(AND(ALL!H971-METEALL[[#This Row],[620109]] &gt;= 0, ALL!H971-METEALL[[#This Row],[620109]] &lt;= 24), ALL!H971-METEALL[[#This Row],[620109]], 0)</f>
        <v>0</v>
      </c>
      <c r="J970">
        <f>IF(AND(ALL!I971-METEALL[[#This Row],[620111]] &gt;= 0, ALL!I971-METEALL[[#This Row],[620111]] &lt;= 24), ALL!I971-METEALL[[#This Row],[620111]], 0)</f>
        <v>0</v>
      </c>
      <c r="K970">
        <f>IF(AND(ALL!J971-METEALL[[#This Row],[620112]] &gt;= 0, ALL!J971-METEALL[[#This Row],[620112]] &lt;= 24), ALL!J971-METEALL[[#This Row],[620112]], 0)</f>
        <v>13</v>
      </c>
      <c r="L970">
        <f>IF(AND(ALL!K971-METEALL[[#This Row],[620113]] &gt;= 0, ALL!K971-METEALL[[#This Row],[620113]] &lt;= 24), ALL!K971-METEALL[[#This Row],[620113]], 0)</f>
        <v>0</v>
      </c>
      <c r="M970">
        <f>IF(AND(ALL!L971-METEALL[[#This Row],[620114]] &gt;= 0, ALL!L971-METEALL[[#This Row],[620114]] &lt;= 24), ALL!L971-METEALL[[#This Row],[620114]], 0)</f>
        <v>11</v>
      </c>
      <c r="N970">
        <f>IF(AND(ALL!M971-METEALL[[#This Row],[620116]] &gt;= 0, ALL!M971-METEALL[[#This Row],[620116]] &lt;= 24), ALL!M971-METEALL[[#This Row],[620116]], 0)</f>
        <v>23</v>
      </c>
      <c r="O970">
        <f>IF(AND(ALL!N971-METEALL[[#This Row],[620117]] &gt;= 0, ALL!N971-METEALL[[#This Row],[620117]] &lt;= 24), ALL!N971-METEALL[[#This Row],[620117]], 0)</f>
        <v>16</v>
      </c>
      <c r="P970">
        <f>IF(AND(ALL!O971-METEALL[[#This Row],[620118]] &gt;= 0, ALL!O971-METEALL[[#This Row],[620118]] &lt;= 24), ALL!O971-METEALL[[#This Row],[620118]], 0)</f>
        <v>18</v>
      </c>
      <c r="Q970">
        <f>IF(AND(ALL!P971-METEALL[[#This Row],[620119]] &gt;= 0, ALL!P971-METEALL[[#This Row],[620119]] &lt;= 24), ALL!P971-METEALL[[#This Row],[620119]], 0)</f>
        <v>0</v>
      </c>
      <c r="R970">
        <f>IF(AND(ALL!Q971-METEALL[[#This Row],[620120]] &gt;= 0, ALL!Q971-METEALL[[#This Row],[620120]] &lt;= 24), ALL!Q971-METEALL[[#This Row],[620120]], 0)</f>
        <v>2</v>
      </c>
      <c r="S970">
        <f>IF(AND(ALL!R971-METEALL[[#This Row],[620122]] &gt;= 0, ALL!R971-METEALL[[#This Row],[620122]] &lt;= 24), ALL!R971-METEALL[[#This Row],[620122]], 0)</f>
        <v>17</v>
      </c>
      <c r="T970">
        <f>IF(AND(ALL!S971-METEALL[[#This Row],[620123]] &gt;= 0, ALL!S971-METEALL[[#This Row],[620123]] &lt;= 24), ALL!S971-METEALL[[#This Row],[620123]], 0)</f>
        <v>5</v>
      </c>
      <c r="U970">
        <f>IF(AND(ALL!T971-METEALL[[#This Row],[620124]] &gt;= 0, ALL!T971-METEALL[[#This Row],[620124]] &lt;= 24), ALL!T971-METEALL[[#This Row],[620124]], 0)</f>
        <v>13</v>
      </c>
      <c r="Y970">
        <v>620104</v>
      </c>
      <c r="Z970" s="31">
        <v>44798</v>
      </c>
      <c r="AA970">
        <v>9</v>
      </c>
    </row>
    <row r="971" spans="3:27">
      <c r="C971" s="17">
        <v>44799</v>
      </c>
      <c r="D971" t="str">
        <f>TEXT(Mete_cal[[#This Row],[Egat Code]], "[$-409]mmm yyyy")</f>
        <v>Aug 2022</v>
      </c>
      <c r="E971">
        <f>IF(AND(ALL!D972-METEALL[[#This Row],[620104]] &gt;= 0, ALL!D972-METEALL[[#This Row],[620104]] &lt;= 24), ALL!D972-METEALL[[#This Row],[620104]], 0)</f>
        <v>9</v>
      </c>
      <c r="F971">
        <f>IF(AND(ALL!E972-METEALL[[#This Row],[620105]] &gt;= 0, ALL!E972-METEALL[[#This Row],[620105]] &lt;= 24), ALL!E972-METEALL[[#This Row],[620105]], 0)</f>
        <v>0</v>
      </c>
      <c r="G971">
        <f>IF(AND(ALL!F972-METEALL[[#This Row],[620106]] &gt;= 0, ALL!F972-METEALL[[#This Row],[620106]] &lt;= 24), ALL!F972-METEALL[[#This Row],[620106]], 0)</f>
        <v>0</v>
      </c>
      <c r="H971">
        <f>IF(AND(ALL!G972-METEALL[[#This Row],[620107]] &gt;= 0, ALL!G972-METEALL[[#This Row],[620107]] &lt;= 24), ALL!G972-METEALL[[#This Row],[620107]], 0)</f>
        <v>8</v>
      </c>
      <c r="I971">
        <f>IF(AND(ALL!H972-METEALL[[#This Row],[620109]] &gt;= 0, ALL!H972-METEALL[[#This Row],[620109]] &lt;= 24), ALL!H972-METEALL[[#This Row],[620109]], 0)</f>
        <v>0</v>
      </c>
      <c r="J971">
        <f>IF(AND(ALL!I972-METEALL[[#This Row],[620111]] &gt;= 0, ALL!I972-METEALL[[#This Row],[620111]] &lt;= 24), ALL!I972-METEALL[[#This Row],[620111]], 0)</f>
        <v>0</v>
      </c>
      <c r="K971">
        <f>IF(AND(ALL!J972-METEALL[[#This Row],[620112]] &gt;= 0, ALL!J972-METEALL[[#This Row],[620112]] &lt;= 24), ALL!J972-METEALL[[#This Row],[620112]], 0)</f>
        <v>13</v>
      </c>
      <c r="L971">
        <f>IF(AND(ALL!K972-METEALL[[#This Row],[620113]] &gt;= 0, ALL!K972-METEALL[[#This Row],[620113]] &lt;= 24), ALL!K972-METEALL[[#This Row],[620113]], 0)</f>
        <v>0</v>
      </c>
      <c r="M971">
        <f>IF(AND(ALL!L972-METEALL[[#This Row],[620114]] &gt;= 0, ALL!L972-METEALL[[#This Row],[620114]] &lt;= 24), ALL!L972-METEALL[[#This Row],[620114]], 0)</f>
        <v>10</v>
      </c>
      <c r="N971">
        <f>IF(AND(ALL!M972-METEALL[[#This Row],[620116]] &gt;= 0, ALL!M972-METEALL[[#This Row],[620116]] &lt;= 24), ALL!M972-METEALL[[#This Row],[620116]], 0)</f>
        <v>4</v>
      </c>
      <c r="O971">
        <f>IF(AND(ALL!N972-METEALL[[#This Row],[620117]] &gt;= 0, ALL!N972-METEALL[[#This Row],[620117]] &lt;= 24), ALL!N972-METEALL[[#This Row],[620117]], 0)</f>
        <v>13</v>
      </c>
      <c r="P971">
        <f>IF(AND(ALL!O972-METEALL[[#This Row],[620118]] &gt;= 0, ALL!O972-METEALL[[#This Row],[620118]] &lt;= 24), ALL!O972-METEALL[[#This Row],[620118]], 0)</f>
        <v>12</v>
      </c>
      <c r="Q971">
        <f>IF(AND(ALL!P972-METEALL[[#This Row],[620119]] &gt;= 0, ALL!P972-METEALL[[#This Row],[620119]] &lt;= 24), ALL!P972-METEALL[[#This Row],[620119]], 0)</f>
        <v>0</v>
      </c>
      <c r="R971">
        <f>IF(AND(ALL!Q972-METEALL[[#This Row],[620120]] &gt;= 0, ALL!Q972-METEALL[[#This Row],[620120]] &lt;= 24), ALL!Q972-METEALL[[#This Row],[620120]], 0)</f>
        <v>0</v>
      </c>
      <c r="S971">
        <f>IF(AND(ALL!R972-METEALL[[#This Row],[620122]] &gt;= 0, ALL!R972-METEALL[[#This Row],[620122]] &lt;= 24), ALL!R972-METEALL[[#This Row],[620122]], 0)</f>
        <v>7</v>
      </c>
      <c r="T971">
        <f>IF(AND(ALL!S972-METEALL[[#This Row],[620123]] &gt;= 0, ALL!S972-METEALL[[#This Row],[620123]] &lt;= 24), ALL!S972-METEALL[[#This Row],[620123]], 0)</f>
        <v>6</v>
      </c>
      <c r="U971">
        <f>IF(AND(ALL!T972-METEALL[[#This Row],[620124]] &gt;= 0, ALL!T972-METEALL[[#This Row],[620124]] &lt;= 24), ALL!T972-METEALL[[#This Row],[620124]], 0)</f>
        <v>13</v>
      </c>
      <c r="Y971">
        <v>620104</v>
      </c>
      <c r="Z971" s="31">
        <v>44799</v>
      </c>
      <c r="AA971">
        <v>9</v>
      </c>
    </row>
    <row r="972" spans="3:27">
      <c r="C972" s="17">
        <v>44800</v>
      </c>
      <c r="D972" t="str">
        <f>TEXT(Mete_cal[[#This Row],[Egat Code]], "[$-409]mmm yyyy")</f>
        <v>Aug 2022</v>
      </c>
      <c r="E972">
        <f>IF(AND(ALL!D973-METEALL[[#This Row],[620104]] &gt;= 0, ALL!D973-METEALL[[#This Row],[620104]] &lt;= 24), ALL!D973-METEALL[[#This Row],[620104]], 0)</f>
        <v>2</v>
      </c>
      <c r="F972">
        <f>IF(AND(ALL!E973-METEALL[[#This Row],[620105]] &gt;= 0, ALL!E973-METEALL[[#This Row],[620105]] &lt;= 24), ALL!E973-METEALL[[#This Row],[620105]], 0)</f>
        <v>0</v>
      </c>
      <c r="G972">
        <f>IF(AND(ALL!F973-METEALL[[#This Row],[620106]] &gt;= 0, ALL!F973-METEALL[[#This Row],[620106]] &lt;= 24), ALL!F973-METEALL[[#This Row],[620106]], 0)</f>
        <v>23</v>
      </c>
      <c r="H972">
        <f>IF(AND(ALL!G973-METEALL[[#This Row],[620107]] &gt;= 0, ALL!G973-METEALL[[#This Row],[620107]] &lt;= 24), ALL!G973-METEALL[[#This Row],[620107]], 0)</f>
        <v>17</v>
      </c>
      <c r="I972">
        <f>IF(AND(ALL!H973-METEALL[[#This Row],[620109]] &gt;= 0, ALL!H973-METEALL[[#This Row],[620109]] &lt;= 24), ALL!H973-METEALL[[#This Row],[620109]], 0)</f>
        <v>14</v>
      </c>
      <c r="J972">
        <f>IF(AND(ALL!I973-METEALL[[#This Row],[620111]] &gt;= 0, ALL!I973-METEALL[[#This Row],[620111]] &lt;= 24), ALL!I973-METEALL[[#This Row],[620111]], 0)</f>
        <v>0</v>
      </c>
      <c r="K972">
        <f>IF(AND(ALL!J973-METEALL[[#This Row],[620112]] &gt;= 0, ALL!J973-METEALL[[#This Row],[620112]] &lt;= 24), ALL!J973-METEALL[[#This Row],[620112]], 0)</f>
        <v>16</v>
      </c>
      <c r="L972">
        <f>IF(AND(ALL!K973-METEALL[[#This Row],[620113]] &gt;= 0, ALL!K973-METEALL[[#This Row],[620113]] &lt;= 24), ALL!K973-METEALL[[#This Row],[620113]], 0)</f>
        <v>19</v>
      </c>
      <c r="M972">
        <f>IF(AND(ALL!L973-METEALL[[#This Row],[620114]] &gt;= 0, ALL!L973-METEALL[[#This Row],[620114]] &lt;= 24), ALL!L973-METEALL[[#This Row],[620114]], 0)</f>
        <v>0</v>
      </c>
      <c r="N972">
        <f>IF(AND(ALL!M973-METEALL[[#This Row],[620116]] &gt;= 0, ALL!M973-METEALL[[#This Row],[620116]] &lt;= 24), ALL!M973-METEALL[[#This Row],[620116]], 0)</f>
        <v>0</v>
      </c>
      <c r="O972">
        <f>IF(AND(ALL!N973-METEALL[[#This Row],[620117]] &gt;= 0, ALL!N973-METEALL[[#This Row],[620117]] &lt;= 24), ALL!N973-METEALL[[#This Row],[620117]], 0)</f>
        <v>0</v>
      </c>
      <c r="P972">
        <f>IF(AND(ALL!O973-METEALL[[#This Row],[620118]] &gt;= 0, ALL!O973-METEALL[[#This Row],[620118]] &lt;= 24), ALL!O973-METEALL[[#This Row],[620118]], 0)</f>
        <v>19</v>
      </c>
      <c r="Q972">
        <f>IF(AND(ALL!P973-METEALL[[#This Row],[620119]] &gt;= 0, ALL!P973-METEALL[[#This Row],[620119]] &lt;= 24), ALL!P973-METEALL[[#This Row],[620119]], 0)</f>
        <v>19</v>
      </c>
      <c r="R972">
        <f>IF(AND(ALL!Q973-METEALL[[#This Row],[620120]] &gt;= 0, ALL!Q973-METEALL[[#This Row],[620120]] &lt;= 24), ALL!Q973-METEALL[[#This Row],[620120]], 0)</f>
        <v>8</v>
      </c>
      <c r="S972">
        <f>IF(AND(ALL!R973-METEALL[[#This Row],[620122]] &gt;= 0, ALL!R973-METEALL[[#This Row],[620122]] &lt;= 24), ALL!R973-METEALL[[#This Row],[620122]], 0)</f>
        <v>13</v>
      </c>
      <c r="T972">
        <f>IF(AND(ALL!S973-METEALL[[#This Row],[620123]] &gt;= 0, ALL!S973-METEALL[[#This Row],[620123]] &lt;= 24), ALL!S973-METEALL[[#This Row],[620123]], 0)</f>
        <v>16</v>
      </c>
      <c r="U972">
        <f>IF(AND(ALL!T973-METEALL[[#This Row],[620124]] &gt;= 0, ALL!T973-METEALL[[#This Row],[620124]] &lt;= 24), ALL!T973-METEALL[[#This Row],[620124]], 0)</f>
        <v>22</v>
      </c>
      <c r="Y972">
        <v>620104</v>
      </c>
      <c r="Z972" s="31">
        <v>44800</v>
      </c>
      <c r="AA972">
        <v>2</v>
      </c>
    </row>
    <row r="973" spans="3:27">
      <c r="C973" s="17">
        <v>44801</v>
      </c>
      <c r="D973" t="str">
        <f>TEXT(Mete_cal[[#This Row],[Egat Code]], "[$-409]mmm yyyy")</f>
        <v>Aug 2022</v>
      </c>
      <c r="E973">
        <f>IF(AND(ALL!D974-METEALL[[#This Row],[620104]] &gt;= 0, ALL!D974-METEALL[[#This Row],[620104]] &lt;= 24), ALL!D974-METEALL[[#This Row],[620104]], 0)</f>
        <v>0</v>
      </c>
      <c r="F973">
        <f>IF(AND(ALL!E974-METEALL[[#This Row],[620105]] &gt;= 0, ALL!E974-METEALL[[#This Row],[620105]] &lt;= 24), ALL!E974-METEALL[[#This Row],[620105]], 0)</f>
        <v>0</v>
      </c>
      <c r="G973">
        <f>IF(AND(ALL!F974-METEALL[[#This Row],[620106]] &gt;= 0, ALL!F974-METEALL[[#This Row],[620106]] &lt;= 24), ALL!F974-METEALL[[#This Row],[620106]], 0)</f>
        <v>0</v>
      </c>
      <c r="H973">
        <f>IF(AND(ALL!G974-METEALL[[#This Row],[620107]] &gt;= 0, ALL!G974-METEALL[[#This Row],[620107]] &lt;= 24), ALL!G974-METEALL[[#This Row],[620107]], 0)</f>
        <v>0</v>
      </c>
      <c r="I973">
        <f>IF(AND(ALL!H974-METEALL[[#This Row],[620109]] &gt;= 0, ALL!H974-METEALL[[#This Row],[620109]] &lt;= 24), ALL!H974-METEALL[[#This Row],[620109]], 0)</f>
        <v>0</v>
      </c>
      <c r="J973">
        <f>IF(AND(ALL!I974-METEALL[[#This Row],[620111]] &gt;= 0, ALL!I974-METEALL[[#This Row],[620111]] &lt;= 24), ALL!I974-METEALL[[#This Row],[620111]], 0)</f>
        <v>0</v>
      </c>
      <c r="K973">
        <f>IF(AND(ALL!J974-METEALL[[#This Row],[620112]] &gt;= 0, ALL!J974-METEALL[[#This Row],[620112]] &lt;= 24), ALL!J974-METEALL[[#This Row],[620112]], 0)</f>
        <v>0</v>
      </c>
      <c r="L973">
        <f>IF(AND(ALL!K974-METEALL[[#This Row],[620113]] &gt;= 0, ALL!K974-METEALL[[#This Row],[620113]] &lt;= 24), ALL!K974-METEALL[[#This Row],[620113]], 0)</f>
        <v>0</v>
      </c>
      <c r="M973">
        <f>IF(AND(ALL!L974-METEALL[[#This Row],[620114]] &gt;= 0, ALL!L974-METEALL[[#This Row],[620114]] &lt;= 24), ALL!L974-METEALL[[#This Row],[620114]], 0)</f>
        <v>0</v>
      </c>
      <c r="N973">
        <f>IF(AND(ALL!M974-METEALL[[#This Row],[620116]] &gt;= 0, ALL!M974-METEALL[[#This Row],[620116]] &lt;= 24), ALL!M974-METEALL[[#This Row],[620116]], 0)</f>
        <v>0</v>
      </c>
      <c r="O973">
        <f>IF(AND(ALL!N974-METEALL[[#This Row],[620117]] &gt;= 0, ALL!N974-METEALL[[#This Row],[620117]] &lt;= 24), ALL!N974-METEALL[[#This Row],[620117]], 0)</f>
        <v>0</v>
      </c>
      <c r="P973">
        <f>IF(AND(ALL!O974-METEALL[[#This Row],[620118]] &gt;= 0, ALL!O974-METEALL[[#This Row],[620118]] &lt;= 24), ALL!O974-METEALL[[#This Row],[620118]], 0)</f>
        <v>0</v>
      </c>
      <c r="Q973">
        <f>IF(AND(ALL!P974-METEALL[[#This Row],[620119]] &gt;= 0, ALL!P974-METEALL[[#This Row],[620119]] &lt;= 24), ALL!P974-METEALL[[#This Row],[620119]], 0)</f>
        <v>0</v>
      </c>
      <c r="R973">
        <f>IF(AND(ALL!Q974-METEALL[[#This Row],[620120]] &gt;= 0, ALL!Q974-METEALL[[#This Row],[620120]] &lt;= 24), ALL!Q974-METEALL[[#This Row],[620120]], 0)</f>
        <v>0</v>
      </c>
      <c r="S973">
        <f>IF(AND(ALL!R974-METEALL[[#This Row],[620122]] &gt;= 0, ALL!R974-METEALL[[#This Row],[620122]] &lt;= 24), ALL!R974-METEALL[[#This Row],[620122]], 0)</f>
        <v>0</v>
      </c>
      <c r="T973">
        <f>IF(AND(ALL!S974-METEALL[[#This Row],[620123]] &gt;= 0, ALL!S974-METEALL[[#This Row],[620123]] &lt;= 24), ALL!S974-METEALL[[#This Row],[620123]], 0)</f>
        <v>0</v>
      </c>
      <c r="U973">
        <f>IF(AND(ALL!T974-METEALL[[#This Row],[620124]] &gt;= 0, ALL!T974-METEALL[[#This Row],[620124]] &lt;= 24), ALL!T974-METEALL[[#This Row],[620124]], 0)</f>
        <v>0</v>
      </c>
      <c r="Y973">
        <v>620104</v>
      </c>
      <c r="Z973" s="31">
        <v>44801</v>
      </c>
      <c r="AA973">
        <v>0</v>
      </c>
    </row>
    <row r="974" spans="3:27">
      <c r="C974" s="17">
        <v>44802</v>
      </c>
      <c r="D974" t="str">
        <f>TEXT(Mete_cal[[#This Row],[Egat Code]], "[$-409]mmm yyyy")</f>
        <v>Aug 2022</v>
      </c>
      <c r="E974">
        <f>IF(AND(ALL!D975-METEALL[[#This Row],[620104]] &gt;= 0, ALL!D975-METEALL[[#This Row],[620104]] &lt;= 24), ALL!D975-METEALL[[#This Row],[620104]], 0)</f>
        <v>7</v>
      </c>
      <c r="F974">
        <f>IF(AND(ALL!E975-METEALL[[#This Row],[620105]] &gt;= 0, ALL!E975-METEALL[[#This Row],[620105]] &lt;= 24), ALL!E975-METEALL[[#This Row],[620105]], 0)</f>
        <v>6</v>
      </c>
      <c r="G974">
        <f>IF(AND(ALL!F975-METEALL[[#This Row],[620106]] &gt;= 0, ALL!F975-METEALL[[#This Row],[620106]] &lt;= 24), ALL!F975-METEALL[[#This Row],[620106]], 0)</f>
        <v>18</v>
      </c>
      <c r="H974">
        <f>IF(AND(ALL!G975-METEALL[[#This Row],[620107]] &gt;= 0, ALL!G975-METEALL[[#This Row],[620107]] &lt;= 24), ALL!G975-METEALL[[#This Row],[620107]], 0)</f>
        <v>8</v>
      </c>
      <c r="I974">
        <f>IF(AND(ALL!H975-METEALL[[#This Row],[620109]] &gt;= 0, ALL!H975-METEALL[[#This Row],[620109]] &lt;= 24), ALL!H975-METEALL[[#This Row],[620109]], 0)</f>
        <v>11</v>
      </c>
      <c r="J974">
        <f>IF(AND(ALL!I975-METEALL[[#This Row],[620111]] &gt;= 0, ALL!I975-METEALL[[#This Row],[620111]] &lt;= 24), ALL!I975-METEALL[[#This Row],[620111]], 0)</f>
        <v>0</v>
      </c>
      <c r="K974">
        <f>IF(AND(ALL!J975-METEALL[[#This Row],[620112]] &gt;= 0, ALL!J975-METEALL[[#This Row],[620112]] &lt;= 24), ALL!J975-METEALL[[#This Row],[620112]], 0)</f>
        <v>12</v>
      </c>
      <c r="L974">
        <f>IF(AND(ALL!K975-METEALL[[#This Row],[620113]] &gt;= 0, ALL!K975-METEALL[[#This Row],[620113]] &lt;= 24), ALL!K975-METEALL[[#This Row],[620113]], 0)</f>
        <v>13</v>
      </c>
      <c r="M974">
        <f>IF(AND(ALL!L975-METEALL[[#This Row],[620114]] &gt;= 0, ALL!L975-METEALL[[#This Row],[620114]] &lt;= 24), ALL!L975-METEALL[[#This Row],[620114]], 0)</f>
        <v>1</v>
      </c>
      <c r="N974">
        <f>IF(AND(ALL!M975-METEALL[[#This Row],[620116]] &gt;= 0, ALL!M975-METEALL[[#This Row],[620116]] &lt;= 24), ALL!M975-METEALL[[#This Row],[620116]], 0)</f>
        <v>12</v>
      </c>
      <c r="O974">
        <f>IF(AND(ALL!N975-METEALL[[#This Row],[620117]] &gt;= 0, ALL!N975-METEALL[[#This Row],[620117]] &lt;= 24), ALL!N975-METEALL[[#This Row],[620117]], 0)</f>
        <v>17</v>
      </c>
      <c r="P974">
        <f>IF(AND(ALL!O975-METEALL[[#This Row],[620118]] &gt;= 0, ALL!O975-METEALL[[#This Row],[620118]] &lt;= 24), ALL!O975-METEALL[[#This Row],[620118]], 0)</f>
        <v>10</v>
      </c>
      <c r="Q974">
        <f>IF(AND(ALL!P975-METEALL[[#This Row],[620119]] &gt;= 0, ALL!P975-METEALL[[#This Row],[620119]] &lt;= 24), ALL!P975-METEALL[[#This Row],[620119]], 0)</f>
        <v>7</v>
      </c>
      <c r="R974">
        <f>IF(AND(ALL!Q975-METEALL[[#This Row],[620120]] &gt;= 0, ALL!Q975-METEALL[[#This Row],[620120]] &lt;= 24), ALL!Q975-METEALL[[#This Row],[620120]], 0)</f>
        <v>9</v>
      </c>
      <c r="S974">
        <f>IF(AND(ALL!R975-METEALL[[#This Row],[620122]] &gt;= 0, ALL!R975-METEALL[[#This Row],[620122]] &lt;= 24), ALL!R975-METEALL[[#This Row],[620122]], 0)</f>
        <v>8</v>
      </c>
      <c r="T974">
        <f>IF(AND(ALL!S975-METEALL[[#This Row],[620123]] &gt;= 0, ALL!S975-METEALL[[#This Row],[620123]] &lt;= 24), ALL!S975-METEALL[[#This Row],[620123]], 0)</f>
        <v>13</v>
      </c>
      <c r="U974">
        <f>IF(AND(ALL!T975-METEALL[[#This Row],[620124]] &gt;= 0, ALL!T975-METEALL[[#This Row],[620124]] &lt;= 24), ALL!T975-METEALL[[#This Row],[620124]], 0)</f>
        <v>1</v>
      </c>
      <c r="Y974">
        <v>620104</v>
      </c>
      <c r="Z974" s="31">
        <v>44802</v>
      </c>
      <c r="AA974">
        <v>7</v>
      </c>
    </row>
    <row r="975" spans="3:27">
      <c r="C975" s="17">
        <v>44803</v>
      </c>
      <c r="D975" t="str">
        <f>TEXT(Mete_cal[[#This Row],[Egat Code]], "[$-409]mmm yyyy")</f>
        <v>Aug 2022</v>
      </c>
      <c r="E975">
        <f>IF(AND(ALL!D976-METEALL[[#This Row],[620104]] &gt;= 0, ALL!D976-METEALL[[#This Row],[620104]] &lt;= 24), ALL!D976-METEALL[[#This Row],[620104]], 0)</f>
        <v>9</v>
      </c>
      <c r="F975">
        <f>IF(AND(ALL!E976-METEALL[[#This Row],[620105]] &gt;= 0, ALL!E976-METEALL[[#This Row],[620105]] &lt;= 24), ALL!E976-METEALL[[#This Row],[620105]], 0)</f>
        <v>12</v>
      </c>
      <c r="G975">
        <f>IF(AND(ALL!F976-METEALL[[#This Row],[620106]] &gt;= 0, ALL!F976-METEALL[[#This Row],[620106]] &lt;= 24), ALL!F976-METEALL[[#This Row],[620106]], 0)</f>
        <v>8</v>
      </c>
      <c r="H975">
        <f>IF(AND(ALL!G976-METEALL[[#This Row],[620107]] &gt;= 0, ALL!G976-METEALL[[#This Row],[620107]] &lt;= 24), ALL!G976-METEALL[[#This Row],[620107]], 0)</f>
        <v>10</v>
      </c>
      <c r="I975">
        <f>IF(AND(ALL!H976-METEALL[[#This Row],[620109]] &gt;= 0, ALL!H976-METEALL[[#This Row],[620109]] &lt;= 24), ALL!H976-METEALL[[#This Row],[620109]], 0)</f>
        <v>7</v>
      </c>
      <c r="J975">
        <f>IF(AND(ALL!I976-METEALL[[#This Row],[620111]] &gt;= 0, ALL!I976-METEALL[[#This Row],[620111]] &lt;= 24), ALL!I976-METEALL[[#This Row],[620111]], 0)</f>
        <v>0</v>
      </c>
      <c r="K975">
        <f>IF(AND(ALL!J976-METEALL[[#This Row],[620112]] &gt;= 0, ALL!J976-METEALL[[#This Row],[620112]] &lt;= 24), ALL!J976-METEALL[[#This Row],[620112]], 0)</f>
        <v>14</v>
      </c>
      <c r="L975">
        <f>IF(AND(ALL!K976-METEALL[[#This Row],[620113]] &gt;= 0, ALL!K976-METEALL[[#This Row],[620113]] &lt;= 24), ALL!K976-METEALL[[#This Row],[620113]], 0)</f>
        <v>14</v>
      </c>
      <c r="M975">
        <f>IF(AND(ALL!L976-METEALL[[#This Row],[620114]] &gt;= 0, ALL!L976-METEALL[[#This Row],[620114]] &lt;= 24), ALL!L976-METEALL[[#This Row],[620114]], 0)</f>
        <v>12</v>
      </c>
      <c r="N975">
        <f>IF(AND(ALL!M976-METEALL[[#This Row],[620116]] &gt;= 0, ALL!M976-METEALL[[#This Row],[620116]] &lt;= 24), ALL!M976-METEALL[[#This Row],[620116]], 0)</f>
        <v>19</v>
      </c>
      <c r="O975">
        <f>IF(AND(ALL!N976-METEALL[[#This Row],[620117]] &gt;= 0, ALL!N976-METEALL[[#This Row],[620117]] &lt;= 24), ALL!N976-METEALL[[#This Row],[620117]], 0)</f>
        <v>0</v>
      </c>
      <c r="P975">
        <f>IF(AND(ALL!O976-METEALL[[#This Row],[620118]] &gt;= 0, ALL!O976-METEALL[[#This Row],[620118]] &lt;= 24), ALL!O976-METEALL[[#This Row],[620118]], 0)</f>
        <v>1</v>
      </c>
      <c r="Q975">
        <f>IF(AND(ALL!P976-METEALL[[#This Row],[620119]] &gt;= 0, ALL!P976-METEALL[[#This Row],[620119]] &lt;= 24), ALL!P976-METEALL[[#This Row],[620119]], 0)</f>
        <v>19</v>
      </c>
      <c r="R975">
        <f>IF(AND(ALL!Q976-METEALL[[#This Row],[620120]] &gt;= 0, ALL!Q976-METEALL[[#This Row],[620120]] &lt;= 24), ALL!Q976-METEALL[[#This Row],[620120]], 0)</f>
        <v>19</v>
      </c>
      <c r="S975">
        <f>IF(AND(ALL!R976-METEALL[[#This Row],[620122]] &gt;= 0, ALL!R976-METEALL[[#This Row],[620122]] &lt;= 24), ALL!R976-METEALL[[#This Row],[620122]], 0)</f>
        <v>14</v>
      </c>
      <c r="T975">
        <f>IF(AND(ALL!S976-METEALL[[#This Row],[620123]] &gt;= 0, ALL!S976-METEALL[[#This Row],[620123]] &lt;= 24), ALL!S976-METEALL[[#This Row],[620123]], 0)</f>
        <v>8</v>
      </c>
      <c r="U975">
        <f>IF(AND(ALL!T976-METEALL[[#This Row],[620124]] &gt;= 0, ALL!T976-METEALL[[#This Row],[620124]] &lt;= 24), ALL!T976-METEALL[[#This Row],[620124]], 0)</f>
        <v>1</v>
      </c>
      <c r="Y975">
        <v>620104</v>
      </c>
      <c r="Z975" s="31">
        <v>44803</v>
      </c>
      <c r="AA975">
        <v>9</v>
      </c>
    </row>
    <row r="976" spans="3:27">
      <c r="C976" s="17">
        <v>44804</v>
      </c>
      <c r="D976" t="str">
        <f>TEXT(Mete_cal[[#This Row],[Egat Code]], "[$-409]mmm yyyy")</f>
        <v>Aug 2022</v>
      </c>
      <c r="E976">
        <f>IF(AND(ALL!D977-METEALL[[#This Row],[620104]] &gt;= 0, ALL!D977-METEALL[[#This Row],[620104]] &lt;= 24), ALL!D977-METEALL[[#This Row],[620104]], 0)</f>
        <v>9</v>
      </c>
      <c r="F976">
        <f>IF(AND(ALL!E977-METEALL[[#This Row],[620105]] &gt;= 0, ALL!E977-METEALL[[#This Row],[620105]] &lt;= 24), ALL!E977-METEALL[[#This Row],[620105]], 0)</f>
        <v>0</v>
      </c>
      <c r="G976">
        <f>IF(AND(ALL!F977-METEALL[[#This Row],[620106]] &gt;= 0, ALL!F977-METEALL[[#This Row],[620106]] &lt;= 24), ALL!F977-METEALL[[#This Row],[620106]], 0)</f>
        <v>0</v>
      </c>
      <c r="H976">
        <f>IF(AND(ALL!G977-METEALL[[#This Row],[620107]] &gt;= 0, ALL!G977-METEALL[[#This Row],[620107]] &lt;= 24), ALL!G977-METEALL[[#This Row],[620107]], 0)</f>
        <v>10</v>
      </c>
      <c r="I976">
        <f>IF(AND(ALL!H977-METEALL[[#This Row],[620109]] &gt;= 0, ALL!H977-METEALL[[#This Row],[620109]] &lt;= 24), ALL!H977-METEALL[[#This Row],[620109]], 0)</f>
        <v>12</v>
      </c>
      <c r="J976">
        <f>IF(AND(ALL!I977-METEALL[[#This Row],[620111]] &gt;= 0, ALL!I977-METEALL[[#This Row],[620111]] &lt;= 24), ALL!I977-METEALL[[#This Row],[620111]], 0)</f>
        <v>0</v>
      </c>
      <c r="K976">
        <f>IF(AND(ALL!J977-METEALL[[#This Row],[620112]] &gt;= 0, ALL!J977-METEALL[[#This Row],[620112]] &lt;= 24), ALL!J977-METEALL[[#This Row],[620112]], 0)</f>
        <v>14</v>
      </c>
      <c r="L976">
        <f>IF(AND(ALL!K977-METEALL[[#This Row],[620113]] &gt;= 0, ALL!K977-METEALL[[#This Row],[620113]] &lt;= 24), ALL!K977-METEALL[[#This Row],[620113]], 0)</f>
        <v>17</v>
      </c>
      <c r="M976">
        <f>IF(AND(ALL!L977-METEALL[[#This Row],[620114]] &gt;= 0, ALL!L977-METEALL[[#This Row],[620114]] &lt;= 24), ALL!L977-METEALL[[#This Row],[620114]], 0)</f>
        <v>15</v>
      </c>
      <c r="N976">
        <f>IF(AND(ALL!M977-METEALL[[#This Row],[620116]] &gt;= 0, ALL!M977-METEALL[[#This Row],[620116]] &lt;= 24), ALL!M977-METEALL[[#This Row],[620116]], 0)</f>
        <v>13</v>
      </c>
      <c r="O976">
        <f>IF(AND(ALL!N977-METEALL[[#This Row],[620117]] &gt;= 0, ALL!N977-METEALL[[#This Row],[620117]] &lt;= 24), ALL!N977-METEALL[[#This Row],[620117]], 0)</f>
        <v>13</v>
      </c>
      <c r="P976">
        <f>IF(AND(ALL!O977-METEALL[[#This Row],[620118]] &gt;= 0, ALL!O977-METEALL[[#This Row],[620118]] &lt;= 24), ALL!O977-METEALL[[#This Row],[620118]], 0)</f>
        <v>0</v>
      </c>
      <c r="Q976">
        <f>IF(AND(ALL!P977-METEALL[[#This Row],[620119]] &gt;= 0, ALL!P977-METEALL[[#This Row],[620119]] &lt;= 24), ALL!P977-METEALL[[#This Row],[620119]], 0)</f>
        <v>14</v>
      </c>
      <c r="R976">
        <f>IF(AND(ALL!Q977-METEALL[[#This Row],[620120]] &gt;= 0, ALL!Q977-METEALL[[#This Row],[620120]] &lt;= 24), ALL!Q977-METEALL[[#This Row],[620120]], 0)</f>
        <v>14</v>
      </c>
      <c r="S976">
        <f>IF(AND(ALL!R977-METEALL[[#This Row],[620122]] &gt;= 0, ALL!R977-METEALL[[#This Row],[620122]] &lt;= 24), ALL!R977-METEALL[[#This Row],[620122]], 0)</f>
        <v>13</v>
      </c>
      <c r="T976">
        <f>IF(AND(ALL!S977-METEALL[[#This Row],[620123]] &gt;= 0, ALL!S977-METEALL[[#This Row],[620123]] &lt;= 24), ALL!S977-METEALL[[#This Row],[620123]], 0)</f>
        <v>14</v>
      </c>
      <c r="U976">
        <f>IF(AND(ALL!T977-METEALL[[#This Row],[620124]] &gt;= 0, ALL!T977-METEALL[[#This Row],[620124]] &lt;= 24), ALL!T977-METEALL[[#This Row],[620124]], 0)</f>
        <v>0</v>
      </c>
      <c r="Y976">
        <v>620104</v>
      </c>
      <c r="Z976" s="31">
        <v>44804</v>
      </c>
      <c r="AA976">
        <v>9</v>
      </c>
    </row>
    <row r="977" spans="3:27">
      <c r="C977" s="17">
        <v>44805</v>
      </c>
      <c r="D977" t="str">
        <f>TEXT(Mete_cal[[#This Row],[Egat Code]], "[$-409]mmm yyyy")</f>
        <v>Sep 2022</v>
      </c>
      <c r="E977">
        <f>IF(AND(ALL!D978-METEALL[[#This Row],[620104]] &gt;= 0, ALL!D978-METEALL[[#This Row],[620104]] &lt;= 24), ALL!D978-METEALL[[#This Row],[620104]], 0)</f>
        <v>0</v>
      </c>
      <c r="F977">
        <f>IF(AND(ALL!E978-METEALL[[#This Row],[620105]] &gt;= 0, ALL!E978-METEALL[[#This Row],[620105]] &lt;= 24), ALL!E978-METEALL[[#This Row],[620105]], 0)</f>
        <v>0</v>
      </c>
      <c r="G977">
        <f>IF(AND(ALL!F978-METEALL[[#This Row],[620106]] &gt;= 0, ALL!F978-METEALL[[#This Row],[620106]] &lt;= 24), ALL!F978-METEALL[[#This Row],[620106]], 0)</f>
        <v>0</v>
      </c>
      <c r="H977">
        <f>IF(AND(ALL!G978-METEALL[[#This Row],[620107]] &gt;= 0, ALL!G978-METEALL[[#This Row],[620107]] &lt;= 24), ALL!G978-METEALL[[#This Row],[620107]], 0)</f>
        <v>12</v>
      </c>
      <c r="I977">
        <f>IF(AND(ALL!H978-METEALL[[#This Row],[620109]] &gt;= 0, ALL!H978-METEALL[[#This Row],[620109]] &lt;= 24), ALL!H978-METEALL[[#This Row],[620109]], 0)</f>
        <v>10</v>
      </c>
      <c r="J977">
        <f>IF(AND(ALL!I978-METEALL[[#This Row],[620111]] &gt;= 0, ALL!I978-METEALL[[#This Row],[620111]] &lt;= 24), ALL!I978-METEALL[[#This Row],[620111]], 0)</f>
        <v>0</v>
      </c>
      <c r="K977">
        <f>IF(AND(ALL!J978-METEALL[[#This Row],[620112]] &gt;= 0, ALL!J978-METEALL[[#This Row],[620112]] &lt;= 24), ALL!J978-METEALL[[#This Row],[620112]], 0)</f>
        <v>8</v>
      </c>
      <c r="L977">
        <f>IF(AND(ALL!K978-METEALL[[#This Row],[620113]] &gt;= 0, ALL!K978-METEALL[[#This Row],[620113]] &lt;= 24), ALL!K978-METEALL[[#This Row],[620113]], 0)</f>
        <v>0</v>
      </c>
      <c r="M977">
        <f>IF(AND(ALL!L978-METEALL[[#This Row],[620114]] &gt;= 0, ALL!L978-METEALL[[#This Row],[620114]] &lt;= 24), ALL!L978-METEALL[[#This Row],[620114]], 0)</f>
        <v>11</v>
      </c>
      <c r="N977">
        <f>IF(AND(ALL!M978-METEALL[[#This Row],[620116]] &gt;= 0, ALL!M978-METEALL[[#This Row],[620116]] &lt;= 24), ALL!M978-METEALL[[#This Row],[620116]], 0)</f>
        <v>9</v>
      </c>
      <c r="O977">
        <f>IF(AND(ALL!N978-METEALL[[#This Row],[620117]] &gt;= 0, ALL!N978-METEALL[[#This Row],[620117]] &lt;= 24), ALL!N978-METEALL[[#This Row],[620117]], 0)</f>
        <v>0</v>
      </c>
      <c r="P977">
        <f>IF(AND(ALL!O978-METEALL[[#This Row],[620118]] &gt;= 0, ALL!O978-METEALL[[#This Row],[620118]] &lt;= 24), ALL!O978-METEALL[[#This Row],[620118]], 0)</f>
        <v>0</v>
      </c>
      <c r="Q977">
        <f>IF(AND(ALL!P978-METEALL[[#This Row],[620119]] &gt;= 0, ALL!P978-METEALL[[#This Row],[620119]] &lt;= 24), ALL!P978-METEALL[[#This Row],[620119]], 0)</f>
        <v>8</v>
      </c>
      <c r="R977">
        <f>IF(AND(ALL!Q978-METEALL[[#This Row],[620120]] &gt;= 0, ALL!Q978-METEALL[[#This Row],[620120]] &lt;= 24), ALL!Q978-METEALL[[#This Row],[620120]], 0)</f>
        <v>14</v>
      </c>
      <c r="S977">
        <f>IF(AND(ALL!R978-METEALL[[#This Row],[620122]] &gt;= 0, ALL!R978-METEALL[[#This Row],[620122]] &lt;= 24), ALL!R978-METEALL[[#This Row],[620122]], 0)</f>
        <v>14</v>
      </c>
      <c r="T977">
        <f>IF(AND(ALL!S978-METEALL[[#This Row],[620123]] &gt;= 0, ALL!S978-METEALL[[#This Row],[620123]] &lt;= 24), ALL!S978-METEALL[[#This Row],[620123]], 0)</f>
        <v>9</v>
      </c>
      <c r="U977">
        <f>IF(AND(ALL!T978-METEALL[[#This Row],[620124]] &gt;= 0, ALL!T978-METEALL[[#This Row],[620124]] &lt;= 24), ALL!T978-METEALL[[#This Row],[620124]], 0)</f>
        <v>8</v>
      </c>
      <c r="Y977">
        <v>620104</v>
      </c>
      <c r="Z977" s="31">
        <v>44805</v>
      </c>
      <c r="AA977">
        <v>0</v>
      </c>
    </row>
    <row r="978" spans="3:27">
      <c r="C978" s="17">
        <v>44806</v>
      </c>
      <c r="D978" t="str">
        <f>TEXT(Mete_cal[[#This Row],[Egat Code]], "[$-409]mmm yyyy")</f>
        <v>Sep 2022</v>
      </c>
      <c r="E978">
        <f>IF(AND(ALL!D979-METEALL[[#This Row],[620104]] &gt;= 0, ALL!D979-METEALL[[#This Row],[620104]] &lt;= 24), ALL!D979-METEALL[[#This Row],[620104]], 0)</f>
        <v>18</v>
      </c>
      <c r="F978">
        <f>IF(AND(ALL!E979-METEALL[[#This Row],[620105]] &gt;= 0, ALL!E979-METEALL[[#This Row],[620105]] &lt;= 24), ALL!E979-METEALL[[#This Row],[620105]], 0)</f>
        <v>7</v>
      </c>
      <c r="G978">
        <f>IF(AND(ALL!F979-METEALL[[#This Row],[620106]] &gt;= 0, ALL!F979-METEALL[[#This Row],[620106]] &lt;= 24), ALL!F979-METEALL[[#This Row],[620106]], 0)</f>
        <v>12</v>
      </c>
      <c r="H978">
        <f>IF(AND(ALL!G979-METEALL[[#This Row],[620107]] &gt;= 0, ALL!G979-METEALL[[#This Row],[620107]] &lt;= 24), ALL!G979-METEALL[[#This Row],[620107]], 0)</f>
        <v>11</v>
      </c>
      <c r="I978">
        <f>IF(AND(ALL!H979-METEALL[[#This Row],[620109]] &gt;= 0, ALL!H979-METEALL[[#This Row],[620109]] &lt;= 24), ALL!H979-METEALL[[#This Row],[620109]], 0)</f>
        <v>14</v>
      </c>
      <c r="J978">
        <f>IF(AND(ALL!I979-METEALL[[#This Row],[620111]] &gt;= 0, ALL!I979-METEALL[[#This Row],[620111]] &lt;= 24), ALL!I979-METEALL[[#This Row],[620111]], 0)</f>
        <v>0</v>
      </c>
      <c r="K978">
        <f>IF(AND(ALL!J979-METEALL[[#This Row],[620112]] &gt;= 0, ALL!J979-METEALL[[#This Row],[620112]] &lt;= 24), ALL!J979-METEALL[[#This Row],[620112]], 0)</f>
        <v>15</v>
      </c>
      <c r="L978">
        <f>IF(AND(ALL!K979-METEALL[[#This Row],[620113]] &gt;= 0, ALL!K979-METEALL[[#This Row],[620113]] &lt;= 24), ALL!K979-METEALL[[#This Row],[620113]], 0)</f>
        <v>0</v>
      </c>
      <c r="M978">
        <f>IF(AND(ALL!L979-METEALL[[#This Row],[620114]] &gt;= 0, ALL!L979-METEALL[[#This Row],[620114]] &lt;= 24), ALL!L979-METEALL[[#This Row],[620114]], 0)</f>
        <v>9</v>
      </c>
      <c r="N978">
        <f>IF(AND(ALL!M979-METEALL[[#This Row],[620116]] &gt;= 0, ALL!M979-METEALL[[#This Row],[620116]] &lt;= 24), ALL!M979-METEALL[[#This Row],[620116]], 0)</f>
        <v>12</v>
      </c>
      <c r="O978">
        <f>IF(AND(ALL!N979-METEALL[[#This Row],[620117]] &gt;= 0, ALL!N979-METEALL[[#This Row],[620117]] &lt;= 24), ALL!N979-METEALL[[#This Row],[620117]], 0)</f>
        <v>8</v>
      </c>
      <c r="P978">
        <f>IF(AND(ALL!O979-METEALL[[#This Row],[620118]] &gt;= 0, ALL!O979-METEALL[[#This Row],[620118]] &lt;= 24), ALL!O979-METEALL[[#This Row],[620118]], 0)</f>
        <v>0</v>
      </c>
      <c r="Q978">
        <f>IF(AND(ALL!P979-METEALL[[#This Row],[620119]] &gt;= 0, ALL!P979-METEALL[[#This Row],[620119]] &lt;= 24), ALL!P979-METEALL[[#This Row],[620119]], 0)</f>
        <v>3</v>
      </c>
      <c r="R978">
        <f>IF(AND(ALL!Q979-METEALL[[#This Row],[620120]] &gt;= 0, ALL!Q979-METEALL[[#This Row],[620120]] &lt;= 24), ALL!Q979-METEALL[[#This Row],[620120]], 0)</f>
        <v>10</v>
      </c>
      <c r="S978">
        <f>IF(AND(ALL!R979-METEALL[[#This Row],[620122]] &gt;= 0, ALL!R979-METEALL[[#This Row],[620122]] &lt;= 24), ALL!R979-METEALL[[#This Row],[620122]], 0)</f>
        <v>7</v>
      </c>
      <c r="T978">
        <f>IF(AND(ALL!S979-METEALL[[#This Row],[620123]] &gt;= 0, ALL!S979-METEALL[[#This Row],[620123]] &lt;= 24), ALL!S979-METEALL[[#This Row],[620123]], 0)</f>
        <v>7</v>
      </c>
      <c r="U978">
        <f>IF(AND(ALL!T979-METEALL[[#This Row],[620124]] &gt;= 0, ALL!T979-METEALL[[#This Row],[620124]] &lt;= 24), ALL!T979-METEALL[[#This Row],[620124]], 0)</f>
        <v>14</v>
      </c>
      <c r="Y978">
        <v>620104</v>
      </c>
      <c r="Z978" s="31">
        <v>44806</v>
      </c>
      <c r="AA978">
        <v>18</v>
      </c>
    </row>
    <row r="979" spans="3:27">
      <c r="C979" s="17">
        <v>44807</v>
      </c>
      <c r="D979" t="str">
        <f>TEXT(Mete_cal[[#This Row],[Egat Code]], "[$-409]mmm yyyy")</f>
        <v>Sep 2022</v>
      </c>
      <c r="E979">
        <f>IF(AND(ALL!D980-METEALL[[#This Row],[620104]] &gt;= 0, ALL!D980-METEALL[[#This Row],[620104]] &lt;= 24), ALL!D980-METEALL[[#This Row],[620104]], 0)</f>
        <v>19</v>
      </c>
      <c r="F979">
        <f>IF(AND(ALL!E980-METEALL[[#This Row],[620105]] &gt;= 0, ALL!E980-METEALL[[#This Row],[620105]] &lt;= 24), ALL!E980-METEALL[[#This Row],[620105]], 0)</f>
        <v>6</v>
      </c>
      <c r="G979">
        <f>IF(AND(ALL!F980-METEALL[[#This Row],[620106]] &gt;= 0, ALL!F980-METEALL[[#This Row],[620106]] &lt;= 24), ALL!F980-METEALL[[#This Row],[620106]], 0)</f>
        <v>16</v>
      </c>
      <c r="H979">
        <f>IF(AND(ALL!G980-METEALL[[#This Row],[620107]] &gt;= 0, ALL!G980-METEALL[[#This Row],[620107]] &lt;= 24), ALL!G980-METEALL[[#This Row],[620107]], 0)</f>
        <v>18</v>
      </c>
      <c r="I979">
        <f>IF(AND(ALL!H980-METEALL[[#This Row],[620109]] &gt;= 0, ALL!H980-METEALL[[#This Row],[620109]] &lt;= 24), ALL!H980-METEALL[[#This Row],[620109]], 0)</f>
        <v>17</v>
      </c>
      <c r="J979">
        <f>IF(AND(ALL!I980-METEALL[[#This Row],[620111]] &gt;= 0, ALL!I980-METEALL[[#This Row],[620111]] &lt;= 24), ALL!I980-METEALL[[#This Row],[620111]], 0)</f>
        <v>0</v>
      </c>
      <c r="K979">
        <f>IF(AND(ALL!J980-METEALL[[#This Row],[620112]] &gt;= 0, ALL!J980-METEALL[[#This Row],[620112]] &lt;= 24), ALL!J980-METEALL[[#This Row],[620112]], 0)</f>
        <v>17</v>
      </c>
      <c r="L979">
        <f>IF(AND(ALL!K980-METEALL[[#This Row],[620113]] &gt;= 0, ALL!K980-METEALL[[#This Row],[620113]] &lt;= 24), ALL!K980-METEALL[[#This Row],[620113]], 0)</f>
        <v>16</v>
      </c>
      <c r="M979">
        <f>IF(AND(ALL!L980-METEALL[[#This Row],[620114]] &gt;= 0, ALL!L980-METEALL[[#This Row],[620114]] &lt;= 24), ALL!L980-METEALL[[#This Row],[620114]], 0)</f>
        <v>10</v>
      </c>
      <c r="N979">
        <f>IF(AND(ALL!M980-METEALL[[#This Row],[620116]] &gt;= 0, ALL!M980-METEALL[[#This Row],[620116]] &lt;= 24), ALL!M980-METEALL[[#This Row],[620116]], 0)</f>
        <v>14</v>
      </c>
      <c r="O979">
        <f>IF(AND(ALL!N980-METEALL[[#This Row],[620117]] &gt;= 0, ALL!N980-METEALL[[#This Row],[620117]] &lt;= 24), ALL!N980-METEALL[[#This Row],[620117]], 0)</f>
        <v>1</v>
      </c>
      <c r="P979">
        <f>IF(AND(ALL!O980-METEALL[[#This Row],[620118]] &gt;= 0, ALL!O980-METEALL[[#This Row],[620118]] &lt;= 24), ALL!O980-METEALL[[#This Row],[620118]], 0)</f>
        <v>0</v>
      </c>
      <c r="Q979">
        <f>IF(AND(ALL!P980-METEALL[[#This Row],[620119]] &gt;= 0, ALL!P980-METEALL[[#This Row],[620119]] &lt;= 24), ALL!P980-METEALL[[#This Row],[620119]], 0)</f>
        <v>1</v>
      </c>
      <c r="R979">
        <f>IF(AND(ALL!Q980-METEALL[[#This Row],[620120]] &gt;= 0, ALL!Q980-METEALL[[#This Row],[620120]] &lt;= 24), ALL!Q980-METEALL[[#This Row],[620120]], 0)</f>
        <v>9</v>
      </c>
      <c r="S979">
        <f>IF(AND(ALL!R980-METEALL[[#This Row],[620122]] &gt;= 0, ALL!R980-METEALL[[#This Row],[620122]] &lt;= 24), ALL!R980-METEALL[[#This Row],[620122]], 0)</f>
        <v>1</v>
      </c>
      <c r="T979">
        <f>IF(AND(ALL!S980-METEALL[[#This Row],[620123]] &gt;= 0, ALL!S980-METEALL[[#This Row],[620123]] &lt;= 24), ALL!S980-METEALL[[#This Row],[620123]], 0)</f>
        <v>7</v>
      </c>
      <c r="U979">
        <f>IF(AND(ALL!T980-METEALL[[#This Row],[620124]] &gt;= 0, ALL!T980-METEALL[[#This Row],[620124]] &lt;= 24), ALL!T980-METEALL[[#This Row],[620124]], 0)</f>
        <v>13</v>
      </c>
      <c r="Y979">
        <v>620104</v>
      </c>
      <c r="Z979" s="31">
        <v>44807</v>
      </c>
      <c r="AA979">
        <v>19</v>
      </c>
    </row>
    <row r="980" spans="3:27">
      <c r="C980" s="17">
        <v>44808</v>
      </c>
      <c r="D980" t="str">
        <f>TEXT(Mete_cal[[#This Row],[Egat Code]], "[$-409]mmm yyyy")</f>
        <v>Sep 2022</v>
      </c>
      <c r="E980">
        <f>IF(AND(ALL!D981-METEALL[[#This Row],[620104]] &gt;= 0, ALL!D981-METEALL[[#This Row],[620104]] &lt;= 24), ALL!D981-METEALL[[#This Row],[620104]], 0)</f>
        <v>14</v>
      </c>
      <c r="F980">
        <f>IF(AND(ALL!E981-METEALL[[#This Row],[620105]] &gt;= 0, ALL!E981-METEALL[[#This Row],[620105]] &lt;= 24), ALL!E981-METEALL[[#This Row],[620105]], 0)</f>
        <v>1</v>
      </c>
      <c r="G980">
        <f>IF(AND(ALL!F981-METEALL[[#This Row],[620106]] &gt;= 0, ALL!F981-METEALL[[#This Row],[620106]] &lt;= 24), ALL!F981-METEALL[[#This Row],[620106]], 0)</f>
        <v>6</v>
      </c>
      <c r="H980">
        <f>IF(AND(ALL!G981-METEALL[[#This Row],[620107]] &gt;= 0, ALL!G981-METEALL[[#This Row],[620107]] &lt;= 24), ALL!G981-METEALL[[#This Row],[620107]], 0)</f>
        <v>11</v>
      </c>
      <c r="I980">
        <f>IF(AND(ALL!H981-METEALL[[#This Row],[620109]] &gt;= 0, ALL!H981-METEALL[[#This Row],[620109]] &lt;= 24), ALL!H981-METEALL[[#This Row],[620109]], 0)</f>
        <v>17</v>
      </c>
      <c r="J980">
        <f>IF(AND(ALL!I981-METEALL[[#This Row],[620111]] &gt;= 0, ALL!I981-METEALL[[#This Row],[620111]] &lt;= 24), ALL!I981-METEALL[[#This Row],[620111]], 0)</f>
        <v>0</v>
      </c>
      <c r="K980">
        <f>IF(AND(ALL!J981-METEALL[[#This Row],[620112]] &gt;= 0, ALL!J981-METEALL[[#This Row],[620112]] &lt;= 24), ALL!J981-METEALL[[#This Row],[620112]], 0)</f>
        <v>13</v>
      </c>
      <c r="L980">
        <f>IF(AND(ALL!K981-METEALL[[#This Row],[620113]] &gt;= 0, ALL!K981-METEALL[[#This Row],[620113]] &lt;= 24), ALL!K981-METEALL[[#This Row],[620113]], 0)</f>
        <v>14</v>
      </c>
      <c r="M980">
        <f>IF(AND(ALL!L981-METEALL[[#This Row],[620114]] &gt;= 0, ALL!L981-METEALL[[#This Row],[620114]] &lt;= 24), ALL!L981-METEALL[[#This Row],[620114]], 0)</f>
        <v>13</v>
      </c>
      <c r="N980">
        <f>IF(AND(ALL!M981-METEALL[[#This Row],[620116]] &gt;= 0, ALL!M981-METEALL[[#This Row],[620116]] &lt;= 24), ALL!M981-METEALL[[#This Row],[620116]], 0)</f>
        <v>18</v>
      </c>
      <c r="O980">
        <f>IF(AND(ALL!N981-METEALL[[#This Row],[620117]] &gt;= 0, ALL!N981-METEALL[[#This Row],[620117]] &lt;= 24), ALL!N981-METEALL[[#This Row],[620117]], 0)</f>
        <v>10</v>
      </c>
      <c r="P980">
        <f>IF(AND(ALL!O981-METEALL[[#This Row],[620118]] &gt;= 0, ALL!O981-METEALL[[#This Row],[620118]] &lt;= 24), ALL!O981-METEALL[[#This Row],[620118]], 0)</f>
        <v>0</v>
      </c>
      <c r="Q980">
        <f>IF(AND(ALL!P981-METEALL[[#This Row],[620119]] &gt;= 0, ALL!P981-METEALL[[#This Row],[620119]] &lt;= 24), ALL!P981-METEALL[[#This Row],[620119]], 0)</f>
        <v>8</v>
      </c>
      <c r="R980">
        <f>IF(AND(ALL!Q981-METEALL[[#This Row],[620120]] &gt;= 0, ALL!Q981-METEALL[[#This Row],[620120]] &lt;= 24), ALL!Q981-METEALL[[#This Row],[620120]], 0)</f>
        <v>19</v>
      </c>
      <c r="S980">
        <f>IF(AND(ALL!R981-METEALL[[#This Row],[620122]] &gt;= 0, ALL!R981-METEALL[[#This Row],[620122]] &lt;= 24), ALL!R981-METEALL[[#This Row],[620122]], 0)</f>
        <v>0</v>
      </c>
      <c r="T980">
        <f>IF(AND(ALL!S981-METEALL[[#This Row],[620123]] &gt;= 0, ALL!S981-METEALL[[#This Row],[620123]] &lt;= 24), ALL!S981-METEALL[[#This Row],[620123]], 0)</f>
        <v>7</v>
      </c>
      <c r="U980">
        <f>IF(AND(ALL!T981-METEALL[[#This Row],[620124]] &gt;= 0, ALL!T981-METEALL[[#This Row],[620124]] &lt;= 24), ALL!T981-METEALL[[#This Row],[620124]], 0)</f>
        <v>6</v>
      </c>
      <c r="Y980">
        <v>620104</v>
      </c>
      <c r="Z980" s="31">
        <v>44808</v>
      </c>
      <c r="AA980">
        <v>14</v>
      </c>
    </row>
    <row r="981" spans="3:27">
      <c r="C981" s="17">
        <v>44809</v>
      </c>
      <c r="D981" t="str">
        <f>TEXT(Mete_cal[[#This Row],[Egat Code]], "[$-409]mmm yyyy")</f>
        <v>Sep 2022</v>
      </c>
      <c r="E981">
        <f>IF(AND(ALL!D982-METEALL[[#This Row],[620104]] &gt;= 0, ALL!D982-METEALL[[#This Row],[620104]] &lt;= 24), ALL!D982-METEALL[[#This Row],[620104]], 0)</f>
        <v>13</v>
      </c>
      <c r="F981">
        <f>IF(AND(ALL!E982-METEALL[[#This Row],[620105]] &gt;= 0, ALL!E982-METEALL[[#This Row],[620105]] &lt;= 24), ALL!E982-METEALL[[#This Row],[620105]], 0)</f>
        <v>10</v>
      </c>
      <c r="G981">
        <f>IF(AND(ALL!F982-METEALL[[#This Row],[620106]] &gt;= 0, ALL!F982-METEALL[[#This Row],[620106]] &lt;= 24), ALL!F982-METEALL[[#This Row],[620106]], 0)</f>
        <v>7</v>
      </c>
      <c r="H981">
        <f>IF(AND(ALL!G982-METEALL[[#This Row],[620107]] &gt;= 0, ALL!G982-METEALL[[#This Row],[620107]] &lt;= 24), ALL!G982-METEALL[[#This Row],[620107]], 0)</f>
        <v>6</v>
      </c>
      <c r="I981">
        <f>IF(AND(ALL!H982-METEALL[[#This Row],[620109]] &gt;= 0, ALL!H982-METEALL[[#This Row],[620109]] &lt;= 24), ALL!H982-METEALL[[#This Row],[620109]], 0)</f>
        <v>12</v>
      </c>
      <c r="J981">
        <f>IF(AND(ALL!I982-METEALL[[#This Row],[620111]] &gt;= 0, ALL!I982-METEALL[[#This Row],[620111]] &lt;= 24), ALL!I982-METEALL[[#This Row],[620111]], 0)</f>
        <v>0</v>
      </c>
      <c r="K981">
        <f>IF(AND(ALL!J982-METEALL[[#This Row],[620112]] &gt;= 0, ALL!J982-METEALL[[#This Row],[620112]] &lt;= 24), ALL!J982-METEALL[[#This Row],[620112]], 0)</f>
        <v>20</v>
      </c>
      <c r="L981">
        <f>IF(AND(ALL!K982-METEALL[[#This Row],[620113]] &gt;= 0, ALL!K982-METEALL[[#This Row],[620113]] &lt;= 24), ALL!K982-METEALL[[#This Row],[620113]], 0)</f>
        <v>12</v>
      </c>
      <c r="M981">
        <f>IF(AND(ALL!L982-METEALL[[#This Row],[620114]] &gt;= 0, ALL!L982-METEALL[[#This Row],[620114]] &lt;= 24), ALL!L982-METEALL[[#This Row],[620114]], 0)</f>
        <v>18</v>
      </c>
      <c r="N981">
        <f>IF(AND(ALL!M982-METEALL[[#This Row],[620116]] &gt;= 0, ALL!M982-METEALL[[#This Row],[620116]] &lt;= 24), ALL!M982-METEALL[[#This Row],[620116]], 0)</f>
        <v>0</v>
      </c>
      <c r="O981">
        <f>IF(AND(ALL!N982-METEALL[[#This Row],[620117]] &gt;= 0, ALL!N982-METEALL[[#This Row],[620117]] &lt;= 24), ALL!N982-METEALL[[#This Row],[620117]], 0)</f>
        <v>18</v>
      </c>
      <c r="P981">
        <f>IF(AND(ALL!O982-METEALL[[#This Row],[620118]] &gt;= 0, ALL!O982-METEALL[[#This Row],[620118]] &lt;= 24), ALL!O982-METEALL[[#This Row],[620118]], 0)</f>
        <v>0</v>
      </c>
      <c r="Q981">
        <f>IF(AND(ALL!P982-METEALL[[#This Row],[620119]] &gt;= 0, ALL!P982-METEALL[[#This Row],[620119]] &lt;= 24), ALL!P982-METEALL[[#This Row],[620119]], 0)</f>
        <v>12</v>
      </c>
      <c r="R981">
        <f>IF(AND(ALL!Q982-METEALL[[#This Row],[620120]] &gt;= 0, ALL!Q982-METEALL[[#This Row],[620120]] &lt;= 24), ALL!Q982-METEALL[[#This Row],[620120]], 0)</f>
        <v>15</v>
      </c>
      <c r="S981">
        <f>IF(AND(ALL!R982-METEALL[[#This Row],[620122]] &gt;= 0, ALL!R982-METEALL[[#This Row],[620122]] &lt;= 24), ALL!R982-METEALL[[#This Row],[620122]], 0)</f>
        <v>1</v>
      </c>
      <c r="T981">
        <f>IF(AND(ALL!S982-METEALL[[#This Row],[620123]] &gt;= 0, ALL!S982-METEALL[[#This Row],[620123]] &lt;= 24), ALL!S982-METEALL[[#This Row],[620123]], 0)</f>
        <v>13</v>
      </c>
      <c r="U981">
        <f>IF(AND(ALL!T982-METEALL[[#This Row],[620124]] &gt;= 0, ALL!T982-METEALL[[#This Row],[620124]] &lt;= 24), ALL!T982-METEALL[[#This Row],[620124]], 0)</f>
        <v>17</v>
      </c>
      <c r="Y981">
        <v>620104</v>
      </c>
      <c r="Z981" s="31">
        <v>44809</v>
      </c>
      <c r="AA981">
        <v>13</v>
      </c>
    </row>
    <row r="982" spans="3:27">
      <c r="C982" s="17">
        <v>44810</v>
      </c>
      <c r="D982" t="str">
        <f>TEXT(Mete_cal[[#This Row],[Egat Code]], "[$-409]mmm yyyy")</f>
        <v>Sep 2022</v>
      </c>
      <c r="E982">
        <f>IF(AND(ALL!D983-METEALL[[#This Row],[620104]] &gt;= 0, ALL!D983-METEALL[[#This Row],[620104]] &lt;= 24), ALL!D983-METEALL[[#This Row],[620104]], 0)</f>
        <v>18</v>
      </c>
      <c r="F982">
        <f>IF(AND(ALL!E983-METEALL[[#This Row],[620105]] &gt;= 0, ALL!E983-METEALL[[#This Row],[620105]] &lt;= 24), ALL!E983-METEALL[[#This Row],[620105]], 0)</f>
        <v>7</v>
      </c>
      <c r="G982">
        <f>IF(AND(ALL!F983-METEALL[[#This Row],[620106]] &gt;= 0, ALL!F983-METEALL[[#This Row],[620106]] &lt;= 24), ALL!F983-METEALL[[#This Row],[620106]], 0)</f>
        <v>4</v>
      </c>
      <c r="H982">
        <f>IF(AND(ALL!G983-METEALL[[#This Row],[620107]] &gt;= 0, ALL!G983-METEALL[[#This Row],[620107]] &lt;= 24), ALL!G983-METEALL[[#This Row],[620107]], 0)</f>
        <v>3</v>
      </c>
      <c r="I982">
        <f>IF(AND(ALL!H983-METEALL[[#This Row],[620109]] &gt;= 0, ALL!H983-METEALL[[#This Row],[620109]] &lt;= 24), ALL!H983-METEALL[[#This Row],[620109]], 0)</f>
        <v>4</v>
      </c>
      <c r="J982">
        <f>IF(AND(ALL!I983-METEALL[[#This Row],[620111]] &gt;= 0, ALL!I983-METEALL[[#This Row],[620111]] &lt;= 24), ALL!I983-METEALL[[#This Row],[620111]], 0)</f>
        <v>0</v>
      </c>
      <c r="K982">
        <f>IF(AND(ALL!J983-METEALL[[#This Row],[620112]] &gt;= 0, ALL!J983-METEALL[[#This Row],[620112]] &lt;= 24), ALL!J983-METEALL[[#This Row],[620112]], 0)</f>
        <v>13</v>
      </c>
      <c r="L982">
        <f>IF(AND(ALL!K983-METEALL[[#This Row],[620113]] &gt;= 0, ALL!K983-METEALL[[#This Row],[620113]] &lt;= 24), ALL!K983-METEALL[[#This Row],[620113]], 0)</f>
        <v>17</v>
      </c>
      <c r="M982">
        <f>IF(AND(ALL!L983-METEALL[[#This Row],[620114]] &gt;= 0, ALL!L983-METEALL[[#This Row],[620114]] &lt;= 24), ALL!L983-METEALL[[#This Row],[620114]], 0)</f>
        <v>16</v>
      </c>
      <c r="N982">
        <f>IF(AND(ALL!M983-METEALL[[#This Row],[620116]] &gt;= 0, ALL!M983-METEALL[[#This Row],[620116]] &lt;= 24), ALL!M983-METEALL[[#This Row],[620116]], 0)</f>
        <v>3</v>
      </c>
      <c r="O982">
        <f>IF(AND(ALL!N983-METEALL[[#This Row],[620117]] &gt;= 0, ALL!N983-METEALL[[#This Row],[620117]] &lt;= 24), ALL!N983-METEALL[[#This Row],[620117]], 0)</f>
        <v>11</v>
      </c>
      <c r="P982">
        <f>IF(AND(ALL!O983-METEALL[[#This Row],[620118]] &gt;= 0, ALL!O983-METEALL[[#This Row],[620118]] &lt;= 24), ALL!O983-METEALL[[#This Row],[620118]], 0)</f>
        <v>0</v>
      </c>
      <c r="Q982">
        <f>IF(AND(ALL!P983-METEALL[[#This Row],[620119]] &gt;= 0, ALL!P983-METEALL[[#This Row],[620119]] &lt;= 24), ALL!P983-METEALL[[#This Row],[620119]], 0)</f>
        <v>5</v>
      </c>
      <c r="R982">
        <f>IF(AND(ALL!Q983-METEALL[[#This Row],[620120]] &gt;= 0, ALL!Q983-METEALL[[#This Row],[620120]] &lt;= 24), ALL!Q983-METEALL[[#This Row],[620120]], 0)</f>
        <v>13</v>
      </c>
      <c r="S982">
        <f>IF(AND(ALL!R983-METEALL[[#This Row],[620122]] &gt;= 0, ALL!R983-METEALL[[#This Row],[620122]] &lt;= 24), ALL!R983-METEALL[[#This Row],[620122]], 0)</f>
        <v>10</v>
      </c>
      <c r="T982">
        <f>IF(AND(ALL!S983-METEALL[[#This Row],[620123]] &gt;= 0, ALL!S983-METEALL[[#This Row],[620123]] &lt;= 24), ALL!S983-METEALL[[#This Row],[620123]], 0)</f>
        <v>10</v>
      </c>
      <c r="U982">
        <f>IF(AND(ALL!T983-METEALL[[#This Row],[620124]] &gt;= 0, ALL!T983-METEALL[[#This Row],[620124]] &lt;= 24), ALL!T983-METEALL[[#This Row],[620124]], 0)</f>
        <v>17</v>
      </c>
      <c r="Y982">
        <v>620104</v>
      </c>
      <c r="Z982" s="31">
        <v>44810</v>
      </c>
      <c r="AA982">
        <v>18</v>
      </c>
    </row>
    <row r="983" spans="3:27">
      <c r="C983" s="17">
        <v>44811</v>
      </c>
      <c r="D983" t="str">
        <f>TEXT(Mete_cal[[#This Row],[Egat Code]], "[$-409]mmm yyyy")</f>
        <v>Sep 2022</v>
      </c>
      <c r="E983">
        <f>IF(AND(ALL!D984-METEALL[[#This Row],[620104]] &gt;= 0, ALL!D984-METEALL[[#This Row],[620104]] &lt;= 24), ALL!D984-METEALL[[#This Row],[620104]], 0)</f>
        <v>6</v>
      </c>
      <c r="F983">
        <f>IF(AND(ALL!E984-METEALL[[#This Row],[620105]] &gt;= 0, ALL!E984-METEALL[[#This Row],[620105]] &lt;= 24), ALL!E984-METEALL[[#This Row],[620105]], 0)</f>
        <v>4</v>
      </c>
      <c r="G983">
        <f>IF(AND(ALL!F984-METEALL[[#This Row],[620106]] &gt;= 0, ALL!F984-METEALL[[#This Row],[620106]] &lt;= 24), ALL!F984-METEALL[[#This Row],[620106]], 0)</f>
        <v>8</v>
      </c>
      <c r="H983">
        <f>IF(AND(ALL!G984-METEALL[[#This Row],[620107]] &gt;= 0, ALL!G984-METEALL[[#This Row],[620107]] &lt;= 24), ALL!G984-METEALL[[#This Row],[620107]], 0)</f>
        <v>17</v>
      </c>
      <c r="I983">
        <f>IF(AND(ALL!H984-METEALL[[#This Row],[620109]] &gt;= 0, ALL!H984-METEALL[[#This Row],[620109]] &lt;= 24), ALL!H984-METEALL[[#This Row],[620109]], 0)</f>
        <v>14</v>
      </c>
      <c r="J983">
        <f>IF(AND(ALL!I984-METEALL[[#This Row],[620111]] &gt;= 0, ALL!I984-METEALL[[#This Row],[620111]] &lt;= 24), ALL!I984-METEALL[[#This Row],[620111]], 0)</f>
        <v>0</v>
      </c>
      <c r="K983">
        <f>IF(AND(ALL!J984-METEALL[[#This Row],[620112]] &gt;= 0, ALL!J984-METEALL[[#This Row],[620112]] &lt;= 24), ALL!J984-METEALL[[#This Row],[620112]], 0)</f>
        <v>7</v>
      </c>
      <c r="L983">
        <f>IF(AND(ALL!K984-METEALL[[#This Row],[620113]] &gt;= 0, ALL!K984-METEALL[[#This Row],[620113]] &lt;= 24), ALL!K984-METEALL[[#This Row],[620113]], 0)</f>
        <v>12</v>
      </c>
      <c r="M983">
        <f>IF(AND(ALL!L984-METEALL[[#This Row],[620114]] &gt;= 0, ALL!L984-METEALL[[#This Row],[620114]] &lt;= 24), ALL!L984-METEALL[[#This Row],[620114]], 0)</f>
        <v>1</v>
      </c>
      <c r="N983">
        <f>IF(AND(ALL!M984-METEALL[[#This Row],[620116]] &gt;= 0, ALL!M984-METEALL[[#This Row],[620116]] &lt;= 24), ALL!M984-METEALL[[#This Row],[620116]], 0)</f>
        <v>10</v>
      </c>
      <c r="O983">
        <f>IF(AND(ALL!N984-METEALL[[#This Row],[620117]] &gt;= 0, ALL!N984-METEALL[[#This Row],[620117]] &lt;= 24), ALL!N984-METEALL[[#This Row],[620117]], 0)</f>
        <v>16</v>
      </c>
      <c r="P983">
        <f>IF(AND(ALL!O984-METEALL[[#This Row],[620118]] &gt;= 0, ALL!O984-METEALL[[#This Row],[620118]] &lt;= 24), ALL!O984-METEALL[[#This Row],[620118]], 0)</f>
        <v>0</v>
      </c>
      <c r="Q983">
        <f>IF(AND(ALL!P984-METEALL[[#This Row],[620119]] &gt;= 0, ALL!P984-METEALL[[#This Row],[620119]] &lt;= 24), ALL!P984-METEALL[[#This Row],[620119]], 0)</f>
        <v>11</v>
      </c>
      <c r="R983">
        <f>IF(AND(ALL!Q984-METEALL[[#This Row],[620120]] &gt;= 0, ALL!Q984-METEALL[[#This Row],[620120]] &lt;= 24), ALL!Q984-METEALL[[#This Row],[620120]], 0)</f>
        <v>0</v>
      </c>
      <c r="S983">
        <f>IF(AND(ALL!R984-METEALL[[#This Row],[620122]] &gt;= 0, ALL!R984-METEALL[[#This Row],[620122]] &lt;= 24), ALL!R984-METEALL[[#This Row],[620122]], 0)</f>
        <v>13</v>
      </c>
      <c r="T983">
        <f>IF(AND(ALL!S984-METEALL[[#This Row],[620123]] &gt;= 0, ALL!S984-METEALL[[#This Row],[620123]] &lt;= 24), ALL!S984-METEALL[[#This Row],[620123]], 0)</f>
        <v>8</v>
      </c>
      <c r="U983">
        <f>IF(AND(ALL!T984-METEALL[[#This Row],[620124]] &gt;= 0, ALL!T984-METEALL[[#This Row],[620124]] &lt;= 24), ALL!T984-METEALL[[#This Row],[620124]], 0)</f>
        <v>15</v>
      </c>
      <c r="Y983">
        <v>620104</v>
      </c>
      <c r="Z983" s="31">
        <v>44811</v>
      </c>
      <c r="AA983">
        <v>6</v>
      </c>
    </row>
    <row r="984" spans="3:27">
      <c r="C984" s="17">
        <v>44812</v>
      </c>
      <c r="D984" t="str">
        <f>TEXT(Mete_cal[[#This Row],[Egat Code]], "[$-409]mmm yyyy")</f>
        <v>Sep 2022</v>
      </c>
      <c r="E984">
        <f>IF(AND(ALL!D985-METEALL[[#This Row],[620104]] &gt;= 0, ALL!D985-METEALL[[#This Row],[620104]] &lt;= 24), ALL!D985-METEALL[[#This Row],[620104]], 0)</f>
        <v>0</v>
      </c>
      <c r="F984">
        <f>IF(AND(ALL!E985-METEALL[[#This Row],[620105]] &gt;= 0, ALL!E985-METEALL[[#This Row],[620105]] &lt;= 24), ALL!E985-METEALL[[#This Row],[620105]], 0)</f>
        <v>5</v>
      </c>
      <c r="G984">
        <f>IF(AND(ALL!F985-METEALL[[#This Row],[620106]] &gt;= 0, ALL!F985-METEALL[[#This Row],[620106]] &lt;= 24), ALL!F985-METEALL[[#This Row],[620106]], 0)</f>
        <v>12</v>
      </c>
      <c r="H984">
        <f>IF(AND(ALL!G985-METEALL[[#This Row],[620107]] &gt;= 0, ALL!G985-METEALL[[#This Row],[620107]] &lt;= 24), ALL!G985-METEALL[[#This Row],[620107]], 0)</f>
        <v>13</v>
      </c>
      <c r="I984">
        <f>IF(AND(ALL!H985-METEALL[[#This Row],[620109]] &gt;= 0, ALL!H985-METEALL[[#This Row],[620109]] &lt;= 24), ALL!H985-METEALL[[#This Row],[620109]], 0)</f>
        <v>8</v>
      </c>
      <c r="J984">
        <f>IF(AND(ALL!I985-METEALL[[#This Row],[620111]] &gt;= 0, ALL!I985-METEALL[[#This Row],[620111]] &lt;= 24), ALL!I985-METEALL[[#This Row],[620111]], 0)</f>
        <v>0</v>
      </c>
      <c r="K984">
        <f>IF(AND(ALL!J985-METEALL[[#This Row],[620112]] &gt;= 0, ALL!J985-METEALL[[#This Row],[620112]] &lt;= 24), ALL!J985-METEALL[[#This Row],[620112]], 0)</f>
        <v>10</v>
      </c>
      <c r="L984">
        <f>IF(AND(ALL!K985-METEALL[[#This Row],[620113]] &gt;= 0, ALL!K985-METEALL[[#This Row],[620113]] &lt;= 24), ALL!K985-METEALL[[#This Row],[620113]], 0)</f>
        <v>1</v>
      </c>
      <c r="M984">
        <f>IF(AND(ALL!L985-METEALL[[#This Row],[620114]] &gt;= 0, ALL!L985-METEALL[[#This Row],[620114]] &lt;= 24), ALL!L985-METEALL[[#This Row],[620114]], 0)</f>
        <v>5</v>
      </c>
      <c r="N984">
        <f>IF(AND(ALL!M985-METEALL[[#This Row],[620116]] &gt;= 0, ALL!M985-METEALL[[#This Row],[620116]] &lt;= 24), ALL!M985-METEALL[[#This Row],[620116]], 0)</f>
        <v>11</v>
      </c>
      <c r="O984">
        <f>IF(AND(ALL!N985-METEALL[[#This Row],[620117]] &gt;= 0, ALL!N985-METEALL[[#This Row],[620117]] &lt;= 24), ALL!N985-METEALL[[#This Row],[620117]], 0)</f>
        <v>12</v>
      </c>
      <c r="P984">
        <f>IF(AND(ALL!O985-METEALL[[#This Row],[620118]] &gt;= 0, ALL!O985-METEALL[[#This Row],[620118]] &lt;= 24), ALL!O985-METEALL[[#This Row],[620118]], 0)</f>
        <v>0</v>
      </c>
      <c r="Q984">
        <f>IF(AND(ALL!P985-METEALL[[#This Row],[620119]] &gt;= 0, ALL!P985-METEALL[[#This Row],[620119]] &lt;= 24), ALL!P985-METEALL[[#This Row],[620119]], 0)</f>
        <v>0</v>
      </c>
      <c r="R984">
        <f>IF(AND(ALL!Q985-METEALL[[#This Row],[620120]] &gt;= 0, ALL!Q985-METEALL[[#This Row],[620120]] &lt;= 24), ALL!Q985-METEALL[[#This Row],[620120]], 0)</f>
        <v>1</v>
      </c>
      <c r="S984">
        <f>IF(AND(ALL!R985-METEALL[[#This Row],[620122]] &gt;= 0, ALL!R985-METEALL[[#This Row],[620122]] &lt;= 24), ALL!R985-METEALL[[#This Row],[620122]], 0)</f>
        <v>0</v>
      </c>
      <c r="T984">
        <f>IF(AND(ALL!S985-METEALL[[#This Row],[620123]] &gt;= 0, ALL!S985-METEALL[[#This Row],[620123]] &lt;= 24), ALL!S985-METEALL[[#This Row],[620123]], 0)</f>
        <v>10</v>
      </c>
      <c r="U984">
        <f>IF(AND(ALL!T985-METEALL[[#This Row],[620124]] &gt;= 0, ALL!T985-METEALL[[#This Row],[620124]] &lt;= 24), ALL!T985-METEALL[[#This Row],[620124]], 0)</f>
        <v>13</v>
      </c>
      <c r="Y984">
        <v>620104</v>
      </c>
      <c r="Z984" s="31">
        <v>44812</v>
      </c>
      <c r="AA984">
        <v>0</v>
      </c>
    </row>
    <row r="985" spans="3:27">
      <c r="C985" s="17">
        <v>44813</v>
      </c>
      <c r="D985" t="str">
        <f>TEXT(Mete_cal[[#This Row],[Egat Code]], "[$-409]mmm yyyy")</f>
        <v>Sep 2022</v>
      </c>
      <c r="E985">
        <f>IF(AND(ALL!D986-METEALL[[#This Row],[620104]] &gt;= 0, ALL!D986-METEALL[[#This Row],[620104]] &lt;= 24), ALL!D986-METEALL[[#This Row],[620104]], 0)</f>
        <v>0</v>
      </c>
      <c r="F985">
        <f>IF(AND(ALL!E986-METEALL[[#This Row],[620105]] &gt;= 0, ALL!E986-METEALL[[#This Row],[620105]] &lt;= 24), ALL!E986-METEALL[[#This Row],[620105]], 0)</f>
        <v>8</v>
      </c>
      <c r="G985">
        <f>IF(AND(ALL!F986-METEALL[[#This Row],[620106]] &gt;= 0, ALL!F986-METEALL[[#This Row],[620106]] &lt;= 24), ALL!F986-METEALL[[#This Row],[620106]], 0)</f>
        <v>11</v>
      </c>
      <c r="H985">
        <f>IF(AND(ALL!G986-METEALL[[#This Row],[620107]] &gt;= 0, ALL!G986-METEALL[[#This Row],[620107]] &lt;= 24), ALL!G986-METEALL[[#This Row],[620107]], 0)</f>
        <v>11</v>
      </c>
      <c r="I985">
        <f>IF(AND(ALL!H986-METEALL[[#This Row],[620109]] &gt;= 0, ALL!H986-METEALL[[#This Row],[620109]] &lt;= 24), ALL!H986-METEALL[[#This Row],[620109]], 0)</f>
        <v>11</v>
      </c>
      <c r="J985">
        <f>IF(AND(ALL!I986-METEALL[[#This Row],[620111]] &gt;= 0, ALL!I986-METEALL[[#This Row],[620111]] &lt;= 24), ALL!I986-METEALL[[#This Row],[620111]], 0)</f>
        <v>7</v>
      </c>
      <c r="K985">
        <f>IF(AND(ALL!J986-METEALL[[#This Row],[620112]] &gt;= 0, ALL!J986-METEALL[[#This Row],[620112]] &lt;= 24), ALL!J986-METEALL[[#This Row],[620112]], 0)</f>
        <v>6</v>
      </c>
      <c r="L985">
        <f>IF(AND(ALL!K986-METEALL[[#This Row],[620113]] &gt;= 0, ALL!K986-METEALL[[#This Row],[620113]] &lt;= 24), ALL!K986-METEALL[[#This Row],[620113]], 0)</f>
        <v>11</v>
      </c>
      <c r="M985">
        <f>IF(AND(ALL!L986-METEALL[[#This Row],[620114]] &gt;= 0, ALL!L986-METEALL[[#This Row],[620114]] &lt;= 24), ALL!L986-METEALL[[#This Row],[620114]], 0)</f>
        <v>12</v>
      </c>
      <c r="N985">
        <f>IF(AND(ALL!M986-METEALL[[#This Row],[620116]] &gt;= 0, ALL!M986-METEALL[[#This Row],[620116]] &lt;= 24), ALL!M986-METEALL[[#This Row],[620116]], 0)</f>
        <v>10</v>
      </c>
      <c r="O985">
        <f>IF(AND(ALL!N986-METEALL[[#This Row],[620117]] &gt;= 0, ALL!N986-METEALL[[#This Row],[620117]] &lt;= 24), ALL!N986-METEALL[[#This Row],[620117]], 0)</f>
        <v>0</v>
      </c>
      <c r="P985">
        <f>IF(AND(ALL!O986-METEALL[[#This Row],[620118]] &gt;= 0, ALL!O986-METEALL[[#This Row],[620118]] &lt;= 24), ALL!O986-METEALL[[#This Row],[620118]], 0)</f>
        <v>0</v>
      </c>
      <c r="Q985">
        <f>IF(AND(ALL!P986-METEALL[[#This Row],[620119]] &gt;= 0, ALL!P986-METEALL[[#This Row],[620119]] &lt;= 24), ALL!P986-METEALL[[#This Row],[620119]], 0)</f>
        <v>2</v>
      </c>
      <c r="R985">
        <f>IF(AND(ALL!Q986-METEALL[[#This Row],[620120]] &gt;= 0, ALL!Q986-METEALL[[#This Row],[620120]] &lt;= 24), ALL!Q986-METEALL[[#This Row],[620120]], 0)</f>
        <v>0</v>
      </c>
      <c r="S985">
        <f>IF(AND(ALL!R986-METEALL[[#This Row],[620122]] &gt;= 0, ALL!R986-METEALL[[#This Row],[620122]] &lt;= 24), ALL!R986-METEALL[[#This Row],[620122]], 0)</f>
        <v>0</v>
      </c>
      <c r="T985">
        <f>IF(AND(ALL!S986-METEALL[[#This Row],[620123]] &gt;= 0, ALL!S986-METEALL[[#This Row],[620123]] &lt;= 24), ALL!S986-METEALL[[#This Row],[620123]], 0)</f>
        <v>5</v>
      </c>
      <c r="U985">
        <f>IF(AND(ALL!T986-METEALL[[#This Row],[620124]] &gt;= 0, ALL!T986-METEALL[[#This Row],[620124]] &lt;= 24), ALL!T986-METEALL[[#This Row],[620124]], 0)</f>
        <v>6</v>
      </c>
      <c r="Y985">
        <v>620104</v>
      </c>
      <c r="Z985" s="31">
        <v>44813</v>
      </c>
      <c r="AA985">
        <v>0</v>
      </c>
    </row>
    <row r="986" spans="3:27">
      <c r="C986" s="17">
        <v>44814</v>
      </c>
      <c r="D986" t="str">
        <f>TEXT(Mete_cal[[#This Row],[Egat Code]], "[$-409]mmm yyyy")</f>
        <v>Sep 2022</v>
      </c>
      <c r="E986">
        <f>IF(AND(ALL!D987-METEALL[[#This Row],[620104]] &gt;= 0, ALL!D987-METEALL[[#This Row],[620104]] &lt;= 24), ALL!D987-METEALL[[#This Row],[620104]], 0)</f>
        <v>0</v>
      </c>
      <c r="F986">
        <f>IF(AND(ALL!E987-METEALL[[#This Row],[620105]] &gt;= 0, ALL!E987-METEALL[[#This Row],[620105]] &lt;= 24), ALL!E987-METEALL[[#This Row],[620105]], 0)</f>
        <v>9</v>
      </c>
      <c r="G986">
        <f>IF(AND(ALL!F987-METEALL[[#This Row],[620106]] &gt;= 0, ALL!F987-METEALL[[#This Row],[620106]] &lt;= 24), ALL!F987-METEALL[[#This Row],[620106]], 0)</f>
        <v>9</v>
      </c>
      <c r="H986">
        <f>IF(AND(ALL!G987-METEALL[[#This Row],[620107]] &gt;= 0, ALL!G987-METEALL[[#This Row],[620107]] &lt;= 24), ALL!G987-METEALL[[#This Row],[620107]], 0)</f>
        <v>10</v>
      </c>
      <c r="I986">
        <f>IF(AND(ALL!H987-METEALL[[#This Row],[620109]] &gt;= 0, ALL!H987-METEALL[[#This Row],[620109]] &lt;= 24), ALL!H987-METEALL[[#This Row],[620109]], 0)</f>
        <v>8</v>
      </c>
      <c r="J986">
        <f>IF(AND(ALL!I987-METEALL[[#This Row],[620111]] &gt;= 0, ALL!I987-METEALL[[#This Row],[620111]] &lt;= 24), ALL!I987-METEALL[[#This Row],[620111]], 0)</f>
        <v>0</v>
      </c>
      <c r="K986">
        <f>IF(AND(ALL!J987-METEALL[[#This Row],[620112]] &gt;= 0, ALL!J987-METEALL[[#This Row],[620112]] &lt;= 24), ALL!J987-METEALL[[#This Row],[620112]], 0)</f>
        <v>9</v>
      </c>
      <c r="L986">
        <f>IF(AND(ALL!K987-METEALL[[#This Row],[620113]] &gt;= 0, ALL!K987-METEALL[[#This Row],[620113]] &lt;= 24), ALL!K987-METEALL[[#This Row],[620113]], 0)</f>
        <v>10</v>
      </c>
      <c r="M986">
        <f>IF(AND(ALL!L987-METEALL[[#This Row],[620114]] &gt;= 0, ALL!L987-METEALL[[#This Row],[620114]] &lt;= 24), ALL!L987-METEALL[[#This Row],[620114]], 0)</f>
        <v>8</v>
      </c>
      <c r="N986">
        <f>IF(AND(ALL!M987-METEALL[[#This Row],[620116]] &gt;= 0, ALL!M987-METEALL[[#This Row],[620116]] &lt;= 24), ALL!M987-METEALL[[#This Row],[620116]], 0)</f>
        <v>9</v>
      </c>
      <c r="O986">
        <f>IF(AND(ALL!N987-METEALL[[#This Row],[620117]] &gt;= 0, ALL!N987-METEALL[[#This Row],[620117]] &lt;= 24), ALL!N987-METEALL[[#This Row],[620117]], 0)</f>
        <v>0</v>
      </c>
      <c r="P986">
        <f>IF(AND(ALL!O987-METEALL[[#This Row],[620118]] &gt;= 0, ALL!O987-METEALL[[#This Row],[620118]] &lt;= 24), ALL!O987-METEALL[[#This Row],[620118]], 0)</f>
        <v>13</v>
      </c>
      <c r="Q986">
        <f>IF(AND(ALL!P987-METEALL[[#This Row],[620119]] &gt;= 0, ALL!P987-METEALL[[#This Row],[620119]] &lt;= 24), ALL!P987-METEALL[[#This Row],[620119]], 0)</f>
        <v>6</v>
      </c>
      <c r="R986">
        <f>IF(AND(ALL!Q987-METEALL[[#This Row],[620120]] &gt;= 0, ALL!Q987-METEALL[[#This Row],[620120]] &lt;= 24), ALL!Q987-METEALL[[#This Row],[620120]], 0)</f>
        <v>0</v>
      </c>
      <c r="S986">
        <f>IF(AND(ALL!R987-METEALL[[#This Row],[620122]] &gt;= 0, ALL!R987-METEALL[[#This Row],[620122]] &lt;= 24), ALL!R987-METEALL[[#This Row],[620122]], 0)</f>
        <v>7</v>
      </c>
      <c r="T986">
        <f>IF(AND(ALL!S987-METEALL[[#This Row],[620123]] &gt;= 0, ALL!S987-METEALL[[#This Row],[620123]] &lt;= 24), ALL!S987-METEALL[[#This Row],[620123]], 0)</f>
        <v>15</v>
      </c>
      <c r="U986">
        <f>IF(AND(ALL!T987-METEALL[[#This Row],[620124]] &gt;= 0, ALL!T987-METEALL[[#This Row],[620124]] &lt;= 24), ALL!T987-METEALL[[#This Row],[620124]], 0)</f>
        <v>6</v>
      </c>
      <c r="Y986">
        <v>620104</v>
      </c>
      <c r="Z986" s="31">
        <v>44814</v>
      </c>
      <c r="AA986">
        <v>0</v>
      </c>
    </row>
    <row r="987" spans="3:27">
      <c r="C987" s="17">
        <v>44815</v>
      </c>
      <c r="D987" t="str">
        <f>TEXT(Mete_cal[[#This Row],[Egat Code]], "[$-409]mmm yyyy")</f>
        <v>Sep 2022</v>
      </c>
      <c r="E987">
        <f>IF(AND(ALL!D988-METEALL[[#This Row],[620104]] &gt;= 0, ALL!D988-METEALL[[#This Row],[620104]] &lt;= 24), ALL!D988-METEALL[[#This Row],[620104]], 0)</f>
        <v>0</v>
      </c>
      <c r="F987">
        <f>IF(AND(ALL!E988-METEALL[[#This Row],[620105]] &gt;= 0, ALL!E988-METEALL[[#This Row],[620105]] &lt;= 24), ALL!E988-METEALL[[#This Row],[620105]], 0)</f>
        <v>0</v>
      </c>
      <c r="G987">
        <f>IF(AND(ALL!F988-METEALL[[#This Row],[620106]] &gt;= 0, ALL!F988-METEALL[[#This Row],[620106]] &lt;= 24), ALL!F988-METEALL[[#This Row],[620106]], 0)</f>
        <v>0</v>
      </c>
      <c r="H987">
        <f>IF(AND(ALL!G988-METEALL[[#This Row],[620107]] &gt;= 0, ALL!G988-METEALL[[#This Row],[620107]] &lt;= 24), ALL!G988-METEALL[[#This Row],[620107]], 0)</f>
        <v>0</v>
      </c>
      <c r="I987">
        <f>IF(AND(ALL!H988-METEALL[[#This Row],[620109]] &gt;= 0, ALL!H988-METEALL[[#This Row],[620109]] &lt;= 24), ALL!H988-METEALL[[#This Row],[620109]], 0)</f>
        <v>2</v>
      </c>
      <c r="J987">
        <f>IF(AND(ALL!I988-METEALL[[#This Row],[620111]] &gt;= 0, ALL!I988-METEALL[[#This Row],[620111]] &lt;= 24), ALL!I988-METEALL[[#This Row],[620111]], 0)</f>
        <v>0</v>
      </c>
      <c r="K987">
        <f>IF(AND(ALL!J988-METEALL[[#This Row],[620112]] &gt;= 0, ALL!J988-METEALL[[#This Row],[620112]] &lt;= 24), ALL!J988-METEALL[[#This Row],[620112]], 0)</f>
        <v>0</v>
      </c>
      <c r="L987">
        <f>IF(AND(ALL!K988-METEALL[[#This Row],[620113]] &gt;= 0, ALL!K988-METEALL[[#This Row],[620113]] &lt;= 24), ALL!K988-METEALL[[#This Row],[620113]], 0)</f>
        <v>0</v>
      </c>
      <c r="M987">
        <f>IF(AND(ALL!L988-METEALL[[#This Row],[620114]] &gt;= 0, ALL!L988-METEALL[[#This Row],[620114]] &lt;= 24), ALL!L988-METEALL[[#This Row],[620114]], 0)</f>
        <v>0</v>
      </c>
      <c r="N987">
        <f>IF(AND(ALL!M988-METEALL[[#This Row],[620116]] &gt;= 0, ALL!M988-METEALL[[#This Row],[620116]] &lt;= 24), ALL!M988-METEALL[[#This Row],[620116]], 0)</f>
        <v>0</v>
      </c>
      <c r="O987">
        <f>IF(AND(ALL!N988-METEALL[[#This Row],[620117]] &gt;= 0, ALL!N988-METEALL[[#This Row],[620117]] &lt;= 24), ALL!N988-METEALL[[#This Row],[620117]], 0)</f>
        <v>0</v>
      </c>
      <c r="P987">
        <f>IF(AND(ALL!O988-METEALL[[#This Row],[620118]] &gt;= 0, ALL!O988-METEALL[[#This Row],[620118]] &lt;= 24), ALL!O988-METEALL[[#This Row],[620118]], 0)</f>
        <v>0</v>
      </c>
      <c r="Q987">
        <f>IF(AND(ALL!P988-METEALL[[#This Row],[620119]] &gt;= 0, ALL!P988-METEALL[[#This Row],[620119]] &lt;= 24), ALL!P988-METEALL[[#This Row],[620119]], 0)</f>
        <v>0</v>
      </c>
      <c r="R987">
        <f>IF(AND(ALL!Q988-METEALL[[#This Row],[620120]] &gt;= 0, ALL!Q988-METEALL[[#This Row],[620120]] &lt;= 24), ALL!Q988-METEALL[[#This Row],[620120]], 0)</f>
        <v>0</v>
      </c>
      <c r="S987">
        <f>IF(AND(ALL!R988-METEALL[[#This Row],[620122]] &gt;= 0, ALL!R988-METEALL[[#This Row],[620122]] &lt;= 24), ALL!R988-METEALL[[#This Row],[620122]], 0)</f>
        <v>0</v>
      </c>
      <c r="T987">
        <f>IF(AND(ALL!S988-METEALL[[#This Row],[620123]] &gt;= 0, ALL!S988-METEALL[[#This Row],[620123]] &lt;= 24), ALL!S988-METEALL[[#This Row],[620123]], 0)</f>
        <v>0</v>
      </c>
      <c r="U987">
        <f>IF(AND(ALL!T988-METEALL[[#This Row],[620124]] &gt;= 0, ALL!T988-METEALL[[#This Row],[620124]] &lt;= 24), ALL!T988-METEALL[[#This Row],[620124]], 0)</f>
        <v>0</v>
      </c>
      <c r="Y987">
        <v>620104</v>
      </c>
      <c r="Z987" s="31">
        <v>44815</v>
      </c>
      <c r="AA987">
        <v>0</v>
      </c>
    </row>
    <row r="988" spans="3:27">
      <c r="C988" s="17">
        <v>44816</v>
      </c>
      <c r="D988" t="str">
        <f>TEXT(Mete_cal[[#This Row],[Egat Code]], "[$-409]mmm yyyy")</f>
        <v>Sep 2022</v>
      </c>
      <c r="E988">
        <f>IF(AND(ALL!D989-METEALL[[#This Row],[620104]] &gt;= 0, ALL!D989-METEALL[[#This Row],[620104]] &lt;= 24), ALL!D989-METEALL[[#This Row],[620104]], 0)</f>
        <v>2</v>
      </c>
      <c r="F988">
        <f>IF(AND(ALL!E989-METEALL[[#This Row],[620105]] &gt;= 0, ALL!E989-METEALL[[#This Row],[620105]] &lt;= 24), ALL!E989-METEALL[[#This Row],[620105]], 0)</f>
        <v>5</v>
      </c>
      <c r="G988">
        <f>IF(AND(ALL!F989-METEALL[[#This Row],[620106]] &gt;= 0, ALL!F989-METEALL[[#This Row],[620106]] &lt;= 24), ALL!F989-METEALL[[#This Row],[620106]], 0)</f>
        <v>13</v>
      </c>
      <c r="H988">
        <f>IF(AND(ALL!G989-METEALL[[#This Row],[620107]] &gt;= 0, ALL!G989-METEALL[[#This Row],[620107]] &lt;= 24), ALL!G989-METEALL[[#This Row],[620107]], 0)</f>
        <v>10</v>
      </c>
      <c r="I988">
        <f>IF(AND(ALL!H989-METEALL[[#This Row],[620109]] &gt;= 0, ALL!H989-METEALL[[#This Row],[620109]] &lt;= 24), ALL!H989-METEALL[[#This Row],[620109]], 0)</f>
        <v>5</v>
      </c>
      <c r="J988">
        <f>IF(AND(ALL!I989-METEALL[[#This Row],[620111]] &gt;= 0, ALL!I989-METEALL[[#This Row],[620111]] &lt;= 24), ALL!I989-METEALL[[#This Row],[620111]], 0)</f>
        <v>0</v>
      </c>
      <c r="K988">
        <f>IF(AND(ALL!J989-METEALL[[#This Row],[620112]] &gt;= 0, ALL!J989-METEALL[[#This Row],[620112]] &lt;= 24), ALL!J989-METEALL[[#This Row],[620112]], 0)</f>
        <v>13</v>
      </c>
      <c r="L988">
        <f>IF(AND(ALL!K989-METEALL[[#This Row],[620113]] &gt;= 0, ALL!K989-METEALL[[#This Row],[620113]] &lt;= 24), ALL!K989-METEALL[[#This Row],[620113]], 0)</f>
        <v>9</v>
      </c>
      <c r="M988">
        <f>IF(AND(ALL!L989-METEALL[[#This Row],[620114]] &gt;= 0, ALL!L989-METEALL[[#This Row],[620114]] &lt;= 24), ALL!L989-METEALL[[#This Row],[620114]], 0)</f>
        <v>13</v>
      </c>
      <c r="N988">
        <f>IF(AND(ALL!M989-METEALL[[#This Row],[620116]] &gt;= 0, ALL!M989-METEALL[[#This Row],[620116]] &lt;= 24), ALL!M989-METEALL[[#This Row],[620116]], 0)</f>
        <v>13</v>
      </c>
      <c r="O988">
        <f>IF(AND(ALL!N989-METEALL[[#This Row],[620117]] &gt;= 0, ALL!N989-METEALL[[#This Row],[620117]] &lt;= 24), ALL!N989-METEALL[[#This Row],[620117]], 0)</f>
        <v>0</v>
      </c>
      <c r="P988">
        <f>IF(AND(ALL!O989-METEALL[[#This Row],[620118]] &gt;= 0, ALL!O989-METEALL[[#This Row],[620118]] &lt;= 24), ALL!O989-METEALL[[#This Row],[620118]], 0)</f>
        <v>0</v>
      </c>
      <c r="Q988">
        <f>IF(AND(ALL!P989-METEALL[[#This Row],[620119]] &gt;= 0, ALL!P989-METEALL[[#This Row],[620119]] &lt;= 24), ALL!P989-METEALL[[#This Row],[620119]], 0)</f>
        <v>5</v>
      </c>
      <c r="R988">
        <f>IF(AND(ALL!Q989-METEALL[[#This Row],[620120]] &gt;= 0, ALL!Q989-METEALL[[#This Row],[620120]] &lt;= 24), ALL!Q989-METEALL[[#This Row],[620120]], 0)</f>
        <v>0</v>
      </c>
      <c r="S988">
        <f>IF(AND(ALL!R989-METEALL[[#This Row],[620122]] &gt;= 0, ALL!R989-METEALL[[#This Row],[620122]] &lt;= 24), ALL!R989-METEALL[[#This Row],[620122]], 0)</f>
        <v>12</v>
      </c>
      <c r="T988">
        <f>IF(AND(ALL!S989-METEALL[[#This Row],[620123]] &gt;= 0, ALL!S989-METEALL[[#This Row],[620123]] &lt;= 24), ALL!S989-METEALL[[#This Row],[620123]], 0)</f>
        <v>1</v>
      </c>
      <c r="U988">
        <f>IF(AND(ALL!T989-METEALL[[#This Row],[620124]] &gt;= 0, ALL!T989-METEALL[[#This Row],[620124]] &lt;= 24), ALL!T989-METEALL[[#This Row],[620124]], 0)</f>
        <v>10</v>
      </c>
      <c r="Y988">
        <v>620104</v>
      </c>
      <c r="Z988" s="31">
        <v>44816</v>
      </c>
      <c r="AA988">
        <v>2</v>
      </c>
    </row>
    <row r="989" spans="3:27">
      <c r="C989" s="17">
        <v>44817</v>
      </c>
      <c r="D989" t="str">
        <f>TEXT(Mete_cal[[#This Row],[Egat Code]], "[$-409]mmm yyyy")</f>
        <v>Sep 2022</v>
      </c>
      <c r="E989">
        <f>IF(AND(ALL!D990-METEALL[[#This Row],[620104]] &gt;= 0, ALL!D990-METEALL[[#This Row],[620104]] &lt;= 24), ALL!D990-METEALL[[#This Row],[620104]], 0)</f>
        <v>9</v>
      </c>
      <c r="F989">
        <f>IF(AND(ALL!E990-METEALL[[#This Row],[620105]] &gt;= 0, ALL!E990-METEALL[[#This Row],[620105]] &lt;= 24), ALL!E990-METEALL[[#This Row],[620105]], 0)</f>
        <v>2</v>
      </c>
      <c r="G989">
        <f>IF(AND(ALL!F990-METEALL[[#This Row],[620106]] &gt;= 0, ALL!F990-METEALL[[#This Row],[620106]] &lt;= 24), ALL!F990-METEALL[[#This Row],[620106]], 0)</f>
        <v>9</v>
      </c>
      <c r="H989">
        <f>IF(AND(ALL!G990-METEALL[[#This Row],[620107]] &gt;= 0, ALL!G990-METEALL[[#This Row],[620107]] &lt;= 24), ALL!G990-METEALL[[#This Row],[620107]], 0)</f>
        <v>4</v>
      </c>
      <c r="I989">
        <f>IF(AND(ALL!H990-METEALL[[#This Row],[620109]] &gt;= 0, ALL!H990-METEALL[[#This Row],[620109]] &lt;= 24), ALL!H990-METEALL[[#This Row],[620109]], 0)</f>
        <v>7</v>
      </c>
      <c r="J989">
        <f>IF(AND(ALL!I990-METEALL[[#This Row],[620111]] &gt;= 0, ALL!I990-METEALL[[#This Row],[620111]] &lt;= 24), ALL!I990-METEALL[[#This Row],[620111]], 0)</f>
        <v>0</v>
      </c>
      <c r="K989">
        <f>IF(AND(ALL!J990-METEALL[[#This Row],[620112]] &gt;= 0, ALL!J990-METEALL[[#This Row],[620112]] &lt;= 24), ALL!J990-METEALL[[#This Row],[620112]], 0)</f>
        <v>7</v>
      </c>
      <c r="L989">
        <f>IF(AND(ALL!K990-METEALL[[#This Row],[620113]] &gt;= 0, ALL!K990-METEALL[[#This Row],[620113]] &lt;= 24), ALL!K990-METEALL[[#This Row],[620113]], 0)</f>
        <v>8</v>
      </c>
      <c r="M989">
        <f>IF(AND(ALL!L990-METEALL[[#This Row],[620114]] &gt;= 0, ALL!L990-METEALL[[#This Row],[620114]] &lt;= 24), ALL!L990-METEALL[[#This Row],[620114]], 0)</f>
        <v>0</v>
      </c>
      <c r="N989">
        <f>IF(AND(ALL!M990-METEALL[[#This Row],[620116]] &gt;= 0, ALL!M990-METEALL[[#This Row],[620116]] &lt;= 24), ALL!M990-METEALL[[#This Row],[620116]], 0)</f>
        <v>0</v>
      </c>
      <c r="O989">
        <f>IF(AND(ALL!N990-METEALL[[#This Row],[620117]] &gt;= 0, ALL!N990-METEALL[[#This Row],[620117]] &lt;= 24), ALL!N990-METEALL[[#This Row],[620117]], 0)</f>
        <v>0</v>
      </c>
      <c r="P989">
        <f>IF(AND(ALL!O990-METEALL[[#This Row],[620118]] &gt;= 0, ALL!O990-METEALL[[#This Row],[620118]] &lt;= 24), ALL!O990-METEALL[[#This Row],[620118]], 0)</f>
        <v>0</v>
      </c>
      <c r="Q989">
        <f>IF(AND(ALL!P990-METEALL[[#This Row],[620119]] &gt;= 0, ALL!P990-METEALL[[#This Row],[620119]] &lt;= 24), ALL!P990-METEALL[[#This Row],[620119]], 0)</f>
        <v>2</v>
      </c>
      <c r="R989">
        <f>IF(AND(ALL!Q990-METEALL[[#This Row],[620120]] &gt;= 0, ALL!Q990-METEALL[[#This Row],[620120]] &lt;= 24), ALL!Q990-METEALL[[#This Row],[620120]], 0)</f>
        <v>0</v>
      </c>
      <c r="S989">
        <f>IF(AND(ALL!R990-METEALL[[#This Row],[620122]] &gt;= 0, ALL!R990-METEALL[[#This Row],[620122]] &lt;= 24), ALL!R990-METEALL[[#This Row],[620122]], 0)</f>
        <v>7</v>
      </c>
      <c r="T989">
        <f>IF(AND(ALL!S990-METEALL[[#This Row],[620123]] &gt;= 0, ALL!S990-METEALL[[#This Row],[620123]] &lt;= 24), ALL!S990-METEALL[[#This Row],[620123]], 0)</f>
        <v>0</v>
      </c>
      <c r="U989">
        <f>IF(AND(ALL!T990-METEALL[[#This Row],[620124]] &gt;= 0, ALL!T990-METEALL[[#This Row],[620124]] &lt;= 24), ALL!T990-METEALL[[#This Row],[620124]], 0)</f>
        <v>2</v>
      </c>
      <c r="Y989">
        <v>620104</v>
      </c>
      <c r="Z989" s="31">
        <v>44817</v>
      </c>
      <c r="AA989">
        <v>9</v>
      </c>
    </row>
    <row r="990" spans="3:27">
      <c r="C990" s="17">
        <v>44818</v>
      </c>
      <c r="D990" t="str">
        <f>TEXT(Mete_cal[[#This Row],[Egat Code]], "[$-409]mmm yyyy")</f>
        <v>Sep 2022</v>
      </c>
      <c r="E990">
        <f>IF(AND(ALL!D991-METEALL[[#This Row],[620104]] &gt;= 0, ALL!D991-METEALL[[#This Row],[620104]] &lt;= 24), ALL!D991-METEALL[[#This Row],[620104]], 0)</f>
        <v>3</v>
      </c>
      <c r="F990">
        <f>IF(AND(ALL!E991-METEALL[[#This Row],[620105]] &gt;= 0, ALL!E991-METEALL[[#This Row],[620105]] &lt;= 24), ALL!E991-METEALL[[#This Row],[620105]], 0)</f>
        <v>0</v>
      </c>
      <c r="G990">
        <f>IF(AND(ALL!F991-METEALL[[#This Row],[620106]] &gt;= 0, ALL!F991-METEALL[[#This Row],[620106]] &lt;= 24), ALL!F991-METEALL[[#This Row],[620106]], 0)</f>
        <v>15</v>
      </c>
      <c r="H990">
        <f>IF(AND(ALL!G991-METEALL[[#This Row],[620107]] &gt;= 0, ALL!G991-METEALL[[#This Row],[620107]] &lt;= 24), ALL!G991-METEALL[[#This Row],[620107]], 0)</f>
        <v>9</v>
      </c>
      <c r="I990">
        <f>IF(AND(ALL!H991-METEALL[[#This Row],[620109]] &gt;= 0, ALL!H991-METEALL[[#This Row],[620109]] &lt;= 24), ALL!H991-METEALL[[#This Row],[620109]], 0)</f>
        <v>0</v>
      </c>
      <c r="J990">
        <f>IF(AND(ALL!I991-METEALL[[#This Row],[620111]] &gt;= 0, ALL!I991-METEALL[[#This Row],[620111]] &lt;= 24), ALL!I991-METEALL[[#This Row],[620111]], 0)</f>
        <v>0</v>
      </c>
      <c r="K990">
        <f>IF(AND(ALL!J991-METEALL[[#This Row],[620112]] &gt;= 0, ALL!J991-METEALL[[#This Row],[620112]] &lt;= 24), ALL!J991-METEALL[[#This Row],[620112]], 0)</f>
        <v>9</v>
      </c>
      <c r="L990">
        <f>IF(AND(ALL!K991-METEALL[[#This Row],[620113]] &gt;= 0, ALL!K991-METEALL[[#This Row],[620113]] &lt;= 24), ALL!K991-METEALL[[#This Row],[620113]], 0)</f>
        <v>10</v>
      </c>
      <c r="M990">
        <f>IF(AND(ALL!L991-METEALL[[#This Row],[620114]] &gt;= 0, ALL!L991-METEALL[[#This Row],[620114]] &lt;= 24), ALL!L991-METEALL[[#This Row],[620114]], 0)</f>
        <v>0</v>
      </c>
      <c r="N990">
        <f>IF(AND(ALL!M991-METEALL[[#This Row],[620116]] &gt;= 0, ALL!M991-METEALL[[#This Row],[620116]] &lt;= 24), ALL!M991-METEALL[[#This Row],[620116]], 0)</f>
        <v>0</v>
      </c>
      <c r="O990">
        <f>IF(AND(ALL!N991-METEALL[[#This Row],[620117]] &gt;= 0, ALL!N991-METEALL[[#This Row],[620117]] &lt;= 24), ALL!N991-METEALL[[#This Row],[620117]], 0)</f>
        <v>9</v>
      </c>
      <c r="P990">
        <f>IF(AND(ALL!O991-METEALL[[#This Row],[620118]] &gt;= 0, ALL!O991-METEALL[[#This Row],[620118]] &lt;= 24), ALL!O991-METEALL[[#This Row],[620118]], 0)</f>
        <v>0</v>
      </c>
      <c r="Q990">
        <f>IF(AND(ALL!P991-METEALL[[#This Row],[620119]] &gt;= 0, ALL!P991-METEALL[[#This Row],[620119]] &lt;= 24), ALL!P991-METEALL[[#This Row],[620119]], 0)</f>
        <v>5</v>
      </c>
      <c r="R990">
        <f>IF(AND(ALL!Q991-METEALL[[#This Row],[620120]] &gt;= 0, ALL!Q991-METEALL[[#This Row],[620120]] &lt;= 24), ALL!Q991-METEALL[[#This Row],[620120]], 0)</f>
        <v>0</v>
      </c>
      <c r="S990">
        <f>IF(AND(ALL!R991-METEALL[[#This Row],[620122]] &gt;= 0, ALL!R991-METEALL[[#This Row],[620122]] &lt;= 24), ALL!R991-METEALL[[#This Row],[620122]], 0)</f>
        <v>5</v>
      </c>
      <c r="T990">
        <f>IF(AND(ALL!S991-METEALL[[#This Row],[620123]] &gt;= 0, ALL!S991-METEALL[[#This Row],[620123]] &lt;= 24), ALL!S991-METEALL[[#This Row],[620123]], 0)</f>
        <v>0</v>
      </c>
      <c r="U990">
        <f>IF(AND(ALL!T991-METEALL[[#This Row],[620124]] &gt;= 0, ALL!T991-METEALL[[#This Row],[620124]] &lt;= 24), ALL!T991-METEALL[[#This Row],[620124]], 0)</f>
        <v>0</v>
      </c>
      <c r="Y990">
        <v>620104</v>
      </c>
      <c r="Z990" s="31">
        <v>44818</v>
      </c>
      <c r="AA990">
        <v>3</v>
      </c>
    </row>
    <row r="991" spans="3:27">
      <c r="C991" s="17">
        <v>44819</v>
      </c>
      <c r="D991" t="str">
        <f>TEXT(Mete_cal[[#This Row],[Egat Code]], "[$-409]mmm yyyy")</f>
        <v>Sep 2022</v>
      </c>
      <c r="E991">
        <f>IF(AND(ALL!D992-METEALL[[#This Row],[620104]] &gt;= 0, ALL!D992-METEALL[[#This Row],[620104]] &lt;= 24), ALL!D992-METEALL[[#This Row],[620104]], 0)</f>
        <v>0</v>
      </c>
      <c r="F991">
        <f>IF(AND(ALL!E992-METEALL[[#This Row],[620105]] &gt;= 0, ALL!E992-METEALL[[#This Row],[620105]] &lt;= 24), ALL!E992-METEALL[[#This Row],[620105]], 0)</f>
        <v>0</v>
      </c>
      <c r="G991">
        <f>IF(AND(ALL!F992-METEALL[[#This Row],[620106]] &gt;= 0, ALL!F992-METEALL[[#This Row],[620106]] &lt;= 24), ALL!F992-METEALL[[#This Row],[620106]], 0)</f>
        <v>22</v>
      </c>
      <c r="H991">
        <f>IF(AND(ALL!G992-METEALL[[#This Row],[620107]] &gt;= 0, ALL!G992-METEALL[[#This Row],[620107]] &lt;= 24), ALL!G992-METEALL[[#This Row],[620107]], 0)</f>
        <v>7</v>
      </c>
      <c r="I991">
        <f>IF(AND(ALL!H992-METEALL[[#This Row],[620109]] &gt;= 0, ALL!H992-METEALL[[#This Row],[620109]] &lt;= 24), ALL!H992-METEALL[[#This Row],[620109]], 0)</f>
        <v>10</v>
      </c>
      <c r="J991">
        <f>IF(AND(ALL!I992-METEALL[[#This Row],[620111]] &gt;= 0, ALL!I992-METEALL[[#This Row],[620111]] &lt;= 24), ALL!I992-METEALL[[#This Row],[620111]], 0)</f>
        <v>0</v>
      </c>
      <c r="K991">
        <f>IF(AND(ALL!J992-METEALL[[#This Row],[620112]] &gt;= 0, ALL!J992-METEALL[[#This Row],[620112]] &lt;= 24), ALL!J992-METEALL[[#This Row],[620112]], 0)</f>
        <v>11</v>
      </c>
      <c r="L991">
        <f>IF(AND(ALL!K992-METEALL[[#This Row],[620113]] &gt;= 0, ALL!K992-METEALL[[#This Row],[620113]] &lt;= 24), ALL!K992-METEALL[[#This Row],[620113]], 0)</f>
        <v>4</v>
      </c>
      <c r="M991">
        <f>IF(AND(ALL!L992-METEALL[[#This Row],[620114]] &gt;= 0, ALL!L992-METEALL[[#This Row],[620114]] &lt;= 24), ALL!L992-METEALL[[#This Row],[620114]], 0)</f>
        <v>7</v>
      </c>
      <c r="N991">
        <f>IF(AND(ALL!M992-METEALL[[#This Row],[620116]] &gt;= 0, ALL!M992-METEALL[[#This Row],[620116]] &lt;= 24), ALL!M992-METEALL[[#This Row],[620116]], 0)</f>
        <v>9</v>
      </c>
      <c r="O991">
        <f>IF(AND(ALL!N992-METEALL[[#This Row],[620117]] &gt;= 0, ALL!N992-METEALL[[#This Row],[620117]] &lt;= 24), ALL!N992-METEALL[[#This Row],[620117]], 0)</f>
        <v>15</v>
      </c>
      <c r="P991">
        <f>IF(AND(ALL!O992-METEALL[[#This Row],[620118]] &gt;= 0, ALL!O992-METEALL[[#This Row],[620118]] &lt;= 24), ALL!O992-METEALL[[#This Row],[620118]], 0)</f>
        <v>3</v>
      </c>
      <c r="Q991">
        <f>IF(AND(ALL!P992-METEALL[[#This Row],[620119]] &gt;= 0, ALL!P992-METEALL[[#This Row],[620119]] &lt;= 24), ALL!P992-METEALL[[#This Row],[620119]], 0)</f>
        <v>17</v>
      </c>
      <c r="R991">
        <f>IF(AND(ALL!Q992-METEALL[[#This Row],[620120]] &gt;= 0, ALL!Q992-METEALL[[#This Row],[620120]] &lt;= 24), ALL!Q992-METEALL[[#This Row],[620120]], 0)</f>
        <v>0</v>
      </c>
      <c r="S991">
        <f>IF(AND(ALL!R992-METEALL[[#This Row],[620122]] &gt;= 0, ALL!R992-METEALL[[#This Row],[620122]] &lt;= 24), ALL!R992-METEALL[[#This Row],[620122]], 0)</f>
        <v>10</v>
      </c>
      <c r="T991">
        <f>IF(AND(ALL!S992-METEALL[[#This Row],[620123]] &gt;= 0, ALL!S992-METEALL[[#This Row],[620123]] &lt;= 24), ALL!S992-METEALL[[#This Row],[620123]], 0)</f>
        <v>18</v>
      </c>
      <c r="U991">
        <f>IF(AND(ALL!T992-METEALL[[#This Row],[620124]] &gt;= 0, ALL!T992-METEALL[[#This Row],[620124]] &lt;= 24), ALL!T992-METEALL[[#This Row],[620124]], 0)</f>
        <v>4</v>
      </c>
      <c r="Y991">
        <v>620104</v>
      </c>
      <c r="Z991" s="31">
        <v>44819</v>
      </c>
      <c r="AA991">
        <v>0</v>
      </c>
    </row>
    <row r="992" spans="3:27">
      <c r="C992" s="17">
        <v>44820</v>
      </c>
      <c r="D992" t="str">
        <f>TEXT(Mete_cal[[#This Row],[Egat Code]], "[$-409]mmm yyyy")</f>
        <v>Sep 2022</v>
      </c>
      <c r="E992">
        <f>IF(AND(ALL!D993-METEALL[[#This Row],[620104]] &gt;= 0, ALL!D993-METEALL[[#This Row],[620104]] &lt;= 24), ALL!D993-METEALL[[#This Row],[620104]], 0)</f>
        <v>17</v>
      </c>
      <c r="F992">
        <f>IF(AND(ALL!E993-METEALL[[#This Row],[620105]] &gt;= 0, ALL!E993-METEALL[[#This Row],[620105]] &lt;= 24), ALL!E993-METEALL[[#This Row],[620105]], 0)</f>
        <v>0</v>
      </c>
      <c r="G992">
        <f>IF(AND(ALL!F993-METEALL[[#This Row],[620106]] &gt;= 0, ALL!F993-METEALL[[#This Row],[620106]] &lt;= 24), ALL!F993-METEALL[[#This Row],[620106]], 0)</f>
        <v>11</v>
      </c>
      <c r="H992">
        <f>IF(AND(ALL!G993-METEALL[[#This Row],[620107]] &gt;= 0, ALL!G993-METEALL[[#This Row],[620107]] &lt;= 24), ALL!G993-METEALL[[#This Row],[620107]], 0)</f>
        <v>6</v>
      </c>
      <c r="I992">
        <f>IF(AND(ALL!H993-METEALL[[#This Row],[620109]] &gt;= 0, ALL!H993-METEALL[[#This Row],[620109]] &lt;= 24), ALL!H993-METEALL[[#This Row],[620109]], 0)</f>
        <v>0</v>
      </c>
      <c r="J992">
        <f>IF(AND(ALL!I993-METEALL[[#This Row],[620111]] &gt;= 0, ALL!I993-METEALL[[#This Row],[620111]] &lt;= 24), ALL!I993-METEALL[[#This Row],[620111]], 0)</f>
        <v>10</v>
      </c>
      <c r="K992">
        <f>IF(AND(ALL!J993-METEALL[[#This Row],[620112]] &gt;= 0, ALL!J993-METEALL[[#This Row],[620112]] &lt;= 24), ALL!J993-METEALL[[#This Row],[620112]], 0)</f>
        <v>11</v>
      </c>
      <c r="L992">
        <f>IF(AND(ALL!K993-METEALL[[#This Row],[620113]] &gt;= 0, ALL!K993-METEALL[[#This Row],[620113]] &lt;= 24), ALL!K993-METEALL[[#This Row],[620113]], 0)</f>
        <v>10</v>
      </c>
      <c r="M992">
        <f>IF(AND(ALL!L993-METEALL[[#This Row],[620114]] &gt;= 0, ALL!L993-METEALL[[#This Row],[620114]] &lt;= 24), ALL!L993-METEALL[[#This Row],[620114]], 0)</f>
        <v>0</v>
      </c>
      <c r="N992">
        <f>IF(AND(ALL!M993-METEALL[[#This Row],[620116]] &gt;= 0, ALL!M993-METEALL[[#This Row],[620116]] &lt;= 24), ALL!M993-METEALL[[#This Row],[620116]], 0)</f>
        <v>0</v>
      </c>
      <c r="O992">
        <f>IF(AND(ALL!N993-METEALL[[#This Row],[620117]] &gt;= 0, ALL!N993-METEALL[[#This Row],[620117]] &lt;= 24), ALL!N993-METEALL[[#This Row],[620117]], 0)</f>
        <v>15</v>
      </c>
      <c r="P992">
        <f>IF(AND(ALL!O993-METEALL[[#This Row],[620118]] &gt;= 0, ALL!O993-METEALL[[#This Row],[620118]] &lt;= 24), ALL!O993-METEALL[[#This Row],[620118]], 0)</f>
        <v>0</v>
      </c>
      <c r="Q992">
        <f>IF(AND(ALL!P993-METEALL[[#This Row],[620119]] &gt;= 0, ALL!P993-METEALL[[#This Row],[620119]] &lt;= 24), ALL!P993-METEALL[[#This Row],[620119]], 0)</f>
        <v>12</v>
      </c>
      <c r="R992">
        <f>IF(AND(ALL!Q993-METEALL[[#This Row],[620120]] &gt;= 0, ALL!Q993-METEALL[[#This Row],[620120]] &lt;= 24), ALL!Q993-METEALL[[#This Row],[620120]], 0)</f>
        <v>0</v>
      </c>
      <c r="S992">
        <f>IF(AND(ALL!R993-METEALL[[#This Row],[620122]] &gt;= 0, ALL!R993-METEALL[[#This Row],[620122]] &lt;= 24), ALL!R993-METEALL[[#This Row],[620122]], 0)</f>
        <v>15</v>
      </c>
      <c r="T992">
        <f>IF(AND(ALL!S993-METEALL[[#This Row],[620123]] &gt;= 0, ALL!S993-METEALL[[#This Row],[620123]] &lt;= 24), ALL!S993-METEALL[[#This Row],[620123]], 0)</f>
        <v>12</v>
      </c>
      <c r="U992">
        <f>IF(AND(ALL!T993-METEALL[[#This Row],[620124]] &gt;= 0, ALL!T993-METEALL[[#This Row],[620124]] &lt;= 24), ALL!T993-METEALL[[#This Row],[620124]], 0)</f>
        <v>0</v>
      </c>
      <c r="Y992">
        <v>620104</v>
      </c>
      <c r="Z992" s="31">
        <v>44820</v>
      </c>
      <c r="AA992">
        <v>17</v>
      </c>
    </row>
    <row r="993" spans="3:27">
      <c r="C993" s="17">
        <v>44821</v>
      </c>
      <c r="D993" t="str">
        <f>TEXT(Mete_cal[[#This Row],[Egat Code]], "[$-409]mmm yyyy")</f>
        <v>Sep 2022</v>
      </c>
      <c r="E993">
        <f>IF(AND(ALL!D994-METEALL[[#This Row],[620104]] &gt;= 0, ALL!D994-METEALL[[#This Row],[620104]] &lt;= 24), ALL!D994-METEALL[[#This Row],[620104]], 0)</f>
        <v>18</v>
      </c>
      <c r="F993">
        <f>IF(AND(ALL!E994-METEALL[[#This Row],[620105]] &gt;= 0, ALL!E994-METEALL[[#This Row],[620105]] &lt;= 24), ALL!E994-METEALL[[#This Row],[620105]], 0)</f>
        <v>0</v>
      </c>
      <c r="G993">
        <f>IF(AND(ALL!F994-METEALL[[#This Row],[620106]] &gt;= 0, ALL!F994-METEALL[[#This Row],[620106]] &lt;= 24), ALL!F994-METEALL[[#This Row],[620106]], 0)</f>
        <v>18</v>
      </c>
      <c r="H993">
        <f>IF(AND(ALL!G994-METEALL[[#This Row],[620107]] &gt;= 0, ALL!G994-METEALL[[#This Row],[620107]] &lt;= 24), ALL!G994-METEALL[[#This Row],[620107]], 0)</f>
        <v>18</v>
      </c>
      <c r="I993">
        <f>IF(AND(ALL!H994-METEALL[[#This Row],[620109]] &gt;= 0, ALL!H994-METEALL[[#This Row],[620109]] &lt;= 24), ALL!H994-METEALL[[#This Row],[620109]], 0)</f>
        <v>0</v>
      </c>
      <c r="J993">
        <f>IF(AND(ALL!I994-METEALL[[#This Row],[620111]] &gt;= 0, ALL!I994-METEALL[[#This Row],[620111]] &lt;= 24), ALL!I994-METEALL[[#This Row],[620111]], 0)</f>
        <v>12</v>
      </c>
      <c r="K993">
        <f>IF(AND(ALL!J994-METEALL[[#This Row],[620112]] &gt;= 0, ALL!J994-METEALL[[#This Row],[620112]] &lt;= 24), ALL!J994-METEALL[[#This Row],[620112]], 0)</f>
        <v>12</v>
      </c>
      <c r="L993">
        <f>IF(AND(ALL!K994-METEALL[[#This Row],[620113]] &gt;= 0, ALL!K994-METEALL[[#This Row],[620113]] &lt;= 24), ALL!K994-METEALL[[#This Row],[620113]], 0)</f>
        <v>6</v>
      </c>
      <c r="M993">
        <f>IF(AND(ALL!L994-METEALL[[#This Row],[620114]] &gt;= 0, ALL!L994-METEALL[[#This Row],[620114]] &lt;= 24), ALL!L994-METEALL[[#This Row],[620114]], 0)</f>
        <v>0</v>
      </c>
      <c r="N993">
        <f>IF(AND(ALL!M994-METEALL[[#This Row],[620116]] &gt;= 0, ALL!M994-METEALL[[#This Row],[620116]] &lt;= 24), ALL!M994-METEALL[[#This Row],[620116]], 0)</f>
        <v>0</v>
      </c>
      <c r="O993">
        <f>IF(AND(ALL!N994-METEALL[[#This Row],[620117]] &gt;= 0, ALL!N994-METEALL[[#This Row],[620117]] &lt;= 24), ALL!N994-METEALL[[#This Row],[620117]], 0)</f>
        <v>11</v>
      </c>
      <c r="P993">
        <f>IF(AND(ALL!O994-METEALL[[#This Row],[620118]] &gt;= 0, ALL!O994-METEALL[[#This Row],[620118]] &lt;= 24), ALL!O994-METEALL[[#This Row],[620118]], 0)</f>
        <v>13</v>
      </c>
      <c r="Q993">
        <f>IF(AND(ALL!P994-METEALL[[#This Row],[620119]] &gt;= 0, ALL!P994-METEALL[[#This Row],[620119]] &lt;= 24), ALL!P994-METEALL[[#This Row],[620119]], 0)</f>
        <v>12</v>
      </c>
      <c r="R993">
        <f>IF(AND(ALL!Q994-METEALL[[#This Row],[620120]] &gt;= 0, ALL!Q994-METEALL[[#This Row],[620120]] &lt;= 24), ALL!Q994-METEALL[[#This Row],[620120]], 0)</f>
        <v>0</v>
      </c>
      <c r="S993">
        <f>IF(AND(ALL!R994-METEALL[[#This Row],[620122]] &gt;= 0, ALL!R994-METEALL[[#This Row],[620122]] &lt;= 24), ALL!R994-METEALL[[#This Row],[620122]], 0)</f>
        <v>18</v>
      </c>
      <c r="T993">
        <f>IF(AND(ALL!S994-METEALL[[#This Row],[620123]] &gt;= 0, ALL!S994-METEALL[[#This Row],[620123]] &lt;= 24), ALL!S994-METEALL[[#This Row],[620123]], 0)</f>
        <v>17</v>
      </c>
      <c r="U993">
        <f>IF(AND(ALL!T994-METEALL[[#This Row],[620124]] &gt;= 0, ALL!T994-METEALL[[#This Row],[620124]] &lt;= 24), ALL!T994-METEALL[[#This Row],[620124]], 0)</f>
        <v>0</v>
      </c>
      <c r="Y993">
        <v>620104</v>
      </c>
      <c r="Z993" s="31">
        <v>44821</v>
      </c>
      <c r="AA993">
        <v>18</v>
      </c>
    </row>
    <row r="994" spans="3:27">
      <c r="C994" s="17">
        <v>44822</v>
      </c>
      <c r="D994" t="str">
        <f>TEXT(Mete_cal[[#This Row],[Egat Code]], "[$-409]mmm yyyy")</f>
        <v>Sep 2022</v>
      </c>
      <c r="E994">
        <f>IF(AND(ALL!D995-METEALL[[#This Row],[620104]] &gt;= 0, ALL!D995-METEALL[[#This Row],[620104]] &lt;= 24), ALL!D995-METEALL[[#This Row],[620104]], 0)</f>
        <v>21</v>
      </c>
      <c r="F994">
        <f>IF(AND(ALL!E995-METEALL[[#This Row],[620105]] &gt;= 0, ALL!E995-METEALL[[#This Row],[620105]] &lt;= 24), ALL!E995-METEALL[[#This Row],[620105]], 0)</f>
        <v>13</v>
      </c>
      <c r="G994">
        <f>IF(AND(ALL!F995-METEALL[[#This Row],[620106]] &gt;= 0, ALL!F995-METEALL[[#This Row],[620106]] &lt;= 24), ALL!F995-METEALL[[#This Row],[620106]], 0)</f>
        <v>20</v>
      </c>
      <c r="H994">
        <f>IF(AND(ALL!G995-METEALL[[#This Row],[620107]] &gt;= 0, ALL!G995-METEALL[[#This Row],[620107]] &lt;= 24), ALL!G995-METEALL[[#This Row],[620107]], 0)</f>
        <v>0</v>
      </c>
      <c r="I994">
        <f>IF(AND(ALL!H995-METEALL[[#This Row],[620109]] &gt;= 0, ALL!H995-METEALL[[#This Row],[620109]] &lt;= 24), ALL!H995-METEALL[[#This Row],[620109]], 0)</f>
        <v>12</v>
      </c>
      <c r="J994">
        <f>IF(AND(ALL!I995-METEALL[[#This Row],[620111]] &gt;= 0, ALL!I995-METEALL[[#This Row],[620111]] &lt;= 24), ALL!I995-METEALL[[#This Row],[620111]], 0)</f>
        <v>0</v>
      </c>
      <c r="K994">
        <f>IF(AND(ALL!J995-METEALL[[#This Row],[620112]] &gt;= 0, ALL!J995-METEALL[[#This Row],[620112]] &lt;= 24), ALL!J995-METEALL[[#This Row],[620112]], 0)</f>
        <v>0</v>
      </c>
      <c r="L994">
        <f>IF(AND(ALL!K995-METEALL[[#This Row],[620113]] &gt;= 0, ALL!K995-METEALL[[#This Row],[620113]] &lt;= 24), ALL!K995-METEALL[[#This Row],[620113]], 0)</f>
        <v>19</v>
      </c>
      <c r="M994">
        <f>IF(AND(ALL!L995-METEALL[[#This Row],[620114]] &gt;= 0, ALL!L995-METEALL[[#This Row],[620114]] &lt;= 24), ALL!L995-METEALL[[#This Row],[620114]], 0)</f>
        <v>13</v>
      </c>
      <c r="N994">
        <f>IF(AND(ALL!M995-METEALL[[#This Row],[620116]] &gt;= 0, ALL!M995-METEALL[[#This Row],[620116]] &lt;= 24), ALL!M995-METEALL[[#This Row],[620116]], 0)</f>
        <v>0</v>
      </c>
      <c r="O994">
        <f>IF(AND(ALL!N995-METEALL[[#This Row],[620117]] &gt;= 0, ALL!N995-METEALL[[#This Row],[620117]] &lt;= 24), ALL!N995-METEALL[[#This Row],[620117]], 0)</f>
        <v>0</v>
      </c>
      <c r="P994">
        <f>IF(AND(ALL!O995-METEALL[[#This Row],[620118]] &gt;= 0, ALL!O995-METEALL[[#This Row],[620118]] &lt;= 24), ALL!O995-METEALL[[#This Row],[620118]], 0)</f>
        <v>19</v>
      </c>
      <c r="Q994">
        <f>IF(AND(ALL!P995-METEALL[[#This Row],[620119]] &gt;= 0, ALL!P995-METEALL[[#This Row],[620119]] &lt;= 24), ALL!P995-METEALL[[#This Row],[620119]], 0)</f>
        <v>17</v>
      </c>
      <c r="R994">
        <f>IF(AND(ALL!Q995-METEALL[[#This Row],[620120]] &gt;= 0, ALL!Q995-METEALL[[#This Row],[620120]] &lt;= 24), ALL!Q995-METEALL[[#This Row],[620120]], 0)</f>
        <v>0</v>
      </c>
      <c r="S994">
        <f>IF(AND(ALL!R995-METEALL[[#This Row],[620122]] &gt;= 0, ALL!R995-METEALL[[#This Row],[620122]] &lt;= 24), ALL!R995-METEALL[[#This Row],[620122]], 0)</f>
        <v>19</v>
      </c>
      <c r="T994">
        <f>IF(AND(ALL!S995-METEALL[[#This Row],[620123]] &gt;= 0, ALL!S995-METEALL[[#This Row],[620123]] &lt;= 24), ALL!S995-METEALL[[#This Row],[620123]], 0)</f>
        <v>14</v>
      </c>
      <c r="U994">
        <f>IF(AND(ALL!T995-METEALL[[#This Row],[620124]] &gt;= 0, ALL!T995-METEALL[[#This Row],[620124]] &lt;= 24), ALL!T995-METEALL[[#This Row],[620124]], 0)</f>
        <v>9</v>
      </c>
      <c r="Y994">
        <v>620104</v>
      </c>
      <c r="Z994" s="31">
        <v>44822</v>
      </c>
      <c r="AA994">
        <v>21</v>
      </c>
    </row>
    <row r="995" spans="3:27">
      <c r="C995" s="17">
        <v>44823</v>
      </c>
      <c r="D995" t="str">
        <f>TEXT(Mete_cal[[#This Row],[Egat Code]], "[$-409]mmm yyyy")</f>
        <v>Sep 2022</v>
      </c>
      <c r="E995">
        <f>IF(AND(ALL!D996-METEALL[[#This Row],[620104]] &gt;= 0, ALL!D996-METEALL[[#This Row],[620104]] &lt;= 24), ALL!D996-METEALL[[#This Row],[620104]], 0)</f>
        <v>7</v>
      </c>
      <c r="F995">
        <f>IF(AND(ALL!E996-METEALL[[#This Row],[620105]] &gt;= 0, ALL!E996-METEALL[[#This Row],[620105]] &lt;= 24), ALL!E996-METEALL[[#This Row],[620105]], 0)</f>
        <v>12</v>
      </c>
      <c r="G995">
        <f>IF(AND(ALL!F996-METEALL[[#This Row],[620106]] &gt;= 0, ALL!F996-METEALL[[#This Row],[620106]] &lt;= 24), ALL!F996-METEALL[[#This Row],[620106]], 0)</f>
        <v>17</v>
      </c>
      <c r="H995">
        <f>IF(AND(ALL!G996-METEALL[[#This Row],[620107]] &gt;= 0, ALL!G996-METEALL[[#This Row],[620107]] &lt;= 24), ALL!G996-METEALL[[#This Row],[620107]], 0)</f>
        <v>0</v>
      </c>
      <c r="I995">
        <f>IF(AND(ALL!H996-METEALL[[#This Row],[620109]] &gt;= 0, ALL!H996-METEALL[[#This Row],[620109]] &lt;= 24), ALL!H996-METEALL[[#This Row],[620109]], 0)</f>
        <v>13</v>
      </c>
      <c r="J995">
        <f>IF(AND(ALL!I996-METEALL[[#This Row],[620111]] &gt;= 0, ALL!I996-METEALL[[#This Row],[620111]] &lt;= 24), ALL!I996-METEALL[[#This Row],[620111]], 0)</f>
        <v>0</v>
      </c>
      <c r="K995">
        <f>IF(AND(ALL!J996-METEALL[[#This Row],[620112]] &gt;= 0, ALL!J996-METEALL[[#This Row],[620112]] &lt;= 24), ALL!J996-METEALL[[#This Row],[620112]], 0)</f>
        <v>0</v>
      </c>
      <c r="L995">
        <f>IF(AND(ALL!K996-METEALL[[#This Row],[620113]] &gt;= 0, ALL!K996-METEALL[[#This Row],[620113]] &lt;= 24), ALL!K996-METEALL[[#This Row],[620113]], 0)</f>
        <v>12</v>
      </c>
      <c r="M995">
        <f>IF(AND(ALL!L996-METEALL[[#This Row],[620114]] &gt;= 0, ALL!L996-METEALL[[#This Row],[620114]] &lt;= 24), ALL!L996-METEALL[[#This Row],[620114]], 0)</f>
        <v>16</v>
      </c>
      <c r="N995">
        <f>IF(AND(ALL!M996-METEALL[[#This Row],[620116]] &gt;= 0, ALL!M996-METEALL[[#This Row],[620116]] &lt;= 24), ALL!M996-METEALL[[#This Row],[620116]], 0)</f>
        <v>0</v>
      </c>
      <c r="O995">
        <f>IF(AND(ALL!N996-METEALL[[#This Row],[620117]] &gt;= 0, ALL!N996-METEALL[[#This Row],[620117]] &lt;= 24), ALL!N996-METEALL[[#This Row],[620117]], 0)</f>
        <v>0</v>
      </c>
      <c r="P995">
        <f>IF(AND(ALL!O996-METEALL[[#This Row],[620118]] &gt;= 0, ALL!O996-METEALL[[#This Row],[620118]] &lt;= 24), ALL!O996-METEALL[[#This Row],[620118]], 0)</f>
        <v>16</v>
      </c>
      <c r="Q995">
        <f>IF(AND(ALL!P996-METEALL[[#This Row],[620119]] &gt;= 0, ALL!P996-METEALL[[#This Row],[620119]] &lt;= 24), ALL!P996-METEALL[[#This Row],[620119]], 0)</f>
        <v>0</v>
      </c>
      <c r="R995">
        <f>IF(AND(ALL!Q996-METEALL[[#This Row],[620120]] &gt;= 0, ALL!Q996-METEALL[[#This Row],[620120]] &lt;= 24), ALL!Q996-METEALL[[#This Row],[620120]], 0)</f>
        <v>0</v>
      </c>
      <c r="S995">
        <f>IF(AND(ALL!R996-METEALL[[#This Row],[620122]] &gt;= 0, ALL!R996-METEALL[[#This Row],[620122]] &lt;= 24), ALL!R996-METEALL[[#This Row],[620122]], 0)</f>
        <v>0</v>
      </c>
      <c r="T995">
        <f>IF(AND(ALL!S996-METEALL[[#This Row],[620123]] &gt;= 0, ALL!S996-METEALL[[#This Row],[620123]] &lt;= 24), ALL!S996-METEALL[[#This Row],[620123]], 0)</f>
        <v>12</v>
      </c>
      <c r="U995">
        <f>IF(AND(ALL!T996-METEALL[[#This Row],[620124]] &gt;= 0, ALL!T996-METEALL[[#This Row],[620124]] &lt;= 24), ALL!T996-METEALL[[#This Row],[620124]], 0)</f>
        <v>0</v>
      </c>
      <c r="Y995">
        <v>620104</v>
      </c>
      <c r="Z995" s="31">
        <v>44823</v>
      </c>
      <c r="AA995">
        <v>7</v>
      </c>
    </row>
    <row r="996" spans="3:27">
      <c r="C996" s="17">
        <v>44824</v>
      </c>
      <c r="D996" t="str">
        <f>TEXT(Mete_cal[[#This Row],[Egat Code]], "[$-409]mmm yyyy")</f>
        <v>Sep 2022</v>
      </c>
      <c r="E996">
        <f>IF(AND(ALL!D997-METEALL[[#This Row],[620104]] &gt;= 0, ALL!D997-METEALL[[#This Row],[620104]] &lt;= 24), ALL!D997-METEALL[[#This Row],[620104]], 0)</f>
        <v>15</v>
      </c>
      <c r="F996">
        <f>IF(AND(ALL!E997-METEALL[[#This Row],[620105]] &gt;= 0, ALL!E997-METEALL[[#This Row],[620105]] &lt;= 24), ALL!E997-METEALL[[#This Row],[620105]], 0)</f>
        <v>11</v>
      </c>
      <c r="G996">
        <f>IF(AND(ALL!F997-METEALL[[#This Row],[620106]] &gt;= 0, ALL!F997-METEALL[[#This Row],[620106]] &lt;= 24), ALL!F997-METEALL[[#This Row],[620106]], 0)</f>
        <v>20</v>
      </c>
      <c r="H996">
        <f>IF(AND(ALL!G997-METEALL[[#This Row],[620107]] &gt;= 0, ALL!G997-METEALL[[#This Row],[620107]] &lt;= 24), ALL!G997-METEALL[[#This Row],[620107]], 0)</f>
        <v>0</v>
      </c>
      <c r="I996">
        <f>IF(AND(ALL!H997-METEALL[[#This Row],[620109]] &gt;= 0, ALL!H997-METEALL[[#This Row],[620109]] &lt;= 24), ALL!H997-METEALL[[#This Row],[620109]], 0)</f>
        <v>15</v>
      </c>
      <c r="J996">
        <f>IF(AND(ALL!I997-METEALL[[#This Row],[620111]] &gt;= 0, ALL!I997-METEALL[[#This Row],[620111]] &lt;= 24), ALL!I997-METEALL[[#This Row],[620111]], 0)</f>
        <v>6</v>
      </c>
      <c r="K996">
        <f>IF(AND(ALL!J997-METEALL[[#This Row],[620112]] &gt;= 0, ALL!J997-METEALL[[#This Row],[620112]] &lt;= 24), ALL!J997-METEALL[[#This Row],[620112]], 0)</f>
        <v>0</v>
      </c>
      <c r="L996">
        <f>IF(AND(ALL!K997-METEALL[[#This Row],[620113]] &gt;= 0, ALL!K997-METEALL[[#This Row],[620113]] &lt;= 24), ALL!K997-METEALL[[#This Row],[620113]], 0)</f>
        <v>14</v>
      </c>
      <c r="M996">
        <f>IF(AND(ALL!L997-METEALL[[#This Row],[620114]] &gt;= 0, ALL!L997-METEALL[[#This Row],[620114]] &lt;= 24), ALL!L997-METEALL[[#This Row],[620114]], 0)</f>
        <v>11</v>
      </c>
      <c r="N996">
        <f>IF(AND(ALL!M997-METEALL[[#This Row],[620116]] &gt;= 0, ALL!M997-METEALL[[#This Row],[620116]] &lt;= 24), ALL!M997-METEALL[[#This Row],[620116]], 0)</f>
        <v>0</v>
      </c>
      <c r="O996">
        <f>IF(AND(ALL!N997-METEALL[[#This Row],[620117]] &gt;= 0, ALL!N997-METEALL[[#This Row],[620117]] &lt;= 24), ALL!N997-METEALL[[#This Row],[620117]], 0)</f>
        <v>0</v>
      </c>
      <c r="P996">
        <f>IF(AND(ALL!O997-METEALL[[#This Row],[620118]] &gt;= 0, ALL!O997-METEALL[[#This Row],[620118]] &lt;= 24), ALL!O997-METEALL[[#This Row],[620118]], 0)</f>
        <v>19</v>
      </c>
      <c r="Q996">
        <f>IF(AND(ALL!P997-METEALL[[#This Row],[620119]] &gt;= 0, ALL!P997-METEALL[[#This Row],[620119]] &lt;= 24), ALL!P997-METEALL[[#This Row],[620119]], 0)</f>
        <v>0</v>
      </c>
      <c r="R996">
        <f>IF(AND(ALL!Q997-METEALL[[#This Row],[620120]] &gt;= 0, ALL!Q997-METEALL[[#This Row],[620120]] &lt;= 24), ALL!Q997-METEALL[[#This Row],[620120]], 0)</f>
        <v>19</v>
      </c>
      <c r="S996">
        <f>IF(AND(ALL!R997-METEALL[[#This Row],[620122]] &gt;= 0, ALL!R997-METEALL[[#This Row],[620122]] &lt;= 24), ALL!R997-METEALL[[#This Row],[620122]], 0)</f>
        <v>9</v>
      </c>
      <c r="T996">
        <f>IF(AND(ALL!S997-METEALL[[#This Row],[620123]] &gt;= 0, ALL!S997-METEALL[[#This Row],[620123]] &lt;= 24), ALL!S997-METEALL[[#This Row],[620123]], 0)</f>
        <v>9</v>
      </c>
      <c r="U996">
        <f>IF(AND(ALL!T997-METEALL[[#This Row],[620124]] &gt;= 0, ALL!T997-METEALL[[#This Row],[620124]] &lt;= 24), ALL!T997-METEALL[[#This Row],[620124]], 0)</f>
        <v>17</v>
      </c>
      <c r="Y996">
        <v>620104</v>
      </c>
      <c r="Z996" s="31">
        <v>44824</v>
      </c>
      <c r="AA996">
        <v>15</v>
      </c>
    </row>
    <row r="997" spans="3:27">
      <c r="C997" s="17">
        <v>44825</v>
      </c>
      <c r="D997" t="str">
        <f>TEXT(Mete_cal[[#This Row],[Egat Code]], "[$-409]mmm yyyy")</f>
        <v>Sep 2022</v>
      </c>
      <c r="E997">
        <f>IF(AND(ALL!D998-METEALL[[#This Row],[620104]] &gt;= 0, ALL!D998-METEALL[[#This Row],[620104]] &lt;= 24), ALL!D998-METEALL[[#This Row],[620104]], 0)</f>
        <v>7</v>
      </c>
      <c r="F997">
        <f>IF(AND(ALL!E998-METEALL[[#This Row],[620105]] &gt;= 0, ALL!E998-METEALL[[#This Row],[620105]] &lt;= 24), ALL!E998-METEALL[[#This Row],[620105]], 0)</f>
        <v>5</v>
      </c>
      <c r="G997">
        <f>IF(AND(ALL!F998-METEALL[[#This Row],[620106]] &gt;= 0, ALL!F998-METEALL[[#This Row],[620106]] &lt;= 24), ALL!F998-METEALL[[#This Row],[620106]], 0)</f>
        <v>12</v>
      </c>
      <c r="H997">
        <f>IF(AND(ALL!G998-METEALL[[#This Row],[620107]] &gt;= 0, ALL!G998-METEALL[[#This Row],[620107]] &lt;= 24), ALL!G998-METEALL[[#This Row],[620107]], 0)</f>
        <v>4</v>
      </c>
      <c r="I997">
        <f>IF(AND(ALL!H998-METEALL[[#This Row],[620109]] &gt;= 0, ALL!H998-METEALL[[#This Row],[620109]] &lt;= 24), ALL!H998-METEALL[[#This Row],[620109]], 0)</f>
        <v>12</v>
      </c>
      <c r="J997">
        <f>IF(AND(ALL!I998-METEALL[[#This Row],[620111]] &gt;= 0, ALL!I998-METEALL[[#This Row],[620111]] &lt;= 24), ALL!I998-METEALL[[#This Row],[620111]], 0)</f>
        <v>8</v>
      </c>
      <c r="K997">
        <f>IF(AND(ALL!J998-METEALL[[#This Row],[620112]] &gt;= 0, ALL!J998-METEALL[[#This Row],[620112]] &lt;= 24), ALL!J998-METEALL[[#This Row],[620112]], 0)</f>
        <v>0</v>
      </c>
      <c r="L997">
        <f>IF(AND(ALL!K998-METEALL[[#This Row],[620113]] &gt;= 0, ALL!K998-METEALL[[#This Row],[620113]] &lt;= 24), ALL!K998-METEALL[[#This Row],[620113]], 0)</f>
        <v>9</v>
      </c>
      <c r="M997">
        <f>IF(AND(ALL!L998-METEALL[[#This Row],[620114]] &gt;= 0, ALL!L998-METEALL[[#This Row],[620114]] &lt;= 24), ALL!L998-METEALL[[#This Row],[620114]], 0)</f>
        <v>12</v>
      </c>
      <c r="N997">
        <f>IF(AND(ALL!M998-METEALL[[#This Row],[620116]] &gt;= 0, ALL!M998-METEALL[[#This Row],[620116]] &lt;= 24), ALL!M998-METEALL[[#This Row],[620116]], 0)</f>
        <v>0</v>
      </c>
      <c r="O997">
        <f>IF(AND(ALL!N998-METEALL[[#This Row],[620117]] &gt;= 0, ALL!N998-METEALL[[#This Row],[620117]] &lt;= 24), ALL!N998-METEALL[[#This Row],[620117]], 0)</f>
        <v>0</v>
      </c>
      <c r="P997">
        <f>IF(AND(ALL!O998-METEALL[[#This Row],[620118]] &gt;= 0, ALL!O998-METEALL[[#This Row],[620118]] &lt;= 24), ALL!O998-METEALL[[#This Row],[620118]], 0)</f>
        <v>7</v>
      </c>
      <c r="Q997">
        <f>IF(AND(ALL!P998-METEALL[[#This Row],[620119]] &gt;= 0, ALL!P998-METEALL[[#This Row],[620119]] &lt;= 24), ALL!P998-METEALL[[#This Row],[620119]], 0)</f>
        <v>11</v>
      </c>
      <c r="R997">
        <f>IF(AND(ALL!Q998-METEALL[[#This Row],[620120]] &gt;= 0, ALL!Q998-METEALL[[#This Row],[620120]] &lt;= 24), ALL!Q998-METEALL[[#This Row],[620120]], 0)</f>
        <v>12</v>
      </c>
      <c r="S997">
        <f>IF(AND(ALL!R998-METEALL[[#This Row],[620122]] &gt;= 0, ALL!R998-METEALL[[#This Row],[620122]] &lt;= 24), ALL!R998-METEALL[[#This Row],[620122]], 0)</f>
        <v>0</v>
      </c>
      <c r="T997">
        <f>IF(AND(ALL!S998-METEALL[[#This Row],[620123]] &gt;= 0, ALL!S998-METEALL[[#This Row],[620123]] &lt;= 24), ALL!S998-METEALL[[#This Row],[620123]], 0)</f>
        <v>0</v>
      </c>
      <c r="U997">
        <f>IF(AND(ALL!T998-METEALL[[#This Row],[620124]] &gt;= 0, ALL!T998-METEALL[[#This Row],[620124]] &lt;= 24), ALL!T998-METEALL[[#This Row],[620124]], 0)</f>
        <v>10</v>
      </c>
      <c r="Y997">
        <v>620104</v>
      </c>
      <c r="Z997" s="31">
        <v>44825</v>
      </c>
      <c r="AA997">
        <v>7</v>
      </c>
    </row>
    <row r="998" spans="3:27">
      <c r="C998" s="17">
        <v>44826</v>
      </c>
      <c r="D998" t="str">
        <f>TEXT(Mete_cal[[#This Row],[Egat Code]], "[$-409]mmm yyyy")</f>
        <v>Sep 2022</v>
      </c>
      <c r="E998">
        <f>IF(AND(ALL!D999-METEALL[[#This Row],[620104]] &gt;= 0, ALL!D999-METEALL[[#This Row],[620104]] &lt;= 24), ALL!D999-METEALL[[#This Row],[620104]], 0)</f>
        <v>18</v>
      </c>
      <c r="F998">
        <f>IF(AND(ALL!E999-METEALL[[#This Row],[620105]] &gt;= 0, ALL!E999-METEALL[[#This Row],[620105]] &lt;= 24), ALL!E999-METEALL[[#This Row],[620105]], 0)</f>
        <v>16</v>
      </c>
      <c r="G998">
        <f>IF(AND(ALL!F999-METEALL[[#This Row],[620106]] &gt;= 0, ALL!F999-METEALL[[#This Row],[620106]] &lt;= 24), ALL!F999-METEALL[[#This Row],[620106]], 0)</f>
        <v>14</v>
      </c>
      <c r="H998">
        <f>IF(AND(ALL!G999-METEALL[[#This Row],[620107]] &gt;= 0, ALL!G999-METEALL[[#This Row],[620107]] &lt;= 24), ALL!G999-METEALL[[#This Row],[620107]], 0)</f>
        <v>0</v>
      </c>
      <c r="I998">
        <f>IF(AND(ALL!H999-METEALL[[#This Row],[620109]] &gt;= 0, ALL!H999-METEALL[[#This Row],[620109]] &lt;= 24), ALL!H999-METEALL[[#This Row],[620109]], 0)</f>
        <v>20</v>
      </c>
      <c r="J998">
        <f>IF(AND(ALL!I999-METEALL[[#This Row],[620111]] &gt;= 0, ALL!I999-METEALL[[#This Row],[620111]] &lt;= 24), ALL!I999-METEALL[[#This Row],[620111]], 0)</f>
        <v>5</v>
      </c>
      <c r="K998">
        <f>IF(AND(ALL!J999-METEALL[[#This Row],[620112]] &gt;= 0, ALL!J999-METEALL[[#This Row],[620112]] &lt;= 24), ALL!J999-METEALL[[#This Row],[620112]], 0)</f>
        <v>4</v>
      </c>
      <c r="L998">
        <f>IF(AND(ALL!K999-METEALL[[#This Row],[620113]] &gt;= 0, ALL!K999-METEALL[[#This Row],[620113]] &lt;= 24), ALL!K999-METEALL[[#This Row],[620113]], 0)</f>
        <v>19</v>
      </c>
      <c r="M998">
        <f>IF(AND(ALL!L999-METEALL[[#This Row],[620114]] &gt;= 0, ALL!L999-METEALL[[#This Row],[620114]] &lt;= 24), ALL!L999-METEALL[[#This Row],[620114]], 0)</f>
        <v>15</v>
      </c>
      <c r="N998">
        <f>IF(AND(ALL!M999-METEALL[[#This Row],[620116]] &gt;= 0, ALL!M999-METEALL[[#This Row],[620116]] &lt;= 24), ALL!M999-METEALL[[#This Row],[620116]], 0)</f>
        <v>0</v>
      </c>
      <c r="O998">
        <f>IF(AND(ALL!N999-METEALL[[#This Row],[620117]] &gt;= 0, ALL!N999-METEALL[[#This Row],[620117]] &lt;= 24), ALL!N999-METEALL[[#This Row],[620117]], 0)</f>
        <v>0</v>
      </c>
      <c r="P998">
        <f>IF(AND(ALL!O999-METEALL[[#This Row],[620118]] &gt;= 0, ALL!O999-METEALL[[#This Row],[620118]] &lt;= 24), ALL!O999-METEALL[[#This Row],[620118]], 0)</f>
        <v>14</v>
      </c>
      <c r="Q998">
        <f>IF(AND(ALL!P999-METEALL[[#This Row],[620119]] &gt;= 0, ALL!P999-METEALL[[#This Row],[620119]] &lt;= 24), ALL!P999-METEALL[[#This Row],[620119]], 0)</f>
        <v>14</v>
      </c>
      <c r="R998">
        <f>IF(AND(ALL!Q999-METEALL[[#This Row],[620120]] &gt;= 0, ALL!Q999-METEALL[[#This Row],[620120]] &lt;= 24), ALL!Q999-METEALL[[#This Row],[620120]], 0)</f>
        <v>15</v>
      </c>
      <c r="S998">
        <f>IF(AND(ALL!R999-METEALL[[#This Row],[620122]] &gt;= 0, ALL!R999-METEALL[[#This Row],[620122]] &lt;= 24), ALL!R999-METEALL[[#This Row],[620122]], 0)</f>
        <v>0</v>
      </c>
      <c r="T998">
        <f>IF(AND(ALL!S999-METEALL[[#This Row],[620123]] &gt;= 0, ALL!S999-METEALL[[#This Row],[620123]] &lt;= 24), ALL!S999-METEALL[[#This Row],[620123]], 0)</f>
        <v>0</v>
      </c>
      <c r="U998">
        <f>IF(AND(ALL!T999-METEALL[[#This Row],[620124]] &gt;= 0, ALL!T999-METEALL[[#This Row],[620124]] &lt;= 24), ALL!T999-METEALL[[#This Row],[620124]], 0)</f>
        <v>0</v>
      </c>
      <c r="Y998">
        <v>620104</v>
      </c>
      <c r="Z998" s="31">
        <v>44826</v>
      </c>
      <c r="AA998">
        <v>18</v>
      </c>
    </row>
    <row r="999" spans="3:27">
      <c r="C999" s="17">
        <v>44827</v>
      </c>
      <c r="D999" t="str">
        <f>TEXT(Mete_cal[[#This Row],[Egat Code]], "[$-409]mmm yyyy")</f>
        <v>Sep 2022</v>
      </c>
      <c r="E999">
        <f>IF(AND(ALL!D1000-METEALL[[#This Row],[620104]] &gt;= 0, ALL!D1000-METEALL[[#This Row],[620104]] &lt;= 24), ALL!D1000-METEALL[[#This Row],[620104]], 0)</f>
        <v>15</v>
      </c>
      <c r="F999">
        <f>IF(AND(ALL!E1000-METEALL[[#This Row],[620105]] &gt;= 0, ALL!E1000-METEALL[[#This Row],[620105]] &lt;= 24), ALL!E1000-METEALL[[#This Row],[620105]], 0)</f>
        <v>14</v>
      </c>
      <c r="G999">
        <f>IF(AND(ALL!F1000-METEALL[[#This Row],[620106]] &gt;= 0, ALL!F1000-METEALL[[#This Row],[620106]] &lt;= 24), ALL!F1000-METEALL[[#This Row],[620106]], 0)</f>
        <v>0</v>
      </c>
      <c r="H999">
        <f>IF(AND(ALL!G1000-METEALL[[#This Row],[620107]] &gt;= 0, ALL!G1000-METEALL[[#This Row],[620107]] &lt;= 24), ALL!G1000-METEALL[[#This Row],[620107]], 0)</f>
        <v>15</v>
      </c>
      <c r="I999">
        <f>IF(AND(ALL!H1000-METEALL[[#This Row],[620109]] &gt;= 0, ALL!H1000-METEALL[[#This Row],[620109]] &lt;= 24), ALL!H1000-METEALL[[#This Row],[620109]], 0)</f>
        <v>0</v>
      </c>
      <c r="J999">
        <f>IF(AND(ALL!I1000-METEALL[[#This Row],[620111]] &gt;= 0, ALL!I1000-METEALL[[#This Row],[620111]] &lt;= 24), ALL!I1000-METEALL[[#This Row],[620111]], 0)</f>
        <v>2</v>
      </c>
      <c r="K999">
        <f>IF(AND(ALL!J1000-METEALL[[#This Row],[620112]] &gt;= 0, ALL!J1000-METEALL[[#This Row],[620112]] &lt;= 24), ALL!J1000-METEALL[[#This Row],[620112]], 0)</f>
        <v>13</v>
      </c>
      <c r="L999">
        <f>IF(AND(ALL!K1000-METEALL[[#This Row],[620113]] &gt;= 0, ALL!K1000-METEALL[[#This Row],[620113]] &lt;= 24), ALL!K1000-METEALL[[#This Row],[620113]], 0)</f>
        <v>7</v>
      </c>
      <c r="M999">
        <f>IF(AND(ALL!L1000-METEALL[[#This Row],[620114]] &gt;= 0, ALL!L1000-METEALL[[#This Row],[620114]] &lt;= 24), ALL!L1000-METEALL[[#This Row],[620114]], 0)</f>
        <v>22</v>
      </c>
      <c r="N999">
        <f>IF(AND(ALL!M1000-METEALL[[#This Row],[620116]] &gt;= 0, ALL!M1000-METEALL[[#This Row],[620116]] &lt;= 24), ALL!M1000-METEALL[[#This Row],[620116]], 0)</f>
        <v>19</v>
      </c>
      <c r="O999">
        <f>IF(AND(ALL!N1000-METEALL[[#This Row],[620117]] &gt;= 0, ALL!N1000-METEALL[[#This Row],[620117]] &lt;= 24), ALL!N1000-METEALL[[#This Row],[620117]], 0)</f>
        <v>15</v>
      </c>
      <c r="P999">
        <f>IF(AND(ALL!O1000-METEALL[[#This Row],[620118]] &gt;= 0, ALL!O1000-METEALL[[#This Row],[620118]] &lt;= 24), ALL!O1000-METEALL[[#This Row],[620118]], 0)</f>
        <v>21</v>
      </c>
      <c r="Q999">
        <f>IF(AND(ALL!P1000-METEALL[[#This Row],[620119]] &gt;= 0, ALL!P1000-METEALL[[#This Row],[620119]] &lt;= 24), ALL!P1000-METEALL[[#This Row],[620119]], 0)</f>
        <v>8</v>
      </c>
      <c r="R999">
        <f>IF(AND(ALL!Q1000-METEALL[[#This Row],[620120]] &gt;= 0, ALL!Q1000-METEALL[[#This Row],[620120]] &lt;= 24), ALL!Q1000-METEALL[[#This Row],[620120]], 0)</f>
        <v>16</v>
      </c>
      <c r="S999">
        <f>IF(AND(ALL!R1000-METEALL[[#This Row],[620122]] &gt;= 0, ALL!R1000-METEALL[[#This Row],[620122]] &lt;= 24), ALL!R1000-METEALL[[#This Row],[620122]], 0)</f>
        <v>2</v>
      </c>
      <c r="T999">
        <f>IF(AND(ALL!S1000-METEALL[[#This Row],[620123]] &gt;= 0, ALL!S1000-METEALL[[#This Row],[620123]] &lt;= 24), ALL!S1000-METEALL[[#This Row],[620123]], 0)</f>
        <v>0</v>
      </c>
      <c r="U999">
        <f>IF(AND(ALL!T1000-METEALL[[#This Row],[620124]] &gt;= 0, ALL!T1000-METEALL[[#This Row],[620124]] &lt;= 24), ALL!T1000-METEALL[[#This Row],[620124]], 0)</f>
        <v>12</v>
      </c>
      <c r="Y999">
        <v>620104</v>
      </c>
      <c r="Z999" s="31">
        <v>44827</v>
      </c>
      <c r="AA999">
        <v>15</v>
      </c>
    </row>
    <row r="1000" spans="3:27">
      <c r="C1000" s="17">
        <v>44828</v>
      </c>
      <c r="D1000" t="str">
        <f>TEXT(Mete_cal[[#This Row],[Egat Code]], "[$-409]mmm yyyy")</f>
        <v>Sep 2022</v>
      </c>
      <c r="E1000">
        <f>IF(AND(ALL!D1001-METEALL[[#This Row],[620104]] &gt;= 0, ALL!D1001-METEALL[[#This Row],[620104]] &lt;= 24), ALL!D1001-METEALL[[#This Row],[620104]], 0)</f>
        <v>12</v>
      </c>
      <c r="F1000">
        <f>IF(AND(ALL!E1001-METEALL[[#This Row],[620105]] &gt;= 0, ALL!E1001-METEALL[[#This Row],[620105]] &lt;= 24), ALL!E1001-METEALL[[#This Row],[620105]], 0)</f>
        <v>12</v>
      </c>
      <c r="G1000">
        <f>IF(AND(ALL!F1001-METEALL[[#This Row],[620106]] &gt;= 0, ALL!F1001-METEALL[[#This Row],[620106]] &lt;= 24), ALL!F1001-METEALL[[#This Row],[620106]], 0)</f>
        <v>0</v>
      </c>
      <c r="H1000">
        <f>IF(AND(ALL!G1001-METEALL[[#This Row],[620107]] &gt;= 0, ALL!G1001-METEALL[[#This Row],[620107]] &lt;= 24), ALL!G1001-METEALL[[#This Row],[620107]], 0)</f>
        <v>14</v>
      </c>
      <c r="I1000">
        <f>IF(AND(ALL!H1001-METEALL[[#This Row],[620109]] &gt;= 0, ALL!H1001-METEALL[[#This Row],[620109]] &lt;= 24), ALL!H1001-METEALL[[#This Row],[620109]], 0)</f>
        <v>0</v>
      </c>
      <c r="J1000">
        <f>IF(AND(ALL!I1001-METEALL[[#This Row],[620111]] &gt;= 0, ALL!I1001-METEALL[[#This Row],[620111]] &lt;= 24), ALL!I1001-METEALL[[#This Row],[620111]], 0)</f>
        <v>10</v>
      </c>
      <c r="K1000">
        <f>IF(AND(ALL!J1001-METEALL[[#This Row],[620112]] &gt;= 0, ALL!J1001-METEALL[[#This Row],[620112]] &lt;= 24), ALL!J1001-METEALL[[#This Row],[620112]], 0)</f>
        <v>10</v>
      </c>
      <c r="L1000">
        <f>IF(AND(ALL!K1001-METEALL[[#This Row],[620113]] &gt;= 0, ALL!K1001-METEALL[[#This Row],[620113]] &lt;= 24), ALL!K1001-METEALL[[#This Row],[620113]], 0)</f>
        <v>7</v>
      </c>
      <c r="M1000">
        <f>IF(AND(ALL!L1001-METEALL[[#This Row],[620114]] &gt;= 0, ALL!L1001-METEALL[[#This Row],[620114]] &lt;= 24), ALL!L1001-METEALL[[#This Row],[620114]], 0)</f>
        <v>0</v>
      </c>
      <c r="N1000">
        <f>IF(AND(ALL!M1001-METEALL[[#This Row],[620116]] &gt;= 0, ALL!M1001-METEALL[[#This Row],[620116]] &lt;= 24), ALL!M1001-METEALL[[#This Row],[620116]], 0)</f>
        <v>6</v>
      </c>
      <c r="O1000">
        <f>IF(AND(ALL!N1001-METEALL[[#This Row],[620117]] &gt;= 0, ALL!N1001-METEALL[[#This Row],[620117]] &lt;= 24), ALL!N1001-METEALL[[#This Row],[620117]], 0)</f>
        <v>7</v>
      </c>
      <c r="P1000">
        <f>IF(AND(ALL!O1001-METEALL[[#This Row],[620118]] &gt;= 0, ALL!O1001-METEALL[[#This Row],[620118]] &lt;= 24), ALL!O1001-METEALL[[#This Row],[620118]], 0)</f>
        <v>4</v>
      </c>
      <c r="Q1000">
        <f>IF(AND(ALL!P1001-METEALL[[#This Row],[620119]] &gt;= 0, ALL!P1001-METEALL[[#This Row],[620119]] &lt;= 24), ALL!P1001-METEALL[[#This Row],[620119]], 0)</f>
        <v>0</v>
      </c>
      <c r="R1000">
        <f>IF(AND(ALL!Q1001-METEALL[[#This Row],[620120]] &gt;= 0, ALL!Q1001-METEALL[[#This Row],[620120]] &lt;= 24), ALL!Q1001-METEALL[[#This Row],[620120]], 0)</f>
        <v>5</v>
      </c>
      <c r="S1000">
        <f>IF(AND(ALL!R1001-METEALL[[#This Row],[620122]] &gt;= 0, ALL!R1001-METEALL[[#This Row],[620122]] &lt;= 24), ALL!R1001-METEALL[[#This Row],[620122]], 0)</f>
        <v>0</v>
      </c>
      <c r="T1000">
        <f>IF(AND(ALL!S1001-METEALL[[#This Row],[620123]] &gt;= 0, ALL!S1001-METEALL[[#This Row],[620123]] &lt;= 24), ALL!S1001-METEALL[[#This Row],[620123]], 0)</f>
        <v>8</v>
      </c>
      <c r="U1000">
        <f>IF(AND(ALL!T1001-METEALL[[#This Row],[620124]] &gt;= 0, ALL!T1001-METEALL[[#This Row],[620124]] &lt;= 24), ALL!T1001-METEALL[[#This Row],[620124]], 0)</f>
        <v>10</v>
      </c>
      <c r="Y1000">
        <v>620104</v>
      </c>
      <c r="Z1000" s="31">
        <v>44828</v>
      </c>
      <c r="AA1000">
        <v>12</v>
      </c>
    </row>
    <row r="1001" spans="3:27">
      <c r="C1001" s="17">
        <v>44829</v>
      </c>
      <c r="D1001" t="str">
        <f>TEXT(Mete_cal[[#This Row],[Egat Code]], "[$-409]mmm yyyy")</f>
        <v>Sep 2022</v>
      </c>
      <c r="E1001">
        <f>IF(AND(ALL!D1002-METEALL[[#This Row],[620104]] &gt;= 0, ALL!D1002-METEALL[[#This Row],[620104]] &lt;= 24), ALL!D1002-METEALL[[#This Row],[620104]], 0)</f>
        <v>8</v>
      </c>
      <c r="F1001">
        <f>IF(AND(ALL!E1002-METEALL[[#This Row],[620105]] &gt;= 0, ALL!E1002-METEALL[[#This Row],[620105]] &lt;= 24), ALL!E1002-METEALL[[#This Row],[620105]], 0)</f>
        <v>2</v>
      </c>
      <c r="G1001">
        <f>IF(AND(ALL!F1002-METEALL[[#This Row],[620106]] &gt;= 0, ALL!F1002-METEALL[[#This Row],[620106]] &lt;= 24), ALL!F1002-METEALL[[#This Row],[620106]], 0)</f>
        <v>3</v>
      </c>
      <c r="H1001">
        <f>IF(AND(ALL!G1002-METEALL[[#This Row],[620107]] &gt;= 0, ALL!G1002-METEALL[[#This Row],[620107]] &lt;= 24), ALL!G1002-METEALL[[#This Row],[620107]], 0)</f>
        <v>10</v>
      </c>
      <c r="I1001">
        <f>IF(AND(ALL!H1002-METEALL[[#This Row],[620109]] &gt;= 0, ALL!H1002-METEALL[[#This Row],[620109]] &lt;= 24), ALL!H1002-METEALL[[#This Row],[620109]], 0)</f>
        <v>0</v>
      </c>
      <c r="J1001">
        <f>IF(AND(ALL!I1002-METEALL[[#This Row],[620111]] &gt;= 0, ALL!I1002-METEALL[[#This Row],[620111]] &lt;= 24), ALL!I1002-METEALL[[#This Row],[620111]], 0)</f>
        <v>15</v>
      </c>
      <c r="K1001">
        <f>IF(AND(ALL!J1002-METEALL[[#This Row],[620112]] &gt;= 0, ALL!J1002-METEALL[[#This Row],[620112]] &lt;= 24), ALL!J1002-METEALL[[#This Row],[620112]], 0)</f>
        <v>0</v>
      </c>
      <c r="L1001">
        <f>IF(AND(ALL!K1002-METEALL[[#This Row],[620113]] &gt;= 0, ALL!K1002-METEALL[[#This Row],[620113]] &lt;= 24), ALL!K1002-METEALL[[#This Row],[620113]], 0)</f>
        <v>6</v>
      </c>
      <c r="M1001">
        <f>IF(AND(ALL!L1002-METEALL[[#This Row],[620114]] &gt;= 0, ALL!L1002-METEALL[[#This Row],[620114]] &lt;= 24), ALL!L1002-METEALL[[#This Row],[620114]], 0)</f>
        <v>0</v>
      </c>
      <c r="N1001">
        <f>IF(AND(ALL!M1002-METEALL[[#This Row],[620116]] &gt;= 0, ALL!M1002-METEALL[[#This Row],[620116]] &lt;= 24), ALL!M1002-METEALL[[#This Row],[620116]], 0)</f>
        <v>7</v>
      </c>
      <c r="O1001">
        <f>IF(AND(ALL!N1002-METEALL[[#This Row],[620117]] &gt;= 0, ALL!N1002-METEALL[[#This Row],[620117]] &lt;= 24), ALL!N1002-METEALL[[#This Row],[620117]], 0)</f>
        <v>8</v>
      </c>
      <c r="P1001">
        <f>IF(AND(ALL!O1002-METEALL[[#This Row],[620118]] &gt;= 0, ALL!O1002-METEALL[[#This Row],[620118]] &lt;= 24), ALL!O1002-METEALL[[#This Row],[620118]], 0)</f>
        <v>9</v>
      </c>
      <c r="Q1001">
        <f>IF(AND(ALL!P1002-METEALL[[#This Row],[620119]] &gt;= 0, ALL!P1002-METEALL[[#This Row],[620119]] &lt;= 24), ALL!P1002-METEALL[[#This Row],[620119]], 0)</f>
        <v>10</v>
      </c>
      <c r="R1001">
        <f>IF(AND(ALL!Q1002-METEALL[[#This Row],[620120]] &gt;= 0, ALL!Q1002-METEALL[[#This Row],[620120]] &lt;= 24), ALL!Q1002-METEALL[[#This Row],[620120]], 0)</f>
        <v>13</v>
      </c>
      <c r="S1001">
        <f>IF(AND(ALL!R1002-METEALL[[#This Row],[620122]] &gt;= 0, ALL!R1002-METEALL[[#This Row],[620122]] &lt;= 24), ALL!R1002-METEALL[[#This Row],[620122]], 0)</f>
        <v>3</v>
      </c>
      <c r="T1001">
        <f>IF(AND(ALL!S1002-METEALL[[#This Row],[620123]] &gt;= 0, ALL!S1002-METEALL[[#This Row],[620123]] &lt;= 24), ALL!S1002-METEALL[[#This Row],[620123]], 0)</f>
        <v>8</v>
      </c>
      <c r="U1001">
        <f>IF(AND(ALL!T1002-METEALL[[#This Row],[620124]] &gt;= 0, ALL!T1002-METEALL[[#This Row],[620124]] &lt;= 24), ALL!T1002-METEALL[[#This Row],[620124]], 0)</f>
        <v>1</v>
      </c>
      <c r="Y1001">
        <v>620104</v>
      </c>
      <c r="Z1001" s="31">
        <v>44829</v>
      </c>
      <c r="AA1001">
        <v>8</v>
      </c>
    </row>
    <row r="1002" spans="3:27">
      <c r="C1002" s="17">
        <v>44830</v>
      </c>
      <c r="D1002" t="str">
        <f>TEXT(Mete_cal[[#This Row],[Egat Code]], "[$-409]mmm yyyy")</f>
        <v>Sep 2022</v>
      </c>
      <c r="E1002">
        <f>IF(AND(ALL!D1003-METEALL[[#This Row],[620104]] &gt;= 0, ALL!D1003-METEALL[[#This Row],[620104]] &lt;= 24), ALL!D1003-METEALL[[#This Row],[620104]], 0)</f>
        <v>5</v>
      </c>
      <c r="F1002">
        <f>IF(AND(ALL!E1003-METEALL[[#This Row],[620105]] &gt;= 0, ALL!E1003-METEALL[[#This Row],[620105]] &lt;= 24), ALL!E1003-METEALL[[#This Row],[620105]], 0)</f>
        <v>6</v>
      </c>
      <c r="G1002">
        <f>IF(AND(ALL!F1003-METEALL[[#This Row],[620106]] &gt;= 0, ALL!F1003-METEALL[[#This Row],[620106]] &lt;= 24), ALL!F1003-METEALL[[#This Row],[620106]], 0)</f>
        <v>0</v>
      </c>
      <c r="H1002">
        <f>IF(AND(ALL!G1003-METEALL[[#This Row],[620107]] &gt;= 0, ALL!G1003-METEALL[[#This Row],[620107]] &lt;= 24), ALL!G1003-METEALL[[#This Row],[620107]], 0)</f>
        <v>11</v>
      </c>
      <c r="I1002">
        <f>IF(AND(ALL!H1003-METEALL[[#This Row],[620109]] &gt;= 0, ALL!H1003-METEALL[[#This Row],[620109]] &lt;= 24), ALL!H1003-METEALL[[#This Row],[620109]], 0)</f>
        <v>0</v>
      </c>
      <c r="J1002">
        <f>IF(AND(ALL!I1003-METEALL[[#This Row],[620111]] &gt;= 0, ALL!I1003-METEALL[[#This Row],[620111]] &lt;= 24), ALL!I1003-METEALL[[#This Row],[620111]], 0)</f>
        <v>8</v>
      </c>
      <c r="K1002">
        <f>IF(AND(ALL!J1003-METEALL[[#This Row],[620112]] &gt;= 0, ALL!J1003-METEALL[[#This Row],[620112]] &lt;= 24), ALL!J1003-METEALL[[#This Row],[620112]], 0)</f>
        <v>0</v>
      </c>
      <c r="L1002">
        <f>IF(AND(ALL!K1003-METEALL[[#This Row],[620113]] &gt;= 0, ALL!K1003-METEALL[[#This Row],[620113]] &lt;= 24), ALL!K1003-METEALL[[#This Row],[620113]], 0)</f>
        <v>5</v>
      </c>
      <c r="M1002">
        <f>IF(AND(ALL!L1003-METEALL[[#This Row],[620114]] &gt;= 0, ALL!L1003-METEALL[[#This Row],[620114]] &lt;= 24), ALL!L1003-METEALL[[#This Row],[620114]], 0)</f>
        <v>0</v>
      </c>
      <c r="N1002">
        <f>IF(AND(ALL!M1003-METEALL[[#This Row],[620116]] &gt;= 0, ALL!M1003-METEALL[[#This Row],[620116]] &lt;= 24), ALL!M1003-METEALL[[#This Row],[620116]], 0)</f>
        <v>9</v>
      </c>
      <c r="O1002">
        <f>IF(AND(ALL!N1003-METEALL[[#This Row],[620117]] &gt;= 0, ALL!N1003-METEALL[[#This Row],[620117]] &lt;= 24), ALL!N1003-METEALL[[#This Row],[620117]], 0)</f>
        <v>10</v>
      </c>
      <c r="P1002">
        <f>IF(AND(ALL!O1003-METEALL[[#This Row],[620118]] &gt;= 0, ALL!O1003-METEALL[[#This Row],[620118]] &lt;= 24), ALL!O1003-METEALL[[#This Row],[620118]], 0)</f>
        <v>12</v>
      </c>
      <c r="Q1002">
        <f>IF(AND(ALL!P1003-METEALL[[#This Row],[620119]] &gt;= 0, ALL!P1003-METEALL[[#This Row],[620119]] &lt;= 24), ALL!P1003-METEALL[[#This Row],[620119]], 0)</f>
        <v>9</v>
      </c>
      <c r="R1002">
        <f>IF(AND(ALL!Q1003-METEALL[[#This Row],[620120]] &gt;= 0, ALL!Q1003-METEALL[[#This Row],[620120]] &lt;= 24), ALL!Q1003-METEALL[[#This Row],[620120]], 0)</f>
        <v>0</v>
      </c>
      <c r="S1002">
        <f>IF(AND(ALL!R1003-METEALL[[#This Row],[620122]] &gt;= 0, ALL!R1003-METEALL[[#This Row],[620122]] &lt;= 24), ALL!R1003-METEALL[[#This Row],[620122]], 0)</f>
        <v>7</v>
      </c>
      <c r="T1002">
        <f>IF(AND(ALL!S1003-METEALL[[#This Row],[620123]] &gt;= 0, ALL!S1003-METEALL[[#This Row],[620123]] &lt;= 24), ALL!S1003-METEALL[[#This Row],[620123]], 0)</f>
        <v>8</v>
      </c>
      <c r="U1002">
        <f>IF(AND(ALL!T1003-METEALL[[#This Row],[620124]] &gt;= 0, ALL!T1003-METEALL[[#This Row],[620124]] &lt;= 24), ALL!T1003-METEALL[[#This Row],[620124]], 0)</f>
        <v>5</v>
      </c>
      <c r="Y1002">
        <v>620104</v>
      </c>
      <c r="Z1002" s="31">
        <v>44830</v>
      </c>
      <c r="AA1002">
        <v>5</v>
      </c>
    </row>
    <row r="1003" spans="3:27">
      <c r="C1003" s="17">
        <v>44831</v>
      </c>
      <c r="D1003" t="str">
        <f>TEXT(Mete_cal[[#This Row],[Egat Code]], "[$-409]mmm yyyy")</f>
        <v>Sep 2022</v>
      </c>
      <c r="E1003">
        <f>IF(AND(ALL!D1004-METEALL[[#This Row],[620104]] &gt;= 0, ALL!D1004-METEALL[[#This Row],[620104]] &lt;= 24), ALL!D1004-METEALL[[#This Row],[620104]], 0)</f>
        <v>4</v>
      </c>
      <c r="F1003">
        <f>IF(AND(ALL!E1004-METEALL[[#This Row],[620105]] &gt;= 0, ALL!E1004-METEALL[[#This Row],[620105]] &lt;= 24), ALL!E1004-METEALL[[#This Row],[620105]], 0)</f>
        <v>0</v>
      </c>
      <c r="G1003">
        <f>IF(AND(ALL!F1004-METEALL[[#This Row],[620106]] &gt;= 0, ALL!F1004-METEALL[[#This Row],[620106]] &lt;= 24), ALL!F1004-METEALL[[#This Row],[620106]], 0)</f>
        <v>0</v>
      </c>
      <c r="H1003">
        <f>IF(AND(ALL!G1004-METEALL[[#This Row],[620107]] &gt;= 0, ALL!G1004-METEALL[[#This Row],[620107]] &lt;= 24), ALL!G1004-METEALL[[#This Row],[620107]], 0)</f>
        <v>11</v>
      </c>
      <c r="I1003">
        <f>IF(AND(ALL!H1004-METEALL[[#This Row],[620109]] &gt;= 0, ALL!H1004-METEALL[[#This Row],[620109]] &lt;= 24), ALL!H1004-METEALL[[#This Row],[620109]], 0)</f>
        <v>0</v>
      </c>
      <c r="J1003">
        <f>IF(AND(ALL!I1004-METEALL[[#This Row],[620111]] &gt;= 0, ALL!I1004-METEALL[[#This Row],[620111]] &lt;= 24), ALL!I1004-METEALL[[#This Row],[620111]], 0)</f>
        <v>11</v>
      </c>
      <c r="K1003">
        <f>IF(AND(ALL!J1004-METEALL[[#This Row],[620112]] &gt;= 0, ALL!J1004-METEALL[[#This Row],[620112]] &lt;= 24), ALL!J1004-METEALL[[#This Row],[620112]], 0)</f>
        <v>0</v>
      </c>
      <c r="L1003">
        <f>IF(AND(ALL!K1004-METEALL[[#This Row],[620113]] &gt;= 0, ALL!K1004-METEALL[[#This Row],[620113]] &lt;= 24), ALL!K1004-METEALL[[#This Row],[620113]], 0)</f>
        <v>2</v>
      </c>
      <c r="M1003">
        <f>IF(AND(ALL!L1004-METEALL[[#This Row],[620114]] &gt;= 0, ALL!L1004-METEALL[[#This Row],[620114]] &lt;= 24), ALL!L1004-METEALL[[#This Row],[620114]], 0)</f>
        <v>2</v>
      </c>
      <c r="N1003">
        <f>IF(AND(ALL!M1004-METEALL[[#This Row],[620116]] &gt;= 0, ALL!M1004-METEALL[[#This Row],[620116]] &lt;= 24), ALL!M1004-METEALL[[#This Row],[620116]], 0)</f>
        <v>1</v>
      </c>
      <c r="O1003">
        <f>IF(AND(ALL!N1004-METEALL[[#This Row],[620117]] &gt;= 0, ALL!N1004-METEALL[[#This Row],[620117]] &lt;= 24), ALL!N1004-METEALL[[#This Row],[620117]], 0)</f>
        <v>8</v>
      </c>
      <c r="P1003">
        <f>IF(AND(ALL!O1004-METEALL[[#This Row],[620118]] &gt;= 0, ALL!O1004-METEALL[[#This Row],[620118]] &lt;= 24), ALL!O1004-METEALL[[#This Row],[620118]], 0)</f>
        <v>6</v>
      </c>
      <c r="Q1003">
        <f>IF(AND(ALL!P1004-METEALL[[#This Row],[620119]] &gt;= 0, ALL!P1004-METEALL[[#This Row],[620119]] &lt;= 24), ALL!P1004-METEALL[[#This Row],[620119]], 0)</f>
        <v>6</v>
      </c>
      <c r="R1003">
        <f>IF(AND(ALL!Q1004-METEALL[[#This Row],[620120]] &gt;= 0, ALL!Q1004-METEALL[[#This Row],[620120]] &lt;= 24), ALL!Q1004-METEALL[[#This Row],[620120]], 0)</f>
        <v>8</v>
      </c>
      <c r="S1003">
        <f>IF(AND(ALL!R1004-METEALL[[#This Row],[620122]] &gt;= 0, ALL!R1004-METEALL[[#This Row],[620122]] &lt;= 24), ALL!R1004-METEALL[[#This Row],[620122]], 0)</f>
        <v>0</v>
      </c>
      <c r="T1003">
        <f>IF(AND(ALL!S1004-METEALL[[#This Row],[620123]] &gt;= 0, ALL!S1004-METEALL[[#This Row],[620123]] &lt;= 24), ALL!S1004-METEALL[[#This Row],[620123]], 0)</f>
        <v>4</v>
      </c>
      <c r="U1003">
        <f>IF(AND(ALL!T1004-METEALL[[#This Row],[620124]] &gt;= 0, ALL!T1004-METEALL[[#This Row],[620124]] &lt;= 24), ALL!T1004-METEALL[[#This Row],[620124]], 0)</f>
        <v>0</v>
      </c>
      <c r="Y1003">
        <v>620104</v>
      </c>
      <c r="Z1003" s="31">
        <v>44831</v>
      </c>
      <c r="AA1003">
        <v>4</v>
      </c>
    </row>
    <row r="1004" spans="3:27">
      <c r="C1004" s="17">
        <v>44832</v>
      </c>
      <c r="D1004" t="str">
        <f>TEXT(Mete_cal[[#This Row],[Egat Code]], "[$-409]mmm yyyy")</f>
        <v>Sep 2022</v>
      </c>
      <c r="E1004">
        <f>IF(AND(ALL!D1005-METEALL[[#This Row],[620104]] &gt;= 0, ALL!D1005-METEALL[[#This Row],[620104]] &lt;= 24), ALL!D1005-METEALL[[#This Row],[620104]], 0)</f>
        <v>0</v>
      </c>
      <c r="F1004">
        <f>IF(AND(ALL!E1005-METEALL[[#This Row],[620105]] &gt;= 0, ALL!E1005-METEALL[[#This Row],[620105]] &lt;= 24), ALL!E1005-METEALL[[#This Row],[620105]], 0)</f>
        <v>9</v>
      </c>
      <c r="G1004">
        <f>IF(AND(ALL!F1005-METEALL[[#This Row],[620106]] &gt;= 0, ALL!F1005-METEALL[[#This Row],[620106]] &lt;= 24), ALL!F1005-METEALL[[#This Row],[620106]], 0)</f>
        <v>12</v>
      </c>
      <c r="H1004">
        <f>IF(AND(ALL!G1005-METEALL[[#This Row],[620107]] &gt;= 0, ALL!G1005-METEALL[[#This Row],[620107]] &lt;= 24), ALL!G1005-METEALL[[#This Row],[620107]], 0)</f>
        <v>12</v>
      </c>
      <c r="I1004">
        <f>IF(AND(ALL!H1005-METEALL[[#This Row],[620109]] &gt;= 0, ALL!H1005-METEALL[[#This Row],[620109]] &lt;= 24), ALL!H1005-METEALL[[#This Row],[620109]], 0)</f>
        <v>0</v>
      </c>
      <c r="J1004">
        <f>IF(AND(ALL!I1005-METEALL[[#This Row],[620111]] &gt;= 0, ALL!I1005-METEALL[[#This Row],[620111]] &lt;= 24), ALL!I1005-METEALL[[#This Row],[620111]], 0)</f>
        <v>0</v>
      </c>
      <c r="K1004">
        <f>IF(AND(ALL!J1005-METEALL[[#This Row],[620112]] &gt;= 0, ALL!J1005-METEALL[[#This Row],[620112]] &lt;= 24), ALL!J1005-METEALL[[#This Row],[620112]], 0)</f>
        <v>0</v>
      </c>
      <c r="L1004">
        <f>IF(AND(ALL!K1005-METEALL[[#This Row],[620113]] &gt;= 0, ALL!K1005-METEALL[[#This Row],[620113]] &lt;= 24), ALL!K1005-METEALL[[#This Row],[620113]], 0)</f>
        <v>3</v>
      </c>
      <c r="M1004">
        <f>IF(AND(ALL!L1005-METEALL[[#This Row],[620114]] &gt;= 0, ALL!L1005-METEALL[[#This Row],[620114]] &lt;= 24), ALL!L1005-METEALL[[#This Row],[620114]], 0)</f>
        <v>19</v>
      </c>
      <c r="N1004">
        <f>IF(AND(ALL!M1005-METEALL[[#This Row],[620116]] &gt;= 0, ALL!M1005-METEALL[[#This Row],[620116]] &lt;= 24), ALL!M1005-METEALL[[#This Row],[620116]], 0)</f>
        <v>16</v>
      </c>
      <c r="O1004">
        <f>IF(AND(ALL!N1005-METEALL[[#This Row],[620117]] &gt;= 0, ALL!N1005-METEALL[[#This Row],[620117]] &lt;= 24), ALL!N1005-METEALL[[#This Row],[620117]], 0)</f>
        <v>9</v>
      </c>
      <c r="P1004">
        <f>IF(AND(ALL!O1005-METEALL[[#This Row],[620118]] &gt;= 0, ALL!O1005-METEALL[[#This Row],[620118]] &lt;= 24), ALL!O1005-METEALL[[#This Row],[620118]], 0)</f>
        <v>20</v>
      </c>
      <c r="Q1004">
        <f>IF(AND(ALL!P1005-METEALL[[#This Row],[620119]] &gt;= 0, ALL!P1005-METEALL[[#This Row],[620119]] &lt;= 24), ALL!P1005-METEALL[[#This Row],[620119]], 0)</f>
        <v>14</v>
      </c>
      <c r="R1004">
        <f>IF(AND(ALL!Q1005-METEALL[[#This Row],[620120]] &gt;= 0, ALL!Q1005-METEALL[[#This Row],[620120]] &lt;= 24), ALL!Q1005-METEALL[[#This Row],[620120]], 0)</f>
        <v>1</v>
      </c>
      <c r="S1004">
        <f>IF(AND(ALL!R1005-METEALL[[#This Row],[620122]] &gt;= 0, ALL!R1005-METEALL[[#This Row],[620122]] &lt;= 24), ALL!R1005-METEALL[[#This Row],[620122]], 0)</f>
        <v>14</v>
      </c>
      <c r="T1004">
        <f>IF(AND(ALL!S1005-METEALL[[#This Row],[620123]] &gt;= 0, ALL!S1005-METEALL[[#This Row],[620123]] &lt;= 24), ALL!S1005-METEALL[[#This Row],[620123]], 0)</f>
        <v>20</v>
      </c>
      <c r="U1004">
        <f>IF(AND(ALL!T1005-METEALL[[#This Row],[620124]] &gt;= 0, ALL!T1005-METEALL[[#This Row],[620124]] &lt;= 24), ALL!T1005-METEALL[[#This Row],[620124]], 0)</f>
        <v>0</v>
      </c>
      <c r="Y1004">
        <v>620104</v>
      </c>
      <c r="Z1004" s="31">
        <v>44832</v>
      </c>
      <c r="AA1004">
        <v>0</v>
      </c>
    </row>
    <row r="1005" spans="3:27">
      <c r="C1005" s="17">
        <v>44833</v>
      </c>
      <c r="D1005" t="str">
        <f>TEXT(Mete_cal[[#This Row],[Egat Code]], "[$-409]mmm yyyy")</f>
        <v>Sep 2022</v>
      </c>
      <c r="E1005">
        <f>IF(AND(ALL!D1006-METEALL[[#This Row],[620104]] &gt;= 0, ALL!D1006-METEALL[[#This Row],[620104]] &lt;= 24), ALL!D1006-METEALL[[#This Row],[620104]], 0)</f>
        <v>14</v>
      </c>
      <c r="F1005">
        <f>IF(AND(ALL!E1006-METEALL[[#This Row],[620105]] &gt;= 0, ALL!E1006-METEALL[[#This Row],[620105]] &lt;= 24), ALL!E1006-METEALL[[#This Row],[620105]], 0)</f>
        <v>14</v>
      </c>
      <c r="G1005">
        <f>IF(AND(ALL!F1006-METEALL[[#This Row],[620106]] &gt;= 0, ALL!F1006-METEALL[[#This Row],[620106]] &lt;= 24), ALL!F1006-METEALL[[#This Row],[620106]], 0)</f>
        <v>20</v>
      </c>
      <c r="H1005">
        <f>IF(AND(ALL!G1006-METEALL[[#This Row],[620107]] &gt;= 0, ALL!G1006-METEALL[[#This Row],[620107]] &lt;= 24), ALL!G1006-METEALL[[#This Row],[620107]], 0)</f>
        <v>22</v>
      </c>
      <c r="I1005">
        <f>IF(AND(ALL!H1006-METEALL[[#This Row],[620109]] &gt;= 0, ALL!H1006-METEALL[[#This Row],[620109]] &lt;= 24), ALL!H1006-METEALL[[#This Row],[620109]], 0)</f>
        <v>0</v>
      </c>
      <c r="J1005">
        <f>IF(AND(ALL!I1006-METEALL[[#This Row],[620111]] &gt;= 0, ALL!I1006-METEALL[[#This Row],[620111]] &lt;= 24), ALL!I1006-METEALL[[#This Row],[620111]], 0)</f>
        <v>0</v>
      </c>
      <c r="K1005">
        <f>IF(AND(ALL!J1006-METEALL[[#This Row],[620112]] &gt;= 0, ALL!J1006-METEALL[[#This Row],[620112]] &lt;= 24), ALL!J1006-METEALL[[#This Row],[620112]], 0)</f>
        <v>0</v>
      </c>
      <c r="L1005">
        <f>IF(AND(ALL!K1006-METEALL[[#This Row],[620113]] &gt;= 0, ALL!K1006-METEALL[[#This Row],[620113]] &lt;= 24), ALL!K1006-METEALL[[#This Row],[620113]], 0)</f>
        <v>5</v>
      </c>
      <c r="M1005">
        <f>IF(AND(ALL!L1006-METEALL[[#This Row],[620114]] &gt;= 0, ALL!L1006-METEALL[[#This Row],[620114]] &lt;= 24), ALL!L1006-METEALL[[#This Row],[620114]], 0)</f>
        <v>20</v>
      </c>
      <c r="N1005">
        <f>IF(AND(ALL!M1006-METEALL[[#This Row],[620116]] &gt;= 0, ALL!M1006-METEALL[[#This Row],[620116]] &lt;= 24), ALL!M1006-METEALL[[#This Row],[620116]], 0)</f>
        <v>19</v>
      </c>
      <c r="O1005">
        <f>IF(AND(ALL!N1006-METEALL[[#This Row],[620117]] &gt;= 0, ALL!N1006-METEALL[[#This Row],[620117]] &lt;= 24), ALL!N1006-METEALL[[#This Row],[620117]], 0)</f>
        <v>20</v>
      </c>
      <c r="P1005">
        <f>IF(AND(ALL!O1006-METEALL[[#This Row],[620118]] &gt;= 0, ALL!O1006-METEALL[[#This Row],[620118]] &lt;= 24), ALL!O1006-METEALL[[#This Row],[620118]], 0)</f>
        <v>10</v>
      </c>
      <c r="Q1005">
        <f>IF(AND(ALL!P1006-METEALL[[#This Row],[620119]] &gt;= 0, ALL!P1006-METEALL[[#This Row],[620119]] &lt;= 24), ALL!P1006-METEALL[[#This Row],[620119]], 0)</f>
        <v>21</v>
      </c>
      <c r="R1005">
        <f>IF(AND(ALL!Q1006-METEALL[[#This Row],[620120]] &gt;= 0, ALL!Q1006-METEALL[[#This Row],[620120]] &lt;= 24), ALL!Q1006-METEALL[[#This Row],[620120]], 0)</f>
        <v>0</v>
      </c>
      <c r="S1005">
        <f>IF(AND(ALL!R1006-METEALL[[#This Row],[620122]] &gt;= 0, ALL!R1006-METEALL[[#This Row],[620122]] &lt;= 24), ALL!R1006-METEALL[[#This Row],[620122]], 0)</f>
        <v>0</v>
      </c>
      <c r="T1005">
        <f>IF(AND(ALL!S1006-METEALL[[#This Row],[620123]] &gt;= 0, ALL!S1006-METEALL[[#This Row],[620123]] &lt;= 24), ALL!S1006-METEALL[[#This Row],[620123]], 0)</f>
        <v>19</v>
      </c>
      <c r="U1005">
        <f>IF(AND(ALL!T1006-METEALL[[#This Row],[620124]] &gt;= 0, ALL!T1006-METEALL[[#This Row],[620124]] &lt;= 24), ALL!T1006-METEALL[[#This Row],[620124]], 0)</f>
        <v>0</v>
      </c>
      <c r="Y1005">
        <v>620104</v>
      </c>
      <c r="Z1005" s="31">
        <v>44833</v>
      </c>
      <c r="AA1005">
        <v>14</v>
      </c>
    </row>
    <row r="1006" spans="3:27">
      <c r="C1006" s="17">
        <v>44834</v>
      </c>
      <c r="D1006" t="str">
        <f>TEXT(Mete_cal[[#This Row],[Egat Code]], "[$-409]mmm yyyy")</f>
        <v>Sep 2022</v>
      </c>
      <c r="E1006">
        <f>IF(AND(ALL!D1007-METEALL[[#This Row],[620104]] &gt;= 0, ALL!D1007-METEALL[[#This Row],[620104]] &lt;= 24), ALL!D1007-METEALL[[#This Row],[620104]], 0)</f>
        <v>0</v>
      </c>
      <c r="F1006">
        <f>IF(AND(ALL!E1007-METEALL[[#This Row],[620105]] &gt;= 0, ALL!E1007-METEALL[[#This Row],[620105]] &lt;= 24), ALL!E1007-METEALL[[#This Row],[620105]], 0)</f>
        <v>0</v>
      </c>
      <c r="G1006">
        <f>IF(AND(ALL!F1007-METEALL[[#This Row],[620106]] &gt;= 0, ALL!F1007-METEALL[[#This Row],[620106]] &lt;= 24), ALL!F1007-METEALL[[#This Row],[620106]], 0)</f>
        <v>18</v>
      </c>
      <c r="H1006">
        <f>IF(AND(ALL!G1007-METEALL[[#This Row],[620107]] &gt;= 0, ALL!G1007-METEALL[[#This Row],[620107]] &lt;= 24), ALL!G1007-METEALL[[#This Row],[620107]], 0)</f>
        <v>0</v>
      </c>
      <c r="I1006">
        <f>IF(AND(ALL!H1007-METEALL[[#This Row],[620109]] &gt;= 0, ALL!H1007-METEALL[[#This Row],[620109]] &lt;= 24), ALL!H1007-METEALL[[#This Row],[620109]], 0)</f>
        <v>0</v>
      </c>
      <c r="J1006">
        <f>IF(AND(ALL!I1007-METEALL[[#This Row],[620111]] &gt;= 0, ALL!I1007-METEALL[[#This Row],[620111]] &lt;= 24), ALL!I1007-METEALL[[#This Row],[620111]], 0)</f>
        <v>0</v>
      </c>
      <c r="K1006">
        <f>IF(AND(ALL!J1007-METEALL[[#This Row],[620112]] &gt;= 0, ALL!J1007-METEALL[[#This Row],[620112]] &lt;= 24), ALL!J1007-METEALL[[#This Row],[620112]], 0)</f>
        <v>0</v>
      </c>
      <c r="L1006">
        <f>IF(AND(ALL!K1007-METEALL[[#This Row],[620113]] &gt;= 0, ALL!K1007-METEALL[[#This Row],[620113]] &lt;= 24), ALL!K1007-METEALL[[#This Row],[620113]], 0)</f>
        <v>0</v>
      </c>
      <c r="M1006">
        <f>IF(AND(ALL!L1007-METEALL[[#This Row],[620114]] &gt;= 0, ALL!L1007-METEALL[[#This Row],[620114]] &lt;= 24), ALL!L1007-METEALL[[#This Row],[620114]], 0)</f>
        <v>8</v>
      </c>
      <c r="N1006">
        <f>IF(AND(ALL!M1007-METEALL[[#This Row],[620116]] &gt;= 0, ALL!M1007-METEALL[[#This Row],[620116]] &lt;= 24), ALL!M1007-METEALL[[#This Row],[620116]], 0)</f>
        <v>9</v>
      </c>
      <c r="O1006">
        <f>IF(AND(ALL!N1007-METEALL[[#This Row],[620117]] &gt;= 0, ALL!N1007-METEALL[[#This Row],[620117]] &lt;= 24), ALL!N1007-METEALL[[#This Row],[620117]], 0)</f>
        <v>19</v>
      </c>
      <c r="P1006">
        <f>IF(AND(ALL!O1007-METEALL[[#This Row],[620118]] &gt;= 0, ALL!O1007-METEALL[[#This Row],[620118]] &lt;= 24), ALL!O1007-METEALL[[#This Row],[620118]], 0)</f>
        <v>0</v>
      </c>
      <c r="Q1006">
        <f>IF(AND(ALL!P1007-METEALL[[#This Row],[620119]] &gt;= 0, ALL!P1007-METEALL[[#This Row],[620119]] &lt;= 24), ALL!P1007-METEALL[[#This Row],[620119]], 0)</f>
        <v>0</v>
      </c>
      <c r="R1006">
        <f>IF(AND(ALL!Q1007-METEALL[[#This Row],[620120]] &gt;= 0, ALL!Q1007-METEALL[[#This Row],[620120]] &lt;= 24), ALL!Q1007-METEALL[[#This Row],[620120]], 0)</f>
        <v>0</v>
      </c>
      <c r="S1006">
        <f>IF(AND(ALL!R1007-METEALL[[#This Row],[620122]] &gt;= 0, ALL!R1007-METEALL[[#This Row],[620122]] &lt;= 24), ALL!R1007-METEALL[[#This Row],[620122]], 0)</f>
        <v>0</v>
      </c>
      <c r="T1006">
        <f>IF(AND(ALL!S1007-METEALL[[#This Row],[620123]] &gt;= 0, ALL!S1007-METEALL[[#This Row],[620123]] &lt;= 24), ALL!S1007-METEALL[[#This Row],[620123]], 0)</f>
        <v>0</v>
      </c>
      <c r="U1006">
        <f>IF(AND(ALL!T1007-METEALL[[#This Row],[620124]] &gt;= 0, ALL!T1007-METEALL[[#This Row],[620124]] &lt;= 24), ALL!T1007-METEALL[[#This Row],[620124]], 0)</f>
        <v>0</v>
      </c>
      <c r="Y1006">
        <v>620104</v>
      </c>
      <c r="Z1006" s="31">
        <v>44834</v>
      </c>
      <c r="AA1006">
        <v>0</v>
      </c>
    </row>
    <row r="1007" spans="3:27">
      <c r="C1007" s="17">
        <v>44835</v>
      </c>
      <c r="D1007" t="str">
        <f>TEXT(Mete_cal[[#This Row],[Egat Code]], "[$-409]mmm yyyy")</f>
        <v>Oct 2022</v>
      </c>
      <c r="E1007">
        <f>IF(AND(ALL!D1008-METEALL[[#This Row],[620104]] &gt;= 0, ALL!D1008-METEALL[[#This Row],[620104]] &lt;= 24), ALL!D1008-METEALL[[#This Row],[620104]], 0)</f>
        <v>12</v>
      </c>
      <c r="F1007">
        <f>IF(AND(ALL!E1008-METEALL[[#This Row],[620105]] &gt;= 0, ALL!E1008-METEALL[[#This Row],[620105]] &lt;= 24), ALL!E1008-METEALL[[#This Row],[620105]], 0)</f>
        <v>0</v>
      </c>
      <c r="G1007">
        <f>IF(AND(ALL!F1008-METEALL[[#This Row],[620106]] &gt;= 0, ALL!F1008-METEALL[[#This Row],[620106]] &lt;= 24), ALL!F1008-METEALL[[#This Row],[620106]], 0)</f>
        <v>3</v>
      </c>
      <c r="H1007">
        <f>IF(AND(ALL!G1008-METEALL[[#This Row],[620107]] &gt;= 0, ALL!G1008-METEALL[[#This Row],[620107]] &lt;= 24), ALL!G1008-METEALL[[#This Row],[620107]], 0)</f>
        <v>14</v>
      </c>
      <c r="I1007">
        <f>IF(AND(ALL!H1008-METEALL[[#This Row],[620109]] &gt;= 0, ALL!H1008-METEALL[[#This Row],[620109]] &lt;= 24), ALL!H1008-METEALL[[#This Row],[620109]], 0)</f>
        <v>0</v>
      </c>
      <c r="J1007">
        <f>IF(AND(ALL!I1008-METEALL[[#This Row],[620111]] &gt;= 0, ALL!I1008-METEALL[[#This Row],[620111]] &lt;= 24), ALL!I1008-METEALL[[#This Row],[620111]], 0)</f>
        <v>12</v>
      </c>
      <c r="K1007">
        <f>IF(AND(ALL!J1008-METEALL[[#This Row],[620112]] &gt;= 0, ALL!J1008-METEALL[[#This Row],[620112]] &lt;= 24), ALL!J1008-METEALL[[#This Row],[620112]], 0)</f>
        <v>0</v>
      </c>
      <c r="L1007">
        <f>IF(AND(ALL!K1008-METEALL[[#This Row],[620113]] &gt;= 0, ALL!K1008-METEALL[[#This Row],[620113]] &lt;= 24), ALL!K1008-METEALL[[#This Row],[620113]], 0)</f>
        <v>8</v>
      </c>
      <c r="M1007">
        <f>IF(AND(ALL!L1008-METEALL[[#This Row],[620114]] &gt;= 0, ALL!L1008-METEALL[[#This Row],[620114]] &lt;= 24), ALL!L1008-METEALL[[#This Row],[620114]], 0)</f>
        <v>9</v>
      </c>
      <c r="N1007">
        <f>IF(AND(ALL!M1008-METEALL[[#This Row],[620116]] &gt;= 0, ALL!M1008-METEALL[[#This Row],[620116]] &lt;= 24), ALL!M1008-METEALL[[#This Row],[620116]], 0)</f>
        <v>3</v>
      </c>
      <c r="O1007">
        <f>IF(AND(ALL!N1008-METEALL[[#This Row],[620117]] &gt;= 0, ALL!N1008-METEALL[[#This Row],[620117]] &lt;= 24), ALL!N1008-METEALL[[#This Row],[620117]], 0)</f>
        <v>6</v>
      </c>
      <c r="P1007">
        <f>IF(AND(ALL!O1008-METEALL[[#This Row],[620118]] &gt;= 0, ALL!O1008-METEALL[[#This Row],[620118]] &lt;= 24), ALL!O1008-METEALL[[#This Row],[620118]], 0)</f>
        <v>22</v>
      </c>
      <c r="Q1007">
        <f>IF(AND(ALL!P1008-METEALL[[#This Row],[620119]] &gt;= 0, ALL!P1008-METEALL[[#This Row],[620119]] &lt;= 24), ALL!P1008-METEALL[[#This Row],[620119]], 0)</f>
        <v>10</v>
      </c>
      <c r="R1007">
        <f>IF(AND(ALL!Q1008-METEALL[[#This Row],[620120]] &gt;= 0, ALL!Q1008-METEALL[[#This Row],[620120]] &lt;= 24), ALL!Q1008-METEALL[[#This Row],[620120]], 0)</f>
        <v>16</v>
      </c>
      <c r="S1007">
        <f>IF(AND(ALL!R1008-METEALL[[#This Row],[620122]] &gt;= 0, ALL!R1008-METEALL[[#This Row],[620122]] &lt;= 24), ALL!R1008-METEALL[[#This Row],[620122]], 0)</f>
        <v>0</v>
      </c>
      <c r="T1007">
        <f>IF(AND(ALL!S1008-METEALL[[#This Row],[620123]] &gt;= 0, ALL!S1008-METEALL[[#This Row],[620123]] &lt;= 24), ALL!S1008-METEALL[[#This Row],[620123]], 0)</f>
        <v>8</v>
      </c>
      <c r="U1007">
        <f>IF(AND(ALL!T1008-METEALL[[#This Row],[620124]] &gt;= 0, ALL!T1008-METEALL[[#This Row],[620124]] &lt;= 24), ALL!T1008-METEALL[[#This Row],[620124]], 0)</f>
        <v>0</v>
      </c>
      <c r="Y1007">
        <v>620104</v>
      </c>
      <c r="Z1007" s="31">
        <v>44835</v>
      </c>
      <c r="AA1007">
        <v>12</v>
      </c>
    </row>
    <row r="1008" spans="3:27">
      <c r="C1008" s="17">
        <v>44836</v>
      </c>
      <c r="D1008" t="str">
        <f>TEXT(Mete_cal[[#This Row],[Egat Code]], "[$-409]mmm yyyy")</f>
        <v>Oct 2022</v>
      </c>
      <c r="E1008">
        <f>IF(AND(ALL!D1009-METEALL[[#This Row],[620104]] &gt;= 0, ALL!D1009-METEALL[[#This Row],[620104]] &lt;= 24), ALL!D1009-METEALL[[#This Row],[620104]], 0)</f>
        <v>3</v>
      </c>
      <c r="F1008">
        <f>IF(AND(ALL!E1009-METEALL[[#This Row],[620105]] &gt;= 0, ALL!E1009-METEALL[[#This Row],[620105]] &lt;= 24), ALL!E1009-METEALL[[#This Row],[620105]], 0)</f>
        <v>5</v>
      </c>
      <c r="G1008">
        <f>IF(AND(ALL!F1009-METEALL[[#This Row],[620106]] &gt;= 0, ALL!F1009-METEALL[[#This Row],[620106]] &lt;= 24), ALL!F1009-METEALL[[#This Row],[620106]], 0)</f>
        <v>12</v>
      </c>
      <c r="H1008">
        <f>IF(AND(ALL!G1009-METEALL[[#This Row],[620107]] &gt;= 0, ALL!G1009-METEALL[[#This Row],[620107]] &lt;= 24), ALL!G1009-METEALL[[#This Row],[620107]], 0)</f>
        <v>16</v>
      </c>
      <c r="I1008">
        <f>IF(AND(ALL!H1009-METEALL[[#This Row],[620109]] &gt;= 0, ALL!H1009-METEALL[[#This Row],[620109]] &lt;= 24), ALL!H1009-METEALL[[#This Row],[620109]], 0)</f>
        <v>0</v>
      </c>
      <c r="J1008">
        <f>IF(AND(ALL!I1009-METEALL[[#This Row],[620111]] &gt;= 0, ALL!I1009-METEALL[[#This Row],[620111]] &lt;= 24), ALL!I1009-METEALL[[#This Row],[620111]], 0)</f>
        <v>1</v>
      </c>
      <c r="K1008">
        <f>IF(AND(ALL!J1009-METEALL[[#This Row],[620112]] &gt;= 0, ALL!J1009-METEALL[[#This Row],[620112]] &lt;= 24), ALL!J1009-METEALL[[#This Row],[620112]], 0)</f>
        <v>11</v>
      </c>
      <c r="L1008">
        <f>IF(AND(ALL!K1009-METEALL[[#This Row],[620113]] &gt;= 0, ALL!K1009-METEALL[[#This Row],[620113]] &lt;= 24), ALL!K1009-METEALL[[#This Row],[620113]], 0)</f>
        <v>10</v>
      </c>
      <c r="M1008">
        <f>IF(AND(ALL!L1009-METEALL[[#This Row],[620114]] &gt;= 0, ALL!L1009-METEALL[[#This Row],[620114]] &lt;= 24), ALL!L1009-METEALL[[#This Row],[620114]], 0)</f>
        <v>18</v>
      </c>
      <c r="N1008">
        <f>IF(AND(ALL!M1009-METEALL[[#This Row],[620116]] &gt;= 0, ALL!M1009-METEALL[[#This Row],[620116]] &lt;= 24), ALL!M1009-METEALL[[#This Row],[620116]], 0)</f>
        <v>10</v>
      </c>
      <c r="O1008">
        <f>IF(AND(ALL!N1009-METEALL[[#This Row],[620117]] &gt;= 0, ALL!N1009-METEALL[[#This Row],[620117]] &lt;= 24), ALL!N1009-METEALL[[#This Row],[620117]], 0)</f>
        <v>12</v>
      </c>
      <c r="P1008">
        <f>IF(AND(ALL!O1009-METEALL[[#This Row],[620118]] &gt;= 0, ALL!O1009-METEALL[[#This Row],[620118]] &lt;= 24), ALL!O1009-METEALL[[#This Row],[620118]], 0)</f>
        <v>17</v>
      </c>
      <c r="Q1008">
        <f>IF(AND(ALL!P1009-METEALL[[#This Row],[620119]] &gt;= 0, ALL!P1009-METEALL[[#This Row],[620119]] &lt;= 24), ALL!P1009-METEALL[[#This Row],[620119]], 0)</f>
        <v>6</v>
      </c>
      <c r="R1008">
        <f>IF(AND(ALL!Q1009-METEALL[[#This Row],[620120]] &gt;= 0, ALL!Q1009-METEALL[[#This Row],[620120]] &lt;= 24), ALL!Q1009-METEALL[[#This Row],[620120]], 0)</f>
        <v>13</v>
      </c>
      <c r="S1008">
        <f>IF(AND(ALL!R1009-METEALL[[#This Row],[620122]] &gt;= 0, ALL!R1009-METEALL[[#This Row],[620122]] &lt;= 24), ALL!R1009-METEALL[[#This Row],[620122]], 0)</f>
        <v>0</v>
      </c>
      <c r="T1008">
        <f>IF(AND(ALL!S1009-METEALL[[#This Row],[620123]] &gt;= 0, ALL!S1009-METEALL[[#This Row],[620123]] &lt;= 24), ALL!S1009-METEALL[[#This Row],[620123]], 0)</f>
        <v>5</v>
      </c>
      <c r="U1008">
        <f>IF(AND(ALL!T1009-METEALL[[#This Row],[620124]] &gt;= 0, ALL!T1009-METEALL[[#This Row],[620124]] &lt;= 24), ALL!T1009-METEALL[[#This Row],[620124]], 0)</f>
        <v>4</v>
      </c>
      <c r="Y1008">
        <v>620104</v>
      </c>
      <c r="Z1008" s="31">
        <v>44836</v>
      </c>
      <c r="AA1008">
        <v>3</v>
      </c>
    </row>
    <row r="1009" spans="3:27">
      <c r="C1009" s="17">
        <v>44837</v>
      </c>
      <c r="D1009" t="str">
        <f>TEXT(Mete_cal[[#This Row],[Egat Code]], "[$-409]mmm yyyy")</f>
        <v>Oct 2022</v>
      </c>
      <c r="E1009">
        <f>IF(AND(ALL!D1010-METEALL[[#This Row],[620104]] &gt;= 0, ALL!D1010-METEALL[[#This Row],[620104]] &lt;= 24), ALL!D1010-METEALL[[#This Row],[620104]], 0)</f>
        <v>0</v>
      </c>
      <c r="F1009">
        <f>IF(AND(ALL!E1010-METEALL[[#This Row],[620105]] &gt;= 0, ALL!E1010-METEALL[[#This Row],[620105]] &lt;= 24), ALL!E1010-METEALL[[#This Row],[620105]], 0)</f>
        <v>0</v>
      </c>
      <c r="G1009">
        <f>IF(AND(ALL!F1010-METEALL[[#This Row],[620106]] &gt;= 0, ALL!F1010-METEALL[[#This Row],[620106]] &lt;= 24), ALL!F1010-METEALL[[#This Row],[620106]], 0)</f>
        <v>0</v>
      </c>
      <c r="H1009">
        <f>IF(AND(ALL!G1010-METEALL[[#This Row],[620107]] &gt;= 0, ALL!G1010-METEALL[[#This Row],[620107]] &lt;= 24), ALL!G1010-METEALL[[#This Row],[620107]], 0)</f>
        <v>0</v>
      </c>
      <c r="I1009">
        <f>IF(AND(ALL!H1010-METEALL[[#This Row],[620109]] &gt;= 0, ALL!H1010-METEALL[[#This Row],[620109]] &lt;= 24), ALL!H1010-METEALL[[#This Row],[620109]], 0)</f>
        <v>0</v>
      </c>
      <c r="J1009">
        <f>IF(AND(ALL!I1010-METEALL[[#This Row],[620111]] &gt;= 0, ALL!I1010-METEALL[[#This Row],[620111]] &lt;= 24), ALL!I1010-METEALL[[#This Row],[620111]], 0)</f>
        <v>0</v>
      </c>
      <c r="K1009">
        <f>IF(AND(ALL!J1010-METEALL[[#This Row],[620112]] &gt;= 0, ALL!J1010-METEALL[[#This Row],[620112]] &lt;= 24), ALL!J1010-METEALL[[#This Row],[620112]], 0)</f>
        <v>0</v>
      </c>
      <c r="L1009">
        <f>IF(AND(ALL!K1010-METEALL[[#This Row],[620113]] &gt;= 0, ALL!K1010-METEALL[[#This Row],[620113]] &lt;= 24), ALL!K1010-METEALL[[#This Row],[620113]], 0)</f>
        <v>0</v>
      </c>
      <c r="M1009">
        <f>IF(AND(ALL!L1010-METEALL[[#This Row],[620114]] &gt;= 0, ALL!L1010-METEALL[[#This Row],[620114]] &lt;= 24), ALL!L1010-METEALL[[#This Row],[620114]], 0)</f>
        <v>0</v>
      </c>
      <c r="N1009">
        <f>IF(AND(ALL!M1010-METEALL[[#This Row],[620116]] &gt;= 0, ALL!M1010-METEALL[[#This Row],[620116]] &lt;= 24), ALL!M1010-METEALL[[#This Row],[620116]], 0)</f>
        <v>0</v>
      </c>
      <c r="O1009">
        <f>IF(AND(ALL!N1010-METEALL[[#This Row],[620117]] &gt;= 0, ALL!N1010-METEALL[[#This Row],[620117]] &lt;= 24), ALL!N1010-METEALL[[#This Row],[620117]], 0)</f>
        <v>0</v>
      </c>
      <c r="P1009">
        <f>IF(AND(ALL!O1010-METEALL[[#This Row],[620118]] &gt;= 0, ALL!O1010-METEALL[[#This Row],[620118]] &lt;= 24), ALL!O1010-METEALL[[#This Row],[620118]], 0)</f>
        <v>0</v>
      </c>
      <c r="Q1009">
        <f>IF(AND(ALL!P1010-METEALL[[#This Row],[620119]] &gt;= 0, ALL!P1010-METEALL[[#This Row],[620119]] &lt;= 24), ALL!P1010-METEALL[[#This Row],[620119]], 0)</f>
        <v>0</v>
      </c>
      <c r="R1009">
        <f>IF(AND(ALL!Q1010-METEALL[[#This Row],[620120]] &gt;= 0, ALL!Q1010-METEALL[[#This Row],[620120]] &lt;= 24), ALL!Q1010-METEALL[[#This Row],[620120]], 0)</f>
        <v>0</v>
      </c>
      <c r="S1009">
        <f>IF(AND(ALL!R1010-METEALL[[#This Row],[620122]] &gt;= 0, ALL!R1010-METEALL[[#This Row],[620122]] &lt;= 24), ALL!R1010-METEALL[[#This Row],[620122]], 0)</f>
        <v>0</v>
      </c>
      <c r="T1009">
        <f>IF(AND(ALL!S1010-METEALL[[#This Row],[620123]] &gt;= 0, ALL!S1010-METEALL[[#This Row],[620123]] &lt;= 24), ALL!S1010-METEALL[[#This Row],[620123]], 0)</f>
        <v>0</v>
      </c>
      <c r="U1009">
        <f>IF(AND(ALL!T1010-METEALL[[#This Row],[620124]] &gt;= 0, ALL!T1010-METEALL[[#This Row],[620124]] &lt;= 24), ALL!T1010-METEALL[[#This Row],[620124]], 0)</f>
        <v>0</v>
      </c>
      <c r="Y1009">
        <v>620104</v>
      </c>
      <c r="Z1009" s="31">
        <v>44837</v>
      </c>
      <c r="AA1009">
        <v>0</v>
      </c>
    </row>
    <row r="1010" spans="3:27">
      <c r="C1010" s="17">
        <v>44838</v>
      </c>
      <c r="D1010" t="str">
        <f>TEXT(Mete_cal[[#This Row],[Egat Code]], "[$-409]mmm yyyy")</f>
        <v>Oct 2022</v>
      </c>
      <c r="E1010">
        <f>IF(AND(ALL!D1011-METEALL[[#This Row],[620104]] &gt;= 0, ALL!D1011-METEALL[[#This Row],[620104]] &lt;= 24), ALL!D1011-METEALL[[#This Row],[620104]], 0)</f>
        <v>2</v>
      </c>
      <c r="F1010">
        <f>IF(AND(ALL!E1011-METEALL[[#This Row],[620105]] &gt;= 0, ALL!E1011-METEALL[[#This Row],[620105]] &lt;= 24), ALL!E1011-METEALL[[#This Row],[620105]], 0)</f>
        <v>0</v>
      </c>
      <c r="G1010">
        <f>IF(AND(ALL!F1011-METEALL[[#This Row],[620106]] &gt;= 0, ALL!F1011-METEALL[[#This Row],[620106]] &lt;= 24), ALL!F1011-METEALL[[#This Row],[620106]], 0)</f>
        <v>8</v>
      </c>
      <c r="H1010">
        <f>IF(AND(ALL!G1011-METEALL[[#This Row],[620107]] &gt;= 0, ALL!G1011-METEALL[[#This Row],[620107]] &lt;= 24), ALL!G1011-METEALL[[#This Row],[620107]], 0)</f>
        <v>7</v>
      </c>
      <c r="I1010">
        <f>IF(AND(ALL!H1011-METEALL[[#This Row],[620109]] &gt;= 0, ALL!H1011-METEALL[[#This Row],[620109]] &lt;= 24), ALL!H1011-METEALL[[#This Row],[620109]], 0)</f>
        <v>7</v>
      </c>
      <c r="J1010">
        <f>IF(AND(ALL!I1011-METEALL[[#This Row],[620111]] &gt;= 0, ALL!I1011-METEALL[[#This Row],[620111]] &lt;= 24), ALL!I1011-METEALL[[#This Row],[620111]], 0)</f>
        <v>10</v>
      </c>
      <c r="K1010">
        <f>IF(AND(ALL!J1011-METEALL[[#This Row],[620112]] &gt;= 0, ALL!J1011-METEALL[[#This Row],[620112]] &lt;= 24), ALL!J1011-METEALL[[#This Row],[620112]], 0)</f>
        <v>15</v>
      </c>
      <c r="L1010">
        <f>IF(AND(ALL!K1011-METEALL[[#This Row],[620113]] &gt;= 0, ALL!K1011-METEALL[[#This Row],[620113]] &lt;= 24), ALL!K1011-METEALL[[#This Row],[620113]], 0)</f>
        <v>0</v>
      </c>
      <c r="M1010">
        <f>IF(AND(ALL!L1011-METEALL[[#This Row],[620114]] &gt;= 0, ALL!L1011-METEALL[[#This Row],[620114]] &lt;= 24), ALL!L1011-METEALL[[#This Row],[620114]], 0)</f>
        <v>10</v>
      </c>
      <c r="N1010">
        <f>IF(AND(ALL!M1011-METEALL[[#This Row],[620116]] &gt;= 0, ALL!M1011-METEALL[[#This Row],[620116]] &lt;= 24), ALL!M1011-METEALL[[#This Row],[620116]], 0)</f>
        <v>10</v>
      </c>
      <c r="O1010">
        <f>IF(AND(ALL!N1011-METEALL[[#This Row],[620117]] &gt;= 0, ALL!N1011-METEALL[[#This Row],[620117]] &lt;= 24), ALL!N1011-METEALL[[#This Row],[620117]], 0)</f>
        <v>13</v>
      </c>
      <c r="P1010">
        <f>IF(AND(ALL!O1011-METEALL[[#This Row],[620118]] &gt;= 0, ALL!O1011-METEALL[[#This Row],[620118]] &lt;= 24), ALL!O1011-METEALL[[#This Row],[620118]], 0)</f>
        <v>6</v>
      </c>
      <c r="Q1010">
        <f>IF(AND(ALL!P1011-METEALL[[#This Row],[620119]] &gt;= 0, ALL!P1011-METEALL[[#This Row],[620119]] &lt;= 24), ALL!P1011-METEALL[[#This Row],[620119]], 0)</f>
        <v>0</v>
      </c>
      <c r="R1010">
        <f>IF(AND(ALL!Q1011-METEALL[[#This Row],[620120]] &gt;= 0, ALL!Q1011-METEALL[[#This Row],[620120]] &lt;= 24), ALL!Q1011-METEALL[[#This Row],[620120]], 0)</f>
        <v>7</v>
      </c>
      <c r="S1010">
        <f>IF(AND(ALL!R1011-METEALL[[#This Row],[620122]] &gt;= 0, ALL!R1011-METEALL[[#This Row],[620122]] &lt;= 24), ALL!R1011-METEALL[[#This Row],[620122]], 0)</f>
        <v>0</v>
      </c>
      <c r="T1010">
        <f>IF(AND(ALL!S1011-METEALL[[#This Row],[620123]] &gt;= 0, ALL!S1011-METEALL[[#This Row],[620123]] &lt;= 24), ALL!S1011-METEALL[[#This Row],[620123]], 0)</f>
        <v>5</v>
      </c>
      <c r="U1010">
        <f>IF(AND(ALL!T1011-METEALL[[#This Row],[620124]] &gt;= 0, ALL!T1011-METEALL[[#This Row],[620124]] &lt;= 24), ALL!T1011-METEALL[[#This Row],[620124]], 0)</f>
        <v>0</v>
      </c>
      <c r="Y1010">
        <v>620104</v>
      </c>
      <c r="Z1010" s="31">
        <v>44838</v>
      </c>
      <c r="AA1010">
        <v>2</v>
      </c>
    </row>
    <row r="1011" spans="3:27">
      <c r="C1011" s="17">
        <v>44839</v>
      </c>
      <c r="D1011" t="str">
        <f>TEXT(Mete_cal[[#This Row],[Egat Code]], "[$-409]mmm yyyy")</f>
        <v>Oct 2022</v>
      </c>
      <c r="E1011">
        <f>IF(AND(ALL!D1012-METEALL[[#This Row],[620104]] &gt;= 0, ALL!D1012-METEALL[[#This Row],[620104]] &lt;= 24), ALL!D1012-METEALL[[#This Row],[620104]], 0)</f>
        <v>24</v>
      </c>
      <c r="F1011">
        <f>IF(AND(ALL!E1012-METEALL[[#This Row],[620105]] &gt;= 0, ALL!E1012-METEALL[[#This Row],[620105]] &lt;= 24), ALL!E1012-METEALL[[#This Row],[620105]], 0)</f>
        <v>0</v>
      </c>
      <c r="G1011">
        <f>IF(AND(ALL!F1012-METEALL[[#This Row],[620106]] &gt;= 0, ALL!F1012-METEALL[[#This Row],[620106]] &lt;= 24), ALL!F1012-METEALL[[#This Row],[620106]], 0)</f>
        <v>7</v>
      </c>
      <c r="H1011">
        <f>IF(AND(ALL!G1012-METEALL[[#This Row],[620107]] &gt;= 0, ALL!G1012-METEALL[[#This Row],[620107]] &lt;= 24), ALL!G1012-METEALL[[#This Row],[620107]], 0)</f>
        <v>0</v>
      </c>
      <c r="I1011">
        <f>IF(AND(ALL!H1012-METEALL[[#This Row],[620109]] &gt;= 0, ALL!H1012-METEALL[[#This Row],[620109]] &lt;= 24), ALL!H1012-METEALL[[#This Row],[620109]], 0)</f>
        <v>0</v>
      </c>
      <c r="J1011">
        <f>IF(AND(ALL!I1012-METEALL[[#This Row],[620111]] &gt;= 0, ALL!I1012-METEALL[[#This Row],[620111]] &lt;= 24), ALL!I1012-METEALL[[#This Row],[620111]], 0)</f>
        <v>12</v>
      </c>
      <c r="K1011">
        <f>IF(AND(ALL!J1012-METEALL[[#This Row],[620112]] &gt;= 0, ALL!J1012-METEALL[[#This Row],[620112]] &lt;= 24), ALL!J1012-METEALL[[#This Row],[620112]], 0)</f>
        <v>7</v>
      </c>
      <c r="L1011">
        <f>IF(AND(ALL!K1012-METEALL[[#This Row],[620113]] &gt;= 0, ALL!K1012-METEALL[[#This Row],[620113]] &lt;= 24), ALL!K1012-METEALL[[#This Row],[620113]], 0)</f>
        <v>9</v>
      </c>
      <c r="M1011">
        <f>IF(AND(ALL!L1012-METEALL[[#This Row],[620114]] &gt;= 0, ALL!L1012-METEALL[[#This Row],[620114]] &lt;= 24), ALL!L1012-METEALL[[#This Row],[620114]], 0)</f>
        <v>7</v>
      </c>
      <c r="N1011">
        <f>IF(AND(ALL!M1012-METEALL[[#This Row],[620116]] &gt;= 0, ALL!M1012-METEALL[[#This Row],[620116]] &lt;= 24), ALL!M1012-METEALL[[#This Row],[620116]], 0)</f>
        <v>8</v>
      </c>
      <c r="O1011">
        <f>IF(AND(ALL!N1012-METEALL[[#This Row],[620117]] &gt;= 0, ALL!N1012-METEALL[[#This Row],[620117]] &lt;= 24), ALL!N1012-METEALL[[#This Row],[620117]], 0)</f>
        <v>0</v>
      </c>
      <c r="P1011">
        <f>IF(AND(ALL!O1012-METEALL[[#This Row],[620118]] &gt;= 0, ALL!O1012-METEALL[[#This Row],[620118]] &lt;= 24), ALL!O1012-METEALL[[#This Row],[620118]], 0)</f>
        <v>11</v>
      </c>
      <c r="Q1011">
        <f>IF(AND(ALL!P1012-METEALL[[#This Row],[620119]] &gt;= 0, ALL!P1012-METEALL[[#This Row],[620119]] &lt;= 24), ALL!P1012-METEALL[[#This Row],[620119]], 0)</f>
        <v>8</v>
      </c>
      <c r="R1011">
        <f>IF(AND(ALL!Q1012-METEALL[[#This Row],[620120]] &gt;= 0, ALL!Q1012-METEALL[[#This Row],[620120]] &lt;= 24), ALL!Q1012-METEALL[[#This Row],[620120]], 0)</f>
        <v>8</v>
      </c>
      <c r="S1011">
        <f>IF(AND(ALL!R1012-METEALL[[#This Row],[620122]] &gt;= 0, ALL!R1012-METEALL[[#This Row],[620122]] &lt;= 24), ALL!R1012-METEALL[[#This Row],[620122]], 0)</f>
        <v>0</v>
      </c>
      <c r="T1011">
        <f>IF(AND(ALL!S1012-METEALL[[#This Row],[620123]] &gt;= 0, ALL!S1012-METEALL[[#This Row],[620123]] &lt;= 24), ALL!S1012-METEALL[[#This Row],[620123]], 0)</f>
        <v>0</v>
      </c>
      <c r="U1011">
        <f>IF(AND(ALL!T1012-METEALL[[#This Row],[620124]] &gt;= 0, ALL!T1012-METEALL[[#This Row],[620124]] &lt;= 24), ALL!T1012-METEALL[[#This Row],[620124]], 0)</f>
        <v>1</v>
      </c>
      <c r="Y1011">
        <v>620104</v>
      </c>
      <c r="Z1011" s="31">
        <v>44839</v>
      </c>
      <c r="AA1011">
        <v>24</v>
      </c>
    </row>
    <row r="1012" spans="3:27">
      <c r="C1012" s="17">
        <v>44840</v>
      </c>
      <c r="D1012" t="str">
        <f>TEXT(Mete_cal[[#This Row],[Egat Code]], "[$-409]mmm yyyy")</f>
        <v>Oct 2022</v>
      </c>
      <c r="E1012">
        <f>IF(AND(ALL!D1013-METEALL[[#This Row],[620104]] &gt;= 0, ALL!D1013-METEALL[[#This Row],[620104]] &lt;= 24), ALL!D1013-METEALL[[#This Row],[620104]], 0)</f>
        <v>13</v>
      </c>
      <c r="F1012">
        <f>IF(AND(ALL!E1013-METEALL[[#This Row],[620105]] &gt;= 0, ALL!E1013-METEALL[[#This Row],[620105]] &lt;= 24), ALL!E1013-METEALL[[#This Row],[620105]], 0)</f>
        <v>6</v>
      </c>
      <c r="G1012">
        <f>IF(AND(ALL!F1013-METEALL[[#This Row],[620106]] &gt;= 0, ALL!F1013-METEALL[[#This Row],[620106]] &lt;= 24), ALL!F1013-METEALL[[#This Row],[620106]], 0)</f>
        <v>10</v>
      </c>
      <c r="H1012">
        <f>IF(AND(ALL!G1013-METEALL[[#This Row],[620107]] &gt;= 0, ALL!G1013-METEALL[[#This Row],[620107]] &lt;= 24), ALL!G1013-METEALL[[#This Row],[620107]], 0)</f>
        <v>0</v>
      </c>
      <c r="I1012">
        <f>IF(AND(ALL!H1013-METEALL[[#This Row],[620109]] &gt;= 0, ALL!H1013-METEALL[[#This Row],[620109]] &lt;= 24), ALL!H1013-METEALL[[#This Row],[620109]], 0)</f>
        <v>1</v>
      </c>
      <c r="J1012">
        <f>IF(AND(ALL!I1013-METEALL[[#This Row],[620111]] &gt;= 0, ALL!I1013-METEALL[[#This Row],[620111]] &lt;= 24), ALL!I1013-METEALL[[#This Row],[620111]], 0)</f>
        <v>4</v>
      </c>
      <c r="K1012">
        <f>IF(AND(ALL!J1013-METEALL[[#This Row],[620112]] &gt;= 0, ALL!J1013-METEALL[[#This Row],[620112]] &lt;= 24), ALL!J1013-METEALL[[#This Row],[620112]], 0)</f>
        <v>5</v>
      </c>
      <c r="L1012">
        <f>IF(AND(ALL!K1013-METEALL[[#This Row],[620113]] &gt;= 0, ALL!K1013-METEALL[[#This Row],[620113]] &lt;= 24), ALL!K1013-METEALL[[#This Row],[620113]], 0)</f>
        <v>18</v>
      </c>
      <c r="M1012">
        <f>IF(AND(ALL!L1013-METEALL[[#This Row],[620114]] &gt;= 0, ALL!L1013-METEALL[[#This Row],[620114]] &lt;= 24), ALL!L1013-METEALL[[#This Row],[620114]], 0)</f>
        <v>13</v>
      </c>
      <c r="N1012">
        <f>IF(AND(ALL!M1013-METEALL[[#This Row],[620116]] &gt;= 0, ALL!M1013-METEALL[[#This Row],[620116]] &lt;= 24), ALL!M1013-METEALL[[#This Row],[620116]], 0)</f>
        <v>16</v>
      </c>
      <c r="O1012">
        <f>IF(AND(ALL!N1013-METEALL[[#This Row],[620117]] &gt;= 0, ALL!N1013-METEALL[[#This Row],[620117]] &lt;= 24), ALL!N1013-METEALL[[#This Row],[620117]], 0)</f>
        <v>0</v>
      </c>
      <c r="P1012">
        <f>IF(AND(ALL!O1013-METEALL[[#This Row],[620118]] &gt;= 0, ALL!O1013-METEALL[[#This Row],[620118]] &lt;= 24), ALL!O1013-METEALL[[#This Row],[620118]], 0)</f>
        <v>18</v>
      </c>
      <c r="Q1012">
        <f>IF(AND(ALL!P1013-METEALL[[#This Row],[620119]] &gt;= 0, ALL!P1013-METEALL[[#This Row],[620119]] &lt;= 24), ALL!P1013-METEALL[[#This Row],[620119]], 0)</f>
        <v>1</v>
      </c>
      <c r="R1012">
        <f>IF(AND(ALL!Q1013-METEALL[[#This Row],[620120]] &gt;= 0, ALL!Q1013-METEALL[[#This Row],[620120]] &lt;= 24), ALL!Q1013-METEALL[[#This Row],[620120]], 0)</f>
        <v>14</v>
      </c>
      <c r="S1012">
        <f>IF(AND(ALL!R1013-METEALL[[#This Row],[620122]] &gt;= 0, ALL!R1013-METEALL[[#This Row],[620122]] &lt;= 24), ALL!R1013-METEALL[[#This Row],[620122]], 0)</f>
        <v>0</v>
      </c>
      <c r="T1012">
        <f>IF(AND(ALL!S1013-METEALL[[#This Row],[620123]] &gt;= 0, ALL!S1013-METEALL[[#This Row],[620123]] &lt;= 24), ALL!S1013-METEALL[[#This Row],[620123]], 0)</f>
        <v>0</v>
      </c>
      <c r="U1012">
        <f>IF(AND(ALL!T1013-METEALL[[#This Row],[620124]] &gt;= 0, ALL!T1013-METEALL[[#This Row],[620124]] &lt;= 24), ALL!T1013-METEALL[[#This Row],[620124]], 0)</f>
        <v>0</v>
      </c>
      <c r="Y1012">
        <v>620104</v>
      </c>
      <c r="Z1012" s="31">
        <v>44840</v>
      </c>
      <c r="AA1012">
        <v>13</v>
      </c>
    </row>
    <row r="1013" spans="3:27">
      <c r="C1013" s="17">
        <v>44841</v>
      </c>
      <c r="D1013" t="str">
        <f>TEXT(Mete_cal[[#This Row],[Egat Code]], "[$-409]mmm yyyy")</f>
        <v>Oct 2022</v>
      </c>
      <c r="E1013">
        <f>IF(AND(ALL!D1014-METEALL[[#This Row],[620104]] &gt;= 0, ALL!D1014-METEALL[[#This Row],[620104]] &lt;= 24), ALL!D1014-METEALL[[#This Row],[620104]], 0)</f>
        <v>14</v>
      </c>
      <c r="F1013">
        <f>IF(AND(ALL!E1014-METEALL[[#This Row],[620105]] &gt;= 0, ALL!E1014-METEALL[[#This Row],[620105]] &lt;= 24), ALL!E1014-METEALL[[#This Row],[620105]], 0)</f>
        <v>7</v>
      </c>
      <c r="G1013">
        <f>IF(AND(ALL!F1014-METEALL[[#This Row],[620106]] &gt;= 0, ALL!F1014-METEALL[[#This Row],[620106]] &lt;= 24), ALL!F1014-METEALL[[#This Row],[620106]], 0)</f>
        <v>6</v>
      </c>
      <c r="H1013">
        <f>IF(AND(ALL!G1014-METEALL[[#This Row],[620107]] &gt;= 0, ALL!G1014-METEALL[[#This Row],[620107]] &lt;= 24), ALL!G1014-METEALL[[#This Row],[620107]], 0)</f>
        <v>13</v>
      </c>
      <c r="I1013">
        <f>IF(AND(ALL!H1014-METEALL[[#This Row],[620109]] &gt;= 0, ALL!H1014-METEALL[[#This Row],[620109]] &lt;= 24), ALL!H1014-METEALL[[#This Row],[620109]], 0)</f>
        <v>4</v>
      </c>
      <c r="J1013">
        <f>IF(AND(ALL!I1014-METEALL[[#This Row],[620111]] &gt;= 0, ALL!I1014-METEALL[[#This Row],[620111]] &lt;= 24), ALL!I1014-METEALL[[#This Row],[620111]], 0)</f>
        <v>13</v>
      </c>
      <c r="K1013">
        <f>IF(AND(ALL!J1014-METEALL[[#This Row],[620112]] &gt;= 0, ALL!J1014-METEALL[[#This Row],[620112]] &lt;= 24), ALL!J1014-METEALL[[#This Row],[620112]], 0)</f>
        <v>10</v>
      </c>
      <c r="L1013">
        <f>IF(AND(ALL!K1014-METEALL[[#This Row],[620113]] &gt;= 0, ALL!K1014-METEALL[[#This Row],[620113]] &lt;= 24), ALL!K1014-METEALL[[#This Row],[620113]], 0)</f>
        <v>9</v>
      </c>
      <c r="M1013">
        <f>IF(AND(ALL!L1014-METEALL[[#This Row],[620114]] &gt;= 0, ALL!L1014-METEALL[[#This Row],[620114]] &lt;= 24), ALL!L1014-METEALL[[#This Row],[620114]], 0)</f>
        <v>0</v>
      </c>
      <c r="N1013">
        <f>IF(AND(ALL!M1014-METEALL[[#This Row],[620116]] &gt;= 0, ALL!M1014-METEALL[[#This Row],[620116]] &lt;= 24), ALL!M1014-METEALL[[#This Row],[620116]], 0)</f>
        <v>11</v>
      </c>
      <c r="O1013">
        <f>IF(AND(ALL!N1014-METEALL[[#This Row],[620117]] &gt;= 0, ALL!N1014-METEALL[[#This Row],[620117]] &lt;= 24), ALL!N1014-METEALL[[#This Row],[620117]], 0)</f>
        <v>0</v>
      </c>
      <c r="P1013">
        <f>IF(AND(ALL!O1014-METEALL[[#This Row],[620118]] &gt;= 0, ALL!O1014-METEALL[[#This Row],[620118]] &lt;= 24), ALL!O1014-METEALL[[#This Row],[620118]], 0)</f>
        <v>8</v>
      </c>
      <c r="Q1013">
        <f>IF(AND(ALL!P1014-METEALL[[#This Row],[620119]] &gt;= 0, ALL!P1014-METEALL[[#This Row],[620119]] &lt;= 24), ALL!P1014-METEALL[[#This Row],[620119]], 0)</f>
        <v>0</v>
      </c>
      <c r="R1013">
        <f>IF(AND(ALL!Q1014-METEALL[[#This Row],[620120]] &gt;= 0, ALL!Q1014-METEALL[[#This Row],[620120]] &lt;= 24), ALL!Q1014-METEALL[[#This Row],[620120]], 0)</f>
        <v>8</v>
      </c>
      <c r="S1013">
        <f>IF(AND(ALL!R1014-METEALL[[#This Row],[620122]] &gt;= 0, ALL!R1014-METEALL[[#This Row],[620122]] &lt;= 24), ALL!R1014-METEALL[[#This Row],[620122]], 0)</f>
        <v>0</v>
      </c>
      <c r="T1013">
        <f>IF(AND(ALL!S1014-METEALL[[#This Row],[620123]] &gt;= 0, ALL!S1014-METEALL[[#This Row],[620123]] &lt;= 24), ALL!S1014-METEALL[[#This Row],[620123]], 0)</f>
        <v>0</v>
      </c>
      <c r="U1013">
        <f>IF(AND(ALL!T1014-METEALL[[#This Row],[620124]] &gt;= 0, ALL!T1014-METEALL[[#This Row],[620124]] &lt;= 24), ALL!T1014-METEALL[[#This Row],[620124]], 0)</f>
        <v>0</v>
      </c>
      <c r="Y1013">
        <v>620104</v>
      </c>
      <c r="Z1013" s="31">
        <v>44841</v>
      </c>
      <c r="AA1013">
        <v>14</v>
      </c>
    </row>
    <row r="1014" spans="3:27">
      <c r="C1014" s="17">
        <v>44842</v>
      </c>
      <c r="D1014" t="str">
        <f>TEXT(Mete_cal[[#This Row],[Egat Code]], "[$-409]mmm yyyy")</f>
        <v>Oct 2022</v>
      </c>
      <c r="E1014">
        <f>IF(AND(ALL!D1015-METEALL[[#This Row],[620104]] &gt;= 0, ALL!D1015-METEALL[[#This Row],[620104]] &lt;= 24), ALL!D1015-METEALL[[#This Row],[620104]], 0)</f>
        <v>15</v>
      </c>
      <c r="F1014">
        <f>IF(AND(ALL!E1015-METEALL[[#This Row],[620105]] &gt;= 0, ALL!E1015-METEALL[[#This Row],[620105]] &lt;= 24), ALL!E1015-METEALL[[#This Row],[620105]], 0)</f>
        <v>6</v>
      </c>
      <c r="G1014">
        <f>IF(AND(ALL!F1015-METEALL[[#This Row],[620106]] &gt;= 0, ALL!F1015-METEALL[[#This Row],[620106]] &lt;= 24), ALL!F1015-METEALL[[#This Row],[620106]], 0)</f>
        <v>7</v>
      </c>
      <c r="H1014">
        <f>IF(AND(ALL!G1015-METEALL[[#This Row],[620107]] &gt;= 0, ALL!G1015-METEALL[[#This Row],[620107]] &lt;= 24), ALL!G1015-METEALL[[#This Row],[620107]], 0)</f>
        <v>1</v>
      </c>
      <c r="I1014">
        <f>IF(AND(ALL!H1015-METEALL[[#This Row],[620109]] &gt;= 0, ALL!H1015-METEALL[[#This Row],[620109]] &lt;= 24), ALL!H1015-METEALL[[#This Row],[620109]], 0)</f>
        <v>0</v>
      </c>
      <c r="J1014">
        <f>IF(AND(ALL!I1015-METEALL[[#This Row],[620111]] &gt;= 0, ALL!I1015-METEALL[[#This Row],[620111]] &lt;= 24), ALL!I1015-METEALL[[#This Row],[620111]], 0)</f>
        <v>0</v>
      </c>
      <c r="K1014">
        <f>IF(AND(ALL!J1015-METEALL[[#This Row],[620112]] &gt;= 0, ALL!J1015-METEALL[[#This Row],[620112]] &lt;= 24), ALL!J1015-METEALL[[#This Row],[620112]], 0)</f>
        <v>3</v>
      </c>
      <c r="L1014">
        <f>IF(AND(ALL!K1015-METEALL[[#This Row],[620113]] &gt;= 0, ALL!K1015-METEALL[[#This Row],[620113]] &lt;= 24), ALL!K1015-METEALL[[#This Row],[620113]], 0)</f>
        <v>6</v>
      </c>
      <c r="M1014">
        <f>IF(AND(ALL!L1015-METEALL[[#This Row],[620114]] &gt;= 0, ALL!L1015-METEALL[[#This Row],[620114]] &lt;= 24), ALL!L1015-METEALL[[#This Row],[620114]], 0)</f>
        <v>0</v>
      </c>
      <c r="N1014">
        <f>IF(AND(ALL!M1015-METEALL[[#This Row],[620116]] &gt;= 0, ALL!M1015-METEALL[[#This Row],[620116]] &lt;= 24), ALL!M1015-METEALL[[#This Row],[620116]], 0)</f>
        <v>1</v>
      </c>
      <c r="O1014">
        <f>IF(AND(ALL!N1015-METEALL[[#This Row],[620117]] &gt;= 0, ALL!N1015-METEALL[[#This Row],[620117]] &lt;= 24), ALL!N1015-METEALL[[#This Row],[620117]], 0)</f>
        <v>0</v>
      </c>
      <c r="P1014">
        <f>IF(AND(ALL!O1015-METEALL[[#This Row],[620118]] &gt;= 0, ALL!O1015-METEALL[[#This Row],[620118]] &lt;= 24), ALL!O1015-METEALL[[#This Row],[620118]], 0)</f>
        <v>6</v>
      </c>
      <c r="Q1014">
        <f>IF(AND(ALL!P1015-METEALL[[#This Row],[620119]] &gt;= 0, ALL!P1015-METEALL[[#This Row],[620119]] &lt;= 24), ALL!P1015-METEALL[[#This Row],[620119]], 0)</f>
        <v>10</v>
      </c>
      <c r="R1014">
        <f>IF(AND(ALL!Q1015-METEALL[[#This Row],[620120]] &gt;= 0, ALL!Q1015-METEALL[[#This Row],[620120]] &lt;= 24), ALL!Q1015-METEALL[[#This Row],[620120]], 0)</f>
        <v>9</v>
      </c>
      <c r="S1014">
        <f>IF(AND(ALL!R1015-METEALL[[#This Row],[620122]] &gt;= 0, ALL!R1015-METEALL[[#This Row],[620122]] &lt;= 24), ALL!R1015-METEALL[[#This Row],[620122]], 0)</f>
        <v>8</v>
      </c>
      <c r="T1014">
        <f>IF(AND(ALL!S1015-METEALL[[#This Row],[620123]] &gt;= 0, ALL!S1015-METEALL[[#This Row],[620123]] &lt;= 24), ALL!S1015-METEALL[[#This Row],[620123]], 0)</f>
        <v>7</v>
      </c>
      <c r="U1014">
        <f>IF(AND(ALL!T1015-METEALL[[#This Row],[620124]] &gt;= 0, ALL!T1015-METEALL[[#This Row],[620124]] &lt;= 24), ALL!T1015-METEALL[[#This Row],[620124]], 0)</f>
        <v>0</v>
      </c>
      <c r="Y1014">
        <v>620104</v>
      </c>
      <c r="Z1014" s="31">
        <v>44842</v>
      </c>
      <c r="AA1014">
        <v>15</v>
      </c>
    </row>
    <row r="1015" spans="3:27">
      <c r="C1015" s="17">
        <v>44843</v>
      </c>
      <c r="D1015" t="str">
        <f>TEXT(Mete_cal[[#This Row],[Egat Code]], "[$-409]mmm yyyy")</f>
        <v>Oct 2022</v>
      </c>
      <c r="E1015">
        <f>IF(AND(ALL!D1016-METEALL[[#This Row],[620104]] &gt;= 0, ALL!D1016-METEALL[[#This Row],[620104]] &lt;= 24), ALL!D1016-METEALL[[#This Row],[620104]], 0)</f>
        <v>10</v>
      </c>
      <c r="F1015">
        <f>IF(AND(ALL!E1016-METEALL[[#This Row],[620105]] &gt;= 0, ALL!E1016-METEALL[[#This Row],[620105]] &lt;= 24), ALL!E1016-METEALL[[#This Row],[620105]], 0)</f>
        <v>2</v>
      </c>
      <c r="G1015">
        <f>IF(AND(ALL!F1016-METEALL[[#This Row],[620106]] &gt;= 0, ALL!F1016-METEALL[[#This Row],[620106]] &lt;= 24), ALL!F1016-METEALL[[#This Row],[620106]], 0)</f>
        <v>6</v>
      </c>
      <c r="H1015">
        <f>IF(AND(ALL!G1016-METEALL[[#This Row],[620107]] &gt;= 0, ALL!G1016-METEALL[[#This Row],[620107]] &lt;= 24), ALL!G1016-METEALL[[#This Row],[620107]], 0)</f>
        <v>0</v>
      </c>
      <c r="I1015">
        <f>IF(AND(ALL!H1016-METEALL[[#This Row],[620109]] &gt;= 0, ALL!H1016-METEALL[[#This Row],[620109]] &lt;= 24), ALL!H1016-METEALL[[#This Row],[620109]], 0)</f>
        <v>2</v>
      </c>
      <c r="J1015">
        <f>IF(AND(ALL!I1016-METEALL[[#This Row],[620111]] &gt;= 0, ALL!I1016-METEALL[[#This Row],[620111]] &lt;= 24), ALL!I1016-METEALL[[#This Row],[620111]], 0)</f>
        <v>0</v>
      </c>
      <c r="K1015">
        <f>IF(AND(ALL!J1016-METEALL[[#This Row],[620112]] &gt;= 0, ALL!J1016-METEALL[[#This Row],[620112]] &lt;= 24), ALL!J1016-METEALL[[#This Row],[620112]], 0)</f>
        <v>11</v>
      </c>
      <c r="L1015">
        <f>IF(AND(ALL!K1016-METEALL[[#This Row],[620113]] &gt;= 0, ALL!K1016-METEALL[[#This Row],[620113]] &lt;= 24), ALL!K1016-METEALL[[#This Row],[620113]], 0)</f>
        <v>10</v>
      </c>
      <c r="M1015">
        <f>IF(AND(ALL!L1016-METEALL[[#This Row],[620114]] &gt;= 0, ALL!L1016-METEALL[[#This Row],[620114]] &lt;= 24), ALL!L1016-METEALL[[#This Row],[620114]], 0)</f>
        <v>0</v>
      </c>
      <c r="N1015">
        <f>IF(AND(ALL!M1016-METEALL[[#This Row],[620116]] &gt;= 0, ALL!M1016-METEALL[[#This Row],[620116]] &lt;= 24), ALL!M1016-METEALL[[#This Row],[620116]], 0)</f>
        <v>0</v>
      </c>
      <c r="O1015">
        <f>IF(AND(ALL!N1016-METEALL[[#This Row],[620117]] &gt;= 0, ALL!N1016-METEALL[[#This Row],[620117]] &lt;= 24), ALL!N1016-METEALL[[#This Row],[620117]], 0)</f>
        <v>5</v>
      </c>
      <c r="P1015">
        <f>IF(AND(ALL!O1016-METEALL[[#This Row],[620118]] &gt;= 0, ALL!O1016-METEALL[[#This Row],[620118]] &lt;= 24), ALL!O1016-METEALL[[#This Row],[620118]], 0)</f>
        <v>15</v>
      </c>
      <c r="Q1015">
        <f>IF(AND(ALL!P1016-METEALL[[#This Row],[620119]] &gt;= 0, ALL!P1016-METEALL[[#This Row],[620119]] &lt;= 24), ALL!P1016-METEALL[[#This Row],[620119]], 0)</f>
        <v>12</v>
      </c>
      <c r="R1015">
        <f>IF(AND(ALL!Q1016-METEALL[[#This Row],[620120]] &gt;= 0, ALL!Q1016-METEALL[[#This Row],[620120]] &lt;= 24), ALL!Q1016-METEALL[[#This Row],[620120]], 0)</f>
        <v>16</v>
      </c>
      <c r="S1015">
        <f>IF(AND(ALL!R1016-METEALL[[#This Row],[620122]] &gt;= 0, ALL!R1016-METEALL[[#This Row],[620122]] &lt;= 24), ALL!R1016-METEALL[[#This Row],[620122]], 0)</f>
        <v>10</v>
      </c>
      <c r="T1015">
        <f>IF(AND(ALL!S1016-METEALL[[#This Row],[620123]] &gt;= 0, ALL!S1016-METEALL[[#This Row],[620123]] &lt;= 24), ALL!S1016-METEALL[[#This Row],[620123]], 0)</f>
        <v>8</v>
      </c>
      <c r="U1015">
        <f>IF(AND(ALL!T1016-METEALL[[#This Row],[620124]] &gt;= 0, ALL!T1016-METEALL[[#This Row],[620124]] &lt;= 24), ALL!T1016-METEALL[[#This Row],[620124]], 0)</f>
        <v>6</v>
      </c>
      <c r="Y1015">
        <v>620104</v>
      </c>
      <c r="Z1015" s="31">
        <v>44843</v>
      </c>
      <c r="AA1015">
        <v>10</v>
      </c>
    </row>
    <row r="1016" spans="3:27">
      <c r="C1016" s="17">
        <v>44844</v>
      </c>
      <c r="D1016" t="str">
        <f>TEXT(Mete_cal[[#This Row],[Egat Code]], "[$-409]mmm yyyy")</f>
        <v>Oct 2022</v>
      </c>
      <c r="E1016">
        <f>IF(AND(ALL!D1017-METEALL[[#This Row],[620104]] &gt;= 0, ALL!D1017-METEALL[[#This Row],[620104]] &lt;= 24), ALL!D1017-METEALL[[#This Row],[620104]], 0)</f>
        <v>0</v>
      </c>
      <c r="F1016">
        <f>IF(AND(ALL!E1017-METEALL[[#This Row],[620105]] &gt;= 0, ALL!E1017-METEALL[[#This Row],[620105]] &lt;= 24), ALL!E1017-METEALL[[#This Row],[620105]], 0)</f>
        <v>10</v>
      </c>
      <c r="G1016">
        <f>IF(AND(ALL!F1017-METEALL[[#This Row],[620106]] &gt;= 0, ALL!F1017-METEALL[[#This Row],[620106]] &lt;= 24), ALL!F1017-METEALL[[#This Row],[620106]], 0)</f>
        <v>13</v>
      </c>
      <c r="H1016">
        <f>IF(AND(ALL!G1017-METEALL[[#This Row],[620107]] &gt;= 0, ALL!G1017-METEALL[[#This Row],[620107]] &lt;= 24), ALL!G1017-METEALL[[#This Row],[620107]], 0)</f>
        <v>0</v>
      </c>
      <c r="I1016">
        <f>IF(AND(ALL!H1017-METEALL[[#This Row],[620109]] &gt;= 0, ALL!H1017-METEALL[[#This Row],[620109]] &lt;= 24), ALL!H1017-METEALL[[#This Row],[620109]], 0)</f>
        <v>5</v>
      </c>
      <c r="J1016">
        <f>IF(AND(ALL!I1017-METEALL[[#This Row],[620111]] &gt;= 0, ALL!I1017-METEALL[[#This Row],[620111]] &lt;= 24), ALL!I1017-METEALL[[#This Row],[620111]], 0)</f>
        <v>4</v>
      </c>
      <c r="K1016">
        <f>IF(AND(ALL!J1017-METEALL[[#This Row],[620112]] &gt;= 0, ALL!J1017-METEALL[[#This Row],[620112]] &lt;= 24), ALL!J1017-METEALL[[#This Row],[620112]], 0)</f>
        <v>8</v>
      </c>
      <c r="L1016">
        <f>IF(AND(ALL!K1017-METEALL[[#This Row],[620113]] &gt;= 0, ALL!K1017-METEALL[[#This Row],[620113]] &lt;= 24), ALL!K1017-METEALL[[#This Row],[620113]], 0)</f>
        <v>0</v>
      </c>
      <c r="M1016">
        <f>IF(AND(ALL!L1017-METEALL[[#This Row],[620114]] &gt;= 0, ALL!L1017-METEALL[[#This Row],[620114]] &lt;= 24), ALL!L1017-METEALL[[#This Row],[620114]], 0)</f>
        <v>0</v>
      </c>
      <c r="N1016">
        <f>IF(AND(ALL!M1017-METEALL[[#This Row],[620116]] &gt;= 0, ALL!M1017-METEALL[[#This Row],[620116]] &lt;= 24), ALL!M1017-METEALL[[#This Row],[620116]], 0)</f>
        <v>0</v>
      </c>
      <c r="O1016">
        <f>IF(AND(ALL!N1017-METEALL[[#This Row],[620117]] &gt;= 0, ALL!N1017-METEALL[[#This Row],[620117]] &lt;= 24), ALL!N1017-METEALL[[#This Row],[620117]], 0)</f>
        <v>0</v>
      </c>
      <c r="P1016">
        <f>IF(AND(ALL!O1017-METEALL[[#This Row],[620118]] &gt;= 0, ALL!O1017-METEALL[[#This Row],[620118]] &lt;= 24), ALL!O1017-METEALL[[#This Row],[620118]], 0)</f>
        <v>10</v>
      </c>
      <c r="Q1016">
        <f>IF(AND(ALL!P1017-METEALL[[#This Row],[620119]] &gt;= 0, ALL!P1017-METEALL[[#This Row],[620119]] &lt;= 24), ALL!P1017-METEALL[[#This Row],[620119]], 0)</f>
        <v>10</v>
      </c>
      <c r="R1016">
        <f>IF(AND(ALL!Q1017-METEALL[[#This Row],[620120]] &gt;= 0, ALL!Q1017-METEALL[[#This Row],[620120]] &lt;= 24), ALL!Q1017-METEALL[[#This Row],[620120]], 0)</f>
        <v>4</v>
      </c>
      <c r="S1016">
        <f>IF(AND(ALL!R1017-METEALL[[#This Row],[620122]] &gt;= 0, ALL!R1017-METEALL[[#This Row],[620122]] &lt;= 24), ALL!R1017-METEALL[[#This Row],[620122]], 0)</f>
        <v>0</v>
      </c>
      <c r="T1016">
        <f>IF(AND(ALL!S1017-METEALL[[#This Row],[620123]] &gt;= 0, ALL!S1017-METEALL[[#This Row],[620123]] &lt;= 24), ALL!S1017-METEALL[[#This Row],[620123]], 0)</f>
        <v>1</v>
      </c>
      <c r="U1016">
        <f>IF(AND(ALL!T1017-METEALL[[#This Row],[620124]] &gt;= 0, ALL!T1017-METEALL[[#This Row],[620124]] &lt;= 24), ALL!T1017-METEALL[[#This Row],[620124]], 0)</f>
        <v>3</v>
      </c>
      <c r="Y1016">
        <v>620104</v>
      </c>
      <c r="Z1016" s="31">
        <v>44844</v>
      </c>
      <c r="AA1016">
        <v>0</v>
      </c>
    </row>
    <row r="1017" spans="3:27">
      <c r="C1017" s="17">
        <v>44845</v>
      </c>
      <c r="D1017" t="str">
        <f>TEXT(Mete_cal[[#This Row],[Egat Code]], "[$-409]mmm yyyy")</f>
        <v>Oct 2022</v>
      </c>
      <c r="E1017">
        <f>IF(AND(ALL!D1018-METEALL[[#This Row],[620104]] &gt;= 0, ALL!D1018-METEALL[[#This Row],[620104]] &lt;= 24), ALL!D1018-METEALL[[#This Row],[620104]], 0)</f>
        <v>0</v>
      </c>
      <c r="F1017">
        <f>IF(AND(ALL!E1018-METEALL[[#This Row],[620105]] &gt;= 0, ALL!E1018-METEALL[[#This Row],[620105]] &lt;= 24), ALL!E1018-METEALL[[#This Row],[620105]], 0)</f>
        <v>0</v>
      </c>
      <c r="G1017">
        <f>IF(AND(ALL!F1018-METEALL[[#This Row],[620106]] &gt;= 0, ALL!F1018-METEALL[[#This Row],[620106]] &lt;= 24), ALL!F1018-METEALL[[#This Row],[620106]], 0)</f>
        <v>0</v>
      </c>
      <c r="H1017">
        <f>IF(AND(ALL!G1018-METEALL[[#This Row],[620107]] &gt;= 0, ALL!G1018-METEALL[[#This Row],[620107]] &lt;= 24), ALL!G1018-METEALL[[#This Row],[620107]], 0)</f>
        <v>1</v>
      </c>
      <c r="I1017">
        <f>IF(AND(ALL!H1018-METEALL[[#This Row],[620109]] &gt;= 0, ALL!H1018-METEALL[[#This Row],[620109]] &lt;= 24), ALL!H1018-METEALL[[#This Row],[620109]], 0)</f>
        <v>8</v>
      </c>
      <c r="J1017">
        <f>IF(AND(ALL!I1018-METEALL[[#This Row],[620111]] &gt;= 0, ALL!I1018-METEALL[[#This Row],[620111]] &lt;= 24), ALL!I1018-METEALL[[#This Row],[620111]], 0)</f>
        <v>7</v>
      </c>
      <c r="K1017">
        <f>IF(AND(ALL!J1018-METEALL[[#This Row],[620112]] &gt;= 0, ALL!J1018-METEALL[[#This Row],[620112]] &lt;= 24), ALL!J1018-METEALL[[#This Row],[620112]], 0)</f>
        <v>5</v>
      </c>
      <c r="L1017">
        <f>IF(AND(ALL!K1018-METEALL[[#This Row],[620113]] &gt;= 0, ALL!K1018-METEALL[[#This Row],[620113]] &lt;= 24), ALL!K1018-METEALL[[#This Row],[620113]], 0)</f>
        <v>14</v>
      </c>
      <c r="M1017">
        <f>IF(AND(ALL!L1018-METEALL[[#This Row],[620114]] &gt;= 0, ALL!L1018-METEALL[[#This Row],[620114]] &lt;= 24), ALL!L1018-METEALL[[#This Row],[620114]], 0)</f>
        <v>0</v>
      </c>
      <c r="N1017">
        <f>IF(AND(ALL!M1018-METEALL[[#This Row],[620116]] &gt;= 0, ALL!M1018-METEALL[[#This Row],[620116]] &lt;= 24), ALL!M1018-METEALL[[#This Row],[620116]], 0)</f>
        <v>0</v>
      </c>
      <c r="O1017">
        <f>IF(AND(ALL!N1018-METEALL[[#This Row],[620117]] &gt;= 0, ALL!N1018-METEALL[[#This Row],[620117]] &lt;= 24), ALL!N1018-METEALL[[#This Row],[620117]], 0)</f>
        <v>19</v>
      </c>
      <c r="P1017">
        <f>IF(AND(ALL!O1018-METEALL[[#This Row],[620118]] &gt;= 0, ALL!O1018-METEALL[[#This Row],[620118]] &lt;= 24), ALL!O1018-METEALL[[#This Row],[620118]], 0)</f>
        <v>21</v>
      </c>
      <c r="Q1017">
        <f>IF(AND(ALL!P1018-METEALL[[#This Row],[620119]] &gt;= 0, ALL!P1018-METEALL[[#This Row],[620119]] &lt;= 24), ALL!P1018-METEALL[[#This Row],[620119]], 0)</f>
        <v>5</v>
      </c>
      <c r="R1017">
        <f>IF(AND(ALL!Q1018-METEALL[[#This Row],[620120]] &gt;= 0, ALL!Q1018-METEALL[[#This Row],[620120]] &lt;= 24), ALL!Q1018-METEALL[[#This Row],[620120]], 0)</f>
        <v>16</v>
      </c>
      <c r="S1017">
        <f>IF(AND(ALL!R1018-METEALL[[#This Row],[620122]] &gt;= 0, ALL!R1018-METEALL[[#This Row],[620122]] &lt;= 24), ALL!R1018-METEALL[[#This Row],[620122]], 0)</f>
        <v>3</v>
      </c>
      <c r="T1017">
        <f>IF(AND(ALL!S1018-METEALL[[#This Row],[620123]] &gt;= 0, ALL!S1018-METEALL[[#This Row],[620123]] &lt;= 24), ALL!S1018-METEALL[[#This Row],[620123]], 0)</f>
        <v>0</v>
      </c>
      <c r="U1017">
        <f>IF(AND(ALL!T1018-METEALL[[#This Row],[620124]] &gt;= 0, ALL!T1018-METEALL[[#This Row],[620124]] &lt;= 24), ALL!T1018-METEALL[[#This Row],[620124]], 0)</f>
        <v>7</v>
      </c>
      <c r="Y1017">
        <v>620104</v>
      </c>
      <c r="Z1017" s="31">
        <v>44845</v>
      </c>
      <c r="AA1017">
        <v>0</v>
      </c>
    </row>
    <row r="1018" spans="3:27">
      <c r="C1018" s="17">
        <v>44846</v>
      </c>
      <c r="D1018" t="str">
        <f>TEXT(Mete_cal[[#This Row],[Egat Code]], "[$-409]mmm yyyy")</f>
        <v>Oct 2022</v>
      </c>
      <c r="E1018">
        <f>IF(AND(ALL!D1019-METEALL[[#This Row],[620104]] &gt;= 0, ALL!D1019-METEALL[[#This Row],[620104]] &lt;= 24), ALL!D1019-METEALL[[#This Row],[620104]], 0)</f>
        <v>0</v>
      </c>
      <c r="F1018">
        <f>IF(AND(ALL!E1019-METEALL[[#This Row],[620105]] &gt;= 0, ALL!E1019-METEALL[[#This Row],[620105]] &lt;= 24), ALL!E1019-METEALL[[#This Row],[620105]], 0)</f>
        <v>0</v>
      </c>
      <c r="G1018">
        <f>IF(AND(ALL!F1019-METEALL[[#This Row],[620106]] &gt;= 0, ALL!F1019-METEALL[[#This Row],[620106]] &lt;= 24), ALL!F1019-METEALL[[#This Row],[620106]], 0)</f>
        <v>6</v>
      </c>
      <c r="H1018">
        <f>IF(AND(ALL!G1019-METEALL[[#This Row],[620107]] &gt;= 0, ALL!G1019-METEALL[[#This Row],[620107]] &lt;= 24), ALL!G1019-METEALL[[#This Row],[620107]], 0)</f>
        <v>8</v>
      </c>
      <c r="I1018">
        <f>IF(AND(ALL!H1019-METEALL[[#This Row],[620109]] &gt;= 0, ALL!H1019-METEALL[[#This Row],[620109]] &lt;= 24), ALL!H1019-METEALL[[#This Row],[620109]], 0)</f>
        <v>17</v>
      </c>
      <c r="J1018">
        <f>IF(AND(ALL!I1019-METEALL[[#This Row],[620111]] &gt;= 0, ALL!I1019-METEALL[[#This Row],[620111]] &lt;= 24), ALL!I1019-METEALL[[#This Row],[620111]], 0)</f>
        <v>0</v>
      </c>
      <c r="K1018">
        <f>IF(AND(ALL!J1019-METEALL[[#This Row],[620112]] &gt;= 0, ALL!J1019-METEALL[[#This Row],[620112]] &lt;= 24), ALL!J1019-METEALL[[#This Row],[620112]], 0)</f>
        <v>0</v>
      </c>
      <c r="L1018">
        <f>IF(AND(ALL!K1019-METEALL[[#This Row],[620113]] &gt;= 0, ALL!K1019-METEALL[[#This Row],[620113]] &lt;= 24), ALL!K1019-METEALL[[#This Row],[620113]], 0)</f>
        <v>0</v>
      </c>
      <c r="M1018">
        <f>IF(AND(ALL!L1019-METEALL[[#This Row],[620114]] &gt;= 0, ALL!L1019-METEALL[[#This Row],[620114]] &lt;= 24), ALL!L1019-METEALL[[#This Row],[620114]], 0)</f>
        <v>0</v>
      </c>
      <c r="N1018">
        <f>IF(AND(ALL!M1019-METEALL[[#This Row],[620116]] &gt;= 0, ALL!M1019-METEALL[[#This Row],[620116]] &lt;= 24), ALL!M1019-METEALL[[#This Row],[620116]], 0)</f>
        <v>0</v>
      </c>
      <c r="O1018">
        <f>IF(AND(ALL!N1019-METEALL[[#This Row],[620117]] &gt;= 0, ALL!N1019-METEALL[[#This Row],[620117]] &lt;= 24), ALL!N1019-METEALL[[#This Row],[620117]], 0)</f>
        <v>11</v>
      </c>
      <c r="P1018">
        <f>IF(AND(ALL!O1019-METEALL[[#This Row],[620118]] &gt;= 0, ALL!O1019-METEALL[[#This Row],[620118]] &lt;= 24), ALL!O1019-METEALL[[#This Row],[620118]], 0)</f>
        <v>8</v>
      </c>
      <c r="Q1018">
        <f>IF(AND(ALL!P1019-METEALL[[#This Row],[620119]] &gt;= 0, ALL!P1019-METEALL[[#This Row],[620119]] &lt;= 24), ALL!P1019-METEALL[[#This Row],[620119]], 0)</f>
        <v>0</v>
      </c>
      <c r="R1018">
        <f>IF(AND(ALL!Q1019-METEALL[[#This Row],[620120]] &gt;= 0, ALL!Q1019-METEALL[[#This Row],[620120]] &lt;= 24), ALL!Q1019-METEALL[[#This Row],[620120]], 0)</f>
        <v>11</v>
      </c>
      <c r="S1018">
        <f>IF(AND(ALL!R1019-METEALL[[#This Row],[620122]] &gt;= 0, ALL!R1019-METEALL[[#This Row],[620122]] &lt;= 24), ALL!R1019-METEALL[[#This Row],[620122]], 0)</f>
        <v>0</v>
      </c>
      <c r="T1018">
        <f>IF(AND(ALL!S1019-METEALL[[#This Row],[620123]] &gt;= 0, ALL!S1019-METEALL[[#This Row],[620123]] &lt;= 24), ALL!S1019-METEALL[[#This Row],[620123]], 0)</f>
        <v>0</v>
      </c>
      <c r="U1018">
        <f>IF(AND(ALL!T1019-METEALL[[#This Row],[620124]] &gt;= 0, ALL!T1019-METEALL[[#This Row],[620124]] &lt;= 24), ALL!T1019-METEALL[[#This Row],[620124]], 0)</f>
        <v>0</v>
      </c>
      <c r="Y1018">
        <v>620104</v>
      </c>
      <c r="Z1018" s="31">
        <v>44846</v>
      </c>
      <c r="AA1018">
        <v>0</v>
      </c>
    </row>
    <row r="1019" spans="3:27">
      <c r="C1019" s="17">
        <v>44847</v>
      </c>
      <c r="D1019" t="str">
        <f>TEXT(Mete_cal[[#This Row],[Egat Code]], "[$-409]mmm yyyy")</f>
        <v>Oct 2022</v>
      </c>
      <c r="E1019">
        <f>IF(AND(ALL!D1020-METEALL[[#This Row],[620104]] &gt;= 0, ALL!D1020-METEALL[[#This Row],[620104]] &lt;= 24), ALL!D1020-METEALL[[#This Row],[620104]], 0)</f>
        <v>1</v>
      </c>
      <c r="F1019">
        <f>IF(AND(ALL!E1020-METEALL[[#This Row],[620105]] &gt;= 0, ALL!E1020-METEALL[[#This Row],[620105]] &lt;= 24), ALL!E1020-METEALL[[#This Row],[620105]], 0)</f>
        <v>7</v>
      </c>
      <c r="G1019">
        <f>IF(AND(ALL!F1020-METEALL[[#This Row],[620106]] &gt;= 0, ALL!F1020-METEALL[[#This Row],[620106]] &lt;= 24), ALL!F1020-METEALL[[#This Row],[620106]], 0)</f>
        <v>0</v>
      </c>
      <c r="H1019">
        <f>IF(AND(ALL!G1020-METEALL[[#This Row],[620107]] &gt;= 0, ALL!G1020-METEALL[[#This Row],[620107]] &lt;= 24), ALL!G1020-METEALL[[#This Row],[620107]], 0)</f>
        <v>9</v>
      </c>
      <c r="I1019">
        <f>IF(AND(ALL!H1020-METEALL[[#This Row],[620109]] &gt;= 0, ALL!H1020-METEALL[[#This Row],[620109]] &lt;= 24), ALL!H1020-METEALL[[#This Row],[620109]], 0)</f>
        <v>13</v>
      </c>
      <c r="J1019">
        <f>IF(AND(ALL!I1020-METEALL[[#This Row],[620111]] &gt;= 0, ALL!I1020-METEALL[[#This Row],[620111]] &lt;= 24), ALL!I1020-METEALL[[#This Row],[620111]], 0)</f>
        <v>2</v>
      </c>
      <c r="K1019">
        <f>IF(AND(ALL!J1020-METEALL[[#This Row],[620112]] &gt;= 0, ALL!J1020-METEALL[[#This Row],[620112]] &lt;= 24), ALL!J1020-METEALL[[#This Row],[620112]], 0)</f>
        <v>24</v>
      </c>
      <c r="L1019">
        <f>IF(AND(ALL!K1020-METEALL[[#This Row],[620113]] &gt;= 0, ALL!K1020-METEALL[[#This Row],[620113]] &lt;= 24), ALL!K1020-METEALL[[#This Row],[620113]], 0)</f>
        <v>8</v>
      </c>
      <c r="M1019">
        <f>IF(AND(ALL!L1020-METEALL[[#This Row],[620114]] &gt;= 0, ALL!L1020-METEALL[[#This Row],[620114]] &lt;= 24), ALL!L1020-METEALL[[#This Row],[620114]], 0)</f>
        <v>0</v>
      </c>
      <c r="N1019">
        <f>IF(AND(ALL!M1020-METEALL[[#This Row],[620116]] &gt;= 0, ALL!M1020-METEALL[[#This Row],[620116]] &lt;= 24), ALL!M1020-METEALL[[#This Row],[620116]], 0)</f>
        <v>0</v>
      </c>
      <c r="O1019">
        <f>IF(AND(ALL!N1020-METEALL[[#This Row],[620117]] &gt;= 0, ALL!N1020-METEALL[[#This Row],[620117]] &lt;= 24), ALL!N1020-METEALL[[#This Row],[620117]], 0)</f>
        <v>7</v>
      </c>
      <c r="P1019">
        <f>IF(AND(ALL!O1020-METEALL[[#This Row],[620118]] &gt;= 0, ALL!O1020-METEALL[[#This Row],[620118]] &lt;= 24), ALL!O1020-METEALL[[#This Row],[620118]], 0)</f>
        <v>17</v>
      </c>
      <c r="Q1019">
        <f>IF(AND(ALL!P1020-METEALL[[#This Row],[620119]] &gt;= 0, ALL!P1020-METEALL[[#This Row],[620119]] &lt;= 24), ALL!P1020-METEALL[[#This Row],[620119]], 0)</f>
        <v>11</v>
      </c>
      <c r="R1019">
        <f>IF(AND(ALL!Q1020-METEALL[[#This Row],[620120]] &gt;= 0, ALL!Q1020-METEALL[[#This Row],[620120]] &lt;= 24), ALL!Q1020-METEALL[[#This Row],[620120]], 0)</f>
        <v>12</v>
      </c>
      <c r="S1019">
        <f>IF(AND(ALL!R1020-METEALL[[#This Row],[620122]] &gt;= 0, ALL!R1020-METEALL[[#This Row],[620122]] &lt;= 24), ALL!R1020-METEALL[[#This Row],[620122]], 0)</f>
        <v>0</v>
      </c>
      <c r="T1019">
        <f>IF(AND(ALL!S1020-METEALL[[#This Row],[620123]] &gt;= 0, ALL!S1020-METEALL[[#This Row],[620123]] &lt;= 24), ALL!S1020-METEALL[[#This Row],[620123]], 0)</f>
        <v>3</v>
      </c>
      <c r="U1019">
        <f>IF(AND(ALL!T1020-METEALL[[#This Row],[620124]] &gt;= 0, ALL!T1020-METEALL[[#This Row],[620124]] &lt;= 24), ALL!T1020-METEALL[[#This Row],[620124]], 0)</f>
        <v>14</v>
      </c>
      <c r="Y1019">
        <v>620104</v>
      </c>
      <c r="Z1019" s="31">
        <v>44847</v>
      </c>
      <c r="AA1019">
        <v>1</v>
      </c>
    </row>
    <row r="1020" spans="3:27">
      <c r="C1020" s="17">
        <v>44848</v>
      </c>
      <c r="D1020" t="str">
        <f>TEXT(Mete_cal[[#This Row],[Egat Code]], "[$-409]mmm yyyy")</f>
        <v>Oct 2022</v>
      </c>
      <c r="E1020">
        <f>IF(AND(ALL!D1021-METEALL[[#This Row],[620104]] &gt;= 0, ALL!D1021-METEALL[[#This Row],[620104]] &lt;= 24), ALL!D1021-METEALL[[#This Row],[620104]], 0)</f>
        <v>0</v>
      </c>
      <c r="F1020">
        <f>IF(AND(ALL!E1021-METEALL[[#This Row],[620105]] &gt;= 0, ALL!E1021-METEALL[[#This Row],[620105]] &lt;= 24), ALL!E1021-METEALL[[#This Row],[620105]], 0)</f>
        <v>6</v>
      </c>
      <c r="G1020">
        <f>IF(AND(ALL!F1021-METEALL[[#This Row],[620106]] &gt;= 0, ALL!F1021-METEALL[[#This Row],[620106]] &lt;= 24), ALL!F1021-METEALL[[#This Row],[620106]], 0)</f>
        <v>0</v>
      </c>
      <c r="H1020">
        <f>IF(AND(ALL!G1021-METEALL[[#This Row],[620107]] &gt;= 0, ALL!G1021-METEALL[[#This Row],[620107]] &lt;= 24), ALL!G1021-METEALL[[#This Row],[620107]], 0)</f>
        <v>12</v>
      </c>
      <c r="I1020">
        <f>IF(AND(ALL!H1021-METEALL[[#This Row],[620109]] &gt;= 0, ALL!H1021-METEALL[[#This Row],[620109]] &lt;= 24), ALL!H1021-METEALL[[#This Row],[620109]], 0)</f>
        <v>13</v>
      </c>
      <c r="J1020">
        <f>IF(AND(ALL!I1021-METEALL[[#This Row],[620111]] &gt;= 0, ALL!I1021-METEALL[[#This Row],[620111]] &lt;= 24), ALL!I1021-METEALL[[#This Row],[620111]], 0)</f>
        <v>0</v>
      </c>
      <c r="K1020">
        <f>IF(AND(ALL!J1021-METEALL[[#This Row],[620112]] &gt;= 0, ALL!J1021-METEALL[[#This Row],[620112]] &lt;= 24), ALL!J1021-METEALL[[#This Row],[620112]], 0)</f>
        <v>15</v>
      </c>
      <c r="L1020">
        <f>IF(AND(ALL!K1021-METEALL[[#This Row],[620113]] &gt;= 0, ALL!K1021-METEALL[[#This Row],[620113]] &lt;= 24), ALL!K1021-METEALL[[#This Row],[620113]], 0)</f>
        <v>15</v>
      </c>
      <c r="M1020">
        <f>IF(AND(ALL!L1021-METEALL[[#This Row],[620114]] &gt;= 0, ALL!L1021-METEALL[[#This Row],[620114]] &lt;= 24), ALL!L1021-METEALL[[#This Row],[620114]], 0)</f>
        <v>0</v>
      </c>
      <c r="N1020">
        <f>IF(AND(ALL!M1021-METEALL[[#This Row],[620116]] &gt;= 0, ALL!M1021-METEALL[[#This Row],[620116]] &lt;= 24), ALL!M1021-METEALL[[#This Row],[620116]], 0)</f>
        <v>0</v>
      </c>
      <c r="O1020">
        <f>IF(AND(ALL!N1021-METEALL[[#This Row],[620117]] &gt;= 0, ALL!N1021-METEALL[[#This Row],[620117]] &lt;= 24), ALL!N1021-METEALL[[#This Row],[620117]], 0)</f>
        <v>2</v>
      </c>
      <c r="P1020">
        <f>IF(AND(ALL!O1021-METEALL[[#This Row],[620118]] &gt;= 0, ALL!O1021-METEALL[[#This Row],[620118]] &lt;= 24), ALL!O1021-METEALL[[#This Row],[620118]], 0)</f>
        <v>21</v>
      </c>
      <c r="Q1020">
        <f>IF(AND(ALL!P1021-METEALL[[#This Row],[620119]] &gt;= 0, ALL!P1021-METEALL[[#This Row],[620119]] &lt;= 24), ALL!P1021-METEALL[[#This Row],[620119]], 0)</f>
        <v>8</v>
      </c>
      <c r="R1020">
        <f>IF(AND(ALL!Q1021-METEALL[[#This Row],[620120]] &gt;= 0, ALL!Q1021-METEALL[[#This Row],[620120]] &lt;= 24), ALL!Q1021-METEALL[[#This Row],[620120]], 0)</f>
        <v>0</v>
      </c>
      <c r="S1020">
        <f>IF(AND(ALL!R1021-METEALL[[#This Row],[620122]] &gt;= 0, ALL!R1021-METEALL[[#This Row],[620122]] &lt;= 24), ALL!R1021-METEALL[[#This Row],[620122]], 0)</f>
        <v>13</v>
      </c>
      <c r="T1020">
        <f>IF(AND(ALL!S1021-METEALL[[#This Row],[620123]] &gt;= 0, ALL!S1021-METEALL[[#This Row],[620123]] &lt;= 24), ALL!S1021-METEALL[[#This Row],[620123]], 0)</f>
        <v>0</v>
      </c>
      <c r="U1020">
        <f>IF(AND(ALL!T1021-METEALL[[#This Row],[620124]] &gt;= 0, ALL!T1021-METEALL[[#This Row],[620124]] &lt;= 24), ALL!T1021-METEALL[[#This Row],[620124]], 0)</f>
        <v>11</v>
      </c>
      <c r="Y1020">
        <v>620104</v>
      </c>
      <c r="Z1020" s="31">
        <v>44848</v>
      </c>
      <c r="AA1020">
        <v>0</v>
      </c>
    </row>
    <row r="1021" spans="3:27">
      <c r="C1021" s="17">
        <v>44849</v>
      </c>
      <c r="D1021" t="str">
        <f>TEXT(Mete_cal[[#This Row],[Egat Code]], "[$-409]mmm yyyy")</f>
        <v>Oct 2022</v>
      </c>
      <c r="E1021">
        <f>IF(AND(ALL!D1022-METEALL[[#This Row],[620104]] &gt;= 0, ALL!D1022-METEALL[[#This Row],[620104]] &lt;= 24), ALL!D1022-METEALL[[#This Row],[620104]], 0)</f>
        <v>0</v>
      </c>
      <c r="F1021">
        <f>IF(AND(ALL!E1022-METEALL[[#This Row],[620105]] &gt;= 0, ALL!E1022-METEALL[[#This Row],[620105]] &lt;= 24), ALL!E1022-METEALL[[#This Row],[620105]], 0)</f>
        <v>1</v>
      </c>
      <c r="G1021">
        <f>IF(AND(ALL!F1022-METEALL[[#This Row],[620106]] &gt;= 0, ALL!F1022-METEALL[[#This Row],[620106]] &lt;= 24), ALL!F1022-METEALL[[#This Row],[620106]], 0)</f>
        <v>0</v>
      </c>
      <c r="H1021">
        <f>IF(AND(ALL!G1022-METEALL[[#This Row],[620107]] &gt;= 0, ALL!G1022-METEALL[[#This Row],[620107]] &lt;= 24), ALL!G1022-METEALL[[#This Row],[620107]], 0)</f>
        <v>15</v>
      </c>
      <c r="I1021">
        <f>IF(AND(ALL!H1022-METEALL[[#This Row],[620109]] &gt;= 0, ALL!H1022-METEALL[[#This Row],[620109]] &lt;= 24), ALL!H1022-METEALL[[#This Row],[620109]], 0)</f>
        <v>15</v>
      </c>
      <c r="J1021">
        <f>IF(AND(ALL!I1022-METEALL[[#This Row],[620111]] &gt;= 0, ALL!I1022-METEALL[[#This Row],[620111]] &lt;= 24), ALL!I1022-METEALL[[#This Row],[620111]], 0)</f>
        <v>0</v>
      </c>
      <c r="K1021">
        <f>IF(AND(ALL!J1022-METEALL[[#This Row],[620112]] &gt;= 0, ALL!J1022-METEALL[[#This Row],[620112]] &lt;= 24), ALL!J1022-METEALL[[#This Row],[620112]], 0)</f>
        <v>7</v>
      </c>
      <c r="L1021">
        <f>IF(AND(ALL!K1022-METEALL[[#This Row],[620113]] &gt;= 0, ALL!K1022-METEALL[[#This Row],[620113]] &lt;= 24), ALL!K1022-METEALL[[#This Row],[620113]], 0)</f>
        <v>0</v>
      </c>
      <c r="M1021">
        <f>IF(AND(ALL!L1022-METEALL[[#This Row],[620114]] &gt;= 0, ALL!L1022-METEALL[[#This Row],[620114]] &lt;= 24), ALL!L1022-METEALL[[#This Row],[620114]], 0)</f>
        <v>0</v>
      </c>
      <c r="N1021">
        <f>IF(AND(ALL!M1022-METEALL[[#This Row],[620116]] &gt;= 0, ALL!M1022-METEALL[[#This Row],[620116]] &lt;= 24), ALL!M1022-METEALL[[#This Row],[620116]], 0)</f>
        <v>0</v>
      </c>
      <c r="O1021">
        <f>IF(AND(ALL!N1022-METEALL[[#This Row],[620117]] &gt;= 0, ALL!N1022-METEALL[[#This Row],[620117]] &lt;= 24), ALL!N1022-METEALL[[#This Row],[620117]], 0)</f>
        <v>15</v>
      </c>
      <c r="P1021">
        <f>IF(AND(ALL!O1022-METEALL[[#This Row],[620118]] &gt;= 0, ALL!O1022-METEALL[[#This Row],[620118]] &lt;= 24), ALL!O1022-METEALL[[#This Row],[620118]], 0)</f>
        <v>13</v>
      </c>
      <c r="Q1021">
        <f>IF(AND(ALL!P1022-METEALL[[#This Row],[620119]] &gt;= 0, ALL!P1022-METEALL[[#This Row],[620119]] &lt;= 24), ALL!P1022-METEALL[[#This Row],[620119]], 0)</f>
        <v>10</v>
      </c>
      <c r="R1021">
        <f>IF(AND(ALL!Q1022-METEALL[[#This Row],[620120]] &gt;= 0, ALL!Q1022-METEALL[[#This Row],[620120]] &lt;= 24), ALL!Q1022-METEALL[[#This Row],[620120]], 0)</f>
        <v>0</v>
      </c>
      <c r="S1021">
        <f>IF(AND(ALL!R1022-METEALL[[#This Row],[620122]] &gt;= 0, ALL!R1022-METEALL[[#This Row],[620122]] &lt;= 24), ALL!R1022-METEALL[[#This Row],[620122]], 0)</f>
        <v>14</v>
      </c>
      <c r="T1021">
        <f>IF(AND(ALL!S1022-METEALL[[#This Row],[620123]] &gt;= 0, ALL!S1022-METEALL[[#This Row],[620123]] &lt;= 24), ALL!S1022-METEALL[[#This Row],[620123]], 0)</f>
        <v>19</v>
      </c>
      <c r="U1021">
        <f>IF(AND(ALL!T1022-METEALL[[#This Row],[620124]] &gt;= 0, ALL!T1022-METEALL[[#This Row],[620124]] &lt;= 24), ALL!T1022-METEALL[[#This Row],[620124]], 0)</f>
        <v>14</v>
      </c>
      <c r="Y1021">
        <v>620104</v>
      </c>
      <c r="Z1021" s="31">
        <v>44849</v>
      </c>
      <c r="AA1021">
        <v>0</v>
      </c>
    </row>
    <row r="1022" spans="3:27">
      <c r="C1022" s="17">
        <v>44850</v>
      </c>
      <c r="D1022" t="str">
        <f>TEXT(Mete_cal[[#This Row],[Egat Code]], "[$-409]mmm yyyy")</f>
        <v>Oct 2022</v>
      </c>
      <c r="E1022">
        <f>IF(AND(ALL!D1023-METEALL[[#This Row],[620104]] &gt;= 0, ALL!D1023-METEALL[[#This Row],[620104]] &lt;= 24), ALL!D1023-METEALL[[#This Row],[620104]], 0)</f>
        <v>9</v>
      </c>
      <c r="F1022">
        <f>IF(AND(ALL!E1023-METEALL[[#This Row],[620105]] &gt;= 0, ALL!E1023-METEALL[[#This Row],[620105]] &lt;= 24), ALL!E1023-METEALL[[#This Row],[620105]], 0)</f>
        <v>17</v>
      </c>
      <c r="G1022">
        <f>IF(AND(ALL!F1023-METEALL[[#This Row],[620106]] &gt;= 0, ALL!F1023-METEALL[[#This Row],[620106]] &lt;= 24), ALL!F1023-METEALL[[#This Row],[620106]], 0)</f>
        <v>3</v>
      </c>
      <c r="H1022">
        <f>IF(AND(ALL!G1023-METEALL[[#This Row],[620107]] &gt;= 0, ALL!G1023-METEALL[[#This Row],[620107]] &lt;= 24), ALL!G1023-METEALL[[#This Row],[620107]], 0)</f>
        <v>7</v>
      </c>
      <c r="I1022">
        <f>IF(AND(ALL!H1023-METEALL[[#This Row],[620109]] &gt;= 0, ALL!H1023-METEALL[[#This Row],[620109]] &lt;= 24), ALL!H1023-METEALL[[#This Row],[620109]], 0)</f>
        <v>7</v>
      </c>
      <c r="J1022">
        <f>IF(AND(ALL!I1023-METEALL[[#This Row],[620111]] &gt;= 0, ALL!I1023-METEALL[[#This Row],[620111]] &lt;= 24), ALL!I1023-METEALL[[#This Row],[620111]], 0)</f>
        <v>8</v>
      </c>
      <c r="K1022">
        <f>IF(AND(ALL!J1023-METEALL[[#This Row],[620112]] &gt;= 0, ALL!J1023-METEALL[[#This Row],[620112]] &lt;= 24), ALL!J1023-METEALL[[#This Row],[620112]], 0)</f>
        <v>0</v>
      </c>
      <c r="L1022">
        <f>IF(AND(ALL!K1023-METEALL[[#This Row],[620113]] &gt;= 0, ALL!K1023-METEALL[[#This Row],[620113]] &lt;= 24), ALL!K1023-METEALL[[#This Row],[620113]], 0)</f>
        <v>2</v>
      </c>
      <c r="M1022">
        <f>IF(AND(ALL!L1023-METEALL[[#This Row],[620114]] &gt;= 0, ALL!L1023-METEALL[[#This Row],[620114]] &lt;= 24), ALL!L1023-METEALL[[#This Row],[620114]], 0)</f>
        <v>0</v>
      </c>
      <c r="N1022">
        <f>IF(AND(ALL!M1023-METEALL[[#This Row],[620116]] &gt;= 0, ALL!M1023-METEALL[[#This Row],[620116]] &lt;= 24), ALL!M1023-METEALL[[#This Row],[620116]], 0)</f>
        <v>0</v>
      </c>
      <c r="O1022">
        <f>IF(AND(ALL!N1023-METEALL[[#This Row],[620117]] &gt;= 0, ALL!N1023-METEALL[[#This Row],[620117]] &lt;= 24), ALL!N1023-METEALL[[#This Row],[620117]], 0)</f>
        <v>0</v>
      </c>
      <c r="P1022">
        <f>IF(AND(ALL!O1023-METEALL[[#This Row],[620118]] &gt;= 0, ALL!O1023-METEALL[[#This Row],[620118]] &lt;= 24), ALL!O1023-METEALL[[#This Row],[620118]], 0)</f>
        <v>8</v>
      </c>
      <c r="Q1022">
        <f>IF(AND(ALL!P1023-METEALL[[#This Row],[620119]] &gt;= 0, ALL!P1023-METEALL[[#This Row],[620119]] &lt;= 24), ALL!P1023-METEALL[[#This Row],[620119]], 0)</f>
        <v>14</v>
      </c>
      <c r="R1022">
        <f>IF(AND(ALL!Q1023-METEALL[[#This Row],[620120]] &gt;= 0, ALL!Q1023-METEALL[[#This Row],[620120]] &lt;= 24), ALL!Q1023-METEALL[[#This Row],[620120]], 0)</f>
        <v>9</v>
      </c>
      <c r="S1022">
        <f>IF(AND(ALL!R1023-METEALL[[#This Row],[620122]] &gt;= 0, ALL!R1023-METEALL[[#This Row],[620122]] &lt;= 24), ALL!R1023-METEALL[[#This Row],[620122]], 0)</f>
        <v>15</v>
      </c>
      <c r="T1022">
        <f>IF(AND(ALL!S1023-METEALL[[#This Row],[620123]] &gt;= 0, ALL!S1023-METEALL[[#This Row],[620123]] &lt;= 24), ALL!S1023-METEALL[[#This Row],[620123]], 0)</f>
        <v>7</v>
      </c>
      <c r="U1022">
        <f>IF(AND(ALL!T1023-METEALL[[#This Row],[620124]] &gt;= 0, ALL!T1023-METEALL[[#This Row],[620124]] &lt;= 24), ALL!T1023-METEALL[[#This Row],[620124]], 0)</f>
        <v>7</v>
      </c>
      <c r="Y1022">
        <v>620104</v>
      </c>
      <c r="Z1022" s="31">
        <v>44850</v>
      </c>
      <c r="AA1022">
        <v>9</v>
      </c>
    </row>
    <row r="1023" spans="3:27">
      <c r="C1023" s="17">
        <v>44851</v>
      </c>
      <c r="D1023" t="str">
        <f>TEXT(Mete_cal[[#This Row],[Egat Code]], "[$-409]mmm yyyy")</f>
        <v>Oct 2022</v>
      </c>
      <c r="E1023">
        <f>IF(AND(ALL!D1024-METEALL[[#This Row],[620104]] &gt;= 0, ALL!D1024-METEALL[[#This Row],[620104]] &lt;= 24), ALL!D1024-METEALL[[#This Row],[620104]], 0)</f>
        <v>0</v>
      </c>
      <c r="F1023">
        <f>IF(AND(ALL!E1024-METEALL[[#This Row],[620105]] &gt;= 0, ALL!E1024-METEALL[[#This Row],[620105]] &lt;= 24), ALL!E1024-METEALL[[#This Row],[620105]], 0)</f>
        <v>3</v>
      </c>
      <c r="G1023">
        <f>IF(AND(ALL!F1024-METEALL[[#This Row],[620106]] &gt;= 0, ALL!F1024-METEALL[[#This Row],[620106]] &lt;= 24), ALL!F1024-METEALL[[#This Row],[620106]], 0)</f>
        <v>9</v>
      </c>
      <c r="H1023">
        <f>IF(AND(ALL!G1024-METEALL[[#This Row],[620107]] &gt;= 0, ALL!G1024-METEALL[[#This Row],[620107]] &lt;= 24), ALL!G1024-METEALL[[#This Row],[620107]], 0)</f>
        <v>0</v>
      </c>
      <c r="I1023">
        <f>IF(AND(ALL!H1024-METEALL[[#This Row],[620109]] &gt;= 0, ALL!H1024-METEALL[[#This Row],[620109]] &lt;= 24), ALL!H1024-METEALL[[#This Row],[620109]], 0)</f>
        <v>12</v>
      </c>
      <c r="J1023">
        <f>IF(AND(ALL!I1024-METEALL[[#This Row],[620111]] &gt;= 0, ALL!I1024-METEALL[[#This Row],[620111]] &lt;= 24), ALL!I1024-METEALL[[#This Row],[620111]], 0)</f>
        <v>3</v>
      </c>
      <c r="K1023">
        <f>IF(AND(ALL!J1024-METEALL[[#This Row],[620112]] &gt;= 0, ALL!J1024-METEALL[[#This Row],[620112]] &lt;= 24), ALL!J1024-METEALL[[#This Row],[620112]], 0)</f>
        <v>0</v>
      </c>
      <c r="L1023">
        <f>IF(AND(ALL!K1024-METEALL[[#This Row],[620113]] &gt;= 0, ALL!K1024-METEALL[[#This Row],[620113]] &lt;= 24), ALL!K1024-METEALL[[#This Row],[620113]], 0)</f>
        <v>10</v>
      </c>
      <c r="M1023">
        <f>IF(AND(ALL!L1024-METEALL[[#This Row],[620114]] &gt;= 0, ALL!L1024-METEALL[[#This Row],[620114]] &lt;= 24), ALL!L1024-METEALL[[#This Row],[620114]], 0)</f>
        <v>0</v>
      </c>
      <c r="N1023">
        <f>IF(AND(ALL!M1024-METEALL[[#This Row],[620116]] &gt;= 0, ALL!M1024-METEALL[[#This Row],[620116]] &lt;= 24), ALL!M1024-METEALL[[#This Row],[620116]], 0)</f>
        <v>0</v>
      </c>
      <c r="O1023">
        <f>IF(AND(ALL!N1024-METEALL[[#This Row],[620117]] &gt;= 0, ALL!N1024-METEALL[[#This Row],[620117]] &lt;= 24), ALL!N1024-METEALL[[#This Row],[620117]], 0)</f>
        <v>0</v>
      </c>
      <c r="P1023">
        <f>IF(AND(ALL!O1024-METEALL[[#This Row],[620118]] &gt;= 0, ALL!O1024-METEALL[[#This Row],[620118]] &lt;= 24), ALL!O1024-METEALL[[#This Row],[620118]], 0)</f>
        <v>0</v>
      </c>
      <c r="Q1023">
        <f>IF(AND(ALL!P1024-METEALL[[#This Row],[620119]] &gt;= 0, ALL!P1024-METEALL[[#This Row],[620119]] &lt;= 24), ALL!P1024-METEALL[[#This Row],[620119]], 0)</f>
        <v>1</v>
      </c>
      <c r="R1023">
        <f>IF(AND(ALL!Q1024-METEALL[[#This Row],[620120]] &gt;= 0, ALL!Q1024-METEALL[[#This Row],[620120]] &lt;= 24), ALL!Q1024-METEALL[[#This Row],[620120]], 0)</f>
        <v>20</v>
      </c>
      <c r="S1023">
        <f>IF(AND(ALL!R1024-METEALL[[#This Row],[620122]] &gt;= 0, ALL!R1024-METEALL[[#This Row],[620122]] &lt;= 24), ALL!R1024-METEALL[[#This Row],[620122]], 0)</f>
        <v>0</v>
      </c>
      <c r="T1023">
        <f>IF(AND(ALL!S1024-METEALL[[#This Row],[620123]] &gt;= 0, ALL!S1024-METEALL[[#This Row],[620123]] &lt;= 24), ALL!S1024-METEALL[[#This Row],[620123]], 0)</f>
        <v>0</v>
      </c>
      <c r="U1023">
        <f>IF(AND(ALL!T1024-METEALL[[#This Row],[620124]] &gt;= 0, ALL!T1024-METEALL[[#This Row],[620124]] &lt;= 24), ALL!T1024-METEALL[[#This Row],[620124]], 0)</f>
        <v>0</v>
      </c>
      <c r="Y1023">
        <v>620104</v>
      </c>
      <c r="Z1023" s="31">
        <v>44851</v>
      </c>
      <c r="AA1023">
        <v>0</v>
      </c>
    </row>
    <row r="1024" spans="3:27">
      <c r="C1024" s="17">
        <v>44852</v>
      </c>
      <c r="D1024" t="str">
        <f>TEXT(Mete_cal[[#This Row],[Egat Code]], "[$-409]mmm yyyy")</f>
        <v>Oct 2022</v>
      </c>
      <c r="E1024">
        <f>IF(AND(ALL!D1025-METEALL[[#This Row],[620104]] &gt;= 0, ALL!D1025-METEALL[[#This Row],[620104]] &lt;= 24), ALL!D1025-METEALL[[#This Row],[620104]], 0)</f>
        <v>7</v>
      </c>
      <c r="F1024">
        <f>IF(AND(ALL!E1025-METEALL[[#This Row],[620105]] &gt;= 0, ALL!E1025-METEALL[[#This Row],[620105]] &lt;= 24), ALL!E1025-METEALL[[#This Row],[620105]], 0)</f>
        <v>7</v>
      </c>
      <c r="G1024">
        <f>IF(AND(ALL!F1025-METEALL[[#This Row],[620106]] &gt;= 0, ALL!F1025-METEALL[[#This Row],[620106]] &lt;= 24), ALL!F1025-METEALL[[#This Row],[620106]], 0)</f>
        <v>7</v>
      </c>
      <c r="H1024">
        <f>IF(AND(ALL!G1025-METEALL[[#This Row],[620107]] &gt;= 0, ALL!G1025-METEALL[[#This Row],[620107]] &lt;= 24), ALL!G1025-METEALL[[#This Row],[620107]], 0)</f>
        <v>0</v>
      </c>
      <c r="I1024">
        <f>IF(AND(ALL!H1025-METEALL[[#This Row],[620109]] &gt;= 0, ALL!H1025-METEALL[[#This Row],[620109]] &lt;= 24), ALL!H1025-METEALL[[#This Row],[620109]], 0)</f>
        <v>0</v>
      </c>
      <c r="J1024">
        <f>IF(AND(ALL!I1025-METEALL[[#This Row],[620111]] &gt;= 0, ALL!I1025-METEALL[[#This Row],[620111]] &lt;= 24), ALL!I1025-METEALL[[#This Row],[620111]], 0)</f>
        <v>4</v>
      </c>
      <c r="K1024">
        <f>IF(AND(ALL!J1025-METEALL[[#This Row],[620112]] &gt;= 0, ALL!J1025-METEALL[[#This Row],[620112]] &lt;= 24), ALL!J1025-METEALL[[#This Row],[620112]], 0)</f>
        <v>0</v>
      </c>
      <c r="L1024">
        <f>IF(AND(ALL!K1025-METEALL[[#This Row],[620113]] &gt;= 0, ALL!K1025-METEALL[[#This Row],[620113]] &lt;= 24), ALL!K1025-METEALL[[#This Row],[620113]], 0)</f>
        <v>10</v>
      </c>
      <c r="M1024">
        <f>IF(AND(ALL!L1025-METEALL[[#This Row],[620114]] &gt;= 0, ALL!L1025-METEALL[[#This Row],[620114]] &lt;= 24), ALL!L1025-METEALL[[#This Row],[620114]], 0)</f>
        <v>0</v>
      </c>
      <c r="N1024">
        <f>IF(AND(ALL!M1025-METEALL[[#This Row],[620116]] &gt;= 0, ALL!M1025-METEALL[[#This Row],[620116]] &lt;= 24), ALL!M1025-METEALL[[#This Row],[620116]], 0)</f>
        <v>0</v>
      </c>
      <c r="O1024">
        <f>IF(AND(ALL!N1025-METEALL[[#This Row],[620117]] &gt;= 0, ALL!N1025-METEALL[[#This Row],[620117]] &lt;= 24), ALL!N1025-METEALL[[#This Row],[620117]], 0)</f>
        <v>0</v>
      </c>
      <c r="P1024">
        <f>IF(AND(ALL!O1025-METEALL[[#This Row],[620118]] &gt;= 0, ALL!O1025-METEALL[[#This Row],[620118]] &lt;= 24), ALL!O1025-METEALL[[#This Row],[620118]], 0)</f>
        <v>6</v>
      </c>
      <c r="Q1024">
        <f>IF(AND(ALL!P1025-METEALL[[#This Row],[620119]] &gt;= 0, ALL!P1025-METEALL[[#This Row],[620119]] &lt;= 24), ALL!P1025-METEALL[[#This Row],[620119]], 0)</f>
        <v>6</v>
      </c>
      <c r="R1024">
        <f>IF(AND(ALL!Q1025-METEALL[[#This Row],[620120]] &gt;= 0, ALL!Q1025-METEALL[[#This Row],[620120]] &lt;= 24), ALL!Q1025-METEALL[[#This Row],[620120]], 0)</f>
        <v>0</v>
      </c>
      <c r="S1024">
        <f>IF(AND(ALL!R1025-METEALL[[#This Row],[620122]] &gt;= 0, ALL!R1025-METEALL[[#This Row],[620122]] &lt;= 24), ALL!R1025-METEALL[[#This Row],[620122]], 0)</f>
        <v>0</v>
      </c>
      <c r="T1024">
        <f>IF(AND(ALL!S1025-METEALL[[#This Row],[620123]] &gt;= 0, ALL!S1025-METEALL[[#This Row],[620123]] &lt;= 24), ALL!S1025-METEALL[[#This Row],[620123]], 0)</f>
        <v>6</v>
      </c>
      <c r="U1024">
        <f>IF(AND(ALL!T1025-METEALL[[#This Row],[620124]] &gt;= 0, ALL!T1025-METEALL[[#This Row],[620124]] &lt;= 24), ALL!T1025-METEALL[[#This Row],[620124]], 0)</f>
        <v>6</v>
      </c>
      <c r="Y1024">
        <v>620104</v>
      </c>
      <c r="Z1024" s="31">
        <v>44852</v>
      </c>
      <c r="AA1024">
        <v>7</v>
      </c>
    </row>
    <row r="1025" spans="3:27">
      <c r="C1025" s="17">
        <v>44853</v>
      </c>
      <c r="D1025" t="str">
        <f>TEXT(Mete_cal[[#This Row],[Egat Code]], "[$-409]mmm yyyy")</f>
        <v>Oct 2022</v>
      </c>
      <c r="E1025">
        <f>IF(AND(ALL!D1026-METEALL[[#This Row],[620104]] &gt;= 0, ALL!D1026-METEALL[[#This Row],[620104]] &lt;= 24), ALL!D1026-METEALL[[#This Row],[620104]], 0)</f>
        <v>0</v>
      </c>
      <c r="F1025">
        <f>IF(AND(ALL!E1026-METEALL[[#This Row],[620105]] &gt;= 0, ALL!E1026-METEALL[[#This Row],[620105]] &lt;= 24), ALL!E1026-METEALL[[#This Row],[620105]], 0)</f>
        <v>10</v>
      </c>
      <c r="G1025">
        <f>IF(AND(ALL!F1026-METEALL[[#This Row],[620106]] &gt;= 0, ALL!F1026-METEALL[[#This Row],[620106]] &lt;= 24), ALL!F1026-METEALL[[#This Row],[620106]], 0)</f>
        <v>11</v>
      </c>
      <c r="H1025">
        <f>IF(AND(ALL!G1026-METEALL[[#This Row],[620107]] &gt;= 0, ALL!G1026-METEALL[[#This Row],[620107]] &lt;= 24), ALL!G1026-METEALL[[#This Row],[620107]], 0)</f>
        <v>15</v>
      </c>
      <c r="I1025">
        <f>IF(AND(ALL!H1026-METEALL[[#This Row],[620109]] &gt;= 0, ALL!H1026-METEALL[[#This Row],[620109]] &lt;= 24), ALL!H1026-METEALL[[#This Row],[620109]], 0)</f>
        <v>0</v>
      </c>
      <c r="J1025">
        <f>IF(AND(ALL!I1026-METEALL[[#This Row],[620111]] &gt;= 0, ALL!I1026-METEALL[[#This Row],[620111]] &lt;= 24), ALL!I1026-METEALL[[#This Row],[620111]], 0)</f>
        <v>21</v>
      </c>
      <c r="K1025">
        <f>IF(AND(ALL!J1026-METEALL[[#This Row],[620112]] &gt;= 0, ALL!J1026-METEALL[[#This Row],[620112]] &lt;= 24), ALL!J1026-METEALL[[#This Row],[620112]], 0)</f>
        <v>0</v>
      </c>
      <c r="L1025">
        <f>IF(AND(ALL!K1026-METEALL[[#This Row],[620113]] &gt;= 0, ALL!K1026-METEALL[[#This Row],[620113]] &lt;= 24), ALL!K1026-METEALL[[#This Row],[620113]], 0)</f>
        <v>15</v>
      </c>
      <c r="M1025">
        <f>IF(AND(ALL!L1026-METEALL[[#This Row],[620114]] &gt;= 0, ALL!L1026-METEALL[[#This Row],[620114]] &lt;= 24), ALL!L1026-METEALL[[#This Row],[620114]], 0)</f>
        <v>2</v>
      </c>
      <c r="N1025">
        <f>IF(AND(ALL!M1026-METEALL[[#This Row],[620116]] &gt;= 0, ALL!M1026-METEALL[[#This Row],[620116]] &lt;= 24), ALL!M1026-METEALL[[#This Row],[620116]], 0)</f>
        <v>0</v>
      </c>
      <c r="O1025">
        <f>IF(AND(ALL!N1026-METEALL[[#This Row],[620117]] &gt;= 0, ALL!N1026-METEALL[[#This Row],[620117]] &lt;= 24), ALL!N1026-METEALL[[#This Row],[620117]], 0)</f>
        <v>15</v>
      </c>
      <c r="P1025">
        <f>IF(AND(ALL!O1026-METEALL[[#This Row],[620118]] &gt;= 0, ALL!O1026-METEALL[[#This Row],[620118]] &lt;= 24), ALL!O1026-METEALL[[#This Row],[620118]], 0)</f>
        <v>18</v>
      </c>
      <c r="Q1025">
        <f>IF(AND(ALL!P1026-METEALL[[#This Row],[620119]] &gt;= 0, ALL!P1026-METEALL[[#This Row],[620119]] &lt;= 24), ALL!P1026-METEALL[[#This Row],[620119]], 0)</f>
        <v>11</v>
      </c>
      <c r="R1025">
        <f>IF(AND(ALL!Q1026-METEALL[[#This Row],[620120]] &gt;= 0, ALL!Q1026-METEALL[[#This Row],[620120]] &lt;= 24), ALL!Q1026-METEALL[[#This Row],[620120]], 0)</f>
        <v>16</v>
      </c>
      <c r="S1025">
        <f>IF(AND(ALL!R1026-METEALL[[#This Row],[620122]] &gt;= 0, ALL!R1026-METEALL[[#This Row],[620122]] &lt;= 24), ALL!R1026-METEALL[[#This Row],[620122]], 0)</f>
        <v>0</v>
      </c>
      <c r="T1025">
        <f>IF(AND(ALL!S1026-METEALL[[#This Row],[620123]] &gt;= 0, ALL!S1026-METEALL[[#This Row],[620123]] &lt;= 24), ALL!S1026-METEALL[[#This Row],[620123]], 0)</f>
        <v>15</v>
      </c>
      <c r="U1025">
        <f>IF(AND(ALL!T1026-METEALL[[#This Row],[620124]] &gt;= 0, ALL!T1026-METEALL[[#This Row],[620124]] &lt;= 24), ALL!T1026-METEALL[[#This Row],[620124]], 0)</f>
        <v>17</v>
      </c>
      <c r="Y1025">
        <v>620104</v>
      </c>
      <c r="Z1025" s="31">
        <v>44853</v>
      </c>
      <c r="AA1025">
        <v>0</v>
      </c>
    </row>
    <row r="1026" spans="3:27">
      <c r="C1026" s="17">
        <v>44854</v>
      </c>
      <c r="D1026" t="str">
        <f>TEXT(Mete_cal[[#This Row],[Egat Code]], "[$-409]mmm yyyy")</f>
        <v>Oct 2022</v>
      </c>
      <c r="E1026">
        <f>IF(AND(ALL!D1027-METEALL[[#This Row],[620104]] &gt;= 0, ALL!D1027-METEALL[[#This Row],[620104]] &lt;= 24), ALL!D1027-METEALL[[#This Row],[620104]], 0)</f>
        <v>0</v>
      </c>
      <c r="F1026">
        <f>IF(AND(ALL!E1027-METEALL[[#This Row],[620105]] &gt;= 0, ALL!E1027-METEALL[[#This Row],[620105]] &lt;= 24), ALL!E1027-METEALL[[#This Row],[620105]], 0)</f>
        <v>10</v>
      </c>
      <c r="G1026">
        <f>IF(AND(ALL!F1027-METEALL[[#This Row],[620106]] &gt;= 0, ALL!F1027-METEALL[[#This Row],[620106]] &lt;= 24), ALL!F1027-METEALL[[#This Row],[620106]], 0)</f>
        <v>17</v>
      </c>
      <c r="H1026">
        <f>IF(AND(ALL!G1027-METEALL[[#This Row],[620107]] &gt;= 0, ALL!G1027-METEALL[[#This Row],[620107]] &lt;= 24), ALL!G1027-METEALL[[#This Row],[620107]], 0)</f>
        <v>18</v>
      </c>
      <c r="I1026">
        <f>IF(AND(ALL!H1027-METEALL[[#This Row],[620109]] &gt;= 0, ALL!H1027-METEALL[[#This Row],[620109]] &lt;= 24), ALL!H1027-METEALL[[#This Row],[620109]], 0)</f>
        <v>5</v>
      </c>
      <c r="J1026">
        <f>IF(AND(ALL!I1027-METEALL[[#This Row],[620111]] &gt;= 0, ALL!I1027-METEALL[[#This Row],[620111]] &lt;= 24), ALL!I1027-METEALL[[#This Row],[620111]], 0)</f>
        <v>18</v>
      </c>
      <c r="K1026">
        <f>IF(AND(ALL!J1027-METEALL[[#This Row],[620112]] &gt;= 0, ALL!J1027-METEALL[[#This Row],[620112]] &lt;= 24), ALL!J1027-METEALL[[#This Row],[620112]], 0)</f>
        <v>0</v>
      </c>
      <c r="L1026">
        <f>IF(AND(ALL!K1027-METEALL[[#This Row],[620113]] &gt;= 0, ALL!K1027-METEALL[[#This Row],[620113]] &lt;= 24), ALL!K1027-METEALL[[#This Row],[620113]], 0)</f>
        <v>17</v>
      </c>
      <c r="M1026">
        <f>IF(AND(ALL!L1027-METEALL[[#This Row],[620114]] &gt;= 0, ALL!L1027-METEALL[[#This Row],[620114]] &lt;= 24), ALL!L1027-METEALL[[#This Row],[620114]], 0)</f>
        <v>0</v>
      </c>
      <c r="N1026">
        <f>IF(AND(ALL!M1027-METEALL[[#This Row],[620116]] &gt;= 0, ALL!M1027-METEALL[[#This Row],[620116]] &lt;= 24), ALL!M1027-METEALL[[#This Row],[620116]], 0)</f>
        <v>0</v>
      </c>
      <c r="O1026">
        <f>IF(AND(ALL!N1027-METEALL[[#This Row],[620117]] &gt;= 0, ALL!N1027-METEALL[[#This Row],[620117]] &lt;= 24), ALL!N1027-METEALL[[#This Row],[620117]], 0)</f>
        <v>15</v>
      </c>
      <c r="P1026">
        <f>IF(AND(ALL!O1027-METEALL[[#This Row],[620118]] &gt;= 0, ALL!O1027-METEALL[[#This Row],[620118]] &lt;= 24), ALL!O1027-METEALL[[#This Row],[620118]], 0)</f>
        <v>17</v>
      </c>
      <c r="Q1026">
        <f>IF(AND(ALL!P1027-METEALL[[#This Row],[620119]] &gt;= 0, ALL!P1027-METEALL[[#This Row],[620119]] &lt;= 24), ALL!P1027-METEALL[[#This Row],[620119]], 0)</f>
        <v>14</v>
      </c>
      <c r="R1026">
        <f>IF(AND(ALL!Q1027-METEALL[[#This Row],[620120]] &gt;= 0, ALL!Q1027-METEALL[[#This Row],[620120]] &lt;= 24), ALL!Q1027-METEALL[[#This Row],[620120]], 0)</f>
        <v>0</v>
      </c>
      <c r="S1026">
        <f>IF(AND(ALL!R1027-METEALL[[#This Row],[620122]] &gt;= 0, ALL!R1027-METEALL[[#This Row],[620122]] &lt;= 24), ALL!R1027-METEALL[[#This Row],[620122]], 0)</f>
        <v>0</v>
      </c>
      <c r="T1026">
        <f>IF(AND(ALL!S1027-METEALL[[#This Row],[620123]] &gt;= 0, ALL!S1027-METEALL[[#This Row],[620123]] &lt;= 24), ALL!S1027-METEALL[[#This Row],[620123]], 0)</f>
        <v>17</v>
      </c>
      <c r="U1026">
        <f>IF(AND(ALL!T1027-METEALL[[#This Row],[620124]] &gt;= 0, ALL!T1027-METEALL[[#This Row],[620124]] &lt;= 24), ALL!T1027-METEALL[[#This Row],[620124]], 0)</f>
        <v>11</v>
      </c>
      <c r="Y1026">
        <v>620104</v>
      </c>
      <c r="Z1026" s="31">
        <v>44854</v>
      </c>
      <c r="AA1026">
        <v>0</v>
      </c>
    </row>
    <row r="1027" spans="3:27">
      <c r="C1027" s="17">
        <v>44855</v>
      </c>
      <c r="D1027" t="str">
        <f>TEXT(Mete_cal[[#This Row],[Egat Code]], "[$-409]mmm yyyy")</f>
        <v>Oct 2022</v>
      </c>
      <c r="E1027">
        <f>IF(AND(ALL!D1028-METEALL[[#This Row],[620104]] &gt;= 0, ALL!D1028-METEALL[[#This Row],[620104]] &lt;= 24), ALL!D1028-METEALL[[#This Row],[620104]], 0)</f>
        <v>0</v>
      </c>
      <c r="F1027">
        <f>IF(AND(ALL!E1028-METEALL[[#This Row],[620105]] &gt;= 0, ALL!E1028-METEALL[[#This Row],[620105]] &lt;= 24), ALL!E1028-METEALL[[#This Row],[620105]], 0)</f>
        <v>11</v>
      </c>
      <c r="G1027">
        <f>IF(AND(ALL!F1028-METEALL[[#This Row],[620106]] &gt;= 0, ALL!F1028-METEALL[[#This Row],[620106]] &lt;= 24), ALL!F1028-METEALL[[#This Row],[620106]], 0)</f>
        <v>15</v>
      </c>
      <c r="H1027">
        <f>IF(AND(ALL!G1028-METEALL[[#This Row],[620107]] &gt;= 0, ALL!G1028-METEALL[[#This Row],[620107]] &lt;= 24), ALL!G1028-METEALL[[#This Row],[620107]], 0)</f>
        <v>11</v>
      </c>
      <c r="I1027">
        <f>IF(AND(ALL!H1028-METEALL[[#This Row],[620109]] &gt;= 0, ALL!H1028-METEALL[[#This Row],[620109]] &lt;= 24), ALL!H1028-METEALL[[#This Row],[620109]], 0)</f>
        <v>0</v>
      </c>
      <c r="J1027">
        <f>IF(AND(ALL!I1028-METEALL[[#This Row],[620111]] &gt;= 0, ALL!I1028-METEALL[[#This Row],[620111]] &lt;= 24), ALL!I1028-METEALL[[#This Row],[620111]], 0)</f>
        <v>12</v>
      </c>
      <c r="K1027">
        <f>IF(AND(ALL!J1028-METEALL[[#This Row],[620112]] &gt;= 0, ALL!J1028-METEALL[[#This Row],[620112]] &lt;= 24), ALL!J1028-METEALL[[#This Row],[620112]], 0)</f>
        <v>0</v>
      </c>
      <c r="L1027">
        <f>IF(AND(ALL!K1028-METEALL[[#This Row],[620113]] &gt;= 0, ALL!K1028-METEALL[[#This Row],[620113]] &lt;= 24), ALL!K1028-METEALL[[#This Row],[620113]], 0)</f>
        <v>15</v>
      </c>
      <c r="M1027">
        <f>IF(AND(ALL!L1028-METEALL[[#This Row],[620114]] &gt;= 0, ALL!L1028-METEALL[[#This Row],[620114]] &lt;= 24), ALL!L1028-METEALL[[#This Row],[620114]], 0)</f>
        <v>0</v>
      </c>
      <c r="N1027">
        <f>IF(AND(ALL!M1028-METEALL[[#This Row],[620116]] &gt;= 0, ALL!M1028-METEALL[[#This Row],[620116]] &lt;= 24), ALL!M1028-METEALL[[#This Row],[620116]], 0)</f>
        <v>0</v>
      </c>
      <c r="O1027">
        <f>IF(AND(ALL!N1028-METEALL[[#This Row],[620117]] &gt;= 0, ALL!N1028-METEALL[[#This Row],[620117]] &lt;= 24), ALL!N1028-METEALL[[#This Row],[620117]], 0)</f>
        <v>10</v>
      </c>
      <c r="P1027">
        <f>IF(AND(ALL!O1028-METEALL[[#This Row],[620118]] &gt;= 0, ALL!O1028-METEALL[[#This Row],[620118]] &lt;= 24), ALL!O1028-METEALL[[#This Row],[620118]], 0)</f>
        <v>15</v>
      </c>
      <c r="Q1027">
        <f>IF(AND(ALL!P1028-METEALL[[#This Row],[620119]] &gt;= 0, ALL!P1028-METEALL[[#This Row],[620119]] &lt;= 24), ALL!P1028-METEALL[[#This Row],[620119]], 0)</f>
        <v>16</v>
      </c>
      <c r="R1027">
        <f>IF(AND(ALL!Q1028-METEALL[[#This Row],[620120]] &gt;= 0, ALL!Q1028-METEALL[[#This Row],[620120]] &lt;= 24), ALL!Q1028-METEALL[[#This Row],[620120]], 0)</f>
        <v>3</v>
      </c>
      <c r="S1027">
        <f>IF(AND(ALL!R1028-METEALL[[#This Row],[620122]] &gt;= 0, ALL!R1028-METEALL[[#This Row],[620122]] &lt;= 24), ALL!R1028-METEALL[[#This Row],[620122]], 0)</f>
        <v>0</v>
      </c>
      <c r="T1027">
        <f>IF(AND(ALL!S1028-METEALL[[#This Row],[620123]] &gt;= 0, ALL!S1028-METEALL[[#This Row],[620123]] &lt;= 24), ALL!S1028-METEALL[[#This Row],[620123]], 0)</f>
        <v>5</v>
      </c>
      <c r="U1027">
        <f>IF(AND(ALL!T1028-METEALL[[#This Row],[620124]] &gt;= 0, ALL!T1028-METEALL[[#This Row],[620124]] &lt;= 24), ALL!T1028-METEALL[[#This Row],[620124]], 0)</f>
        <v>17</v>
      </c>
      <c r="Y1027">
        <v>620104</v>
      </c>
      <c r="Z1027" s="31">
        <v>44855</v>
      </c>
      <c r="AA1027">
        <v>0</v>
      </c>
    </row>
    <row r="1028" spans="3:27">
      <c r="C1028" s="17">
        <v>44856</v>
      </c>
      <c r="D1028" t="str">
        <f>TEXT(Mete_cal[[#This Row],[Egat Code]], "[$-409]mmm yyyy")</f>
        <v>Oct 2022</v>
      </c>
      <c r="E1028">
        <f>IF(AND(ALL!D1029-METEALL[[#This Row],[620104]] &gt;= 0, ALL!D1029-METEALL[[#This Row],[620104]] &lt;= 24), ALL!D1029-METEALL[[#This Row],[620104]], 0)</f>
        <v>0</v>
      </c>
      <c r="F1028">
        <f>IF(AND(ALL!E1029-METEALL[[#This Row],[620105]] &gt;= 0, ALL!E1029-METEALL[[#This Row],[620105]] &lt;= 24), ALL!E1029-METEALL[[#This Row],[620105]], 0)</f>
        <v>6</v>
      </c>
      <c r="G1028">
        <f>IF(AND(ALL!F1029-METEALL[[#This Row],[620106]] &gt;= 0, ALL!F1029-METEALL[[#This Row],[620106]] &lt;= 24), ALL!F1029-METEALL[[#This Row],[620106]], 0)</f>
        <v>1</v>
      </c>
      <c r="H1028">
        <f>IF(AND(ALL!G1029-METEALL[[#This Row],[620107]] &gt;= 0, ALL!G1029-METEALL[[#This Row],[620107]] &lt;= 24), ALL!G1029-METEALL[[#This Row],[620107]], 0)</f>
        <v>7</v>
      </c>
      <c r="I1028">
        <f>IF(AND(ALL!H1029-METEALL[[#This Row],[620109]] &gt;= 0, ALL!H1029-METEALL[[#This Row],[620109]] &lt;= 24), ALL!H1029-METEALL[[#This Row],[620109]], 0)</f>
        <v>0</v>
      </c>
      <c r="J1028">
        <f>IF(AND(ALL!I1029-METEALL[[#This Row],[620111]] &gt;= 0, ALL!I1029-METEALL[[#This Row],[620111]] &lt;= 24), ALL!I1029-METEALL[[#This Row],[620111]], 0)</f>
        <v>13</v>
      </c>
      <c r="K1028">
        <f>IF(AND(ALL!J1029-METEALL[[#This Row],[620112]] &gt;= 0, ALL!J1029-METEALL[[#This Row],[620112]] &lt;= 24), ALL!J1029-METEALL[[#This Row],[620112]], 0)</f>
        <v>0</v>
      </c>
      <c r="L1028">
        <f>IF(AND(ALL!K1029-METEALL[[#This Row],[620113]] &gt;= 0, ALL!K1029-METEALL[[#This Row],[620113]] &lt;= 24), ALL!K1029-METEALL[[#This Row],[620113]], 0)</f>
        <v>18</v>
      </c>
      <c r="M1028">
        <f>IF(AND(ALL!L1029-METEALL[[#This Row],[620114]] &gt;= 0, ALL!L1029-METEALL[[#This Row],[620114]] &lt;= 24), ALL!L1029-METEALL[[#This Row],[620114]], 0)</f>
        <v>0</v>
      </c>
      <c r="N1028">
        <f>IF(AND(ALL!M1029-METEALL[[#This Row],[620116]] &gt;= 0, ALL!M1029-METEALL[[#This Row],[620116]] &lt;= 24), ALL!M1029-METEALL[[#This Row],[620116]], 0)</f>
        <v>0</v>
      </c>
      <c r="O1028">
        <f>IF(AND(ALL!N1029-METEALL[[#This Row],[620117]] &gt;= 0, ALL!N1029-METEALL[[#This Row],[620117]] &lt;= 24), ALL!N1029-METEALL[[#This Row],[620117]], 0)</f>
        <v>6</v>
      </c>
      <c r="P1028">
        <f>IF(AND(ALL!O1029-METEALL[[#This Row],[620118]] &gt;= 0, ALL!O1029-METEALL[[#This Row],[620118]] &lt;= 24), ALL!O1029-METEALL[[#This Row],[620118]], 0)</f>
        <v>6</v>
      </c>
      <c r="Q1028">
        <f>IF(AND(ALL!P1029-METEALL[[#This Row],[620119]] &gt;= 0, ALL!P1029-METEALL[[#This Row],[620119]] &lt;= 24), ALL!P1029-METEALL[[#This Row],[620119]], 0)</f>
        <v>7</v>
      </c>
      <c r="R1028">
        <f>IF(AND(ALL!Q1029-METEALL[[#This Row],[620120]] &gt;= 0, ALL!Q1029-METEALL[[#This Row],[620120]] &lt;= 24), ALL!Q1029-METEALL[[#This Row],[620120]], 0)</f>
        <v>18</v>
      </c>
      <c r="S1028">
        <f>IF(AND(ALL!R1029-METEALL[[#This Row],[620122]] &gt;= 0, ALL!R1029-METEALL[[#This Row],[620122]] &lt;= 24), ALL!R1029-METEALL[[#This Row],[620122]], 0)</f>
        <v>0</v>
      </c>
      <c r="T1028">
        <f>IF(AND(ALL!S1029-METEALL[[#This Row],[620123]] &gt;= 0, ALL!S1029-METEALL[[#This Row],[620123]] &lt;= 24), ALL!S1029-METEALL[[#This Row],[620123]], 0)</f>
        <v>0</v>
      </c>
      <c r="U1028">
        <f>IF(AND(ALL!T1029-METEALL[[#This Row],[620124]] &gt;= 0, ALL!T1029-METEALL[[#This Row],[620124]] &lt;= 24), ALL!T1029-METEALL[[#This Row],[620124]], 0)</f>
        <v>12</v>
      </c>
      <c r="Y1028">
        <v>620104</v>
      </c>
      <c r="Z1028" s="31">
        <v>44856</v>
      </c>
      <c r="AA1028">
        <v>0</v>
      </c>
    </row>
    <row r="1029" spans="3:27">
      <c r="C1029" s="17">
        <v>44857</v>
      </c>
      <c r="D1029" t="str">
        <f>TEXT(Mete_cal[[#This Row],[Egat Code]], "[$-409]mmm yyyy")</f>
        <v>Oct 2022</v>
      </c>
      <c r="E1029">
        <f>IF(AND(ALL!D1030-METEALL[[#This Row],[620104]] &gt;= 0, ALL!D1030-METEALL[[#This Row],[620104]] &lt;= 24), ALL!D1030-METEALL[[#This Row],[620104]], 0)</f>
        <v>0</v>
      </c>
      <c r="F1029">
        <f>IF(AND(ALL!E1030-METEALL[[#This Row],[620105]] &gt;= 0, ALL!E1030-METEALL[[#This Row],[620105]] &lt;= 24), ALL!E1030-METEALL[[#This Row],[620105]], 0)</f>
        <v>2</v>
      </c>
      <c r="G1029">
        <f>IF(AND(ALL!F1030-METEALL[[#This Row],[620106]] &gt;= 0, ALL!F1030-METEALL[[#This Row],[620106]] &lt;= 24), ALL!F1030-METEALL[[#This Row],[620106]], 0)</f>
        <v>9</v>
      </c>
      <c r="H1029">
        <f>IF(AND(ALL!G1030-METEALL[[#This Row],[620107]] &gt;= 0, ALL!G1030-METEALL[[#This Row],[620107]] &lt;= 24), ALL!G1030-METEALL[[#This Row],[620107]], 0)</f>
        <v>9</v>
      </c>
      <c r="I1029">
        <f>IF(AND(ALL!H1030-METEALL[[#This Row],[620109]] &gt;= 0, ALL!H1030-METEALL[[#This Row],[620109]] &lt;= 24), ALL!H1030-METEALL[[#This Row],[620109]], 0)</f>
        <v>0</v>
      </c>
      <c r="J1029">
        <f>IF(AND(ALL!I1030-METEALL[[#This Row],[620111]] &gt;= 0, ALL!I1030-METEALL[[#This Row],[620111]] &lt;= 24), ALL!I1030-METEALL[[#This Row],[620111]], 0)</f>
        <v>11</v>
      </c>
      <c r="K1029">
        <f>IF(AND(ALL!J1030-METEALL[[#This Row],[620112]] &gt;= 0, ALL!J1030-METEALL[[#This Row],[620112]] &lt;= 24), ALL!J1030-METEALL[[#This Row],[620112]], 0)</f>
        <v>12</v>
      </c>
      <c r="L1029">
        <f>IF(AND(ALL!K1030-METEALL[[#This Row],[620113]] &gt;= 0, ALL!K1030-METEALL[[#This Row],[620113]] &lt;= 24), ALL!K1030-METEALL[[#This Row],[620113]], 0)</f>
        <v>6</v>
      </c>
      <c r="M1029">
        <f>IF(AND(ALL!L1030-METEALL[[#This Row],[620114]] &gt;= 0, ALL!L1030-METEALL[[#This Row],[620114]] &lt;= 24), ALL!L1030-METEALL[[#This Row],[620114]], 0)</f>
        <v>10</v>
      </c>
      <c r="N1029">
        <f>IF(AND(ALL!M1030-METEALL[[#This Row],[620116]] &gt;= 0, ALL!M1030-METEALL[[#This Row],[620116]] &lt;= 24), ALL!M1030-METEALL[[#This Row],[620116]], 0)</f>
        <v>0</v>
      </c>
      <c r="O1029">
        <f>IF(AND(ALL!N1030-METEALL[[#This Row],[620117]] &gt;= 0, ALL!N1030-METEALL[[#This Row],[620117]] &lt;= 24), ALL!N1030-METEALL[[#This Row],[620117]], 0)</f>
        <v>18</v>
      </c>
      <c r="P1029">
        <f>IF(AND(ALL!O1030-METEALL[[#This Row],[620118]] &gt;= 0, ALL!O1030-METEALL[[#This Row],[620118]] &lt;= 24), ALL!O1030-METEALL[[#This Row],[620118]], 0)</f>
        <v>13</v>
      </c>
      <c r="Q1029">
        <f>IF(AND(ALL!P1030-METEALL[[#This Row],[620119]] &gt;= 0, ALL!P1030-METEALL[[#This Row],[620119]] &lt;= 24), ALL!P1030-METEALL[[#This Row],[620119]], 0)</f>
        <v>11</v>
      </c>
      <c r="R1029">
        <f>IF(AND(ALL!Q1030-METEALL[[#This Row],[620120]] &gt;= 0, ALL!Q1030-METEALL[[#This Row],[620120]] &lt;= 24), ALL!Q1030-METEALL[[#This Row],[620120]], 0)</f>
        <v>11</v>
      </c>
      <c r="S1029">
        <f>IF(AND(ALL!R1030-METEALL[[#This Row],[620122]] &gt;= 0, ALL!R1030-METEALL[[#This Row],[620122]] &lt;= 24), ALL!R1030-METEALL[[#This Row],[620122]], 0)</f>
        <v>0</v>
      </c>
      <c r="T1029">
        <f>IF(AND(ALL!S1030-METEALL[[#This Row],[620123]] &gt;= 0, ALL!S1030-METEALL[[#This Row],[620123]] &lt;= 24), ALL!S1030-METEALL[[#This Row],[620123]], 0)</f>
        <v>11</v>
      </c>
      <c r="U1029">
        <f>IF(AND(ALL!T1030-METEALL[[#This Row],[620124]] &gt;= 0, ALL!T1030-METEALL[[#This Row],[620124]] &lt;= 24), ALL!T1030-METEALL[[#This Row],[620124]], 0)</f>
        <v>6</v>
      </c>
      <c r="Y1029">
        <v>620104</v>
      </c>
      <c r="Z1029" s="31">
        <v>44857</v>
      </c>
      <c r="AA1029">
        <v>0</v>
      </c>
    </row>
    <row r="1030" spans="3:27">
      <c r="C1030" s="17">
        <v>44858</v>
      </c>
      <c r="D1030" t="str">
        <f>TEXT(Mete_cal[[#This Row],[Egat Code]], "[$-409]mmm yyyy")</f>
        <v>Oct 2022</v>
      </c>
      <c r="E1030">
        <f>IF(AND(ALL!D1031-METEALL[[#This Row],[620104]] &gt;= 0, ALL!D1031-METEALL[[#This Row],[620104]] &lt;= 24), ALL!D1031-METEALL[[#This Row],[620104]], 0)</f>
        <v>0</v>
      </c>
      <c r="F1030">
        <f>IF(AND(ALL!E1031-METEALL[[#This Row],[620105]] &gt;= 0, ALL!E1031-METEALL[[#This Row],[620105]] &lt;= 24), ALL!E1031-METEALL[[#This Row],[620105]], 0)</f>
        <v>0</v>
      </c>
      <c r="G1030">
        <f>IF(AND(ALL!F1031-METEALL[[#This Row],[620106]] &gt;= 0, ALL!F1031-METEALL[[#This Row],[620106]] &lt;= 24), ALL!F1031-METEALL[[#This Row],[620106]], 0)</f>
        <v>0</v>
      </c>
      <c r="H1030">
        <f>IF(AND(ALL!G1031-METEALL[[#This Row],[620107]] &gt;= 0, ALL!G1031-METEALL[[#This Row],[620107]] &lt;= 24), ALL!G1031-METEALL[[#This Row],[620107]], 0)</f>
        <v>13</v>
      </c>
      <c r="I1030">
        <f>IF(AND(ALL!H1031-METEALL[[#This Row],[620109]] &gt;= 0, ALL!H1031-METEALL[[#This Row],[620109]] &lt;= 24), ALL!H1031-METEALL[[#This Row],[620109]], 0)</f>
        <v>0</v>
      </c>
      <c r="J1030">
        <f>IF(AND(ALL!I1031-METEALL[[#This Row],[620111]] &gt;= 0, ALL!I1031-METEALL[[#This Row],[620111]] &lt;= 24), ALL!I1031-METEALL[[#This Row],[620111]], 0)</f>
        <v>19</v>
      </c>
      <c r="K1030">
        <f>IF(AND(ALL!J1031-METEALL[[#This Row],[620112]] &gt;= 0, ALL!J1031-METEALL[[#This Row],[620112]] &lt;= 24), ALL!J1031-METEALL[[#This Row],[620112]], 0)</f>
        <v>12</v>
      </c>
      <c r="L1030">
        <f>IF(AND(ALL!K1031-METEALL[[#This Row],[620113]] &gt;= 0, ALL!K1031-METEALL[[#This Row],[620113]] &lt;= 24), ALL!K1031-METEALL[[#This Row],[620113]], 0)</f>
        <v>7</v>
      </c>
      <c r="M1030">
        <f>IF(AND(ALL!L1031-METEALL[[#This Row],[620114]] &gt;= 0, ALL!L1031-METEALL[[#This Row],[620114]] &lt;= 24), ALL!L1031-METEALL[[#This Row],[620114]], 0)</f>
        <v>7</v>
      </c>
      <c r="N1030">
        <f>IF(AND(ALL!M1031-METEALL[[#This Row],[620116]] &gt;= 0, ALL!M1031-METEALL[[#This Row],[620116]] &lt;= 24), ALL!M1031-METEALL[[#This Row],[620116]], 0)</f>
        <v>0</v>
      </c>
      <c r="O1030">
        <f>IF(AND(ALL!N1031-METEALL[[#This Row],[620117]] &gt;= 0, ALL!N1031-METEALL[[#This Row],[620117]] &lt;= 24), ALL!N1031-METEALL[[#This Row],[620117]], 0)</f>
        <v>10</v>
      </c>
      <c r="P1030">
        <f>IF(AND(ALL!O1031-METEALL[[#This Row],[620118]] &gt;= 0, ALL!O1031-METEALL[[#This Row],[620118]] &lt;= 24), ALL!O1031-METEALL[[#This Row],[620118]], 0)</f>
        <v>9</v>
      </c>
      <c r="Q1030">
        <f>IF(AND(ALL!P1031-METEALL[[#This Row],[620119]] &gt;= 0, ALL!P1031-METEALL[[#This Row],[620119]] &lt;= 24), ALL!P1031-METEALL[[#This Row],[620119]], 0)</f>
        <v>14</v>
      </c>
      <c r="R1030">
        <f>IF(AND(ALL!Q1031-METEALL[[#This Row],[620120]] &gt;= 0, ALL!Q1031-METEALL[[#This Row],[620120]] &lt;= 24), ALL!Q1031-METEALL[[#This Row],[620120]], 0)</f>
        <v>18</v>
      </c>
      <c r="S1030">
        <f>IF(AND(ALL!R1031-METEALL[[#This Row],[620122]] &gt;= 0, ALL!R1031-METEALL[[#This Row],[620122]] &lt;= 24), ALL!R1031-METEALL[[#This Row],[620122]], 0)</f>
        <v>0</v>
      </c>
      <c r="T1030">
        <f>IF(AND(ALL!S1031-METEALL[[#This Row],[620123]] &gt;= 0, ALL!S1031-METEALL[[#This Row],[620123]] &lt;= 24), ALL!S1031-METEALL[[#This Row],[620123]], 0)</f>
        <v>2</v>
      </c>
      <c r="U1030">
        <f>IF(AND(ALL!T1031-METEALL[[#This Row],[620124]] &gt;= 0, ALL!T1031-METEALL[[#This Row],[620124]] &lt;= 24), ALL!T1031-METEALL[[#This Row],[620124]], 0)</f>
        <v>14</v>
      </c>
      <c r="Y1030">
        <v>620104</v>
      </c>
      <c r="Z1030" s="31">
        <v>44858</v>
      </c>
      <c r="AA1030">
        <v>0</v>
      </c>
    </row>
    <row r="1031" spans="3:27">
      <c r="C1031" s="17">
        <v>44859</v>
      </c>
      <c r="D1031" t="str">
        <f>TEXT(Mete_cal[[#This Row],[Egat Code]], "[$-409]mmm yyyy")</f>
        <v>Oct 2022</v>
      </c>
      <c r="E1031">
        <f>IF(AND(ALL!D1032-METEALL[[#This Row],[620104]] &gt;= 0, ALL!D1032-METEALL[[#This Row],[620104]] &lt;= 24), ALL!D1032-METEALL[[#This Row],[620104]], 0)</f>
        <v>0</v>
      </c>
      <c r="F1031">
        <f>IF(AND(ALL!E1032-METEALL[[#This Row],[620105]] &gt;= 0, ALL!E1032-METEALL[[#This Row],[620105]] &lt;= 24), ALL!E1032-METEALL[[#This Row],[620105]], 0)</f>
        <v>0</v>
      </c>
      <c r="G1031">
        <f>IF(AND(ALL!F1032-METEALL[[#This Row],[620106]] &gt;= 0, ALL!F1032-METEALL[[#This Row],[620106]] &lt;= 24), ALL!F1032-METEALL[[#This Row],[620106]], 0)</f>
        <v>18</v>
      </c>
      <c r="H1031">
        <f>IF(AND(ALL!G1032-METEALL[[#This Row],[620107]] &gt;= 0, ALL!G1032-METEALL[[#This Row],[620107]] &lt;= 24), ALL!G1032-METEALL[[#This Row],[620107]], 0)</f>
        <v>5</v>
      </c>
      <c r="I1031">
        <f>IF(AND(ALL!H1032-METEALL[[#This Row],[620109]] &gt;= 0, ALL!H1032-METEALL[[#This Row],[620109]] &lt;= 24), ALL!H1032-METEALL[[#This Row],[620109]], 0)</f>
        <v>9</v>
      </c>
      <c r="J1031">
        <f>IF(AND(ALL!I1032-METEALL[[#This Row],[620111]] &gt;= 0, ALL!I1032-METEALL[[#This Row],[620111]] &lt;= 24), ALL!I1032-METEALL[[#This Row],[620111]], 0)</f>
        <v>6</v>
      </c>
      <c r="K1031">
        <f>IF(AND(ALL!J1032-METEALL[[#This Row],[620112]] &gt;= 0, ALL!J1032-METEALL[[#This Row],[620112]] &lt;= 24), ALL!J1032-METEALL[[#This Row],[620112]], 0)</f>
        <v>12</v>
      </c>
      <c r="L1031">
        <f>IF(AND(ALL!K1032-METEALL[[#This Row],[620113]] &gt;= 0, ALL!K1032-METEALL[[#This Row],[620113]] &lt;= 24), ALL!K1032-METEALL[[#This Row],[620113]], 0)</f>
        <v>8</v>
      </c>
      <c r="M1031">
        <f>IF(AND(ALL!L1032-METEALL[[#This Row],[620114]] &gt;= 0, ALL!L1032-METEALL[[#This Row],[620114]] &lt;= 24), ALL!L1032-METEALL[[#This Row],[620114]], 0)</f>
        <v>9</v>
      </c>
      <c r="N1031">
        <f>IF(AND(ALL!M1032-METEALL[[#This Row],[620116]] &gt;= 0, ALL!M1032-METEALL[[#This Row],[620116]] &lt;= 24), ALL!M1032-METEALL[[#This Row],[620116]], 0)</f>
        <v>0</v>
      </c>
      <c r="O1031">
        <f>IF(AND(ALL!N1032-METEALL[[#This Row],[620117]] &gt;= 0, ALL!N1032-METEALL[[#This Row],[620117]] &lt;= 24), ALL!N1032-METEALL[[#This Row],[620117]], 0)</f>
        <v>0</v>
      </c>
      <c r="P1031">
        <f>IF(AND(ALL!O1032-METEALL[[#This Row],[620118]] &gt;= 0, ALL!O1032-METEALL[[#This Row],[620118]] &lt;= 24), ALL!O1032-METEALL[[#This Row],[620118]], 0)</f>
        <v>12</v>
      </c>
      <c r="Q1031">
        <f>IF(AND(ALL!P1032-METEALL[[#This Row],[620119]] &gt;= 0, ALL!P1032-METEALL[[#This Row],[620119]] &lt;= 24), ALL!P1032-METEALL[[#This Row],[620119]], 0)</f>
        <v>13</v>
      </c>
      <c r="R1031">
        <f>IF(AND(ALL!Q1032-METEALL[[#This Row],[620120]] &gt;= 0, ALL!Q1032-METEALL[[#This Row],[620120]] &lt;= 24), ALL!Q1032-METEALL[[#This Row],[620120]], 0)</f>
        <v>10</v>
      </c>
      <c r="S1031">
        <f>IF(AND(ALL!R1032-METEALL[[#This Row],[620122]] &gt;= 0, ALL!R1032-METEALL[[#This Row],[620122]] &lt;= 24), ALL!R1032-METEALL[[#This Row],[620122]], 0)</f>
        <v>0</v>
      </c>
      <c r="T1031">
        <f>IF(AND(ALL!S1032-METEALL[[#This Row],[620123]] &gt;= 0, ALL!S1032-METEALL[[#This Row],[620123]] &lt;= 24), ALL!S1032-METEALL[[#This Row],[620123]], 0)</f>
        <v>8</v>
      </c>
      <c r="U1031">
        <f>IF(AND(ALL!T1032-METEALL[[#This Row],[620124]] &gt;= 0, ALL!T1032-METEALL[[#This Row],[620124]] &lt;= 24), ALL!T1032-METEALL[[#This Row],[620124]], 0)</f>
        <v>10</v>
      </c>
      <c r="Y1031">
        <v>620104</v>
      </c>
      <c r="Z1031" s="31">
        <v>44859</v>
      </c>
      <c r="AA1031">
        <v>0</v>
      </c>
    </row>
    <row r="1032" spans="3:27">
      <c r="C1032" s="17">
        <v>44860</v>
      </c>
      <c r="D1032" t="str">
        <f>TEXT(Mete_cal[[#This Row],[Egat Code]], "[$-409]mmm yyyy")</f>
        <v>Oct 2022</v>
      </c>
      <c r="E1032">
        <f>IF(AND(ALL!D1033-METEALL[[#This Row],[620104]] &gt;= 0, ALL!D1033-METEALL[[#This Row],[620104]] &lt;= 24), ALL!D1033-METEALL[[#This Row],[620104]], 0)</f>
        <v>0</v>
      </c>
      <c r="F1032">
        <f>IF(AND(ALL!E1033-METEALL[[#This Row],[620105]] &gt;= 0, ALL!E1033-METEALL[[#This Row],[620105]] &lt;= 24), ALL!E1033-METEALL[[#This Row],[620105]], 0)</f>
        <v>4</v>
      </c>
      <c r="G1032">
        <f>IF(AND(ALL!F1033-METEALL[[#This Row],[620106]] &gt;= 0, ALL!F1033-METEALL[[#This Row],[620106]] &lt;= 24), ALL!F1033-METEALL[[#This Row],[620106]], 0)</f>
        <v>18</v>
      </c>
      <c r="H1032">
        <f>IF(AND(ALL!G1033-METEALL[[#This Row],[620107]] &gt;= 0, ALL!G1033-METEALL[[#This Row],[620107]] &lt;= 24), ALL!G1033-METEALL[[#This Row],[620107]], 0)</f>
        <v>2</v>
      </c>
      <c r="I1032">
        <f>IF(AND(ALL!H1033-METEALL[[#This Row],[620109]] &gt;= 0, ALL!H1033-METEALL[[#This Row],[620109]] &lt;= 24), ALL!H1033-METEALL[[#This Row],[620109]], 0)</f>
        <v>0</v>
      </c>
      <c r="J1032">
        <f>IF(AND(ALL!I1033-METEALL[[#This Row],[620111]] &gt;= 0, ALL!I1033-METEALL[[#This Row],[620111]] &lt;= 24), ALL!I1033-METEALL[[#This Row],[620111]], 0)</f>
        <v>0</v>
      </c>
      <c r="K1032">
        <f>IF(AND(ALL!J1033-METEALL[[#This Row],[620112]] &gt;= 0, ALL!J1033-METEALL[[#This Row],[620112]] &lt;= 24), ALL!J1033-METEALL[[#This Row],[620112]], 0)</f>
        <v>15</v>
      </c>
      <c r="L1032">
        <f>IF(AND(ALL!K1033-METEALL[[#This Row],[620113]] &gt;= 0, ALL!K1033-METEALL[[#This Row],[620113]] &lt;= 24), ALL!K1033-METEALL[[#This Row],[620113]], 0)</f>
        <v>7</v>
      </c>
      <c r="M1032">
        <f>IF(AND(ALL!L1033-METEALL[[#This Row],[620114]] &gt;= 0, ALL!L1033-METEALL[[#This Row],[620114]] &lt;= 24), ALL!L1033-METEALL[[#This Row],[620114]], 0)</f>
        <v>20</v>
      </c>
      <c r="N1032">
        <f>IF(AND(ALL!M1033-METEALL[[#This Row],[620116]] &gt;= 0, ALL!M1033-METEALL[[#This Row],[620116]] &lt;= 24), ALL!M1033-METEALL[[#This Row],[620116]], 0)</f>
        <v>9</v>
      </c>
      <c r="O1032">
        <f>IF(AND(ALL!N1033-METEALL[[#This Row],[620117]] &gt;= 0, ALL!N1033-METEALL[[#This Row],[620117]] &lt;= 24), ALL!N1033-METEALL[[#This Row],[620117]], 0)</f>
        <v>0</v>
      </c>
      <c r="P1032">
        <f>IF(AND(ALL!O1033-METEALL[[#This Row],[620118]] &gt;= 0, ALL!O1033-METEALL[[#This Row],[620118]] &lt;= 24), ALL!O1033-METEALL[[#This Row],[620118]], 0)</f>
        <v>14</v>
      </c>
      <c r="Q1032">
        <f>IF(AND(ALL!P1033-METEALL[[#This Row],[620119]] &gt;= 0, ALL!P1033-METEALL[[#This Row],[620119]] &lt;= 24), ALL!P1033-METEALL[[#This Row],[620119]], 0)</f>
        <v>14</v>
      </c>
      <c r="R1032">
        <f>IF(AND(ALL!Q1033-METEALL[[#This Row],[620120]] &gt;= 0, ALL!Q1033-METEALL[[#This Row],[620120]] &lt;= 24), ALL!Q1033-METEALL[[#This Row],[620120]], 0)</f>
        <v>12</v>
      </c>
      <c r="S1032">
        <f>IF(AND(ALL!R1033-METEALL[[#This Row],[620122]] &gt;= 0, ALL!R1033-METEALL[[#This Row],[620122]] &lt;= 24), ALL!R1033-METEALL[[#This Row],[620122]], 0)</f>
        <v>0</v>
      </c>
      <c r="T1032">
        <f>IF(AND(ALL!S1033-METEALL[[#This Row],[620123]] &gt;= 0, ALL!S1033-METEALL[[#This Row],[620123]] &lt;= 24), ALL!S1033-METEALL[[#This Row],[620123]], 0)</f>
        <v>5</v>
      </c>
      <c r="U1032">
        <f>IF(AND(ALL!T1033-METEALL[[#This Row],[620124]] &gt;= 0, ALL!T1033-METEALL[[#This Row],[620124]] &lt;= 24), ALL!T1033-METEALL[[#This Row],[620124]], 0)</f>
        <v>14</v>
      </c>
      <c r="Y1032">
        <v>620104</v>
      </c>
      <c r="Z1032" s="31">
        <v>44860</v>
      </c>
      <c r="AA1032">
        <v>0</v>
      </c>
    </row>
    <row r="1033" spans="3:27">
      <c r="C1033" s="17">
        <v>44861</v>
      </c>
      <c r="D1033" t="str">
        <f>TEXT(Mete_cal[[#This Row],[Egat Code]], "[$-409]mmm yyyy")</f>
        <v>Oct 2022</v>
      </c>
      <c r="E1033">
        <f>IF(AND(ALL!D1034-METEALL[[#This Row],[620104]] &gt;= 0, ALL!D1034-METEALL[[#This Row],[620104]] &lt;= 24), ALL!D1034-METEALL[[#This Row],[620104]], 0)</f>
        <v>0</v>
      </c>
      <c r="F1033">
        <f>IF(AND(ALL!E1034-METEALL[[#This Row],[620105]] &gt;= 0, ALL!E1034-METEALL[[#This Row],[620105]] &lt;= 24), ALL!E1034-METEALL[[#This Row],[620105]], 0)</f>
        <v>11</v>
      </c>
      <c r="G1033">
        <f>IF(AND(ALL!F1034-METEALL[[#This Row],[620106]] &gt;= 0, ALL!F1034-METEALL[[#This Row],[620106]] &lt;= 24), ALL!F1034-METEALL[[#This Row],[620106]], 0)</f>
        <v>18</v>
      </c>
      <c r="H1033">
        <f>IF(AND(ALL!G1034-METEALL[[#This Row],[620107]] &gt;= 0, ALL!G1034-METEALL[[#This Row],[620107]] &lt;= 24), ALL!G1034-METEALL[[#This Row],[620107]], 0)</f>
        <v>0</v>
      </c>
      <c r="I1033">
        <f>IF(AND(ALL!H1034-METEALL[[#This Row],[620109]] &gt;= 0, ALL!H1034-METEALL[[#This Row],[620109]] &lt;= 24), ALL!H1034-METEALL[[#This Row],[620109]], 0)</f>
        <v>0</v>
      </c>
      <c r="J1033">
        <f>IF(AND(ALL!I1034-METEALL[[#This Row],[620111]] &gt;= 0, ALL!I1034-METEALL[[#This Row],[620111]] &lt;= 24), ALL!I1034-METEALL[[#This Row],[620111]], 0)</f>
        <v>7</v>
      </c>
      <c r="K1033">
        <f>IF(AND(ALL!J1034-METEALL[[#This Row],[620112]] &gt;= 0, ALL!J1034-METEALL[[#This Row],[620112]] &lt;= 24), ALL!J1034-METEALL[[#This Row],[620112]], 0)</f>
        <v>10</v>
      </c>
      <c r="L1033">
        <f>IF(AND(ALL!K1034-METEALL[[#This Row],[620113]] &gt;= 0, ALL!K1034-METEALL[[#This Row],[620113]] &lt;= 24), ALL!K1034-METEALL[[#This Row],[620113]], 0)</f>
        <v>1</v>
      </c>
      <c r="M1033">
        <f>IF(AND(ALL!L1034-METEALL[[#This Row],[620114]] &gt;= 0, ALL!L1034-METEALL[[#This Row],[620114]] &lt;= 24), ALL!L1034-METEALL[[#This Row],[620114]], 0)</f>
        <v>12</v>
      </c>
      <c r="N1033">
        <f>IF(AND(ALL!M1034-METEALL[[#This Row],[620116]] &gt;= 0, ALL!M1034-METEALL[[#This Row],[620116]] &lt;= 24), ALL!M1034-METEALL[[#This Row],[620116]], 0)</f>
        <v>12</v>
      </c>
      <c r="O1033">
        <f>IF(AND(ALL!N1034-METEALL[[#This Row],[620117]] &gt;= 0, ALL!N1034-METEALL[[#This Row],[620117]] &lt;= 24), ALL!N1034-METEALL[[#This Row],[620117]], 0)</f>
        <v>0</v>
      </c>
      <c r="P1033">
        <f>IF(AND(ALL!O1034-METEALL[[#This Row],[620118]] &gt;= 0, ALL!O1034-METEALL[[#This Row],[620118]] &lt;= 24), ALL!O1034-METEALL[[#This Row],[620118]], 0)</f>
        <v>12</v>
      </c>
      <c r="Q1033">
        <f>IF(AND(ALL!P1034-METEALL[[#This Row],[620119]] &gt;= 0, ALL!P1034-METEALL[[#This Row],[620119]] &lt;= 24), ALL!P1034-METEALL[[#This Row],[620119]], 0)</f>
        <v>0</v>
      </c>
      <c r="R1033">
        <f>IF(AND(ALL!Q1034-METEALL[[#This Row],[620120]] &gt;= 0, ALL!Q1034-METEALL[[#This Row],[620120]] &lt;= 24), ALL!Q1034-METEALL[[#This Row],[620120]], 0)</f>
        <v>14</v>
      </c>
      <c r="S1033">
        <f>IF(AND(ALL!R1034-METEALL[[#This Row],[620122]] &gt;= 0, ALL!R1034-METEALL[[#This Row],[620122]] &lt;= 24), ALL!R1034-METEALL[[#This Row],[620122]], 0)</f>
        <v>0</v>
      </c>
      <c r="T1033">
        <f>IF(AND(ALL!S1034-METEALL[[#This Row],[620123]] &gt;= 0, ALL!S1034-METEALL[[#This Row],[620123]] &lt;= 24), ALL!S1034-METEALL[[#This Row],[620123]], 0)</f>
        <v>10</v>
      </c>
      <c r="U1033">
        <f>IF(AND(ALL!T1034-METEALL[[#This Row],[620124]] &gt;= 0, ALL!T1034-METEALL[[#This Row],[620124]] &lt;= 24), ALL!T1034-METEALL[[#This Row],[620124]], 0)</f>
        <v>12</v>
      </c>
      <c r="Y1033">
        <v>620104</v>
      </c>
      <c r="Z1033" s="31">
        <v>44861</v>
      </c>
      <c r="AA1033">
        <v>0</v>
      </c>
    </row>
    <row r="1034" spans="3:27">
      <c r="C1034" s="17">
        <v>44862</v>
      </c>
      <c r="D1034" t="str">
        <f>TEXT(Mete_cal[[#This Row],[Egat Code]], "[$-409]mmm yyyy")</f>
        <v>Oct 2022</v>
      </c>
      <c r="E1034">
        <f>IF(AND(ALL!D1035-METEALL[[#This Row],[620104]] &gt;= 0, ALL!D1035-METEALL[[#This Row],[620104]] &lt;= 24), ALL!D1035-METEALL[[#This Row],[620104]], 0)</f>
        <v>0</v>
      </c>
      <c r="F1034">
        <f>IF(AND(ALL!E1035-METEALL[[#This Row],[620105]] &gt;= 0, ALL!E1035-METEALL[[#This Row],[620105]] &lt;= 24), ALL!E1035-METEALL[[#This Row],[620105]], 0)</f>
        <v>0</v>
      </c>
      <c r="G1034">
        <f>IF(AND(ALL!F1035-METEALL[[#This Row],[620106]] &gt;= 0, ALL!F1035-METEALL[[#This Row],[620106]] &lt;= 24), ALL!F1035-METEALL[[#This Row],[620106]], 0)</f>
        <v>2</v>
      </c>
      <c r="H1034">
        <f>IF(AND(ALL!G1035-METEALL[[#This Row],[620107]] &gt;= 0, ALL!G1035-METEALL[[#This Row],[620107]] &lt;= 24), ALL!G1035-METEALL[[#This Row],[620107]], 0)</f>
        <v>1</v>
      </c>
      <c r="I1034">
        <f>IF(AND(ALL!H1035-METEALL[[#This Row],[620109]] &gt;= 0, ALL!H1035-METEALL[[#This Row],[620109]] &lt;= 24), ALL!H1035-METEALL[[#This Row],[620109]], 0)</f>
        <v>11</v>
      </c>
      <c r="J1034">
        <f>IF(AND(ALL!I1035-METEALL[[#This Row],[620111]] &gt;= 0, ALL!I1035-METEALL[[#This Row],[620111]] &lt;= 24), ALL!I1035-METEALL[[#This Row],[620111]], 0)</f>
        <v>18</v>
      </c>
      <c r="K1034">
        <f>IF(AND(ALL!J1035-METEALL[[#This Row],[620112]] &gt;= 0, ALL!J1035-METEALL[[#This Row],[620112]] &lt;= 24), ALL!J1035-METEALL[[#This Row],[620112]], 0)</f>
        <v>9</v>
      </c>
      <c r="L1034">
        <f>IF(AND(ALL!K1035-METEALL[[#This Row],[620113]] &gt;= 0, ALL!K1035-METEALL[[#This Row],[620113]] &lt;= 24), ALL!K1035-METEALL[[#This Row],[620113]], 0)</f>
        <v>0</v>
      </c>
      <c r="M1034">
        <f>IF(AND(ALL!L1035-METEALL[[#This Row],[620114]] &gt;= 0, ALL!L1035-METEALL[[#This Row],[620114]] &lt;= 24), ALL!L1035-METEALL[[#This Row],[620114]], 0)</f>
        <v>10</v>
      </c>
      <c r="N1034">
        <f>IF(AND(ALL!M1035-METEALL[[#This Row],[620116]] &gt;= 0, ALL!M1035-METEALL[[#This Row],[620116]] &lt;= 24), ALL!M1035-METEALL[[#This Row],[620116]], 0)</f>
        <v>13</v>
      </c>
      <c r="O1034">
        <f>IF(AND(ALL!N1035-METEALL[[#This Row],[620117]] &gt;= 0, ALL!N1035-METEALL[[#This Row],[620117]] &lt;= 24), ALL!N1035-METEALL[[#This Row],[620117]], 0)</f>
        <v>0</v>
      </c>
      <c r="P1034">
        <f>IF(AND(ALL!O1035-METEALL[[#This Row],[620118]] &gt;= 0, ALL!O1035-METEALL[[#This Row],[620118]] &lt;= 24), ALL!O1035-METEALL[[#This Row],[620118]], 0)</f>
        <v>12</v>
      </c>
      <c r="Q1034">
        <f>IF(AND(ALL!P1035-METEALL[[#This Row],[620119]] &gt;= 0, ALL!P1035-METEALL[[#This Row],[620119]] &lt;= 24), ALL!P1035-METEALL[[#This Row],[620119]], 0)</f>
        <v>0</v>
      </c>
      <c r="R1034">
        <f>IF(AND(ALL!Q1035-METEALL[[#This Row],[620120]] &gt;= 0, ALL!Q1035-METEALL[[#This Row],[620120]] &lt;= 24), ALL!Q1035-METEALL[[#This Row],[620120]], 0)</f>
        <v>6</v>
      </c>
      <c r="S1034">
        <f>IF(AND(ALL!R1035-METEALL[[#This Row],[620122]] &gt;= 0, ALL!R1035-METEALL[[#This Row],[620122]] &lt;= 24), ALL!R1035-METEALL[[#This Row],[620122]], 0)</f>
        <v>3</v>
      </c>
      <c r="T1034">
        <f>IF(AND(ALL!S1035-METEALL[[#This Row],[620123]] &gt;= 0, ALL!S1035-METEALL[[#This Row],[620123]] &lt;= 24), ALL!S1035-METEALL[[#This Row],[620123]], 0)</f>
        <v>11</v>
      </c>
      <c r="U1034">
        <f>IF(AND(ALL!T1035-METEALL[[#This Row],[620124]] &gt;= 0, ALL!T1035-METEALL[[#This Row],[620124]] &lt;= 24), ALL!T1035-METEALL[[#This Row],[620124]], 0)</f>
        <v>11</v>
      </c>
      <c r="Y1034">
        <v>620104</v>
      </c>
      <c r="Z1034" s="31">
        <v>44862</v>
      </c>
      <c r="AA1034">
        <v>0</v>
      </c>
    </row>
    <row r="1035" spans="3:27">
      <c r="C1035" s="17">
        <v>44863</v>
      </c>
      <c r="D1035" t="str">
        <f>TEXT(Mete_cal[[#This Row],[Egat Code]], "[$-409]mmm yyyy")</f>
        <v>Oct 2022</v>
      </c>
      <c r="E1035">
        <f>IF(AND(ALL!D1036-METEALL[[#This Row],[620104]] &gt;= 0, ALL!D1036-METEALL[[#This Row],[620104]] &lt;= 24), ALL!D1036-METEALL[[#This Row],[620104]], 0)</f>
        <v>0</v>
      </c>
      <c r="F1035">
        <f>IF(AND(ALL!E1036-METEALL[[#This Row],[620105]] &gt;= 0, ALL!E1036-METEALL[[#This Row],[620105]] &lt;= 24), ALL!E1036-METEALL[[#This Row],[620105]], 0)</f>
        <v>4</v>
      </c>
      <c r="G1035">
        <f>IF(AND(ALL!F1036-METEALL[[#This Row],[620106]] &gt;= 0, ALL!F1036-METEALL[[#This Row],[620106]] &lt;= 24), ALL!F1036-METEALL[[#This Row],[620106]], 0)</f>
        <v>2</v>
      </c>
      <c r="H1035">
        <f>IF(AND(ALL!G1036-METEALL[[#This Row],[620107]] &gt;= 0, ALL!G1036-METEALL[[#This Row],[620107]] &lt;= 24), ALL!G1036-METEALL[[#This Row],[620107]], 0)</f>
        <v>1</v>
      </c>
      <c r="I1035">
        <f>IF(AND(ALL!H1036-METEALL[[#This Row],[620109]] &gt;= 0, ALL!H1036-METEALL[[#This Row],[620109]] &lt;= 24), ALL!H1036-METEALL[[#This Row],[620109]], 0)</f>
        <v>10</v>
      </c>
      <c r="J1035">
        <f>IF(AND(ALL!I1036-METEALL[[#This Row],[620111]] &gt;= 0, ALL!I1036-METEALL[[#This Row],[620111]] &lt;= 24), ALL!I1036-METEALL[[#This Row],[620111]], 0)</f>
        <v>4</v>
      </c>
      <c r="K1035">
        <f>IF(AND(ALL!J1036-METEALL[[#This Row],[620112]] &gt;= 0, ALL!J1036-METEALL[[#This Row],[620112]] &lt;= 24), ALL!J1036-METEALL[[#This Row],[620112]], 0)</f>
        <v>6</v>
      </c>
      <c r="L1035">
        <f>IF(AND(ALL!K1036-METEALL[[#This Row],[620113]] &gt;= 0, ALL!K1036-METEALL[[#This Row],[620113]] &lt;= 24), ALL!K1036-METEALL[[#This Row],[620113]], 0)</f>
        <v>1</v>
      </c>
      <c r="M1035">
        <f>IF(AND(ALL!L1036-METEALL[[#This Row],[620114]] &gt;= 0, ALL!L1036-METEALL[[#This Row],[620114]] &lt;= 24), ALL!L1036-METEALL[[#This Row],[620114]], 0)</f>
        <v>9</v>
      </c>
      <c r="N1035">
        <f>IF(AND(ALL!M1036-METEALL[[#This Row],[620116]] &gt;= 0, ALL!M1036-METEALL[[#This Row],[620116]] &lt;= 24), ALL!M1036-METEALL[[#This Row],[620116]], 0)</f>
        <v>17</v>
      </c>
      <c r="O1035">
        <f>IF(AND(ALL!N1036-METEALL[[#This Row],[620117]] &gt;= 0, ALL!N1036-METEALL[[#This Row],[620117]] &lt;= 24), ALL!N1036-METEALL[[#This Row],[620117]], 0)</f>
        <v>0</v>
      </c>
      <c r="P1035">
        <f>IF(AND(ALL!O1036-METEALL[[#This Row],[620118]] &gt;= 0, ALL!O1036-METEALL[[#This Row],[620118]] &lt;= 24), ALL!O1036-METEALL[[#This Row],[620118]], 0)</f>
        <v>10</v>
      </c>
      <c r="Q1035">
        <f>IF(AND(ALL!P1036-METEALL[[#This Row],[620119]] &gt;= 0, ALL!P1036-METEALL[[#This Row],[620119]] &lt;= 24), ALL!P1036-METEALL[[#This Row],[620119]], 0)</f>
        <v>2</v>
      </c>
      <c r="R1035">
        <f>IF(AND(ALL!Q1036-METEALL[[#This Row],[620120]] &gt;= 0, ALL!Q1036-METEALL[[#This Row],[620120]] &lt;= 24), ALL!Q1036-METEALL[[#This Row],[620120]], 0)</f>
        <v>5</v>
      </c>
      <c r="S1035">
        <f>IF(AND(ALL!R1036-METEALL[[#This Row],[620122]] &gt;= 0, ALL!R1036-METEALL[[#This Row],[620122]] &lt;= 24), ALL!R1036-METEALL[[#This Row],[620122]], 0)</f>
        <v>10</v>
      </c>
      <c r="T1035">
        <f>IF(AND(ALL!S1036-METEALL[[#This Row],[620123]] &gt;= 0, ALL!S1036-METEALL[[#This Row],[620123]] &lt;= 24), ALL!S1036-METEALL[[#This Row],[620123]], 0)</f>
        <v>9</v>
      </c>
      <c r="U1035">
        <f>IF(AND(ALL!T1036-METEALL[[#This Row],[620124]] &gt;= 0, ALL!T1036-METEALL[[#This Row],[620124]] &lt;= 24), ALL!T1036-METEALL[[#This Row],[620124]], 0)</f>
        <v>4</v>
      </c>
      <c r="Y1035">
        <v>620104</v>
      </c>
      <c r="Z1035" s="31">
        <v>44863</v>
      </c>
      <c r="AA1035">
        <v>0</v>
      </c>
    </row>
    <row r="1036" spans="3:27">
      <c r="C1036" s="17">
        <v>44864</v>
      </c>
      <c r="D1036" t="str">
        <f>TEXT(Mete_cal[[#This Row],[Egat Code]], "[$-409]mmm yyyy")</f>
        <v>Oct 2022</v>
      </c>
      <c r="E1036">
        <f>IF(AND(ALL!D1037-METEALL[[#This Row],[620104]] &gt;= 0, ALL!D1037-METEALL[[#This Row],[620104]] &lt;= 24), ALL!D1037-METEALL[[#This Row],[620104]], 0)</f>
        <v>0</v>
      </c>
      <c r="F1036">
        <f>IF(AND(ALL!E1037-METEALL[[#This Row],[620105]] &gt;= 0, ALL!E1037-METEALL[[#This Row],[620105]] &lt;= 24), ALL!E1037-METEALL[[#This Row],[620105]], 0)</f>
        <v>9</v>
      </c>
      <c r="G1036">
        <f>IF(AND(ALL!F1037-METEALL[[#This Row],[620106]] &gt;= 0, ALL!F1037-METEALL[[#This Row],[620106]] &lt;= 24), ALL!F1037-METEALL[[#This Row],[620106]], 0)</f>
        <v>0</v>
      </c>
      <c r="H1036">
        <f>IF(AND(ALL!G1037-METEALL[[#This Row],[620107]] &gt;= 0, ALL!G1037-METEALL[[#This Row],[620107]] &lt;= 24), ALL!G1037-METEALL[[#This Row],[620107]], 0)</f>
        <v>11</v>
      </c>
      <c r="I1036">
        <f>IF(AND(ALL!H1037-METEALL[[#This Row],[620109]] &gt;= 0, ALL!H1037-METEALL[[#This Row],[620109]] &lt;= 24), ALL!H1037-METEALL[[#This Row],[620109]], 0)</f>
        <v>12</v>
      </c>
      <c r="J1036">
        <f>IF(AND(ALL!I1037-METEALL[[#This Row],[620111]] &gt;= 0, ALL!I1037-METEALL[[#This Row],[620111]] &lt;= 24), ALL!I1037-METEALL[[#This Row],[620111]], 0)</f>
        <v>15</v>
      </c>
      <c r="K1036">
        <f>IF(AND(ALL!J1037-METEALL[[#This Row],[620112]] &gt;= 0, ALL!J1037-METEALL[[#This Row],[620112]] &lt;= 24), ALL!J1037-METEALL[[#This Row],[620112]], 0)</f>
        <v>10</v>
      </c>
      <c r="L1036">
        <f>IF(AND(ALL!K1037-METEALL[[#This Row],[620113]] &gt;= 0, ALL!K1037-METEALL[[#This Row],[620113]] &lt;= 24), ALL!K1037-METEALL[[#This Row],[620113]], 0)</f>
        <v>7</v>
      </c>
      <c r="M1036">
        <f>IF(AND(ALL!L1037-METEALL[[#This Row],[620114]] &gt;= 0, ALL!L1037-METEALL[[#This Row],[620114]] &lt;= 24), ALL!L1037-METEALL[[#This Row],[620114]], 0)</f>
        <v>10</v>
      </c>
      <c r="N1036">
        <f>IF(AND(ALL!M1037-METEALL[[#This Row],[620116]] &gt;= 0, ALL!M1037-METEALL[[#This Row],[620116]] &lt;= 24), ALL!M1037-METEALL[[#This Row],[620116]], 0)</f>
        <v>11</v>
      </c>
      <c r="O1036">
        <f>IF(AND(ALL!N1037-METEALL[[#This Row],[620117]] &gt;= 0, ALL!N1037-METEALL[[#This Row],[620117]] &lt;= 24), ALL!N1037-METEALL[[#This Row],[620117]], 0)</f>
        <v>0</v>
      </c>
      <c r="P1036">
        <f>IF(AND(ALL!O1037-METEALL[[#This Row],[620118]] &gt;= 0, ALL!O1037-METEALL[[#This Row],[620118]] &lt;= 24), ALL!O1037-METEALL[[#This Row],[620118]], 0)</f>
        <v>9</v>
      </c>
      <c r="Q1036">
        <f>IF(AND(ALL!P1037-METEALL[[#This Row],[620119]] &gt;= 0, ALL!P1037-METEALL[[#This Row],[620119]] &lt;= 24), ALL!P1037-METEALL[[#This Row],[620119]], 0)</f>
        <v>7</v>
      </c>
      <c r="R1036">
        <f>IF(AND(ALL!Q1037-METEALL[[#This Row],[620120]] &gt;= 0, ALL!Q1037-METEALL[[#This Row],[620120]] &lt;= 24), ALL!Q1037-METEALL[[#This Row],[620120]], 0)</f>
        <v>10</v>
      </c>
      <c r="S1036">
        <f>IF(AND(ALL!R1037-METEALL[[#This Row],[620122]] &gt;= 0, ALL!R1037-METEALL[[#This Row],[620122]] &lt;= 24), ALL!R1037-METEALL[[#This Row],[620122]], 0)</f>
        <v>14</v>
      </c>
      <c r="T1036">
        <f>IF(AND(ALL!S1037-METEALL[[#This Row],[620123]] &gt;= 0, ALL!S1037-METEALL[[#This Row],[620123]] &lt;= 24), ALL!S1037-METEALL[[#This Row],[620123]], 0)</f>
        <v>18</v>
      </c>
      <c r="U1036">
        <f>IF(AND(ALL!T1037-METEALL[[#This Row],[620124]] &gt;= 0, ALL!T1037-METEALL[[#This Row],[620124]] &lt;= 24), ALL!T1037-METEALL[[#This Row],[620124]], 0)</f>
        <v>13</v>
      </c>
      <c r="Y1036">
        <v>620104</v>
      </c>
      <c r="Z1036" s="31">
        <v>44864</v>
      </c>
      <c r="AA1036">
        <v>0</v>
      </c>
    </row>
    <row r="1037" spans="3:27">
      <c r="C1037" s="17">
        <v>44865</v>
      </c>
      <c r="D1037" t="str">
        <f>TEXT(Mete_cal[[#This Row],[Egat Code]], "[$-409]mmm yyyy")</f>
        <v>Oct 2022</v>
      </c>
      <c r="E1037">
        <f>IF(AND(ALL!D1038-METEALL[[#This Row],[620104]] &gt;= 0, ALL!D1038-METEALL[[#This Row],[620104]] &lt;= 24), ALL!D1038-METEALL[[#This Row],[620104]], 0)</f>
        <v>0</v>
      </c>
      <c r="F1037">
        <f>IF(AND(ALL!E1038-METEALL[[#This Row],[620105]] &gt;= 0, ALL!E1038-METEALL[[#This Row],[620105]] &lt;= 24), ALL!E1038-METEALL[[#This Row],[620105]], 0)</f>
        <v>0</v>
      </c>
      <c r="G1037">
        <f>IF(AND(ALL!F1038-METEALL[[#This Row],[620106]] &gt;= 0, ALL!F1038-METEALL[[#This Row],[620106]] &lt;= 24), ALL!F1038-METEALL[[#This Row],[620106]], 0)</f>
        <v>0</v>
      </c>
      <c r="H1037">
        <f>IF(AND(ALL!G1038-METEALL[[#This Row],[620107]] &gt;= 0, ALL!G1038-METEALL[[#This Row],[620107]] &lt;= 24), ALL!G1038-METEALL[[#This Row],[620107]], 0)</f>
        <v>0</v>
      </c>
      <c r="I1037">
        <f>IF(AND(ALL!H1038-METEALL[[#This Row],[620109]] &gt;= 0, ALL!H1038-METEALL[[#This Row],[620109]] &lt;= 24), ALL!H1038-METEALL[[#This Row],[620109]], 0)</f>
        <v>0</v>
      </c>
      <c r="J1037">
        <f>IF(AND(ALL!I1038-METEALL[[#This Row],[620111]] &gt;= 0, ALL!I1038-METEALL[[#This Row],[620111]] &lt;= 24), ALL!I1038-METEALL[[#This Row],[620111]], 0)</f>
        <v>5</v>
      </c>
      <c r="K1037">
        <f>IF(AND(ALL!J1038-METEALL[[#This Row],[620112]] &gt;= 0, ALL!J1038-METEALL[[#This Row],[620112]] &lt;= 24), ALL!J1038-METEALL[[#This Row],[620112]], 0)</f>
        <v>13</v>
      </c>
      <c r="L1037">
        <f>IF(AND(ALL!K1038-METEALL[[#This Row],[620113]] &gt;= 0, ALL!K1038-METEALL[[#This Row],[620113]] &lt;= 24), ALL!K1038-METEALL[[#This Row],[620113]], 0)</f>
        <v>7</v>
      </c>
      <c r="M1037">
        <f>IF(AND(ALL!L1038-METEALL[[#This Row],[620114]] &gt;= 0, ALL!L1038-METEALL[[#This Row],[620114]] &lt;= 24), ALL!L1038-METEALL[[#This Row],[620114]], 0)</f>
        <v>12</v>
      </c>
      <c r="N1037">
        <f>IF(AND(ALL!M1038-METEALL[[#This Row],[620116]] &gt;= 0, ALL!M1038-METEALL[[#This Row],[620116]] &lt;= 24), ALL!M1038-METEALL[[#This Row],[620116]], 0)</f>
        <v>14</v>
      </c>
      <c r="O1037">
        <f>IF(AND(ALL!N1038-METEALL[[#This Row],[620117]] &gt;= 0, ALL!N1038-METEALL[[#This Row],[620117]] &lt;= 24), ALL!N1038-METEALL[[#This Row],[620117]], 0)</f>
        <v>0</v>
      </c>
      <c r="P1037">
        <f>IF(AND(ALL!O1038-METEALL[[#This Row],[620118]] &gt;= 0, ALL!O1038-METEALL[[#This Row],[620118]] &lt;= 24), ALL!O1038-METEALL[[#This Row],[620118]], 0)</f>
        <v>6</v>
      </c>
      <c r="Q1037">
        <f>IF(AND(ALL!P1038-METEALL[[#This Row],[620119]] &gt;= 0, ALL!P1038-METEALL[[#This Row],[620119]] &lt;= 24), ALL!P1038-METEALL[[#This Row],[620119]], 0)</f>
        <v>6</v>
      </c>
      <c r="R1037">
        <f>IF(AND(ALL!Q1038-METEALL[[#This Row],[620120]] &gt;= 0, ALL!Q1038-METEALL[[#This Row],[620120]] &lt;= 24), ALL!Q1038-METEALL[[#This Row],[620120]], 0)</f>
        <v>2</v>
      </c>
      <c r="S1037">
        <f>IF(AND(ALL!R1038-METEALL[[#This Row],[620122]] &gt;= 0, ALL!R1038-METEALL[[#This Row],[620122]] &lt;= 24), ALL!R1038-METEALL[[#This Row],[620122]], 0)</f>
        <v>9</v>
      </c>
      <c r="T1037">
        <f>IF(AND(ALL!S1038-METEALL[[#This Row],[620123]] &gt;= 0, ALL!S1038-METEALL[[#This Row],[620123]] &lt;= 24), ALL!S1038-METEALL[[#This Row],[620123]], 0)</f>
        <v>1</v>
      </c>
      <c r="U1037">
        <f>IF(AND(ALL!T1038-METEALL[[#This Row],[620124]] &gt;= 0, ALL!T1038-METEALL[[#This Row],[620124]] &lt;= 24), ALL!T1038-METEALL[[#This Row],[620124]], 0)</f>
        <v>0</v>
      </c>
      <c r="Y1037">
        <v>620104</v>
      </c>
      <c r="Z1037" s="31">
        <v>44865</v>
      </c>
      <c r="AA1037">
        <v>0</v>
      </c>
    </row>
    <row r="1038" spans="3:27">
      <c r="C1038" s="17">
        <v>44866</v>
      </c>
      <c r="D1038" t="str">
        <f>TEXT(Mete_cal[[#This Row],[Egat Code]], "[$-409]mmm yyyy")</f>
        <v>Nov 2022</v>
      </c>
      <c r="E1038">
        <f>IF(AND(ALL!D1039-METEALL[[#This Row],[620104]] &gt;= 0, ALL!D1039-METEALL[[#This Row],[620104]] &lt;= 24), ALL!D1039-METEALL[[#This Row],[620104]], 0)</f>
        <v>0</v>
      </c>
      <c r="F1038">
        <f>IF(AND(ALL!E1039-METEALL[[#This Row],[620105]] &gt;= 0, ALL!E1039-METEALL[[#This Row],[620105]] &lt;= 24), ALL!E1039-METEALL[[#This Row],[620105]], 0)</f>
        <v>5</v>
      </c>
      <c r="G1038">
        <f>IF(AND(ALL!F1039-METEALL[[#This Row],[620106]] &gt;= 0, ALL!F1039-METEALL[[#This Row],[620106]] &lt;= 24), ALL!F1039-METEALL[[#This Row],[620106]], 0)</f>
        <v>0</v>
      </c>
      <c r="H1038">
        <f>IF(AND(ALL!G1039-METEALL[[#This Row],[620107]] &gt;= 0, ALL!G1039-METEALL[[#This Row],[620107]] &lt;= 24), ALL!G1039-METEALL[[#This Row],[620107]], 0)</f>
        <v>7</v>
      </c>
      <c r="I1038">
        <f>IF(AND(ALL!H1039-METEALL[[#This Row],[620109]] &gt;= 0, ALL!H1039-METEALL[[#This Row],[620109]] &lt;= 24), ALL!H1039-METEALL[[#This Row],[620109]], 0)</f>
        <v>7</v>
      </c>
      <c r="J1038">
        <f>IF(AND(ALL!I1039-METEALL[[#This Row],[620111]] &gt;= 0, ALL!I1039-METEALL[[#This Row],[620111]] &lt;= 24), ALL!I1039-METEALL[[#This Row],[620111]], 0)</f>
        <v>6</v>
      </c>
      <c r="K1038">
        <f>IF(AND(ALL!J1039-METEALL[[#This Row],[620112]] &gt;= 0, ALL!J1039-METEALL[[#This Row],[620112]] &lt;= 24), ALL!J1039-METEALL[[#This Row],[620112]], 0)</f>
        <v>16</v>
      </c>
      <c r="L1038">
        <f>IF(AND(ALL!K1039-METEALL[[#This Row],[620113]] &gt;= 0, ALL!K1039-METEALL[[#This Row],[620113]] &lt;= 24), ALL!K1039-METEALL[[#This Row],[620113]], 0)</f>
        <v>7</v>
      </c>
      <c r="M1038">
        <f>IF(AND(ALL!L1039-METEALL[[#This Row],[620114]] &gt;= 0, ALL!L1039-METEALL[[#This Row],[620114]] &lt;= 24), ALL!L1039-METEALL[[#This Row],[620114]], 0)</f>
        <v>9</v>
      </c>
      <c r="N1038">
        <f>IF(AND(ALL!M1039-METEALL[[#This Row],[620116]] &gt;= 0, ALL!M1039-METEALL[[#This Row],[620116]] &lt;= 24), ALL!M1039-METEALL[[#This Row],[620116]], 0)</f>
        <v>0</v>
      </c>
      <c r="O1038">
        <f>IF(AND(ALL!N1039-METEALL[[#This Row],[620117]] &gt;= 0, ALL!N1039-METEALL[[#This Row],[620117]] &lt;= 24), ALL!N1039-METEALL[[#This Row],[620117]], 0)</f>
        <v>0</v>
      </c>
      <c r="P1038">
        <f>IF(AND(ALL!O1039-METEALL[[#This Row],[620118]] &gt;= 0, ALL!O1039-METEALL[[#This Row],[620118]] &lt;= 24), ALL!O1039-METEALL[[#This Row],[620118]], 0)</f>
        <v>10</v>
      </c>
      <c r="Q1038">
        <f>IF(AND(ALL!P1039-METEALL[[#This Row],[620119]] &gt;= 0, ALL!P1039-METEALL[[#This Row],[620119]] &lt;= 24), ALL!P1039-METEALL[[#This Row],[620119]], 0)</f>
        <v>3</v>
      </c>
      <c r="R1038">
        <f>IF(AND(ALL!Q1039-METEALL[[#This Row],[620120]] &gt;= 0, ALL!Q1039-METEALL[[#This Row],[620120]] &lt;= 24), ALL!Q1039-METEALL[[#This Row],[620120]], 0)</f>
        <v>14</v>
      </c>
      <c r="S1038">
        <f>IF(AND(ALL!R1039-METEALL[[#This Row],[620122]] &gt;= 0, ALL!R1039-METEALL[[#This Row],[620122]] &lt;= 24), ALL!R1039-METEALL[[#This Row],[620122]], 0)</f>
        <v>1</v>
      </c>
      <c r="T1038">
        <f>IF(AND(ALL!S1039-METEALL[[#This Row],[620123]] &gt;= 0, ALL!S1039-METEALL[[#This Row],[620123]] &lt;= 24), ALL!S1039-METEALL[[#This Row],[620123]], 0)</f>
        <v>14</v>
      </c>
      <c r="U1038">
        <f>IF(AND(ALL!T1039-METEALL[[#This Row],[620124]] &gt;= 0, ALL!T1039-METEALL[[#This Row],[620124]] &lt;= 24), ALL!T1039-METEALL[[#This Row],[620124]], 0)</f>
        <v>6</v>
      </c>
      <c r="Y1038">
        <v>620104</v>
      </c>
      <c r="Z1038" s="31">
        <v>44866</v>
      </c>
      <c r="AA1038">
        <v>0</v>
      </c>
    </row>
    <row r="1039" spans="3:27">
      <c r="C1039" s="17">
        <v>44867</v>
      </c>
      <c r="D1039" t="str">
        <f>TEXT(Mete_cal[[#This Row],[Egat Code]], "[$-409]mmm yyyy")</f>
        <v>Nov 2022</v>
      </c>
      <c r="E1039">
        <f>IF(AND(ALL!D1040-METEALL[[#This Row],[620104]] &gt;= 0, ALL!D1040-METEALL[[#This Row],[620104]] &lt;= 24), ALL!D1040-METEALL[[#This Row],[620104]], 0)</f>
        <v>0</v>
      </c>
      <c r="F1039">
        <f>IF(AND(ALL!E1040-METEALL[[#This Row],[620105]] &gt;= 0, ALL!E1040-METEALL[[#This Row],[620105]] &lt;= 24), ALL!E1040-METEALL[[#This Row],[620105]], 0)</f>
        <v>18</v>
      </c>
      <c r="G1039">
        <f>IF(AND(ALL!F1040-METEALL[[#This Row],[620106]] &gt;= 0, ALL!F1040-METEALL[[#This Row],[620106]] &lt;= 24), ALL!F1040-METEALL[[#This Row],[620106]], 0)</f>
        <v>0</v>
      </c>
      <c r="H1039">
        <f>IF(AND(ALL!G1040-METEALL[[#This Row],[620107]] &gt;= 0, ALL!G1040-METEALL[[#This Row],[620107]] &lt;= 24), ALL!G1040-METEALL[[#This Row],[620107]], 0)</f>
        <v>0</v>
      </c>
      <c r="I1039">
        <f>IF(AND(ALL!H1040-METEALL[[#This Row],[620109]] &gt;= 0, ALL!H1040-METEALL[[#This Row],[620109]] &lt;= 24), ALL!H1040-METEALL[[#This Row],[620109]], 0)</f>
        <v>6</v>
      </c>
      <c r="J1039">
        <f>IF(AND(ALL!I1040-METEALL[[#This Row],[620111]] &gt;= 0, ALL!I1040-METEALL[[#This Row],[620111]] &lt;= 24), ALL!I1040-METEALL[[#This Row],[620111]], 0)</f>
        <v>1</v>
      </c>
      <c r="K1039">
        <f>IF(AND(ALL!J1040-METEALL[[#This Row],[620112]] &gt;= 0, ALL!J1040-METEALL[[#This Row],[620112]] &lt;= 24), ALL!J1040-METEALL[[#This Row],[620112]], 0)</f>
        <v>19</v>
      </c>
      <c r="L1039">
        <f>IF(AND(ALL!K1040-METEALL[[#This Row],[620113]] &gt;= 0, ALL!K1040-METEALL[[#This Row],[620113]] &lt;= 24), ALL!K1040-METEALL[[#This Row],[620113]], 0)</f>
        <v>7</v>
      </c>
      <c r="M1039">
        <f>IF(AND(ALL!L1040-METEALL[[#This Row],[620114]] &gt;= 0, ALL!L1040-METEALL[[#This Row],[620114]] &lt;= 24), ALL!L1040-METEALL[[#This Row],[620114]], 0)</f>
        <v>8</v>
      </c>
      <c r="N1039">
        <f>IF(AND(ALL!M1040-METEALL[[#This Row],[620116]] &gt;= 0, ALL!M1040-METEALL[[#This Row],[620116]] &lt;= 24), ALL!M1040-METEALL[[#This Row],[620116]], 0)</f>
        <v>0</v>
      </c>
      <c r="O1039">
        <f>IF(AND(ALL!N1040-METEALL[[#This Row],[620117]] &gt;= 0, ALL!N1040-METEALL[[#This Row],[620117]] &lt;= 24), ALL!N1040-METEALL[[#This Row],[620117]], 0)</f>
        <v>0</v>
      </c>
      <c r="P1039">
        <f>IF(AND(ALL!O1040-METEALL[[#This Row],[620118]] &gt;= 0, ALL!O1040-METEALL[[#This Row],[620118]] &lt;= 24), ALL!O1040-METEALL[[#This Row],[620118]], 0)</f>
        <v>6</v>
      </c>
      <c r="Q1039">
        <f>IF(AND(ALL!P1040-METEALL[[#This Row],[620119]] &gt;= 0, ALL!P1040-METEALL[[#This Row],[620119]] &lt;= 24), ALL!P1040-METEALL[[#This Row],[620119]], 0)</f>
        <v>0</v>
      </c>
      <c r="R1039">
        <f>IF(AND(ALL!Q1040-METEALL[[#This Row],[620120]] &gt;= 0, ALL!Q1040-METEALL[[#This Row],[620120]] &lt;= 24), ALL!Q1040-METEALL[[#This Row],[620120]], 0)</f>
        <v>0</v>
      </c>
      <c r="S1039">
        <f>IF(AND(ALL!R1040-METEALL[[#This Row],[620122]] &gt;= 0, ALL!R1040-METEALL[[#This Row],[620122]] &lt;= 24), ALL!R1040-METEALL[[#This Row],[620122]], 0)</f>
        <v>13</v>
      </c>
      <c r="T1039">
        <f>IF(AND(ALL!S1040-METEALL[[#This Row],[620123]] &gt;= 0, ALL!S1040-METEALL[[#This Row],[620123]] &lt;= 24), ALL!S1040-METEALL[[#This Row],[620123]], 0)</f>
        <v>19</v>
      </c>
      <c r="U1039">
        <f>IF(AND(ALL!T1040-METEALL[[#This Row],[620124]] &gt;= 0, ALL!T1040-METEALL[[#This Row],[620124]] &lt;= 24), ALL!T1040-METEALL[[#This Row],[620124]], 0)</f>
        <v>4</v>
      </c>
      <c r="Y1039">
        <v>620104</v>
      </c>
      <c r="Z1039" s="31">
        <v>44867</v>
      </c>
      <c r="AA1039">
        <v>0</v>
      </c>
    </row>
    <row r="1040" spans="3:27">
      <c r="C1040" s="17">
        <v>44868</v>
      </c>
      <c r="D1040" t="str">
        <f>TEXT(Mete_cal[[#This Row],[Egat Code]], "[$-409]mmm yyyy")</f>
        <v>Nov 2022</v>
      </c>
      <c r="E1040">
        <f>IF(AND(ALL!D1041-METEALL[[#This Row],[620104]] &gt;= 0, ALL!D1041-METEALL[[#This Row],[620104]] &lt;= 24), ALL!D1041-METEALL[[#This Row],[620104]], 0)</f>
        <v>2</v>
      </c>
      <c r="F1040">
        <f>IF(AND(ALL!E1041-METEALL[[#This Row],[620105]] &gt;= 0, ALL!E1041-METEALL[[#This Row],[620105]] &lt;= 24), ALL!E1041-METEALL[[#This Row],[620105]], 0)</f>
        <v>17</v>
      </c>
      <c r="G1040">
        <f>IF(AND(ALL!F1041-METEALL[[#This Row],[620106]] &gt;= 0, ALL!F1041-METEALL[[#This Row],[620106]] &lt;= 24), ALL!F1041-METEALL[[#This Row],[620106]], 0)</f>
        <v>0</v>
      </c>
      <c r="H1040">
        <f>IF(AND(ALL!G1041-METEALL[[#This Row],[620107]] &gt;= 0, ALL!G1041-METEALL[[#This Row],[620107]] &lt;= 24), ALL!G1041-METEALL[[#This Row],[620107]], 0)</f>
        <v>0</v>
      </c>
      <c r="I1040">
        <f>IF(AND(ALL!H1041-METEALL[[#This Row],[620109]] &gt;= 0, ALL!H1041-METEALL[[#This Row],[620109]] &lt;= 24), ALL!H1041-METEALL[[#This Row],[620109]], 0)</f>
        <v>0</v>
      </c>
      <c r="J1040">
        <f>IF(AND(ALL!I1041-METEALL[[#This Row],[620111]] &gt;= 0, ALL!I1041-METEALL[[#This Row],[620111]] &lt;= 24), ALL!I1041-METEALL[[#This Row],[620111]], 0)</f>
        <v>17</v>
      </c>
      <c r="K1040">
        <f>IF(AND(ALL!J1041-METEALL[[#This Row],[620112]] &gt;= 0, ALL!J1041-METEALL[[#This Row],[620112]] &lt;= 24), ALL!J1041-METEALL[[#This Row],[620112]], 0)</f>
        <v>7</v>
      </c>
      <c r="L1040">
        <f>IF(AND(ALL!K1041-METEALL[[#This Row],[620113]] &gt;= 0, ALL!K1041-METEALL[[#This Row],[620113]] &lt;= 24), ALL!K1041-METEALL[[#This Row],[620113]], 0)</f>
        <v>5</v>
      </c>
      <c r="M1040">
        <f>IF(AND(ALL!L1041-METEALL[[#This Row],[620114]] &gt;= 0, ALL!L1041-METEALL[[#This Row],[620114]] &lt;= 24), ALL!L1041-METEALL[[#This Row],[620114]], 0)</f>
        <v>0</v>
      </c>
      <c r="N1040">
        <f>IF(AND(ALL!M1041-METEALL[[#This Row],[620116]] &gt;= 0, ALL!M1041-METEALL[[#This Row],[620116]] &lt;= 24), ALL!M1041-METEALL[[#This Row],[620116]], 0)</f>
        <v>0</v>
      </c>
      <c r="O1040">
        <f>IF(AND(ALL!N1041-METEALL[[#This Row],[620117]] &gt;= 0, ALL!N1041-METEALL[[#This Row],[620117]] &lt;= 24), ALL!N1041-METEALL[[#This Row],[620117]], 0)</f>
        <v>0</v>
      </c>
      <c r="P1040">
        <f>IF(AND(ALL!O1041-METEALL[[#This Row],[620118]] &gt;= 0, ALL!O1041-METEALL[[#This Row],[620118]] &lt;= 24), ALL!O1041-METEALL[[#This Row],[620118]], 0)</f>
        <v>0</v>
      </c>
      <c r="Q1040">
        <f>IF(AND(ALL!P1041-METEALL[[#This Row],[620119]] &gt;= 0, ALL!P1041-METEALL[[#This Row],[620119]] &lt;= 24), ALL!P1041-METEALL[[#This Row],[620119]], 0)</f>
        <v>0</v>
      </c>
      <c r="R1040">
        <f>IF(AND(ALL!Q1041-METEALL[[#This Row],[620120]] &gt;= 0, ALL!Q1041-METEALL[[#This Row],[620120]] &lt;= 24), ALL!Q1041-METEALL[[#This Row],[620120]], 0)</f>
        <v>4</v>
      </c>
      <c r="S1040">
        <f>IF(AND(ALL!R1041-METEALL[[#This Row],[620122]] &gt;= 0, ALL!R1041-METEALL[[#This Row],[620122]] &lt;= 24), ALL!R1041-METEALL[[#This Row],[620122]], 0)</f>
        <v>0</v>
      </c>
      <c r="T1040">
        <f>IF(AND(ALL!S1041-METEALL[[#This Row],[620123]] &gt;= 0, ALL!S1041-METEALL[[#This Row],[620123]] &lt;= 24), ALL!S1041-METEALL[[#This Row],[620123]], 0)</f>
        <v>7</v>
      </c>
      <c r="U1040">
        <f>IF(AND(ALL!T1041-METEALL[[#This Row],[620124]] &gt;= 0, ALL!T1041-METEALL[[#This Row],[620124]] &lt;= 24), ALL!T1041-METEALL[[#This Row],[620124]], 0)</f>
        <v>4</v>
      </c>
      <c r="Y1040">
        <v>620104</v>
      </c>
      <c r="Z1040" s="31">
        <v>44868</v>
      </c>
      <c r="AA1040">
        <v>2</v>
      </c>
    </row>
    <row r="1041" spans="3:27">
      <c r="C1041" s="17">
        <v>44869</v>
      </c>
      <c r="D1041" t="str">
        <f>TEXT(Mete_cal[[#This Row],[Egat Code]], "[$-409]mmm yyyy")</f>
        <v>Nov 2022</v>
      </c>
      <c r="E1041">
        <f>IF(AND(ALL!D1042-METEALL[[#This Row],[620104]] &gt;= 0, ALL!D1042-METEALL[[#This Row],[620104]] &lt;= 24), ALL!D1042-METEALL[[#This Row],[620104]], 0)</f>
        <v>0</v>
      </c>
      <c r="F1041">
        <f>IF(AND(ALL!E1042-METEALL[[#This Row],[620105]] &gt;= 0, ALL!E1042-METEALL[[#This Row],[620105]] &lt;= 24), ALL!E1042-METEALL[[#This Row],[620105]], 0)</f>
        <v>0</v>
      </c>
      <c r="G1041">
        <f>IF(AND(ALL!F1042-METEALL[[#This Row],[620106]] &gt;= 0, ALL!F1042-METEALL[[#This Row],[620106]] &lt;= 24), ALL!F1042-METEALL[[#This Row],[620106]], 0)</f>
        <v>0</v>
      </c>
      <c r="H1041">
        <f>IF(AND(ALL!G1042-METEALL[[#This Row],[620107]] &gt;= 0, ALL!G1042-METEALL[[#This Row],[620107]] &lt;= 24), ALL!G1042-METEALL[[#This Row],[620107]], 0)</f>
        <v>0</v>
      </c>
      <c r="I1041">
        <f>IF(AND(ALL!H1042-METEALL[[#This Row],[620109]] &gt;= 0, ALL!H1042-METEALL[[#This Row],[620109]] &lt;= 24), ALL!H1042-METEALL[[#This Row],[620109]], 0)</f>
        <v>0</v>
      </c>
      <c r="J1041">
        <f>IF(AND(ALL!I1042-METEALL[[#This Row],[620111]] &gt;= 0, ALL!I1042-METEALL[[#This Row],[620111]] &lt;= 24), ALL!I1042-METEALL[[#This Row],[620111]], 0)</f>
        <v>0</v>
      </c>
      <c r="K1041">
        <f>IF(AND(ALL!J1042-METEALL[[#This Row],[620112]] &gt;= 0, ALL!J1042-METEALL[[#This Row],[620112]] &lt;= 24), ALL!J1042-METEALL[[#This Row],[620112]], 0)</f>
        <v>0</v>
      </c>
      <c r="L1041">
        <f>IF(AND(ALL!K1042-METEALL[[#This Row],[620113]] &gt;= 0, ALL!K1042-METEALL[[#This Row],[620113]] &lt;= 24), ALL!K1042-METEALL[[#This Row],[620113]], 0)</f>
        <v>1</v>
      </c>
      <c r="M1041">
        <f>IF(AND(ALL!L1042-METEALL[[#This Row],[620114]] &gt;= 0, ALL!L1042-METEALL[[#This Row],[620114]] &lt;= 24), ALL!L1042-METEALL[[#This Row],[620114]], 0)</f>
        <v>0</v>
      </c>
      <c r="N1041">
        <f>IF(AND(ALL!M1042-METEALL[[#This Row],[620116]] &gt;= 0, ALL!M1042-METEALL[[#This Row],[620116]] &lt;= 24), ALL!M1042-METEALL[[#This Row],[620116]], 0)</f>
        <v>0</v>
      </c>
      <c r="O1041">
        <f>IF(AND(ALL!N1042-METEALL[[#This Row],[620117]] &gt;= 0, ALL!N1042-METEALL[[#This Row],[620117]] &lt;= 24), ALL!N1042-METEALL[[#This Row],[620117]], 0)</f>
        <v>0</v>
      </c>
      <c r="P1041">
        <f>IF(AND(ALL!O1042-METEALL[[#This Row],[620118]] &gt;= 0, ALL!O1042-METEALL[[#This Row],[620118]] &lt;= 24), ALL!O1042-METEALL[[#This Row],[620118]], 0)</f>
        <v>0</v>
      </c>
      <c r="Q1041">
        <f>IF(AND(ALL!P1042-METEALL[[#This Row],[620119]] &gt;= 0, ALL!P1042-METEALL[[#This Row],[620119]] &lt;= 24), ALL!P1042-METEALL[[#This Row],[620119]], 0)</f>
        <v>0</v>
      </c>
      <c r="R1041">
        <f>IF(AND(ALL!Q1042-METEALL[[#This Row],[620120]] &gt;= 0, ALL!Q1042-METEALL[[#This Row],[620120]] &lt;= 24), ALL!Q1042-METEALL[[#This Row],[620120]], 0)</f>
        <v>0</v>
      </c>
      <c r="S1041">
        <f>IF(AND(ALL!R1042-METEALL[[#This Row],[620122]] &gt;= 0, ALL!R1042-METEALL[[#This Row],[620122]] &lt;= 24), ALL!R1042-METEALL[[#This Row],[620122]], 0)</f>
        <v>0</v>
      </c>
      <c r="T1041">
        <f>IF(AND(ALL!S1042-METEALL[[#This Row],[620123]] &gt;= 0, ALL!S1042-METEALL[[#This Row],[620123]] &lt;= 24), ALL!S1042-METEALL[[#This Row],[620123]], 0)</f>
        <v>0</v>
      </c>
      <c r="U1041">
        <f>IF(AND(ALL!T1042-METEALL[[#This Row],[620124]] &gt;= 0, ALL!T1042-METEALL[[#This Row],[620124]] &lt;= 24), ALL!T1042-METEALL[[#This Row],[620124]], 0)</f>
        <v>8</v>
      </c>
      <c r="Y1041">
        <v>620104</v>
      </c>
      <c r="Z1041" s="31">
        <v>44869</v>
      </c>
      <c r="AA1041">
        <v>0</v>
      </c>
    </row>
    <row r="1042" spans="3:27">
      <c r="C1042" s="17">
        <v>44870</v>
      </c>
      <c r="D1042" t="str">
        <f>TEXT(Mete_cal[[#This Row],[Egat Code]], "[$-409]mmm yyyy")</f>
        <v>Nov 2022</v>
      </c>
      <c r="E1042">
        <f>IF(AND(ALL!D1043-METEALL[[#This Row],[620104]] &gt;= 0, ALL!D1043-METEALL[[#This Row],[620104]] &lt;= 24), ALL!D1043-METEALL[[#This Row],[620104]], 0)</f>
        <v>0</v>
      </c>
      <c r="F1042">
        <f>IF(AND(ALL!E1043-METEALL[[#This Row],[620105]] &gt;= 0, ALL!E1043-METEALL[[#This Row],[620105]] &lt;= 24), ALL!E1043-METEALL[[#This Row],[620105]], 0)</f>
        <v>0</v>
      </c>
      <c r="G1042">
        <f>IF(AND(ALL!F1043-METEALL[[#This Row],[620106]] &gt;= 0, ALL!F1043-METEALL[[#This Row],[620106]] &lt;= 24), ALL!F1043-METEALL[[#This Row],[620106]], 0)</f>
        <v>0</v>
      </c>
      <c r="H1042">
        <f>IF(AND(ALL!G1043-METEALL[[#This Row],[620107]] &gt;= 0, ALL!G1043-METEALL[[#This Row],[620107]] &lt;= 24), ALL!G1043-METEALL[[#This Row],[620107]], 0)</f>
        <v>1</v>
      </c>
      <c r="I1042">
        <f>IF(AND(ALL!H1043-METEALL[[#This Row],[620109]] &gt;= 0, ALL!H1043-METEALL[[#This Row],[620109]] &lt;= 24), ALL!H1043-METEALL[[#This Row],[620109]], 0)</f>
        <v>10</v>
      </c>
      <c r="J1042">
        <f>IF(AND(ALL!I1043-METEALL[[#This Row],[620111]] &gt;= 0, ALL!I1043-METEALL[[#This Row],[620111]] &lt;= 24), ALL!I1043-METEALL[[#This Row],[620111]], 0)</f>
        <v>0</v>
      </c>
      <c r="K1042">
        <f>IF(AND(ALL!J1043-METEALL[[#This Row],[620112]] &gt;= 0, ALL!J1043-METEALL[[#This Row],[620112]] &lt;= 24), ALL!J1043-METEALL[[#This Row],[620112]], 0)</f>
        <v>1</v>
      </c>
      <c r="L1042">
        <f>IF(AND(ALL!K1043-METEALL[[#This Row],[620113]] &gt;= 0, ALL!K1043-METEALL[[#This Row],[620113]] &lt;= 24), ALL!K1043-METEALL[[#This Row],[620113]], 0)</f>
        <v>1</v>
      </c>
      <c r="M1042">
        <f>IF(AND(ALL!L1043-METEALL[[#This Row],[620114]] &gt;= 0, ALL!L1043-METEALL[[#This Row],[620114]] &lt;= 24), ALL!L1043-METEALL[[#This Row],[620114]], 0)</f>
        <v>1</v>
      </c>
      <c r="N1042">
        <f>IF(AND(ALL!M1043-METEALL[[#This Row],[620116]] &gt;= 0, ALL!M1043-METEALL[[#This Row],[620116]] &lt;= 24), ALL!M1043-METEALL[[#This Row],[620116]], 0)</f>
        <v>4</v>
      </c>
      <c r="O1042">
        <f>IF(AND(ALL!N1043-METEALL[[#This Row],[620117]] &gt;= 0, ALL!N1043-METEALL[[#This Row],[620117]] &lt;= 24), ALL!N1043-METEALL[[#This Row],[620117]], 0)</f>
        <v>11</v>
      </c>
      <c r="P1042">
        <f>IF(AND(ALL!O1043-METEALL[[#This Row],[620118]] &gt;= 0, ALL!O1043-METEALL[[#This Row],[620118]] &lt;= 24), ALL!O1043-METEALL[[#This Row],[620118]], 0)</f>
        <v>0</v>
      </c>
      <c r="Q1042">
        <f>IF(AND(ALL!P1043-METEALL[[#This Row],[620119]] &gt;= 0, ALL!P1043-METEALL[[#This Row],[620119]] &lt;= 24), ALL!P1043-METEALL[[#This Row],[620119]], 0)</f>
        <v>0</v>
      </c>
      <c r="R1042">
        <f>IF(AND(ALL!Q1043-METEALL[[#This Row],[620120]] &gt;= 0, ALL!Q1043-METEALL[[#This Row],[620120]] &lt;= 24), ALL!Q1043-METEALL[[#This Row],[620120]], 0)</f>
        <v>0</v>
      </c>
      <c r="S1042">
        <f>IF(AND(ALL!R1043-METEALL[[#This Row],[620122]] &gt;= 0, ALL!R1043-METEALL[[#This Row],[620122]] &lt;= 24), ALL!R1043-METEALL[[#This Row],[620122]], 0)</f>
        <v>0</v>
      </c>
      <c r="T1042">
        <f>IF(AND(ALL!S1043-METEALL[[#This Row],[620123]] &gt;= 0, ALL!S1043-METEALL[[#This Row],[620123]] &lt;= 24), ALL!S1043-METEALL[[#This Row],[620123]], 0)</f>
        <v>0</v>
      </c>
      <c r="U1042">
        <f>IF(AND(ALL!T1043-METEALL[[#This Row],[620124]] &gt;= 0, ALL!T1043-METEALL[[#This Row],[620124]] &lt;= 24), ALL!T1043-METEALL[[#This Row],[620124]], 0)</f>
        <v>0</v>
      </c>
      <c r="Y1042">
        <v>620104</v>
      </c>
      <c r="Z1042" s="31">
        <v>44870</v>
      </c>
      <c r="AA1042">
        <v>0</v>
      </c>
    </row>
    <row r="1043" spans="3:27">
      <c r="C1043" s="17">
        <v>44871</v>
      </c>
      <c r="D1043" t="str">
        <f>TEXT(Mete_cal[[#This Row],[Egat Code]], "[$-409]mmm yyyy")</f>
        <v>Nov 2022</v>
      </c>
      <c r="E1043">
        <f>IF(AND(ALL!D1044-METEALL[[#This Row],[620104]] &gt;= 0, ALL!D1044-METEALL[[#This Row],[620104]] &lt;= 24), ALL!D1044-METEALL[[#This Row],[620104]], 0)</f>
        <v>0</v>
      </c>
      <c r="F1043">
        <f>IF(AND(ALL!E1044-METEALL[[#This Row],[620105]] &gt;= 0, ALL!E1044-METEALL[[#This Row],[620105]] &lt;= 24), ALL!E1044-METEALL[[#This Row],[620105]], 0)</f>
        <v>0</v>
      </c>
      <c r="G1043">
        <f>IF(AND(ALL!F1044-METEALL[[#This Row],[620106]] &gt;= 0, ALL!F1044-METEALL[[#This Row],[620106]] &lt;= 24), ALL!F1044-METEALL[[#This Row],[620106]], 0)</f>
        <v>0</v>
      </c>
      <c r="H1043">
        <f>IF(AND(ALL!G1044-METEALL[[#This Row],[620107]] &gt;= 0, ALL!G1044-METEALL[[#This Row],[620107]] &lt;= 24), ALL!G1044-METEALL[[#This Row],[620107]], 0)</f>
        <v>6</v>
      </c>
      <c r="I1043">
        <f>IF(AND(ALL!H1044-METEALL[[#This Row],[620109]] &gt;= 0, ALL!H1044-METEALL[[#This Row],[620109]] &lt;= 24), ALL!H1044-METEALL[[#This Row],[620109]], 0)</f>
        <v>13</v>
      </c>
      <c r="J1043">
        <f>IF(AND(ALL!I1044-METEALL[[#This Row],[620111]] &gt;= 0, ALL!I1044-METEALL[[#This Row],[620111]] &lt;= 24), ALL!I1044-METEALL[[#This Row],[620111]], 0)</f>
        <v>0</v>
      </c>
      <c r="K1043">
        <f>IF(AND(ALL!J1044-METEALL[[#This Row],[620112]] &gt;= 0, ALL!J1044-METEALL[[#This Row],[620112]] &lt;= 24), ALL!J1044-METEALL[[#This Row],[620112]], 0)</f>
        <v>0</v>
      </c>
      <c r="L1043">
        <f>IF(AND(ALL!K1044-METEALL[[#This Row],[620113]] &gt;= 0, ALL!K1044-METEALL[[#This Row],[620113]] &lt;= 24), ALL!K1044-METEALL[[#This Row],[620113]], 0)</f>
        <v>0</v>
      </c>
      <c r="M1043">
        <f>IF(AND(ALL!L1044-METEALL[[#This Row],[620114]] &gt;= 0, ALL!L1044-METEALL[[#This Row],[620114]] &lt;= 24), ALL!L1044-METEALL[[#This Row],[620114]], 0)</f>
        <v>0</v>
      </c>
      <c r="N1043">
        <f>IF(AND(ALL!M1044-METEALL[[#This Row],[620116]] &gt;= 0, ALL!M1044-METEALL[[#This Row],[620116]] &lt;= 24), ALL!M1044-METEALL[[#This Row],[620116]], 0)</f>
        <v>0</v>
      </c>
      <c r="O1043">
        <f>IF(AND(ALL!N1044-METEALL[[#This Row],[620117]] &gt;= 0, ALL!N1044-METEALL[[#This Row],[620117]] &lt;= 24), ALL!N1044-METEALL[[#This Row],[620117]], 0)</f>
        <v>0</v>
      </c>
      <c r="P1043">
        <f>IF(AND(ALL!O1044-METEALL[[#This Row],[620118]] &gt;= 0, ALL!O1044-METEALL[[#This Row],[620118]] &lt;= 24), ALL!O1044-METEALL[[#This Row],[620118]], 0)</f>
        <v>0</v>
      </c>
      <c r="Q1043">
        <f>IF(AND(ALL!P1044-METEALL[[#This Row],[620119]] &gt;= 0, ALL!P1044-METEALL[[#This Row],[620119]] &lt;= 24), ALL!P1044-METEALL[[#This Row],[620119]], 0)</f>
        <v>14</v>
      </c>
      <c r="R1043">
        <f>IF(AND(ALL!Q1044-METEALL[[#This Row],[620120]] &gt;= 0, ALL!Q1044-METEALL[[#This Row],[620120]] &lt;= 24), ALL!Q1044-METEALL[[#This Row],[620120]], 0)</f>
        <v>0</v>
      </c>
      <c r="S1043">
        <f>IF(AND(ALL!R1044-METEALL[[#This Row],[620122]] &gt;= 0, ALL!R1044-METEALL[[#This Row],[620122]] &lt;= 24), ALL!R1044-METEALL[[#This Row],[620122]], 0)</f>
        <v>0</v>
      </c>
      <c r="T1043">
        <f>IF(AND(ALL!S1044-METEALL[[#This Row],[620123]] &gt;= 0, ALL!S1044-METEALL[[#This Row],[620123]] &lt;= 24), ALL!S1044-METEALL[[#This Row],[620123]], 0)</f>
        <v>7</v>
      </c>
      <c r="U1043">
        <f>IF(AND(ALL!T1044-METEALL[[#This Row],[620124]] &gt;= 0, ALL!T1044-METEALL[[#This Row],[620124]] &lt;= 24), ALL!T1044-METEALL[[#This Row],[620124]], 0)</f>
        <v>0</v>
      </c>
      <c r="Y1043">
        <v>620104</v>
      </c>
      <c r="Z1043" s="31">
        <v>44871</v>
      </c>
      <c r="AA1043">
        <v>0</v>
      </c>
    </row>
    <row r="1044" spans="3:27">
      <c r="C1044" s="17">
        <v>44872</v>
      </c>
      <c r="D1044" t="str">
        <f>TEXT(Mete_cal[[#This Row],[Egat Code]], "[$-409]mmm yyyy")</f>
        <v>Nov 2022</v>
      </c>
      <c r="E1044">
        <f>IF(AND(ALL!D1045-METEALL[[#This Row],[620104]] &gt;= 0, ALL!D1045-METEALL[[#This Row],[620104]] &lt;= 24), ALL!D1045-METEALL[[#This Row],[620104]], 0)</f>
        <v>0</v>
      </c>
      <c r="F1044">
        <f>IF(AND(ALL!E1045-METEALL[[#This Row],[620105]] &gt;= 0, ALL!E1045-METEALL[[#This Row],[620105]] &lt;= 24), ALL!E1045-METEALL[[#This Row],[620105]], 0)</f>
        <v>0</v>
      </c>
      <c r="G1044">
        <f>IF(AND(ALL!F1045-METEALL[[#This Row],[620106]] &gt;= 0, ALL!F1045-METEALL[[#This Row],[620106]] &lt;= 24), ALL!F1045-METEALL[[#This Row],[620106]], 0)</f>
        <v>0</v>
      </c>
      <c r="H1044">
        <f>IF(AND(ALL!G1045-METEALL[[#This Row],[620107]] &gt;= 0, ALL!G1045-METEALL[[#This Row],[620107]] &lt;= 24), ALL!G1045-METEALL[[#This Row],[620107]], 0)</f>
        <v>8</v>
      </c>
      <c r="I1044">
        <f>IF(AND(ALL!H1045-METEALL[[#This Row],[620109]] &gt;= 0, ALL!H1045-METEALL[[#This Row],[620109]] &lt;= 24), ALL!H1045-METEALL[[#This Row],[620109]], 0)</f>
        <v>0</v>
      </c>
      <c r="J1044">
        <f>IF(AND(ALL!I1045-METEALL[[#This Row],[620111]] &gt;= 0, ALL!I1045-METEALL[[#This Row],[620111]] &lt;= 24), ALL!I1045-METEALL[[#This Row],[620111]], 0)</f>
        <v>0</v>
      </c>
      <c r="K1044">
        <f>IF(AND(ALL!J1045-METEALL[[#This Row],[620112]] &gt;= 0, ALL!J1045-METEALL[[#This Row],[620112]] &lt;= 24), ALL!J1045-METEALL[[#This Row],[620112]], 0)</f>
        <v>6</v>
      </c>
      <c r="L1044">
        <f>IF(AND(ALL!K1045-METEALL[[#This Row],[620113]] &gt;= 0, ALL!K1045-METEALL[[#This Row],[620113]] &lt;= 24), ALL!K1045-METEALL[[#This Row],[620113]], 0)</f>
        <v>3</v>
      </c>
      <c r="M1044">
        <f>IF(AND(ALL!L1045-METEALL[[#This Row],[620114]] &gt;= 0, ALL!L1045-METEALL[[#This Row],[620114]] &lt;= 24), ALL!L1045-METEALL[[#This Row],[620114]], 0)</f>
        <v>1</v>
      </c>
      <c r="N1044">
        <f>IF(AND(ALL!M1045-METEALL[[#This Row],[620116]] &gt;= 0, ALL!M1045-METEALL[[#This Row],[620116]] &lt;= 24), ALL!M1045-METEALL[[#This Row],[620116]], 0)</f>
        <v>0</v>
      </c>
      <c r="O1044">
        <f>IF(AND(ALL!N1045-METEALL[[#This Row],[620117]] &gt;= 0, ALL!N1045-METEALL[[#This Row],[620117]] &lt;= 24), ALL!N1045-METEALL[[#This Row],[620117]], 0)</f>
        <v>6</v>
      </c>
      <c r="P1044">
        <f>IF(AND(ALL!O1045-METEALL[[#This Row],[620118]] &gt;= 0, ALL!O1045-METEALL[[#This Row],[620118]] &lt;= 24), ALL!O1045-METEALL[[#This Row],[620118]], 0)</f>
        <v>0</v>
      </c>
      <c r="Q1044">
        <f>IF(AND(ALL!P1045-METEALL[[#This Row],[620119]] &gt;= 0, ALL!P1045-METEALL[[#This Row],[620119]] &lt;= 24), ALL!P1045-METEALL[[#This Row],[620119]], 0)</f>
        <v>0</v>
      </c>
      <c r="R1044">
        <f>IF(AND(ALL!Q1045-METEALL[[#This Row],[620120]] &gt;= 0, ALL!Q1045-METEALL[[#This Row],[620120]] &lt;= 24), ALL!Q1045-METEALL[[#This Row],[620120]], 0)</f>
        <v>1</v>
      </c>
      <c r="S1044">
        <f>IF(AND(ALL!R1045-METEALL[[#This Row],[620122]] &gt;= 0, ALL!R1045-METEALL[[#This Row],[620122]] &lt;= 24), ALL!R1045-METEALL[[#This Row],[620122]], 0)</f>
        <v>4</v>
      </c>
      <c r="T1044">
        <f>IF(AND(ALL!S1045-METEALL[[#This Row],[620123]] &gt;= 0, ALL!S1045-METEALL[[#This Row],[620123]] &lt;= 24), ALL!S1045-METEALL[[#This Row],[620123]], 0)</f>
        <v>7</v>
      </c>
      <c r="U1044">
        <f>IF(AND(ALL!T1045-METEALL[[#This Row],[620124]] &gt;= 0, ALL!T1045-METEALL[[#This Row],[620124]] &lt;= 24), ALL!T1045-METEALL[[#This Row],[620124]], 0)</f>
        <v>0</v>
      </c>
      <c r="Y1044">
        <v>620104</v>
      </c>
      <c r="Z1044" s="31">
        <v>44872</v>
      </c>
      <c r="AA1044">
        <v>0</v>
      </c>
    </row>
    <row r="1045" spans="3:27">
      <c r="C1045" s="17">
        <v>44873</v>
      </c>
      <c r="D1045" t="str">
        <f>TEXT(Mete_cal[[#This Row],[Egat Code]], "[$-409]mmm yyyy")</f>
        <v>Nov 2022</v>
      </c>
      <c r="E1045">
        <f>IF(AND(ALL!D1046-METEALL[[#This Row],[620104]] &gt;= 0, ALL!D1046-METEALL[[#This Row],[620104]] &lt;= 24), ALL!D1046-METEALL[[#This Row],[620104]], 0)</f>
        <v>0</v>
      </c>
      <c r="F1045">
        <f>IF(AND(ALL!E1046-METEALL[[#This Row],[620105]] &gt;= 0, ALL!E1046-METEALL[[#This Row],[620105]] &lt;= 24), ALL!E1046-METEALL[[#This Row],[620105]], 0)</f>
        <v>0</v>
      </c>
      <c r="G1045">
        <f>IF(AND(ALL!F1046-METEALL[[#This Row],[620106]] &gt;= 0, ALL!F1046-METEALL[[#This Row],[620106]] &lt;= 24), ALL!F1046-METEALL[[#This Row],[620106]], 0)</f>
        <v>0</v>
      </c>
      <c r="H1045">
        <f>IF(AND(ALL!G1046-METEALL[[#This Row],[620107]] &gt;= 0, ALL!G1046-METEALL[[#This Row],[620107]] &lt;= 24), ALL!G1046-METEALL[[#This Row],[620107]], 0)</f>
        <v>0</v>
      </c>
      <c r="I1045">
        <f>IF(AND(ALL!H1046-METEALL[[#This Row],[620109]] &gt;= 0, ALL!H1046-METEALL[[#This Row],[620109]] &lt;= 24), ALL!H1046-METEALL[[#This Row],[620109]], 0)</f>
        <v>7</v>
      </c>
      <c r="J1045">
        <f>IF(AND(ALL!I1046-METEALL[[#This Row],[620111]] &gt;= 0, ALL!I1046-METEALL[[#This Row],[620111]] &lt;= 24), ALL!I1046-METEALL[[#This Row],[620111]], 0)</f>
        <v>0</v>
      </c>
      <c r="K1045">
        <f>IF(AND(ALL!J1046-METEALL[[#This Row],[620112]] &gt;= 0, ALL!J1046-METEALL[[#This Row],[620112]] &lt;= 24), ALL!J1046-METEALL[[#This Row],[620112]], 0)</f>
        <v>1</v>
      </c>
      <c r="L1045">
        <f>IF(AND(ALL!K1046-METEALL[[#This Row],[620113]] &gt;= 0, ALL!K1046-METEALL[[#This Row],[620113]] &lt;= 24), ALL!K1046-METEALL[[#This Row],[620113]], 0)</f>
        <v>0</v>
      </c>
      <c r="M1045">
        <f>IF(AND(ALL!L1046-METEALL[[#This Row],[620114]] &gt;= 0, ALL!L1046-METEALL[[#This Row],[620114]] &lt;= 24), ALL!L1046-METEALL[[#This Row],[620114]], 0)</f>
        <v>0</v>
      </c>
      <c r="N1045">
        <f>IF(AND(ALL!M1046-METEALL[[#This Row],[620116]] &gt;= 0, ALL!M1046-METEALL[[#This Row],[620116]] &lt;= 24), ALL!M1046-METEALL[[#This Row],[620116]], 0)</f>
        <v>0</v>
      </c>
      <c r="O1045">
        <f>IF(AND(ALL!N1046-METEALL[[#This Row],[620117]] &gt;= 0, ALL!N1046-METEALL[[#This Row],[620117]] &lt;= 24), ALL!N1046-METEALL[[#This Row],[620117]], 0)</f>
        <v>0</v>
      </c>
      <c r="P1045">
        <f>IF(AND(ALL!O1046-METEALL[[#This Row],[620118]] &gt;= 0, ALL!O1046-METEALL[[#This Row],[620118]] &lt;= 24), ALL!O1046-METEALL[[#This Row],[620118]], 0)</f>
        <v>0</v>
      </c>
      <c r="Q1045">
        <f>IF(AND(ALL!P1046-METEALL[[#This Row],[620119]] &gt;= 0, ALL!P1046-METEALL[[#This Row],[620119]] &lt;= 24), ALL!P1046-METEALL[[#This Row],[620119]], 0)</f>
        <v>0</v>
      </c>
      <c r="R1045">
        <f>IF(AND(ALL!Q1046-METEALL[[#This Row],[620120]] &gt;= 0, ALL!Q1046-METEALL[[#This Row],[620120]] &lt;= 24), ALL!Q1046-METEALL[[#This Row],[620120]], 0)</f>
        <v>0</v>
      </c>
      <c r="S1045">
        <f>IF(AND(ALL!R1046-METEALL[[#This Row],[620122]] &gt;= 0, ALL!R1046-METEALL[[#This Row],[620122]] &lt;= 24), ALL!R1046-METEALL[[#This Row],[620122]], 0)</f>
        <v>0</v>
      </c>
      <c r="T1045">
        <f>IF(AND(ALL!S1046-METEALL[[#This Row],[620123]] &gt;= 0, ALL!S1046-METEALL[[#This Row],[620123]] &lt;= 24), ALL!S1046-METEALL[[#This Row],[620123]], 0)</f>
        <v>0</v>
      </c>
      <c r="U1045">
        <f>IF(AND(ALL!T1046-METEALL[[#This Row],[620124]] &gt;= 0, ALL!T1046-METEALL[[#This Row],[620124]] &lt;= 24), ALL!T1046-METEALL[[#This Row],[620124]], 0)</f>
        <v>0</v>
      </c>
      <c r="Y1045">
        <v>620104</v>
      </c>
      <c r="Z1045" s="31">
        <v>44873</v>
      </c>
      <c r="AA1045">
        <v>0</v>
      </c>
    </row>
    <row r="1046" spans="3:27">
      <c r="C1046" s="17">
        <v>44874</v>
      </c>
      <c r="D1046" t="str">
        <f>TEXT(Mete_cal[[#This Row],[Egat Code]], "[$-409]mmm yyyy")</f>
        <v>Nov 2022</v>
      </c>
      <c r="E1046">
        <f>IF(AND(ALL!D1047-METEALL[[#This Row],[620104]] &gt;= 0, ALL!D1047-METEALL[[#This Row],[620104]] &lt;= 24), ALL!D1047-METEALL[[#This Row],[620104]], 0)</f>
        <v>2</v>
      </c>
      <c r="F1046">
        <f>IF(AND(ALL!E1047-METEALL[[#This Row],[620105]] &gt;= 0, ALL!E1047-METEALL[[#This Row],[620105]] &lt;= 24), ALL!E1047-METEALL[[#This Row],[620105]], 0)</f>
        <v>14</v>
      </c>
      <c r="G1046">
        <f>IF(AND(ALL!F1047-METEALL[[#This Row],[620106]] &gt;= 0, ALL!F1047-METEALL[[#This Row],[620106]] &lt;= 24), ALL!F1047-METEALL[[#This Row],[620106]], 0)</f>
        <v>0</v>
      </c>
      <c r="H1046">
        <f>IF(AND(ALL!G1047-METEALL[[#This Row],[620107]] &gt;= 0, ALL!G1047-METEALL[[#This Row],[620107]] &lt;= 24), ALL!G1047-METEALL[[#This Row],[620107]], 0)</f>
        <v>7</v>
      </c>
      <c r="I1046">
        <f>IF(AND(ALL!H1047-METEALL[[#This Row],[620109]] &gt;= 0, ALL!H1047-METEALL[[#This Row],[620109]] &lt;= 24), ALL!H1047-METEALL[[#This Row],[620109]], 0)</f>
        <v>6</v>
      </c>
      <c r="J1046">
        <f>IF(AND(ALL!I1047-METEALL[[#This Row],[620111]] &gt;= 0, ALL!I1047-METEALL[[#This Row],[620111]] &lt;= 24), ALL!I1047-METEALL[[#This Row],[620111]], 0)</f>
        <v>0</v>
      </c>
      <c r="K1046">
        <f>IF(AND(ALL!J1047-METEALL[[#This Row],[620112]] &gt;= 0, ALL!J1047-METEALL[[#This Row],[620112]] &lt;= 24), ALL!J1047-METEALL[[#This Row],[620112]], 0)</f>
        <v>1</v>
      </c>
      <c r="L1046">
        <f>IF(AND(ALL!K1047-METEALL[[#This Row],[620113]] &gt;= 0, ALL!K1047-METEALL[[#This Row],[620113]] &lt;= 24), ALL!K1047-METEALL[[#This Row],[620113]], 0)</f>
        <v>11</v>
      </c>
      <c r="M1046">
        <f>IF(AND(ALL!L1047-METEALL[[#This Row],[620114]] &gt;= 0, ALL!L1047-METEALL[[#This Row],[620114]] &lt;= 24), ALL!L1047-METEALL[[#This Row],[620114]], 0)</f>
        <v>0</v>
      </c>
      <c r="N1046">
        <f>IF(AND(ALL!M1047-METEALL[[#This Row],[620116]] &gt;= 0, ALL!M1047-METEALL[[#This Row],[620116]] &lt;= 24), ALL!M1047-METEALL[[#This Row],[620116]], 0)</f>
        <v>0</v>
      </c>
      <c r="O1046">
        <f>IF(AND(ALL!N1047-METEALL[[#This Row],[620117]] &gt;= 0, ALL!N1047-METEALL[[#This Row],[620117]] &lt;= 24), ALL!N1047-METEALL[[#This Row],[620117]], 0)</f>
        <v>13</v>
      </c>
      <c r="P1046">
        <f>IF(AND(ALL!O1047-METEALL[[#This Row],[620118]] &gt;= 0, ALL!O1047-METEALL[[#This Row],[620118]] &lt;= 24), ALL!O1047-METEALL[[#This Row],[620118]], 0)</f>
        <v>5</v>
      </c>
      <c r="Q1046">
        <f>IF(AND(ALL!P1047-METEALL[[#This Row],[620119]] &gt;= 0, ALL!P1047-METEALL[[#This Row],[620119]] &lt;= 24), ALL!P1047-METEALL[[#This Row],[620119]], 0)</f>
        <v>12</v>
      </c>
      <c r="R1046">
        <f>IF(AND(ALL!Q1047-METEALL[[#This Row],[620120]] &gt;= 0, ALL!Q1047-METEALL[[#This Row],[620120]] &lt;= 24), ALL!Q1047-METEALL[[#This Row],[620120]], 0)</f>
        <v>5</v>
      </c>
      <c r="S1046">
        <f>IF(AND(ALL!R1047-METEALL[[#This Row],[620122]] &gt;= 0, ALL!R1047-METEALL[[#This Row],[620122]] &lt;= 24), ALL!R1047-METEALL[[#This Row],[620122]], 0)</f>
        <v>7</v>
      </c>
      <c r="T1046">
        <f>IF(AND(ALL!S1047-METEALL[[#This Row],[620123]] &gt;= 0, ALL!S1047-METEALL[[#This Row],[620123]] &lt;= 24), ALL!S1047-METEALL[[#This Row],[620123]], 0)</f>
        <v>0</v>
      </c>
      <c r="U1046">
        <f>IF(AND(ALL!T1047-METEALL[[#This Row],[620124]] &gt;= 0, ALL!T1047-METEALL[[#This Row],[620124]] &lt;= 24), ALL!T1047-METEALL[[#This Row],[620124]], 0)</f>
        <v>13</v>
      </c>
      <c r="Y1046">
        <v>620104</v>
      </c>
      <c r="Z1046" s="31">
        <v>44874</v>
      </c>
      <c r="AA1046">
        <v>2</v>
      </c>
    </row>
    <row r="1047" spans="3:27">
      <c r="C1047" s="17">
        <v>44875</v>
      </c>
      <c r="D1047" t="str">
        <f>TEXT(Mete_cal[[#This Row],[Egat Code]], "[$-409]mmm yyyy")</f>
        <v>Nov 2022</v>
      </c>
      <c r="E1047">
        <f>IF(AND(ALL!D1048-METEALL[[#This Row],[620104]] &gt;= 0, ALL!D1048-METEALL[[#This Row],[620104]] &lt;= 24), ALL!D1048-METEALL[[#This Row],[620104]], 0)</f>
        <v>5</v>
      </c>
      <c r="F1047">
        <f>IF(AND(ALL!E1048-METEALL[[#This Row],[620105]] &gt;= 0, ALL!E1048-METEALL[[#This Row],[620105]] &lt;= 24), ALL!E1048-METEALL[[#This Row],[620105]], 0)</f>
        <v>0</v>
      </c>
      <c r="G1047">
        <f>IF(AND(ALL!F1048-METEALL[[#This Row],[620106]] &gt;= 0, ALL!F1048-METEALL[[#This Row],[620106]] &lt;= 24), ALL!F1048-METEALL[[#This Row],[620106]], 0)</f>
        <v>0</v>
      </c>
      <c r="H1047">
        <f>IF(AND(ALL!G1048-METEALL[[#This Row],[620107]] &gt;= 0, ALL!G1048-METEALL[[#This Row],[620107]] &lt;= 24), ALL!G1048-METEALL[[#This Row],[620107]], 0)</f>
        <v>19</v>
      </c>
      <c r="I1047">
        <f>IF(AND(ALL!H1048-METEALL[[#This Row],[620109]] &gt;= 0, ALL!H1048-METEALL[[#This Row],[620109]] &lt;= 24), ALL!H1048-METEALL[[#This Row],[620109]], 0)</f>
        <v>0</v>
      </c>
      <c r="J1047">
        <f>IF(AND(ALL!I1048-METEALL[[#This Row],[620111]] &gt;= 0, ALL!I1048-METEALL[[#This Row],[620111]] &lt;= 24), ALL!I1048-METEALL[[#This Row],[620111]], 0)</f>
        <v>7</v>
      </c>
      <c r="K1047">
        <f>IF(AND(ALL!J1048-METEALL[[#This Row],[620112]] &gt;= 0, ALL!J1048-METEALL[[#This Row],[620112]] &lt;= 24), ALL!J1048-METEALL[[#This Row],[620112]], 0)</f>
        <v>0</v>
      </c>
      <c r="L1047">
        <f>IF(AND(ALL!K1048-METEALL[[#This Row],[620113]] &gt;= 0, ALL!K1048-METEALL[[#This Row],[620113]] &lt;= 24), ALL!K1048-METEALL[[#This Row],[620113]], 0)</f>
        <v>13</v>
      </c>
      <c r="M1047">
        <f>IF(AND(ALL!L1048-METEALL[[#This Row],[620114]] &gt;= 0, ALL!L1048-METEALL[[#This Row],[620114]] &lt;= 24), ALL!L1048-METEALL[[#This Row],[620114]], 0)</f>
        <v>14</v>
      </c>
      <c r="N1047">
        <f>IF(AND(ALL!M1048-METEALL[[#This Row],[620116]] &gt;= 0, ALL!M1048-METEALL[[#This Row],[620116]] &lt;= 24), ALL!M1048-METEALL[[#This Row],[620116]], 0)</f>
        <v>0</v>
      </c>
      <c r="O1047">
        <f>IF(AND(ALL!N1048-METEALL[[#This Row],[620117]] &gt;= 0, ALL!N1048-METEALL[[#This Row],[620117]] &lt;= 24), ALL!N1048-METEALL[[#This Row],[620117]], 0)</f>
        <v>7</v>
      </c>
      <c r="P1047">
        <f>IF(AND(ALL!O1048-METEALL[[#This Row],[620118]] &gt;= 0, ALL!O1048-METEALL[[#This Row],[620118]] &lt;= 24), ALL!O1048-METEALL[[#This Row],[620118]], 0)</f>
        <v>15</v>
      </c>
      <c r="Q1047">
        <f>IF(AND(ALL!P1048-METEALL[[#This Row],[620119]] &gt;= 0, ALL!P1048-METEALL[[#This Row],[620119]] &lt;= 24), ALL!P1048-METEALL[[#This Row],[620119]], 0)</f>
        <v>5</v>
      </c>
      <c r="R1047">
        <f>IF(AND(ALL!Q1048-METEALL[[#This Row],[620120]] &gt;= 0, ALL!Q1048-METEALL[[#This Row],[620120]] &lt;= 24), ALL!Q1048-METEALL[[#This Row],[620120]], 0)</f>
        <v>11</v>
      </c>
      <c r="S1047">
        <f>IF(AND(ALL!R1048-METEALL[[#This Row],[620122]] &gt;= 0, ALL!R1048-METEALL[[#This Row],[620122]] &lt;= 24), ALL!R1048-METEALL[[#This Row],[620122]], 0)</f>
        <v>7</v>
      </c>
      <c r="T1047">
        <f>IF(AND(ALL!S1048-METEALL[[#This Row],[620123]] &gt;= 0, ALL!S1048-METEALL[[#This Row],[620123]] &lt;= 24), ALL!S1048-METEALL[[#This Row],[620123]], 0)</f>
        <v>0</v>
      </c>
      <c r="U1047">
        <f>IF(AND(ALL!T1048-METEALL[[#This Row],[620124]] &gt;= 0, ALL!T1048-METEALL[[#This Row],[620124]] &lt;= 24), ALL!T1048-METEALL[[#This Row],[620124]], 0)</f>
        <v>13</v>
      </c>
      <c r="Y1047">
        <v>620104</v>
      </c>
      <c r="Z1047" s="31">
        <v>44875</v>
      </c>
      <c r="AA1047">
        <v>5</v>
      </c>
    </row>
    <row r="1048" spans="3:27">
      <c r="C1048" s="17">
        <v>44876</v>
      </c>
      <c r="D1048" t="str">
        <f>TEXT(Mete_cal[[#This Row],[Egat Code]], "[$-409]mmm yyyy")</f>
        <v>Nov 2022</v>
      </c>
      <c r="E1048">
        <f>IF(AND(ALL!D1049-METEALL[[#This Row],[620104]] &gt;= 0, ALL!D1049-METEALL[[#This Row],[620104]] &lt;= 24), ALL!D1049-METEALL[[#This Row],[620104]], 0)</f>
        <v>9</v>
      </c>
      <c r="F1048">
        <f>IF(AND(ALL!E1049-METEALL[[#This Row],[620105]] &gt;= 0, ALL!E1049-METEALL[[#This Row],[620105]] &lt;= 24), ALL!E1049-METEALL[[#This Row],[620105]], 0)</f>
        <v>10</v>
      </c>
      <c r="G1048">
        <f>IF(AND(ALL!F1049-METEALL[[#This Row],[620106]] &gt;= 0, ALL!F1049-METEALL[[#This Row],[620106]] &lt;= 24), ALL!F1049-METEALL[[#This Row],[620106]], 0)</f>
        <v>0</v>
      </c>
      <c r="H1048">
        <f>IF(AND(ALL!G1049-METEALL[[#This Row],[620107]] &gt;= 0, ALL!G1049-METEALL[[#This Row],[620107]] &lt;= 24), ALL!G1049-METEALL[[#This Row],[620107]], 0)</f>
        <v>10</v>
      </c>
      <c r="I1048">
        <f>IF(AND(ALL!H1049-METEALL[[#This Row],[620109]] &gt;= 0, ALL!H1049-METEALL[[#This Row],[620109]] &lt;= 24), ALL!H1049-METEALL[[#This Row],[620109]], 0)</f>
        <v>0</v>
      </c>
      <c r="J1048">
        <f>IF(AND(ALL!I1049-METEALL[[#This Row],[620111]] &gt;= 0, ALL!I1049-METEALL[[#This Row],[620111]] &lt;= 24), ALL!I1049-METEALL[[#This Row],[620111]], 0)</f>
        <v>3</v>
      </c>
      <c r="K1048">
        <f>IF(AND(ALL!J1049-METEALL[[#This Row],[620112]] &gt;= 0, ALL!J1049-METEALL[[#This Row],[620112]] &lt;= 24), ALL!J1049-METEALL[[#This Row],[620112]], 0)</f>
        <v>6</v>
      </c>
      <c r="L1048">
        <f>IF(AND(ALL!K1049-METEALL[[#This Row],[620113]] &gt;= 0, ALL!K1049-METEALL[[#This Row],[620113]] &lt;= 24), ALL!K1049-METEALL[[#This Row],[620113]], 0)</f>
        <v>8</v>
      </c>
      <c r="M1048">
        <f>IF(AND(ALL!L1049-METEALL[[#This Row],[620114]] &gt;= 0, ALL!L1049-METEALL[[#This Row],[620114]] &lt;= 24), ALL!L1049-METEALL[[#This Row],[620114]], 0)</f>
        <v>4</v>
      </c>
      <c r="N1048">
        <f>IF(AND(ALL!M1049-METEALL[[#This Row],[620116]] &gt;= 0, ALL!M1049-METEALL[[#This Row],[620116]] &lt;= 24), ALL!M1049-METEALL[[#This Row],[620116]], 0)</f>
        <v>8</v>
      </c>
      <c r="O1048">
        <f>IF(AND(ALL!N1049-METEALL[[#This Row],[620117]] &gt;= 0, ALL!N1049-METEALL[[#This Row],[620117]] &lt;= 24), ALL!N1049-METEALL[[#This Row],[620117]], 0)</f>
        <v>4</v>
      </c>
      <c r="P1048">
        <f>IF(AND(ALL!O1049-METEALL[[#This Row],[620118]] &gt;= 0, ALL!O1049-METEALL[[#This Row],[620118]] &lt;= 24), ALL!O1049-METEALL[[#This Row],[620118]], 0)</f>
        <v>13</v>
      </c>
      <c r="Q1048">
        <f>IF(AND(ALL!P1049-METEALL[[#This Row],[620119]] &gt;= 0, ALL!P1049-METEALL[[#This Row],[620119]] &lt;= 24), ALL!P1049-METEALL[[#This Row],[620119]], 0)</f>
        <v>7</v>
      </c>
      <c r="R1048">
        <f>IF(AND(ALL!Q1049-METEALL[[#This Row],[620120]] &gt;= 0, ALL!Q1049-METEALL[[#This Row],[620120]] &lt;= 24), ALL!Q1049-METEALL[[#This Row],[620120]], 0)</f>
        <v>6</v>
      </c>
      <c r="S1048">
        <f>IF(AND(ALL!R1049-METEALL[[#This Row],[620122]] &gt;= 0, ALL!R1049-METEALL[[#This Row],[620122]] &lt;= 24), ALL!R1049-METEALL[[#This Row],[620122]], 0)</f>
        <v>0</v>
      </c>
      <c r="T1048">
        <f>IF(AND(ALL!S1049-METEALL[[#This Row],[620123]] &gt;= 0, ALL!S1049-METEALL[[#This Row],[620123]] &lt;= 24), ALL!S1049-METEALL[[#This Row],[620123]], 0)</f>
        <v>0</v>
      </c>
      <c r="U1048">
        <f>IF(AND(ALL!T1049-METEALL[[#This Row],[620124]] &gt;= 0, ALL!T1049-METEALL[[#This Row],[620124]] &lt;= 24), ALL!T1049-METEALL[[#This Row],[620124]], 0)</f>
        <v>9</v>
      </c>
      <c r="Y1048">
        <v>620104</v>
      </c>
      <c r="Z1048" s="31">
        <v>44876</v>
      </c>
      <c r="AA1048">
        <v>9</v>
      </c>
    </row>
    <row r="1049" spans="3:27">
      <c r="C1049" s="17">
        <v>44877</v>
      </c>
      <c r="D1049" t="str">
        <f>TEXT(Mete_cal[[#This Row],[Egat Code]], "[$-409]mmm yyyy")</f>
        <v>Nov 2022</v>
      </c>
      <c r="E1049">
        <f>IF(AND(ALL!D1050-METEALL[[#This Row],[620104]] &gt;= 0, ALL!D1050-METEALL[[#This Row],[620104]] &lt;= 24), ALL!D1050-METEALL[[#This Row],[620104]], 0)</f>
        <v>4</v>
      </c>
      <c r="F1049">
        <f>IF(AND(ALL!E1050-METEALL[[#This Row],[620105]] &gt;= 0, ALL!E1050-METEALL[[#This Row],[620105]] &lt;= 24), ALL!E1050-METEALL[[#This Row],[620105]], 0)</f>
        <v>10</v>
      </c>
      <c r="G1049">
        <f>IF(AND(ALL!F1050-METEALL[[#This Row],[620106]] &gt;= 0, ALL!F1050-METEALL[[#This Row],[620106]] &lt;= 24), ALL!F1050-METEALL[[#This Row],[620106]], 0)</f>
        <v>0</v>
      </c>
      <c r="H1049">
        <f>IF(AND(ALL!G1050-METEALL[[#This Row],[620107]] &gt;= 0, ALL!G1050-METEALL[[#This Row],[620107]] &lt;= 24), ALL!G1050-METEALL[[#This Row],[620107]], 0)</f>
        <v>7</v>
      </c>
      <c r="I1049">
        <f>IF(AND(ALL!H1050-METEALL[[#This Row],[620109]] &gt;= 0, ALL!H1050-METEALL[[#This Row],[620109]] &lt;= 24), ALL!H1050-METEALL[[#This Row],[620109]], 0)</f>
        <v>0</v>
      </c>
      <c r="J1049">
        <f>IF(AND(ALL!I1050-METEALL[[#This Row],[620111]] &gt;= 0, ALL!I1050-METEALL[[#This Row],[620111]] &lt;= 24), ALL!I1050-METEALL[[#This Row],[620111]], 0)</f>
        <v>11</v>
      </c>
      <c r="K1049">
        <f>IF(AND(ALL!J1050-METEALL[[#This Row],[620112]] &gt;= 0, ALL!J1050-METEALL[[#This Row],[620112]] &lt;= 24), ALL!J1050-METEALL[[#This Row],[620112]], 0)</f>
        <v>14</v>
      </c>
      <c r="L1049">
        <f>IF(AND(ALL!K1050-METEALL[[#This Row],[620113]] &gt;= 0, ALL!K1050-METEALL[[#This Row],[620113]] &lt;= 24), ALL!K1050-METEALL[[#This Row],[620113]], 0)</f>
        <v>15</v>
      </c>
      <c r="M1049">
        <f>IF(AND(ALL!L1050-METEALL[[#This Row],[620114]] &gt;= 0, ALL!L1050-METEALL[[#This Row],[620114]] &lt;= 24), ALL!L1050-METEALL[[#This Row],[620114]], 0)</f>
        <v>16</v>
      </c>
      <c r="N1049">
        <f>IF(AND(ALL!M1050-METEALL[[#This Row],[620116]] &gt;= 0, ALL!M1050-METEALL[[#This Row],[620116]] &lt;= 24), ALL!M1050-METEALL[[#This Row],[620116]], 0)</f>
        <v>14</v>
      </c>
      <c r="O1049">
        <f>IF(AND(ALL!N1050-METEALL[[#This Row],[620117]] &gt;= 0, ALL!N1050-METEALL[[#This Row],[620117]] &lt;= 24), ALL!N1050-METEALL[[#This Row],[620117]], 0)</f>
        <v>14</v>
      </c>
      <c r="P1049">
        <f>IF(AND(ALL!O1050-METEALL[[#This Row],[620118]] &gt;= 0, ALL!O1050-METEALL[[#This Row],[620118]] &lt;= 24), ALL!O1050-METEALL[[#This Row],[620118]], 0)</f>
        <v>14</v>
      </c>
      <c r="Q1049">
        <f>IF(AND(ALL!P1050-METEALL[[#This Row],[620119]] &gt;= 0, ALL!P1050-METEALL[[#This Row],[620119]] &lt;= 24), ALL!P1050-METEALL[[#This Row],[620119]], 0)</f>
        <v>5</v>
      </c>
      <c r="R1049">
        <f>IF(AND(ALL!Q1050-METEALL[[#This Row],[620120]] &gt;= 0, ALL!Q1050-METEALL[[#This Row],[620120]] &lt;= 24), ALL!Q1050-METEALL[[#This Row],[620120]], 0)</f>
        <v>7</v>
      </c>
      <c r="S1049">
        <f>IF(AND(ALL!R1050-METEALL[[#This Row],[620122]] &gt;= 0, ALL!R1050-METEALL[[#This Row],[620122]] &lt;= 24), ALL!R1050-METEALL[[#This Row],[620122]], 0)</f>
        <v>0</v>
      </c>
      <c r="T1049">
        <f>IF(AND(ALL!S1050-METEALL[[#This Row],[620123]] &gt;= 0, ALL!S1050-METEALL[[#This Row],[620123]] &lt;= 24), ALL!S1050-METEALL[[#This Row],[620123]], 0)</f>
        <v>0</v>
      </c>
      <c r="U1049">
        <f>IF(AND(ALL!T1050-METEALL[[#This Row],[620124]] &gt;= 0, ALL!T1050-METEALL[[#This Row],[620124]] &lt;= 24), ALL!T1050-METEALL[[#This Row],[620124]], 0)</f>
        <v>5</v>
      </c>
      <c r="Y1049">
        <v>620104</v>
      </c>
      <c r="Z1049" s="31">
        <v>44877</v>
      </c>
      <c r="AA1049">
        <v>4</v>
      </c>
    </row>
    <row r="1050" spans="3:27">
      <c r="C1050" s="17">
        <v>44878</v>
      </c>
      <c r="D1050" t="str">
        <f>TEXT(Mete_cal[[#This Row],[Egat Code]], "[$-409]mmm yyyy")</f>
        <v>Nov 2022</v>
      </c>
      <c r="E1050">
        <f>IF(AND(ALL!D1051-METEALL[[#This Row],[620104]] &gt;= 0, ALL!D1051-METEALL[[#This Row],[620104]] &lt;= 24), ALL!D1051-METEALL[[#This Row],[620104]], 0)</f>
        <v>0</v>
      </c>
      <c r="F1050">
        <f>IF(AND(ALL!E1051-METEALL[[#This Row],[620105]] &gt;= 0, ALL!E1051-METEALL[[#This Row],[620105]] &lt;= 24), ALL!E1051-METEALL[[#This Row],[620105]], 0)</f>
        <v>0</v>
      </c>
      <c r="G1050">
        <f>IF(AND(ALL!F1051-METEALL[[#This Row],[620106]] &gt;= 0, ALL!F1051-METEALL[[#This Row],[620106]] &lt;= 24), ALL!F1051-METEALL[[#This Row],[620106]], 0)</f>
        <v>0</v>
      </c>
      <c r="H1050">
        <f>IF(AND(ALL!G1051-METEALL[[#This Row],[620107]] &gt;= 0, ALL!G1051-METEALL[[#This Row],[620107]] &lt;= 24), ALL!G1051-METEALL[[#This Row],[620107]], 0)</f>
        <v>0</v>
      </c>
      <c r="I1050">
        <f>IF(AND(ALL!H1051-METEALL[[#This Row],[620109]] &gt;= 0, ALL!H1051-METEALL[[#This Row],[620109]] &lt;= 24), ALL!H1051-METEALL[[#This Row],[620109]], 0)</f>
        <v>0</v>
      </c>
      <c r="J1050">
        <f>IF(AND(ALL!I1051-METEALL[[#This Row],[620111]] &gt;= 0, ALL!I1051-METEALL[[#This Row],[620111]] &lt;= 24), ALL!I1051-METEALL[[#This Row],[620111]], 0)</f>
        <v>0</v>
      </c>
      <c r="K1050">
        <f>IF(AND(ALL!J1051-METEALL[[#This Row],[620112]] &gt;= 0, ALL!J1051-METEALL[[#This Row],[620112]] &lt;= 24), ALL!J1051-METEALL[[#This Row],[620112]], 0)</f>
        <v>0</v>
      </c>
      <c r="L1050">
        <f>IF(AND(ALL!K1051-METEALL[[#This Row],[620113]] &gt;= 0, ALL!K1051-METEALL[[#This Row],[620113]] &lt;= 24), ALL!K1051-METEALL[[#This Row],[620113]], 0)</f>
        <v>0</v>
      </c>
      <c r="M1050">
        <f>IF(AND(ALL!L1051-METEALL[[#This Row],[620114]] &gt;= 0, ALL!L1051-METEALL[[#This Row],[620114]] &lt;= 24), ALL!L1051-METEALL[[#This Row],[620114]], 0)</f>
        <v>0</v>
      </c>
      <c r="N1050">
        <f>IF(AND(ALL!M1051-METEALL[[#This Row],[620116]] &gt;= 0, ALL!M1051-METEALL[[#This Row],[620116]] &lt;= 24), ALL!M1051-METEALL[[#This Row],[620116]], 0)</f>
        <v>0</v>
      </c>
      <c r="O1050">
        <f>IF(AND(ALL!N1051-METEALL[[#This Row],[620117]] &gt;= 0, ALL!N1051-METEALL[[#This Row],[620117]] &lt;= 24), ALL!N1051-METEALL[[#This Row],[620117]], 0)</f>
        <v>0</v>
      </c>
      <c r="P1050">
        <f>IF(AND(ALL!O1051-METEALL[[#This Row],[620118]] &gt;= 0, ALL!O1051-METEALL[[#This Row],[620118]] &lt;= 24), ALL!O1051-METEALL[[#This Row],[620118]], 0)</f>
        <v>0</v>
      </c>
      <c r="Q1050">
        <f>IF(AND(ALL!P1051-METEALL[[#This Row],[620119]] &gt;= 0, ALL!P1051-METEALL[[#This Row],[620119]] &lt;= 24), ALL!P1051-METEALL[[#This Row],[620119]], 0)</f>
        <v>0</v>
      </c>
      <c r="R1050">
        <f>IF(AND(ALL!Q1051-METEALL[[#This Row],[620120]] &gt;= 0, ALL!Q1051-METEALL[[#This Row],[620120]] &lt;= 24), ALL!Q1051-METEALL[[#This Row],[620120]], 0)</f>
        <v>0</v>
      </c>
      <c r="S1050">
        <f>IF(AND(ALL!R1051-METEALL[[#This Row],[620122]] &gt;= 0, ALL!R1051-METEALL[[#This Row],[620122]] &lt;= 24), ALL!R1051-METEALL[[#This Row],[620122]], 0)</f>
        <v>0</v>
      </c>
      <c r="T1050">
        <f>IF(AND(ALL!S1051-METEALL[[#This Row],[620123]] &gt;= 0, ALL!S1051-METEALL[[#This Row],[620123]] &lt;= 24), ALL!S1051-METEALL[[#This Row],[620123]], 0)</f>
        <v>0</v>
      </c>
      <c r="U1050">
        <f>IF(AND(ALL!T1051-METEALL[[#This Row],[620124]] &gt;= 0, ALL!T1051-METEALL[[#This Row],[620124]] &lt;= 24), ALL!T1051-METEALL[[#This Row],[620124]], 0)</f>
        <v>0</v>
      </c>
      <c r="Y1050">
        <v>620104</v>
      </c>
      <c r="Z1050" s="31">
        <v>44878</v>
      </c>
      <c r="AA1050">
        <v>0</v>
      </c>
    </row>
    <row r="1051" spans="3:27">
      <c r="C1051" s="17">
        <v>44879</v>
      </c>
      <c r="D1051" t="str">
        <f>TEXT(Mete_cal[[#This Row],[Egat Code]], "[$-409]mmm yyyy")</f>
        <v>Nov 2022</v>
      </c>
      <c r="E1051">
        <f>IF(AND(ALL!D1052-METEALL[[#This Row],[620104]] &gt;= 0, ALL!D1052-METEALL[[#This Row],[620104]] &lt;= 24), ALL!D1052-METEALL[[#This Row],[620104]], 0)</f>
        <v>2</v>
      </c>
      <c r="F1051">
        <f>IF(AND(ALL!E1052-METEALL[[#This Row],[620105]] &gt;= 0, ALL!E1052-METEALL[[#This Row],[620105]] &lt;= 24), ALL!E1052-METEALL[[#This Row],[620105]], 0)</f>
        <v>2</v>
      </c>
      <c r="G1051">
        <f>IF(AND(ALL!F1052-METEALL[[#This Row],[620106]] &gt;= 0, ALL!F1052-METEALL[[#This Row],[620106]] &lt;= 24), ALL!F1052-METEALL[[#This Row],[620106]], 0)</f>
        <v>0</v>
      </c>
      <c r="H1051">
        <f>IF(AND(ALL!G1052-METEALL[[#This Row],[620107]] &gt;= 0, ALL!G1052-METEALL[[#This Row],[620107]] &lt;= 24), ALL!G1052-METEALL[[#This Row],[620107]], 0)</f>
        <v>8</v>
      </c>
      <c r="I1051">
        <f>IF(AND(ALL!H1052-METEALL[[#This Row],[620109]] &gt;= 0, ALL!H1052-METEALL[[#This Row],[620109]] &lt;= 24), ALL!H1052-METEALL[[#This Row],[620109]], 0)</f>
        <v>0</v>
      </c>
      <c r="J1051">
        <f>IF(AND(ALL!I1052-METEALL[[#This Row],[620111]] &gt;= 0, ALL!I1052-METEALL[[#This Row],[620111]] &lt;= 24), ALL!I1052-METEALL[[#This Row],[620111]], 0)</f>
        <v>0</v>
      </c>
      <c r="K1051">
        <f>IF(AND(ALL!J1052-METEALL[[#This Row],[620112]] &gt;= 0, ALL!J1052-METEALL[[#This Row],[620112]] &lt;= 24), ALL!J1052-METEALL[[#This Row],[620112]], 0)</f>
        <v>8</v>
      </c>
      <c r="L1051">
        <f>IF(AND(ALL!K1052-METEALL[[#This Row],[620113]] &gt;= 0, ALL!K1052-METEALL[[#This Row],[620113]] &lt;= 24), ALL!K1052-METEALL[[#This Row],[620113]], 0)</f>
        <v>3</v>
      </c>
      <c r="M1051">
        <f>IF(AND(ALL!L1052-METEALL[[#This Row],[620114]] &gt;= 0, ALL!L1052-METEALL[[#This Row],[620114]] &lt;= 24), ALL!L1052-METEALL[[#This Row],[620114]], 0)</f>
        <v>8</v>
      </c>
      <c r="N1051">
        <f>IF(AND(ALL!M1052-METEALL[[#This Row],[620116]] &gt;= 0, ALL!M1052-METEALL[[#This Row],[620116]] &lt;= 24), ALL!M1052-METEALL[[#This Row],[620116]], 0)</f>
        <v>9</v>
      </c>
      <c r="O1051">
        <f>IF(AND(ALL!N1052-METEALL[[#This Row],[620117]] &gt;= 0, ALL!N1052-METEALL[[#This Row],[620117]] &lt;= 24), ALL!N1052-METEALL[[#This Row],[620117]], 0)</f>
        <v>8</v>
      </c>
      <c r="P1051">
        <f>IF(AND(ALL!O1052-METEALL[[#This Row],[620118]] &gt;= 0, ALL!O1052-METEALL[[#This Row],[620118]] &lt;= 24), ALL!O1052-METEALL[[#This Row],[620118]], 0)</f>
        <v>0</v>
      </c>
      <c r="Q1051">
        <f>IF(AND(ALL!P1052-METEALL[[#This Row],[620119]] &gt;= 0, ALL!P1052-METEALL[[#This Row],[620119]] &lt;= 24), ALL!P1052-METEALL[[#This Row],[620119]], 0)</f>
        <v>0</v>
      </c>
      <c r="R1051">
        <f>IF(AND(ALL!Q1052-METEALL[[#This Row],[620120]] &gt;= 0, ALL!Q1052-METEALL[[#This Row],[620120]] &lt;= 24), ALL!Q1052-METEALL[[#This Row],[620120]], 0)</f>
        <v>3</v>
      </c>
      <c r="S1051">
        <f>IF(AND(ALL!R1052-METEALL[[#This Row],[620122]] &gt;= 0, ALL!R1052-METEALL[[#This Row],[620122]] &lt;= 24), ALL!R1052-METEALL[[#This Row],[620122]], 0)</f>
        <v>0</v>
      </c>
      <c r="T1051">
        <f>IF(AND(ALL!S1052-METEALL[[#This Row],[620123]] &gt;= 0, ALL!S1052-METEALL[[#This Row],[620123]] &lt;= 24), ALL!S1052-METEALL[[#This Row],[620123]], 0)</f>
        <v>3</v>
      </c>
      <c r="U1051">
        <f>IF(AND(ALL!T1052-METEALL[[#This Row],[620124]] &gt;= 0, ALL!T1052-METEALL[[#This Row],[620124]] &lt;= 24), ALL!T1052-METEALL[[#This Row],[620124]], 0)</f>
        <v>3</v>
      </c>
      <c r="Y1051">
        <v>620104</v>
      </c>
      <c r="Z1051" s="31">
        <v>44879</v>
      </c>
      <c r="AA1051">
        <v>2</v>
      </c>
    </row>
    <row r="1052" spans="3:27">
      <c r="C1052" s="17">
        <v>44880</v>
      </c>
      <c r="D1052" t="str">
        <f>TEXT(Mete_cal[[#This Row],[Egat Code]], "[$-409]mmm yyyy")</f>
        <v>Nov 2022</v>
      </c>
      <c r="E1052">
        <f>IF(AND(ALL!D1053-METEALL[[#This Row],[620104]] &gt;= 0, ALL!D1053-METEALL[[#This Row],[620104]] &lt;= 24), ALL!D1053-METEALL[[#This Row],[620104]], 0)</f>
        <v>0</v>
      </c>
      <c r="F1052">
        <f>IF(AND(ALL!E1053-METEALL[[#This Row],[620105]] &gt;= 0, ALL!E1053-METEALL[[#This Row],[620105]] &lt;= 24), ALL!E1053-METEALL[[#This Row],[620105]], 0)</f>
        <v>10</v>
      </c>
      <c r="G1052">
        <f>IF(AND(ALL!F1053-METEALL[[#This Row],[620106]] &gt;= 0, ALL!F1053-METEALL[[#This Row],[620106]] &lt;= 24), ALL!F1053-METEALL[[#This Row],[620106]], 0)</f>
        <v>0</v>
      </c>
      <c r="H1052">
        <f>IF(AND(ALL!G1053-METEALL[[#This Row],[620107]] &gt;= 0, ALL!G1053-METEALL[[#This Row],[620107]] &lt;= 24), ALL!G1053-METEALL[[#This Row],[620107]], 0)</f>
        <v>15</v>
      </c>
      <c r="I1052">
        <f>IF(AND(ALL!H1053-METEALL[[#This Row],[620109]] &gt;= 0, ALL!H1053-METEALL[[#This Row],[620109]] &lt;= 24), ALL!H1053-METEALL[[#This Row],[620109]], 0)</f>
        <v>0</v>
      </c>
      <c r="J1052">
        <f>IF(AND(ALL!I1053-METEALL[[#This Row],[620111]] &gt;= 0, ALL!I1053-METEALL[[#This Row],[620111]] &lt;= 24), ALL!I1053-METEALL[[#This Row],[620111]], 0)</f>
        <v>12</v>
      </c>
      <c r="K1052">
        <f>IF(AND(ALL!J1053-METEALL[[#This Row],[620112]] &gt;= 0, ALL!J1053-METEALL[[#This Row],[620112]] &lt;= 24), ALL!J1053-METEALL[[#This Row],[620112]], 0)</f>
        <v>19</v>
      </c>
      <c r="L1052">
        <f>IF(AND(ALL!K1053-METEALL[[#This Row],[620113]] &gt;= 0, ALL!K1053-METEALL[[#This Row],[620113]] &lt;= 24), ALL!K1053-METEALL[[#This Row],[620113]], 0)</f>
        <v>14</v>
      </c>
      <c r="M1052">
        <f>IF(AND(ALL!L1053-METEALL[[#This Row],[620114]] &gt;= 0, ALL!L1053-METEALL[[#This Row],[620114]] &lt;= 24), ALL!L1053-METEALL[[#This Row],[620114]], 0)</f>
        <v>22</v>
      </c>
      <c r="N1052">
        <f>IF(AND(ALL!M1053-METEALL[[#This Row],[620116]] &gt;= 0, ALL!M1053-METEALL[[#This Row],[620116]] &lt;= 24), ALL!M1053-METEALL[[#This Row],[620116]], 0)</f>
        <v>11</v>
      </c>
      <c r="O1052">
        <f>IF(AND(ALL!N1053-METEALL[[#This Row],[620117]] &gt;= 0, ALL!N1053-METEALL[[#This Row],[620117]] &lt;= 24), ALL!N1053-METEALL[[#This Row],[620117]], 0)</f>
        <v>13</v>
      </c>
      <c r="P1052">
        <f>IF(AND(ALL!O1053-METEALL[[#This Row],[620118]] &gt;= 0, ALL!O1053-METEALL[[#This Row],[620118]] &lt;= 24), ALL!O1053-METEALL[[#This Row],[620118]], 0)</f>
        <v>13</v>
      </c>
      <c r="Q1052">
        <f>IF(AND(ALL!P1053-METEALL[[#This Row],[620119]] &gt;= 0, ALL!P1053-METEALL[[#This Row],[620119]] &lt;= 24), ALL!P1053-METEALL[[#This Row],[620119]], 0)</f>
        <v>22</v>
      </c>
      <c r="R1052">
        <f>IF(AND(ALL!Q1053-METEALL[[#This Row],[620120]] &gt;= 0, ALL!Q1053-METEALL[[#This Row],[620120]] &lt;= 24), ALL!Q1053-METEALL[[#This Row],[620120]], 0)</f>
        <v>20</v>
      </c>
      <c r="S1052">
        <f>IF(AND(ALL!R1053-METEALL[[#This Row],[620122]] &gt;= 0, ALL!R1053-METEALL[[#This Row],[620122]] &lt;= 24), ALL!R1053-METEALL[[#This Row],[620122]], 0)</f>
        <v>0</v>
      </c>
      <c r="T1052">
        <f>IF(AND(ALL!S1053-METEALL[[#This Row],[620123]] &gt;= 0, ALL!S1053-METEALL[[#This Row],[620123]] &lt;= 24), ALL!S1053-METEALL[[#This Row],[620123]], 0)</f>
        <v>3</v>
      </c>
      <c r="U1052">
        <f>IF(AND(ALL!T1053-METEALL[[#This Row],[620124]] &gt;= 0, ALL!T1053-METEALL[[#This Row],[620124]] &lt;= 24), ALL!T1053-METEALL[[#This Row],[620124]], 0)</f>
        <v>10</v>
      </c>
      <c r="Y1052">
        <v>620104</v>
      </c>
      <c r="Z1052" s="31">
        <v>44880</v>
      </c>
      <c r="AA1052">
        <v>0</v>
      </c>
    </row>
    <row r="1053" spans="3:27">
      <c r="C1053" s="17">
        <v>44881</v>
      </c>
      <c r="D1053" t="str">
        <f>TEXT(Mete_cal[[#This Row],[Egat Code]], "[$-409]mmm yyyy")</f>
        <v>Nov 2022</v>
      </c>
      <c r="E1053">
        <f>IF(AND(ALL!D1054-METEALL[[#This Row],[620104]] &gt;= 0, ALL!D1054-METEALL[[#This Row],[620104]] &lt;= 24), ALL!D1054-METEALL[[#This Row],[620104]], 0)</f>
        <v>0</v>
      </c>
      <c r="F1053">
        <f>IF(AND(ALL!E1054-METEALL[[#This Row],[620105]] &gt;= 0, ALL!E1054-METEALL[[#This Row],[620105]] &lt;= 24), ALL!E1054-METEALL[[#This Row],[620105]], 0)</f>
        <v>12</v>
      </c>
      <c r="G1053">
        <f>IF(AND(ALL!F1054-METEALL[[#This Row],[620106]] &gt;= 0, ALL!F1054-METEALL[[#This Row],[620106]] &lt;= 24), ALL!F1054-METEALL[[#This Row],[620106]], 0)</f>
        <v>0</v>
      </c>
      <c r="H1053">
        <f>IF(AND(ALL!G1054-METEALL[[#This Row],[620107]] &gt;= 0, ALL!G1054-METEALL[[#This Row],[620107]] &lt;= 24), ALL!G1054-METEALL[[#This Row],[620107]], 0)</f>
        <v>18</v>
      </c>
      <c r="I1053">
        <f>IF(AND(ALL!H1054-METEALL[[#This Row],[620109]] &gt;= 0, ALL!H1054-METEALL[[#This Row],[620109]] &lt;= 24), ALL!H1054-METEALL[[#This Row],[620109]], 0)</f>
        <v>0</v>
      </c>
      <c r="J1053">
        <f>IF(AND(ALL!I1054-METEALL[[#This Row],[620111]] &gt;= 0, ALL!I1054-METEALL[[#This Row],[620111]] &lt;= 24), ALL!I1054-METEALL[[#This Row],[620111]], 0)</f>
        <v>16</v>
      </c>
      <c r="K1053">
        <f>IF(AND(ALL!J1054-METEALL[[#This Row],[620112]] &gt;= 0, ALL!J1054-METEALL[[#This Row],[620112]] &lt;= 24), ALL!J1054-METEALL[[#This Row],[620112]], 0)</f>
        <v>13</v>
      </c>
      <c r="L1053">
        <f>IF(AND(ALL!K1054-METEALL[[#This Row],[620113]] &gt;= 0, ALL!K1054-METEALL[[#This Row],[620113]] &lt;= 24), ALL!K1054-METEALL[[#This Row],[620113]], 0)</f>
        <v>13</v>
      </c>
      <c r="M1053">
        <f>IF(AND(ALL!L1054-METEALL[[#This Row],[620114]] &gt;= 0, ALL!L1054-METEALL[[#This Row],[620114]] &lt;= 24), ALL!L1054-METEALL[[#This Row],[620114]], 0)</f>
        <v>5</v>
      </c>
      <c r="N1053">
        <f>IF(AND(ALL!M1054-METEALL[[#This Row],[620116]] &gt;= 0, ALL!M1054-METEALL[[#This Row],[620116]] &lt;= 24), ALL!M1054-METEALL[[#This Row],[620116]], 0)</f>
        <v>12</v>
      </c>
      <c r="O1053">
        <f>IF(AND(ALL!N1054-METEALL[[#This Row],[620117]] &gt;= 0, ALL!N1054-METEALL[[#This Row],[620117]] &lt;= 24), ALL!N1054-METEALL[[#This Row],[620117]], 0)</f>
        <v>6</v>
      </c>
      <c r="P1053">
        <f>IF(AND(ALL!O1054-METEALL[[#This Row],[620118]] &gt;= 0, ALL!O1054-METEALL[[#This Row],[620118]] &lt;= 24), ALL!O1054-METEALL[[#This Row],[620118]], 0)</f>
        <v>5</v>
      </c>
      <c r="Q1053">
        <f>IF(AND(ALL!P1054-METEALL[[#This Row],[620119]] &gt;= 0, ALL!P1054-METEALL[[#This Row],[620119]] &lt;= 24), ALL!P1054-METEALL[[#This Row],[620119]], 0)</f>
        <v>6</v>
      </c>
      <c r="R1053">
        <f>IF(AND(ALL!Q1054-METEALL[[#This Row],[620120]] &gt;= 0, ALL!Q1054-METEALL[[#This Row],[620120]] &lt;= 24), ALL!Q1054-METEALL[[#This Row],[620120]], 0)</f>
        <v>5</v>
      </c>
      <c r="S1053">
        <f>IF(AND(ALL!R1054-METEALL[[#This Row],[620122]] &gt;= 0, ALL!R1054-METEALL[[#This Row],[620122]] &lt;= 24), ALL!R1054-METEALL[[#This Row],[620122]], 0)</f>
        <v>1</v>
      </c>
      <c r="T1053">
        <f>IF(AND(ALL!S1054-METEALL[[#This Row],[620123]] &gt;= 0, ALL!S1054-METEALL[[#This Row],[620123]] &lt;= 24), ALL!S1054-METEALL[[#This Row],[620123]], 0)</f>
        <v>0</v>
      </c>
      <c r="U1053">
        <f>IF(AND(ALL!T1054-METEALL[[#This Row],[620124]] &gt;= 0, ALL!T1054-METEALL[[#This Row],[620124]] &lt;= 24), ALL!T1054-METEALL[[#This Row],[620124]], 0)</f>
        <v>16</v>
      </c>
      <c r="Y1053">
        <v>620104</v>
      </c>
      <c r="Z1053" s="31">
        <v>44881</v>
      </c>
      <c r="AA1053">
        <v>0</v>
      </c>
    </row>
    <row r="1054" spans="3:27">
      <c r="C1054" s="17">
        <v>44882</v>
      </c>
      <c r="D1054" t="str">
        <f>TEXT(Mete_cal[[#This Row],[Egat Code]], "[$-409]mmm yyyy")</f>
        <v>Nov 2022</v>
      </c>
      <c r="E1054">
        <f>IF(AND(ALL!D1055-METEALL[[#This Row],[620104]] &gt;= 0, ALL!D1055-METEALL[[#This Row],[620104]] &lt;= 24), ALL!D1055-METEALL[[#This Row],[620104]], 0)</f>
        <v>0</v>
      </c>
      <c r="F1054">
        <f>IF(AND(ALL!E1055-METEALL[[#This Row],[620105]] &gt;= 0, ALL!E1055-METEALL[[#This Row],[620105]] &lt;= 24), ALL!E1055-METEALL[[#This Row],[620105]], 0)</f>
        <v>7</v>
      </c>
      <c r="G1054">
        <f>IF(AND(ALL!F1055-METEALL[[#This Row],[620106]] &gt;= 0, ALL!F1055-METEALL[[#This Row],[620106]] &lt;= 24), ALL!F1055-METEALL[[#This Row],[620106]], 0)</f>
        <v>7</v>
      </c>
      <c r="H1054">
        <f>IF(AND(ALL!G1055-METEALL[[#This Row],[620107]] &gt;= 0, ALL!G1055-METEALL[[#This Row],[620107]] &lt;= 24), ALL!G1055-METEALL[[#This Row],[620107]], 0)</f>
        <v>3</v>
      </c>
      <c r="I1054">
        <f>IF(AND(ALL!H1055-METEALL[[#This Row],[620109]] &gt;= 0, ALL!H1055-METEALL[[#This Row],[620109]] &lt;= 24), ALL!H1055-METEALL[[#This Row],[620109]], 0)</f>
        <v>0</v>
      </c>
      <c r="J1054">
        <f>IF(AND(ALL!I1055-METEALL[[#This Row],[620111]] &gt;= 0, ALL!I1055-METEALL[[#This Row],[620111]] &lt;= 24), ALL!I1055-METEALL[[#This Row],[620111]], 0)</f>
        <v>10</v>
      </c>
      <c r="K1054">
        <f>IF(AND(ALL!J1055-METEALL[[#This Row],[620112]] &gt;= 0, ALL!J1055-METEALL[[#This Row],[620112]] &lt;= 24), ALL!J1055-METEALL[[#This Row],[620112]], 0)</f>
        <v>4</v>
      </c>
      <c r="L1054">
        <f>IF(AND(ALL!K1055-METEALL[[#This Row],[620113]] &gt;= 0, ALL!K1055-METEALL[[#This Row],[620113]] &lt;= 24), ALL!K1055-METEALL[[#This Row],[620113]], 0)</f>
        <v>11</v>
      </c>
      <c r="M1054">
        <f>IF(AND(ALL!L1055-METEALL[[#This Row],[620114]] &gt;= 0, ALL!L1055-METEALL[[#This Row],[620114]] &lt;= 24), ALL!L1055-METEALL[[#This Row],[620114]], 0)</f>
        <v>10</v>
      </c>
      <c r="N1054">
        <f>IF(AND(ALL!M1055-METEALL[[#This Row],[620116]] &gt;= 0, ALL!M1055-METEALL[[#This Row],[620116]] &lt;= 24), ALL!M1055-METEALL[[#This Row],[620116]], 0)</f>
        <v>13</v>
      </c>
      <c r="O1054">
        <f>IF(AND(ALL!N1055-METEALL[[#This Row],[620117]] &gt;= 0, ALL!N1055-METEALL[[#This Row],[620117]] &lt;= 24), ALL!N1055-METEALL[[#This Row],[620117]], 0)</f>
        <v>12</v>
      </c>
      <c r="P1054">
        <f>IF(AND(ALL!O1055-METEALL[[#This Row],[620118]] &gt;= 0, ALL!O1055-METEALL[[#This Row],[620118]] &lt;= 24), ALL!O1055-METEALL[[#This Row],[620118]], 0)</f>
        <v>0</v>
      </c>
      <c r="Q1054">
        <f>IF(AND(ALL!P1055-METEALL[[#This Row],[620119]] &gt;= 0, ALL!P1055-METEALL[[#This Row],[620119]] &lt;= 24), ALL!P1055-METEALL[[#This Row],[620119]], 0)</f>
        <v>11</v>
      </c>
      <c r="R1054">
        <f>IF(AND(ALL!Q1055-METEALL[[#This Row],[620120]] &gt;= 0, ALL!Q1055-METEALL[[#This Row],[620120]] &lt;= 24), ALL!Q1055-METEALL[[#This Row],[620120]], 0)</f>
        <v>8</v>
      </c>
      <c r="S1054">
        <f>IF(AND(ALL!R1055-METEALL[[#This Row],[620122]] &gt;= 0, ALL!R1055-METEALL[[#This Row],[620122]] &lt;= 24), ALL!R1055-METEALL[[#This Row],[620122]], 0)</f>
        <v>0</v>
      </c>
      <c r="T1054">
        <f>IF(AND(ALL!S1055-METEALL[[#This Row],[620123]] &gt;= 0, ALL!S1055-METEALL[[#This Row],[620123]] &lt;= 24), ALL!S1055-METEALL[[#This Row],[620123]], 0)</f>
        <v>0</v>
      </c>
      <c r="U1054">
        <f>IF(AND(ALL!T1055-METEALL[[#This Row],[620124]] &gt;= 0, ALL!T1055-METEALL[[#This Row],[620124]] &lt;= 24), ALL!T1055-METEALL[[#This Row],[620124]], 0)</f>
        <v>10</v>
      </c>
      <c r="Y1054">
        <v>620104</v>
      </c>
      <c r="Z1054" s="31">
        <v>44882</v>
      </c>
      <c r="AA1054">
        <v>0</v>
      </c>
    </row>
    <row r="1055" spans="3:27">
      <c r="C1055" s="17">
        <v>44883</v>
      </c>
      <c r="D1055" t="str">
        <f>TEXT(Mete_cal[[#This Row],[Egat Code]], "[$-409]mmm yyyy")</f>
        <v>Nov 2022</v>
      </c>
      <c r="E1055">
        <f>IF(AND(ALL!D1056-METEALL[[#This Row],[620104]] &gt;= 0, ALL!D1056-METEALL[[#This Row],[620104]] &lt;= 24), ALL!D1056-METEALL[[#This Row],[620104]], 0)</f>
        <v>0</v>
      </c>
      <c r="F1055">
        <f>IF(AND(ALL!E1056-METEALL[[#This Row],[620105]] &gt;= 0, ALL!E1056-METEALL[[#This Row],[620105]] &lt;= 24), ALL!E1056-METEALL[[#This Row],[620105]], 0)</f>
        <v>4</v>
      </c>
      <c r="G1055">
        <f>IF(AND(ALL!F1056-METEALL[[#This Row],[620106]] &gt;= 0, ALL!F1056-METEALL[[#This Row],[620106]] &lt;= 24), ALL!F1056-METEALL[[#This Row],[620106]], 0)</f>
        <v>7</v>
      </c>
      <c r="H1055">
        <f>IF(AND(ALL!G1056-METEALL[[#This Row],[620107]] &gt;= 0, ALL!G1056-METEALL[[#This Row],[620107]] &lt;= 24), ALL!G1056-METEALL[[#This Row],[620107]], 0)</f>
        <v>11</v>
      </c>
      <c r="I1055">
        <f>IF(AND(ALL!H1056-METEALL[[#This Row],[620109]] &gt;= 0, ALL!H1056-METEALL[[#This Row],[620109]] &lt;= 24), ALL!H1056-METEALL[[#This Row],[620109]], 0)</f>
        <v>0</v>
      </c>
      <c r="J1055">
        <f>IF(AND(ALL!I1056-METEALL[[#This Row],[620111]] &gt;= 0, ALL!I1056-METEALL[[#This Row],[620111]] &lt;= 24), ALL!I1056-METEALL[[#This Row],[620111]], 0)</f>
        <v>8</v>
      </c>
      <c r="K1055">
        <f>IF(AND(ALL!J1056-METEALL[[#This Row],[620112]] &gt;= 0, ALL!J1056-METEALL[[#This Row],[620112]] &lt;= 24), ALL!J1056-METEALL[[#This Row],[620112]], 0)</f>
        <v>5</v>
      </c>
      <c r="L1055">
        <f>IF(AND(ALL!K1056-METEALL[[#This Row],[620113]] &gt;= 0, ALL!K1056-METEALL[[#This Row],[620113]] &lt;= 24), ALL!K1056-METEALL[[#This Row],[620113]], 0)</f>
        <v>17</v>
      </c>
      <c r="M1055">
        <f>IF(AND(ALL!L1056-METEALL[[#This Row],[620114]] &gt;= 0, ALL!L1056-METEALL[[#This Row],[620114]] &lt;= 24), ALL!L1056-METEALL[[#This Row],[620114]], 0)</f>
        <v>3</v>
      </c>
      <c r="N1055">
        <f>IF(AND(ALL!M1056-METEALL[[#This Row],[620116]] &gt;= 0, ALL!M1056-METEALL[[#This Row],[620116]] &lt;= 24), ALL!M1056-METEALL[[#This Row],[620116]], 0)</f>
        <v>4</v>
      </c>
      <c r="O1055">
        <f>IF(AND(ALL!N1056-METEALL[[#This Row],[620117]] &gt;= 0, ALL!N1056-METEALL[[#This Row],[620117]] &lt;= 24), ALL!N1056-METEALL[[#This Row],[620117]], 0)</f>
        <v>0</v>
      </c>
      <c r="P1055">
        <f>IF(AND(ALL!O1056-METEALL[[#This Row],[620118]] &gt;= 0, ALL!O1056-METEALL[[#This Row],[620118]] &lt;= 24), ALL!O1056-METEALL[[#This Row],[620118]], 0)</f>
        <v>0</v>
      </c>
      <c r="Q1055">
        <f>IF(AND(ALL!P1056-METEALL[[#This Row],[620119]] &gt;= 0, ALL!P1056-METEALL[[#This Row],[620119]] &lt;= 24), ALL!P1056-METEALL[[#This Row],[620119]], 0)</f>
        <v>7</v>
      </c>
      <c r="R1055">
        <f>IF(AND(ALL!Q1056-METEALL[[#This Row],[620120]] &gt;= 0, ALL!Q1056-METEALL[[#This Row],[620120]] &lt;= 24), ALL!Q1056-METEALL[[#This Row],[620120]], 0)</f>
        <v>8</v>
      </c>
      <c r="S1055">
        <f>IF(AND(ALL!R1056-METEALL[[#This Row],[620122]] &gt;= 0, ALL!R1056-METEALL[[#This Row],[620122]] &lt;= 24), ALL!R1056-METEALL[[#This Row],[620122]], 0)</f>
        <v>0</v>
      </c>
      <c r="T1055">
        <f>IF(AND(ALL!S1056-METEALL[[#This Row],[620123]] &gt;= 0, ALL!S1056-METEALL[[#This Row],[620123]] &lt;= 24), ALL!S1056-METEALL[[#This Row],[620123]], 0)</f>
        <v>9</v>
      </c>
      <c r="U1055">
        <f>IF(AND(ALL!T1056-METEALL[[#This Row],[620124]] &gt;= 0, ALL!T1056-METEALL[[#This Row],[620124]] &lt;= 24), ALL!T1056-METEALL[[#This Row],[620124]], 0)</f>
        <v>7</v>
      </c>
      <c r="Y1055">
        <v>620104</v>
      </c>
      <c r="Z1055" s="31">
        <v>44883</v>
      </c>
      <c r="AA1055">
        <v>0</v>
      </c>
    </row>
    <row r="1056" spans="3:27">
      <c r="C1056" s="17">
        <v>44884</v>
      </c>
      <c r="D1056" t="str">
        <f>TEXT(Mete_cal[[#This Row],[Egat Code]], "[$-409]mmm yyyy")</f>
        <v>Nov 2022</v>
      </c>
      <c r="E1056">
        <f>IF(AND(ALL!D1057-METEALL[[#This Row],[620104]] &gt;= 0, ALL!D1057-METEALL[[#This Row],[620104]] &lt;= 24), ALL!D1057-METEALL[[#This Row],[620104]], 0)</f>
        <v>3</v>
      </c>
      <c r="F1056">
        <f>IF(AND(ALL!E1057-METEALL[[#This Row],[620105]] &gt;= 0, ALL!E1057-METEALL[[#This Row],[620105]] &lt;= 24), ALL!E1057-METEALL[[#This Row],[620105]], 0)</f>
        <v>4</v>
      </c>
      <c r="G1056">
        <f>IF(AND(ALL!F1057-METEALL[[#This Row],[620106]] &gt;= 0, ALL!F1057-METEALL[[#This Row],[620106]] &lt;= 24), ALL!F1057-METEALL[[#This Row],[620106]], 0)</f>
        <v>4</v>
      </c>
      <c r="H1056">
        <f>IF(AND(ALL!G1057-METEALL[[#This Row],[620107]] &gt;= 0, ALL!G1057-METEALL[[#This Row],[620107]] &lt;= 24), ALL!G1057-METEALL[[#This Row],[620107]], 0)</f>
        <v>4</v>
      </c>
      <c r="I1056">
        <f>IF(AND(ALL!H1057-METEALL[[#This Row],[620109]] &gt;= 0, ALL!H1057-METEALL[[#This Row],[620109]] &lt;= 24), ALL!H1057-METEALL[[#This Row],[620109]], 0)</f>
        <v>0</v>
      </c>
      <c r="J1056">
        <f>IF(AND(ALL!I1057-METEALL[[#This Row],[620111]] &gt;= 0, ALL!I1057-METEALL[[#This Row],[620111]] &lt;= 24), ALL!I1057-METEALL[[#This Row],[620111]], 0)</f>
        <v>8</v>
      </c>
      <c r="K1056">
        <f>IF(AND(ALL!J1057-METEALL[[#This Row],[620112]] &gt;= 0, ALL!J1057-METEALL[[#This Row],[620112]] &lt;= 24), ALL!J1057-METEALL[[#This Row],[620112]], 0)</f>
        <v>1</v>
      </c>
      <c r="L1056">
        <f>IF(AND(ALL!K1057-METEALL[[#This Row],[620113]] &gt;= 0, ALL!K1057-METEALL[[#This Row],[620113]] &lt;= 24), ALL!K1057-METEALL[[#This Row],[620113]], 0)</f>
        <v>0</v>
      </c>
      <c r="M1056">
        <f>IF(AND(ALL!L1057-METEALL[[#This Row],[620114]] &gt;= 0, ALL!L1057-METEALL[[#This Row],[620114]] &lt;= 24), ALL!L1057-METEALL[[#This Row],[620114]], 0)</f>
        <v>8</v>
      </c>
      <c r="N1056">
        <f>IF(AND(ALL!M1057-METEALL[[#This Row],[620116]] &gt;= 0, ALL!M1057-METEALL[[#This Row],[620116]] &lt;= 24), ALL!M1057-METEALL[[#This Row],[620116]], 0)</f>
        <v>8</v>
      </c>
      <c r="O1056">
        <f>IF(AND(ALL!N1057-METEALL[[#This Row],[620117]] &gt;= 0, ALL!N1057-METEALL[[#This Row],[620117]] &lt;= 24), ALL!N1057-METEALL[[#This Row],[620117]], 0)</f>
        <v>16</v>
      </c>
      <c r="P1056">
        <f>IF(AND(ALL!O1057-METEALL[[#This Row],[620118]] &gt;= 0, ALL!O1057-METEALL[[#This Row],[620118]] &lt;= 24), ALL!O1057-METEALL[[#This Row],[620118]], 0)</f>
        <v>3</v>
      </c>
      <c r="Q1056">
        <f>IF(AND(ALL!P1057-METEALL[[#This Row],[620119]] &gt;= 0, ALL!P1057-METEALL[[#This Row],[620119]] &lt;= 24), ALL!P1057-METEALL[[#This Row],[620119]], 0)</f>
        <v>7</v>
      </c>
      <c r="R1056">
        <f>IF(AND(ALL!Q1057-METEALL[[#This Row],[620120]] &gt;= 0, ALL!Q1057-METEALL[[#This Row],[620120]] &lt;= 24), ALL!Q1057-METEALL[[#This Row],[620120]], 0)</f>
        <v>4</v>
      </c>
      <c r="S1056">
        <f>IF(AND(ALL!R1057-METEALL[[#This Row],[620122]] &gt;= 0, ALL!R1057-METEALL[[#This Row],[620122]] &lt;= 24), ALL!R1057-METEALL[[#This Row],[620122]], 0)</f>
        <v>0</v>
      </c>
      <c r="T1056">
        <f>IF(AND(ALL!S1057-METEALL[[#This Row],[620123]] &gt;= 0, ALL!S1057-METEALL[[#This Row],[620123]] &lt;= 24), ALL!S1057-METEALL[[#This Row],[620123]], 0)</f>
        <v>3</v>
      </c>
      <c r="U1056">
        <f>IF(AND(ALL!T1057-METEALL[[#This Row],[620124]] &gt;= 0, ALL!T1057-METEALL[[#This Row],[620124]] &lt;= 24), ALL!T1057-METEALL[[#This Row],[620124]], 0)</f>
        <v>0</v>
      </c>
      <c r="Y1056">
        <v>620104</v>
      </c>
      <c r="Z1056" s="31">
        <v>44884</v>
      </c>
      <c r="AA1056">
        <v>3</v>
      </c>
    </row>
    <row r="1057" spans="3:27">
      <c r="C1057" s="17">
        <v>44885</v>
      </c>
      <c r="D1057" t="str">
        <f>TEXT(Mete_cal[[#This Row],[Egat Code]], "[$-409]mmm yyyy")</f>
        <v>Nov 2022</v>
      </c>
      <c r="E1057">
        <f>IF(AND(ALL!D1058-METEALL[[#This Row],[620104]] &gt;= 0, ALL!D1058-METEALL[[#This Row],[620104]] &lt;= 24), ALL!D1058-METEALL[[#This Row],[620104]], 0)</f>
        <v>0</v>
      </c>
      <c r="F1057">
        <f>IF(AND(ALL!E1058-METEALL[[#This Row],[620105]] &gt;= 0, ALL!E1058-METEALL[[#This Row],[620105]] &lt;= 24), ALL!E1058-METEALL[[#This Row],[620105]], 0)</f>
        <v>6</v>
      </c>
      <c r="G1057">
        <f>IF(AND(ALL!F1058-METEALL[[#This Row],[620106]] &gt;= 0, ALL!F1058-METEALL[[#This Row],[620106]] &lt;= 24), ALL!F1058-METEALL[[#This Row],[620106]], 0)</f>
        <v>13</v>
      </c>
      <c r="H1057">
        <f>IF(AND(ALL!G1058-METEALL[[#This Row],[620107]] &gt;= 0, ALL!G1058-METEALL[[#This Row],[620107]] &lt;= 24), ALL!G1058-METEALL[[#This Row],[620107]], 0)</f>
        <v>0</v>
      </c>
      <c r="I1057">
        <f>IF(AND(ALL!H1058-METEALL[[#This Row],[620109]] &gt;= 0, ALL!H1058-METEALL[[#This Row],[620109]] &lt;= 24), ALL!H1058-METEALL[[#This Row],[620109]], 0)</f>
        <v>0</v>
      </c>
      <c r="J1057">
        <f>IF(AND(ALL!I1058-METEALL[[#This Row],[620111]] &gt;= 0, ALL!I1058-METEALL[[#This Row],[620111]] &lt;= 24), ALL!I1058-METEALL[[#This Row],[620111]], 0)</f>
        <v>17</v>
      </c>
      <c r="K1057">
        <f>IF(AND(ALL!J1058-METEALL[[#This Row],[620112]] &gt;= 0, ALL!J1058-METEALL[[#This Row],[620112]] &lt;= 24), ALL!J1058-METEALL[[#This Row],[620112]], 0)</f>
        <v>12</v>
      </c>
      <c r="L1057">
        <f>IF(AND(ALL!K1058-METEALL[[#This Row],[620113]] &gt;= 0, ALL!K1058-METEALL[[#This Row],[620113]] &lt;= 24), ALL!K1058-METEALL[[#This Row],[620113]], 0)</f>
        <v>0</v>
      </c>
      <c r="M1057">
        <f>IF(AND(ALL!L1058-METEALL[[#This Row],[620114]] &gt;= 0, ALL!L1058-METEALL[[#This Row],[620114]] &lt;= 24), ALL!L1058-METEALL[[#This Row],[620114]], 0)</f>
        <v>11</v>
      </c>
      <c r="N1057">
        <f>IF(AND(ALL!M1058-METEALL[[#This Row],[620116]] &gt;= 0, ALL!M1058-METEALL[[#This Row],[620116]] &lt;= 24), ALL!M1058-METEALL[[#This Row],[620116]], 0)</f>
        <v>16</v>
      </c>
      <c r="O1057">
        <f>IF(AND(ALL!N1058-METEALL[[#This Row],[620117]] &gt;= 0, ALL!N1058-METEALL[[#This Row],[620117]] &lt;= 24), ALL!N1058-METEALL[[#This Row],[620117]], 0)</f>
        <v>10</v>
      </c>
      <c r="P1057">
        <f>IF(AND(ALL!O1058-METEALL[[#This Row],[620118]] &gt;= 0, ALL!O1058-METEALL[[#This Row],[620118]] &lt;= 24), ALL!O1058-METEALL[[#This Row],[620118]], 0)</f>
        <v>0</v>
      </c>
      <c r="Q1057">
        <f>IF(AND(ALL!P1058-METEALL[[#This Row],[620119]] &gt;= 0, ALL!P1058-METEALL[[#This Row],[620119]] &lt;= 24), ALL!P1058-METEALL[[#This Row],[620119]], 0)</f>
        <v>11</v>
      </c>
      <c r="R1057">
        <f>IF(AND(ALL!Q1058-METEALL[[#This Row],[620120]] &gt;= 0, ALL!Q1058-METEALL[[#This Row],[620120]] &lt;= 24), ALL!Q1058-METEALL[[#This Row],[620120]], 0)</f>
        <v>8</v>
      </c>
      <c r="S1057">
        <f>IF(AND(ALL!R1058-METEALL[[#This Row],[620122]] &gt;= 0, ALL!R1058-METEALL[[#This Row],[620122]] &lt;= 24), ALL!R1058-METEALL[[#This Row],[620122]], 0)</f>
        <v>0</v>
      </c>
      <c r="T1057">
        <f>IF(AND(ALL!S1058-METEALL[[#This Row],[620123]] &gt;= 0, ALL!S1058-METEALL[[#This Row],[620123]] &lt;= 24), ALL!S1058-METEALL[[#This Row],[620123]], 0)</f>
        <v>8</v>
      </c>
      <c r="U1057">
        <f>IF(AND(ALL!T1058-METEALL[[#This Row],[620124]] &gt;= 0, ALL!T1058-METEALL[[#This Row],[620124]] &lt;= 24), ALL!T1058-METEALL[[#This Row],[620124]], 0)</f>
        <v>6</v>
      </c>
      <c r="Y1057">
        <v>620104</v>
      </c>
      <c r="Z1057" s="31">
        <v>44885</v>
      </c>
      <c r="AA1057">
        <v>0</v>
      </c>
    </row>
    <row r="1058" spans="3:27">
      <c r="C1058" s="17">
        <v>44886</v>
      </c>
      <c r="D1058" t="str">
        <f>TEXT(Mete_cal[[#This Row],[Egat Code]], "[$-409]mmm yyyy")</f>
        <v>Nov 2022</v>
      </c>
      <c r="E1058">
        <f>IF(AND(ALL!D1059-METEALL[[#This Row],[620104]] &gt;= 0, ALL!D1059-METEALL[[#This Row],[620104]] &lt;= 24), ALL!D1059-METEALL[[#This Row],[620104]], 0)</f>
        <v>0</v>
      </c>
      <c r="F1058">
        <f>IF(AND(ALL!E1059-METEALL[[#This Row],[620105]] &gt;= 0, ALL!E1059-METEALL[[#This Row],[620105]] &lt;= 24), ALL!E1059-METEALL[[#This Row],[620105]], 0)</f>
        <v>7</v>
      </c>
      <c r="G1058">
        <f>IF(AND(ALL!F1059-METEALL[[#This Row],[620106]] &gt;= 0, ALL!F1059-METEALL[[#This Row],[620106]] &lt;= 24), ALL!F1059-METEALL[[#This Row],[620106]], 0)</f>
        <v>7</v>
      </c>
      <c r="H1058">
        <f>IF(AND(ALL!G1059-METEALL[[#This Row],[620107]] &gt;= 0, ALL!G1059-METEALL[[#This Row],[620107]] &lt;= 24), ALL!G1059-METEALL[[#This Row],[620107]], 0)</f>
        <v>7</v>
      </c>
      <c r="I1058">
        <f>IF(AND(ALL!H1059-METEALL[[#This Row],[620109]] &gt;= 0, ALL!H1059-METEALL[[#This Row],[620109]] &lt;= 24), ALL!H1059-METEALL[[#This Row],[620109]], 0)</f>
        <v>0</v>
      </c>
      <c r="J1058">
        <f>IF(AND(ALL!I1059-METEALL[[#This Row],[620111]] &gt;= 0, ALL!I1059-METEALL[[#This Row],[620111]] &lt;= 24), ALL!I1059-METEALL[[#This Row],[620111]], 0)</f>
        <v>0</v>
      </c>
      <c r="K1058">
        <f>IF(AND(ALL!J1059-METEALL[[#This Row],[620112]] &gt;= 0, ALL!J1059-METEALL[[#This Row],[620112]] &lt;= 24), ALL!J1059-METEALL[[#This Row],[620112]], 0)</f>
        <v>2</v>
      </c>
      <c r="L1058">
        <f>IF(AND(ALL!K1059-METEALL[[#This Row],[620113]] &gt;= 0, ALL!K1059-METEALL[[#This Row],[620113]] &lt;= 24), ALL!K1059-METEALL[[#This Row],[620113]], 0)</f>
        <v>0</v>
      </c>
      <c r="M1058">
        <f>IF(AND(ALL!L1059-METEALL[[#This Row],[620114]] &gt;= 0, ALL!L1059-METEALL[[#This Row],[620114]] &lt;= 24), ALL!L1059-METEALL[[#This Row],[620114]], 0)</f>
        <v>0</v>
      </c>
      <c r="N1058">
        <f>IF(AND(ALL!M1059-METEALL[[#This Row],[620116]] &gt;= 0, ALL!M1059-METEALL[[#This Row],[620116]] &lt;= 24), ALL!M1059-METEALL[[#This Row],[620116]], 0)</f>
        <v>2</v>
      </c>
      <c r="O1058">
        <f>IF(AND(ALL!N1059-METEALL[[#This Row],[620117]] &gt;= 0, ALL!N1059-METEALL[[#This Row],[620117]] &lt;= 24), ALL!N1059-METEALL[[#This Row],[620117]], 0)</f>
        <v>2</v>
      </c>
      <c r="P1058">
        <f>IF(AND(ALL!O1059-METEALL[[#This Row],[620118]] &gt;= 0, ALL!O1059-METEALL[[#This Row],[620118]] &lt;= 24), ALL!O1059-METEALL[[#This Row],[620118]], 0)</f>
        <v>0</v>
      </c>
      <c r="Q1058">
        <f>IF(AND(ALL!P1059-METEALL[[#This Row],[620119]] &gt;= 0, ALL!P1059-METEALL[[#This Row],[620119]] &lt;= 24), ALL!P1059-METEALL[[#This Row],[620119]], 0)</f>
        <v>9</v>
      </c>
      <c r="R1058">
        <f>IF(AND(ALL!Q1059-METEALL[[#This Row],[620120]] &gt;= 0, ALL!Q1059-METEALL[[#This Row],[620120]] &lt;= 24), ALL!Q1059-METEALL[[#This Row],[620120]], 0)</f>
        <v>7</v>
      </c>
      <c r="S1058">
        <f>IF(AND(ALL!R1059-METEALL[[#This Row],[620122]] &gt;= 0, ALL!R1059-METEALL[[#This Row],[620122]] &lt;= 24), ALL!R1059-METEALL[[#This Row],[620122]], 0)</f>
        <v>0</v>
      </c>
      <c r="T1058">
        <f>IF(AND(ALL!S1059-METEALL[[#This Row],[620123]] &gt;= 0, ALL!S1059-METEALL[[#This Row],[620123]] &lt;= 24), ALL!S1059-METEALL[[#This Row],[620123]], 0)</f>
        <v>0</v>
      </c>
      <c r="U1058">
        <f>IF(AND(ALL!T1059-METEALL[[#This Row],[620124]] &gt;= 0, ALL!T1059-METEALL[[#This Row],[620124]] &lt;= 24), ALL!T1059-METEALL[[#This Row],[620124]], 0)</f>
        <v>2</v>
      </c>
      <c r="Y1058">
        <v>620104</v>
      </c>
      <c r="Z1058" s="31">
        <v>44886</v>
      </c>
      <c r="AA1058">
        <v>0</v>
      </c>
    </row>
    <row r="1059" spans="3:27">
      <c r="C1059" s="17">
        <v>44887</v>
      </c>
      <c r="D1059" t="str">
        <f>TEXT(Mete_cal[[#This Row],[Egat Code]], "[$-409]mmm yyyy")</f>
        <v>Nov 2022</v>
      </c>
      <c r="E1059">
        <f>IF(AND(ALL!D1060-METEALL[[#This Row],[620104]] &gt;= 0, ALL!D1060-METEALL[[#This Row],[620104]] &lt;= 24), ALL!D1060-METEALL[[#This Row],[620104]], 0)</f>
        <v>0</v>
      </c>
      <c r="F1059">
        <f>IF(AND(ALL!E1060-METEALL[[#This Row],[620105]] &gt;= 0, ALL!E1060-METEALL[[#This Row],[620105]] &lt;= 24), ALL!E1060-METEALL[[#This Row],[620105]], 0)</f>
        <v>4</v>
      </c>
      <c r="G1059">
        <f>IF(AND(ALL!F1060-METEALL[[#This Row],[620106]] &gt;= 0, ALL!F1060-METEALL[[#This Row],[620106]] &lt;= 24), ALL!F1060-METEALL[[#This Row],[620106]], 0)</f>
        <v>11</v>
      </c>
      <c r="H1059">
        <f>IF(AND(ALL!G1060-METEALL[[#This Row],[620107]] &gt;= 0, ALL!G1060-METEALL[[#This Row],[620107]] &lt;= 24), ALL!G1060-METEALL[[#This Row],[620107]], 0)</f>
        <v>0</v>
      </c>
      <c r="I1059">
        <f>IF(AND(ALL!H1060-METEALL[[#This Row],[620109]] &gt;= 0, ALL!H1060-METEALL[[#This Row],[620109]] &lt;= 24), ALL!H1060-METEALL[[#This Row],[620109]], 0)</f>
        <v>0</v>
      </c>
      <c r="J1059">
        <f>IF(AND(ALL!I1060-METEALL[[#This Row],[620111]] &gt;= 0, ALL!I1060-METEALL[[#This Row],[620111]] &lt;= 24), ALL!I1060-METEALL[[#This Row],[620111]], 0)</f>
        <v>6</v>
      </c>
      <c r="K1059">
        <f>IF(AND(ALL!J1060-METEALL[[#This Row],[620112]] &gt;= 0, ALL!J1060-METEALL[[#This Row],[620112]] &lt;= 24), ALL!J1060-METEALL[[#This Row],[620112]], 0)</f>
        <v>8</v>
      </c>
      <c r="L1059">
        <f>IF(AND(ALL!K1060-METEALL[[#This Row],[620113]] &gt;= 0, ALL!K1060-METEALL[[#This Row],[620113]] &lt;= 24), ALL!K1060-METEALL[[#This Row],[620113]], 0)</f>
        <v>12</v>
      </c>
      <c r="M1059">
        <f>IF(AND(ALL!L1060-METEALL[[#This Row],[620114]] &gt;= 0, ALL!L1060-METEALL[[#This Row],[620114]] &lt;= 24), ALL!L1060-METEALL[[#This Row],[620114]], 0)</f>
        <v>0</v>
      </c>
      <c r="N1059">
        <f>IF(AND(ALL!M1060-METEALL[[#This Row],[620116]] &gt;= 0, ALL!M1060-METEALL[[#This Row],[620116]] &lt;= 24), ALL!M1060-METEALL[[#This Row],[620116]], 0)</f>
        <v>0</v>
      </c>
      <c r="O1059">
        <f>IF(AND(ALL!N1060-METEALL[[#This Row],[620117]] &gt;= 0, ALL!N1060-METEALL[[#This Row],[620117]] &lt;= 24), ALL!N1060-METEALL[[#This Row],[620117]], 0)</f>
        <v>10</v>
      </c>
      <c r="P1059">
        <f>IF(AND(ALL!O1060-METEALL[[#This Row],[620118]] &gt;= 0, ALL!O1060-METEALL[[#This Row],[620118]] &lt;= 24), ALL!O1060-METEALL[[#This Row],[620118]], 0)</f>
        <v>0</v>
      </c>
      <c r="Q1059">
        <f>IF(AND(ALL!P1060-METEALL[[#This Row],[620119]] &gt;= 0, ALL!P1060-METEALL[[#This Row],[620119]] &lt;= 24), ALL!P1060-METEALL[[#This Row],[620119]], 0)</f>
        <v>2</v>
      </c>
      <c r="R1059">
        <f>IF(AND(ALL!Q1060-METEALL[[#This Row],[620120]] &gt;= 0, ALL!Q1060-METEALL[[#This Row],[620120]] &lt;= 24), ALL!Q1060-METEALL[[#This Row],[620120]], 0)</f>
        <v>13</v>
      </c>
      <c r="S1059">
        <f>IF(AND(ALL!R1060-METEALL[[#This Row],[620122]] &gt;= 0, ALL!R1060-METEALL[[#This Row],[620122]] &lt;= 24), ALL!R1060-METEALL[[#This Row],[620122]], 0)</f>
        <v>0</v>
      </c>
      <c r="T1059">
        <f>IF(AND(ALL!S1060-METEALL[[#This Row],[620123]] &gt;= 0, ALL!S1060-METEALL[[#This Row],[620123]] &lt;= 24), ALL!S1060-METEALL[[#This Row],[620123]], 0)</f>
        <v>5</v>
      </c>
      <c r="U1059">
        <f>IF(AND(ALL!T1060-METEALL[[#This Row],[620124]] &gt;= 0, ALL!T1060-METEALL[[#This Row],[620124]] &lt;= 24), ALL!T1060-METEALL[[#This Row],[620124]], 0)</f>
        <v>12</v>
      </c>
      <c r="Y1059">
        <v>620104</v>
      </c>
      <c r="Z1059" s="31">
        <v>44887</v>
      </c>
      <c r="AA1059">
        <v>0</v>
      </c>
    </row>
    <row r="1060" spans="3:27">
      <c r="C1060" s="17">
        <v>44888</v>
      </c>
      <c r="D1060" t="str">
        <f>TEXT(Mete_cal[[#This Row],[Egat Code]], "[$-409]mmm yyyy")</f>
        <v>Nov 2022</v>
      </c>
      <c r="E1060">
        <f>IF(AND(ALL!D1061-METEALL[[#This Row],[620104]] &gt;= 0, ALL!D1061-METEALL[[#This Row],[620104]] &lt;= 24), ALL!D1061-METEALL[[#This Row],[620104]], 0)</f>
        <v>3</v>
      </c>
      <c r="F1060">
        <f>IF(AND(ALL!E1061-METEALL[[#This Row],[620105]] &gt;= 0, ALL!E1061-METEALL[[#This Row],[620105]] &lt;= 24), ALL!E1061-METEALL[[#This Row],[620105]], 0)</f>
        <v>6</v>
      </c>
      <c r="G1060">
        <f>IF(AND(ALL!F1061-METEALL[[#This Row],[620106]] &gt;= 0, ALL!F1061-METEALL[[#This Row],[620106]] &lt;= 24), ALL!F1061-METEALL[[#This Row],[620106]], 0)</f>
        <v>7</v>
      </c>
      <c r="H1060">
        <f>IF(AND(ALL!G1061-METEALL[[#This Row],[620107]] &gt;= 0, ALL!G1061-METEALL[[#This Row],[620107]] &lt;= 24), ALL!G1061-METEALL[[#This Row],[620107]], 0)</f>
        <v>0</v>
      </c>
      <c r="I1060">
        <f>IF(AND(ALL!H1061-METEALL[[#This Row],[620109]] &gt;= 0, ALL!H1061-METEALL[[#This Row],[620109]] &lt;= 24), ALL!H1061-METEALL[[#This Row],[620109]], 0)</f>
        <v>0</v>
      </c>
      <c r="J1060">
        <f>IF(AND(ALL!I1061-METEALL[[#This Row],[620111]] &gt;= 0, ALL!I1061-METEALL[[#This Row],[620111]] &lt;= 24), ALL!I1061-METEALL[[#This Row],[620111]], 0)</f>
        <v>9</v>
      </c>
      <c r="K1060">
        <f>IF(AND(ALL!J1061-METEALL[[#This Row],[620112]] &gt;= 0, ALL!J1061-METEALL[[#This Row],[620112]] &lt;= 24), ALL!J1061-METEALL[[#This Row],[620112]], 0)</f>
        <v>3</v>
      </c>
      <c r="L1060">
        <f>IF(AND(ALL!K1061-METEALL[[#This Row],[620113]] &gt;= 0, ALL!K1061-METEALL[[#This Row],[620113]] &lt;= 24), ALL!K1061-METEALL[[#This Row],[620113]], 0)</f>
        <v>0</v>
      </c>
      <c r="M1060">
        <f>IF(AND(ALL!L1061-METEALL[[#This Row],[620114]] &gt;= 0, ALL!L1061-METEALL[[#This Row],[620114]] &lt;= 24), ALL!L1061-METEALL[[#This Row],[620114]], 0)</f>
        <v>10</v>
      </c>
      <c r="N1060">
        <f>IF(AND(ALL!M1061-METEALL[[#This Row],[620116]] &gt;= 0, ALL!M1061-METEALL[[#This Row],[620116]] &lt;= 24), ALL!M1061-METEALL[[#This Row],[620116]], 0)</f>
        <v>0</v>
      </c>
      <c r="O1060">
        <f>IF(AND(ALL!N1061-METEALL[[#This Row],[620117]] &gt;= 0, ALL!N1061-METEALL[[#This Row],[620117]] &lt;= 24), ALL!N1061-METEALL[[#This Row],[620117]], 0)</f>
        <v>9</v>
      </c>
      <c r="P1060">
        <f>IF(AND(ALL!O1061-METEALL[[#This Row],[620118]] &gt;= 0, ALL!O1061-METEALL[[#This Row],[620118]] &lt;= 24), ALL!O1061-METEALL[[#This Row],[620118]], 0)</f>
        <v>5</v>
      </c>
      <c r="Q1060">
        <f>IF(AND(ALL!P1061-METEALL[[#This Row],[620119]] &gt;= 0, ALL!P1061-METEALL[[#This Row],[620119]] &lt;= 24), ALL!P1061-METEALL[[#This Row],[620119]], 0)</f>
        <v>15</v>
      </c>
      <c r="R1060">
        <f>IF(AND(ALL!Q1061-METEALL[[#This Row],[620120]] &gt;= 0, ALL!Q1061-METEALL[[#This Row],[620120]] &lt;= 24), ALL!Q1061-METEALL[[#This Row],[620120]], 0)</f>
        <v>15</v>
      </c>
      <c r="S1060">
        <f>IF(AND(ALL!R1061-METEALL[[#This Row],[620122]] &gt;= 0, ALL!R1061-METEALL[[#This Row],[620122]] &lt;= 24), ALL!R1061-METEALL[[#This Row],[620122]], 0)</f>
        <v>0</v>
      </c>
      <c r="T1060">
        <f>IF(AND(ALL!S1061-METEALL[[#This Row],[620123]] &gt;= 0, ALL!S1061-METEALL[[#This Row],[620123]] &lt;= 24), ALL!S1061-METEALL[[#This Row],[620123]], 0)</f>
        <v>0</v>
      </c>
      <c r="U1060">
        <f>IF(AND(ALL!T1061-METEALL[[#This Row],[620124]] &gt;= 0, ALL!T1061-METEALL[[#This Row],[620124]] &lt;= 24), ALL!T1061-METEALL[[#This Row],[620124]], 0)</f>
        <v>15</v>
      </c>
      <c r="Y1060">
        <v>620104</v>
      </c>
      <c r="Z1060" s="31">
        <v>44888</v>
      </c>
      <c r="AA1060">
        <v>3</v>
      </c>
    </row>
    <row r="1061" spans="3:27">
      <c r="C1061" s="17">
        <v>44889</v>
      </c>
      <c r="D1061" t="str">
        <f>TEXT(Mete_cal[[#This Row],[Egat Code]], "[$-409]mmm yyyy")</f>
        <v>Nov 2022</v>
      </c>
      <c r="E1061">
        <f>IF(AND(ALL!D1062-METEALL[[#This Row],[620104]] &gt;= 0, ALL!D1062-METEALL[[#This Row],[620104]] &lt;= 24), ALL!D1062-METEALL[[#This Row],[620104]], 0)</f>
        <v>2</v>
      </c>
      <c r="F1061">
        <f>IF(AND(ALL!E1062-METEALL[[#This Row],[620105]] &gt;= 0, ALL!E1062-METEALL[[#This Row],[620105]] &lt;= 24), ALL!E1062-METEALL[[#This Row],[620105]], 0)</f>
        <v>2</v>
      </c>
      <c r="G1061">
        <f>IF(AND(ALL!F1062-METEALL[[#This Row],[620106]] &gt;= 0, ALL!F1062-METEALL[[#This Row],[620106]] &lt;= 24), ALL!F1062-METEALL[[#This Row],[620106]], 0)</f>
        <v>0</v>
      </c>
      <c r="H1061">
        <f>IF(AND(ALL!G1062-METEALL[[#This Row],[620107]] &gt;= 0, ALL!G1062-METEALL[[#This Row],[620107]] &lt;= 24), ALL!G1062-METEALL[[#This Row],[620107]], 0)</f>
        <v>1</v>
      </c>
      <c r="I1061">
        <f>IF(AND(ALL!H1062-METEALL[[#This Row],[620109]] &gt;= 0, ALL!H1062-METEALL[[#This Row],[620109]] &lt;= 24), ALL!H1062-METEALL[[#This Row],[620109]], 0)</f>
        <v>0</v>
      </c>
      <c r="J1061">
        <f>IF(AND(ALL!I1062-METEALL[[#This Row],[620111]] &gt;= 0, ALL!I1062-METEALL[[#This Row],[620111]] &lt;= 24), ALL!I1062-METEALL[[#This Row],[620111]], 0)</f>
        <v>5</v>
      </c>
      <c r="K1061">
        <f>IF(AND(ALL!J1062-METEALL[[#This Row],[620112]] &gt;= 0, ALL!J1062-METEALL[[#This Row],[620112]] &lt;= 24), ALL!J1062-METEALL[[#This Row],[620112]], 0)</f>
        <v>5</v>
      </c>
      <c r="L1061">
        <f>IF(AND(ALL!K1062-METEALL[[#This Row],[620113]] &gt;= 0, ALL!K1062-METEALL[[#This Row],[620113]] &lt;= 24), ALL!K1062-METEALL[[#This Row],[620113]], 0)</f>
        <v>0</v>
      </c>
      <c r="M1061">
        <f>IF(AND(ALL!L1062-METEALL[[#This Row],[620114]] &gt;= 0, ALL!L1062-METEALL[[#This Row],[620114]] &lt;= 24), ALL!L1062-METEALL[[#This Row],[620114]], 0)</f>
        <v>10</v>
      </c>
      <c r="N1061">
        <f>IF(AND(ALL!M1062-METEALL[[#This Row],[620116]] &gt;= 0, ALL!M1062-METEALL[[#This Row],[620116]] &lt;= 24), ALL!M1062-METEALL[[#This Row],[620116]], 0)</f>
        <v>0</v>
      </c>
      <c r="O1061">
        <f>IF(AND(ALL!N1062-METEALL[[#This Row],[620117]] &gt;= 0, ALL!N1062-METEALL[[#This Row],[620117]] &lt;= 24), ALL!N1062-METEALL[[#This Row],[620117]], 0)</f>
        <v>11</v>
      </c>
      <c r="P1061">
        <f>IF(AND(ALL!O1062-METEALL[[#This Row],[620118]] &gt;= 0, ALL!O1062-METEALL[[#This Row],[620118]] &lt;= 24), ALL!O1062-METEALL[[#This Row],[620118]], 0)</f>
        <v>3</v>
      </c>
      <c r="Q1061">
        <f>IF(AND(ALL!P1062-METEALL[[#This Row],[620119]] &gt;= 0, ALL!P1062-METEALL[[#This Row],[620119]] &lt;= 24), ALL!P1062-METEALL[[#This Row],[620119]], 0)</f>
        <v>5</v>
      </c>
      <c r="R1061">
        <f>IF(AND(ALL!Q1062-METEALL[[#This Row],[620120]] &gt;= 0, ALL!Q1062-METEALL[[#This Row],[620120]] &lt;= 24), ALL!Q1062-METEALL[[#This Row],[620120]], 0)</f>
        <v>12</v>
      </c>
      <c r="S1061">
        <f>IF(AND(ALL!R1062-METEALL[[#This Row],[620122]] &gt;= 0, ALL!R1062-METEALL[[#This Row],[620122]] &lt;= 24), ALL!R1062-METEALL[[#This Row],[620122]], 0)</f>
        <v>2</v>
      </c>
      <c r="T1061">
        <f>IF(AND(ALL!S1062-METEALL[[#This Row],[620123]] &gt;= 0, ALL!S1062-METEALL[[#This Row],[620123]] &lt;= 24), ALL!S1062-METEALL[[#This Row],[620123]], 0)</f>
        <v>0</v>
      </c>
      <c r="U1061">
        <f>IF(AND(ALL!T1062-METEALL[[#This Row],[620124]] &gt;= 0, ALL!T1062-METEALL[[#This Row],[620124]] &lt;= 24), ALL!T1062-METEALL[[#This Row],[620124]], 0)</f>
        <v>6</v>
      </c>
      <c r="Y1061">
        <v>620104</v>
      </c>
      <c r="Z1061" s="31">
        <v>44889</v>
      </c>
      <c r="AA1061">
        <v>2</v>
      </c>
    </row>
    <row r="1062" spans="3:27">
      <c r="C1062" s="17">
        <v>44890</v>
      </c>
      <c r="D1062" t="str">
        <f>TEXT(Mete_cal[[#This Row],[Egat Code]], "[$-409]mmm yyyy")</f>
        <v>Nov 2022</v>
      </c>
      <c r="E1062">
        <f>IF(AND(ALL!D1063-METEALL[[#This Row],[620104]] &gt;= 0, ALL!D1063-METEALL[[#This Row],[620104]] &lt;= 24), ALL!D1063-METEALL[[#This Row],[620104]], 0)</f>
        <v>12</v>
      </c>
      <c r="F1062">
        <f>IF(AND(ALL!E1063-METEALL[[#This Row],[620105]] &gt;= 0, ALL!E1063-METEALL[[#This Row],[620105]] &lt;= 24), ALL!E1063-METEALL[[#This Row],[620105]], 0)</f>
        <v>0</v>
      </c>
      <c r="G1062">
        <f>IF(AND(ALL!F1063-METEALL[[#This Row],[620106]] &gt;= 0, ALL!F1063-METEALL[[#This Row],[620106]] &lt;= 24), ALL!F1063-METEALL[[#This Row],[620106]], 0)</f>
        <v>0</v>
      </c>
      <c r="H1062">
        <f>IF(AND(ALL!G1063-METEALL[[#This Row],[620107]] &gt;= 0, ALL!G1063-METEALL[[#This Row],[620107]] &lt;= 24), ALL!G1063-METEALL[[#This Row],[620107]], 0)</f>
        <v>9</v>
      </c>
      <c r="I1062">
        <f>IF(AND(ALL!H1063-METEALL[[#This Row],[620109]] &gt;= 0, ALL!H1063-METEALL[[#This Row],[620109]] &lt;= 24), ALL!H1063-METEALL[[#This Row],[620109]], 0)</f>
        <v>0</v>
      </c>
      <c r="J1062">
        <f>IF(AND(ALL!I1063-METEALL[[#This Row],[620111]] &gt;= 0, ALL!I1063-METEALL[[#This Row],[620111]] &lt;= 24), ALL!I1063-METEALL[[#This Row],[620111]], 0)</f>
        <v>2</v>
      </c>
      <c r="K1062">
        <f>IF(AND(ALL!J1063-METEALL[[#This Row],[620112]] &gt;= 0, ALL!J1063-METEALL[[#This Row],[620112]] &lt;= 24), ALL!J1063-METEALL[[#This Row],[620112]], 0)</f>
        <v>4</v>
      </c>
      <c r="L1062">
        <f>IF(AND(ALL!K1063-METEALL[[#This Row],[620113]] &gt;= 0, ALL!K1063-METEALL[[#This Row],[620113]] &lt;= 24), ALL!K1063-METEALL[[#This Row],[620113]], 0)</f>
        <v>0</v>
      </c>
      <c r="M1062">
        <f>IF(AND(ALL!L1063-METEALL[[#This Row],[620114]] &gt;= 0, ALL!L1063-METEALL[[#This Row],[620114]] &lt;= 24), ALL!L1063-METEALL[[#This Row],[620114]], 0)</f>
        <v>9</v>
      </c>
      <c r="N1062">
        <f>IF(AND(ALL!M1063-METEALL[[#This Row],[620116]] &gt;= 0, ALL!M1063-METEALL[[#This Row],[620116]] &lt;= 24), ALL!M1063-METEALL[[#This Row],[620116]], 0)</f>
        <v>0</v>
      </c>
      <c r="O1062">
        <f>IF(AND(ALL!N1063-METEALL[[#This Row],[620117]] &gt;= 0, ALL!N1063-METEALL[[#This Row],[620117]] &lt;= 24), ALL!N1063-METEALL[[#This Row],[620117]], 0)</f>
        <v>10</v>
      </c>
      <c r="P1062">
        <f>IF(AND(ALL!O1063-METEALL[[#This Row],[620118]] &gt;= 0, ALL!O1063-METEALL[[#This Row],[620118]] &lt;= 24), ALL!O1063-METEALL[[#This Row],[620118]], 0)</f>
        <v>15</v>
      </c>
      <c r="Q1062">
        <f>IF(AND(ALL!P1063-METEALL[[#This Row],[620119]] &gt;= 0, ALL!P1063-METEALL[[#This Row],[620119]] &lt;= 24), ALL!P1063-METEALL[[#This Row],[620119]], 0)</f>
        <v>5</v>
      </c>
      <c r="R1062">
        <f>IF(AND(ALL!Q1063-METEALL[[#This Row],[620120]] &gt;= 0, ALL!Q1063-METEALL[[#This Row],[620120]] &lt;= 24), ALL!Q1063-METEALL[[#This Row],[620120]], 0)</f>
        <v>0</v>
      </c>
      <c r="S1062">
        <f>IF(AND(ALL!R1063-METEALL[[#This Row],[620122]] &gt;= 0, ALL!R1063-METEALL[[#This Row],[620122]] &lt;= 24), ALL!R1063-METEALL[[#This Row],[620122]], 0)</f>
        <v>0</v>
      </c>
      <c r="T1062">
        <f>IF(AND(ALL!S1063-METEALL[[#This Row],[620123]] &gt;= 0, ALL!S1063-METEALL[[#This Row],[620123]] &lt;= 24), ALL!S1063-METEALL[[#This Row],[620123]], 0)</f>
        <v>0</v>
      </c>
      <c r="U1062">
        <f>IF(AND(ALL!T1063-METEALL[[#This Row],[620124]] &gt;= 0, ALL!T1063-METEALL[[#This Row],[620124]] &lt;= 24), ALL!T1063-METEALL[[#This Row],[620124]], 0)</f>
        <v>9</v>
      </c>
      <c r="Y1062">
        <v>620104</v>
      </c>
      <c r="Z1062" s="31">
        <v>44890</v>
      </c>
      <c r="AA1062">
        <v>12</v>
      </c>
    </row>
    <row r="1063" spans="3:27">
      <c r="C1063" s="17">
        <v>44891</v>
      </c>
      <c r="D1063" t="str">
        <f>TEXT(Mete_cal[[#This Row],[Egat Code]], "[$-409]mmm yyyy")</f>
        <v>Nov 2022</v>
      </c>
      <c r="E1063">
        <f>IF(AND(ALL!D1064-METEALL[[#This Row],[620104]] &gt;= 0, ALL!D1064-METEALL[[#This Row],[620104]] &lt;= 24), ALL!D1064-METEALL[[#This Row],[620104]], 0)</f>
        <v>7</v>
      </c>
      <c r="F1063">
        <f>IF(AND(ALL!E1064-METEALL[[#This Row],[620105]] &gt;= 0, ALL!E1064-METEALL[[#This Row],[620105]] &lt;= 24), ALL!E1064-METEALL[[#This Row],[620105]], 0)</f>
        <v>0</v>
      </c>
      <c r="G1063">
        <f>IF(AND(ALL!F1064-METEALL[[#This Row],[620106]] &gt;= 0, ALL!F1064-METEALL[[#This Row],[620106]] &lt;= 24), ALL!F1064-METEALL[[#This Row],[620106]], 0)</f>
        <v>2</v>
      </c>
      <c r="H1063">
        <f>IF(AND(ALL!G1064-METEALL[[#This Row],[620107]] &gt;= 0, ALL!G1064-METEALL[[#This Row],[620107]] &lt;= 24), ALL!G1064-METEALL[[#This Row],[620107]], 0)</f>
        <v>1</v>
      </c>
      <c r="I1063">
        <f>IF(AND(ALL!H1064-METEALL[[#This Row],[620109]] &gt;= 0, ALL!H1064-METEALL[[#This Row],[620109]] &lt;= 24), ALL!H1064-METEALL[[#This Row],[620109]], 0)</f>
        <v>0</v>
      </c>
      <c r="J1063">
        <f>IF(AND(ALL!I1064-METEALL[[#This Row],[620111]] &gt;= 0, ALL!I1064-METEALL[[#This Row],[620111]] &lt;= 24), ALL!I1064-METEALL[[#This Row],[620111]], 0)</f>
        <v>6</v>
      </c>
      <c r="K1063">
        <f>IF(AND(ALL!J1064-METEALL[[#This Row],[620112]] &gt;= 0, ALL!J1064-METEALL[[#This Row],[620112]] &lt;= 24), ALL!J1064-METEALL[[#This Row],[620112]], 0)</f>
        <v>0</v>
      </c>
      <c r="L1063">
        <f>IF(AND(ALL!K1064-METEALL[[#This Row],[620113]] &gt;= 0, ALL!K1064-METEALL[[#This Row],[620113]] &lt;= 24), ALL!K1064-METEALL[[#This Row],[620113]], 0)</f>
        <v>9</v>
      </c>
      <c r="M1063">
        <f>IF(AND(ALL!L1064-METEALL[[#This Row],[620114]] &gt;= 0, ALL!L1064-METEALL[[#This Row],[620114]] &lt;= 24), ALL!L1064-METEALL[[#This Row],[620114]], 0)</f>
        <v>14</v>
      </c>
      <c r="N1063">
        <f>IF(AND(ALL!M1064-METEALL[[#This Row],[620116]] &gt;= 0, ALL!M1064-METEALL[[#This Row],[620116]] &lt;= 24), ALL!M1064-METEALL[[#This Row],[620116]], 0)</f>
        <v>12</v>
      </c>
      <c r="O1063">
        <f>IF(AND(ALL!N1064-METEALL[[#This Row],[620117]] &gt;= 0, ALL!N1064-METEALL[[#This Row],[620117]] &lt;= 24), ALL!N1064-METEALL[[#This Row],[620117]], 0)</f>
        <v>13</v>
      </c>
      <c r="P1063">
        <f>IF(AND(ALL!O1064-METEALL[[#This Row],[620118]] &gt;= 0, ALL!O1064-METEALL[[#This Row],[620118]] &lt;= 24), ALL!O1064-METEALL[[#This Row],[620118]], 0)</f>
        <v>7</v>
      </c>
      <c r="Q1063">
        <f>IF(AND(ALL!P1064-METEALL[[#This Row],[620119]] &gt;= 0, ALL!P1064-METEALL[[#This Row],[620119]] &lt;= 24), ALL!P1064-METEALL[[#This Row],[620119]], 0)</f>
        <v>10</v>
      </c>
      <c r="R1063">
        <f>IF(AND(ALL!Q1064-METEALL[[#This Row],[620120]] &gt;= 0, ALL!Q1064-METEALL[[#This Row],[620120]] &lt;= 24), ALL!Q1064-METEALL[[#This Row],[620120]], 0)</f>
        <v>17</v>
      </c>
      <c r="S1063">
        <f>IF(AND(ALL!R1064-METEALL[[#This Row],[620122]] &gt;= 0, ALL!R1064-METEALL[[#This Row],[620122]] &lt;= 24), ALL!R1064-METEALL[[#This Row],[620122]], 0)</f>
        <v>0</v>
      </c>
      <c r="T1063">
        <f>IF(AND(ALL!S1064-METEALL[[#This Row],[620123]] &gt;= 0, ALL!S1064-METEALL[[#This Row],[620123]] &lt;= 24), ALL!S1064-METEALL[[#This Row],[620123]], 0)</f>
        <v>11</v>
      </c>
      <c r="U1063">
        <f>IF(AND(ALL!T1064-METEALL[[#This Row],[620124]] &gt;= 0, ALL!T1064-METEALL[[#This Row],[620124]] &lt;= 24), ALL!T1064-METEALL[[#This Row],[620124]], 0)</f>
        <v>12</v>
      </c>
      <c r="Y1063">
        <v>620104</v>
      </c>
      <c r="Z1063" s="31">
        <v>44891</v>
      </c>
      <c r="AA1063">
        <v>7</v>
      </c>
    </row>
    <row r="1064" spans="3:27">
      <c r="C1064" s="17">
        <v>44892</v>
      </c>
      <c r="D1064" t="str">
        <f>TEXT(Mete_cal[[#This Row],[Egat Code]], "[$-409]mmm yyyy")</f>
        <v>Nov 2022</v>
      </c>
      <c r="E1064">
        <f>IF(AND(ALL!D1065-METEALL[[#This Row],[620104]] &gt;= 0, ALL!D1065-METEALL[[#This Row],[620104]] &lt;= 24), ALL!D1065-METEALL[[#This Row],[620104]], 0)</f>
        <v>0</v>
      </c>
      <c r="F1064">
        <f>IF(AND(ALL!E1065-METEALL[[#This Row],[620105]] &gt;= 0, ALL!E1065-METEALL[[#This Row],[620105]] &lt;= 24), ALL!E1065-METEALL[[#This Row],[620105]], 0)</f>
        <v>6</v>
      </c>
      <c r="G1064">
        <f>IF(AND(ALL!F1065-METEALL[[#This Row],[620106]] &gt;= 0, ALL!F1065-METEALL[[#This Row],[620106]] &lt;= 24), ALL!F1065-METEALL[[#This Row],[620106]], 0)</f>
        <v>0</v>
      </c>
      <c r="H1064">
        <f>IF(AND(ALL!G1065-METEALL[[#This Row],[620107]] &gt;= 0, ALL!G1065-METEALL[[#This Row],[620107]] &lt;= 24), ALL!G1065-METEALL[[#This Row],[620107]], 0)</f>
        <v>6</v>
      </c>
      <c r="I1064">
        <f>IF(AND(ALL!H1065-METEALL[[#This Row],[620109]] &gt;= 0, ALL!H1065-METEALL[[#This Row],[620109]] &lt;= 24), ALL!H1065-METEALL[[#This Row],[620109]], 0)</f>
        <v>0</v>
      </c>
      <c r="J1064">
        <f>IF(AND(ALL!I1065-METEALL[[#This Row],[620111]] &gt;= 0, ALL!I1065-METEALL[[#This Row],[620111]] &lt;= 24), ALL!I1065-METEALL[[#This Row],[620111]], 0)</f>
        <v>4</v>
      </c>
      <c r="K1064">
        <f>IF(AND(ALL!J1065-METEALL[[#This Row],[620112]] &gt;= 0, ALL!J1065-METEALL[[#This Row],[620112]] &lt;= 24), ALL!J1065-METEALL[[#This Row],[620112]], 0)</f>
        <v>0</v>
      </c>
      <c r="L1064">
        <f>IF(AND(ALL!K1065-METEALL[[#This Row],[620113]] &gt;= 0, ALL!K1065-METEALL[[#This Row],[620113]] &lt;= 24), ALL!K1065-METEALL[[#This Row],[620113]], 0)</f>
        <v>5</v>
      </c>
      <c r="M1064">
        <f>IF(AND(ALL!L1065-METEALL[[#This Row],[620114]] &gt;= 0, ALL!L1065-METEALL[[#This Row],[620114]] &lt;= 24), ALL!L1065-METEALL[[#This Row],[620114]], 0)</f>
        <v>18</v>
      </c>
      <c r="N1064">
        <f>IF(AND(ALL!M1065-METEALL[[#This Row],[620116]] &gt;= 0, ALL!M1065-METEALL[[#This Row],[620116]] &lt;= 24), ALL!M1065-METEALL[[#This Row],[620116]], 0)</f>
        <v>10</v>
      </c>
      <c r="O1064">
        <f>IF(AND(ALL!N1065-METEALL[[#This Row],[620117]] &gt;= 0, ALL!N1065-METEALL[[#This Row],[620117]] &lt;= 24), ALL!N1065-METEALL[[#This Row],[620117]], 0)</f>
        <v>6</v>
      </c>
      <c r="P1064">
        <f>IF(AND(ALL!O1065-METEALL[[#This Row],[620118]] &gt;= 0, ALL!O1065-METEALL[[#This Row],[620118]] &lt;= 24), ALL!O1065-METEALL[[#This Row],[620118]], 0)</f>
        <v>6</v>
      </c>
      <c r="Q1064">
        <f>IF(AND(ALL!P1065-METEALL[[#This Row],[620119]] &gt;= 0, ALL!P1065-METEALL[[#This Row],[620119]] &lt;= 24), ALL!P1065-METEALL[[#This Row],[620119]], 0)</f>
        <v>10</v>
      </c>
      <c r="R1064">
        <f>IF(AND(ALL!Q1065-METEALL[[#This Row],[620120]] &gt;= 0, ALL!Q1065-METEALL[[#This Row],[620120]] &lt;= 24), ALL!Q1065-METEALL[[#This Row],[620120]], 0)</f>
        <v>0</v>
      </c>
      <c r="S1064">
        <f>IF(AND(ALL!R1065-METEALL[[#This Row],[620122]] &gt;= 0, ALL!R1065-METEALL[[#This Row],[620122]] &lt;= 24), ALL!R1065-METEALL[[#This Row],[620122]], 0)</f>
        <v>1</v>
      </c>
      <c r="T1064">
        <f>IF(AND(ALL!S1065-METEALL[[#This Row],[620123]] &gt;= 0, ALL!S1065-METEALL[[#This Row],[620123]] &lt;= 24), ALL!S1065-METEALL[[#This Row],[620123]], 0)</f>
        <v>7</v>
      </c>
      <c r="U1064">
        <f>IF(AND(ALL!T1065-METEALL[[#This Row],[620124]] &gt;= 0, ALL!T1065-METEALL[[#This Row],[620124]] &lt;= 24), ALL!T1065-METEALL[[#This Row],[620124]], 0)</f>
        <v>7</v>
      </c>
      <c r="Y1064">
        <v>620104</v>
      </c>
      <c r="Z1064" s="31">
        <v>44892</v>
      </c>
      <c r="AA1064">
        <v>0</v>
      </c>
    </row>
    <row r="1065" spans="3:27">
      <c r="C1065" s="17">
        <v>44893</v>
      </c>
      <c r="D1065" t="str">
        <f>TEXT(Mete_cal[[#This Row],[Egat Code]], "[$-409]mmm yyyy")</f>
        <v>Nov 2022</v>
      </c>
      <c r="E1065">
        <f>IF(AND(ALL!D1066-METEALL[[#This Row],[620104]] &gt;= 0, ALL!D1066-METEALL[[#This Row],[620104]] &lt;= 24), ALL!D1066-METEALL[[#This Row],[620104]], 0)</f>
        <v>11</v>
      </c>
      <c r="F1065">
        <f>IF(AND(ALL!E1066-METEALL[[#This Row],[620105]] &gt;= 0, ALL!E1066-METEALL[[#This Row],[620105]] &lt;= 24), ALL!E1066-METEALL[[#This Row],[620105]], 0)</f>
        <v>0</v>
      </c>
      <c r="G1065">
        <f>IF(AND(ALL!F1066-METEALL[[#This Row],[620106]] &gt;= 0, ALL!F1066-METEALL[[#This Row],[620106]] &lt;= 24), ALL!F1066-METEALL[[#This Row],[620106]], 0)</f>
        <v>0</v>
      </c>
      <c r="H1065">
        <f>IF(AND(ALL!G1066-METEALL[[#This Row],[620107]] &gt;= 0, ALL!G1066-METEALL[[#This Row],[620107]] &lt;= 24), ALL!G1066-METEALL[[#This Row],[620107]], 0)</f>
        <v>5</v>
      </c>
      <c r="I1065">
        <f>IF(AND(ALL!H1066-METEALL[[#This Row],[620109]] &gt;= 0, ALL!H1066-METEALL[[#This Row],[620109]] &lt;= 24), ALL!H1066-METEALL[[#This Row],[620109]], 0)</f>
        <v>0</v>
      </c>
      <c r="J1065">
        <f>IF(AND(ALL!I1066-METEALL[[#This Row],[620111]] &gt;= 0, ALL!I1066-METEALL[[#This Row],[620111]] &lt;= 24), ALL!I1066-METEALL[[#This Row],[620111]], 0)</f>
        <v>11</v>
      </c>
      <c r="K1065">
        <f>IF(AND(ALL!J1066-METEALL[[#This Row],[620112]] &gt;= 0, ALL!J1066-METEALL[[#This Row],[620112]] &lt;= 24), ALL!J1066-METEALL[[#This Row],[620112]], 0)</f>
        <v>7</v>
      </c>
      <c r="L1065">
        <f>IF(AND(ALL!K1066-METEALL[[#This Row],[620113]] &gt;= 0, ALL!K1066-METEALL[[#This Row],[620113]] &lt;= 24), ALL!K1066-METEALL[[#This Row],[620113]], 0)</f>
        <v>16</v>
      </c>
      <c r="M1065">
        <f>IF(AND(ALL!L1066-METEALL[[#This Row],[620114]] &gt;= 0, ALL!L1066-METEALL[[#This Row],[620114]] &lt;= 24), ALL!L1066-METEALL[[#This Row],[620114]], 0)</f>
        <v>9</v>
      </c>
      <c r="N1065">
        <f>IF(AND(ALL!M1066-METEALL[[#This Row],[620116]] &gt;= 0, ALL!M1066-METEALL[[#This Row],[620116]] &lt;= 24), ALL!M1066-METEALL[[#This Row],[620116]], 0)</f>
        <v>19</v>
      </c>
      <c r="O1065">
        <f>IF(AND(ALL!N1066-METEALL[[#This Row],[620117]] &gt;= 0, ALL!N1066-METEALL[[#This Row],[620117]] &lt;= 24), ALL!N1066-METEALL[[#This Row],[620117]], 0)</f>
        <v>11</v>
      </c>
      <c r="P1065">
        <f>IF(AND(ALL!O1066-METEALL[[#This Row],[620118]] &gt;= 0, ALL!O1066-METEALL[[#This Row],[620118]] &lt;= 24), ALL!O1066-METEALL[[#This Row],[620118]], 0)</f>
        <v>12</v>
      </c>
      <c r="Q1065">
        <f>IF(AND(ALL!P1066-METEALL[[#This Row],[620119]] &gt;= 0, ALL!P1066-METEALL[[#This Row],[620119]] &lt;= 24), ALL!P1066-METEALL[[#This Row],[620119]], 0)</f>
        <v>2</v>
      </c>
      <c r="R1065">
        <f>IF(AND(ALL!Q1066-METEALL[[#This Row],[620120]] &gt;= 0, ALL!Q1066-METEALL[[#This Row],[620120]] &lt;= 24), ALL!Q1066-METEALL[[#This Row],[620120]], 0)</f>
        <v>0</v>
      </c>
      <c r="S1065">
        <f>IF(AND(ALL!R1066-METEALL[[#This Row],[620122]] &gt;= 0, ALL!R1066-METEALL[[#This Row],[620122]] &lt;= 24), ALL!R1066-METEALL[[#This Row],[620122]], 0)</f>
        <v>0</v>
      </c>
      <c r="T1065">
        <f>IF(AND(ALL!S1066-METEALL[[#This Row],[620123]] &gt;= 0, ALL!S1066-METEALL[[#This Row],[620123]] &lt;= 24), ALL!S1066-METEALL[[#This Row],[620123]], 0)</f>
        <v>6</v>
      </c>
      <c r="U1065">
        <f>IF(AND(ALL!T1066-METEALL[[#This Row],[620124]] &gt;= 0, ALL!T1066-METEALL[[#This Row],[620124]] &lt;= 24), ALL!T1066-METEALL[[#This Row],[620124]], 0)</f>
        <v>6</v>
      </c>
      <c r="Y1065">
        <v>620104</v>
      </c>
      <c r="Z1065" s="31">
        <v>44893</v>
      </c>
      <c r="AA1065">
        <v>11</v>
      </c>
    </row>
    <row r="1066" spans="3:27">
      <c r="C1066" s="17">
        <v>44894</v>
      </c>
      <c r="D1066" t="str">
        <f>TEXT(Mete_cal[[#This Row],[Egat Code]], "[$-409]mmm yyyy")</f>
        <v>Nov 2022</v>
      </c>
      <c r="E1066">
        <f>IF(AND(ALL!D1067-METEALL[[#This Row],[620104]] &gt;= 0, ALL!D1067-METEALL[[#This Row],[620104]] &lt;= 24), ALL!D1067-METEALL[[#This Row],[620104]], 0)</f>
        <v>13</v>
      </c>
      <c r="F1066">
        <f>IF(AND(ALL!E1067-METEALL[[#This Row],[620105]] &gt;= 0, ALL!E1067-METEALL[[#This Row],[620105]] &lt;= 24), ALL!E1067-METEALL[[#This Row],[620105]], 0)</f>
        <v>10</v>
      </c>
      <c r="G1066">
        <f>IF(AND(ALL!F1067-METEALL[[#This Row],[620106]] &gt;= 0, ALL!F1067-METEALL[[#This Row],[620106]] &lt;= 24), ALL!F1067-METEALL[[#This Row],[620106]], 0)</f>
        <v>0</v>
      </c>
      <c r="H1066">
        <f>IF(AND(ALL!G1067-METEALL[[#This Row],[620107]] &gt;= 0, ALL!G1067-METEALL[[#This Row],[620107]] &lt;= 24), ALL!G1067-METEALL[[#This Row],[620107]], 0)</f>
        <v>12</v>
      </c>
      <c r="I1066">
        <f>IF(AND(ALL!H1067-METEALL[[#This Row],[620109]] &gt;= 0, ALL!H1067-METEALL[[#This Row],[620109]] &lt;= 24), ALL!H1067-METEALL[[#This Row],[620109]], 0)</f>
        <v>0</v>
      </c>
      <c r="J1066">
        <f>IF(AND(ALL!I1067-METEALL[[#This Row],[620111]] &gt;= 0, ALL!I1067-METEALL[[#This Row],[620111]] &lt;= 24), ALL!I1067-METEALL[[#This Row],[620111]], 0)</f>
        <v>0</v>
      </c>
      <c r="K1066">
        <f>IF(AND(ALL!J1067-METEALL[[#This Row],[620112]] &gt;= 0, ALL!J1067-METEALL[[#This Row],[620112]] &lt;= 24), ALL!J1067-METEALL[[#This Row],[620112]], 0)</f>
        <v>0</v>
      </c>
      <c r="L1066">
        <f>IF(AND(ALL!K1067-METEALL[[#This Row],[620113]] &gt;= 0, ALL!K1067-METEALL[[#This Row],[620113]] &lt;= 24), ALL!K1067-METEALL[[#This Row],[620113]], 0)</f>
        <v>11</v>
      </c>
      <c r="M1066">
        <f>IF(AND(ALL!L1067-METEALL[[#This Row],[620114]] &gt;= 0, ALL!L1067-METEALL[[#This Row],[620114]] &lt;= 24), ALL!L1067-METEALL[[#This Row],[620114]], 0)</f>
        <v>22</v>
      </c>
      <c r="N1066">
        <f>IF(AND(ALL!M1067-METEALL[[#This Row],[620116]] &gt;= 0, ALL!M1067-METEALL[[#This Row],[620116]] &lt;= 24), ALL!M1067-METEALL[[#This Row],[620116]], 0)</f>
        <v>13</v>
      </c>
      <c r="O1066">
        <f>IF(AND(ALL!N1067-METEALL[[#This Row],[620117]] &gt;= 0, ALL!N1067-METEALL[[#This Row],[620117]] &lt;= 24), ALL!N1067-METEALL[[#This Row],[620117]], 0)</f>
        <v>13</v>
      </c>
      <c r="P1066">
        <f>IF(AND(ALL!O1067-METEALL[[#This Row],[620118]] &gt;= 0, ALL!O1067-METEALL[[#This Row],[620118]] &lt;= 24), ALL!O1067-METEALL[[#This Row],[620118]], 0)</f>
        <v>18</v>
      </c>
      <c r="Q1066">
        <f>IF(AND(ALL!P1067-METEALL[[#This Row],[620119]] &gt;= 0, ALL!P1067-METEALL[[#This Row],[620119]] &lt;= 24), ALL!P1067-METEALL[[#This Row],[620119]], 0)</f>
        <v>0</v>
      </c>
      <c r="R1066">
        <f>IF(AND(ALL!Q1067-METEALL[[#This Row],[620120]] &gt;= 0, ALL!Q1067-METEALL[[#This Row],[620120]] &lt;= 24), ALL!Q1067-METEALL[[#This Row],[620120]], 0)</f>
        <v>12</v>
      </c>
      <c r="S1066">
        <f>IF(AND(ALL!R1067-METEALL[[#This Row],[620122]] &gt;= 0, ALL!R1067-METEALL[[#This Row],[620122]] &lt;= 24), ALL!R1067-METEALL[[#This Row],[620122]], 0)</f>
        <v>0</v>
      </c>
      <c r="T1066">
        <f>IF(AND(ALL!S1067-METEALL[[#This Row],[620123]] &gt;= 0, ALL!S1067-METEALL[[#This Row],[620123]] &lt;= 24), ALL!S1067-METEALL[[#This Row],[620123]], 0)</f>
        <v>10</v>
      </c>
      <c r="U1066">
        <f>IF(AND(ALL!T1067-METEALL[[#This Row],[620124]] &gt;= 0, ALL!T1067-METEALL[[#This Row],[620124]] &lt;= 24), ALL!T1067-METEALL[[#This Row],[620124]], 0)</f>
        <v>13</v>
      </c>
      <c r="Y1066">
        <v>620104</v>
      </c>
      <c r="Z1066" s="31">
        <v>44894</v>
      </c>
      <c r="AA1066">
        <v>13</v>
      </c>
    </row>
    <row r="1067" spans="3:27">
      <c r="C1067" s="17">
        <v>44895</v>
      </c>
      <c r="D1067" t="str">
        <f>TEXT(Mete_cal[[#This Row],[Egat Code]], "[$-409]mmm yyyy")</f>
        <v>Nov 2022</v>
      </c>
      <c r="E1067">
        <f>IF(AND(ALL!D1068-METEALL[[#This Row],[620104]] &gt;= 0, ALL!D1068-METEALL[[#This Row],[620104]] &lt;= 24), ALL!D1068-METEALL[[#This Row],[620104]], 0)</f>
        <v>18</v>
      </c>
      <c r="F1067">
        <f>IF(AND(ALL!E1068-METEALL[[#This Row],[620105]] &gt;= 0, ALL!E1068-METEALL[[#This Row],[620105]] &lt;= 24), ALL!E1068-METEALL[[#This Row],[620105]], 0)</f>
        <v>0</v>
      </c>
      <c r="G1067">
        <f>IF(AND(ALL!F1068-METEALL[[#This Row],[620106]] &gt;= 0, ALL!F1068-METEALL[[#This Row],[620106]] &lt;= 24), ALL!F1068-METEALL[[#This Row],[620106]], 0)</f>
        <v>0</v>
      </c>
      <c r="H1067">
        <f>IF(AND(ALL!G1068-METEALL[[#This Row],[620107]] &gt;= 0, ALL!G1068-METEALL[[#This Row],[620107]] &lt;= 24), ALL!G1068-METEALL[[#This Row],[620107]], 0)</f>
        <v>11</v>
      </c>
      <c r="I1067">
        <f>IF(AND(ALL!H1068-METEALL[[#This Row],[620109]] &gt;= 0, ALL!H1068-METEALL[[#This Row],[620109]] &lt;= 24), ALL!H1068-METEALL[[#This Row],[620109]], 0)</f>
        <v>0</v>
      </c>
      <c r="J1067">
        <f>IF(AND(ALL!I1068-METEALL[[#This Row],[620111]] &gt;= 0, ALL!I1068-METEALL[[#This Row],[620111]] &lt;= 24), ALL!I1068-METEALL[[#This Row],[620111]], 0)</f>
        <v>8</v>
      </c>
      <c r="K1067">
        <f>IF(AND(ALL!J1068-METEALL[[#This Row],[620112]] &gt;= 0, ALL!J1068-METEALL[[#This Row],[620112]] &lt;= 24), ALL!J1068-METEALL[[#This Row],[620112]], 0)</f>
        <v>0</v>
      </c>
      <c r="L1067">
        <f>IF(AND(ALL!K1068-METEALL[[#This Row],[620113]] &gt;= 0, ALL!K1068-METEALL[[#This Row],[620113]] &lt;= 24), ALL!K1068-METEALL[[#This Row],[620113]], 0)</f>
        <v>17</v>
      </c>
      <c r="M1067">
        <f>IF(AND(ALL!L1068-METEALL[[#This Row],[620114]] &gt;= 0, ALL!L1068-METEALL[[#This Row],[620114]] &lt;= 24), ALL!L1068-METEALL[[#This Row],[620114]], 0)</f>
        <v>18</v>
      </c>
      <c r="N1067">
        <f>IF(AND(ALL!M1068-METEALL[[#This Row],[620116]] &gt;= 0, ALL!M1068-METEALL[[#This Row],[620116]] &lt;= 24), ALL!M1068-METEALL[[#This Row],[620116]], 0)</f>
        <v>0</v>
      </c>
      <c r="O1067">
        <f>IF(AND(ALL!N1068-METEALL[[#This Row],[620117]] &gt;= 0, ALL!N1068-METEALL[[#This Row],[620117]] &lt;= 24), ALL!N1068-METEALL[[#This Row],[620117]], 0)</f>
        <v>16</v>
      </c>
      <c r="P1067">
        <f>IF(AND(ALL!O1068-METEALL[[#This Row],[620118]] &gt;= 0, ALL!O1068-METEALL[[#This Row],[620118]] &lt;= 24), ALL!O1068-METEALL[[#This Row],[620118]], 0)</f>
        <v>10</v>
      </c>
      <c r="Q1067">
        <f>IF(AND(ALL!P1068-METEALL[[#This Row],[620119]] &gt;= 0, ALL!P1068-METEALL[[#This Row],[620119]] &lt;= 24), ALL!P1068-METEALL[[#This Row],[620119]], 0)</f>
        <v>0</v>
      </c>
      <c r="R1067">
        <f>IF(AND(ALL!Q1068-METEALL[[#This Row],[620120]] &gt;= 0, ALL!Q1068-METEALL[[#This Row],[620120]] &lt;= 24), ALL!Q1068-METEALL[[#This Row],[620120]], 0)</f>
        <v>17</v>
      </c>
      <c r="S1067">
        <f>IF(AND(ALL!R1068-METEALL[[#This Row],[620122]] &gt;= 0, ALL!R1068-METEALL[[#This Row],[620122]] &lt;= 24), ALL!R1068-METEALL[[#This Row],[620122]], 0)</f>
        <v>0</v>
      </c>
      <c r="T1067">
        <f>IF(AND(ALL!S1068-METEALL[[#This Row],[620123]] &gt;= 0, ALL!S1068-METEALL[[#This Row],[620123]] &lt;= 24), ALL!S1068-METEALL[[#This Row],[620123]], 0)</f>
        <v>12</v>
      </c>
      <c r="U1067">
        <f>IF(AND(ALL!T1068-METEALL[[#This Row],[620124]] &gt;= 0, ALL!T1068-METEALL[[#This Row],[620124]] &lt;= 24), ALL!T1068-METEALL[[#This Row],[620124]], 0)</f>
        <v>10</v>
      </c>
      <c r="Y1067">
        <v>620104</v>
      </c>
      <c r="Z1067" s="31">
        <v>44895</v>
      </c>
      <c r="AA1067">
        <v>18</v>
      </c>
    </row>
    <row r="1068" spans="3:27">
      <c r="C1068" s="17">
        <v>44896</v>
      </c>
      <c r="D1068" t="str">
        <f>TEXT(Mete_cal[[#This Row],[Egat Code]], "[$-409]mmm yyyy")</f>
        <v>Dec 2022</v>
      </c>
      <c r="E1068">
        <f>IF(AND(ALL!D1069-METEALL[[#This Row],[620104]] &gt;= 0, ALL!D1069-METEALL[[#This Row],[620104]] &lt;= 24), ALL!D1069-METEALL[[#This Row],[620104]], 0)</f>
        <v>15</v>
      </c>
      <c r="F1068">
        <f>IF(AND(ALL!E1069-METEALL[[#This Row],[620105]] &gt;= 0, ALL!E1069-METEALL[[#This Row],[620105]] &lt;= 24), ALL!E1069-METEALL[[#This Row],[620105]], 0)</f>
        <v>0</v>
      </c>
      <c r="G1068">
        <f>IF(AND(ALL!F1069-METEALL[[#This Row],[620106]] &gt;= 0, ALL!F1069-METEALL[[#This Row],[620106]] &lt;= 24), ALL!F1069-METEALL[[#This Row],[620106]], 0)</f>
        <v>0</v>
      </c>
      <c r="H1068">
        <f>IF(AND(ALL!G1069-METEALL[[#This Row],[620107]] &gt;= 0, ALL!G1069-METEALL[[#This Row],[620107]] &lt;= 24), ALL!G1069-METEALL[[#This Row],[620107]], 0)</f>
        <v>9</v>
      </c>
      <c r="I1068">
        <f>IF(AND(ALL!H1069-METEALL[[#This Row],[620109]] &gt;= 0, ALL!H1069-METEALL[[#This Row],[620109]] &lt;= 24), ALL!H1069-METEALL[[#This Row],[620109]], 0)</f>
        <v>0</v>
      </c>
      <c r="J1068">
        <f>IF(AND(ALL!I1069-METEALL[[#This Row],[620111]] &gt;= 0, ALL!I1069-METEALL[[#This Row],[620111]] &lt;= 24), ALL!I1069-METEALL[[#This Row],[620111]], 0)</f>
        <v>9</v>
      </c>
      <c r="K1068">
        <f>IF(AND(ALL!J1069-METEALL[[#This Row],[620112]] &gt;= 0, ALL!J1069-METEALL[[#This Row],[620112]] &lt;= 24), ALL!J1069-METEALL[[#This Row],[620112]], 0)</f>
        <v>0</v>
      </c>
      <c r="L1068">
        <f>IF(AND(ALL!K1069-METEALL[[#This Row],[620113]] &gt;= 0, ALL!K1069-METEALL[[#This Row],[620113]] &lt;= 24), ALL!K1069-METEALL[[#This Row],[620113]], 0)</f>
        <v>6</v>
      </c>
      <c r="M1068">
        <f>IF(AND(ALL!L1069-METEALL[[#This Row],[620114]] &gt;= 0, ALL!L1069-METEALL[[#This Row],[620114]] &lt;= 24), ALL!L1069-METEALL[[#This Row],[620114]], 0)</f>
        <v>15</v>
      </c>
      <c r="N1068">
        <f>IF(AND(ALL!M1069-METEALL[[#This Row],[620116]] &gt;= 0, ALL!M1069-METEALL[[#This Row],[620116]] &lt;= 24), ALL!M1069-METEALL[[#This Row],[620116]], 0)</f>
        <v>21</v>
      </c>
      <c r="O1068">
        <f>IF(AND(ALL!N1069-METEALL[[#This Row],[620117]] &gt;= 0, ALL!N1069-METEALL[[#This Row],[620117]] &lt;= 24), ALL!N1069-METEALL[[#This Row],[620117]], 0)</f>
        <v>17</v>
      </c>
      <c r="P1068">
        <f>IF(AND(ALL!O1069-METEALL[[#This Row],[620118]] &gt;= 0, ALL!O1069-METEALL[[#This Row],[620118]] &lt;= 24), ALL!O1069-METEALL[[#This Row],[620118]], 0)</f>
        <v>9</v>
      </c>
      <c r="Q1068">
        <f>IF(AND(ALL!P1069-METEALL[[#This Row],[620119]] &gt;= 0, ALL!P1069-METEALL[[#This Row],[620119]] &lt;= 24), ALL!P1069-METEALL[[#This Row],[620119]], 0)</f>
        <v>0</v>
      </c>
      <c r="R1068">
        <f>IF(AND(ALL!Q1069-METEALL[[#This Row],[620120]] &gt;= 0, ALL!Q1069-METEALL[[#This Row],[620120]] &lt;= 24), ALL!Q1069-METEALL[[#This Row],[620120]], 0)</f>
        <v>0</v>
      </c>
      <c r="S1068">
        <f>IF(AND(ALL!R1069-METEALL[[#This Row],[620122]] &gt;= 0, ALL!R1069-METEALL[[#This Row],[620122]] &lt;= 24), ALL!R1069-METEALL[[#This Row],[620122]], 0)</f>
        <v>0</v>
      </c>
      <c r="T1068">
        <f>IF(AND(ALL!S1069-METEALL[[#This Row],[620123]] &gt;= 0, ALL!S1069-METEALL[[#This Row],[620123]] &lt;= 24), ALL!S1069-METEALL[[#This Row],[620123]], 0)</f>
        <v>16</v>
      </c>
      <c r="U1068">
        <f>IF(AND(ALL!T1069-METEALL[[#This Row],[620124]] &gt;= 0, ALL!T1069-METEALL[[#This Row],[620124]] &lt;= 24), ALL!T1069-METEALL[[#This Row],[620124]], 0)</f>
        <v>0</v>
      </c>
      <c r="Y1068">
        <v>620104</v>
      </c>
      <c r="Z1068" s="31">
        <v>44896</v>
      </c>
      <c r="AA1068">
        <v>15</v>
      </c>
    </row>
    <row r="1069" spans="3:27">
      <c r="C1069" s="17">
        <v>44897</v>
      </c>
      <c r="D1069" t="str">
        <f>TEXT(Mete_cal[[#This Row],[Egat Code]], "[$-409]mmm yyyy")</f>
        <v>Dec 2022</v>
      </c>
      <c r="E1069">
        <f>IF(AND(ALL!D1070-METEALL[[#This Row],[620104]] &gt;= 0, ALL!D1070-METEALL[[#This Row],[620104]] &lt;= 24), ALL!D1070-METEALL[[#This Row],[620104]], 0)</f>
        <v>15</v>
      </c>
      <c r="F1069">
        <f>IF(AND(ALL!E1070-METEALL[[#This Row],[620105]] &gt;= 0, ALL!E1070-METEALL[[#This Row],[620105]] &lt;= 24), ALL!E1070-METEALL[[#This Row],[620105]], 0)</f>
        <v>0</v>
      </c>
      <c r="G1069">
        <f>IF(AND(ALL!F1070-METEALL[[#This Row],[620106]] &gt;= 0, ALL!F1070-METEALL[[#This Row],[620106]] &lt;= 24), ALL!F1070-METEALL[[#This Row],[620106]], 0)</f>
        <v>0</v>
      </c>
      <c r="H1069">
        <f>IF(AND(ALL!G1070-METEALL[[#This Row],[620107]] &gt;= 0, ALL!G1070-METEALL[[#This Row],[620107]] &lt;= 24), ALL!G1070-METEALL[[#This Row],[620107]], 0)</f>
        <v>15</v>
      </c>
      <c r="I1069">
        <f>IF(AND(ALL!H1070-METEALL[[#This Row],[620109]] &gt;= 0, ALL!H1070-METEALL[[#This Row],[620109]] &lt;= 24), ALL!H1070-METEALL[[#This Row],[620109]], 0)</f>
        <v>0</v>
      </c>
      <c r="J1069">
        <f>IF(AND(ALL!I1070-METEALL[[#This Row],[620111]] &gt;= 0, ALL!I1070-METEALL[[#This Row],[620111]] &lt;= 24), ALL!I1070-METEALL[[#This Row],[620111]], 0)</f>
        <v>17</v>
      </c>
      <c r="K1069">
        <f>IF(AND(ALL!J1070-METEALL[[#This Row],[620112]] &gt;= 0, ALL!J1070-METEALL[[#This Row],[620112]] &lt;= 24), ALL!J1070-METEALL[[#This Row],[620112]], 0)</f>
        <v>0</v>
      </c>
      <c r="L1069">
        <f>IF(AND(ALL!K1070-METEALL[[#This Row],[620113]] &gt;= 0, ALL!K1070-METEALL[[#This Row],[620113]] &lt;= 24), ALL!K1070-METEALL[[#This Row],[620113]], 0)</f>
        <v>15</v>
      </c>
      <c r="M1069">
        <f>IF(AND(ALL!L1070-METEALL[[#This Row],[620114]] &gt;= 0, ALL!L1070-METEALL[[#This Row],[620114]] &lt;= 24), ALL!L1070-METEALL[[#This Row],[620114]], 0)</f>
        <v>15</v>
      </c>
      <c r="N1069">
        <f>IF(AND(ALL!M1070-METEALL[[#This Row],[620116]] &gt;= 0, ALL!M1070-METEALL[[#This Row],[620116]] &lt;= 24), ALL!M1070-METEALL[[#This Row],[620116]], 0)</f>
        <v>13</v>
      </c>
      <c r="O1069">
        <f>IF(AND(ALL!N1070-METEALL[[#This Row],[620117]] &gt;= 0, ALL!N1070-METEALL[[#This Row],[620117]] &lt;= 24), ALL!N1070-METEALL[[#This Row],[620117]], 0)</f>
        <v>9</v>
      </c>
      <c r="P1069">
        <f>IF(AND(ALL!O1070-METEALL[[#This Row],[620118]] &gt;= 0, ALL!O1070-METEALL[[#This Row],[620118]] &lt;= 24), ALL!O1070-METEALL[[#This Row],[620118]], 0)</f>
        <v>8</v>
      </c>
      <c r="Q1069">
        <f>IF(AND(ALL!P1070-METEALL[[#This Row],[620119]] &gt;= 0, ALL!P1070-METEALL[[#This Row],[620119]] &lt;= 24), ALL!P1070-METEALL[[#This Row],[620119]], 0)</f>
        <v>0</v>
      </c>
      <c r="R1069">
        <f>IF(AND(ALL!Q1070-METEALL[[#This Row],[620120]] &gt;= 0, ALL!Q1070-METEALL[[#This Row],[620120]] &lt;= 24), ALL!Q1070-METEALL[[#This Row],[620120]], 0)</f>
        <v>6</v>
      </c>
      <c r="S1069">
        <f>IF(AND(ALL!R1070-METEALL[[#This Row],[620122]] &gt;= 0, ALL!R1070-METEALL[[#This Row],[620122]] &lt;= 24), ALL!R1070-METEALL[[#This Row],[620122]], 0)</f>
        <v>10</v>
      </c>
      <c r="T1069">
        <f>IF(AND(ALL!S1070-METEALL[[#This Row],[620123]] &gt;= 0, ALL!S1070-METEALL[[#This Row],[620123]] &lt;= 24), ALL!S1070-METEALL[[#This Row],[620123]], 0)</f>
        <v>8</v>
      </c>
      <c r="U1069">
        <f>IF(AND(ALL!T1070-METEALL[[#This Row],[620124]] &gt;= 0, ALL!T1070-METEALL[[#This Row],[620124]] &lt;= 24), ALL!T1070-METEALL[[#This Row],[620124]], 0)</f>
        <v>0</v>
      </c>
      <c r="Y1069">
        <v>620104</v>
      </c>
      <c r="Z1069" s="31">
        <v>44897</v>
      </c>
      <c r="AA1069">
        <v>15</v>
      </c>
    </row>
    <row r="1070" spans="3:27">
      <c r="C1070" s="17">
        <v>44898</v>
      </c>
      <c r="D1070" t="str">
        <f>TEXT(Mete_cal[[#This Row],[Egat Code]], "[$-409]mmm yyyy")</f>
        <v>Dec 2022</v>
      </c>
      <c r="E1070">
        <f>IF(AND(ALL!D1071-METEALL[[#This Row],[620104]] &gt;= 0, ALL!D1071-METEALL[[#This Row],[620104]] &lt;= 24), ALL!D1071-METEALL[[#This Row],[620104]], 0)</f>
        <v>11</v>
      </c>
      <c r="F1070">
        <f>IF(AND(ALL!E1071-METEALL[[#This Row],[620105]] &gt;= 0, ALL!E1071-METEALL[[#This Row],[620105]] &lt;= 24), ALL!E1071-METEALL[[#This Row],[620105]], 0)</f>
        <v>15</v>
      </c>
      <c r="G1070">
        <f>IF(AND(ALL!F1071-METEALL[[#This Row],[620106]] &gt;= 0, ALL!F1071-METEALL[[#This Row],[620106]] &lt;= 24), ALL!F1071-METEALL[[#This Row],[620106]], 0)</f>
        <v>17</v>
      </c>
      <c r="H1070">
        <f>IF(AND(ALL!G1071-METEALL[[#This Row],[620107]] &gt;= 0, ALL!G1071-METEALL[[#This Row],[620107]] &lt;= 24), ALL!G1071-METEALL[[#This Row],[620107]], 0)</f>
        <v>6</v>
      </c>
      <c r="I1070">
        <f>IF(AND(ALL!H1071-METEALL[[#This Row],[620109]] &gt;= 0, ALL!H1071-METEALL[[#This Row],[620109]] &lt;= 24), ALL!H1071-METEALL[[#This Row],[620109]], 0)</f>
        <v>8</v>
      </c>
      <c r="J1070">
        <f>IF(AND(ALL!I1071-METEALL[[#This Row],[620111]] &gt;= 0, ALL!I1071-METEALL[[#This Row],[620111]] &lt;= 24), ALL!I1071-METEALL[[#This Row],[620111]], 0)</f>
        <v>0</v>
      </c>
      <c r="K1070">
        <f>IF(AND(ALL!J1071-METEALL[[#This Row],[620112]] &gt;= 0, ALL!J1071-METEALL[[#This Row],[620112]] &lt;= 24), ALL!J1071-METEALL[[#This Row],[620112]], 0)</f>
        <v>0</v>
      </c>
      <c r="L1070">
        <f>IF(AND(ALL!K1071-METEALL[[#This Row],[620113]] &gt;= 0, ALL!K1071-METEALL[[#This Row],[620113]] &lt;= 24), ALL!K1071-METEALL[[#This Row],[620113]], 0)</f>
        <v>8</v>
      </c>
      <c r="M1070">
        <f>IF(AND(ALL!L1071-METEALL[[#This Row],[620114]] &gt;= 0, ALL!L1071-METEALL[[#This Row],[620114]] &lt;= 24), ALL!L1071-METEALL[[#This Row],[620114]], 0)</f>
        <v>12</v>
      </c>
      <c r="N1070">
        <f>IF(AND(ALL!M1071-METEALL[[#This Row],[620116]] &gt;= 0, ALL!M1071-METEALL[[#This Row],[620116]] &lt;= 24), ALL!M1071-METEALL[[#This Row],[620116]], 0)</f>
        <v>11</v>
      </c>
      <c r="O1070">
        <f>IF(AND(ALL!N1071-METEALL[[#This Row],[620117]] &gt;= 0, ALL!N1071-METEALL[[#This Row],[620117]] &lt;= 24), ALL!N1071-METEALL[[#This Row],[620117]], 0)</f>
        <v>1</v>
      </c>
      <c r="P1070">
        <f>IF(AND(ALL!O1071-METEALL[[#This Row],[620118]] &gt;= 0, ALL!O1071-METEALL[[#This Row],[620118]] &lt;= 24), ALL!O1071-METEALL[[#This Row],[620118]], 0)</f>
        <v>9</v>
      </c>
      <c r="Q1070">
        <f>IF(AND(ALL!P1071-METEALL[[#This Row],[620119]] &gt;= 0, ALL!P1071-METEALL[[#This Row],[620119]] &lt;= 24), ALL!P1071-METEALL[[#This Row],[620119]], 0)</f>
        <v>1</v>
      </c>
      <c r="R1070">
        <f>IF(AND(ALL!Q1071-METEALL[[#This Row],[620120]] &gt;= 0, ALL!Q1071-METEALL[[#This Row],[620120]] &lt;= 24), ALL!Q1071-METEALL[[#This Row],[620120]], 0)</f>
        <v>8</v>
      </c>
      <c r="S1070">
        <f>IF(AND(ALL!R1071-METEALL[[#This Row],[620122]] &gt;= 0, ALL!R1071-METEALL[[#This Row],[620122]] &lt;= 24), ALL!R1071-METEALL[[#This Row],[620122]], 0)</f>
        <v>0</v>
      </c>
      <c r="T1070">
        <f>IF(AND(ALL!S1071-METEALL[[#This Row],[620123]] &gt;= 0, ALL!S1071-METEALL[[#This Row],[620123]] &lt;= 24), ALL!S1071-METEALL[[#This Row],[620123]], 0)</f>
        <v>7</v>
      </c>
      <c r="U1070">
        <f>IF(AND(ALL!T1071-METEALL[[#This Row],[620124]] &gt;= 0, ALL!T1071-METEALL[[#This Row],[620124]] &lt;= 24), ALL!T1071-METEALL[[#This Row],[620124]], 0)</f>
        <v>2</v>
      </c>
      <c r="Y1070">
        <v>620104</v>
      </c>
      <c r="Z1070" s="31">
        <v>44898</v>
      </c>
      <c r="AA1070">
        <v>11</v>
      </c>
    </row>
    <row r="1071" spans="3:27">
      <c r="C1071" s="17">
        <v>44899</v>
      </c>
      <c r="D1071" t="str">
        <f>TEXT(Mete_cal[[#This Row],[Egat Code]], "[$-409]mmm yyyy")</f>
        <v>Dec 2022</v>
      </c>
      <c r="E1071">
        <f>IF(AND(ALL!D1072-METEALL[[#This Row],[620104]] &gt;= 0, ALL!D1072-METEALL[[#This Row],[620104]] &lt;= 24), ALL!D1072-METEALL[[#This Row],[620104]], 0)</f>
        <v>19</v>
      </c>
      <c r="F1071">
        <f>IF(AND(ALL!E1072-METEALL[[#This Row],[620105]] &gt;= 0, ALL!E1072-METEALL[[#This Row],[620105]] &lt;= 24), ALL!E1072-METEALL[[#This Row],[620105]], 0)</f>
        <v>14</v>
      </c>
      <c r="G1071">
        <f>IF(AND(ALL!F1072-METEALL[[#This Row],[620106]] &gt;= 0, ALL!F1072-METEALL[[#This Row],[620106]] &lt;= 24), ALL!F1072-METEALL[[#This Row],[620106]], 0)</f>
        <v>16</v>
      </c>
      <c r="H1071">
        <f>IF(AND(ALL!G1072-METEALL[[#This Row],[620107]] &gt;= 0, ALL!G1072-METEALL[[#This Row],[620107]] &lt;= 24), ALL!G1072-METEALL[[#This Row],[620107]], 0)</f>
        <v>12</v>
      </c>
      <c r="I1071">
        <f>IF(AND(ALL!H1072-METEALL[[#This Row],[620109]] &gt;= 0, ALL!H1072-METEALL[[#This Row],[620109]] &lt;= 24), ALL!H1072-METEALL[[#This Row],[620109]], 0)</f>
        <v>11</v>
      </c>
      <c r="J1071">
        <f>IF(AND(ALL!I1072-METEALL[[#This Row],[620111]] &gt;= 0, ALL!I1072-METEALL[[#This Row],[620111]] &lt;= 24), ALL!I1072-METEALL[[#This Row],[620111]], 0)</f>
        <v>0</v>
      </c>
      <c r="K1071">
        <f>IF(AND(ALL!J1072-METEALL[[#This Row],[620112]] &gt;= 0, ALL!J1072-METEALL[[#This Row],[620112]] &lt;= 24), ALL!J1072-METEALL[[#This Row],[620112]], 0)</f>
        <v>0</v>
      </c>
      <c r="L1071">
        <f>IF(AND(ALL!K1072-METEALL[[#This Row],[620113]] &gt;= 0, ALL!K1072-METEALL[[#This Row],[620113]] &lt;= 24), ALL!K1072-METEALL[[#This Row],[620113]], 0)</f>
        <v>12</v>
      </c>
      <c r="M1071">
        <f>IF(AND(ALL!L1072-METEALL[[#This Row],[620114]] &gt;= 0, ALL!L1072-METEALL[[#This Row],[620114]] &lt;= 24), ALL!L1072-METEALL[[#This Row],[620114]], 0)</f>
        <v>7</v>
      </c>
      <c r="N1071">
        <f>IF(AND(ALL!M1072-METEALL[[#This Row],[620116]] &gt;= 0, ALL!M1072-METEALL[[#This Row],[620116]] &lt;= 24), ALL!M1072-METEALL[[#This Row],[620116]], 0)</f>
        <v>6</v>
      </c>
      <c r="O1071">
        <f>IF(AND(ALL!N1072-METEALL[[#This Row],[620117]] &gt;= 0, ALL!N1072-METEALL[[#This Row],[620117]] &lt;= 24), ALL!N1072-METEALL[[#This Row],[620117]], 0)</f>
        <v>17</v>
      </c>
      <c r="P1071">
        <f>IF(AND(ALL!O1072-METEALL[[#This Row],[620118]] &gt;= 0, ALL!O1072-METEALL[[#This Row],[620118]] &lt;= 24), ALL!O1072-METEALL[[#This Row],[620118]], 0)</f>
        <v>17</v>
      </c>
      <c r="Q1071">
        <f>IF(AND(ALL!P1072-METEALL[[#This Row],[620119]] &gt;= 0, ALL!P1072-METEALL[[#This Row],[620119]] &lt;= 24), ALL!P1072-METEALL[[#This Row],[620119]], 0)</f>
        <v>8</v>
      </c>
      <c r="R1071">
        <f>IF(AND(ALL!Q1072-METEALL[[#This Row],[620120]] &gt;= 0, ALL!Q1072-METEALL[[#This Row],[620120]] &lt;= 24), ALL!Q1072-METEALL[[#This Row],[620120]], 0)</f>
        <v>15</v>
      </c>
      <c r="S1071">
        <f>IF(AND(ALL!R1072-METEALL[[#This Row],[620122]] &gt;= 0, ALL!R1072-METEALL[[#This Row],[620122]] &lt;= 24), ALL!R1072-METEALL[[#This Row],[620122]], 0)</f>
        <v>10</v>
      </c>
      <c r="T1071">
        <f>IF(AND(ALL!S1072-METEALL[[#This Row],[620123]] &gt;= 0, ALL!S1072-METEALL[[#This Row],[620123]] &lt;= 24), ALL!S1072-METEALL[[#This Row],[620123]], 0)</f>
        <v>7</v>
      </c>
      <c r="U1071">
        <f>IF(AND(ALL!T1072-METEALL[[#This Row],[620124]] &gt;= 0, ALL!T1072-METEALL[[#This Row],[620124]] &lt;= 24), ALL!T1072-METEALL[[#This Row],[620124]], 0)</f>
        <v>0</v>
      </c>
      <c r="Y1071">
        <v>620104</v>
      </c>
      <c r="Z1071" s="31">
        <v>44899</v>
      </c>
      <c r="AA1071">
        <v>19</v>
      </c>
    </row>
    <row r="1072" spans="3:27">
      <c r="C1072" s="17">
        <v>44900</v>
      </c>
      <c r="D1072" t="str">
        <f>TEXT(Mete_cal[[#This Row],[Egat Code]], "[$-409]mmm yyyy")</f>
        <v>Dec 2022</v>
      </c>
      <c r="E1072">
        <f>IF(AND(ALL!D1073-METEALL[[#This Row],[620104]] &gt;= 0, ALL!D1073-METEALL[[#This Row],[620104]] &lt;= 24), ALL!D1073-METEALL[[#This Row],[620104]], 0)</f>
        <v>0</v>
      </c>
      <c r="F1072">
        <f>IF(AND(ALL!E1073-METEALL[[#This Row],[620105]] &gt;= 0, ALL!E1073-METEALL[[#This Row],[620105]] &lt;= 24), ALL!E1073-METEALL[[#This Row],[620105]], 0)</f>
        <v>0</v>
      </c>
      <c r="G1072">
        <f>IF(AND(ALL!F1073-METEALL[[#This Row],[620106]] &gt;= 0, ALL!F1073-METEALL[[#This Row],[620106]] &lt;= 24), ALL!F1073-METEALL[[#This Row],[620106]], 0)</f>
        <v>0</v>
      </c>
      <c r="H1072">
        <f>IF(AND(ALL!G1073-METEALL[[#This Row],[620107]] &gt;= 0, ALL!G1073-METEALL[[#This Row],[620107]] &lt;= 24), ALL!G1073-METEALL[[#This Row],[620107]], 0)</f>
        <v>0</v>
      </c>
      <c r="I1072">
        <f>IF(AND(ALL!H1073-METEALL[[#This Row],[620109]] &gt;= 0, ALL!H1073-METEALL[[#This Row],[620109]] &lt;= 24), ALL!H1073-METEALL[[#This Row],[620109]], 0)</f>
        <v>0</v>
      </c>
      <c r="J1072">
        <f>IF(AND(ALL!I1073-METEALL[[#This Row],[620111]] &gt;= 0, ALL!I1073-METEALL[[#This Row],[620111]] &lt;= 24), ALL!I1073-METEALL[[#This Row],[620111]], 0)</f>
        <v>0</v>
      </c>
      <c r="K1072">
        <f>IF(AND(ALL!J1073-METEALL[[#This Row],[620112]] &gt;= 0, ALL!J1073-METEALL[[#This Row],[620112]] &lt;= 24), ALL!J1073-METEALL[[#This Row],[620112]], 0)</f>
        <v>0</v>
      </c>
      <c r="L1072">
        <f>IF(AND(ALL!K1073-METEALL[[#This Row],[620113]] &gt;= 0, ALL!K1073-METEALL[[#This Row],[620113]] &lt;= 24), ALL!K1073-METEALL[[#This Row],[620113]], 0)</f>
        <v>10</v>
      </c>
      <c r="M1072">
        <f>IF(AND(ALL!L1073-METEALL[[#This Row],[620114]] &gt;= 0, ALL!L1073-METEALL[[#This Row],[620114]] &lt;= 24), ALL!L1073-METEALL[[#This Row],[620114]], 0)</f>
        <v>0</v>
      </c>
      <c r="N1072">
        <f>IF(AND(ALL!M1073-METEALL[[#This Row],[620116]] &gt;= 0, ALL!M1073-METEALL[[#This Row],[620116]] &lt;= 24), ALL!M1073-METEALL[[#This Row],[620116]], 0)</f>
        <v>0</v>
      </c>
      <c r="O1072">
        <f>IF(AND(ALL!N1073-METEALL[[#This Row],[620117]] &gt;= 0, ALL!N1073-METEALL[[#This Row],[620117]] &lt;= 24), ALL!N1073-METEALL[[#This Row],[620117]], 0)</f>
        <v>0</v>
      </c>
      <c r="P1072">
        <f>IF(AND(ALL!O1073-METEALL[[#This Row],[620118]] &gt;= 0, ALL!O1073-METEALL[[#This Row],[620118]] &lt;= 24), ALL!O1073-METEALL[[#This Row],[620118]], 0)</f>
        <v>0</v>
      </c>
      <c r="Q1072">
        <f>IF(AND(ALL!P1073-METEALL[[#This Row],[620119]] &gt;= 0, ALL!P1073-METEALL[[#This Row],[620119]] &lt;= 24), ALL!P1073-METEALL[[#This Row],[620119]], 0)</f>
        <v>0</v>
      </c>
      <c r="R1072">
        <f>IF(AND(ALL!Q1073-METEALL[[#This Row],[620120]] &gt;= 0, ALL!Q1073-METEALL[[#This Row],[620120]] &lt;= 24), ALL!Q1073-METEALL[[#This Row],[620120]], 0)</f>
        <v>0</v>
      </c>
      <c r="S1072">
        <f>IF(AND(ALL!R1073-METEALL[[#This Row],[620122]] &gt;= 0, ALL!R1073-METEALL[[#This Row],[620122]] &lt;= 24), ALL!R1073-METEALL[[#This Row],[620122]], 0)</f>
        <v>0</v>
      </c>
      <c r="T1072">
        <f>IF(AND(ALL!S1073-METEALL[[#This Row],[620123]] &gt;= 0, ALL!S1073-METEALL[[#This Row],[620123]] &lt;= 24), ALL!S1073-METEALL[[#This Row],[620123]], 0)</f>
        <v>0</v>
      </c>
      <c r="U1072">
        <f>IF(AND(ALL!T1073-METEALL[[#This Row],[620124]] &gt;= 0, ALL!T1073-METEALL[[#This Row],[620124]] &lt;= 24), ALL!T1073-METEALL[[#This Row],[620124]], 0)</f>
        <v>0</v>
      </c>
      <c r="Y1072">
        <v>620104</v>
      </c>
      <c r="Z1072" s="31">
        <v>44900</v>
      </c>
      <c r="AA1072">
        <v>0</v>
      </c>
    </row>
    <row r="1073" spans="3:27">
      <c r="C1073" s="17">
        <v>44901</v>
      </c>
      <c r="D1073" t="str">
        <f>TEXT(Mete_cal[[#This Row],[Egat Code]], "[$-409]mmm yyyy")</f>
        <v>Dec 2022</v>
      </c>
      <c r="E1073">
        <f>IF(AND(ALL!D1074-METEALL[[#This Row],[620104]] &gt;= 0, ALL!D1074-METEALL[[#This Row],[620104]] &lt;= 24), ALL!D1074-METEALL[[#This Row],[620104]], 0)</f>
        <v>0</v>
      </c>
      <c r="F1073">
        <f>IF(AND(ALL!E1074-METEALL[[#This Row],[620105]] &gt;= 0, ALL!E1074-METEALL[[#This Row],[620105]] &lt;= 24), ALL!E1074-METEALL[[#This Row],[620105]], 0)</f>
        <v>4</v>
      </c>
      <c r="G1073">
        <f>IF(AND(ALL!F1074-METEALL[[#This Row],[620106]] &gt;= 0, ALL!F1074-METEALL[[#This Row],[620106]] &lt;= 24), ALL!F1074-METEALL[[#This Row],[620106]], 0)</f>
        <v>0</v>
      </c>
      <c r="H1073">
        <f>IF(AND(ALL!G1074-METEALL[[#This Row],[620107]] &gt;= 0, ALL!G1074-METEALL[[#This Row],[620107]] &lt;= 24), ALL!G1074-METEALL[[#This Row],[620107]], 0)</f>
        <v>19</v>
      </c>
      <c r="I1073">
        <f>IF(AND(ALL!H1074-METEALL[[#This Row],[620109]] &gt;= 0, ALL!H1074-METEALL[[#This Row],[620109]] &lt;= 24), ALL!H1074-METEALL[[#This Row],[620109]], 0)</f>
        <v>12</v>
      </c>
      <c r="J1073">
        <f>IF(AND(ALL!I1074-METEALL[[#This Row],[620111]] &gt;= 0, ALL!I1074-METEALL[[#This Row],[620111]] &lt;= 24), ALL!I1074-METEALL[[#This Row],[620111]], 0)</f>
        <v>0</v>
      </c>
      <c r="K1073">
        <f>IF(AND(ALL!J1074-METEALL[[#This Row],[620112]] &gt;= 0, ALL!J1074-METEALL[[#This Row],[620112]] &lt;= 24), ALL!J1074-METEALL[[#This Row],[620112]], 0)</f>
        <v>0</v>
      </c>
      <c r="L1073">
        <f>IF(AND(ALL!K1074-METEALL[[#This Row],[620113]] &gt;= 0, ALL!K1074-METEALL[[#This Row],[620113]] &lt;= 24), ALL!K1074-METEALL[[#This Row],[620113]], 0)</f>
        <v>0</v>
      </c>
      <c r="M1073">
        <f>IF(AND(ALL!L1074-METEALL[[#This Row],[620114]] &gt;= 0, ALL!L1074-METEALL[[#This Row],[620114]] &lt;= 24), ALL!L1074-METEALL[[#This Row],[620114]], 0)</f>
        <v>20</v>
      </c>
      <c r="N1073">
        <f>IF(AND(ALL!M1074-METEALL[[#This Row],[620116]] &gt;= 0, ALL!M1074-METEALL[[#This Row],[620116]] &lt;= 24), ALL!M1074-METEALL[[#This Row],[620116]], 0)</f>
        <v>23</v>
      </c>
      <c r="O1073">
        <f>IF(AND(ALL!N1074-METEALL[[#This Row],[620117]] &gt;= 0, ALL!N1074-METEALL[[#This Row],[620117]] &lt;= 24), ALL!N1074-METEALL[[#This Row],[620117]], 0)</f>
        <v>17</v>
      </c>
      <c r="P1073">
        <f>IF(AND(ALL!O1074-METEALL[[#This Row],[620118]] &gt;= 0, ALL!O1074-METEALL[[#This Row],[620118]] &lt;= 24), ALL!O1074-METEALL[[#This Row],[620118]], 0)</f>
        <v>21</v>
      </c>
      <c r="Q1073">
        <f>IF(AND(ALL!P1074-METEALL[[#This Row],[620119]] &gt;= 0, ALL!P1074-METEALL[[#This Row],[620119]] &lt;= 24), ALL!P1074-METEALL[[#This Row],[620119]], 0)</f>
        <v>12</v>
      </c>
      <c r="R1073">
        <f>IF(AND(ALL!Q1074-METEALL[[#This Row],[620120]] &gt;= 0, ALL!Q1074-METEALL[[#This Row],[620120]] &lt;= 24), ALL!Q1074-METEALL[[#This Row],[620120]], 0)</f>
        <v>0</v>
      </c>
      <c r="S1073">
        <f>IF(AND(ALL!R1074-METEALL[[#This Row],[620122]] &gt;= 0, ALL!R1074-METEALL[[#This Row],[620122]] &lt;= 24), ALL!R1074-METEALL[[#This Row],[620122]], 0)</f>
        <v>0</v>
      </c>
      <c r="T1073">
        <f>IF(AND(ALL!S1074-METEALL[[#This Row],[620123]] &gt;= 0, ALL!S1074-METEALL[[#This Row],[620123]] &lt;= 24), ALL!S1074-METEALL[[#This Row],[620123]], 0)</f>
        <v>21</v>
      </c>
      <c r="U1073">
        <f>IF(AND(ALL!T1074-METEALL[[#This Row],[620124]] &gt;= 0, ALL!T1074-METEALL[[#This Row],[620124]] &lt;= 24), ALL!T1074-METEALL[[#This Row],[620124]], 0)</f>
        <v>0</v>
      </c>
      <c r="Y1073">
        <v>620104</v>
      </c>
      <c r="Z1073" s="31">
        <v>44901</v>
      </c>
      <c r="AA1073">
        <v>0</v>
      </c>
    </row>
    <row r="1074" spans="3:27">
      <c r="C1074" s="17">
        <v>44902</v>
      </c>
      <c r="D1074" t="str">
        <f>TEXT(Mete_cal[[#This Row],[Egat Code]], "[$-409]mmm yyyy")</f>
        <v>Dec 2022</v>
      </c>
      <c r="E1074">
        <f>IF(AND(ALL!D1075-METEALL[[#This Row],[620104]] &gt;= 0, ALL!D1075-METEALL[[#This Row],[620104]] &lt;= 24), ALL!D1075-METEALL[[#This Row],[620104]], 0)</f>
        <v>4</v>
      </c>
      <c r="F1074">
        <f>IF(AND(ALL!E1075-METEALL[[#This Row],[620105]] &gt;= 0, ALL!E1075-METEALL[[#This Row],[620105]] &lt;= 24), ALL!E1075-METEALL[[#This Row],[620105]], 0)</f>
        <v>7</v>
      </c>
      <c r="G1074">
        <f>IF(AND(ALL!F1075-METEALL[[#This Row],[620106]] &gt;= 0, ALL!F1075-METEALL[[#This Row],[620106]] &lt;= 24), ALL!F1075-METEALL[[#This Row],[620106]], 0)</f>
        <v>13</v>
      </c>
      <c r="H1074">
        <f>IF(AND(ALL!G1075-METEALL[[#This Row],[620107]] &gt;= 0, ALL!G1075-METEALL[[#This Row],[620107]] &lt;= 24), ALL!G1075-METEALL[[#This Row],[620107]], 0)</f>
        <v>3</v>
      </c>
      <c r="I1074">
        <f>IF(AND(ALL!H1075-METEALL[[#This Row],[620109]] &gt;= 0, ALL!H1075-METEALL[[#This Row],[620109]] &lt;= 24), ALL!H1075-METEALL[[#This Row],[620109]], 0)</f>
        <v>13</v>
      </c>
      <c r="J1074">
        <f>IF(AND(ALL!I1075-METEALL[[#This Row],[620111]] &gt;= 0, ALL!I1075-METEALL[[#This Row],[620111]] &lt;= 24), ALL!I1075-METEALL[[#This Row],[620111]], 0)</f>
        <v>0</v>
      </c>
      <c r="K1074">
        <f>IF(AND(ALL!J1075-METEALL[[#This Row],[620112]] &gt;= 0, ALL!J1075-METEALL[[#This Row],[620112]] &lt;= 24), ALL!J1075-METEALL[[#This Row],[620112]], 0)</f>
        <v>0</v>
      </c>
      <c r="L1074">
        <f>IF(AND(ALL!K1075-METEALL[[#This Row],[620113]] &gt;= 0, ALL!K1075-METEALL[[#This Row],[620113]] &lt;= 24), ALL!K1075-METEALL[[#This Row],[620113]], 0)</f>
        <v>13</v>
      </c>
      <c r="M1074">
        <f>IF(AND(ALL!L1075-METEALL[[#This Row],[620114]] &gt;= 0, ALL!L1075-METEALL[[#This Row],[620114]] &lt;= 24), ALL!L1075-METEALL[[#This Row],[620114]], 0)</f>
        <v>11</v>
      </c>
      <c r="N1074">
        <f>IF(AND(ALL!M1075-METEALL[[#This Row],[620116]] &gt;= 0, ALL!M1075-METEALL[[#This Row],[620116]] &lt;= 24), ALL!M1075-METEALL[[#This Row],[620116]], 0)</f>
        <v>16</v>
      </c>
      <c r="O1074">
        <f>IF(AND(ALL!N1075-METEALL[[#This Row],[620117]] &gt;= 0, ALL!N1075-METEALL[[#This Row],[620117]] &lt;= 24), ALL!N1075-METEALL[[#This Row],[620117]], 0)</f>
        <v>7</v>
      </c>
      <c r="P1074">
        <f>IF(AND(ALL!O1075-METEALL[[#This Row],[620118]] &gt;= 0, ALL!O1075-METEALL[[#This Row],[620118]] &lt;= 24), ALL!O1075-METEALL[[#This Row],[620118]], 0)</f>
        <v>10</v>
      </c>
      <c r="Q1074">
        <f>IF(AND(ALL!P1075-METEALL[[#This Row],[620119]] &gt;= 0, ALL!P1075-METEALL[[#This Row],[620119]] &lt;= 24), ALL!P1075-METEALL[[#This Row],[620119]], 0)</f>
        <v>3</v>
      </c>
      <c r="R1074">
        <f>IF(AND(ALL!Q1075-METEALL[[#This Row],[620120]] &gt;= 0, ALL!Q1075-METEALL[[#This Row],[620120]] &lt;= 24), ALL!Q1075-METEALL[[#This Row],[620120]], 0)</f>
        <v>0</v>
      </c>
      <c r="S1074">
        <f>IF(AND(ALL!R1075-METEALL[[#This Row],[620122]] &gt;= 0, ALL!R1075-METEALL[[#This Row],[620122]] &lt;= 24), ALL!R1075-METEALL[[#This Row],[620122]], 0)</f>
        <v>21</v>
      </c>
      <c r="T1074">
        <f>IF(AND(ALL!S1075-METEALL[[#This Row],[620123]] &gt;= 0, ALL!S1075-METEALL[[#This Row],[620123]] &lt;= 24), ALL!S1075-METEALL[[#This Row],[620123]], 0)</f>
        <v>5</v>
      </c>
      <c r="U1074">
        <f>IF(AND(ALL!T1075-METEALL[[#This Row],[620124]] &gt;= 0, ALL!T1075-METEALL[[#This Row],[620124]] &lt;= 24), ALL!T1075-METEALL[[#This Row],[620124]], 0)</f>
        <v>1</v>
      </c>
      <c r="Y1074">
        <v>620104</v>
      </c>
      <c r="Z1074" s="31">
        <v>44902</v>
      </c>
      <c r="AA1074">
        <v>4</v>
      </c>
    </row>
    <row r="1075" spans="3:27">
      <c r="C1075" s="17">
        <v>44903</v>
      </c>
      <c r="D1075" t="str">
        <f>TEXT(Mete_cal[[#This Row],[Egat Code]], "[$-409]mmm yyyy")</f>
        <v>Dec 2022</v>
      </c>
      <c r="E1075">
        <f>IF(AND(ALL!D1076-METEALL[[#This Row],[620104]] &gt;= 0, ALL!D1076-METEALL[[#This Row],[620104]] &lt;= 24), ALL!D1076-METEALL[[#This Row],[620104]], 0)</f>
        <v>0</v>
      </c>
      <c r="F1075">
        <f>IF(AND(ALL!E1076-METEALL[[#This Row],[620105]] &gt;= 0, ALL!E1076-METEALL[[#This Row],[620105]] &lt;= 24), ALL!E1076-METEALL[[#This Row],[620105]], 0)</f>
        <v>0</v>
      </c>
      <c r="G1075">
        <f>IF(AND(ALL!F1076-METEALL[[#This Row],[620106]] &gt;= 0, ALL!F1076-METEALL[[#This Row],[620106]] &lt;= 24), ALL!F1076-METEALL[[#This Row],[620106]], 0)</f>
        <v>1</v>
      </c>
      <c r="H1075">
        <f>IF(AND(ALL!G1076-METEALL[[#This Row],[620107]] &gt;= 0, ALL!G1076-METEALL[[#This Row],[620107]] &lt;= 24), ALL!G1076-METEALL[[#This Row],[620107]], 0)</f>
        <v>0</v>
      </c>
      <c r="I1075">
        <f>IF(AND(ALL!H1076-METEALL[[#This Row],[620109]] &gt;= 0, ALL!H1076-METEALL[[#This Row],[620109]] &lt;= 24), ALL!H1076-METEALL[[#This Row],[620109]], 0)</f>
        <v>1</v>
      </c>
      <c r="J1075">
        <f>IF(AND(ALL!I1076-METEALL[[#This Row],[620111]] &gt;= 0, ALL!I1076-METEALL[[#This Row],[620111]] &lt;= 24), ALL!I1076-METEALL[[#This Row],[620111]], 0)</f>
        <v>3</v>
      </c>
      <c r="K1075">
        <f>IF(AND(ALL!J1076-METEALL[[#This Row],[620112]] &gt;= 0, ALL!J1076-METEALL[[#This Row],[620112]] &lt;= 24), ALL!J1076-METEALL[[#This Row],[620112]], 0)</f>
        <v>0</v>
      </c>
      <c r="L1075">
        <f>IF(AND(ALL!K1076-METEALL[[#This Row],[620113]] &gt;= 0, ALL!K1076-METEALL[[#This Row],[620113]] &lt;= 24), ALL!K1076-METEALL[[#This Row],[620113]], 0)</f>
        <v>6</v>
      </c>
      <c r="M1075">
        <f>IF(AND(ALL!L1076-METEALL[[#This Row],[620114]] &gt;= 0, ALL!L1076-METEALL[[#This Row],[620114]] &lt;= 24), ALL!L1076-METEALL[[#This Row],[620114]], 0)</f>
        <v>0</v>
      </c>
      <c r="N1075">
        <f>IF(AND(ALL!M1076-METEALL[[#This Row],[620116]] &gt;= 0, ALL!M1076-METEALL[[#This Row],[620116]] &lt;= 24), ALL!M1076-METEALL[[#This Row],[620116]], 0)</f>
        <v>12</v>
      </c>
      <c r="O1075">
        <f>IF(AND(ALL!N1076-METEALL[[#This Row],[620117]] &gt;= 0, ALL!N1076-METEALL[[#This Row],[620117]] &lt;= 24), ALL!N1076-METEALL[[#This Row],[620117]], 0)</f>
        <v>0</v>
      </c>
      <c r="P1075">
        <f>IF(AND(ALL!O1076-METEALL[[#This Row],[620118]] &gt;= 0, ALL!O1076-METEALL[[#This Row],[620118]] &lt;= 24), ALL!O1076-METEALL[[#This Row],[620118]], 0)</f>
        <v>0</v>
      </c>
      <c r="Q1075">
        <f>IF(AND(ALL!P1076-METEALL[[#This Row],[620119]] &gt;= 0, ALL!P1076-METEALL[[#This Row],[620119]] &lt;= 24), ALL!P1076-METEALL[[#This Row],[620119]], 0)</f>
        <v>6</v>
      </c>
      <c r="R1075">
        <f>IF(AND(ALL!Q1076-METEALL[[#This Row],[620120]] &gt;= 0, ALL!Q1076-METEALL[[#This Row],[620120]] &lt;= 24), ALL!Q1076-METEALL[[#This Row],[620120]], 0)</f>
        <v>2</v>
      </c>
      <c r="S1075">
        <f>IF(AND(ALL!R1076-METEALL[[#This Row],[620122]] &gt;= 0, ALL!R1076-METEALL[[#This Row],[620122]] &lt;= 24), ALL!R1076-METEALL[[#This Row],[620122]], 0)</f>
        <v>1</v>
      </c>
      <c r="T1075">
        <f>IF(AND(ALL!S1076-METEALL[[#This Row],[620123]] &gt;= 0, ALL!S1076-METEALL[[#This Row],[620123]] &lt;= 24), ALL!S1076-METEALL[[#This Row],[620123]], 0)</f>
        <v>2</v>
      </c>
      <c r="U1075">
        <f>IF(AND(ALL!T1076-METEALL[[#This Row],[620124]] &gt;= 0, ALL!T1076-METEALL[[#This Row],[620124]] &lt;= 24), ALL!T1076-METEALL[[#This Row],[620124]], 0)</f>
        <v>7</v>
      </c>
      <c r="Y1075">
        <v>620104</v>
      </c>
      <c r="Z1075" s="31">
        <v>44903</v>
      </c>
      <c r="AA1075">
        <v>0</v>
      </c>
    </row>
    <row r="1076" spans="3:27">
      <c r="C1076" s="17">
        <v>44904</v>
      </c>
      <c r="D1076" t="str">
        <f>TEXT(Mete_cal[[#This Row],[Egat Code]], "[$-409]mmm yyyy")</f>
        <v>Dec 2022</v>
      </c>
      <c r="E1076">
        <f>IF(AND(ALL!D1077-METEALL[[#This Row],[620104]] &gt;= 0, ALL!D1077-METEALL[[#This Row],[620104]] &lt;= 24), ALL!D1077-METEALL[[#This Row],[620104]], 0)</f>
        <v>5</v>
      </c>
      <c r="F1076">
        <f>IF(AND(ALL!E1077-METEALL[[#This Row],[620105]] &gt;= 0, ALL!E1077-METEALL[[#This Row],[620105]] &lt;= 24), ALL!E1077-METEALL[[#This Row],[620105]], 0)</f>
        <v>0</v>
      </c>
      <c r="G1076">
        <f>IF(AND(ALL!F1077-METEALL[[#This Row],[620106]] &gt;= 0, ALL!F1077-METEALL[[#This Row],[620106]] &lt;= 24), ALL!F1077-METEALL[[#This Row],[620106]], 0)</f>
        <v>0</v>
      </c>
      <c r="H1076">
        <f>IF(AND(ALL!G1077-METEALL[[#This Row],[620107]] &gt;= 0, ALL!G1077-METEALL[[#This Row],[620107]] &lt;= 24), ALL!G1077-METEALL[[#This Row],[620107]], 0)</f>
        <v>0</v>
      </c>
      <c r="I1076">
        <f>IF(AND(ALL!H1077-METEALL[[#This Row],[620109]] &gt;= 0, ALL!H1077-METEALL[[#This Row],[620109]] &lt;= 24), ALL!H1077-METEALL[[#This Row],[620109]], 0)</f>
        <v>5</v>
      </c>
      <c r="J1076">
        <f>IF(AND(ALL!I1077-METEALL[[#This Row],[620111]] &gt;= 0, ALL!I1077-METEALL[[#This Row],[620111]] &lt;= 24), ALL!I1077-METEALL[[#This Row],[620111]], 0)</f>
        <v>6</v>
      </c>
      <c r="K1076">
        <f>IF(AND(ALL!J1077-METEALL[[#This Row],[620112]] &gt;= 0, ALL!J1077-METEALL[[#This Row],[620112]] &lt;= 24), ALL!J1077-METEALL[[#This Row],[620112]], 0)</f>
        <v>0</v>
      </c>
      <c r="L1076">
        <f>IF(AND(ALL!K1077-METEALL[[#This Row],[620113]] &gt;= 0, ALL!K1077-METEALL[[#This Row],[620113]] &lt;= 24), ALL!K1077-METEALL[[#This Row],[620113]], 0)</f>
        <v>11</v>
      </c>
      <c r="M1076">
        <f>IF(AND(ALL!L1077-METEALL[[#This Row],[620114]] &gt;= 0, ALL!L1077-METEALL[[#This Row],[620114]] &lt;= 24), ALL!L1077-METEALL[[#This Row],[620114]], 0)</f>
        <v>0</v>
      </c>
      <c r="N1076">
        <f>IF(AND(ALL!M1077-METEALL[[#This Row],[620116]] &gt;= 0, ALL!M1077-METEALL[[#This Row],[620116]] &lt;= 24), ALL!M1077-METEALL[[#This Row],[620116]], 0)</f>
        <v>17</v>
      </c>
      <c r="O1076">
        <f>IF(AND(ALL!N1077-METEALL[[#This Row],[620117]] &gt;= 0, ALL!N1077-METEALL[[#This Row],[620117]] &lt;= 24), ALL!N1077-METEALL[[#This Row],[620117]], 0)</f>
        <v>0</v>
      </c>
      <c r="P1076">
        <f>IF(AND(ALL!O1077-METEALL[[#This Row],[620118]] &gt;= 0, ALL!O1077-METEALL[[#This Row],[620118]] &lt;= 24), ALL!O1077-METEALL[[#This Row],[620118]], 0)</f>
        <v>0</v>
      </c>
      <c r="Q1076">
        <f>IF(AND(ALL!P1077-METEALL[[#This Row],[620119]] &gt;= 0, ALL!P1077-METEALL[[#This Row],[620119]] &lt;= 24), ALL!P1077-METEALL[[#This Row],[620119]], 0)</f>
        <v>11</v>
      </c>
      <c r="R1076">
        <f>IF(AND(ALL!Q1077-METEALL[[#This Row],[620120]] &gt;= 0, ALL!Q1077-METEALL[[#This Row],[620120]] &lt;= 24), ALL!Q1077-METEALL[[#This Row],[620120]], 0)</f>
        <v>0</v>
      </c>
      <c r="S1076">
        <f>IF(AND(ALL!R1077-METEALL[[#This Row],[620122]] &gt;= 0, ALL!R1077-METEALL[[#This Row],[620122]] &lt;= 24), ALL!R1077-METEALL[[#This Row],[620122]], 0)</f>
        <v>0</v>
      </c>
      <c r="T1076">
        <f>IF(AND(ALL!S1077-METEALL[[#This Row],[620123]] &gt;= 0, ALL!S1077-METEALL[[#This Row],[620123]] &lt;= 24), ALL!S1077-METEALL[[#This Row],[620123]], 0)</f>
        <v>12</v>
      </c>
      <c r="U1076">
        <f>IF(AND(ALL!T1077-METEALL[[#This Row],[620124]] &gt;= 0, ALL!T1077-METEALL[[#This Row],[620124]] &lt;= 24), ALL!T1077-METEALL[[#This Row],[620124]], 0)</f>
        <v>0</v>
      </c>
      <c r="Y1076">
        <v>620104</v>
      </c>
      <c r="Z1076" s="31">
        <v>44904</v>
      </c>
      <c r="AA1076">
        <v>5</v>
      </c>
    </row>
    <row r="1077" spans="3:27">
      <c r="C1077" s="17">
        <v>44905</v>
      </c>
      <c r="D1077" t="str">
        <f>TEXT(Mete_cal[[#This Row],[Egat Code]], "[$-409]mmm yyyy")</f>
        <v>Dec 2022</v>
      </c>
      <c r="E1077">
        <f>IF(AND(ALL!D1078-METEALL[[#This Row],[620104]] &gt;= 0, ALL!D1078-METEALL[[#This Row],[620104]] &lt;= 24), ALL!D1078-METEALL[[#This Row],[620104]], 0)</f>
        <v>14</v>
      </c>
      <c r="F1077">
        <f>IF(AND(ALL!E1078-METEALL[[#This Row],[620105]] &gt;= 0, ALL!E1078-METEALL[[#This Row],[620105]] &lt;= 24), ALL!E1078-METEALL[[#This Row],[620105]], 0)</f>
        <v>0</v>
      </c>
      <c r="G1077">
        <f>IF(AND(ALL!F1078-METEALL[[#This Row],[620106]] &gt;= 0, ALL!F1078-METEALL[[#This Row],[620106]] &lt;= 24), ALL!F1078-METEALL[[#This Row],[620106]], 0)</f>
        <v>0</v>
      </c>
      <c r="H1077">
        <f>IF(AND(ALL!G1078-METEALL[[#This Row],[620107]] &gt;= 0, ALL!G1078-METEALL[[#This Row],[620107]] &lt;= 24), ALL!G1078-METEALL[[#This Row],[620107]], 0)</f>
        <v>0</v>
      </c>
      <c r="I1077">
        <f>IF(AND(ALL!H1078-METEALL[[#This Row],[620109]] &gt;= 0, ALL!H1078-METEALL[[#This Row],[620109]] &lt;= 24), ALL!H1078-METEALL[[#This Row],[620109]], 0)</f>
        <v>0</v>
      </c>
      <c r="J1077">
        <f>IF(AND(ALL!I1078-METEALL[[#This Row],[620111]] &gt;= 0, ALL!I1078-METEALL[[#This Row],[620111]] &lt;= 24), ALL!I1078-METEALL[[#This Row],[620111]], 0)</f>
        <v>5</v>
      </c>
      <c r="K1077">
        <f>IF(AND(ALL!J1078-METEALL[[#This Row],[620112]] &gt;= 0, ALL!J1078-METEALL[[#This Row],[620112]] &lt;= 24), ALL!J1078-METEALL[[#This Row],[620112]], 0)</f>
        <v>0</v>
      </c>
      <c r="L1077">
        <f>IF(AND(ALL!K1078-METEALL[[#This Row],[620113]] &gt;= 0, ALL!K1078-METEALL[[#This Row],[620113]] &lt;= 24), ALL!K1078-METEALL[[#This Row],[620113]], 0)</f>
        <v>12</v>
      </c>
      <c r="M1077">
        <f>IF(AND(ALL!L1078-METEALL[[#This Row],[620114]] &gt;= 0, ALL!L1078-METEALL[[#This Row],[620114]] &lt;= 24), ALL!L1078-METEALL[[#This Row],[620114]], 0)</f>
        <v>0</v>
      </c>
      <c r="N1077">
        <f>IF(AND(ALL!M1078-METEALL[[#This Row],[620116]] &gt;= 0, ALL!M1078-METEALL[[#This Row],[620116]] &lt;= 24), ALL!M1078-METEALL[[#This Row],[620116]], 0)</f>
        <v>8</v>
      </c>
      <c r="O1077">
        <f>IF(AND(ALL!N1078-METEALL[[#This Row],[620117]] &gt;= 0, ALL!N1078-METEALL[[#This Row],[620117]] &lt;= 24), ALL!N1078-METEALL[[#This Row],[620117]], 0)</f>
        <v>0</v>
      </c>
      <c r="P1077">
        <f>IF(AND(ALL!O1078-METEALL[[#This Row],[620118]] &gt;= 0, ALL!O1078-METEALL[[#This Row],[620118]] &lt;= 24), ALL!O1078-METEALL[[#This Row],[620118]], 0)</f>
        <v>9</v>
      </c>
      <c r="Q1077">
        <f>IF(AND(ALL!P1078-METEALL[[#This Row],[620119]] &gt;= 0, ALL!P1078-METEALL[[#This Row],[620119]] &lt;= 24), ALL!P1078-METEALL[[#This Row],[620119]], 0)</f>
        <v>9</v>
      </c>
      <c r="R1077">
        <f>IF(AND(ALL!Q1078-METEALL[[#This Row],[620120]] &gt;= 0, ALL!Q1078-METEALL[[#This Row],[620120]] &lt;= 24), ALL!Q1078-METEALL[[#This Row],[620120]], 0)</f>
        <v>2</v>
      </c>
      <c r="S1077">
        <f>IF(AND(ALL!R1078-METEALL[[#This Row],[620122]] &gt;= 0, ALL!R1078-METEALL[[#This Row],[620122]] &lt;= 24), ALL!R1078-METEALL[[#This Row],[620122]], 0)</f>
        <v>0</v>
      </c>
      <c r="T1077">
        <f>IF(AND(ALL!S1078-METEALL[[#This Row],[620123]] &gt;= 0, ALL!S1078-METEALL[[#This Row],[620123]] &lt;= 24), ALL!S1078-METEALL[[#This Row],[620123]], 0)</f>
        <v>7</v>
      </c>
      <c r="U1077">
        <f>IF(AND(ALL!T1078-METEALL[[#This Row],[620124]] &gt;= 0, ALL!T1078-METEALL[[#This Row],[620124]] &lt;= 24), ALL!T1078-METEALL[[#This Row],[620124]], 0)</f>
        <v>6</v>
      </c>
      <c r="Y1077">
        <v>620104</v>
      </c>
      <c r="Z1077" s="31">
        <v>44905</v>
      </c>
      <c r="AA1077">
        <v>14</v>
      </c>
    </row>
    <row r="1078" spans="3:27">
      <c r="C1078" s="17">
        <v>44906</v>
      </c>
      <c r="D1078" t="str">
        <f>TEXT(Mete_cal[[#This Row],[Egat Code]], "[$-409]mmm yyyy")</f>
        <v>Dec 2022</v>
      </c>
      <c r="E1078">
        <f>IF(AND(ALL!D1079-METEALL[[#This Row],[620104]] &gt;= 0, ALL!D1079-METEALL[[#This Row],[620104]] &lt;= 24), ALL!D1079-METEALL[[#This Row],[620104]], 0)</f>
        <v>13</v>
      </c>
      <c r="F1078">
        <f>IF(AND(ALL!E1079-METEALL[[#This Row],[620105]] &gt;= 0, ALL!E1079-METEALL[[#This Row],[620105]] &lt;= 24), ALL!E1079-METEALL[[#This Row],[620105]], 0)</f>
        <v>2</v>
      </c>
      <c r="G1078">
        <f>IF(AND(ALL!F1079-METEALL[[#This Row],[620106]] &gt;= 0, ALL!F1079-METEALL[[#This Row],[620106]] &lt;= 24), ALL!F1079-METEALL[[#This Row],[620106]], 0)</f>
        <v>7</v>
      </c>
      <c r="H1078">
        <f>IF(AND(ALL!G1079-METEALL[[#This Row],[620107]] &gt;= 0, ALL!G1079-METEALL[[#This Row],[620107]] &lt;= 24), ALL!G1079-METEALL[[#This Row],[620107]], 0)</f>
        <v>19</v>
      </c>
      <c r="I1078">
        <f>IF(AND(ALL!H1079-METEALL[[#This Row],[620109]] &gt;= 0, ALL!H1079-METEALL[[#This Row],[620109]] &lt;= 24), ALL!H1079-METEALL[[#This Row],[620109]], 0)</f>
        <v>2</v>
      </c>
      <c r="J1078">
        <f>IF(AND(ALL!I1079-METEALL[[#This Row],[620111]] &gt;= 0, ALL!I1079-METEALL[[#This Row],[620111]] &lt;= 24), ALL!I1079-METEALL[[#This Row],[620111]], 0)</f>
        <v>20</v>
      </c>
      <c r="K1078">
        <f>IF(AND(ALL!J1079-METEALL[[#This Row],[620112]] &gt;= 0, ALL!J1079-METEALL[[#This Row],[620112]] &lt;= 24), ALL!J1079-METEALL[[#This Row],[620112]], 0)</f>
        <v>3</v>
      </c>
      <c r="L1078">
        <f>IF(AND(ALL!K1079-METEALL[[#This Row],[620113]] &gt;= 0, ALL!K1079-METEALL[[#This Row],[620113]] &lt;= 24), ALL!K1079-METEALL[[#This Row],[620113]], 0)</f>
        <v>19</v>
      </c>
      <c r="M1078">
        <f>IF(AND(ALL!L1079-METEALL[[#This Row],[620114]] &gt;= 0, ALL!L1079-METEALL[[#This Row],[620114]] &lt;= 24), ALL!L1079-METEALL[[#This Row],[620114]], 0)</f>
        <v>0</v>
      </c>
      <c r="N1078">
        <f>IF(AND(ALL!M1079-METEALL[[#This Row],[620116]] &gt;= 0, ALL!M1079-METEALL[[#This Row],[620116]] &lt;= 24), ALL!M1079-METEALL[[#This Row],[620116]], 0)</f>
        <v>12</v>
      </c>
      <c r="O1078">
        <f>IF(AND(ALL!N1079-METEALL[[#This Row],[620117]] &gt;= 0, ALL!N1079-METEALL[[#This Row],[620117]] &lt;= 24), ALL!N1079-METEALL[[#This Row],[620117]], 0)</f>
        <v>0</v>
      </c>
      <c r="P1078">
        <f>IF(AND(ALL!O1079-METEALL[[#This Row],[620118]] &gt;= 0, ALL!O1079-METEALL[[#This Row],[620118]] &lt;= 24), ALL!O1079-METEALL[[#This Row],[620118]], 0)</f>
        <v>13</v>
      </c>
      <c r="Q1078">
        <f>IF(AND(ALL!P1079-METEALL[[#This Row],[620119]] &gt;= 0, ALL!P1079-METEALL[[#This Row],[620119]] &lt;= 24), ALL!P1079-METEALL[[#This Row],[620119]], 0)</f>
        <v>6</v>
      </c>
      <c r="R1078">
        <f>IF(AND(ALL!Q1079-METEALL[[#This Row],[620120]] &gt;= 0, ALL!Q1079-METEALL[[#This Row],[620120]] &lt;= 24), ALL!Q1079-METEALL[[#This Row],[620120]], 0)</f>
        <v>5</v>
      </c>
      <c r="S1078">
        <f>IF(AND(ALL!R1079-METEALL[[#This Row],[620122]] &gt;= 0, ALL!R1079-METEALL[[#This Row],[620122]] &lt;= 24), ALL!R1079-METEALL[[#This Row],[620122]], 0)</f>
        <v>6</v>
      </c>
      <c r="T1078">
        <f>IF(AND(ALL!S1079-METEALL[[#This Row],[620123]] &gt;= 0, ALL!S1079-METEALL[[#This Row],[620123]] &lt;= 24), ALL!S1079-METEALL[[#This Row],[620123]], 0)</f>
        <v>12</v>
      </c>
      <c r="U1078">
        <f>IF(AND(ALL!T1079-METEALL[[#This Row],[620124]] &gt;= 0, ALL!T1079-METEALL[[#This Row],[620124]] &lt;= 24), ALL!T1079-METEALL[[#This Row],[620124]], 0)</f>
        <v>7</v>
      </c>
      <c r="Y1078">
        <v>620104</v>
      </c>
      <c r="Z1078" s="31">
        <v>44906</v>
      </c>
      <c r="AA1078">
        <v>13</v>
      </c>
    </row>
    <row r="1079" spans="3:27">
      <c r="C1079" s="17">
        <v>44907</v>
      </c>
      <c r="D1079" t="str">
        <f>TEXT(Mete_cal[[#This Row],[Egat Code]], "[$-409]mmm yyyy")</f>
        <v>Dec 2022</v>
      </c>
      <c r="E1079">
        <f>IF(AND(ALL!D1080-METEALL[[#This Row],[620104]] &gt;= 0, ALL!D1080-METEALL[[#This Row],[620104]] &lt;= 24), ALL!D1080-METEALL[[#This Row],[620104]], 0)</f>
        <v>8</v>
      </c>
      <c r="F1079">
        <f>IF(AND(ALL!E1080-METEALL[[#This Row],[620105]] &gt;= 0, ALL!E1080-METEALL[[#This Row],[620105]] &lt;= 24), ALL!E1080-METEALL[[#This Row],[620105]], 0)</f>
        <v>0</v>
      </c>
      <c r="G1079">
        <f>IF(AND(ALL!F1080-METEALL[[#This Row],[620106]] &gt;= 0, ALL!F1080-METEALL[[#This Row],[620106]] &lt;= 24), ALL!F1080-METEALL[[#This Row],[620106]], 0)</f>
        <v>6</v>
      </c>
      <c r="H1079">
        <f>IF(AND(ALL!G1080-METEALL[[#This Row],[620107]] &gt;= 0, ALL!G1080-METEALL[[#This Row],[620107]] &lt;= 24), ALL!G1080-METEALL[[#This Row],[620107]], 0)</f>
        <v>14</v>
      </c>
      <c r="I1079">
        <f>IF(AND(ALL!H1080-METEALL[[#This Row],[620109]] &gt;= 0, ALL!H1080-METEALL[[#This Row],[620109]] &lt;= 24), ALL!H1080-METEALL[[#This Row],[620109]], 0)</f>
        <v>1</v>
      </c>
      <c r="J1079">
        <f>IF(AND(ALL!I1080-METEALL[[#This Row],[620111]] &gt;= 0, ALL!I1080-METEALL[[#This Row],[620111]] &lt;= 24), ALL!I1080-METEALL[[#This Row],[620111]], 0)</f>
        <v>14</v>
      </c>
      <c r="K1079">
        <f>IF(AND(ALL!J1080-METEALL[[#This Row],[620112]] &gt;= 0, ALL!J1080-METEALL[[#This Row],[620112]] &lt;= 24), ALL!J1080-METEALL[[#This Row],[620112]], 0)</f>
        <v>6</v>
      </c>
      <c r="L1079">
        <f>IF(AND(ALL!K1080-METEALL[[#This Row],[620113]] &gt;= 0, ALL!K1080-METEALL[[#This Row],[620113]] &lt;= 24), ALL!K1080-METEALL[[#This Row],[620113]], 0)</f>
        <v>21</v>
      </c>
      <c r="M1079">
        <f>IF(AND(ALL!L1080-METEALL[[#This Row],[620114]] &gt;= 0, ALL!L1080-METEALL[[#This Row],[620114]] &lt;= 24), ALL!L1080-METEALL[[#This Row],[620114]], 0)</f>
        <v>0</v>
      </c>
      <c r="N1079">
        <f>IF(AND(ALL!M1080-METEALL[[#This Row],[620116]] &gt;= 0, ALL!M1080-METEALL[[#This Row],[620116]] &lt;= 24), ALL!M1080-METEALL[[#This Row],[620116]], 0)</f>
        <v>19</v>
      </c>
      <c r="O1079">
        <f>IF(AND(ALL!N1080-METEALL[[#This Row],[620117]] &gt;= 0, ALL!N1080-METEALL[[#This Row],[620117]] &lt;= 24), ALL!N1080-METEALL[[#This Row],[620117]], 0)</f>
        <v>0</v>
      </c>
      <c r="P1079">
        <f>IF(AND(ALL!O1080-METEALL[[#This Row],[620118]] &gt;= 0, ALL!O1080-METEALL[[#This Row],[620118]] &lt;= 24), ALL!O1080-METEALL[[#This Row],[620118]], 0)</f>
        <v>13</v>
      </c>
      <c r="Q1079">
        <f>IF(AND(ALL!P1080-METEALL[[#This Row],[620119]] &gt;= 0, ALL!P1080-METEALL[[#This Row],[620119]] &lt;= 24), ALL!P1080-METEALL[[#This Row],[620119]], 0)</f>
        <v>7</v>
      </c>
      <c r="R1079">
        <f>IF(AND(ALL!Q1080-METEALL[[#This Row],[620120]] &gt;= 0, ALL!Q1080-METEALL[[#This Row],[620120]] &lt;= 24), ALL!Q1080-METEALL[[#This Row],[620120]], 0)</f>
        <v>15</v>
      </c>
      <c r="S1079">
        <f>IF(AND(ALL!R1080-METEALL[[#This Row],[620122]] &gt;= 0, ALL!R1080-METEALL[[#This Row],[620122]] &lt;= 24), ALL!R1080-METEALL[[#This Row],[620122]], 0)</f>
        <v>1</v>
      </c>
      <c r="T1079">
        <f>IF(AND(ALL!S1080-METEALL[[#This Row],[620123]] &gt;= 0, ALL!S1080-METEALL[[#This Row],[620123]] &lt;= 24), ALL!S1080-METEALL[[#This Row],[620123]], 0)</f>
        <v>7</v>
      </c>
      <c r="U1079">
        <f>IF(AND(ALL!T1080-METEALL[[#This Row],[620124]] &gt;= 0, ALL!T1080-METEALL[[#This Row],[620124]] &lt;= 24), ALL!T1080-METEALL[[#This Row],[620124]], 0)</f>
        <v>12</v>
      </c>
      <c r="Y1079">
        <v>620104</v>
      </c>
      <c r="Z1079" s="31">
        <v>44907</v>
      </c>
      <c r="AA1079">
        <v>8</v>
      </c>
    </row>
    <row r="1080" spans="3:27">
      <c r="C1080" s="17">
        <v>44908</v>
      </c>
      <c r="D1080" t="str">
        <f>TEXT(Mete_cal[[#This Row],[Egat Code]], "[$-409]mmm yyyy")</f>
        <v>Dec 2022</v>
      </c>
      <c r="E1080">
        <f>IF(AND(ALL!D1081-METEALL[[#This Row],[620104]] &gt;= 0, ALL!D1081-METEALL[[#This Row],[620104]] &lt;= 24), ALL!D1081-METEALL[[#This Row],[620104]], 0)</f>
        <v>11</v>
      </c>
      <c r="F1080">
        <f>IF(AND(ALL!E1081-METEALL[[#This Row],[620105]] &gt;= 0, ALL!E1081-METEALL[[#This Row],[620105]] &lt;= 24), ALL!E1081-METEALL[[#This Row],[620105]], 0)</f>
        <v>12</v>
      </c>
      <c r="G1080">
        <f>IF(AND(ALL!F1081-METEALL[[#This Row],[620106]] &gt;= 0, ALL!F1081-METEALL[[#This Row],[620106]] &lt;= 24), ALL!F1081-METEALL[[#This Row],[620106]], 0)</f>
        <v>6</v>
      </c>
      <c r="H1080">
        <f>IF(AND(ALL!G1081-METEALL[[#This Row],[620107]] &gt;= 0, ALL!G1081-METEALL[[#This Row],[620107]] &lt;= 24), ALL!G1081-METEALL[[#This Row],[620107]], 0)</f>
        <v>7</v>
      </c>
      <c r="I1080">
        <f>IF(AND(ALL!H1081-METEALL[[#This Row],[620109]] &gt;= 0, ALL!H1081-METEALL[[#This Row],[620109]] &lt;= 24), ALL!H1081-METEALL[[#This Row],[620109]], 0)</f>
        <v>7</v>
      </c>
      <c r="J1080">
        <f>IF(AND(ALL!I1081-METEALL[[#This Row],[620111]] &gt;= 0, ALL!I1081-METEALL[[#This Row],[620111]] &lt;= 24), ALL!I1081-METEALL[[#This Row],[620111]], 0)</f>
        <v>7</v>
      </c>
      <c r="K1080">
        <f>IF(AND(ALL!J1081-METEALL[[#This Row],[620112]] &gt;= 0, ALL!J1081-METEALL[[#This Row],[620112]] &lt;= 24), ALL!J1081-METEALL[[#This Row],[620112]], 0)</f>
        <v>8</v>
      </c>
      <c r="L1080">
        <f>IF(AND(ALL!K1081-METEALL[[#This Row],[620113]] &gt;= 0, ALL!K1081-METEALL[[#This Row],[620113]] &lt;= 24), ALL!K1081-METEALL[[#This Row],[620113]], 0)</f>
        <v>13</v>
      </c>
      <c r="M1080">
        <f>IF(AND(ALL!L1081-METEALL[[#This Row],[620114]] &gt;= 0, ALL!L1081-METEALL[[#This Row],[620114]] &lt;= 24), ALL!L1081-METEALL[[#This Row],[620114]], 0)</f>
        <v>0</v>
      </c>
      <c r="N1080">
        <f>IF(AND(ALL!M1081-METEALL[[#This Row],[620116]] &gt;= 0, ALL!M1081-METEALL[[#This Row],[620116]] &lt;= 24), ALL!M1081-METEALL[[#This Row],[620116]], 0)</f>
        <v>13</v>
      </c>
      <c r="O1080">
        <f>IF(AND(ALL!N1081-METEALL[[#This Row],[620117]] &gt;= 0, ALL!N1081-METEALL[[#This Row],[620117]] &lt;= 24), ALL!N1081-METEALL[[#This Row],[620117]], 0)</f>
        <v>0</v>
      </c>
      <c r="P1080">
        <f>IF(AND(ALL!O1081-METEALL[[#This Row],[620118]] &gt;= 0, ALL!O1081-METEALL[[#This Row],[620118]] &lt;= 24), ALL!O1081-METEALL[[#This Row],[620118]], 0)</f>
        <v>20</v>
      </c>
      <c r="Q1080">
        <f>IF(AND(ALL!P1081-METEALL[[#This Row],[620119]] &gt;= 0, ALL!P1081-METEALL[[#This Row],[620119]] &lt;= 24), ALL!P1081-METEALL[[#This Row],[620119]], 0)</f>
        <v>19</v>
      </c>
      <c r="R1080">
        <f>IF(AND(ALL!Q1081-METEALL[[#This Row],[620120]] &gt;= 0, ALL!Q1081-METEALL[[#This Row],[620120]] &lt;= 24), ALL!Q1081-METEALL[[#This Row],[620120]], 0)</f>
        <v>17</v>
      </c>
      <c r="S1080">
        <f>IF(AND(ALL!R1081-METEALL[[#This Row],[620122]] &gt;= 0, ALL!R1081-METEALL[[#This Row],[620122]] &lt;= 24), ALL!R1081-METEALL[[#This Row],[620122]], 0)</f>
        <v>12</v>
      </c>
      <c r="T1080">
        <f>IF(AND(ALL!S1081-METEALL[[#This Row],[620123]] &gt;= 0, ALL!S1081-METEALL[[#This Row],[620123]] &lt;= 24), ALL!S1081-METEALL[[#This Row],[620123]], 0)</f>
        <v>0</v>
      </c>
      <c r="U1080">
        <f>IF(AND(ALL!T1081-METEALL[[#This Row],[620124]] &gt;= 0, ALL!T1081-METEALL[[#This Row],[620124]] &lt;= 24), ALL!T1081-METEALL[[#This Row],[620124]], 0)</f>
        <v>19</v>
      </c>
      <c r="Y1080">
        <v>620104</v>
      </c>
      <c r="Z1080" s="31">
        <v>44908</v>
      </c>
      <c r="AA1080">
        <v>11</v>
      </c>
    </row>
    <row r="1081" spans="3:27">
      <c r="C1081" s="17">
        <v>44909</v>
      </c>
      <c r="D1081" t="str">
        <f>TEXT(Mete_cal[[#This Row],[Egat Code]], "[$-409]mmm yyyy")</f>
        <v>Dec 2022</v>
      </c>
      <c r="E1081">
        <f>IF(AND(ALL!D1082-METEALL[[#This Row],[620104]] &gt;= 0, ALL!D1082-METEALL[[#This Row],[620104]] &lt;= 24), ALL!D1082-METEALL[[#This Row],[620104]], 0)</f>
        <v>18</v>
      </c>
      <c r="F1081">
        <f>IF(AND(ALL!E1082-METEALL[[#This Row],[620105]] &gt;= 0, ALL!E1082-METEALL[[#This Row],[620105]] &lt;= 24), ALL!E1082-METEALL[[#This Row],[620105]], 0)</f>
        <v>14</v>
      </c>
      <c r="G1081">
        <f>IF(AND(ALL!F1082-METEALL[[#This Row],[620106]] &gt;= 0, ALL!F1082-METEALL[[#This Row],[620106]] &lt;= 24), ALL!F1082-METEALL[[#This Row],[620106]], 0)</f>
        <v>8</v>
      </c>
      <c r="H1081">
        <f>IF(AND(ALL!G1082-METEALL[[#This Row],[620107]] &gt;= 0, ALL!G1082-METEALL[[#This Row],[620107]] &lt;= 24), ALL!G1082-METEALL[[#This Row],[620107]], 0)</f>
        <v>1</v>
      </c>
      <c r="I1081">
        <f>IF(AND(ALL!H1082-METEALL[[#This Row],[620109]] &gt;= 0, ALL!H1082-METEALL[[#This Row],[620109]] &lt;= 24), ALL!H1082-METEALL[[#This Row],[620109]], 0)</f>
        <v>0</v>
      </c>
      <c r="J1081">
        <f>IF(AND(ALL!I1082-METEALL[[#This Row],[620111]] &gt;= 0, ALL!I1082-METEALL[[#This Row],[620111]] &lt;= 24), ALL!I1082-METEALL[[#This Row],[620111]], 0)</f>
        <v>17</v>
      </c>
      <c r="K1081">
        <f>IF(AND(ALL!J1082-METEALL[[#This Row],[620112]] &gt;= 0, ALL!J1082-METEALL[[#This Row],[620112]] &lt;= 24), ALL!J1082-METEALL[[#This Row],[620112]], 0)</f>
        <v>0</v>
      </c>
      <c r="L1081">
        <f>IF(AND(ALL!K1082-METEALL[[#This Row],[620113]] &gt;= 0, ALL!K1082-METEALL[[#This Row],[620113]] &lt;= 24), ALL!K1082-METEALL[[#This Row],[620113]], 0)</f>
        <v>0</v>
      </c>
      <c r="M1081">
        <f>IF(AND(ALL!L1082-METEALL[[#This Row],[620114]] &gt;= 0, ALL!L1082-METEALL[[#This Row],[620114]] &lt;= 24), ALL!L1082-METEALL[[#This Row],[620114]], 0)</f>
        <v>0</v>
      </c>
      <c r="N1081">
        <f>IF(AND(ALL!M1082-METEALL[[#This Row],[620116]] &gt;= 0, ALL!M1082-METEALL[[#This Row],[620116]] &lt;= 24), ALL!M1082-METEALL[[#This Row],[620116]], 0)</f>
        <v>14</v>
      </c>
      <c r="O1081">
        <f>IF(AND(ALL!N1082-METEALL[[#This Row],[620117]] &gt;= 0, ALL!N1082-METEALL[[#This Row],[620117]] &lt;= 24), ALL!N1082-METEALL[[#This Row],[620117]], 0)</f>
        <v>0</v>
      </c>
      <c r="P1081">
        <f>IF(AND(ALL!O1082-METEALL[[#This Row],[620118]] &gt;= 0, ALL!O1082-METEALL[[#This Row],[620118]] &lt;= 24), ALL!O1082-METEALL[[#This Row],[620118]], 0)</f>
        <v>17</v>
      </c>
      <c r="Q1081">
        <f>IF(AND(ALL!P1082-METEALL[[#This Row],[620119]] &gt;= 0, ALL!P1082-METEALL[[#This Row],[620119]] &lt;= 24), ALL!P1082-METEALL[[#This Row],[620119]], 0)</f>
        <v>0</v>
      </c>
      <c r="R1081">
        <f>IF(AND(ALL!Q1082-METEALL[[#This Row],[620120]] &gt;= 0, ALL!Q1082-METEALL[[#This Row],[620120]] &lt;= 24), ALL!Q1082-METEALL[[#This Row],[620120]], 0)</f>
        <v>18</v>
      </c>
      <c r="S1081">
        <f>IF(AND(ALL!R1082-METEALL[[#This Row],[620122]] &gt;= 0, ALL!R1082-METEALL[[#This Row],[620122]] &lt;= 24), ALL!R1082-METEALL[[#This Row],[620122]], 0)</f>
        <v>0</v>
      </c>
      <c r="T1081">
        <f>IF(AND(ALL!S1082-METEALL[[#This Row],[620123]] &gt;= 0, ALL!S1082-METEALL[[#This Row],[620123]] &lt;= 24), ALL!S1082-METEALL[[#This Row],[620123]], 0)</f>
        <v>11</v>
      </c>
      <c r="U1081">
        <f>IF(AND(ALL!T1082-METEALL[[#This Row],[620124]] &gt;= 0, ALL!T1082-METEALL[[#This Row],[620124]] &lt;= 24), ALL!T1082-METEALL[[#This Row],[620124]], 0)</f>
        <v>17</v>
      </c>
      <c r="Y1081">
        <v>620104</v>
      </c>
      <c r="Z1081" s="31">
        <v>44909</v>
      </c>
      <c r="AA1081">
        <v>18</v>
      </c>
    </row>
    <row r="1082" spans="3:27">
      <c r="C1082" s="17">
        <v>44910</v>
      </c>
      <c r="D1082" t="str">
        <f>TEXT(Mete_cal[[#This Row],[Egat Code]], "[$-409]mmm yyyy")</f>
        <v>Dec 2022</v>
      </c>
      <c r="E1082">
        <f>IF(AND(ALL!D1083-METEALL[[#This Row],[620104]] &gt;= 0, ALL!D1083-METEALL[[#This Row],[620104]] &lt;= 24), ALL!D1083-METEALL[[#This Row],[620104]], 0)</f>
        <v>12</v>
      </c>
      <c r="F1082">
        <f>IF(AND(ALL!E1083-METEALL[[#This Row],[620105]] &gt;= 0, ALL!E1083-METEALL[[#This Row],[620105]] &lt;= 24), ALL!E1083-METEALL[[#This Row],[620105]], 0)</f>
        <v>18</v>
      </c>
      <c r="G1082">
        <f>IF(AND(ALL!F1083-METEALL[[#This Row],[620106]] &gt;= 0, ALL!F1083-METEALL[[#This Row],[620106]] &lt;= 24), ALL!F1083-METEALL[[#This Row],[620106]], 0)</f>
        <v>11</v>
      </c>
      <c r="H1082">
        <f>IF(AND(ALL!G1083-METEALL[[#This Row],[620107]] &gt;= 0, ALL!G1083-METEALL[[#This Row],[620107]] &lt;= 24), ALL!G1083-METEALL[[#This Row],[620107]], 0)</f>
        <v>1</v>
      </c>
      <c r="I1082">
        <f>IF(AND(ALL!H1083-METEALL[[#This Row],[620109]] &gt;= 0, ALL!H1083-METEALL[[#This Row],[620109]] &lt;= 24), ALL!H1083-METEALL[[#This Row],[620109]], 0)</f>
        <v>0</v>
      </c>
      <c r="J1082">
        <f>IF(AND(ALL!I1083-METEALL[[#This Row],[620111]] &gt;= 0, ALL!I1083-METEALL[[#This Row],[620111]] &lt;= 24), ALL!I1083-METEALL[[#This Row],[620111]], 0)</f>
        <v>10</v>
      </c>
      <c r="K1082">
        <f>IF(AND(ALL!J1083-METEALL[[#This Row],[620112]] &gt;= 0, ALL!J1083-METEALL[[#This Row],[620112]] &lt;= 24), ALL!J1083-METEALL[[#This Row],[620112]], 0)</f>
        <v>0</v>
      </c>
      <c r="L1082">
        <f>IF(AND(ALL!K1083-METEALL[[#This Row],[620113]] &gt;= 0, ALL!K1083-METEALL[[#This Row],[620113]] &lt;= 24), ALL!K1083-METEALL[[#This Row],[620113]], 0)</f>
        <v>12</v>
      </c>
      <c r="M1082">
        <f>IF(AND(ALL!L1083-METEALL[[#This Row],[620114]] &gt;= 0, ALL!L1083-METEALL[[#This Row],[620114]] &lt;= 24), ALL!L1083-METEALL[[#This Row],[620114]], 0)</f>
        <v>0</v>
      </c>
      <c r="N1082">
        <f>IF(AND(ALL!M1083-METEALL[[#This Row],[620116]] &gt;= 0, ALL!M1083-METEALL[[#This Row],[620116]] &lt;= 24), ALL!M1083-METEALL[[#This Row],[620116]], 0)</f>
        <v>11</v>
      </c>
      <c r="O1082">
        <f>IF(AND(ALL!N1083-METEALL[[#This Row],[620117]] &gt;= 0, ALL!N1083-METEALL[[#This Row],[620117]] &lt;= 24), ALL!N1083-METEALL[[#This Row],[620117]], 0)</f>
        <v>0</v>
      </c>
      <c r="P1082">
        <f>IF(AND(ALL!O1083-METEALL[[#This Row],[620118]] &gt;= 0, ALL!O1083-METEALL[[#This Row],[620118]] &lt;= 24), ALL!O1083-METEALL[[#This Row],[620118]], 0)</f>
        <v>5</v>
      </c>
      <c r="Q1082">
        <f>IF(AND(ALL!P1083-METEALL[[#This Row],[620119]] &gt;= 0, ALL!P1083-METEALL[[#This Row],[620119]] &lt;= 24), ALL!P1083-METEALL[[#This Row],[620119]], 0)</f>
        <v>23</v>
      </c>
      <c r="R1082">
        <f>IF(AND(ALL!Q1083-METEALL[[#This Row],[620120]] &gt;= 0, ALL!Q1083-METEALL[[#This Row],[620120]] &lt;= 24), ALL!Q1083-METEALL[[#This Row],[620120]], 0)</f>
        <v>8</v>
      </c>
      <c r="S1082">
        <f>IF(AND(ALL!R1083-METEALL[[#This Row],[620122]] &gt;= 0, ALL!R1083-METEALL[[#This Row],[620122]] &lt;= 24), ALL!R1083-METEALL[[#This Row],[620122]], 0)</f>
        <v>0</v>
      </c>
      <c r="T1082">
        <f>IF(AND(ALL!S1083-METEALL[[#This Row],[620123]] &gt;= 0, ALL!S1083-METEALL[[#This Row],[620123]] &lt;= 24), ALL!S1083-METEALL[[#This Row],[620123]], 0)</f>
        <v>4</v>
      </c>
      <c r="U1082">
        <f>IF(AND(ALL!T1083-METEALL[[#This Row],[620124]] &gt;= 0, ALL!T1083-METEALL[[#This Row],[620124]] &lt;= 24), ALL!T1083-METEALL[[#This Row],[620124]], 0)</f>
        <v>14</v>
      </c>
      <c r="Y1082">
        <v>620104</v>
      </c>
      <c r="Z1082" s="31">
        <v>44910</v>
      </c>
      <c r="AA1082">
        <v>12</v>
      </c>
    </row>
    <row r="1083" spans="3:27">
      <c r="C1083" s="17">
        <v>44911</v>
      </c>
      <c r="D1083" t="str">
        <f>TEXT(Mete_cal[[#This Row],[Egat Code]], "[$-409]mmm yyyy")</f>
        <v>Dec 2022</v>
      </c>
      <c r="E1083">
        <f>IF(AND(ALL!D1084-METEALL[[#This Row],[620104]] &gt;= 0, ALL!D1084-METEALL[[#This Row],[620104]] &lt;= 24), ALL!D1084-METEALL[[#This Row],[620104]], 0)</f>
        <v>8</v>
      </c>
      <c r="F1083">
        <f>IF(AND(ALL!E1084-METEALL[[#This Row],[620105]] &gt;= 0, ALL!E1084-METEALL[[#This Row],[620105]] &lt;= 24), ALL!E1084-METEALL[[#This Row],[620105]], 0)</f>
        <v>7</v>
      </c>
      <c r="G1083">
        <f>IF(AND(ALL!F1084-METEALL[[#This Row],[620106]] &gt;= 0, ALL!F1084-METEALL[[#This Row],[620106]] &lt;= 24), ALL!F1084-METEALL[[#This Row],[620106]], 0)</f>
        <v>8</v>
      </c>
      <c r="H1083">
        <f>IF(AND(ALL!G1084-METEALL[[#This Row],[620107]] &gt;= 0, ALL!G1084-METEALL[[#This Row],[620107]] &lt;= 24), ALL!G1084-METEALL[[#This Row],[620107]], 0)</f>
        <v>0</v>
      </c>
      <c r="I1083">
        <f>IF(AND(ALL!H1084-METEALL[[#This Row],[620109]] &gt;= 0, ALL!H1084-METEALL[[#This Row],[620109]] &lt;= 24), ALL!H1084-METEALL[[#This Row],[620109]], 0)</f>
        <v>0</v>
      </c>
      <c r="J1083">
        <f>IF(AND(ALL!I1084-METEALL[[#This Row],[620111]] &gt;= 0, ALL!I1084-METEALL[[#This Row],[620111]] &lt;= 24), ALL!I1084-METEALL[[#This Row],[620111]], 0)</f>
        <v>9</v>
      </c>
      <c r="K1083">
        <f>IF(AND(ALL!J1084-METEALL[[#This Row],[620112]] &gt;= 0, ALL!J1084-METEALL[[#This Row],[620112]] &lt;= 24), ALL!J1084-METEALL[[#This Row],[620112]], 0)</f>
        <v>0</v>
      </c>
      <c r="L1083">
        <f>IF(AND(ALL!K1084-METEALL[[#This Row],[620113]] &gt;= 0, ALL!K1084-METEALL[[#This Row],[620113]] &lt;= 24), ALL!K1084-METEALL[[#This Row],[620113]], 0)</f>
        <v>9</v>
      </c>
      <c r="M1083">
        <f>IF(AND(ALL!L1084-METEALL[[#This Row],[620114]] &gt;= 0, ALL!L1084-METEALL[[#This Row],[620114]] &lt;= 24), ALL!L1084-METEALL[[#This Row],[620114]], 0)</f>
        <v>0</v>
      </c>
      <c r="N1083">
        <f>IF(AND(ALL!M1084-METEALL[[#This Row],[620116]] &gt;= 0, ALL!M1084-METEALL[[#This Row],[620116]] &lt;= 24), ALL!M1084-METEALL[[#This Row],[620116]], 0)</f>
        <v>8</v>
      </c>
      <c r="O1083">
        <f>IF(AND(ALL!N1084-METEALL[[#This Row],[620117]] &gt;= 0, ALL!N1084-METEALL[[#This Row],[620117]] &lt;= 24), ALL!N1084-METEALL[[#This Row],[620117]], 0)</f>
        <v>0</v>
      </c>
      <c r="P1083">
        <f>IF(AND(ALL!O1084-METEALL[[#This Row],[620118]] &gt;= 0, ALL!O1084-METEALL[[#This Row],[620118]] &lt;= 24), ALL!O1084-METEALL[[#This Row],[620118]], 0)</f>
        <v>8</v>
      </c>
      <c r="Q1083">
        <f>IF(AND(ALL!P1084-METEALL[[#This Row],[620119]] &gt;= 0, ALL!P1084-METEALL[[#This Row],[620119]] &lt;= 24), ALL!P1084-METEALL[[#This Row],[620119]], 0)</f>
        <v>7</v>
      </c>
      <c r="R1083">
        <f>IF(AND(ALL!Q1084-METEALL[[#This Row],[620120]] &gt;= 0, ALL!Q1084-METEALL[[#This Row],[620120]] &lt;= 24), ALL!Q1084-METEALL[[#This Row],[620120]], 0)</f>
        <v>6</v>
      </c>
      <c r="S1083">
        <f>IF(AND(ALL!R1084-METEALL[[#This Row],[620122]] &gt;= 0, ALL!R1084-METEALL[[#This Row],[620122]] &lt;= 24), ALL!R1084-METEALL[[#This Row],[620122]], 0)</f>
        <v>0</v>
      </c>
      <c r="T1083">
        <f>IF(AND(ALL!S1084-METEALL[[#This Row],[620123]] &gt;= 0, ALL!S1084-METEALL[[#This Row],[620123]] &lt;= 24), ALL!S1084-METEALL[[#This Row],[620123]], 0)</f>
        <v>7</v>
      </c>
      <c r="U1083">
        <f>IF(AND(ALL!T1084-METEALL[[#This Row],[620124]] &gt;= 0, ALL!T1084-METEALL[[#This Row],[620124]] &lt;= 24), ALL!T1084-METEALL[[#This Row],[620124]], 0)</f>
        <v>8</v>
      </c>
      <c r="Y1083">
        <v>620104</v>
      </c>
      <c r="Z1083" s="31">
        <v>44911</v>
      </c>
      <c r="AA1083">
        <v>8</v>
      </c>
    </row>
    <row r="1084" spans="3:27">
      <c r="C1084" s="17">
        <v>44912</v>
      </c>
      <c r="D1084" t="str">
        <f>TEXT(Mete_cal[[#This Row],[Egat Code]], "[$-409]mmm yyyy")</f>
        <v>Dec 2022</v>
      </c>
      <c r="E1084">
        <f>IF(AND(ALL!D1085-METEALL[[#This Row],[620104]] &gt;= 0, ALL!D1085-METEALL[[#This Row],[620104]] &lt;= 24), ALL!D1085-METEALL[[#This Row],[620104]], 0)</f>
        <v>20</v>
      </c>
      <c r="F1084">
        <f>IF(AND(ALL!E1085-METEALL[[#This Row],[620105]] &gt;= 0, ALL!E1085-METEALL[[#This Row],[620105]] &lt;= 24), ALL!E1085-METEALL[[#This Row],[620105]], 0)</f>
        <v>14</v>
      </c>
      <c r="G1084">
        <f>IF(AND(ALL!F1085-METEALL[[#This Row],[620106]] &gt;= 0, ALL!F1085-METEALL[[#This Row],[620106]] &lt;= 24), ALL!F1085-METEALL[[#This Row],[620106]], 0)</f>
        <v>20</v>
      </c>
      <c r="H1084">
        <f>IF(AND(ALL!G1085-METEALL[[#This Row],[620107]] &gt;= 0, ALL!G1085-METEALL[[#This Row],[620107]] &lt;= 24), ALL!G1085-METEALL[[#This Row],[620107]], 0)</f>
        <v>10</v>
      </c>
      <c r="I1084">
        <f>IF(AND(ALL!H1085-METEALL[[#This Row],[620109]] &gt;= 0, ALL!H1085-METEALL[[#This Row],[620109]] &lt;= 24), ALL!H1085-METEALL[[#This Row],[620109]], 0)</f>
        <v>0</v>
      </c>
      <c r="J1084">
        <f>IF(AND(ALL!I1085-METEALL[[#This Row],[620111]] &gt;= 0, ALL!I1085-METEALL[[#This Row],[620111]] &lt;= 24), ALL!I1085-METEALL[[#This Row],[620111]], 0)</f>
        <v>20</v>
      </c>
      <c r="K1084">
        <f>IF(AND(ALL!J1085-METEALL[[#This Row],[620112]] &gt;= 0, ALL!J1085-METEALL[[#This Row],[620112]] &lt;= 24), ALL!J1085-METEALL[[#This Row],[620112]], 0)</f>
        <v>2</v>
      </c>
      <c r="L1084">
        <f>IF(AND(ALL!K1085-METEALL[[#This Row],[620113]] &gt;= 0, ALL!K1085-METEALL[[#This Row],[620113]] &lt;= 24), ALL!K1085-METEALL[[#This Row],[620113]], 0)</f>
        <v>15</v>
      </c>
      <c r="M1084">
        <f>IF(AND(ALL!L1085-METEALL[[#This Row],[620114]] &gt;= 0, ALL!L1085-METEALL[[#This Row],[620114]] &lt;= 24), ALL!L1085-METEALL[[#This Row],[620114]], 0)</f>
        <v>0</v>
      </c>
      <c r="N1084">
        <f>IF(AND(ALL!M1085-METEALL[[#This Row],[620116]] &gt;= 0, ALL!M1085-METEALL[[#This Row],[620116]] &lt;= 24), ALL!M1085-METEALL[[#This Row],[620116]], 0)</f>
        <v>19</v>
      </c>
      <c r="O1084">
        <f>IF(AND(ALL!N1085-METEALL[[#This Row],[620117]] &gt;= 0, ALL!N1085-METEALL[[#This Row],[620117]] &lt;= 24), ALL!N1085-METEALL[[#This Row],[620117]], 0)</f>
        <v>0</v>
      </c>
      <c r="P1084">
        <f>IF(AND(ALL!O1085-METEALL[[#This Row],[620118]] &gt;= 0, ALL!O1085-METEALL[[#This Row],[620118]] &lt;= 24), ALL!O1085-METEALL[[#This Row],[620118]], 0)</f>
        <v>18</v>
      </c>
      <c r="Q1084">
        <f>IF(AND(ALL!P1085-METEALL[[#This Row],[620119]] &gt;= 0, ALL!P1085-METEALL[[#This Row],[620119]] &lt;= 24), ALL!P1085-METEALL[[#This Row],[620119]], 0)</f>
        <v>17</v>
      </c>
      <c r="R1084">
        <f>IF(AND(ALL!Q1085-METEALL[[#This Row],[620120]] &gt;= 0, ALL!Q1085-METEALL[[#This Row],[620120]] &lt;= 24), ALL!Q1085-METEALL[[#This Row],[620120]], 0)</f>
        <v>0</v>
      </c>
      <c r="S1084">
        <f>IF(AND(ALL!R1085-METEALL[[#This Row],[620122]] &gt;= 0, ALL!R1085-METEALL[[#This Row],[620122]] &lt;= 24), ALL!R1085-METEALL[[#This Row],[620122]], 0)</f>
        <v>0</v>
      </c>
      <c r="T1084">
        <f>IF(AND(ALL!S1085-METEALL[[#This Row],[620123]] &gt;= 0, ALL!S1085-METEALL[[#This Row],[620123]] &lt;= 24), ALL!S1085-METEALL[[#This Row],[620123]], 0)</f>
        <v>3</v>
      </c>
      <c r="U1084">
        <f>IF(AND(ALL!T1085-METEALL[[#This Row],[620124]] &gt;= 0, ALL!T1085-METEALL[[#This Row],[620124]] &lt;= 24), ALL!T1085-METEALL[[#This Row],[620124]], 0)</f>
        <v>21</v>
      </c>
      <c r="Y1084">
        <v>620104</v>
      </c>
      <c r="Z1084" s="31">
        <v>44912</v>
      </c>
      <c r="AA1084">
        <v>20</v>
      </c>
    </row>
    <row r="1085" spans="3:27">
      <c r="C1085" s="17">
        <v>44913</v>
      </c>
      <c r="D1085" t="str">
        <f>TEXT(Mete_cal[[#This Row],[Egat Code]], "[$-409]mmm yyyy")</f>
        <v>Dec 2022</v>
      </c>
      <c r="E1085">
        <f>IF(AND(ALL!D1086-METEALL[[#This Row],[620104]] &gt;= 0, ALL!D1086-METEALL[[#This Row],[620104]] &lt;= 24), ALL!D1086-METEALL[[#This Row],[620104]], 0)</f>
        <v>17</v>
      </c>
      <c r="F1085">
        <f>IF(AND(ALL!E1086-METEALL[[#This Row],[620105]] &gt;= 0, ALL!E1086-METEALL[[#This Row],[620105]] &lt;= 24), ALL!E1086-METEALL[[#This Row],[620105]], 0)</f>
        <v>7</v>
      </c>
      <c r="G1085">
        <f>IF(AND(ALL!F1086-METEALL[[#This Row],[620106]] &gt;= 0, ALL!F1086-METEALL[[#This Row],[620106]] &lt;= 24), ALL!F1086-METEALL[[#This Row],[620106]], 0)</f>
        <v>19</v>
      </c>
      <c r="H1085">
        <f>IF(AND(ALL!G1086-METEALL[[#This Row],[620107]] &gt;= 0, ALL!G1086-METEALL[[#This Row],[620107]] &lt;= 24), ALL!G1086-METEALL[[#This Row],[620107]], 0)</f>
        <v>17</v>
      </c>
      <c r="I1085">
        <f>IF(AND(ALL!H1086-METEALL[[#This Row],[620109]] &gt;= 0, ALL!H1086-METEALL[[#This Row],[620109]] &lt;= 24), ALL!H1086-METEALL[[#This Row],[620109]], 0)</f>
        <v>0</v>
      </c>
      <c r="J1085">
        <f>IF(AND(ALL!I1086-METEALL[[#This Row],[620111]] &gt;= 0, ALL!I1086-METEALL[[#This Row],[620111]] &lt;= 24), ALL!I1086-METEALL[[#This Row],[620111]], 0)</f>
        <v>10</v>
      </c>
      <c r="K1085">
        <f>IF(AND(ALL!J1086-METEALL[[#This Row],[620112]] &gt;= 0, ALL!J1086-METEALL[[#This Row],[620112]] &lt;= 24), ALL!J1086-METEALL[[#This Row],[620112]], 0)</f>
        <v>20</v>
      </c>
      <c r="L1085">
        <f>IF(AND(ALL!K1086-METEALL[[#This Row],[620113]] &gt;= 0, ALL!K1086-METEALL[[#This Row],[620113]] &lt;= 24), ALL!K1086-METEALL[[#This Row],[620113]], 0)</f>
        <v>23</v>
      </c>
      <c r="M1085">
        <f>IF(AND(ALL!L1086-METEALL[[#This Row],[620114]] &gt;= 0, ALL!L1086-METEALL[[#This Row],[620114]] &lt;= 24), ALL!L1086-METEALL[[#This Row],[620114]], 0)</f>
        <v>3</v>
      </c>
      <c r="N1085">
        <f>IF(AND(ALL!M1086-METEALL[[#This Row],[620116]] &gt;= 0, ALL!M1086-METEALL[[#This Row],[620116]] &lt;= 24), ALL!M1086-METEALL[[#This Row],[620116]], 0)</f>
        <v>19</v>
      </c>
      <c r="O1085">
        <f>IF(AND(ALL!N1086-METEALL[[#This Row],[620117]] &gt;= 0, ALL!N1086-METEALL[[#This Row],[620117]] &lt;= 24), ALL!N1086-METEALL[[#This Row],[620117]], 0)</f>
        <v>0</v>
      </c>
      <c r="P1085">
        <f>IF(AND(ALL!O1086-METEALL[[#This Row],[620118]] &gt;= 0, ALL!O1086-METEALL[[#This Row],[620118]] &lt;= 24), ALL!O1086-METEALL[[#This Row],[620118]], 0)</f>
        <v>17</v>
      </c>
      <c r="Q1085">
        <f>IF(AND(ALL!P1086-METEALL[[#This Row],[620119]] &gt;= 0, ALL!P1086-METEALL[[#This Row],[620119]] &lt;= 24), ALL!P1086-METEALL[[#This Row],[620119]], 0)</f>
        <v>19</v>
      </c>
      <c r="R1085">
        <f>IF(AND(ALL!Q1086-METEALL[[#This Row],[620120]] &gt;= 0, ALL!Q1086-METEALL[[#This Row],[620120]] &lt;= 24), ALL!Q1086-METEALL[[#This Row],[620120]], 0)</f>
        <v>7</v>
      </c>
      <c r="S1085">
        <f>IF(AND(ALL!R1086-METEALL[[#This Row],[620122]] &gt;= 0, ALL!R1086-METEALL[[#This Row],[620122]] &lt;= 24), ALL!R1086-METEALL[[#This Row],[620122]], 0)</f>
        <v>0</v>
      </c>
      <c r="T1085">
        <f>IF(AND(ALL!S1086-METEALL[[#This Row],[620123]] &gt;= 0, ALL!S1086-METEALL[[#This Row],[620123]] &lt;= 24), ALL!S1086-METEALL[[#This Row],[620123]], 0)</f>
        <v>21</v>
      </c>
      <c r="U1085">
        <f>IF(AND(ALL!T1086-METEALL[[#This Row],[620124]] &gt;= 0, ALL!T1086-METEALL[[#This Row],[620124]] &lt;= 24), ALL!T1086-METEALL[[#This Row],[620124]], 0)</f>
        <v>15</v>
      </c>
      <c r="Y1085">
        <v>620104</v>
      </c>
      <c r="Z1085" s="31">
        <v>44913</v>
      </c>
      <c r="AA1085">
        <v>17</v>
      </c>
    </row>
    <row r="1086" spans="3:27">
      <c r="C1086" s="17">
        <v>44914</v>
      </c>
      <c r="D1086" t="str">
        <f>TEXT(Mete_cal[[#This Row],[Egat Code]], "[$-409]mmm yyyy")</f>
        <v>Dec 2022</v>
      </c>
      <c r="E1086">
        <f>IF(AND(ALL!D1087-METEALL[[#This Row],[620104]] &gt;= 0, ALL!D1087-METEALL[[#This Row],[620104]] &lt;= 24), ALL!D1087-METEALL[[#This Row],[620104]], 0)</f>
        <v>0</v>
      </c>
      <c r="F1086">
        <f>IF(AND(ALL!E1087-METEALL[[#This Row],[620105]] &gt;= 0, ALL!E1087-METEALL[[#This Row],[620105]] &lt;= 24), ALL!E1087-METEALL[[#This Row],[620105]], 0)</f>
        <v>7</v>
      </c>
      <c r="G1086">
        <f>IF(AND(ALL!F1087-METEALL[[#This Row],[620106]] &gt;= 0, ALL!F1087-METEALL[[#This Row],[620106]] &lt;= 24), ALL!F1087-METEALL[[#This Row],[620106]], 0)</f>
        <v>0</v>
      </c>
      <c r="H1086">
        <f>IF(AND(ALL!G1087-METEALL[[#This Row],[620107]] &gt;= 0, ALL!G1087-METEALL[[#This Row],[620107]] &lt;= 24), ALL!G1087-METEALL[[#This Row],[620107]], 0)</f>
        <v>0</v>
      </c>
      <c r="I1086">
        <f>IF(AND(ALL!H1087-METEALL[[#This Row],[620109]] &gt;= 0, ALL!H1087-METEALL[[#This Row],[620109]] &lt;= 24), ALL!H1087-METEALL[[#This Row],[620109]], 0)</f>
        <v>0</v>
      </c>
      <c r="J1086">
        <f>IF(AND(ALL!I1087-METEALL[[#This Row],[620111]] &gt;= 0, ALL!I1087-METEALL[[#This Row],[620111]] &lt;= 24), ALL!I1087-METEALL[[#This Row],[620111]], 0)</f>
        <v>0</v>
      </c>
      <c r="K1086">
        <f>IF(AND(ALL!J1087-METEALL[[#This Row],[620112]] &gt;= 0, ALL!J1087-METEALL[[#This Row],[620112]] &lt;= 24), ALL!J1087-METEALL[[#This Row],[620112]], 0)</f>
        <v>13</v>
      </c>
      <c r="L1086">
        <f>IF(AND(ALL!K1087-METEALL[[#This Row],[620113]] &gt;= 0, ALL!K1087-METEALL[[#This Row],[620113]] &lt;= 24), ALL!K1087-METEALL[[#This Row],[620113]], 0)</f>
        <v>21</v>
      </c>
      <c r="M1086">
        <f>IF(AND(ALL!L1087-METEALL[[#This Row],[620114]] &gt;= 0, ALL!L1087-METEALL[[#This Row],[620114]] &lt;= 24), ALL!L1087-METEALL[[#This Row],[620114]], 0)</f>
        <v>0</v>
      </c>
      <c r="N1086">
        <f>IF(AND(ALL!M1087-METEALL[[#This Row],[620116]] &gt;= 0, ALL!M1087-METEALL[[#This Row],[620116]] &lt;= 24), ALL!M1087-METEALL[[#This Row],[620116]], 0)</f>
        <v>18</v>
      </c>
      <c r="O1086">
        <f>IF(AND(ALL!N1087-METEALL[[#This Row],[620117]] &gt;= 0, ALL!N1087-METEALL[[#This Row],[620117]] &lt;= 24), ALL!N1087-METEALL[[#This Row],[620117]], 0)</f>
        <v>0</v>
      </c>
      <c r="P1086">
        <f>IF(AND(ALL!O1087-METEALL[[#This Row],[620118]] &gt;= 0, ALL!O1087-METEALL[[#This Row],[620118]] &lt;= 24), ALL!O1087-METEALL[[#This Row],[620118]], 0)</f>
        <v>0</v>
      </c>
      <c r="Q1086">
        <f>IF(AND(ALL!P1087-METEALL[[#This Row],[620119]] &gt;= 0, ALL!P1087-METEALL[[#This Row],[620119]] &lt;= 24), ALL!P1087-METEALL[[#This Row],[620119]], 0)</f>
        <v>20</v>
      </c>
      <c r="R1086">
        <f>IF(AND(ALL!Q1087-METEALL[[#This Row],[620120]] &gt;= 0, ALL!Q1087-METEALL[[#This Row],[620120]] &lt;= 24), ALL!Q1087-METEALL[[#This Row],[620120]], 0)</f>
        <v>0</v>
      </c>
      <c r="S1086">
        <f>IF(AND(ALL!R1087-METEALL[[#This Row],[620122]] &gt;= 0, ALL!R1087-METEALL[[#This Row],[620122]] &lt;= 24), ALL!R1087-METEALL[[#This Row],[620122]], 0)</f>
        <v>0</v>
      </c>
      <c r="T1086">
        <f>IF(AND(ALL!S1087-METEALL[[#This Row],[620123]] &gt;= 0, ALL!S1087-METEALL[[#This Row],[620123]] &lt;= 24), ALL!S1087-METEALL[[#This Row],[620123]], 0)</f>
        <v>0</v>
      </c>
      <c r="U1086">
        <f>IF(AND(ALL!T1087-METEALL[[#This Row],[620124]] &gt;= 0, ALL!T1087-METEALL[[#This Row],[620124]] &lt;= 24), ALL!T1087-METEALL[[#This Row],[620124]], 0)</f>
        <v>0</v>
      </c>
      <c r="Y1086">
        <v>620104</v>
      </c>
      <c r="Z1086" s="31">
        <v>44914</v>
      </c>
      <c r="AA1086">
        <v>0</v>
      </c>
    </row>
    <row r="1087" spans="3:27">
      <c r="C1087" s="17">
        <v>44915</v>
      </c>
      <c r="D1087" t="str">
        <f>TEXT(Mete_cal[[#This Row],[Egat Code]], "[$-409]mmm yyyy")</f>
        <v>Dec 2022</v>
      </c>
      <c r="E1087">
        <f>IF(AND(ALL!D1088-METEALL[[#This Row],[620104]] &gt;= 0, ALL!D1088-METEALL[[#This Row],[620104]] &lt;= 24), ALL!D1088-METEALL[[#This Row],[620104]], 0)</f>
        <v>19</v>
      </c>
      <c r="F1087">
        <f>IF(AND(ALL!E1088-METEALL[[#This Row],[620105]] &gt;= 0, ALL!E1088-METEALL[[#This Row],[620105]] &lt;= 24), ALL!E1088-METEALL[[#This Row],[620105]], 0)</f>
        <v>0</v>
      </c>
      <c r="G1087">
        <f>IF(AND(ALL!F1088-METEALL[[#This Row],[620106]] &gt;= 0, ALL!F1088-METEALL[[#This Row],[620106]] &lt;= 24), ALL!F1088-METEALL[[#This Row],[620106]], 0)</f>
        <v>11</v>
      </c>
      <c r="H1087">
        <f>IF(AND(ALL!G1088-METEALL[[#This Row],[620107]] &gt;= 0, ALL!G1088-METEALL[[#This Row],[620107]] &lt;= 24), ALL!G1088-METEALL[[#This Row],[620107]], 0)</f>
        <v>12</v>
      </c>
      <c r="I1087">
        <f>IF(AND(ALL!H1088-METEALL[[#This Row],[620109]] &gt;= 0, ALL!H1088-METEALL[[#This Row],[620109]] &lt;= 24), ALL!H1088-METEALL[[#This Row],[620109]], 0)</f>
        <v>0</v>
      </c>
      <c r="J1087">
        <f>IF(AND(ALL!I1088-METEALL[[#This Row],[620111]] &gt;= 0, ALL!I1088-METEALL[[#This Row],[620111]] &lt;= 24), ALL!I1088-METEALL[[#This Row],[620111]], 0)</f>
        <v>11</v>
      </c>
      <c r="K1087">
        <f>IF(AND(ALL!J1088-METEALL[[#This Row],[620112]] &gt;= 0, ALL!J1088-METEALL[[#This Row],[620112]] &lt;= 24), ALL!J1088-METEALL[[#This Row],[620112]], 0)</f>
        <v>11</v>
      </c>
      <c r="L1087">
        <f>IF(AND(ALL!K1088-METEALL[[#This Row],[620113]] &gt;= 0, ALL!K1088-METEALL[[#This Row],[620113]] &lt;= 24), ALL!K1088-METEALL[[#This Row],[620113]], 0)</f>
        <v>13</v>
      </c>
      <c r="M1087">
        <f>IF(AND(ALL!L1088-METEALL[[#This Row],[620114]] &gt;= 0, ALL!L1088-METEALL[[#This Row],[620114]] &lt;= 24), ALL!L1088-METEALL[[#This Row],[620114]], 0)</f>
        <v>3</v>
      </c>
      <c r="N1087">
        <f>IF(AND(ALL!M1088-METEALL[[#This Row],[620116]] &gt;= 0, ALL!M1088-METEALL[[#This Row],[620116]] &lt;= 24), ALL!M1088-METEALL[[#This Row],[620116]], 0)</f>
        <v>12</v>
      </c>
      <c r="O1087">
        <f>IF(AND(ALL!N1088-METEALL[[#This Row],[620117]] &gt;= 0, ALL!N1088-METEALL[[#This Row],[620117]] &lt;= 24), ALL!N1088-METEALL[[#This Row],[620117]], 0)</f>
        <v>0</v>
      </c>
      <c r="P1087">
        <f>IF(AND(ALL!O1088-METEALL[[#This Row],[620118]] &gt;= 0, ALL!O1088-METEALL[[#This Row],[620118]] &lt;= 24), ALL!O1088-METEALL[[#This Row],[620118]], 0)</f>
        <v>0</v>
      </c>
      <c r="Q1087">
        <f>IF(AND(ALL!P1088-METEALL[[#This Row],[620119]] &gt;= 0, ALL!P1088-METEALL[[#This Row],[620119]] &lt;= 24), ALL!P1088-METEALL[[#This Row],[620119]], 0)</f>
        <v>11</v>
      </c>
      <c r="R1087">
        <f>IF(AND(ALL!Q1088-METEALL[[#This Row],[620120]] &gt;= 0, ALL!Q1088-METEALL[[#This Row],[620120]] &lt;= 24), ALL!Q1088-METEALL[[#This Row],[620120]], 0)</f>
        <v>24</v>
      </c>
      <c r="S1087">
        <f>IF(AND(ALL!R1088-METEALL[[#This Row],[620122]] &gt;= 0, ALL!R1088-METEALL[[#This Row],[620122]] &lt;= 24), ALL!R1088-METEALL[[#This Row],[620122]], 0)</f>
        <v>0</v>
      </c>
      <c r="T1087">
        <f>IF(AND(ALL!S1088-METEALL[[#This Row],[620123]] &gt;= 0, ALL!S1088-METEALL[[#This Row],[620123]] &lt;= 24), ALL!S1088-METEALL[[#This Row],[620123]], 0)</f>
        <v>6</v>
      </c>
      <c r="U1087">
        <f>IF(AND(ALL!T1088-METEALL[[#This Row],[620124]] &gt;= 0, ALL!T1088-METEALL[[#This Row],[620124]] &lt;= 24), ALL!T1088-METEALL[[#This Row],[620124]], 0)</f>
        <v>7</v>
      </c>
      <c r="Y1087">
        <v>620104</v>
      </c>
      <c r="Z1087" s="31">
        <v>44915</v>
      </c>
      <c r="AA1087">
        <v>19</v>
      </c>
    </row>
    <row r="1088" spans="3:27">
      <c r="C1088" s="17">
        <v>44916</v>
      </c>
      <c r="D1088" t="str">
        <f>TEXT(Mete_cal[[#This Row],[Egat Code]], "[$-409]mmm yyyy")</f>
        <v>Dec 2022</v>
      </c>
      <c r="E1088">
        <f>IF(AND(ALL!D1089-METEALL[[#This Row],[620104]] &gt;= 0, ALL!D1089-METEALL[[#This Row],[620104]] &lt;= 24), ALL!D1089-METEALL[[#This Row],[620104]], 0)</f>
        <v>1</v>
      </c>
      <c r="F1088">
        <f>IF(AND(ALL!E1089-METEALL[[#This Row],[620105]] &gt;= 0, ALL!E1089-METEALL[[#This Row],[620105]] &lt;= 24), ALL!E1089-METEALL[[#This Row],[620105]], 0)</f>
        <v>8</v>
      </c>
      <c r="G1088">
        <f>IF(AND(ALL!F1089-METEALL[[#This Row],[620106]] &gt;= 0, ALL!F1089-METEALL[[#This Row],[620106]] &lt;= 24), ALL!F1089-METEALL[[#This Row],[620106]], 0)</f>
        <v>0</v>
      </c>
      <c r="H1088">
        <f>IF(AND(ALL!G1089-METEALL[[#This Row],[620107]] &gt;= 0, ALL!G1089-METEALL[[#This Row],[620107]] &lt;= 24), ALL!G1089-METEALL[[#This Row],[620107]], 0)</f>
        <v>6</v>
      </c>
      <c r="I1088">
        <f>IF(AND(ALL!H1089-METEALL[[#This Row],[620109]] &gt;= 0, ALL!H1089-METEALL[[#This Row],[620109]] &lt;= 24), ALL!H1089-METEALL[[#This Row],[620109]], 0)</f>
        <v>0</v>
      </c>
      <c r="J1088">
        <f>IF(AND(ALL!I1089-METEALL[[#This Row],[620111]] &gt;= 0, ALL!I1089-METEALL[[#This Row],[620111]] &lt;= 24), ALL!I1089-METEALL[[#This Row],[620111]], 0)</f>
        <v>17</v>
      </c>
      <c r="K1088">
        <f>IF(AND(ALL!J1089-METEALL[[#This Row],[620112]] &gt;= 0, ALL!J1089-METEALL[[#This Row],[620112]] &lt;= 24), ALL!J1089-METEALL[[#This Row],[620112]], 0)</f>
        <v>12</v>
      </c>
      <c r="L1088">
        <f>IF(AND(ALL!K1089-METEALL[[#This Row],[620113]] &gt;= 0, ALL!K1089-METEALL[[#This Row],[620113]] &lt;= 24), ALL!K1089-METEALL[[#This Row],[620113]], 0)</f>
        <v>15</v>
      </c>
      <c r="M1088">
        <f>IF(AND(ALL!L1089-METEALL[[#This Row],[620114]] &gt;= 0, ALL!L1089-METEALL[[#This Row],[620114]] &lt;= 24), ALL!L1089-METEALL[[#This Row],[620114]], 0)</f>
        <v>0</v>
      </c>
      <c r="N1088">
        <f>IF(AND(ALL!M1089-METEALL[[#This Row],[620116]] &gt;= 0, ALL!M1089-METEALL[[#This Row],[620116]] &lt;= 24), ALL!M1089-METEALL[[#This Row],[620116]], 0)</f>
        <v>11</v>
      </c>
      <c r="O1088">
        <f>IF(AND(ALL!N1089-METEALL[[#This Row],[620117]] &gt;= 0, ALL!N1089-METEALL[[#This Row],[620117]] &lt;= 24), ALL!N1089-METEALL[[#This Row],[620117]], 0)</f>
        <v>0</v>
      </c>
      <c r="P1088">
        <f>IF(AND(ALL!O1089-METEALL[[#This Row],[620118]] &gt;= 0, ALL!O1089-METEALL[[#This Row],[620118]] &lt;= 24), ALL!O1089-METEALL[[#This Row],[620118]], 0)</f>
        <v>0</v>
      </c>
      <c r="Q1088">
        <f>IF(AND(ALL!P1089-METEALL[[#This Row],[620119]] &gt;= 0, ALL!P1089-METEALL[[#This Row],[620119]] &lt;= 24), ALL!P1089-METEALL[[#This Row],[620119]], 0)</f>
        <v>14</v>
      </c>
      <c r="R1088">
        <f>IF(AND(ALL!Q1089-METEALL[[#This Row],[620120]] &gt;= 0, ALL!Q1089-METEALL[[#This Row],[620120]] &lt;= 24), ALL!Q1089-METEALL[[#This Row],[620120]], 0)</f>
        <v>15</v>
      </c>
      <c r="S1088">
        <f>IF(AND(ALL!R1089-METEALL[[#This Row],[620122]] &gt;= 0, ALL!R1089-METEALL[[#This Row],[620122]] &lt;= 24), ALL!R1089-METEALL[[#This Row],[620122]], 0)</f>
        <v>3</v>
      </c>
      <c r="T1088">
        <f>IF(AND(ALL!S1089-METEALL[[#This Row],[620123]] &gt;= 0, ALL!S1089-METEALL[[#This Row],[620123]] &lt;= 24), ALL!S1089-METEALL[[#This Row],[620123]], 0)</f>
        <v>4</v>
      </c>
      <c r="U1088">
        <f>IF(AND(ALL!T1089-METEALL[[#This Row],[620124]] &gt;= 0, ALL!T1089-METEALL[[#This Row],[620124]] &lt;= 24), ALL!T1089-METEALL[[#This Row],[620124]], 0)</f>
        <v>11</v>
      </c>
      <c r="Y1088">
        <v>620104</v>
      </c>
      <c r="Z1088" s="31">
        <v>44916</v>
      </c>
      <c r="AA1088">
        <v>1</v>
      </c>
    </row>
    <row r="1089" spans="3:27">
      <c r="C1089" s="17">
        <v>44917</v>
      </c>
      <c r="D1089" t="str">
        <f>TEXT(Mete_cal[[#This Row],[Egat Code]], "[$-409]mmm yyyy")</f>
        <v>Dec 2022</v>
      </c>
      <c r="E1089">
        <f>IF(AND(ALL!D1090-METEALL[[#This Row],[620104]] &gt;= 0, ALL!D1090-METEALL[[#This Row],[620104]] &lt;= 24), ALL!D1090-METEALL[[#This Row],[620104]], 0)</f>
        <v>11</v>
      </c>
      <c r="F1089">
        <f>IF(AND(ALL!E1090-METEALL[[#This Row],[620105]] &gt;= 0, ALL!E1090-METEALL[[#This Row],[620105]] &lt;= 24), ALL!E1090-METEALL[[#This Row],[620105]], 0)</f>
        <v>11</v>
      </c>
      <c r="G1089">
        <f>IF(AND(ALL!F1090-METEALL[[#This Row],[620106]] &gt;= 0, ALL!F1090-METEALL[[#This Row],[620106]] &lt;= 24), ALL!F1090-METEALL[[#This Row],[620106]], 0)</f>
        <v>1</v>
      </c>
      <c r="H1089">
        <f>IF(AND(ALL!G1090-METEALL[[#This Row],[620107]] &gt;= 0, ALL!G1090-METEALL[[#This Row],[620107]] &lt;= 24), ALL!G1090-METEALL[[#This Row],[620107]], 0)</f>
        <v>3</v>
      </c>
      <c r="I1089">
        <f>IF(AND(ALL!H1090-METEALL[[#This Row],[620109]] &gt;= 0, ALL!H1090-METEALL[[#This Row],[620109]] &lt;= 24), ALL!H1090-METEALL[[#This Row],[620109]], 0)</f>
        <v>0</v>
      </c>
      <c r="J1089">
        <f>IF(AND(ALL!I1090-METEALL[[#This Row],[620111]] &gt;= 0, ALL!I1090-METEALL[[#This Row],[620111]] &lt;= 24), ALL!I1090-METEALL[[#This Row],[620111]], 0)</f>
        <v>14</v>
      </c>
      <c r="K1089">
        <f>IF(AND(ALL!J1090-METEALL[[#This Row],[620112]] &gt;= 0, ALL!J1090-METEALL[[#This Row],[620112]] &lt;= 24), ALL!J1090-METEALL[[#This Row],[620112]], 0)</f>
        <v>9</v>
      </c>
      <c r="L1089">
        <f>IF(AND(ALL!K1090-METEALL[[#This Row],[620113]] &gt;= 0, ALL!K1090-METEALL[[#This Row],[620113]] &lt;= 24), ALL!K1090-METEALL[[#This Row],[620113]], 0)</f>
        <v>1</v>
      </c>
      <c r="M1089">
        <f>IF(AND(ALL!L1090-METEALL[[#This Row],[620114]] &gt;= 0, ALL!L1090-METEALL[[#This Row],[620114]] &lt;= 24), ALL!L1090-METEALL[[#This Row],[620114]], 0)</f>
        <v>0</v>
      </c>
      <c r="N1089">
        <f>IF(AND(ALL!M1090-METEALL[[#This Row],[620116]] &gt;= 0, ALL!M1090-METEALL[[#This Row],[620116]] &lt;= 24), ALL!M1090-METEALL[[#This Row],[620116]], 0)</f>
        <v>0</v>
      </c>
      <c r="O1089">
        <f>IF(AND(ALL!N1090-METEALL[[#This Row],[620117]] &gt;= 0, ALL!N1090-METEALL[[#This Row],[620117]] &lt;= 24), ALL!N1090-METEALL[[#This Row],[620117]], 0)</f>
        <v>0</v>
      </c>
      <c r="P1089">
        <f>IF(AND(ALL!O1090-METEALL[[#This Row],[620118]] &gt;= 0, ALL!O1090-METEALL[[#This Row],[620118]] &lt;= 24), ALL!O1090-METEALL[[#This Row],[620118]], 0)</f>
        <v>0</v>
      </c>
      <c r="Q1089">
        <f>IF(AND(ALL!P1090-METEALL[[#This Row],[620119]] &gt;= 0, ALL!P1090-METEALL[[#This Row],[620119]] &lt;= 24), ALL!P1090-METEALL[[#This Row],[620119]], 0)</f>
        <v>8</v>
      </c>
      <c r="R1089">
        <f>IF(AND(ALL!Q1090-METEALL[[#This Row],[620120]] &gt;= 0, ALL!Q1090-METEALL[[#This Row],[620120]] &lt;= 24), ALL!Q1090-METEALL[[#This Row],[620120]], 0)</f>
        <v>13</v>
      </c>
      <c r="S1089">
        <f>IF(AND(ALL!R1090-METEALL[[#This Row],[620122]] &gt;= 0, ALL!R1090-METEALL[[#This Row],[620122]] &lt;= 24), ALL!R1090-METEALL[[#This Row],[620122]], 0)</f>
        <v>1</v>
      </c>
      <c r="T1089">
        <f>IF(AND(ALL!S1090-METEALL[[#This Row],[620123]] &gt;= 0, ALL!S1090-METEALL[[#This Row],[620123]] &lt;= 24), ALL!S1090-METEALL[[#This Row],[620123]], 0)</f>
        <v>12</v>
      </c>
      <c r="U1089">
        <f>IF(AND(ALL!T1090-METEALL[[#This Row],[620124]] &gt;= 0, ALL!T1090-METEALL[[#This Row],[620124]] &lt;= 24), ALL!T1090-METEALL[[#This Row],[620124]], 0)</f>
        <v>15</v>
      </c>
      <c r="Y1089">
        <v>620104</v>
      </c>
      <c r="Z1089" s="31">
        <v>44917</v>
      </c>
      <c r="AA1089">
        <v>11</v>
      </c>
    </row>
    <row r="1090" spans="3:27">
      <c r="C1090" s="17">
        <v>44918</v>
      </c>
      <c r="D1090" t="str">
        <f>TEXT(Mete_cal[[#This Row],[Egat Code]], "[$-409]mmm yyyy")</f>
        <v>Dec 2022</v>
      </c>
      <c r="E1090">
        <f>IF(AND(ALL!D1091-METEALL[[#This Row],[620104]] &gt;= 0, ALL!D1091-METEALL[[#This Row],[620104]] &lt;= 24), ALL!D1091-METEALL[[#This Row],[620104]], 0)</f>
        <v>21</v>
      </c>
      <c r="F1090">
        <f>IF(AND(ALL!E1091-METEALL[[#This Row],[620105]] &gt;= 0, ALL!E1091-METEALL[[#This Row],[620105]] &lt;= 24), ALL!E1091-METEALL[[#This Row],[620105]], 0)</f>
        <v>15</v>
      </c>
      <c r="G1090">
        <f>IF(AND(ALL!F1091-METEALL[[#This Row],[620106]] &gt;= 0, ALL!F1091-METEALL[[#This Row],[620106]] &lt;= 24), ALL!F1091-METEALL[[#This Row],[620106]], 0)</f>
        <v>11</v>
      </c>
      <c r="H1090">
        <f>IF(AND(ALL!G1091-METEALL[[#This Row],[620107]] &gt;= 0, ALL!G1091-METEALL[[#This Row],[620107]] &lt;= 24), ALL!G1091-METEALL[[#This Row],[620107]], 0)</f>
        <v>20</v>
      </c>
      <c r="I1090">
        <f>IF(AND(ALL!H1091-METEALL[[#This Row],[620109]] &gt;= 0, ALL!H1091-METEALL[[#This Row],[620109]] &lt;= 24), ALL!H1091-METEALL[[#This Row],[620109]], 0)</f>
        <v>0</v>
      </c>
      <c r="J1090">
        <f>IF(AND(ALL!I1091-METEALL[[#This Row],[620111]] &gt;= 0, ALL!I1091-METEALL[[#This Row],[620111]] &lt;= 24), ALL!I1091-METEALL[[#This Row],[620111]], 0)</f>
        <v>6</v>
      </c>
      <c r="K1090">
        <f>IF(AND(ALL!J1091-METEALL[[#This Row],[620112]] &gt;= 0, ALL!J1091-METEALL[[#This Row],[620112]] &lt;= 24), ALL!J1091-METEALL[[#This Row],[620112]], 0)</f>
        <v>15</v>
      </c>
      <c r="L1090">
        <f>IF(AND(ALL!K1091-METEALL[[#This Row],[620113]] &gt;= 0, ALL!K1091-METEALL[[#This Row],[620113]] &lt;= 24), ALL!K1091-METEALL[[#This Row],[620113]], 0)</f>
        <v>20</v>
      </c>
      <c r="M1090">
        <f>IF(AND(ALL!L1091-METEALL[[#This Row],[620114]] &gt;= 0, ALL!L1091-METEALL[[#This Row],[620114]] &lt;= 24), ALL!L1091-METEALL[[#This Row],[620114]], 0)</f>
        <v>4</v>
      </c>
      <c r="N1090">
        <f>IF(AND(ALL!M1091-METEALL[[#This Row],[620116]] &gt;= 0, ALL!M1091-METEALL[[#This Row],[620116]] &lt;= 24), ALL!M1091-METEALL[[#This Row],[620116]], 0)</f>
        <v>1</v>
      </c>
      <c r="O1090">
        <f>IF(AND(ALL!N1091-METEALL[[#This Row],[620117]] &gt;= 0, ALL!N1091-METEALL[[#This Row],[620117]] &lt;= 24), ALL!N1091-METEALL[[#This Row],[620117]], 0)</f>
        <v>0</v>
      </c>
      <c r="P1090">
        <f>IF(AND(ALL!O1091-METEALL[[#This Row],[620118]] &gt;= 0, ALL!O1091-METEALL[[#This Row],[620118]] &lt;= 24), ALL!O1091-METEALL[[#This Row],[620118]], 0)</f>
        <v>0</v>
      </c>
      <c r="Q1090">
        <f>IF(AND(ALL!P1091-METEALL[[#This Row],[620119]] &gt;= 0, ALL!P1091-METEALL[[#This Row],[620119]] &lt;= 24), ALL!P1091-METEALL[[#This Row],[620119]], 0)</f>
        <v>23</v>
      </c>
      <c r="R1090">
        <f>IF(AND(ALL!Q1091-METEALL[[#This Row],[620120]] &gt;= 0, ALL!Q1091-METEALL[[#This Row],[620120]] &lt;= 24), ALL!Q1091-METEALL[[#This Row],[620120]], 0)</f>
        <v>11</v>
      </c>
      <c r="S1090">
        <f>IF(AND(ALL!R1091-METEALL[[#This Row],[620122]] &gt;= 0, ALL!R1091-METEALL[[#This Row],[620122]] &lt;= 24), ALL!R1091-METEALL[[#This Row],[620122]], 0)</f>
        <v>17</v>
      </c>
      <c r="T1090">
        <f>IF(AND(ALL!S1091-METEALL[[#This Row],[620123]] &gt;= 0, ALL!S1091-METEALL[[#This Row],[620123]] &lt;= 24), ALL!S1091-METEALL[[#This Row],[620123]], 0)</f>
        <v>10</v>
      </c>
      <c r="U1090">
        <f>IF(AND(ALL!T1091-METEALL[[#This Row],[620124]] &gt;= 0, ALL!T1091-METEALL[[#This Row],[620124]] &lt;= 24), ALL!T1091-METEALL[[#This Row],[620124]], 0)</f>
        <v>24</v>
      </c>
      <c r="Y1090">
        <v>620104</v>
      </c>
      <c r="Z1090" s="31">
        <v>44918</v>
      </c>
      <c r="AA1090">
        <v>21</v>
      </c>
    </row>
    <row r="1091" spans="3:27">
      <c r="C1091" s="17">
        <v>44919</v>
      </c>
      <c r="D1091" t="str">
        <f>TEXT(Mete_cal[[#This Row],[Egat Code]], "[$-409]mmm yyyy")</f>
        <v>Dec 2022</v>
      </c>
      <c r="E1091">
        <f>IF(AND(ALL!D1092-METEALL[[#This Row],[620104]] &gt;= 0, ALL!D1092-METEALL[[#This Row],[620104]] &lt;= 24), ALL!D1092-METEALL[[#This Row],[620104]], 0)</f>
        <v>19</v>
      </c>
      <c r="F1091">
        <f>IF(AND(ALL!E1092-METEALL[[#This Row],[620105]] &gt;= 0, ALL!E1092-METEALL[[#This Row],[620105]] &lt;= 24), ALL!E1092-METEALL[[#This Row],[620105]], 0)</f>
        <v>18</v>
      </c>
      <c r="G1091">
        <f>IF(AND(ALL!F1092-METEALL[[#This Row],[620106]] &gt;= 0, ALL!F1092-METEALL[[#This Row],[620106]] &lt;= 24), ALL!F1092-METEALL[[#This Row],[620106]], 0)</f>
        <v>5</v>
      </c>
      <c r="H1091">
        <f>IF(AND(ALL!G1092-METEALL[[#This Row],[620107]] &gt;= 0, ALL!G1092-METEALL[[#This Row],[620107]] &lt;= 24), ALL!G1092-METEALL[[#This Row],[620107]], 0)</f>
        <v>17</v>
      </c>
      <c r="I1091">
        <f>IF(AND(ALL!H1092-METEALL[[#This Row],[620109]] &gt;= 0, ALL!H1092-METEALL[[#This Row],[620109]] &lt;= 24), ALL!H1092-METEALL[[#This Row],[620109]], 0)</f>
        <v>0</v>
      </c>
      <c r="J1091">
        <f>IF(AND(ALL!I1092-METEALL[[#This Row],[620111]] &gt;= 0, ALL!I1092-METEALL[[#This Row],[620111]] &lt;= 24), ALL!I1092-METEALL[[#This Row],[620111]], 0)</f>
        <v>20</v>
      </c>
      <c r="K1091">
        <f>IF(AND(ALL!J1092-METEALL[[#This Row],[620112]] &gt;= 0, ALL!J1092-METEALL[[#This Row],[620112]] &lt;= 24), ALL!J1092-METEALL[[#This Row],[620112]], 0)</f>
        <v>20</v>
      </c>
      <c r="L1091">
        <f>IF(AND(ALL!K1092-METEALL[[#This Row],[620113]] &gt;= 0, ALL!K1092-METEALL[[#This Row],[620113]] &lt;= 24), ALL!K1092-METEALL[[#This Row],[620113]], 0)</f>
        <v>7</v>
      </c>
      <c r="M1091">
        <f>IF(AND(ALL!L1092-METEALL[[#This Row],[620114]] &gt;= 0, ALL!L1092-METEALL[[#This Row],[620114]] &lt;= 24), ALL!L1092-METEALL[[#This Row],[620114]], 0)</f>
        <v>11</v>
      </c>
      <c r="N1091">
        <f>IF(AND(ALL!M1092-METEALL[[#This Row],[620116]] &gt;= 0, ALL!M1092-METEALL[[#This Row],[620116]] &lt;= 24), ALL!M1092-METEALL[[#This Row],[620116]], 0)</f>
        <v>0</v>
      </c>
      <c r="O1091">
        <f>IF(AND(ALL!N1092-METEALL[[#This Row],[620117]] &gt;= 0, ALL!N1092-METEALL[[#This Row],[620117]] &lt;= 24), ALL!N1092-METEALL[[#This Row],[620117]], 0)</f>
        <v>0</v>
      </c>
      <c r="P1091">
        <f>IF(AND(ALL!O1092-METEALL[[#This Row],[620118]] &gt;= 0, ALL!O1092-METEALL[[#This Row],[620118]] &lt;= 24), ALL!O1092-METEALL[[#This Row],[620118]], 0)</f>
        <v>0</v>
      </c>
      <c r="Q1091">
        <f>IF(AND(ALL!P1092-METEALL[[#This Row],[620119]] &gt;= 0, ALL!P1092-METEALL[[#This Row],[620119]] &lt;= 24), ALL!P1092-METEALL[[#This Row],[620119]], 0)</f>
        <v>23</v>
      </c>
      <c r="R1091">
        <f>IF(AND(ALL!Q1092-METEALL[[#This Row],[620120]] &gt;= 0, ALL!Q1092-METEALL[[#This Row],[620120]] &lt;= 24), ALL!Q1092-METEALL[[#This Row],[620120]], 0)</f>
        <v>20</v>
      </c>
      <c r="S1091">
        <f>IF(AND(ALL!R1092-METEALL[[#This Row],[620122]] &gt;= 0, ALL!R1092-METEALL[[#This Row],[620122]] &lt;= 24), ALL!R1092-METEALL[[#This Row],[620122]], 0)</f>
        <v>20</v>
      </c>
      <c r="T1091">
        <f>IF(AND(ALL!S1092-METEALL[[#This Row],[620123]] &gt;= 0, ALL!S1092-METEALL[[#This Row],[620123]] &lt;= 24), ALL!S1092-METEALL[[#This Row],[620123]], 0)</f>
        <v>0</v>
      </c>
      <c r="U1091">
        <f>IF(AND(ALL!T1092-METEALL[[#This Row],[620124]] &gt;= 0, ALL!T1092-METEALL[[#This Row],[620124]] &lt;= 24), ALL!T1092-METEALL[[#This Row],[620124]], 0)</f>
        <v>0</v>
      </c>
      <c r="Y1091">
        <v>620104</v>
      </c>
      <c r="Z1091" s="31">
        <v>44919</v>
      </c>
      <c r="AA1091">
        <v>19</v>
      </c>
    </row>
    <row r="1092" spans="3:27">
      <c r="C1092" s="17">
        <v>44920</v>
      </c>
      <c r="D1092" t="str">
        <f>TEXT(Mete_cal[[#This Row],[Egat Code]], "[$-409]mmm yyyy")</f>
        <v>Dec 2022</v>
      </c>
      <c r="E1092">
        <f>IF(AND(ALL!D1093-METEALL[[#This Row],[620104]] &gt;= 0, ALL!D1093-METEALL[[#This Row],[620104]] &lt;= 24), ALL!D1093-METEALL[[#This Row],[620104]], 0)</f>
        <v>12</v>
      </c>
      <c r="F1092">
        <f>IF(AND(ALL!E1093-METEALL[[#This Row],[620105]] &gt;= 0, ALL!E1093-METEALL[[#This Row],[620105]] &lt;= 24), ALL!E1093-METEALL[[#This Row],[620105]], 0)</f>
        <v>9</v>
      </c>
      <c r="G1092">
        <f>IF(AND(ALL!F1093-METEALL[[#This Row],[620106]] &gt;= 0, ALL!F1093-METEALL[[#This Row],[620106]] &lt;= 24), ALL!F1093-METEALL[[#This Row],[620106]], 0)</f>
        <v>0</v>
      </c>
      <c r="H1092">
        <f>IF(AND(ALL!G1093-METEALL[[#This Row],[620107]] &gt;= 0, ALL!G1093-METEALL[[#This Row],[620107]] &lt;= 24), ALL!G1093-METEALL[[#This Row],[620107]], 0)</f>
        <v>8</v>
      </c>
      <c r="I1092">
        <f>IF(AND(ALL!H1093-METEALL[[#This Row],[620109]] &gt;= 0, ALL!H1093-METEALL[[#This Row],[620109]] &lt;= 24), ALL!H1093-METEALL[[#This Row],[620109]], 0)</f>
        <v>4</v>
      </c>
      <c r="J1092">
        <f>IF(AND(ALL!I1093-METEALL[[#This Row],[620111]] &gt;= 0, ALL!I1093-METEALL[[#This Row],[620111]] &lt;= 24), ALL!I1093-METEALL[[#This Row],[620111]], 0)</f>
        <v>13</v>
      </c>
      <c r="K1092">
        <f>IF(AND(ALL!J1093-METEALL[[#This Row],[620112]] &gt;= 0, ALL!J1093-METEALL[[#This Row],[620112]] &lt;= 24), ALL!J1093-METEALL[[#This Row],[620112]], 0)</f>
        <v>11</v>
      </c>
      <c r="L1092">
        <f>IF(AND(ALL!K1093-METEALL[[#This Row],[620113]] &gt;= 0, ALL!K1093-METEALL[[#This Row],[620113]] &lt;= 24), ALL!K1093-METEALL[[#This Row],[620113]], 0)</f>
        <v>9</v>
      </c>
      <c r="M1092">
        <f>IF(AND(ALL!L1093-METEALL[[#This Row],[620114]] &gt;= 0, ALL!L1093-METEALL[[#This Row],[620114]] &lt;= 24), ALL!L1093-METEALL[[#This Row],[620114]], 0)</f>
        <v>7</v>
      </c>
      <c r="N1092">
        <f>IF(AND(ALL!M1093-METEALL[[#This Row],[620116]] &gt;= 0, ALL!M1093-METEALL[[#This Row],[620116]] &lt;= 24), ALL!M1093-METEALL[[#This Row],[620116]], 0)</f>
        <v>17</v>
      </c>
      <c r="O1092">
        <f>IF(AND(ALL!N1093-METEALL[[#This Row],[620117]] &gt;= 0, ALL!N1093-METEALL[[#This Row],[620117]] &lt;= 24), ALL!N1093-METEALL[[#This Row],[620117]], 0)</f>
        <v>6</v>
      </c>
      <c r="P1092">
        <f>IF(AND(ALL!O1093-METEALL[[#This Row],[620118]] &gt;= 0, ALL!O1093-METEALL[[#This Row],[620118]] &lt;= 24), ALL!O1093-METEALL[[#This Row],[620118]], 0)</f>
        <v>6</v>
      </c>
      <c r="Q1092">
        <f>IF(AND(ALL!P1093-METEALL[[#This Row],[620119]] &gt;= 0, ALL!P1093-METEALL[[#This Row],[620119]] &lt;= 24), ALL!P1093-METEALL[[#This Row],[620119]], 0)</f>
        <v>9</v>
      </c>
      <c r="R1092">
        <f>IF(AND(ALL!Q1093-METEALL[[#This Row],[620120]] &gt;= 0, ALL!Q1093-METEALL[[#This Row],[620120]] &lt;= 24), ALL!Q1093-METEALL[[#This Row],[620120]], 0)</f>
        <v>0</v>
      </c>
      <c r="S1092">
        <f>IF(AND(ALL!R1093-METEALL[[#This Row],[620122]] &gt;= 0, ALL!R1093-METEALL[[#This Row],[620122]] &lt;= 24), ALL!R1093-METEALL[[#This Row],[620122]], 0)</f>
        <v>7</v>
      </c>
      <c r="T1092">
        <f>IF(AND(ALL!S1093-METEALL[[#This Row],[620123]] &gt;= 0, ALL!S1093-METEALL[[#This Row],[620123]] &lt;= 24), ALL!S1093-METEALL[[#This Row],[620123]], 0)</f>
        <v>0</v>
      </c>
      <c r="U1092">
        <f>IF(AND(ALL!T1093-METEALL[[#This Row],[620124]] &gt;= 0, ALL!T1093-METEALL[[#This Row],[620124]] &lt;= 24), ALL!T1093-METEALL[[#This Row],[620124]], 0)</f>
        <v>0</v>
      </c>
      <c r="Y1092">
        <v>620104</v>
      </c>
      <c r="Z1092" s="31">
        <v>44920</v>
      </c>
      <c r="AA1092">
        <v>12</v>
      </c>
    </row>
    <row r="1093" spans="3:27">
      <c r="C1093" s="17">
        <v>44921</v>
      </c>
      <c r="D1093" t="str">
        <f>TEXT(Mete_cal[[#This Row],[Egat Code]], "[$-409]mmm yyyy")</f>
        <v>Dec 2022</v>
      </c>
      <c r="E1093">
        <f>IF(AND(ALL!D1094-METEALL[[#This Row],[620104]] &gt;= 0, ALL!D1094-METEALL[[#This Row],[620104]] &lt;= 24), ALL!D1094-METEALL[[#This Row],[620104]], 0)</f>
        <v>6</v>
      </c>
      <c r="F1093">
        <f>IF(AND(ALL!E1094-METEALL[[#This Row],[620105]] &gt;= 0, ALL!E1094-METEALL[[#This Row],[620105]] &lt;= 24), ALL!E1094-METEALL[[#This Row],[620105]], 0)</f>
        <v>0</v>
      </c>
      <c r="G1093">
        <f>IF(AND(ALL!F1094-METEALL[[#This Row],[620106]] &gt;= 0, ALL!F1094-METEALL[[#This Row],[620106]] &lt;= 24), ALL!F1094-METEALL[[#This Row],[620106]], 0)</f>
        <v>0</v>
      </c>
      <c r="H1093">
        <f>IF(AND(ALL!G1094-METEALL[[#This Row],[620107]] &gt;= 0, ALL!G1094-METEALL[[#This Row],[620107]] &lt;= 24), ALL!G1094-METEALL[[#This Row],[620107]], 0)</f>
        <v>7</v>
      </c>
      <c r="I1093">
        <f>IF(AND(ALL!H1094-METEALL[[#This Row],[620109]] &gt;= 0, ALL!H1094-METEALL[[#This Row],[620109]] &lt;= 24), ALL!H1094-METEALL[[#This Row],[620109]], 0)</f>
        <v>6</v>
      </c>
      <c r="J1093">
        <f>IF(AND(ALL!I1094-METEALL[[#This Row],[620111]] &gt;= 0, ALL!I1094-METEALL[[#This Row],[620111]] &lt;= 24), ALL!I1094-METEALL[[#This Row],[620111]], 0)</f>
        <v>7</v>
      </c>
      <c r="K1093">
        <f>IF(AND(ALL!J1094-METEALL[[#This Row],[620112]] &gt;= 0, ALL!J1094-METEALL[[#This Row],[620112]] &lt;= 24), ALL!J1094-METEALL[[#This Row],[620112]], 0)</f>
        <v>10</v>
      </c>
      <c r="L1093">
        <f>IF(AND(ALL!K1094-METEALL[[#This Row],[620113]] &gt;= 0, ALL!K1094-METEALL[[#This Row],[620113]] &lt;= 24), ALL!K1094-METEALL[[#This Row],[620113]], 0)</f>
        <v>14</v>
      </c>
      <c r="M1093">
        <f>IF(AND(ALL!L1094-METEALL[[#This Row],[620114]] &gt;= 0, ALL!L1094-METEALL[[#This Row],[620114]] &lt;= 24), ALL!L1094-METEALL[[#This Row],[620114]], 0)</f>
        <v>18</v>
      </c>
      <c r="N1093">
        <f>IF(AND(ALL!M1094-METEALL[[#This Row],[620116]] &gt;= 0, ALL!M1094-METEALL[[#This Row],[620116]] &lt;= 24), ALL!M1094-METEALL[[#This Row],[620116]], 0)</f>
        <v>13</v>
      </c>
      <c r="O1093">
        <f>IF(AND(ALL!N1094-METEALL[[#This Row],[620117]] &gt;= 0, ALL!N1094-METEALL[[#This Row],[620117]] &lt;= 24), ALL!N1094-METEALL[[#This Row],[620117]], 0)</f>
        <v>0</v>
      </c>
      <c r="P1093">
        <f>IF(AND(ALL!O1094-METEALL[[#This Row],[620118]] &gt;= 0, ALL!O1094-METEALL[[#This Row],[620118]] &lt;= 24), ALL!O1094-METEALL[[#This Row],[620118]], 0)</f>
        <v>0</v>
      </c>
      <c r="Q1093">
        <f>IF(AND(ALL!P1094-METEALL[[#This Row],[620119]] &gt;= 0, ALL!P1094-METEALL[[#This Row],[620119]] &lt;= 24), ALL!P1094-METEALL[[#This Row],[620119]], 0)</f>
        <v>19</v>
      </c>
      <c r="R1093">
        <f>IF(AND(ALL!Q1094-METEALL[[#This Row],[620120]] &gt;= 0, ALL!Q1094-METEALL[[#This Row],[620120]] &lt;= 24), ALL!Q1094-METEALL[[#This Row],[620120]], 0)</f>
        <v>0</v>
      </c>
      <c r="S1093">
        <f>IF(AND(ALL!R1094-METEALL[[#This Row],[620122]] &gt;= 0, ALL!R1094-METEALL[[#This Row],[620122]] &lt;= 24), ALL!R1094-METEALL[[#This Row],[620122]], 0)</f>
        <v>19</v>
      </c>
      <c r="T1093">
        <f>IF(AND(ALL!S1094-METEALL[[#This Row],[620123]] &gt;= 0, ALL!S1094-METEALL[[#This Row],[620123]] &lt;= 24), ALL!S1094-METEALL[[#This Row],[620123]], 0)</f>
        <v>0</v>
      </c>
      <c r="U1093">
        <f>IF(AND(ALL!T1094-METEALL[[#This Row],[620124]] &gt;= 0, ALL!T1094-METEALL[[#This Row],[620124]] &lt;= 24), ALL!T1094-METEALL[[#This Row],[620124]], 0)</f>
        <v>0</v>
      </c>
      <c r="Y1093">
        <v>620104</v>
      </c>
      <c r="Z1093" s="31">
        <v>44921</v>
      </c>
      <c r="AA1093">
        <v>6</v>
      </c>
    </row>
    <row r="1094" spans="3:27">
      <c r="C1094" s="17">
        <v>44922</v>
      </c>
      <c r="D1094" t="str">
        <f>TEXT(Mete_cal[[#This Row],[Egat Code]], "[$-409]mmm yyyy")</f>
        <v>Dec 2022</v>
      </c>
      <c r="E1094">
        <f>IF(AND(ALL!D1095-METEALL[[#This Row],[620104]] &gt;= 0, ALL!D1095-METEALL[[#This Row],[620104]] &lt;= 24), ALL!D1095-METEALL[[#This Row],[620104]], 0)</f>
        <v>11</v>
      </c>
      <c r="F1094">
        <f>IF(AND(ALL!E1095-METEALL[[#This Row],[620105]] &gt;= 0, ALL!E1095-METEALL[[#This Row],[620105]] &lt;= 24), ALL!E1095-METEALL[[#This Row],[620105]], 0)</f>
        <v>0</v>
      </c>
      <c r="G1094">
        <f>IF(AND(ALL!F1095-METEALL[[#This Row],[620106]] &gt;= 0, ALL!F1095-METEALL[[#This Row],[620106]] &lt;= 24), ALL!F1095-METEALL[[#This Row],[620106]], 0)</f>
        <v>7</v>
      </c>
      <c r="H1094">
        <f>IF(AND(ALL!G1095-METEALL[[#This Row],[620107]] &gt;= 0, ALL!G1095-METEALL[[#This Row],[620107]] &lt;= 24), ALL!G1095-METEALL[[#This Row],[620107]], 0)</f>
        <v>0</v>
      </c>
      <c r="I1094">
        <f>IF(AND(ALL!H1095-METEALL[[#This Row],[620109]] &gt;= 0, ALL!H1095-METEALL[[#This Row],[620109]] &lt;= 24), ALL!H1095-METEALL[[#This Row],[620109]], 0)</f>
        <v>5</v>
      </c>
      <c r="J1094">
        <f>IF(AND(ALL!I1095-METEALL[[#This Row],[620111]] &gt;= 0, ALL!I1095-METEALL[[#This Row],[620111]] &lt;= 24), ALL!I1095-METEALL[[#This Row],[620111]], 0)</f>
        <v>1</v>
      </c>
      <c r="K1094">
        <f>IF(AND(ALL!J1095-METEALL[[#This Row],[620112]] &gt;= 0, ALL!J1095-METEALL[[#This Row],[620112]] &lt;= 24), ALL!J1095-METEALL[[#This Row],[620112]], 0)</f>
        <v>2</v>
      </c>
      <c r="L1094">
        <f>IF(AND(ALL!K1095-METEALL[[#This Row],[620113]] &gt;= 0, ALL!K1095-METEALL[[#This Row],[620113]] &lt;= 24), ALL!K1095-METEALL[[#This Row],[620113]], 0)</f>
        <v>13</v>
      </c>
      <c r="M1094">
        <f>IF(AND(ALL!L1095-METEALL[[#This Row],[620114]] &gt;= 0, ALL!L1095-METEALL[[#This Row],[620114]] &lt;= 24), ALL!L1095-METEALL[[#This Row],[620114]], 0)</f>
        <v>7</v>
      </c>
      <c r="N1094">
        <f>IF(AND(ALL!M1095-METEALL[[#This Row],[620116]] &gt;= 0, ALL!M1095-METEALL[[#This Row],[620116]] &lt;= 24), ALL!M1095-METEALL[[#This Row],[620116]], 0)</f>
        <v>12</v>
      </c>
      <c r="O1094">
        <f>IF(AND(ALL!N1095-METEALL[[#This Row],[620117]] &gt;= 0, ALL!N1095-METEALL[[#This Row],[620117]] &lt;= 24), ALL!N1095-METEALL[[#This Row],[620117]], 0)</f>
        <v>13</v>
      </c>
      <c r="P1094">
        <f>IF(AND(ALL!O1095-METEALL[[#This Row],[620118]] &gt;= 0, ALL!O1095-METEALL[[#This Row],[620118]] &lt;= 24), ALL!O1095-METEALL[[#This Row],[620118]], 0)</f>
        <v>11</v>
      </c>
      <c r="Q1094">
        <f>IF(AND(ALL!P1095-METEALL[[#This Row],[620119]] &gt;= 0, ALL!P1095-METEALL[[#This Row],[620119]] &lt;= 24), ALL!P1095-METEALL[[#This Row],[620119]], 0)</f>
        <v>9</v>
      </c>
      <c r="R1094">
        <f>IF(AND(ALL!Q1095-METEALL[[#This Row],[620120]] &gt;= 0, ALL!Q1095-METEALL[[#This Row],[620120]] &lt;= 24), ALL!Q1095-METEALL[[#This Row],[620120]], 0)</f>
        <v>0</v>
      </c>
      <c r="S1094">
        <f>IF(AND(ALL!R1095-METEALL[[#This Row],[620122]] &gt;= 0, ALL!R1095-METEALL[[#This Row],[620122]] &lt;= 24), ALL!R1095-METEALL[[#This Row],[620122]], 0)</f>
        <v>7</v>
      </c>
      <c r="T1094">
        <f>IF(AND(ALL!S1095-METEALL[[#This Row],[620123]] &gt;= 0, ALL!S1095-METEALL[[#This Row],[620123]] &lt;= 24), ALL!S1095-METEALL[[#This Row],[620123]], 0)</f>
        <v>0</v>
      </c>
      <c r="U1094">
        <f>IF(AND(ALL!T1095-METEALL[[#This Row],[620124]] &gt;= 0, ALL!T1095-METEALL[[#This Row],[620124]] &lt;= 24), ALL!T1095-METEALL[[#This Row],[620124]], 0)</f>
        <v>0</v>
      </c>
      <c r="Y1094">
        <v>620104</v>
      </c>
      <c r="Z1094" s="31">
        <v>44922</v>
      </c>
      <c r="AA1094">
        <v>11</v>
      </c>
    </row>
    <row r="1095" spans="3:27">
      <c r="C1095" s="17">
        <v>44923</v>
      </c>
      <c r="D1095" t="str">
        <f>TEXT(Mete_cal[[#This Row],[Egat Code]], "[$-409]mmm yyyy")</f>
        <v>Dec 2022</v>
      </c>
      <c r="E1095">
        <f>IF(AND(ALL!D1096-METEALL[[#This Row],[620104]] &gt;= 0, ALL!D1096-METEALL[[#This Row],[620104]] &lt;= 24), ALL!D1096-METEALL[[#This Row],[620104]], 0)</f>
        <v>18</v>
      </c>
      <c r="F1095">
        <f>IF(AND(ALL!E1096-METEALL[[#This Row],[620105]] &gt;= 0, ALL!E1096-METEALL[[#This Row],[620105]] &lt;= 24), ALL!E1096-METEALL[[#This Row],[620105]], 0)</f>
        <v>8</v>
      </c>
      <c r="G1095">
        <f>IF(AND(ALL!F1096-METEALL[[#This Row],[620106]] &gt;= 0, ALL!F1096-METEALL[[#This Row],[620106]] &lt;= 24), ALL!F1096-METEALL[[#This Row],[620106]], 0)</f>
        <v>12</v>
      </c>
      <c r="H1095">
        <f>IF(AND(ALL!G1096-METEALL[[#This Row],[620107]] &gt;= 0, ALL!G1096-METEALL[[#This Row],[620107]] &lt;= 24), ALL!G1096-METEALL[[#This Row],[620107]], 0)</f>
        <v>0</v>
      </c>
      <c r="I1095">
        <f>IF(AND(ALL!H1096-METEALL[[#This Row],[620109]] &gt;= 0, ALL!H1096-METEALL[[#This Row],[620109]] &lt;= 24), ALL!H1096-METEALL[[#This Row],[620109]], 0)</f>
        <v>10</v>
      </c>
      <c r="J1095">
        <f>IF(AND(ALL!I1096-METEALL[[#This Row],[620111]] &gt;= 0, ALL!I1096-METEALL[[#This Row],[620111]] &lt;= 24), ALL!I1096-METEALL[[#This Row],[620111]], 0)</f>
        <v>13</v>
      </c>
      <c r="K1095">
        <f>IF(AND(ALL!J1096-METEALL[[#This Row],[620112]] &gt;= 0, ALL!J1096-METEALL[[#This Row],[620112]] &lt;= 24), ALL!J1096-METEALL[[#This Row],[620112]], 0)</f>
        <v>19</v>
      </c>
      <c r="L1095">
        <f>IF(AND(ALL!K1096-METEALL[[#This Row],[620113]] &gt;= 0, ALL!K1096-METEALL[[#This Row],[620113]] &lt;= 24), ALL!K1096-METEALL[[#This Row],[620113]], 0)</f>
        <v>8</v>
      </c>
      <c r="M1095">
        <f>IF(AND(ALL!L1096-METEALL[[#This Row],[620114]] &gt;= 0, ALL!L1096-METEALL[[#This Row],[620114]] &lt;= 24), ALL!L1096-METEALL[[#This Row],[620114]], 0)</f>
        <v>14</v>
      </c>
      <c r="N1095">
        <f>IF(AND(ALL!M1096-METEALL[[#This Row],[620116]] &gt;= 0, ALL!M1096-METEALL[[#This Row],[620116]] &lt;= 24), ALL!M1096-METEALL[[#This Row],[620116]], 0)</f>
        <v>7</v>
      </c>
      <c r="O1095">
        <f>IF(AND(ALL!N1096-METEALL[[#This Row],[620117]] &gt;= 0, ALL!N1096-METEALL[[#This Row],[620117]] &lt;= 24), ALL!N1096-METEALL[[#This Row],[620117]], 0)</f>
        <v>13</v>
      </c>
      <c r="P1095">
        <f>IF(AND(ALL!O1096-METEALL[[#This Row],[620118]] &gt;= 0, ALL!O1096-METEALL[[#This Row],[620118]] &lt;= 24), ALL!O1096-METEALL[[#This Row],[620118]], 0)</f>
        <v>7</v>
      </c>
      <c r="Q1095">
        <f>IF(AND(ALL!P1096-METEALL[[#This Row],[620119]] &gt;= 0, ALL!P1096-METEALL[[#This Row],[620119]] &lt;= 24), ALL!P1096-METEALL[[#This Row],[620119]], 0)</f>
        <v>7</v>
      </c>
      <c r="R1095">
        <f>IF(AND(ALL!Q1096-METEALL[[#This Row],[620120]] &gt;= 0, ALL!Q1096-METEALL[[#This Row],[620120]] &lt;= 24), ALL!Q1096-METEALL[[#This Row],[620120]], 0)</f>
        <v>0</v>
      </c>
      <c r="S1095">
        <f>IF(AND(ALL!R1096-METEALL[[#This Row],[620122]] &gt;= 0, ALL!R1096-METEALL[[#This Row],[620122]] &lt;= 24), ALL!R1096-METEALL[[#This Row],[620122]], 0)</f>
        <v>13</v>
      </c>
      <c r="T1095">
        <f>IF(AND(ALL!S1096-METEALL[[#This Row],[620123]] &gt;= 0, ALL!S1096-METEALL[[#This Row],[620123]] &lt;= 24), ALL!S1096-METEALL[[#This Row],[620123]], 0)</f>
        <v>0</v>
      </c>
      <c r="U1095">
        <f>IF(AND(ALL!T1096-METEALL[[#This Row],[620124]] &gt;= 0, ALL!T1096-METEALL[[#This Row],[620124]] &lt;= 24), ALL!T1096-METEALL[[#This Row],[620124]], 0)</f>
        <v>8</v>
      </c>
      <c r="Y1095">
        <v>620104</v>
      </c>
      <c r="Z1095" s="31">
        <v>44923</v>
      </c>
      <c r="AA1095">
        <v>18</v>
      </c>
    </row>
    <row r="1096" spans="3:27">
      <c r="C1096" s="17">
        <v>44924</v>
      </c>
      <c r="D1096" t="str">
        <f>TEXT(Mete_cal[[#This Row],[Egat Code]], "[$-409]mmm yyyy")</f>
        <v>Dec 2022</v>
      </c>
      <c r="E1096">
        <f>IF(AND(ALL!D1097-METEALL[[#This Row],[620104]] &gt;= 0, ALL!D1097-METEALL[[#This Row],[620104]] &lt;= 24), ALL!D1097-METEALL[[#This Row],[620104]], 0)</f>
        <v>17</v>
      </c>
      <c r="F1096">
        <f>IF(AND(ALL!E1097-METEALL[[#This Row],[620105]] &gt;= 0, ALL!E1097-METEALL[[#This Row],[620105]] &lt;= 24), ALL!E1097-METEALL[[#This Row],[620105]], 0)</f>
        <v>0</v>
      </c>
      <c r="G1096">
        <f>IF(AND(ALL!F1097-METEALL[[#This Row],[620106]] &gt;= 0, ALL!F1097-METEALL[[#This Row],[620106]] &lt;= 24), ALL!F1097-METEALL[[#This Row],[620106]], 0)</f>
        <v>4</v>
      </c>
      <c r="H1096">
        <f>IF(AND(ALL!G1097-METEALL[[#This Row],[620107]] &gt;= 0, ALL!G1097-METEALL[[#This Row],[620107]] &lt;= 24), ALL!G1097-METEALL[[#This Row],[620107]], 0)</f>
        <v>5</v>
      </c>
      <c r="I1096">
        <f>IF(AND(ALL!H1097-METEALL[[#This Row],[620109]] &gt;= 0, ALL!H1097-METEALL[[#This Row],[620109]] &lt;= 24), ALL!H1097-METEALL[[#This Row],[620109]], 0)</f>
        <v>5</v>
      </c>
      <c r="J1096">
        <f>IF(AND(ALL!I1097-METEALL[[#This Row],[620111]] &gt;= 0, ALL!I1097-METEALL[[#This Row],[620111]] &lt;= 24), ALL!I1097-METEALL[[#This Row],[620111]], 0)</f>
        <v>14</v>
      </c>
      <c r="K1096">
        <f>IF(AND(ALL!J1097-METEALL[[#This Row],[620112]] &gt;= 0, ALL!J1097-METEALL[[#This Row],[620112]] &lt;= 24), ALL!J1097-METEALL[[#This Row],[620112]], 0)</f>
        <v>0</v>
      </c>
      <c r="L1096">
        <f>IF(AND(ALL!K1097-METEALL[[#This Row],[620113]] &gt;= 0, ALL!K1097-METEALL[[#This Row],[620113]] &lt;= 24), ALL!K1097-METEALL[[#This Row],[620113]], 0)</f>
        <v>13</v>
      </c>
      <c r="M1096">
        <f>IF(AND(ALL!L1097-METEALL[[#This Row],[620114]] &gt;= 0, ALL!L1097-METEALL[[#This Row],[620114]] &lt;= 24), ALL!L1097-METEALL[[#This Row],[620114]], 0)</f>
        <v>0</v>
      </c>
      <c r="N1096">
        <f>IF(AND(ALL!M1097-METEALL[[#This Row],[620116]] &gt;= 0, ALL!M1097-METEALL[[#This Row],[620116]] &lt;= 24), ALL!M1097-METEALL[[#This Row],[620116]], 0)</f>
        <v>3</v>
      </c>
      <c r="O1096">
        <f>IF(AND(ALL!N1097-METEALL[[#This Row],[620117]] &gt;= 0, ALL!N1097-METEALL[[#This Row],[620117]] &lt;= 24), ALL!N1097-METEALL[[#This Row],[620117]], 0)</f>
        <v>0</v>
      </c>
      <c r="P1096">
        <f>IF(AND(ALL!O1097-METEALL[[#This Row],[620118]] &gt;= 0, ALL!O1097-METEALL[[#This Row],[620118]] &lt;= 24), ALL!O1097-METEALL[[#This Row],[620118]], 0)</f>
        <v>7</v>
      </c>
      <c r="Q1096">
        <f>IF(AND(ALL!P1097-METEALL[[#This Row],[620119]] &gt;= 0, ALL!P1097-METEALL[[#This Row],[620119]] &lt;= 24), ALL!P1097-METEALL[[#This Row],[620119]], 0)</f>
        <v>15</v>
      </c>
      <c r="R1096">
        <f>IF(AND(ALL!Q1097-METEALL[[#This Row],[620120]] &gt;= 0, ALL!Q1097-METEALL[[#This Row],[620120]] &lt;= 24), ALL!Q1097-METEALL[[#This Row],[620120]], 0)</f>
        <v>0</v>
      </c>
      <c r="S1096">
        <f>IF(AND(ALL!R1097-METEALL[[#This Row],[620122]] &gt;= 0, ALL!R1097-METEALL[[#This Row],[620122]] &lt;= 24), ALL!R1097-METEALL[[#This Row],[620122]], 0)</f>
        <v>15</v>
      </c>
      <c r="T1096">
        <f>IF(AND(ALL!S1097-METEALL[[#This Row],[620123]] &gt;= 0, ALL!S1097-METEALL[[#This Row],[620123]] &lt;= 24), ALL!S1097-METEALL[[#This Row],[620123]], 0)</f>
        <v>0</v>
      </c>
      <c r="U1096">
        <f>IF(AND(ALL!T1097-METEALL[[#This Row],[620124]] &gt;= 0, ALL!T1097-METEALL[[#This Row],[620124]] &lt;= 24), ALL!T1097-METEALL[[#This Row],[620124]], 0)</f>
        <v>10</v>
      </c>
      <c r="Y1096">
        <v>620104</v>
      </c>
      <c r="Z1096" s="31">
        <v>44924</v>
      </c>
      <c r="AA1096">
        <v>17</v>
      </c>
    </row>
    <row r="1097" spans="3:27">
      <c r="C1097" s="17">
        <v>44925</v>
      </c>
      <c r="D1097" t="str">
        <f>TEXT(Mete_cal[[#This Row],[Egat Code]], "[$-409]mmm yyyy")</f>
        <v>Dec 2022</v>
      </c>
      <c r="E1097">
        <f>IF(AND(ALL!D1098-METEALL[[#This Row],[620104]] &gt;= 0, ALL!D1098-METEALL[[#This Row],[620104]] &lt;= 24), ALL!D1098-METEALL[[#This Row],[620104]], 0)</f>
        <v>16</v>
      </c>
      <c r="F1097">
        <f>IF(AND(ALL!E1098-METEALL[[#This Row],[620105]] &gt;= 0, ALL!E1098-METEALL[[#This Row],[620105]] &lt;= 24), ALL!E1098-METEALL[[#This Row],[620105]], 0)</f>
        <v>0</v>
      </c>
      <c r="G1097">
        <f>IF(AND(ALL!F1098-METEALL[[#This Row],[620106]] &gt;= 0, ALL!F1098-METEALL[[#This Row],[620106]] &lt;= 24), ALL!F1098-METEALL[[#This Row],[620106]], 0)</f>
        <v>9</v>
      </c>
      <c r="H1097">
        <f>IF(AND(ALL!G1098-METEALL[[#This Row],[620107]] &gt;= 0, ALL!G1098-METEALL[[#This Row],[620107]] &lt;= 24), ALL!G1098-METEALL[[#This Row],[620107]], 0)</f>
        <v>6</v>
      </c>
      <c r="I1097">
        <f>IF(AND(ALL!H1098-METEALL[[#This Row],[620109]] &gt;= 0, ALL!H1098-METEALL[[#This Row],[620109]] &lt;= 24), ALL!H1098-METEALL[[#This Row],[620109]], 0)</f>
        <v>2</v>
      </c>
      <c r="J1097">
        <f>IF(AND(ALL!I1098-METEALL[[#This Row],[620111]] &gt;= 0, ALL!I1098-METEALL[[#This Row],[620111]] &lt;= 24), ALL!I1098-METEALL[[#This Row],[620111]], 0)</f>
        <v>3</v>
      </c>
      <c r="K1097">
        <f>IF(AND(ALL!J1098-METEALL[[#This Row],[620112]] &gt;= 0, ALL!J1098-METEALL[[#This Row],[620112]] &lt;= 24), ALL!J1098-METEALL[[#This Row],[620112]], 0)</f>
        <v>0</v>
      </c>
      <c r="L1097">
        <f>IF(AND(ALL!K1098-METEALL[[#This Row],[620113]] &gt;= 0, ALL!K1098-METEALL[[#This Row],[620113]] &lt;= 24), ALL!K1098-METEALL[[#This Row],[620113]], 0)</f>
        <v>17</v>
      </c>
      <c r="M1097">
        <f>IF(AND(ALL!L1098-METEALL[[#This Row],[620114]] &gt;= 0, ALL!L1098-METEALL[[#This Row],[620114]] &lt;= 24), ALL!L1098-METEALL[[#This Row],[620114]], 0)</f>
        <v>19</v>
      </c>
      <c r="N1097">
        <f>IF(AND(ALL!M1098-METEALL[[#This Row],[620116]] &gt;= 0, ALL!M1098-METEALL[[#This Row],[620116]] &lt;= 24), ALL!M1098-METEALL[[#This Row],[620116]], 0)</f>
        <v>14</v>
      </c>
      <c r="O1097">
        <f>IF(AND(ALL!N1098-METEALL[[#This Row],[620117]] &gt;= 0, ALL!N1098-METEALL[[#This Row],[620117]] &lt;= 24), ALL!N1098-METEALL[[#This Row],[620117]], 0)</f>
        <v>5</v>
      </c>
      <c r="P1097">
        <f>IF(AND(ALL!O1098-METEALL[[#This Row],[620118]] &gt;= 0, ALL!O1098-METEALL[[#This Row],[620118]] &lt;= 24), ALL!O1098-METEALL[[#This Row],[620118]], 0)</f>
        <v>0</v>
      </c>
      <c r="Q1097">
        <f>IF(AND(ALL!P1098-METEALL[[#This Row],[620119]] &gt;= 0, ALL!P1098-METEALL[[#This Row],[620119]] &lt;= 24), ALL!P1098-METEALL[[#This Row],[620119]], 0)</f>
        <v>11</v>
      </c>
      <c r="R1097">
        <f>IF(AND(ALL!Q1098-METEALL[[#This Row],[620120]] &gt;= 0, ALL!Q1098-METEALL[[#This Row],[620120]] &lt;= 24), ALL!Q1098-METEALL[[#This Row],[620120]], 0)</f>
        <v>0</v>
      </c>
      <c r="S1097">
        <f>IF(AND(ALL!R1098-METEALL[[#This Row],[620122]] &gt;= 0, ALL!R1098-METEALL[[#This Row],[620122]] &lt;= 24), ALL!R1098-METEALL[[#This Row],[620122]], 0)</f>
        <v>14</v>
      </c>
      <c r="T1097">
        <f>IF(AND(ALL!S1098-METEALL[[#This Row],[620123]] &gt;= 0, ALL!S1098-METEALL[[#This Row],[620123]] &lt;= 24), ALL!S1098-METEALL[[#This Row],[620123]], 0)</f>
        <v>0</v>
      </c>
      <c r="U1097">
        <f>IF(AND(ALL!T1098-METEALL[[#This Row],[620124]] &gt;= 0, ALL!T1098-METEALL[[#This Row],[620124]] &lt;= 24), ALL!T1098-METEALL[[#This Row],[620124]], 0)</f>
        <v>16</v>
      </c>
      <c r="Y1097">
        <v>620104</v>
      </c>
      <c r="Z1097" s="31">
        <v>44925</v>
      </c>
      <c r="AA1097">
        <v>16</v>
      </c>
    </row>
    <row r="1098" spans="3:27">
      <c r="C1098" s="17">
        <v>44926</v>
      </c>
      <c r="D1098" t="str">
        <f>TEXT(Mete_cal[[#This Row],[Egat Code]], "[$-409]mmm yyyy")</f>
        <v>Dec 2022</v>
      </c>
      <c r="E1098">
        <f>IF(AND(ALL!D1099-METEALL[[#This Row],[620104]] &gt;= 0, ALL!D1099-METEALL[[#This Row],[620104]] &lt;= 24), ALL!D1099-METEALL[[#This Row],[620104]], 0)</f>
        <v>19</v>
      </c>
      <c r="F1098">
        <f>IF(AND(ALL!E1099-METEALL[[#This Row],[620105]] &gt;= 0, ALL!E1099-METEALL[[#This Row],[620105]] &lt;= 24), ALL!E1099-METEALL[[#This Row],[620105]], 0)</f>
        <v>7</v>
      </c>
      <c r="G1098">
        <f>IF(AND(ALL!F1099-METEALL[[#This Row],[620106]] &gt;= 0, ALL!F1099-METEALL[[#This Row],[620106]] &lt;= 24), ALL!F1099-METEALL[[#This Row],[620106]], 0)</f>
        <v>13</v>
      </c>
      <c r="H1098">
        <f>IF(AND(ALL!G1099-METEALL[[#This Row],[620107]] &gt;= 0, ALL!G1099-METEALL[[#This Row],[620107]] &lt;= 24), ALL!G1099-METEALL[[#This Row],[620107]], 0)</f>
        <v>14</v>
      </c>
      <c r="I1098">
        <f>IF(AND(ALL!H1099-METEALL[[#This Row],[620109]] &gt;= 0, ALL!H1099-METEALL[[#This Row],[620109]] &lt;= 24), ALL!H1099-METEALL[[#This Row],[620109]], 0)</f>
        <v>16</v>
      </c>
      <c r="J1098">
        <f>IF(AND(ALL!I1099-METEALL[[#This Row],[620111]] &gt;= 0, ALL!I1099-METEALL[[#This Row],[620111]] &lt;= 24), ALL!I1099-METEALL[[#This Row],[620111]], 0)</f>
        <v>13</v>
      </c>
      <c r="K1098">
        <f>IF(AND(ALL!J1099-METEALL[[#This Row],[620112]] &gt;= 0, ALL!J1099-METEALL[[#This Row],[620112]] &lt;= 24), ALL!J1099-METEALL[[#This Row],[620112]], 0)</f>
        <v>0</v>
      </c>
      <c r="L1098">
        <f>IF(AND(ALL!K1099-METEALL[[#This Row],[620113]] &gt;= 0, ALL!K1099-METEALL[[#This Row],[620113]] &lt;= 24), ALL!K1099-METEALL[[#This Row],[620113]], 0)</f>
        <v>11</v>
      </c>
      <c r="M1098">
        <f>IF(AND(ALL!L1099-METEALL[[#This Row],[620114]] &gt;= 0, ALL!L1099-METEALL[[#This Row],[620114]] &lt;= 24), ALL!L1099-METEALL[[#This Row],[620114]], 0)</f>
        <v>0</v>
      </c>
      <c r="N1098">
        <f>IF(AND(ALL!M1099-METEALL[[#This Row],[620116]] &gt;= 0, ALL!M1099-METEALL[[#This Row],[620116]] &lt;= 24), ALL!M1099-METEALL[[#This Row],[620116]], 0)</f>
        <v>11</v>
      </c>
      <c r="O1098">
        <f>IF(AND(ALL!N1099-METEALL[[#This Row],[620117]] &gt;= 0, ALL!N1099-METEALL[[#This Row],[620117]] &lt;= 24), ALL!N1099-METEALL[[#This Row],[620117]], 0)</f>
        <v>6</v>
      </c>
      <c r="P1098">
        <f>IF(AND(ALL!O1099-METEALL[[#This Row],[620118]] &gt;= 0, ALL!O1099-METEALL[[#This Row],[620118]] &lt;= 24), ALL!O1099-METEALL[[#This Row],[620118]], 0)</f>
        <v>0</v>
      </c>
      <c r="Q1098">
        <f>IF(AND(ALL!P1099-METEALL[[#This Row],[620119]] &gt;= 0, ALL!P1099-METEALL[[#This Row],[620119]] &lt;= 24), ALL!P1099-METEALL[[#This Row],[620119]], 0)</f>
        <v>18</v>
      </c>
      <c r="R1098">
        <f>IF(AND(ALL!Q1099-METEALL[[#This Row],[620120]] &gt;= 0, ALL!Q1099-METEALL[[#This Row],[620120]] &lt;= 24), ALL!Q1099-METEALL[[#This Row],[620120]], 0)</f>
        <v>0</v>
      </c>
      <c r="S1098">
        <f>IF(AND(ALL!R1099-METEALL[[#This Row],[620122]] &gt;= 0, ALL!R1099-METEALL[[#This Row],[620122]] &lt;= 24), ALL!R1099-METEALL[[#This Row],[620122]], 0)</f>
        <v>17</v>
      </c>
      <c r="T1098">
        <f>IF(AND(ALL!S1099-METEALL[[#This Row],[620123]] &gt;= 0, ALL!S1099-METEALL[[#This Row],[620123]] &lt;= 24), ALL!S1099-METEALL[[#This Row],[620123]], 0)</f>
        <v>0</v>
      </c>
      <c r="U1098">
        <f>IF(AND(ALL!T1099-METEALL[[#This Row],[620124]] &gt;= 0, ALL!T1099-METEALL[[#This Row],[620124]] &lt;= 24), ALL!T1099-METEALL[[#This Row],[620124]], 0)</f>
        <v>1</v>
      </c>
      <c r="Y1098">
        <v>620104</v>
      </c>
      <c r="Z1098" s="31">
        <v>44926</v>
      </c>
      <c r="AA1098">
        <v>19</v>
      </c>
    </row>
    <row r="1099" spans="3:27">
      <c r="C1099" s="17">
        <v>44927</v>
      </c>
      <c r="D1099" t="str">
        <f>TEXT(Mete_cal[[#This Row],[Egat Code]], "[$-409]mmm yyyy")</f>
        <v>Jan 2023</v>
      </c>
      <c r="E1099">
        <f>IF(AND(ALL!D1100-METEALL[[#This Row],[620104]] &gt;= 0, ALL!D1100-METEALL[[#This Row],[620104]] &lt;= 24), ALL!D1100-METEALL[[#This Row],[620104]], 0)</f>
        <v>3</v>
      </c>
      <c r="F1099">
        <f>IF(AND(ALL!E1100-METEALL[[#This Row],[620105]] &gt;= 0, ALL!E1100-METEALL[[#This Row],[620105]] &lt;= 24), ALL!E1100-METEALL[[#This Row],[620105]], 0)</f>
        <v>0</v>
      </c>
      <c r="G1099">
        <f>IF(AND(ALL!F1100-METEALL[[#This Row],[620106]] &gt;= 0, ALL!F1100-METEALL[[#This Row],[620106]] &lt;= 24), ALL!F1100-METEALL[[#This Row],[620106]], 0)</f>
        <v>0</v>
      </c>
      <c r="H1099">
        <f>IF(AND(ALL!G1100-METEALL[[#This Row],[620107]] &gt;= 0, ALL!G1100-METEALL[[#This Row],[620107]] &lt;= 24), ALL!G1100-METEALL[[#This Row],[620107]], 0)</f>
        <v>3</v>
      </c>
      <c r="I1099">
        <f>IF(AND(ALL!H1100-METEALL[[#This Row],[620109]] &gt;= 0, ALL!H1100-METEALL[[#This Row],[620109]] &lt;= 24), ALL!H1100-METEALL[[#This Row],[620109]], 0)</f>
        <v>5</v>
      </c>
      <c r="J1099">
        <f>IF(AND(ALL!I1100-METEALL[[#This Row],[620111]] &gt;= 0, ALL!I1100-METEALL[[#This Row],[620111]] &lt;= 24), ALL!I1100-METEALL[[#This Row],[620111]], 0)</f>
        <v>0</v>
      </c>
      <c r="K1099">
        <f>IF(AND(ALL!J1100-METEALL[[#This Row],[620112]] &gt;= 0, ALL!J1100-METEALL[[#This Row],[620112]] &lt;= 24), ALL!J1100-METEALL[[#This Row],[620112]], 0)</f>
        <v>0</v>
      </c>
      <c r="L1099">
        <f>IF(AND(ALL!K1100-METEALL[[#This Row],[620113]] &gt;= 0, ALL!K1100-METEALL[[#This Row],[620113]] &lt;= 24), ALL!K1100-METEALL[[#This Row],[620113]], 0)</f>
        <v>3</v>
      </c>
      <c r="M1099">
        <f>IF(AND(ALL!L1100-METEALL[[#This Row],[620114]] &gt;= 0, ALL!L1100-METEALL[[#This Row],[620114]] &lt;= 24), ALL!L1100-METEALL[[#This Row],[620114]], 0)</f>
        <v>0</v>
      </c>
      <c r="N1099">
        <f>IF(AND(ALL!M1100-METEALL[[#This Row],[620116]] &gt;= 0, ALL!M1100-METEALL[[#This Row],[620116]] &lt;= 24), ALL!M1100-METEALL[[#This Row],[620116]], 0)</f>
        <v>4</v>
      </c>
      <c r="O1099">
        <f>IF(AND(ALL!N1100-METEALL[[#This Row],[620117]] &gt;= 0, ALL!N1100-METEALL[[#This Row],[620117]] &lt;= 24), ALL!N1100-METEALL[[#This Row],[620117]], 0)</f>
        <v>4</v>
      </c>
      <c r="P1099">
        <f>IF(AND(ALL!O1100-METEALL[[#This Row],[620118]] &gt;= 0, ALL!O1100-METEALL[[#This Row],[620118]] &lt;= 24), ALL!O1100-METEALL[[#This Row],[620118]], 0)</f>
        <v>0</v>
      </c>
      <c r="Q1099">
        <f>IF(AND(ALL!P1100-METEALL[[#This Row],[620119]] &gt;= 0, ALL!P1100-METEALL[[#This Row],[620119]] &lt;= 24), ALL!P1100-METEALL[[#This Row],[620119]], 0)</f>
        <v>0</v>
      </c>
      <c r="R1099">
        <f>IF(AND(ALL!Q1100-METEALL[[#This Row],[620120]] &gt;= 0, ALL!Q1100-METEALL[[#This Row],[620120]] &lt;= 24), ALL!Q1100-METEALL[[#This Row],[620120]], 0)</f>
        <v>0</v>
      </c>
      <c r="S1099">
        <f>IF(AND(ALL!R1100-METEALL[[#This Row],[620122]] &gt;= 0, ALL!R1100-METEALL[[#This Row],[620122]] &lt;= 24), ALL!R1100-METEALL[[#This Row],[620122]], 0)</f>
        <v>1</v>
      </c>
      <c r="T1099">
        <f>IF(AND(ALL!S1100-METEALL[[#This Row],[620123]] &gt;= 0, ALL!S1100-METEALL[[#This Row],[620123]] &lt;= 24), ALL!S1100-METEALL[[#This Row],[620123]], 0)</f>
        <v>0</v>
      </c>
      <c r="U1099">
        <f>IF(AND(ALL!T1100-METEALL[[#This Row],[620124]] &gt;= 0, ALL!T1100-METEALL[[#This Row],[620124]] &lt;= 24), ALL!T1100-METEALL[[#This Row],[620124]], 0)</f>
        <v>2</v>
      </c>
      <c r="Y1099">
        <v>620104</v>
      </c>
      <c r="Z1099" s="31">
        <v>44927</v>
      </c>
      <c r="AA1099">
        <v>3</v>
      </c>
    </row>
    <row r="1100" spans="3:27">
      <c r="C1100" s="17">
        <v>44928</v>
      </c>
      <c r="D1100" t="str">
        <f>TEXT(Mete_cal[[#This Row],[Egat Code]], "[$-409]mmm yyyy")</f>
        <v>Jan 2023</v>
      </c>
      <c r="E1100">
        <f>IF(AND(ALL!D1101-METEALL[[#This Row],[620104]] &gt;= 0, ALL!D1101-METEALL[[#This Row],[620104]] &lt;= 24), ALL!D1101-METEALL[[#This Row],[620104]], 0)</f>
        <v>15</v>
      </c>
      <c r="F1100">
        <f>IF(AND(ALL!E1101-METEALL[[#This Row],[620105]] &gt;= 0, ALL!E1101-METEALL[[#This Row],[620105]] &lt;= 24), ALL!E1101-METEALL[[#This Row],[620105]], 0)</f>
        <v>9</v>
      </c>
      <c r="G1100">
        <f>IF(AND(ALL!F1101-METEALL[[#This Row],[620106]] &gt;= 0, ALL!F1101-METEALL[[#This Row],[620106]] &lt;= 24), ALL!F1101-METEALL[[#This Row],[620106]], 0)</f>
        <v>0</v>
      </c>
      <c r="H1100">
        <f>IF(AND(ALL!G1101-METEALL[[#This Row],[620107]] &gt;= 0, ALL!G1101-METEALL[[#This Row],[620107]] &lt;= 24), ALL!G1101-METEALL[[#This Row],[620107]], 0)</f>
        <v>6</v>
      </c>
      <c r="I1100">
        <f>IF(AND(ALL!H1101-METEALL[[#This Row],[620109]] &gt;= 0, ALL!H1101-METEALL[[#This Row],[620109]] &lt;= 24), ALL!H1101-METEALL[[#This Row],[620109]], 0)</f>
        <v>17</v>
      </c>
      <c r="J1100">
        <f>IF(AND(ALL!I1101-METEALL[[#This Row],[620111]] &gt;= 0, ALL!I1101-METEALL[[#This Row],[620111]] &lt;= 24), ALL!I1101-METEALL[[#This Row],[620111]], 0)</f>
        <v>2</v>
      </c>
      <c r="K1100">
        <f>IF(AND(ALL!J1101-METEALL[[#This Row],[620112]] &gt;= 0, ALL!J1101-METEALL[[#This Row],[620112]] &lt;= 24), ALL!J1101-METEALL[[#This Row],[620112]], 0)</f>
        <v>0</v>
      </c>
      <c r="L1100">
        <f>IF(AND(ALL!K1101-METEALL[[#This Row],[620113]] &gt;= 0, ALL!K1101-METEALL[[#This Row],[620113]] &lt;= 24), ALL!K1101-METEALL[[#This Row],[620113]], 0)</f>
        <v>7</v>
      </c>
      <c r="M1100">
        <f>IF(AND(ALL!L1101-METEALL[[#This Row],[620114]] &gt;= 0, ALL!L1101-METEALL[[#This Row],[620114]] &lt;= 24), ALL!L1101-METEALL[[#This Row],[620114]], 0)</f>
        <v>0</v>
      </c>
      <c r="N1100">
        <f>IF(AND(ALL!M1101-METEALL[[#This Row],[620116]] &gt;= 0, ALL!M1101-METEALL[[#This Row],[620116]] &lt;= 24), ALL!M1101-METEALL[[#This Row],[620116]], 0)</f>
        <v>11</v>
      </c>
      <c r="O1100">
        <f>IF(AND(ALL!N1101-METEALL[[#This Row],[620117]] &gt;= 0, ALL!N1101-METEALL[[#This Row],[620117]] &lt;= 24), ALL!N1101-METEALL[[#This Row],[620117]], 0)</f>
        <v>12</v>
      </c>
      <c r="P1100">
        <f>IF(AND(ALL!O1101-METEALL[[#This Row],[620118]] &gt;= 0, ALL!O1101-METEALL[[#This Row],[620118]] &lt;= 24), ALL!O1101-METEALL[[#This Row],[620118]], 0)</f>
        <v>0</v>
      </c>
      <c r="Q1100">
        <f>IF(AND(ALL!P1101-METEALL[[#This Row],[620119]] &gt;= 0, ALL!P1101-METEALL[[#This Row],[620119]] &lt;= 24), ALL!P1101-METEALL[[#This Row],[620119]], 0)</f>
        <v>6</v>
      </c>
      <c r="R1100">
        <f>IF(AND(ALL!Q1101-METEALL[[#This Row],[620120]] &gt;= 0, ALL!Q1101-METEALL[[#This Row],[620120]] &lt;= 24), ALL!Q1101-METEALL[[#This Row],[620120]], 0)</f>
        <v>0</v>
      </c>
      <c r="S1100">
        <f>IF(AND(ALL!R1101-METEALL[[#This Row],[620122]] &gt;= 0, ALL!R1101-METEALL[[#This Row],[620122]] &lt;= 24), ALL!R1101-METEALL[[#This Row],[620122]], 0)</f>
        <v>5</v>
      </c>
      <c r="T1100">
        <f>IF(AND(ALL!S1101-METEALL[[#This Row],[620123]] &gt;= 0, ALL!S1101-METEALL[[#This Row],[620123]] &lt;= 24), ALL!S1101-METEALL[[#This Row],[620123]], 0)</f>
        <v>0</v>
      </c>
      <c r="U1100">
        <f>IF(AND(ALL!T1101-METEALL[[#This Row],[620124]] &gt;= 0, ALL!T1101-METEALL[[#This Row],[620124]] &lt;= 24), ALL!T1101-METEALL[[#This Row],[620124]], 0)</f>
        <v>0</v>
      </c>
      <c r="Y1100">
        <v>620104</v>
      </c>
      <c r="Z1100" s="31">
        <v>44928</v>
      </c>
      <c r="AA1100">
        <v>15</v>
      </c>
    </row>
    <row r="1101" spans="3:27">
      <c r="C1101" s="17">
        <v>44929</v>
      </c>
      <c r="D1101" t="str">
        <f>TEXT(Mete_cal[[#This Row],[Egat Code]], "[$-409]mmm yyyy")</f>
        <v>Jan 2023</v>
      </c>
      <c r="E1101">
        <f>IF(AND(ALL!D1102-METEALL[[#This Row],[620104]] &gt;= 0, ALL!D1102-METEALL[[#This Row],[620104]] &lt;= 24), ALL!D1102-METEALL[[#This Row],[620104]], 0)</f>
        <v>13</v>
      </c>
      <c r="F1101">
        <f>IF(AND(ALL!E1102-METEALL[[#This Row],[620105]] &gt;= 0, ALL!E1102-METEALL[[#This Row],[620105]] &lt;= 24), ALL!E1102-METEALL[[#This Row],[620105]], 0)</f>
        <v>0</v>
      </c>
      <c r="G1101">
        <f>IF(AND(ALL!F1102-METEALL[[#This Row],[620106]] &gt;= 0, ALL!F1102-METEALL[[#This Row],[620106]] &lt;= 24), ALL!F1102-METEALL[[#This Row],[620106]], 0)</f>
        <v>14</v>
      </c>
      <c r="H1101">
        <f>IF(AND(ALL!G1102-METEALL[[#This Row],[620107]] &gt;= 0, ALL!G1102-METEALL[[#This Row],[620107]] &lt;= 24), ALL!G1102-METEALL[[#This Row],[620107]], 0)</f>
        <v>8</v>
      </c>
      <c r="I1101">
        <f>IF(AND(ALL!H1102-METEALL[[#This Row],[620109]] &gt;= 0, ALL!H1102-METEALL[[#This Row],[620109]] &lt;= 24), ALL!H1102-METEALL[[#This Row],[620109]], 0)</f>
        <v>0</v>
      </c>
      <c r="J1101">
        <f>IF(AND(ALL!I1102-METEALL[[#This Row],[620111]] &gt;= 0, ALL!I1102-METEALL[[#This Row],[620111]] &lt;= 24), ALL!I1102-METEALL[[#This Row],[620111]], 0)</f>
        <v>0</v>
      </c>
      <c r="K1101">
        <f>IF(AND(ALL!J1102-METEALL[[#This Row],[620112]] &gt;= 0, ALL!J1102-METEALL[[#This Row],[620112]] &lt;= 24), ALL!J1102-METEALL[[#This Row],[620112]], 0)</f>
        <v>0</v>
      </c>
      <c r="L1101">
        <f>IF(AND(ALL!K1102-METEALL[[#This Row],[620113]] &gt;= 0, ALL!K1102-METEALL[[#This Row],[620113]] &lt;= 24), ALL!K1102-METEALL[[#This Row],[620113]], 0)</f>
        <v>10</v>
      </c>
      <c r="M1101">
        <f>IF(AND(ALL!L1102-METEALL[[#This Row],[620114]] &gt;= 0, ALL!L1102-METEALL[[#This Row],[620114]] &lt;= 24), ALL!L1102-METEALL[[#This Row],[620114]], 0)</f>
        <v>0</v>
      </c>
      <c r="N1101">
        <f>IF(AND(ALL!M1102-METEALL[[#This Row],[620116]] &gt;= 0, ALL!M1102-METEALL[[#This Row],[620116]] &lt;= 24), ALL!M1102-METEALL[[#This Row],[620116]], 0)</f>
        <v>13</v>
      </c>
      <c r="O1101">
        <f>IF(AND(ALL!N1102-METEALL[[#This Row],[620117]] &gt;= 0, ALL!N1102-METEALL[[#This Row],[620117]] &lt;= 24), ALL!N1102-METEALL[[#This Row],[620117]], 0)</f>
        <v>13</v>
      </c>
      <c r="P1101">
        <f>IF(AND(ALL!O1102-METEALL[[#This Row],[620118]] &gt;= 0, ALL!O1102-METEALL[[#This Row],[620118]] &lt;= 24), ALL!O1102-METEALL[[#This Row],[620118]], 0)</f>
        <v>0</v>
      </c>
      <c r="Q1101">
        <f>IF(AND(ALL!P1102-METEALL[[#This Row],[620119]] &gt;= 0, ALL!P1102-METEALL[[#This Row],[620119]] &lt;= 24), ALL!P1102-METEALL[[#This Row],[620119]], 0)</f>
        <v>0</v>
      </c>
      <c r="R1101">
        <f>IF(AND(ALL!Q1102-METEALL[[#This Row],[620120]] &gt;= 0, ALL!Q1102-METEALL[[#This Row],[620120]] &lt;= 24), ALL!Q1102-METEALL[[#This Row],[620120]], 0)</f>
        <v>0</v>
      </c>
      <c r="S1101">
        <f>IF(AND(ALL!R1102-METEALL[[#This Row],[620122]] &gt;= 0, ALL!R1102-METEALL[[#This Row],[620122]] &lt;= 24), ALL!R1102-METEALL[[#This Row],[620122]], 0)</f>
        <v>1</v>
      </c>
      <c r="T1101">
        <f>IF(AND(ALL!S1102-METEALL[[#This Row],[620123]] &gt;= 0, ALL!S1102-METEALL[[#This Row],[620123]] &lt;= 24), ALL!S1102-METEALL[[#This Row],[620123]], 0)</f>
        <v>0</v>
      </c>
      <c r="U1101">
        <f>IF(AND(ALL!T1102-METEALL[[#This Row],[620124]] &gt;= 0, ALL!T1102-METEALL[[#This Row],[620124]] &lt;= 24), ALL!T1102-METEALL[[#This Row],[620124]], 0)</f>
        <v>0</v>
      </c>
      <c r="Y1101">
        <v>620104</v>
      </c>
      <c r="Z1101" s="31">
        <v>44929</v>
      </c>
      <c r="AA1101">
        <v>13</v>
      </c>
    </row>
    <row r="1102" spans="3:27">
      <c r="C1102" s="17">
        <v>44930</v>
      </c>
      <c r="D1102" t="str">
        <f>TEXT(Mete_cal[[#This Row],[Egat Code]], "[$-409]mmm yyyy")</f>
        <v>Jan 2023</v>
      </c>
      <c r="E1102">
        <f>IF(AND(ALL!D1103-METEALL[[#This Row],[620104]] &gt;= 0, ALL!D1103-METEALL[[#This Row],[620104]] &lt;= 24), ALL!D1103-METEALL[[#This Row],[620104]], 0)</f>
        <v>19</v>
      </c>
      <c r="F1102">
        <f>IF(AND(ALL!E1103-METEALL[[#This Row],[620105]] &gt;= 0, ALL!E1103-METEALL[[#This Row],[620105]] &lt;= 24), ALL!E1103-METEALL[[#This Row],[620105]], 0)</f>
        <v>7</v>
      </c>
      <c r="G1102">
        <f>IF(AND(ALL!F1103-METEALL[[#This Row],[620106]] &gt;= 0, ALL!F1103-METEALL[[#This Row],[620106]] &lt;= 24), ALL!F1103-METEALL[[#This Row],[620106]], 0)</f>
        <v>5</v>
      </c>
      <c r="H1102">
        <f>IF(AND(ALL!G1103-METEALL[[#This Row],[620107]] &gt;= 0, ALL!G1103-METEALL[[#This Row],[620107]] &lt;= 24), ALL!G1103-METEALL[[#This Row],[620107]], 0)</f>
        <v>15</v>
      </c>
      <c r="I1102">
        <f>IF(AND(ALL!H1103-METEALL[[#This Row],[620109]] &gt;= 0, ALL!H1103-METEALL[[#This Row],[620109]] &lt;= 24), ALL!H1103-METEALL[[#This Row],[620109]], 0)</f>
        <v>8</v>
      </c>
      <c r="J1102">
        <f>IF(AND(ALL!I1103-METEALL[[#This Row],[620111]] &gt;= 0, ALL!I1103-METEALL[[#This Row],[620111]] &lt;= 24), ALL!I1103-METEALL[[#This Row],[620111]], 0)</f>
        <v>0</v>
      </c>
      <c r="K1102">
        <f>IF(AND(ALL!J1103-METEALL[[#This Row],[620112]] &gt;= 0, ALL!J1103-METEALL[[#This Row],[620112]] &lt;= 24), ALL!J1103-METEALL[[#This Row],[620112]], 0)</f>
        <v>0</v>
      </c>
      <c r="L1102">
        <f>IF(AND(ALL!K1103-METEALL[[#This Row],[620113]] &gt;= 0, ALL!K1103-METEALL[[#This Row],[620113]] &lt;= 24), ALL!K1103-METEALL[[#This Row],[620113]], 0)</f>
        <v>20</v>
      </c>
      <c r="M1102">
        <f>IF(AND(ALL!L1103-METEALL[[#This Row],[620114]] &gt;= 0, ALL!L1103-METEALL[[#This Row],[620114]] &lt;= 24), ALL!L1103-METEALL[[#This Row],[620114]], 0)</f>
        <v>18</v>
      </c>
      <c r="N1102">
        <f>IF(AND(ALL!M1103-METEALL[[#This Row],[620116]] &gt;= 0, ALL!M1103-METEALL[[#This Row],[620116]] &lt;= 24), ALL!M1103-METEALL[[#This Row],[620116]], 0)</f>
        <v>18</v>
      </c>
      <c r="O1102">
        <f>IF(AND(ALL!N1103-METEALL[[#This Row],[620117]] &gt;= 0, ALL!N1103-METEALL[[#This Row],[620117]] &lt;= 24), ALL!N1103-METEALL[[#This Row],[620117]], 0)</f>
        <v>11</v>
      </c>
      <c r="P1102">
        <f>IF(AND(ALL!O1103-METEALL[[#This Row],[620118]] &gt;= 0, ALL!O1103-METEALL[[#This Row],[620118]] &lt;= 24), ALL!O1103-METEALL[[#This Row],[620118]], 0)</f>
        <v>0</v>
      </c>
      <c r="Q1102">
        <f>IF(AND(ALL!P1103-METEALL[[#This Row],[620119]] &gt;= 0, ALL!P1103-METEALL[[#This Row],[620119]] &lt;= 24), ALL!P1103-METEALL[[#This Row],[620119]], 0)</f>
        <v>12</v>
      </c>
      <c r="R1102">
        <f>IF(AND(ALL!Q1103-METEALL[[#This Row],[620120]] &gt;= 0, ALL!Q1103-METEALL[[#This Row],[620120]] &lt;= 24), ALL!Q1103-METEALL[[#This Row],[620120]], 0)</f>
        <v>0</v>
      </c>
      <c r="S1102">
        <f>IF(AND(ALL!R1103-METEALL[[#This Row],[620122]] &gt;= 0, ALL!R1103-METEALL[[#This Row],[620122]] &lt;= 24), ALL!R1103-METEALL[[#This Row],[620122]], 0)</f>
        <v>0</v>
      </c>
      <c r="T1102">
        <f>IF(AND(ALL!S1103-METEALL[[#This Row],[620123]] &gt;= 0, ALL!S1103-METEALL[[#This Row],[620123]] &lt;= 24), ALL!S1103-METEALL[[#This Row],[620123]], 0)</f>
        <v>0</v>
      </c>
      <c r="U1102">
        <f>IF(AND(ALL!T1103-METEALL[[#This Row],[620124]] &gt;= 0, ALL!T1103-METEALL[[#This Row],[620124]] &lt;= 24), ALL!T1103-METEALL[[#This Row],[620124]], 0)</f>
        <v>0</v>
      </c>
      <c r="Y1102">
        <v>620104</v>
      </c>
      <c r="Z1102" s="31">
        <v>44930</v>
      </c>
      <c r="AA1102">
        <v>19</v>
      </c>
    </row>
    <row r="1103" spans="3:27">
      <c r="C1103" s="17">
        <v>44931</v>
      </c>
      <c r="D1103" t="str">
        <f>TEXT(Mete_cal[[#This Row],[Egat Code]], "[$-409]mmm yyyy")</f>
        <v>Jan 2023</v>
      </c>
      <c r="E1103">
        <f>IF(AND(ALL!D1104-METEALL[[#This Row],[620104]] &gt;= 0, ALL!D1104-METEALL[[#This Row],[620104]] &lt;= 24), ALL!D1104-METEALL[[#This Row],[620104]], 0)</f>
        <v>16</v>
      </c>
      <c r="F1103">
        <f>IF(AND(ALL!E1104-METEALL[[#This Row],[620105]] &gt;= 0, ALL!E1104-METEALL[[#This Row],[620105]] &lt;= 24), ALL!E1104-METEALL[[#This Row],[620105]], 0)</f>
        <v>13</v>
      </c>
      <c r="G1103">
        <f>IF(AND(ALL!F1104-METEALL[[#This Row],[620106]] &gt;= 0, ALL!F1104-METEALL[[#This Row],[620106]] &lt;= 24), ALL!F1104-METEALL[[#This Row],[620106]], 0)</f>
        <v>20</v>
      </c>
      <c r="H1103">
        <f>IF(AND(ALL!G1104-METEALL[[#This Row],[620107]] &gt;= 0, ALL!G1104-METEALL[[#This Row],[620107]] &lt;= 24), ALL!G1104-METEALL[[#This Row],[620107]], 0)</f>
        <v>21</v>
      </c>
      <c r="I1103">
        <f>IF(AND(ALL!H1104-METEALL[[#This Row],[620109]] &gt;= 0, ALL!H1104-METEALL[[#This Row],[620109]] &lt;= 24), ALL!H1104-METEALL[[#This Row],[620109]], 0)</f>
        <v>22</v>
      </c>
      <c r="J1103">
        <f>IF(AND(ALL!I1104-METEALL[[#This Row],[620111]] &gt;= 0, ALL!I1104-METEALL[[#This Row],[620111]] &lt;= 24), ALL!I1104-METEALL[[#This Row],[620111]], 0)</f>
        <v>17</v>
      </c>
      <c r="K1103">
        <f>IF(AND(ALL!J1104-METEALL[[#This Row],[620112]] &gt;= 0, ALL!J1104-METEALL[[#This Row],[620112]] &lt;= 24), ALL!J1104-METEALL[[#This Row],[620112]], 0)</f>
        <v>0</v>
      </c>
      <c r="L1103">
        <f>IF(AND(ALL!K1104-METEALL[[#This Row],[620113]] &gt;= 0, ALL!K1104-METEALL[[#This Row],[620113]] &lt;= 24), ALL!K1104-METEALL[[#This Row],[620113]], 0)</f>
        <v>0</v>
      </c>
      <c r="M1103">
        <f>IF(AND(ALL!L1104-METEALL[[#This Row],[620114]] &gt;= 0, ALL!L1104-METEALL[[#This Row],[620114]] &lt;= 24), ALL!L1104-METEALL[[#This Row],[620114]], 0)</f>
        <v>20</v>
      </c>
      <c r="N1103">
        <f>IF(AND(ALL!M1104-METEALL[[#This Row],[620116]] &gt;= 0, ALL!M1104-METEALL[[#This Row],[620116]] &lt;= 24), ALL!M1104-METEALL[[#This Row],[620116]], 0)</f>
        <v>20</v>
      </c>
      <c r="O1103">
        <f>IF(AND(ALL!N1104-METEALL[[#This Row],[620117]] &gt;= 0, ALL!N1104-METEALL[[#This Row],[620117]] &lt;= 24), ALL!N1104-METEALL[[#This Row],[620117]], 0)</f>
        <v>21</v>
      </c>
      <c r="P1103">
        <f>IF(AND(ALL!O1104-METEALL[[#This Row],[620118]] &gt;= 0, ALL!O1104-METEALL[[#This Row],[620118]] &lt;= 24), ALL!O1104-METEALL[[#This Row],[620118]], 0)</f>
        <v>0</v>
      </c>
      <c r="Q1103">
        <f>IF(AND(ALL!P1104-METEALL[[#This Row],[620119]] &gt;= 0, ALL!P1104-METEALL[[#This Row],[620119]] &lt;= 24), ALL!P1104-METEALL[[#This Row],[620119]], 0)</f>
        <v>0</v>
      </c>
      <c r="R1103">
        <f>IF(AND(ALL!Q1104-METEALL[[#This Row],[620120]] &gt;= 0, ALL!Q1104-METEALL[[#This Row],[620120]] &lt;= 24), ALL!Q1104-METEALL[[#This Row],[620120]], 0)</f>
        <v>0</v>
      </c>
      <c r="S1103">
        <f>IF(AND(ALL!R1104-METEALL[[#This Row],[620122]] &gt;= 0, ALL!R1104-METEALL[[#This Row],[620122]] &lt;= 24), ALL!R1104-METEALL[[#This Row],[620122]], 0)</f>
        <v>0</v>
      </c>
      <c r="T1103">
        <f>IF(AND(ALL!S1104-METEALL[[#This Row],[620123]] &gt;= 0, ALL!S1104-METEALL[[#This Row],[620123]] &lt;= 24), ALL!S1104-METEALL[[#This Row],[620123]], 0)</f>
        <v>0</v>
      </c>
      <c r="U1103">
        <f>IF(AND(ALL!T1104-METEALL[[#This Row],[620124]] &gt;= 0, ALL!T1104-METEALL[[#This Row],[620124]] &lt;= 24), ALL!T1104-METEALL[[#This Row],[620124]], 0)</f>
        <v>0</v>
      </c>
      <c r="Y1103">
        <v>620104</v>
      </c>
      <c r="Z1103" s="31">
        <v>44931</v>
      </c>
      <c r="AA1103">
        <v>16</v>
      </c>
    </row>
    <row r="1104" spans="3:27">
      <c r="C1104" s="17">
        <v>44932</v>
      </c>
      <c r="D1104" t="str">
        <f>TEXT(Mete_cal[[#This Row],[Egat Code]], "[$-409]mmm yyyy")</f>
        <v>Jan 2023</v>
      </c>
      <c r="E1104">
        <f>IF(AND(ALL!D1105-METEALL[[#This Row],[620104]] &gt;= 0, ALL!D1105-METEALL[[#This Row],[620104]] &lt;= 24), ALL!D1105-METEALL[[#This Row],[620104]], 0)</f>
        <v>19</v>
      </c>
      <c r="F1104">
        <f>IF(AND(ALL!E1105-METEALL[[#This Row],[620105]] &gt;= 0, ALL!E1105-METEALL[[#This Row],[620105]] &lt;= 24), ALL!E1105-METEALL[[#This Row],[620105]], 0)</f>
        <v>0</v>
      </c>
      <c r="G1104">
        <f>IF(AND(ALL!F1105-METEALL[[#This Row],[620106]] &gt;= 0, ALL!F1105-METEALL[[#This Row],[620106]] &lt;= 24), ALL!F1105-METEALL[[#This Row],[620106]], 0)</f>
        <v>19</v>
      </c>
      <c r="H1104">
        <f>IF(AND(ALL!G1105-METEALL[[#This Row],[620107]] &gt;= 0, ALL!G1105-METEALL[[#This Row],[620107]] &lt;= 24), ALL!G1105-METEALL[[#This Row],[620107]], 0)</f>
        <v>0</v>
      </c>
      <c r="I1104">
        <f>IF(AND(ALL!H1105-METEALL[[#This Row],[620109]] &gt;= 0, ALL!H1105-METEALL[[#This Row],[620109]] &lt;= 24), ALL!H1105-METEALL[[#This Row],[620109]], 0)</f>
        <v>19</v>
      </c>
      <c r="J1104">
        <f>IF(AND(ALL!I1105-METEALL[[#This Row],[620111]] &gt;= 0, ALL!I1105-METEALL[[#This Row],[620111]] &lt;= 24), ALL!I1105-METEALL[[#This Row],[620111]], 0)</f>
        <v>0</v>
      </c>
      <c r="K1104">
        <f>IF(AND(ALL!J1105-METEALL[[#This Row],[620112]] &gt;= 0, ALL!J1105-METEALL[[#This Row],[620112]] &lt;= 24), ALL!J1105-METEALL[[#This Row],[620112]], 0)</f>
        <v>0</v>
      </c>
      <c r="L1104">
        <f>IF(AND(ALL!K1105-METEALL[[#This Row],[620113]] &gt;= 0, ALL!K1105-METEALL[[#This Row],[620113]] &lt;= 24), ALL!K1105-METEALL[[#This Row],[620113]], 0)</f>
        <v>0</v>
      </c>
      <c r="M1104">
        <f>IF(AND(ALL!L1105-METEALL[[#This Row],[620114]] &gt;= 0, ALL!L1105-METEALL[[#This Row],[620114]] &lt;= 24), ALL!L1105-METEALL[[#This Row],[620114]], 0)</f>
        <v>16</v>
      </c>
      <c r="N1104">
        <f>IF(AND(ALL!M1105-METEALL[[#This Row],[620116]] &gt;= 0, ALL!M1105-METEALL[[#This Row],[620116]] &lt;= 24), ALL!M1105-METEALL[[#This Row],[620116]], 0)</f>
        <v>12</v>
      </c>
      <c r="O1104">
        <f>IF(AND(ALL!N1105-METEALL[[#This Row],[620117]] &gt;= 0, ALL!N1105-METEALL[[#This Row],[620117]] &lt;= 24), ALL!N1105-METEALL[[#This Row],[620117]], 0)</f>
        <v>21</v>
      </c>
      <c r="P1104">
        <f>IF(AND(ALL!O1105-METEALL[[#This Row],[620118]] &gt;= 0, ALL!O1105-METEALL[[#This Row],[620118]] &lt;= 24), ALL!O1105-METEALL[[#This Row],[620118]], 0)</f>
        <v>0</v>
      </c>
      <c r="Q1104">
        <f>IF(AND(ALL!P1105-METEALL[[#This Row],[620119]] &gt;= 0, ALL!P1105-METEALL[[#This Row],[620119]] &lt;= 24), ALL!P1105-METEALL[[#This Row],[620119]], 0)</f>
        <v>0</v>
      </c>
      <c r="R1104">
        <f>IF(AND(ALL!Q1105-METEALL[[#This Row],[620120]] &gt;= 0, ALL!Q1105-METEALL[[#This Row],[620120]] &lt;= 24), ALL!Q1105-METEALL[[#This Row],[620120]], 0)</f>
        <v>0</v>
      </c>
      <c r="S1104">
        <f>IF(AND(ALL!R1105-METEALL[[#This Row],[620122]] &gt;= 0, ALL!R1105-METEALL[[#This Row],[620122]] &lt;= 24), ALL!R1105-METEALL[[#This Row],[620122]], 0)</f>
        <v>0</v>
      </c>
      <c r="T1104">
        <f>IF(AND(ALL!S1105-METEALL[[#This Row],[620123]] &gt;= 0, ALL!S1105-METEALL[[#This Row],[620123]] &lt;= 24), ALL!S1105-METEALL[[#This Row],[620123]], 0)</f>
        <v>0</v>
      </c>
      <c r="U1104">
        <f>IF(AND(ALL!T1105-METEALL[[#This Row],[620124]] &gt;= 0, ALL!T1105-METEALL[[#This Row],[620124]] &lt;= 24), ALL!T1105-METEALL[[#This Row],[620124]], 0)</f>
        <v>0</v>
      </c>
      <c r="Y1104">
        <v>620104</v>
      </c>
      <c r="Z1104" s="31">
        <v>44932</v>
      </c>
      <c r="AA1104">
        <v>19</v>
      </c>
    </row>
    <row r="1105" spans="3:27">
      <c r="C1105" s="17">
        <v>44933</v>
      </c>
      <c r="D1105" t="str">
        <f>TEXT(Mete_cal[[#This Row],[Egat Code]], "[$-409]mmm yyyy")</f>
        <v>Jan 2023</v>
      </c>
      <c r="E1105">
        <f>IF(AND(ALL!D1106-METEALL[[#This Row],[620104]] &gt;= 0, ALL!D1106-METEALL[[#This Row],[620104]] &lt;= 24), ALL!D1106-METEALL[[#This Row],[620104]], 0)</f>
        <v>20</v>
      </c>
      <c r="F1105">
        <f>IF(AND(ALL!E1106-METEALL[[#This Row],[620105]] &gt;= 0, ALL!E1106-METEALL[[#This Row],[620105]] &lt;= 24), ALL!E1106-METEALL[[#This Row],[620105]], 0)</f>
        <v>19</v>
      </c>
      <c r="G1105">
        <f>IF(AND(ALL!F1106-METEALL[[#This Row],[620106]] &gt;= 0, ALL!F1106-METEALL[[#This Row],[620106]] &lt;= 24), ALL!F1106-METEALL[[#This Row],[620106]], 0)</f>
        <v>9</v>
      </c>
      <c r="H1105">
        <f>IF(AND(ALL!G1106-METEALL[[#This Row],[620107]] &gt;= 0, ALL!G1106-METEALL[[#This Row],[620107]] &lt;= 24), ALL!G1106-METEALL[[#This Row],[620107]], 0)</f>
        <v>0</v>
      </c>
      <c r="I1105">
        <f>IF(AND(ALL!H1106-METEALL[[#This Row],[620109]] &gt;= 0, ALL!H1106-METEALL[[#This Row],[620109]] &lt;= 24), ALL!H1106-METEALL[[#This Row],[620109]], 0)</f>
        <v>19</v>
      </c>
      <c r="J1105">
        <f>IF(AND(ALL!I1106-METEALL[[#This Row],[620111]] &gt;= 0, ALL!I1106-METEALL[[#This Row],[620111]] &lt;= 24), ALL!I1106-METEALL[[#This Row],[620111]], 0)</f>
        <v>0</v>
      </c>
      <c r="K1105">
        <f>IF(AND(ALL!J1106-METEALL[[#This Row],[620112]] &gt;= 0, ALL!J1106-METEALL[[#This Row],[620112]] &lt;= 24), ALL!J1106-METEALL[[#This Row],[620112]], 0)</f>
        <v>19</v>
      </c>
      <c r="L1105">
        <f>IF(AND(ALL!K1106-METEALL[[#This Row],[620113]] &gt;= 0, ALL!K1106-METEALL[[#This Row],[620113]] &lt;= 24), ALL!K1106-METEALL[[#This Row],[620113]], 0)</f>
        <v>0</v>
      </c>
      <c r="M1105">
        <f>IF(AND(ALL!L1106-METEALL[[#This Row],[620114]] &gt;= 0, ALL!L1106-METEALL[[#This Row],[620114]] &lt;= 24), ALL!L1106-METEALL[[#This Row],[620114]], 0)</f>
        <v>12</v>
      </c>
      <c r="N1105">
        <f>IF(AND(ALL!M1106-METEALL[[#This Row],[620116]] &gt;= 0, ALL!M1106-METEALL[[#This Row],[620116]] &lt;= 24), ALL!M1106-METEALL[[#This Row],[620116]], 0)</f>
        <v>19</v>
      </c>
      <c r="O1105">
        <f>IF(AND(ALL!N1106-METEALL[[#This Row],[620117]] &gt;= 0, ALL!N1106-METEALL[[#This Row],[620117]] &lt;= 24), ALL!N1106-METEALL[[#This Row],[620117]], 0)</f>
        <v>16</v>
      </c>
      <c r="P1105">
        <f>IF(AND(ALL!O1106-METEALL[[#This Row],[620118]] &gt;= 0, ALL!O1106-METEALL[[#This Row],[620118]] &lt;= 24), ALL!O1106-METEALL[[#This Row],[620118]], 0)</f>
        <v>0</v>
      </c>
      <c r="Q1105">
        <f>IF(AND(ALL!P1106-METEALL[[#This Row],[620119]] &gt;= 0, ALL!P1106-METEALL[[#This Row],[620119]] &lt;= 24), ALL!P1106-METEALL[[#This Row],[620119]], 0)</f>
        <v>14</v>
      </c>
      <c r="R1105">
        <f>IF(AND(ALL!Q1106-METEALL[[#This Row],[620120]] &gt;= 0, ALL!Q1106-METEALL[[#This Row],[620120]] &lt;= 24), ALL!Q1106-METEALL[[#This Row],[620120]], 0)</f>
        <v>0</v>
      </c>
      <c r="S1105">
        <f>IF(AND(ALL!R1106-METEALL[[#This Row],[620122]] &gt;= 0, ALL!R1106-METEALL[[#This Row],[620122]] &lt;= 24), ALL!R1106-METEALL[[#This Row],[620122]], 0)</f>
        <v>0</v>
      </c>
      <c r="T1105">
        <f>IF(AND(ALL!S1106-METEALL[[#This Row],[620123]] &gt;= 0, ALL!S1106-METEALL[[#This Row],[620123]] &lt;= 24), ALL!S1106-METEALL[[#This Row],[620123]], 0)</f>
        <v>0</v>
      </c>
      <c r="U1105">
        <f>IF(AND(ALL!T1106-METEALL[[#This Row],[620124]] &gt;= 0, ALL!T1106-METEALL[[#This Row],[620124]] &lt;= 24), ALL!T1106-METEALL[[#This Row],[620124]], 0)</f>
        <v>0</v>
      </c>
      <c r="Y1105">
        <v>620104</v>
      </c>
      <c r="Z1105" s="31">
        <v>44933</v>
      </c>
      <c r="AA1105">
        <v>20</v>
      </c>
    </row>
    <row r="1106" spans="3:27">
      <c r="C1106" s="17">
        <v>44934</v>
      </c>
      <c r="D1106" t="str">
        <f>TEXT(Mete_cal[[#This Row],[Egat Code]], "[$-409]mmm yyyy")</f>
        <v>Jan 2023</v>
      </c>
      <c r="E1106">
        <f>IF(AND(ALL!D1107-METEALL[[#This Row],[620104]] &gt;= 0, ALL!D1107-METEALL[[#This Row],[620104]] &lt;= 24), ALL!D1107-METEALL[[#This Row],[620104]], 0)</f>
        <v>17</v>
      </c>
      <c r="F1106">
        <f>IF(AND(ALL!E1107-METEALL[[#This Row],[620105]] &gt;= 0, ALL!E1107-METEALL[[#This Row],[620105]] &lt;= 24), ALL!E1107-METEALL[[#This Row],[620105]], 0)</f>
        <v>15</v>
      </c>
      <c r="G1106">
        <f>IF(AND(ALL!F1107-METEALL[[#This Row],[620106]] &gt;= 0, ALL!F1107-METEALL[[#This Row],[620106]] &lt;= 24), ALL!F1107-METEALL[[#This Row],[620106]], 0)</f>
        <v>0</v>
      </c>
      <c r="H1106">
        <f>IF(AND(ALL!G1107-METEALL[[#This Row],[620107]] &gt;= 0, ALL!G1107-METEALL[[#This Row],[620107]] &lt;= 24), ALL!G1107-METEALL[[#This Row],[620107]], 0)</f>
        <v>0</v>
      </c>
      <c r="I1106">
        <f>IF(AND(ALL!H1107-METEALL[[#This Row],[620109]] &gt;= 0, ALL!H1107-METEALL[[#This Row],[620109]] &lt;= 24), ALL!H1107-METEALL[[#This Row],[620109]], 0)</f>
        <v>0</v>
      </c>
      <c r="J1106">
        <f>IF(AND(ALL!I1107-METEALL[[#This Row],[620111]] &gt;= 0, ALL!I1107-METEALL[[#This Row],[620111]] &lt;= 24), ALL!I1107-METEALL[[#This Row],[620111]], 0)</f>
        <v>0</v>
      </c>
      <c r="K1106">
        <f>IF(AND(ALL!J1107-METEALL[[#This Row],[620112]] &gt;= 0, ALL!J1107-METEALL[[#This Row],[620112]] &lt;= 24), ALL!J1107-METEALL[[#This Row],[620112]], 0)</f>
        <v>18</v>
      </c>
      <c r="L1106">
        <f>IF(AND(ALL!K1107-METEALL[[#This Row],[620113]] &gt;= 0, ALL!K1107-METEALL[[#This Row],[620113]] &lt;= 24), ALL!K1107-METEALL[[#This Row],[620113]], 0)</f>
        <v>0</v>
      </c>
      <c r="M1106">
        <f>IF(AND(ALL!L1107-METEALL[[#This Row],[620114]] &gt;= 0, ALL!L1107-METEALL[[#This Row],[620114]] &lt;= 24), ALL!L1107-METEALL[[#This Row],[620114]], 0)</f>
        <v>7</v>
      </c>
      <c r="N1106">
        <f>IF(AND(ALL!M1107-METEALL[[#This Row],[620116]] &gt;= 0, ALL!M1107-METEALL[[#This Row],[620116]] &lt;= 24), ALL!M1107-METEALL[[#This Row],[620116]], 0)</f>
        <v>20</v>
      </c>
      <c r="O1106">
        <f>IF(AND(ALL!N1107-METEALL[[#This Row],[620117]] &gt;= 0, ALL!N1107-METEALL[[#This Row],[620117]] &lt;= 24), ALL!N1107-METEALL[[#This Row],[620117]], 0)</f>
        <v>17</v>
      </c>
      <c r="P1106">
        <f>IF(AND(ALL!O1107-METEALL[[#This Row],[620118]] &gt;= 0, ALL!O1107-METEALL[[#This Row],[620118]] &lt;= 24), ALL!O1107-METEALL[[#This Row],[620118]], 0)</f>
        <v>0</v>
      </c>
      <c r="Q1106">
        <f>IF(AND(ALL!P1107-METEALL[[#This Row],[620119]] &gt;= 0, ALL!P1107-METEALL[[#This Row],[620119]] &lt;= 24), ALL!P1107-METEALL[[#This Row],[620119]], 0)</f>
        <v>16</v>
      </c>
      <c r="R1106">
        <f>IF(AND(ALL!Q1107-METEALL[[#This Row],[620120]] &gt;= 0, ALL!Q1107-METEALL[[#This Row],[620120]] &lt;= 24), ALL!Q1107-METEALL[[#This Row],[620120]], 0)</f>
        <v>23</v>
      </c>
      <c r="S1106">
        <f>IF(AND(ALL!R1107-METEALL[[#This Row],[620122]] &gt;= 0, ALL!R1107-METEALL[[#This Row],[620122]] &lt;= 24), ALL!R1107-METEALL[[#This Row],[620122]], 0)</f>
        <v>0</v>
      </c>
      <c r="T1106">
        <f>IF(AND(ALL!S1107-METEALL[[#This Row],[620123]] &gt;= 0, ALL!S1107-METEALL[[#This Row],[620123]] &lt;= 24), ALL!S1107-METEALL[[#This Row],[620123]], 0)</f>
        <v>0</v>
      </c>
      <c r="U1106">
        <f>IF(AND(ALL!T1107-METEALL[[#This Row],[620124]] &gt;= 0, ALL!T1107-METEALL[[#This Row],[620124]] &lt;= 24), ALL!T1107-METEALL[[#This Row],[620124]], 0)</f>
        <v>0</v>
      </c>
      <c r="Y1106">
        <v>620104</v>
      </c>
      <c r="Z1106" s="31">
        <v>44934</v>
      </c>
      <c r="AA1106">
        <v>17</v>
      </c>
    </row>
    <row r="1107" spans="3:27">
      <c r="C1107" s="17">
        <v>44935</v>
      </c>
      <c r="D1107" t="str">
        <f>TEXT(Mete_cal[[#This Row],[Egat Code]], "[$-409]mmm yyyy")</f>
        <v>Jan 2023</v>
      </c>
      <c r="E1107">
        <f>IF(AND(ALL!D1108-METEALL[[#This Row],[620104]] &gt;= 0, ALL!D1108-METEALL[[#This Row],[620104]] &lt;= 24), ALL!D1108-METEALL[[#This Row],[620104]], 0)</f>
        <v>9</v>
      </c>
      <c r="F1107">
        <f>IF(AND(ALL!E1108-METEALL[[#This Row],[620105]] &gt;= 0, ALL!E1108-METEALL[[#This Row],[620105]] &lt;= 24), ALL!E1108-METEALL[[#This Row],[620105]], 0)</f>
        <v>0</v>
      </c>
      <c r="G1107">
        <f>IF(AND(ALL!F1108-METEALL[[#This Row],[620106]] &gt;= 0, ALL!F1108-METEALL[[#This Row],[620106]] &lt;= 24), ALL!F1108-METEALL[[#This Row],[620106]], 0)</f>
        <v>7</v>
      </c>
      <c r="H1107">
        <f>IF(AND(ALL!G1108-METEALL[[#This Row],[620107]] &gt;= 0, ALL!G1108-METEALL[[#This Row],[620107]] &lt;= 24), ALL!G1108-METEALL[[#This Row],[620107]], 0)</f>
        <v>0</v>
      </c>
      <c r="I1107">
        <f>IF(AND(ALL!H1108-METEALL[[#This Row],[620109]] &gt;= 0, ALL!H1108-METEALL[[#This Row],[620109]] &lt;= 24), ALL!H1108-METEALL[[#This Row],[620109]], 0)</f>
        <v>0</v>
      </c>
      <c r="J1107">
        <f>IF(AND(ALL!I1108-METEALL[[#This Row],[620111]] &gt;= 0, ALL!I1108-METEALL[[#This Row],[620111]] &lt;= 24), ALL!I1108-METEALL[[#This Row],[620111]], 0)</f>
        <v>0</v>
      </c>
      <c r="K1107">
        <f>IF(AND(ALL!J1108-METEALL[[#This Row],[620112]] &gt;= 0, ALL!J1108-METEALL[[#This Row],[620112]] &lt;= 24), ALL!J1108-METEALL[[#This Row],[620112]], 0)</f>
        <v>13</v>
      </c>
      <c r="L1107">
        <f>IF(AND(ALL!K1108-METEALL[[#This Row],[620113]] &gt;= 0, ALL!K1108-METEALL[[#This Row],[620113]] &lt;= 24), ALL!K1108-METEALL[[#This Row],[620113]], 0)</f>
        <v>0</v>
      </c>
      <c r="M1107">
        <f>IF(AND(ALL!L1108-METEALL[[#This Row],[620114]] &gt;= 0, ALL!L1108-METEALL[[#This Row],[620114]] &lt;= 24), ALL!L1108-METEALL[[#This Row],[620114]], 0)</f>
        <v>0</v>
      </c>
      <c r="N1107">
        <f>IF(AND(ALL!M1108-METEALL[[#This Row],[620116]] &gt;= 0, ALL!M1108-METEALL[[#This Row],[620116]] &lt;= 24), ALL!M1108-METEALL[[#This Row],[620116]], 0)</f>
        <v>15</v>
      </c>
      <c r="O1107">
        <f>IF(AND(ALL!N1108-METEALL[[#This Row],[620117]] &gt;= 0, ALL!N1108-METEALL[[#This Row],[620117]] &lt;= 24), ALL!N1108-METEALL[[#This Row],[620117]], 0)</f>
        <v>14</v>
      </c>
      <c r="P1107">
        <f>IF(AND(ALL!O1108-METEALL[[#This Row],[620118]] &gt;= 0, ALL!O1108-METEALL[[#This Row],[620118]] &lt;= 24), ALL!O1108-METEALL[[#This Row],[620118]], 0)</f>
        <v>0</v>
      </c>
      <c r="Q1107">
        <f>IF(AND(ALL!P1108-METEALL[[#This Row],[620119]] &gt;= 0, ALL!P1108-METEALL[[#This Row],[620119]] &lt;= 24), ALL!P1108-METEALL[[#This Row],[620119]], 0)</f>
        <v>7</v>
      </c>
      <c r="R1107">
        <f>IF(AND(ALL!Q1108-METEALL[[#This Row],[620120]] &gt;= 0, ALL!Q1108-METEALL[[#This Row],[620120]] &lt;= 24), ALL!Q1108-METEALL[[#This Row],[620120]], 0)</f>
        <v>0</v>
      </c>
      <c r="S1107">
        <f>IF(AND(ALL!R1108-METEALL[[#This Row],[620122]] &gt;= 0, ALL!R1108-METEALL[[#This Row],[620122]] &lt;= 24), ALL!R1108-METEALL[[#This Row],[620122]], 0)</f>
        <v>0</v>
      </c>
      <c r="T1107">
        <f>IF(AND(ALL!S1108-METEALL[[#This Row],[620123]] &gt;= 0, ALL!S1108-METEALL[[#This Row],[620123]] &lt;= 24), ALL!S1108-METEALL[[#This Row],[620123]], 0)</f>
        <v>0</v>
      </c>
      <c r="U1107">
        <f>IF(AND(ALL!T1108-METEALL[[#This Row],[620124]] &gt;= 0, ALL!T1108-METEALL[[#This Row],[620124]] &lt;= 24), ALL!T1108-METEALL[[#This Row],[620124]], 0)</f>
        <v>0</v>
      </c>
      <c r="Y1107">
        <v>620104</v>
      </c>
      <c r="Z1107" s="31">
        <v>44935</v>
      </c>
      <c r="AA1107">
        <v>9</v>
      </c>
    </row>
    <row r="1108" spans="3:27">
      <c r="C1108" s="17">
        <v>44936</v>
      </c>
      <c r="D1108" t="str">
        <f>TEXT(Mete_cal[[#This Row],[Egat Code]], "[$-409]mmm yyyy")</f>
        <v>Jan 2023</v>
      </c>
      <c r="E1108">
        <f>IF(AND(ALL!D1109-METEALL[[#This Row],[620104]] &gt;= 0, ALL!D1109-METEALL[[#This Row],[620104]] &lt;= 24), ALL!D1109-METEALL[[#This Row],[620104]], 0)</f>
        <v>0</v>
      </c>
      <c r="F1108">
        <f>IF(AND(ALL!E1109-METEALL[[#This Row],[620105]] &gt;= 0, ALL!E1109-METEALL[[#This Row],[620105]] &lt;= 24), ALL!E1109-METEALL[[#This Row],[620105]], 0)</f>
        <v>13</v>
      </c>
      <c r="G1108">
        <f>IF(AND(ALL!F1109-METEALL[[#This Row],[620106]] &gt;= 0, ALL!F1109-METEALL[[#This Row],[620106]] &lt;= 24), ALL!F1109-METEALL[[#This Row],[620106]], 0)</f>
        <v>11</v>
      </c>
      <c r="H1108">
        <f>IF(AND(ALL!G1109-METEALL[[#This Row],[620107]] &gt;= 0, ALL!G1109-METEALL[[#This Row],[620107]] &lt;= 24), ALL!G1109-METEALL[[#This Row],[620107]], 0)</f>
        <v>0</v>
      </c>
      <c r="I1108">
        <f>IF(AND(ALL!H1109-METEALL[[#This Row],[620109]] &gt;= 0, ALL!H1109-METEALL[[#This Row],[620109]] &lt;= 24), ALL!H1109-METEALL[[#This Row],[620109]], 0)</f>
        <v>0</v>
      </c>
      <c r="J1108">
        <f>IF(AND(ALL!I1109-METEALL[[#This Row],[620111]] &gt;= 0, ALL!I1109-METEALL[[#This Row],[620111]] &lt;= 24), ALL!I1109-METEALL[[#This Row],[620111]], 0)</f>
        <v>0</v>
      </c>
      <c r="K1108">
        <f>IF(AND(ALL!J1109-METEALL[[#This Row],[620112]] &gt;= 0, ALL!J1109-METEALL[[#This Row],[620112]] &lt;= 24), ALL!J1109-METEALL[[#This Row],[620112]], 0)</f>
        <v>8</v>
      </c>
      <c r="L1108">
        <f>IF(AND(ALL!K1109-METEALL[[#This Row],[620113]] &gt;= 0, ALL!K1109-METEALL[[#This Row],[620113]] &lt;= 24), ALL!K1109-METEALL[[#This Row],[620113]], 0)</f>
        <v>5</v>
      </c>
      <c r="M1108">
        <f>IF(AND(ALL!L1109-METEALL[[#This Row],[620114]] &gt;= 0, ALL!L1109-METEALL[[#This Row],[620114]] &lt;= 24), ALL!L1109-METEALL[[#This Row],[620114]], 0)</f>
        <v>0</v>
      </c>
      <c r="N1108">
        <f>IF(AND(ALL!M1109-METEALL[[#This Row],[620116]] &gt;= 0, ALL!M1109-METEALL[[#This Row],[620116]] &lt;= 24), ALL!M1109-METEALL[[#This Row],[620116]], 0)</f>
        <v>12</v>
      </c>
      <c r="O1108">
        <f>IF(AND(ALL!N1109-METEALL[[#This Row],[620117]] &gt;= 0, ALL!N1109-METEALL[[#This Row],[620117]] &lt;= 24), ALL!N1109-METEALL[[#This Row],[620117]], 0)</f>
        <v>0</v>
      </c>
      <c r="P1108">
        <f>IF(AND(ALL!O1109-METEALL[[#This Row],[620118]] &gt;= 0, ALL!O1109-METEALL[[#This Row],[620118]] &lt;= 24), ALL!O1109-METEALL[[#This Row],[620118]], 0)</f>
        <v>0</v>
      </c>
      <c r="Q1108">
        <f>IF(AND(ALL!P1109-METEALL[[#This Row],[620119]] &gt;= 0, ALL!P1109-METEALL[[#This Row],[620119]] &lt;= 24), ALL!P1109-METEALL[[#This Row],[620119]], 0)</f>
        <v>8</v>
      </c>
      <c r="R1108">
        <f>IF(AND(ALL!Q1109-METEALL[[#This Row],[620120]] &gt;= 0, ALL!Q1109-METEALL[[#This Row],[620120]] &lt;= 24), ALL!Q1109-METEALL[[#This Row],[620120]], 0)</f>
        <v>0</v>
      </c>
      <c r="S1108">
        <f>IF(AND(ALL!R1109-METEALL[[#This Row],[620122]] &gt;= 0, ALL!R1109-METEALL[[#This Row],[620122]] &lt;= 24), ALL!R1109-METEALL[[#This Row],[620122]], 0)</f>
        <v>3</v>
      </c>
      <c r="T1108">
        <f>IF(AND(ALL!S1109-METEALL[[#This Row],[620123]] &gt;= 0, ALL!S1109-METEALL[[#This Row],[620123]] &lt;= 24), ALL!S1109-METEALL[[#This Row],[620123]], 0)</f>
        <v>0</v>
      </c>
      <c r="U1108">
        <f>IF(AND(ALL!T1109-METEALL[[#This Row],[620124]] &gt;= 0, ALL!T1109-METEALL[[#This Row],[620124]] &lt;= 24), ALL!T1109-METEALL[[#This Row],[620124]], 0)</f>
        <v>0</v>
      </c>
      <c r="Y1108">
        <v>620104</v>
      </c>
      <c r="Z1108" s="31">
        <v>44936</v>
      </c>
      <c r="AA1108">
        <v>0</v>
      </c>
    </row>
    <row r="1109" spans="3:27">
      <c r="C1109" s="17">
        <v>44937</v>
      </c>
      <c r="D1109" t="str">
        <f>TEXT(Mete_cal[[#This Row],[Egat Code]], "[$-409]mmm yyyy")</f>
        <v>Jan 2023</v>
      </c>
      <c r="E1109">
        <f>IF(AND(ALL!D1110-METEALL[[#This Row],[620104]] &gt;= 0, ALL!D1110-METEALL[[#This Row],[620104]] &lt;= 24), ALL!D1110-METEALL[[#This Row],[620104]], 0)</f>
        <v>11</v>
      </c>
      <c r="F1109">
        <f>IF(AND(ALL!E1110-METEALL[[#This Row],[620105]] &gt;= 0, ALL!E1110-METEALL[[#This Row],[620105]] &lt;= 24), ALL!E1110-METEALL[[#This Row],[620105]], 0)</f>
        <v>10</v>
      </c>
      <c r="G1109">
        <f>IF(AND(ALL!F1110-METEALL[[#This Row],[620106]] &gt;= 0, ALL!F1110-METEALL[[#This Row],[620106]] &lt;= 24), ALL!F1110-METEALL[[#This Row],[620106]], 0)</f>
        <v>12</v>
      </c>
      <c r="H1109">
        <f>IF(AND(ALL!G1110-METEALL[[#This Row],[620107]] &gt;= 0, ALL!G1110-METEALL[[#This Row],[620107]] &lt;= 24), ALL!G1110-METEALL[[#This Row],[620107]], 0)</f>
        <v>0</v>
      </c>
      <c r="I1109">
        <f>IF(AND(ALL!H1110-METEALL[[#This Row],[620109]] &gt;= 0, ALL!H1110-METEALL[[#This Row],[620109]] &lt;= 24), ALL!H1110-METEALL[[#This Row],[620109]], 0)</f>
        <v>8</v>
      </c>
      <c r="J1109">
        <f>IF(AND(ALL!I1110-METEALL[[#This Row],[620111]] &gt;= 0, ALL!I1110-METEALL[[#This Row],[620111]] &lt;= 24), ALL!I1110-METEALL[[#This Row],[620111]], 0)</f>
        <v>0</v>
      </c>
      <c r="K1109">
        <f>IF(AND(ALL!J1110-METEALL[[#This Row],[620112]] &gt;= 0, ALL!J1110-METEALL[[#This Row],[620112]] &lt;= 24), ALL!J1110-METEALL[[#This Row],[620112]], 0)</f>
        <v>17</v>
      </c>
      <c r="L1109">
        <f>IF(AND(ALL!K1110-METEALL[[#This Row],[620113]] &gt;= 0, ALL!K1110-METEALL[[#This Row],[620113]] &lt;= 24), ALL!K1110-METEALL[[#This Row],[620113]], 0)</f>
        <v>6</v>
      </c>
      <c r="M1109">
        <f>IF(AND(ALL!L1110-METEALL[[#This Row],[620114]] &gt;= 0, ALL!L1110-METEALL[[#This Row],[620114]] &lt;= 24), ALL!L1110-METEALL[[#This Row],[620114]], 0)</f>
        <v>19</v>
      </c>
      <c r="N1109">
        <f>IF(AND(ALL!M1110-METEALL[[#This Row],[620116]] &gt;= 0, ALL!M1110-METEALL[[#This Row],[620116]] &lt;= 24), ALL!M1110-METEALL[[#This Row],[620116]], 0)</f>
        <v>17</v>
      </c>
      <c r="O1109">
        <f>IF(AND(ALL!N1110-METEALL[[#This Row],[620117]] &gt;= 0, ALL!N1110-METEALL[[#This Row],[620117]] &lt;= 24), ALL!N1110-METEALL[[#This Row],[620117]], 0)</f>
        <v>0</v>
      </c>
      <c r="P1109">
        <f>IF(AND(ALL!O1110-METEALL[[#This Row],[620118]] &gt;= 0, ALL!O1110-METEALL[[#This Row],[620118]] &lt;= 24), ALL!O1110-METEALL[[#This Row],[620118]], 0)</f>
        <v>0</v>
      </c>
      <c r="Q1109">
        <f>IF(AND(ALL!P1110-METEALL[[#This Row],[620119]] &gt;= 0, ALL!P1110-METEALL[[#This Row],[620119]] &lt;= 24), ALL!P1110-METEALL[[#This Row],[620119]], 0)</f>
        <v>12</v>
      </c>
      <c r="R1109">
        <f>IF(AND(ALL!Q1110-METEALL[[#This Row],[620120]] &gt;= 0, ALL!Q1110-METEALL[[#This Row],[620120]] &lt;= 24), ALL!Q1110-METEALL[[#This Row],[620120]], 0)</f>
        <v>0</v>
      </c>
      <c r="S1109">
        <f>IF(AND(ALL!R1110-METEALL[[#This Row],[620122]] &gt;= 0, ALL!R1110-METEALL[[#This Row],[620122]] &lt;= 24), ALL!R1110-METEALL[[#This Row],[620122]], 0)</f>
        <v>9</v>
      </c>
      <c r="T1109">
        <f>IF(AND(ALL!S1110-METEALL[[#This Row],[620123]] &gt;= 0, ALL!S1110-METEALL[[#This Row],[620123]] &lt;= 24), ALL!S1110-METEALL[[#This Row],[620123]], 0)</f>
        <v>0</v>
      </c>
      <c r="U1109">
        <f>IF(AND(ALL!T1110-METEALL[[#This Row],[620124]] &gt;= 0, ALL!T1110-METEALL[[#This Row],[620124]] &lt;= 24), ALL!T1110-METEALL[[#This Row],[620124]], 0)</f>
        <v>12</v>
      </c>
      <c r="Y1109">
        <v>620104</v>
      </c>
      <c r="Z1109" s="31">
        <v>44937</v>
      </c>
      <c r="AA1109">
        <v>11</v>
      </c>
    </row>
    <row r="1110" spans="3:27">
      <c r="C1110" s="17">
        <v>44938</v>
      </c>
      <c r="D1110" t="str">
        <f>TEXT(Mete_cal[[#This Row],[Egat Code]], "[$-409]mmm yyyy")</f>
        <v>Jan 2023</v>
      </c>
      <c r="E1110">
        <f>IF(AND(ALL!D1111-METEALL[[#This Row],[620104]] &gt;= 0, ALL!D1111-METEALL[[#This Row],[620104]] &lt;= 24), ALL!D1111-METEALL[[#This Row],[620104]], 0)</f>
        <v>0</v>
      </c>
      <c r="F1110">
        <f>IF(AND(ALL!E1111-METEALL[[#This Row],[620105]] &gt;= 0, ALL!E1111-METEALL[[#This Row],[620105]] &lt;= 24), ALL!E1111-METEALL[[#This Row],[620105]], 0)</f>
        <v>14</v>
      </c>
      <c r="G1110">
        <f>IF(AND(ALL!F1111-METEALL[[#This Row],[620106]] &gt;= 0, ALL!F1111-METEALL[[#This Row],[620106]] &lt;= 24), ALL!F1111-METEALL[[#This Row],[620106]], 0)</f>
        <v>12</v>
      </c>
      <c r="H1110">
        <f>IF(AND(ALL!G1111-METEALL[[#This Row],[620107]] &gt;= 0, ALL!G1111-METEALL[[#This Row],[620107]] &lt;= 24), ALL!G1111-METEALL[[#This Row],[620107]], 0)</f>
        <v>0</v>
      </c>
      <c r="I1110">
        <f>IF(AND(ALL!H1111-METEALL[[#This Row],[620109]] &gt;= 0, ALL!H1111-METEALL[[#This Row],[620109]] &lt;= 24), ALL!H1111-METEALL[[#This Row],[620109]], 0)</f>
        <v>18</v>
      </c>
      <c r="J1110">
        <f>IF(AND(ALL!I1111-METEALL[[#This Row],[620111]] &gt;= 0, ALL!I1111-METEALL[[#This Row],[620111]] &lt;= 24), ALL!I1111-METEALL[[#This Row],[620111]], 0)</f>
        <v>17</v>
      </c>
      <c r="K1110">
        <f>IF(AND(ALL!J1111-METEALL[[#This Row],[620112]] &gt;= 0, ALL!J1111-METEALL[[#This Row],[620112]] &lt;= 24), ALL!J1111-METEALL[[#This Row],[620112]], 0)</f>
        <v>11</v>
      </c>
      <c r="L1110">
        <f>IF(AND(ALL!K1111-METEALL[[#This Row],[620113]] &gt;= 0, ALL!K1111-METEALL[[#This Row],[620113]] &lt;= 24), ALL!K1111-METEALL[[#This Row],[620113]], 0)</f>
        <v>13</v>
      </c>
      <c r="M1110">
        <f>IF(AND(ALL!L1111-METEALL[[#This Row],[620114]] &gt;= 0, ALL!L1111-METEALL[[#This Row],[620114]] &lt;= 24), ALL!L1111-METEALL[[#This Row],[620114]], 0)</f>
        <v>6</v>
      </c>
      <c r="N1110">
        <f>IF(AND(ALL!M1111-METEALL[[#This Row],[620116]] &gt;= 0, ALL!M1111-METEALL[[#This Row],[620116]] &lt;= 24), ALL!M1111-METEALL[[#This Row],[620116]], 0)</f>
        <v>14</v>
      </c>
      <c r="O1110">
        <f>IF(AND(ALL!N1111-METEALL[[#This Row],[620117]] &gt;= 0, ALL!N1111-METEALL[[#This Row],[620117]] &lt;= 24), ALL!N1111-METEALL[[#This Row],[620117]], 0)</f>
        <v>5</v>
      </c>
      <c r="P1110">
        <f>IF(AND(ALL!O1111-METEALL[[#This Row],[620118]] &gt;= 0, ALL!O1111-METEALL[[#This Row],[620118]] &lt;= 24), ALL!O1111-METEALL[[#This Row],[620118]], 0)</f>
        <v>0</v>
      </c>
      <c r="Q1110">
        <f>IF(AND(ALL!P1111-METEALL[[#This Row],[620119]] &gt;= 0, ALL!P1111-METEALL[[#This Row],[620119]] &lt;= 24), ALL!P1111-METEALL[[#This Row],[620119]], 0)</f>
        <v>17</v>
      </c>
      <c r="R1110">
        <f>IF(AND(ALL!Q1111-METEALL[[#This Row],[620120]] &gt;= 0, ALL!Q1111-METEALL[[#This Row],[620120]] &lt;= 24), ALL!Q1111-METEALL[[#This Row],[620120]], 0)</f>
        <v>0</v>
      </c>
      <c r="S1110">
        <f>IF(AND(ALL!R1111-METEALL[[#This Row],[620122]] &gt;= 0, ALL!R1111-METEALL[[#This Row],[620122]] &lt;= 24), ALL!R1111-METEALL[[#This Row],[620122]], 0)</f>
        <v>15</v>
      </c>
      <c r="T1110">
        <f>IF(AND(ALL!S1111-METEALL[[#This Row],[620123]] &gt;= 0, ALL!S1111-METEALL[[#This Row],[620123]] &lt;= 24), ALL!S1111-METEALL[[#This Row],[620123]], 0)</f>
        <v>0</v>
      </c>
      <c r="U1110">
        <f>IF(AND(ALL!T1111-METEALL[[#This Row],[620124]] &gt;= 0, ALL!T1111-METEALL[[#This Row],[620124]] &lt;= 24), ALL!T1111-METEALL[[#This Row],[620124]], 0)</f>
        <v>17</v>
      </c>
      <c r="Y1110">
        <v>620104</v>
      </c>
      <c r="Z1110" s="31">
        <v>44938</v>
      </c>
      <c r="AA1110">
        <v>0</v>
      </c>
    </row>
    <row r="1111" spans="3:27">
      <c r="C1111" s="17">
        <v>44939</v>
      </c>
      <c r="D1111" t="str">
        <f>TEXT(Mete_cal[[#This Row],[Egat Code]], "[$-409]mmm yyyy")</f>
        <v>Jan 2023</v>
      </c>
      <c r="E1111">
        <f>IF(AND(ALL!D1112-METEALL[[#This Row],[620104]] &gt;= 0, ALL!D1112-METEALL[[#This Row],[620104]] &lt;= 24), ALL!D1112-METEALL[[#This Row],[620104]], 0)</f>
        <v>0</v>
      </c>
      <c r="F1111">
        <f>IF(AND(ALL!E1112-METEALL[[#This Row],[620105]] &gt;= 0, ALL!E1112-METEALL[[#This Row],[620105]] &lt;= 24), ALL!E1112-METEALL[[#This Row],[620105]], 0)</f>
        <v>12</v>
      </c>
      <c r="G1111">
        <f>IF(AND(ALL!F1112-METEALL[[#This Row],[620106]] &gt;= 0, ALL!F1112-METEALL[[#This Row],[620106]] &lt;= 24), ALL!F1112-METEALL[[#This Row],[620106]], 0)</f>
        <v>20</v>
      </c>
      <c r="H1111">
        <f>IF(AND(ALL!G1112-METEALL[[#This Row],[620107]] &gt;= 0, ALL!G1112-METEALL[[#This Row],[620107]] &lt;= 24), ALL!G1112-METEALL[[#This Row],[620107]], 0)</f>
        <v>0</v>
      </c>
      <c r="I1111">
        <f>IF(AND(ALL!H1112-METEALL[[#This Row],[620109]] &gt;= 0, ALL!H1112-METEALL[[#This Row],[620109]] &lt;= 24), ALL!H1112-METEALL[[#This Row],[620109]], 0)</f>
        <v>12</v>
      </c>
      <c r="J1111">
        <f>IF(AND(ALL!I1112-METEALL[[#This Row],[620111]] &gt;= 0, ALL!I1112-METEALL[[#This Row],[620111]] &lt;= 24), ALL!I1112-METEALL[[#This Row],[620111]], 0)</f>
        <v>12</v>
      </c>
      <c r="K1111">
        <f>IF(AND(ALL!J1112-METEALL[[#This Row],[620112]] &gt;= 0, ALL!J1112-METEALL[[#This Row],[620112]] &lt;= 24), ALL!J1112-METEALL[[#This Row],[620112]], 0)</f>
        <v>0</v>
      </c>
      <c r="L1111">
        <f>IF(AND(ALL!K1112-METEALL[[#This Row],[620113]] &gt;= 0, ALL!K1112-METEALL[[#This Row],[620113]] &lt;= 24), ALL!K1112-METEALL[[#This Row],[620113]], 0)</f>
        <v>16</v>
      </c>
      <c r="M1111">
        <f>IF(AND(ALL!L1112-METEALL[[#This Row],[620114]] &gt;= 0, ALL!L1112-METEALL[[#This Row],[620114]] &lt;= 24), ALL!L1112-METEALL[[#This Row],[620114]], 0)</f>
        <v>13</v>
      </c>
      <c r="N1111">
        <f>IF(AND(ALL!M1112-METEALL[[#This Row],[620116]] &gt;= 0, ALL!M1112-METEALL[[#This Row],[620116]] &lt;= 24), ALL!M1112-METEALL[[#This Row],[620116]], 0)</f>
        <v>15</v>
      </c>
      <c r="O1111">
        <f>IF(AND(ALL!N1112-METEALL[[#This Row],[620117]] &gt;= 0, ALL!N1112-METEALL[[#This Row],[620117]] &lt;= 24), ALL!N1112-METEALL[[#This Row],[620117]], 0)</f>
        <v>6</v>
      </c>
      <c r="P1111">
        <f>IF(AND(ALL!O1112-METEALL[[#This Row],[620118]] &gt;= 0, ALL!O1112-METEALL[[#This Row],[620118]] &lt;= 24), ALL!O1112-METEALL[[#This Row],[620118]], 0)</f>
        <v>0</v>
      </c>
      <c r="Q1111">
        <f>IF(AND(ALL!P1112-METEALL[[#This Row],[620119]] &gt;= 0, ALL!P1112-METEALL[[#This Row],[620119]] &lt;= 24), ALL!P1112-METEALL[[#This Row],[620119]], 0)</f>
        <v>17</v>
      </c>
      <c r="R1111">
        <f>IF(AND(ALL!Q1112-METEALL[[#This Row],[620120]] &gt;= 0, ALL!Q1112-METEALL[[#This Row],[620120]] &lt;= 24), ALL!Q1112-METEALL[[#This Row],[620120]], 0)</f>
        <v>14</v>
      </c>
      <c r="S1111">
        <f>IF(AND(ALL!R1112-METEALL[[#This Row],[620122]] &gt;= 0, ALL!R1112-METEALL[[#This Row],[620122]] &lt;= 24), ALL!R1112-METEALL[[#This Row],[620122]], 0)</f>
        <v>20</v>
      </c>
      <c r="T1111">
        <f>IF(AND(ALL!S1112-METEALL[[#This Row],[620123]] &gt;= 0, ALL!S1112-METEALL[[#This Row],[620123]] &lt;= 24), ALL!S1112-METEALL[[#This Row],[620123]], 0)</f>
        <v>0</v>
      </c>
      <c r="U1111">
        <f>IF(AND(ALL!T1112-METEALL[[#This Row],[620124]] &gt;= 0, ALL!T1112-METEALL[[#This Row],[620124]] &lt;= 24), ALL!T1112-METEALL[[#This Row],[620124]], 0)</f>
        <v>16</v>
      </c>
      <c r="Y1111">
        <v>620104</v>
      </c>
      <c r="Z1111" s="31">
        <v>44939</v>
      </c>
      <c r="AA1111">
        <v>0</v>
      </c>
    </row>
    <row r="1112" spans="3:27">
      <c r="C1112" s="17">
        <v>44940</v>
      </c>
      <c r="D1112" t="str">
        <f>TEXT(Mete_cal[[#This Row],[Egat Code]], "[$-409]mmm yyyy")</f>
        <v>Jan 2023</v>
      </c>
      <c r="E1112">
        <f>IF(AND(ALL!D1113-METEALL[[#This Row],[620104]] &gt;= 0, ALL!D1113-METEALL[[#This Row],[620104]] &lt;= 24), ALL!D1113-METEALL[[#This Row],[620104]], 0)</f>
        <v>0</v>
      </c>
      <c r="F1112">
        <f>IF(AND(ALL!E1113-METEALL[[#This Row],[620105]] &gt;= 0, ALL!E1113-METEALL[[#This Row],[620105]] &lt;= 24), ALL!E1113-METEALL[[#This Row],[620105]], 0)</f>
        <v>0</v>
      </c>
      <c r="G1112">
        <f>IF(AND(ALL!F1113-METEALL[[#This Row],[620106]] &gt;= 0, ALL!F1113-METEALL[[#This Row],[620106]] &lt;= 24), ALL!F1113-METEALL[[#This Row],[620106]], 0)</f>
        <v>16</v>
      </c>
      <c r="H1112">
        <f>IF(AND(ALL!G1113-METEALL[[#This Row],[620107]] &gt;= 0, ALL!G1113-METEALL[[#This Row],[620107]] &lt;= 24), ALL!G1113-METEALL[[#This Row],[620107]], 0)</f>
        <v>0</v>
      </c>
      <c r="I1112">
        <f>IF(AND(ALL!H1113-METEALL[[#This Row],[620109]] &gt;= 0, ALL!H1113-METEALL[[#This Row],[620109]] &lt;= 24), ALL!H1113-METEALL[[#This Row],[620109]], 0)</f>
        <v>16</v>
      </c>
      <c r="J1112">
        <f>IF(AND(ALL!I1113-METEALL[[#This Row],[620111]] &gt;= 0, ALL!I1113-METEALL[[#This Row],[620111]] &lt;= 24), ALL!I1113-METEALL[[#This Row],[620111]], 0)</f>
        <v>13</v>
      </c>
      <c r="K1112">
        <f>IF(AND(ALL!J1113-METEALL[[#This Row],[620112]] &gt;= 0, ALL!J1113-METEALL[[#This Row],[620112]] &lt;= 24), ALL!J1113-METEALL[[#This Row],[620112]], 0)</f>
        <v>0</v>
      </c>
      <c r="L1112">
        <f>IF(AND(ALL!K1113-METEALL[[#This Row],[620113]] &gt;= 0, ALL!K1113-METEALL[[#This Row],[620113]] &lt;= 24), ALL!K1113-METEALL[[#This Row],[620113]], 0)</f>
        <v>16</v>
      </c>
      <c r="M1112">
        <f>IF(AND(ALL!L1113-METEALL[[#This Row],[620114]] &gt;= 0, ALL!L1113-METEALL[[#This Row],[620114]] &lt;= 24), ALL!L1113-METEALL[[#This Row],[620114]], 0)</f>
        <v>17</v>
      </c>
      <c r="N1112">
        <f>IF(AND(ALL!M1113-METEALL[[#This Row],[620116]] &gt;= 0, ALL!M1113-METEALL[[#This Row],[620116]] &lt;= 24), ALL!M1113-METEALL[[#This Row],[620116]], 0)</f>
        <v>17</v>
      </c>
      <c r="O1112">
        <f>IF(AND(ALL!N1113-METEALL[[#This Row],[620117]] &gt;= 0, ALL!N1113-METEALL[[#This Row],[620117]] &lt;= 24), ALL!N1113-METEALL[[#This Row],[620117]], 0)</f>
        <v>16</v>
      </c>
      <c r="P1112">
        <f>IF(AND(ALL!O1113-METEALL[[#This Row],[620118]] &gt;= 0, ALL!O1113-METEALL[[#This Row],[620118]] &lt;= 24), ALL!O1113-METEALL[[#This Row],[620118]], 0)</f>
        <v>0</v>
      </c>
      <c r="Q1112">
        <f>IF(AND(ALL!P1113-METEALL[[#This Row],[620119]] &gt;= 0, ALL!P1113-METEALL[[#This Row],[620119]] &lt;= 24), ALL!P1113-METEALL[[#This Row],[620119]], 0)</f>
        <v>13</v>
      </c>
      <c r="R1112">
        <f>IF(AND(ALL!Q1113-METEALL[[#This Row],[620120]] &gt;= 0, ALL!Q1113-METEALL[[#This Row],[620120]] &lt;= 24), ALL!Q1113-METEALL[[#This Row],[620120]], 0)</f>
        <v>17</v>
      </c>
      <c r="S1112">
        <f>IF(AND(ALL!R1113-METEALL[[#This Row],[620122]] &gt;= 0, ALL!R1113-METEALL[[#This Row],[620122]] &lt;= 24), ALL!R1113-METEALL[[#This Row],[620122]], 0)</f>
        <v>14</v>
      </c>
      <c r="T1112">
        <f>IF(AND(ALL!S1113-METEALL[[#This Row],[620123]] &gt;= 0, ALL!S1113-METEALL[[#This Row],[620123]] &lt;= 24), ALL!S1113-METEALL[[#This Row],[620123]], 0)</f>
        <v>0</v>
      </c>
      <c r="U1112">
        <f>IF(AND(ALL!T1113-METEALL[[#This Row],[620124]] &gt;= 0, ALL!T1113-METEALL[[#This Row],[620124]] &lt;= 24), ALL!T1113-METEALL[[#This Row],[620124]], 0)</f>
        <v>16</v>
      </c>
      <c r="Y1112">
        <v>620104</v>
      </c>
      <c r="Z1112" s="31">
        <v>44940</v>
      </c>
      <c r="AA1112">
        <v>0</v>
      </c>
    </row>
    <row r="1113" spans="3:27">
      <c r="C1113" s="17">
        <v>44941</v>
      </c>
      <c r="D1113" t="str">
        <f>TEXT(Mete_cal[[#This Row],[Egat Code]], "[$-409]mmm yyyy")</f>
        <v>Jan 2023</v>
      </c>
      <c r="E1113">
        <f>IF(AND(ALL!D1114-METEALL[[#This Row],[620104]] &gt;= 0, ALL!D1114-METEALL[[#This Row],[620104]] &lt;= 24), ALL!D1114-METEALL[[#This Row],[620104]], 0)</f>
        <v>0</v>
      </c>
      <c r="F1113">
        <f>IF(AND(ALL!E1114-METEALL[[#This Row],[620105]] &gt;= 0, ALL!E1114-METEALL[[#This Row],[620105]] &lt;= 24), ALL!E1114-METEALL[[#This Row],[620105]], 0)</f>
        <v>0</v>
      </c>
      <c r="G1113">
        <f>IF(AND(ALL!F1114-METEALL[[#This Row],[620106]] &gt;= 0, ALL!F1114-METEALL[[#This Row],[620106]] &lt;= 24), ALL!F1114-METEALL[[#This Row],[620106]], 0)</f>
        <v>17</v>
      </c>
      <c r="H1113">
        <f>IF(AND(ALL!G1114-METEALL[[#This Row],[620107]] &gt;= 0, ALL!G1114-METEALL[[#This Row],[620107]] &lt;= 24), ALL!G1114-METEALL[[#This Row],[620107]], 0)</f>
        <v>0</v>
      </c>
      <c r="I1113">
        <f>IF(AND(ALL!H1114-METEALL[[#This Row],[620109]] &gt;= 0, ALL!H1114-METEALL[[#This Row],[620109]] &lt;= 24), ALL!H1114-METEALL[[#This Row],[620109]], 0)</f>
        <v>18</v>
      </c>
      <c r="J1113">
        <f>IF(AND(ALL!I1114-METEALL[[#This Row],[620111]] &gt;= 0, ALL!I1114-METEALL[[#This Row],[620111]] &lt;= 24), ALL!I1114-METEALL[[#This Row],[620111]], 0)</f>
        <v>6</v>
      </c>
      <c r="K1113">
        <f>IF(AND(ALL!J1114-METEALL[[#This Row],[620112]] &gt;= 0, ALL!J1114-METEALL[[#This Row],[620112]] &lt;= 24), ALL!J1114-METEALL[[#This Row],[620112]], 0)</f>
        <v>13</v>
      </c>
      <c r="L1113">
        <f>IF(AND(ALL!K1114-METEALL[[#This Row],[620113]] &gt;= 0, ALL!K1114-METEALL[[#This Row],[620113]] &lt;= 24), ALL!K1114-METEALL[[#This Row],[620113]], 0)</f>
        <v>16</v>
      </c>
      <c r="M1113">
        <f>IF(AND(ALL!L1114-METEALL[[#This Row],[620114]] &gt;= 0, ALL!L1114-METEALL[[#This Row],[620114]] &lt;= 24), ALL!L1114-METEALL[[#This Row],[620114]], 0)</f>
        <v>15</v>
      </c>
      <c r="N1113">
        <f>IF(AND(ALL!M1114-METEALL[[#This Row],[620116]] &gt;= 0, ALL!M1114-METEALL[[#This Row],[620116]] &lt;= 24), ALL!M1114-METEALL[[#This Row],[620116]], 0)</f>
        <v>16</v>
      </c>
      <c r="O1113">
        <f>IF(AND(ALL!N1114-METEALL[[#This Row],[620117]] &gt;= 0, ALL!N1114-METEALL[[#This Row],[620117]] &lt;= 24), ALL!N1114-METEALL[[#This Row],[620117]], 0)</f>
        <v>13</v>
      </c>
      <c r="P1113">
        <f>IF(AND(ALL!O1114-METEALL[[#This Row],[620118]] &gt;= 0, ALL!O1114-METEALL[[#This Row],[620118]] &lt;= 24), ALL!O1114-METEALL[[#This Row],[620118]], 0)</f>
        <v>0</v>
      </c>
      <c r="Q1113">
        <f>IF(AND(ALL!P1114-METEALL[[#This Row],[620119]] &gt;= 0, ALL!P1114-METEALL[[#This Row],[620119]] &lt;= 24), ALL!P1114-METEALL[[#This Row],[620119]], 0)</f>
        <v>14</v>
      </c>
      <c r="R1113">
        <f>IF(AND(ALL!Q1114-METEALL[[#This Row],[620120]] &gt;= 0, ALL!Q1114-METEALL[[#This Row],[620120]] &lt;= 24), ALL!Q1114-METEALL[[#This Row],[620120]], 0)</f>
        <v>12</v>
      </c>
      <c r="S1113">
        <f>IF(AND(ALL!R1114-METEALL[[#This Row],[620122]] &gt;= 0, ALL!R1114-METEALL[[#This Row],[620122]] &lt;= 24), ALL!R1114-METEALL[[#This Row],[620122]], 0)</f>
        <v>5</v>
      </c>
      <c r="T1113">
        <f>IF(AND(ALL!S1114-METEALL[[#This Row],[620123]] &gt;= 0, ALL!S1114-METEALL[[#This Row],[620123]] &lt;= 24), ALL!S1114-METEALL[[#This Row],[620123]], 0)</f>
        <v>0</v>
      </c>
      <c r="U1113">
        <f>IF(AND(ALL!T1114-METEALL[[#This Row],[620124]] &gt;= 0, ALL!T1114-METEALL[[#This Row],[620124]] &lt;= 24), ALL!T1114-METEALL[[#This Row],[620124]], 0)</f>
        <v>17</v>
      </c>
      <c r="Y1113">
        <v>620104</v>
      </c>
      <c r="Z1113" s="31">
        <v>44941</v>
      </c>
      <c r="AA1113">
        <v>0</v>
      </c>
    </row>
    <row r="1114" spans="3:27">
      <c r="C1114" s="17">
        <v>44942</v>
      </c>
      <c r="D1114" t="str">
        <f>TEXT(Mete_cal[[#This Row],[Egat Code]], "[$-409]mmm yyyy")</f>
        <v>Jan 2023</v>
      </c>
      <c r="E1114">
        <f>IF(AND(ALL!D1115-METEALL[[#This Row],[620104]] &gt;= 0, ALL!D1115-METEALL[[#This Row],[620104]] &lt;= 24), ALL!D1115-METEALL[[#This Row],[620104]], 0)</f>
        <v>0</v>
      </c>
      <c r="F1114">
        <f>IF(AND(ALL!E1115-METEALL[[#This Row],[620105]] &gt;= 0, ALL!E1115-METEALL[[#This Row],[620105]] &lt;= 24), ALL!E1115-METEALL[[#This Row],[620105]], 0)</f>
        <v>0</v>
      </c>
      <c r="G1114">
        <f>IF(AND(ALL!F1115-METEALL[[#This Row],[620106]] &gt;= 0, ALL!F1115-METEALL[[#This Row],[620106]] &lt;= 24), ALL!F1115-METEALL[[#This Row],[620106]], 0)</f>
        <v>18</v>
      </c>
      <c r="H1114">
        <f>IF(AND(ALL!G1115-METEALL[[#This Row],[620107]] &gt;= 0, ALL!G1115-METEALL[[#This Row],[620107]] &lt;= 24), ALL!G1115-METEALL[[#This Row],[620107]], 0)</f>
        <v>0</v>
      </c>
      <c r="I1114">
        <f>IF(AND(ALL!H1115-METEALL[[#This Row],[620109]] &gt;= 0, ALL!H1115-METEALL[[#This Row],[620109]] &lt;= 24), ALL!H1115-METEALL[[#This Row],[620109]], 0)</f>
        <v>19</v>
      </c>
      <c r="J1114">
        <f>IF(AND(ALL!I1115-METEALL[[#This Row],[620111]] &gt;= 0, ALL!I1115-METEALL[[#This Row],[620111]] &lt;= 24), ALL!I1115-METEALL[[#This Row],[620111]], 0)</f>
        <v>15</v>
      </c>
      <c r="K1114">
        <f>IF(AND(ALL!J1115-METEALL[[#This Row],[620112]] &gt;= 0, ALL!J1115-METEALL[[#This Row],[620112]] &lt;= 24), ALL!J1115-METEALL[[#This Row],[620112]], 0)</f>
        <v>0</v>
      </c>
      <c r="L1114">
        <f>IF(AND(ALL!K1115-METEALL[[#This Row],[620113]] &gt;= 0, ALL!K1115-METEALL[[#This Row],[620113]] &lt;= 24), ALL!K1115-METEALL[[#This Row],[620113]], 0)</f>
        <v>12</v>
      </c>
      <c r="M1114">
        <f>IF(AND(ALL!L1115-METEALL[[#This Row],[620114]] &gt;= 0, ALL!L1115-METEALL[[#This Row],[620114]] &lt;= 24), ALL!L1115-METEALL[[#This Row],[620114]], 0)</f>
        <v>17</v>
      </c>
      <c r="N1114">
        <f>IF(AND(ALL!M1115-METEALL[[#This Row],[620116]] &gt;= 0, ALL!M1115-METEALL[[#This Row],[620116]] &lt;= 24), ALL!M1115-METEALL[[#This Row],[620116]], 0)</f>
        <v>15</v>
      </c>
      <c r="O1114">
        <f>IF(AND(ALL!N1115-METEALL[[#This Row],[620117]] &gt;= 0, ALL!N1115-METEALL[[#This Row],[620117]] &lt;= 24), ALL!N1115-METEALL[[#This Row],[620117]], 0)</f>
        <v>11</v>
      </c>
      <c r="P1114">
        <f>IF(AND(ALL!O1115-METEALL[[#This Row],[620118]] &gt;= 0, ALL!O1115-METEALL[[#This Row],[620118]] &lt;= 24), ALL!O1115-METEALL[[#This Row],[620118]], 0)</f>
        <v>0</v>
      </c>
      <c r="Q1114">
        <f>IF(AND(ALL!P1115-METEALL[[#This Row],[620119]] &gt;= 0, ALL!P1115-METEALL[[#This Row],[620119]] &lt;= 24), ALL!P1115-METEALL[[#This Row],[620119]], 0)</f>
        <v>20</v>
      </c>
      <c r="R1114">
        <f>IF(AND(ALL!Q1115-METEALL[[#This Row],[620120]] &gt;= 0, ALL!Q1115-METEALL[[#This Row],[620120]] &lt;= 24), ALL!Q1115-METEALL[[#This Row],[620120]], 0)</f>
        <v>13</v>
      </c>
      <c r="S1114">
        <f>IF(AND(ALL!R1115-METEALL[[#This Row],[620122]] &gt;= 0, ALL!R1115-METEALL[[#This Row],[620122]] &lt;= 24), ALL!R1115-METEALL[[#This Row],[620122]], 0)</f>
        <v>18</v>
      </c>
      <c r="T1114">
        <f>IF(AND(ALL!S1115-METEALL[[#This Row],[620123]] &gt;= 0, ALL!S1115-METEALL[[#This Row],[620123]] &lt;= 24), ALL!S1115-METEALL[[#This Row],[620123]], 0)</f>
        <v>0</v>
      </c>
      <c r="U1114">
        <f>IF(AND(ALL!T1115-METEALL[[#This Row],[620124]] &gt;= 0, ALL!T1115-METEALL[[#This Row],[620124]] &lt;= 24), ALL!T1115-METEALL[[#This Row],[620124]], 0)</f>
        <v>19</v>
      </c>
      <c r="Y1114">
        <v>620104</v>
      </c>
      <c r="Z1114" s="31">
        <v>44942</v>
      </c>
      <c r="AA1114">
        <v>0</v>
      </c>
    </row>
    <row r="1115" spans="3:27">
      <c r="C1115" s="17">
        <v>44943</v>
      </c>
      <c r="D1115" t="str">
        <f>TEXT(Mete_cal[[#This Row],[Egat Code]], "[$-409]mmm yyyy")</f>
        <v>Jan 2023</v>
      </c>
      <c r="E1115">
        <f>IF(AND(ALL!D1116-METEALL[[#This Row],[620104]] &gt;= 0, ALL!D1116-METEALL[[#This Row],[620104]] &lt;= 24), ALL!D1116-METEALL[[#This Row],[620104]], 0)</f>
        <v>0</v>
      </c>
      <c r="F1115">
        <f>IF(AND(ALL!E1116-METEALL[[#This Row],[620105]] &gt;= 0, ALL!E1116-METEALL[[#This Row],[620105]] &lt;= 24), ALL!E1116-METEALL[[#This Row],[620105]], 0)</f>
        <v>0</v>
      </c>
      <c r="G1115">
        <f>IF(AND(ALL!F1116-METEALL[[#This Row],[620106]] &gt;= 0, ALL!F1116-METEALL[[#This Row],[620106]] &lt;= 24), ALL!F1116-METEALL[[#This Row],[620106]], 0)</f>
        <v>19</v>
      </c>
      <c r="H1115">
        <f>IF(AND(ALL!G1116-METEALL[[#This Row],[620107]] &gt;= 0, ALL!G1116-METEALL[[#This Row],[620107]] &lt;= 24), ALL!G1116-METEALL[[#This Row],[620107]], 0)</f>
        <v>0</v>
      </c>
      <c r="I1115">
        <f>IF(AND(ALL!H1116-METEALL[[#This Row],[620109]] &gt;= 0, ALL!H1116-METEALL[[#This Row],[620109]] &lt;= 24), ALL!H1116-METEALL[[#This Row],[620109]], 0)</f>
        <v>7</v>
      </c>
      <c r="J1115">
        <f>IF(AND(ALL!I1116-METEALL[[#This Row],[620111]] &gt;= 0, ALL!I1116-METEALL[[#This Row],[620111]] &lt;= 24), ALL!I1116-METEALL[[#This Row],[620111]], 0)</f>
        <v>14</v>
      </c>
      <c r="K1115">
        <f>IF(AND(ALL!J1116-METEALL[[#This Row],[620112]] &gt;= 0, ALL!J1116-METEALL[[#This Row],[620112]] &lt;= 24), ALL!J1116-METEALL[[#This Row],[620112]], 0)</f>
        <v>6</v>
      </c>
      <c r="L1115">
        <f>IF(AND(ALL!K1116-METEALL[[#This Row],[620113]] &gt;= 0, ALL!K1116-METEALL[[#This Row],[620113]] &lt;= 24), ALL!K1116-METEALL[[#This Row],[620113]], 0)</f>
        <v>12</v>
      </c>
      <c r="M1115">
        <f>IF(AND(ALL!L1116-METEALL[[#This Row],[620114]] &gt;= 0, ALL!L1116-METEALL[[#This Row],[620114]] &lt;= 24), ALL!L1116-METEALL[[#This Row],[620114]], 0)</f>
        <v>19</v>
      </c>
      <c r="N1115">
        <f>IF(AND(ALL!M1116-METEALL[[#This Row],[620116]] &gt;= 0, ALL!M1116-METEALL[[#This Row],[620116]] &lt;= 24), ALL!M1116-METEALL[[#This Row],[620116]], 0)</f>
        <v>13</v>
      </c>
      <c r="O1115">
        <f>IF(AND(ALL!N1116-METEALL[[#This Row],[620117]] &gt;= 0, ALL!N1116-METEALL[[#This Row],[620117]] &lt;= 24), ALL!N1116-METEALL[[#This Row],[620117]], 0)</f>
        <v>0</v>
      </c>
      <c r="P1115">
        <f>IF(AND(ALL!O1116-METEALL[[#This Row],[620118]] &gt;= 0, ALL!O1116-METEALL[[#This Row],[620118]] &lt;= 24), ALL!O1116-METEALL[[#This Row],[620118]], 0)</f>
        <v>0</v>
      </c>
      <c r="Q1115">
        <f>IF(AND(ALL!P1116-METEALL[[#This Row],[620119]] &gt;= 0, ALL!P1116-METEALL[[#This Row],[620119]] &lt;= 24), ALL!P1116-METEALL[[#This Row],[620119]], 0)</f>
        <v>12</v>
      </c>
      <c r="R1115">
        <f>IF(AND(ALL!Q1116-METEALL[[#This Row],[620120]] &gt;= 0, ALL!Q1116-METEALL[[#This Row],[620120]] &lt;= 24), ALL!Q1116-METEALL[[#This Row],[620120]], 0)</f>
        <v>12</v>
      </c>
      <c r="S1115">
        <f>IF(AND(ALL!R1116-METEALL[[#This Row],[620122]] &gt;= 0, ALL!R1116-METEALL[[#This Row],[620122]] &lt;= 24), ALL!R1116-METEALL[[#This Row],[620122]], 0)</f>
        <v>6</v>
      </c>
      <c r="T1115">
        <f>IF(AND(ALL!S1116-METEALL[[#This Row],[620123]] &gt;= 0, ALL!S1116-METEALL[[#This Row],[620123]] &lt;= 24), ALL!S1116-METEALL[[#This Row],[620123]], 0)</f>
        <v>0</v>
      </c>
      <c r="U1115">
        <f>IF(AND(ALL!T1116-METEALL[[#This Row],[620124]] &gt;= 0, ALL!T1116-METEALL[[#This Row],[620124]] &lt;= 24), ALL!T1116-METEALL[[#This Row],[620124]], 0)</f>
        <v>5</v>
      </c>
      <c r="Y1115">
        <v>620104</v>
      </c>
      <c r="Z1115" s="31">
        <v>44943</v>
      </c>
      <c r="AA1115">
        <v>0</v>
      </c>
    </row>
    <row r="1116" spans="3:27">
      <c r="C1116" s="17">
        <v>44944</v>
      </c>
      <c r="D1116" t="str">
        <f>TEXT(Mete_cal[[#This Row],[Egat Code]], "[$-409]mmm yyyy")</f>
        <v>Jan 2023</v>
      </c>
      <c r="E1116">
        <f>IF(AND(ALL!D1117-METEALL[[#This Row],[620104]] &gt;= 0, ALL!D1117-METEALL[[#This Row],[620104]] &lt;= 24), ALL!D1117-METEALL[[#This Row],[620104]], 0)</f>
        <v>0</v>
      </c>
      <c r="F1116">
        <f>IF(AND(ALL!E1117-METEALL[[#This Row],[620105]] &gt;= 0, ALL!E1117-METEALL[[#This Row],[620105]] &lt;= 24), ALL!E1117-METEALL[[#This Row],[620105]], 0)</f>
        <v>0</v>
      </c>
      <c r="G1116">
        <f>IF(AND(ALL!F1117-METEALL[[#This Row],[620106]] &gt;= 0, ALL!F1117-METEALL[[#This Row],[620106]] &lt;= 24), ALL!F1117-METEALL[[#This Row],[620106]], 0)</f>
        <v>14</v>
      </c>
      <c r="H1116">
        <f>IF(AND(ALL!G1117-METEALL[[#This Row],[620107]] &gt;= 0, ALL!G1117-METEALL[[#This Row],[620107]] &lt;= 24), ALL!G1117-METEALL[[#This Row],[620107]], 0)</f>
        <v>0</v>
      </c>
      <c r="I1116">
        <f>IF(AND(ALL!H1117-METEALL[[#This Row],[620109]] &gt;= 0, ALL!H1117-METEALL[[#This Row],[620109]] &lt;= 24), ALL!H1117-METEALL[[#This Row],[620109]], 0)</f>
        <v>17</v>
      </c>
      <c r="J1116">
        <f>IF(AND(ALL!I1117-METEALL[[#This Row],[620111]] &gt;= 0, ALL!I1117-METEALL[[#This Row],[620111]] &lt;= 24), ALL!I1117-METEALL[[#This Row],[620111]], 0)</f>
        <v>20</v>
      </c>
      <c r="K1116">
        <f>IF(AND(ALL!J1117-METEALL[[#This Row],[620112]] &gt;= 0, ALL!J1117-METEALL[[#This Row],[620112]] &lt;= 24), ALL!J1117-METEALL[[#This Row],[620112]], 0)</f>
        <v>15</v>
      </c>
      <c r="L1116">
        <f>IF(AND(ALL!K1117-METEALL[[#This Row],[620113]] &gt;= 0, ALL!K1117-METEALL[[#This Row],[620113]] &lt;= 24), ALL!K1117-METEALL[[#This Row],[620113]], 0)</f>
        <v>13</v>
      </c>
      <c r="M1116">
        <f>IF(AND(ALL!L1117-METEALL[[#This Row],[620114]] &gt;= 0, ALL!L1117-METEALL[[#This Row],[620114]] &lt;= 24), ALL!L1117-METEALL[[#This Row],[620114]], 0)</f>
        <v>8</v>
      </c>
      <c r="N1116">
        <f>IF(AND(ALL!M1117-METEALL[[#This Row],[620116]] &gt;= 0, ALL!M1117-METEALL[[#This Row],[620116]] &lt;= 24), ALL!M1117-METEALL[[#This Row],[620116]], 0)</f>
        <v>11</v>
      </c>
      <c r="O1116">
        <f>IF(AND(ALL!N1117-METEALL[[#This Row],[620117]] &gt;= 0, ALL!N1117-METEALL[[#This Row],[620117]] &lt;= 24), ALL!N1117-METEALL[[#This Row],[620117]], 0)</f>
        <v>2</v>
      </c>
      <c r="P1116">
        <f>IF(AND(ALL!O1117-METEALL[[#This Row],[620118]] &gt;= 0, ALL!O1117-METEALL[[#This Row],[620118]] &lt;= 24), ALL!O1117-METEALL[[#This Row],[620118]], 0)</f>
        <v>0</v>
      </c>
      <c r="Q1116">
        <f>IF(AND(ALL!P1117-METEALL[[#This Row],[620119]] &gt;= 0, ALL!P1117-METEALL[[#This Row],[620119]] &lt;= 24), ALL!P1117-METEALL[[#This Row],[620119]], 0)</f>
        <v>9</v>
      </c>
      <c r="R1116">
        <f>IF(AND(ALL!Q1117-METEALL[[#This Row],[620120]] &gt;= 0, ALL!Q1117-METEALL[[#This Row],[620120]] &lt;= 24), ALL!Q1117-METEALL[[#This Row],[620120]], 0)</f>
        <v>8</v>
      </c>
      <c r="S1116">
        <f>IF(AND(ALL!R1117-METEALL[[#This Row],[620122]] &gt;= 0, ALL!R1117-METEALL[[#This Row],[620122]] &lt;= 24), ALL!R1117-METEALL[[#This Row],[620122]], 0)</f>
        <v>10</v>
      </c>
      <c r="T1116">
        <f>IF(AND(ALL!S1117-METEALL[[#This Row],[620123]] &gt;= 0, ALL!S1117-METEALL[[#This Row],[620123]] &lt;= 24), ALL!S1117-METEALL[[#This Row],[620123]], 0)</f>
        <v>0</v>
      </c>
      <c r="U1116">
        <f>IF(AND(ALL!T1117-METEALL[[#This Row],[620124]] &gt;= 0, ALL!T1117-METEALL[[#This Row],[620124]] &lt;= 24), ALL!T1117-METEALL[[#This Row],[620124]], 0)</f>
        <v>7</v>
      </c>
      <c r="Y1116">
        <v>620104</v>
      </c>
      <c r="Z1116" s="31">
        <v>44944</v>
      </c>
      <c r="AA1116">
        <v>0</v>
      </c>
    </row>
    <row r="1117" spans="3:27">
      <c r="C1117" s="17">
        <v>44945</v>
      </c>
      <c r="D1117" t="str">
        <f>TEXT(Mete_cal[[#This Row],[Egat Code]], "[$-409]mmm yyyy")</f>
        <v>Jan 2023</v>
      </c>
      <c r="E1117">
        <f>IF(AND(ALL!D1118-METEALL[[#This Row],[620104]] &gt;= 0, ALL!D1118-METEALL[[#This Row],[620104]] &lt;= 24), ALL!D1118-METEALL[[#This Row],[620104]], 0)</f>
        <v>17</v>
      </c>
      <c r="F1117">
        <f>IF(AND(ALL!E1118-METEALL[[#This Row],[620105]] &gt;= 0, ALL!E1118-METEALL[[#This Row],[620105]] &lt;= 24), ALL!E1118-METEALL[[#This Row],[620105]], 0)</f>
        <v>0</v>
      </c>
      <c r="G1117">
        <f>IF(AND(ALL!F1118-METEALL[[#This Row],[620106]] &gt;= 0, ALL!F1118-METEALL[[#This Row],[620106]] &lt;= 24), ALL!F1118-METEALL[[#This Row],[620106]], 0)</f>
        <v>3</v>
      </c>
      <c r="H1117">
        <f>IF(AND(ALL!G1118-METEALL[[#This Row],[620107]] &gt;= 0, ALL!G1118-METEALL[[#This Row],[620107]] &lt;= 24), ALL!G1118-METEALL[[#This Row],[620107]], 0)</f>
        <v>0</v>
      </c>
      <c r="I1117">
        <f>IF(AND(ALL!H1118-METEALL[[#This Row],[620109]] &gt;= 0, ALL!H1118-METEALL[[#This Row],[620109]] &lt;= 24), ALL!H1118-METEALL[[#This Row],[620109]], 0)</f>
        <v>12</v>
      </c>
      <c r="J1117">
        <f>IF(AND(ALL!I1118-METEALL[[#This Row],[620111]] &gt;= 0, ALL!I1118-METEALL[[#This Row],[620111]] &lt;= 24), ALL!I1118-METEALL[[#This Row],[620111]], 0)</f>
        <v>6</v>
      </c>
      <c r="K1117">
        <f>IF(AND(ALL!J1118-METEALL[[#This Row],[620112]] &gt;= 0, ALL!J1118-METEALL[[#This Row],[620112]] &lt;= 24), ALL!J1118-METEALL[[#This Row],[620112]], 0)</f>
        <v>1</v>
      </c>
      <c r="L1117">
        <f>IF(AND(ALL!K1118-METEALL[[#This Row],[620113]] &gt;= 0, ALL!K1118-METEALL[[#This Row],[620113]] &lt;= 24), ALL!K1118-METEALL[[#This Row],[620113]], 0)</f>
        <v>10</v>
      </c>
      <c r="M1117">
        <f>IF(AND(ALL!L1118-METEALL[[#This Row],[620114]] &gt;= 0, ALL!L1118-METEALL[[#This Row],[620114]] &lt;= 24), ALL!L1118-METEALL[[#This Row],[620114]], 0)</f>
        <v>9</v>
      </c>
      <c r="N1117">
        <f>IF(AND(ALL!M1118-METEALL[[#This Row],[620116]] &gt;= 0, ALL!M1118-METEALL[[#This Row],[620116]] &lt;= 24), ALL!M1118-METEALL[[#This Row],[620116]], 0)</f>
        <v>13</v>
      </c>
      <c r="O1117">
        <f>IF(AND(ALL!N1118-METEALL[[#This Row],[620117]] &gt;= 0, ALL!N1118-METEALL[[#This Row],[620117]] &lt;= 24), ALL!N1118-METEALL[[#This Row],[620117]], 0)</f>
        <v>3</v>
      </c>
      <c r="P1117">
        <f>IF(AND(ALL!O1118-METEALL[[#This Row],[620118]] &gt;= 0, ALL!O1118-METEALL[[#This Row],[620118]] &lt;= 24), ALL!O1118-METEALL[[#This Row],[620118]], 0)</f>
        <v>0</v>
      </c>
      <c r="Q1117">
        <f>IF(AND(ALL!P1118-METEALL[[#This Row],[620119]] &gt;= 0, ALL!P1118-METEALL[[#This Row],[620119]] &lt;= 24), ALL!P1118-METEALL[[#This Row],[620119]], 0)</f>
        <v>8</v>
      </c>
      <c r="R1117">
        <f>IF(AND(ALL!Q1118-METEALL[[#This Row],[620120]] &gt;= 0, ALL!Q1118-METEALL[[#This Row],[620120]] &lt;= 24), ALL!Q1118-METEALL[[#This Row],[620120]], 0)</f>
        <v>0</v>
      </c>
      <c r="S1117">
        <f>IF(AND(ALL!R1118-METEALL[[#This Row],[620122]] &gt;= 0, ALL!R1118-METEALL[[#This Row],[620122]] &lt;= 24), ALL!R1118-METEALL[[#This Row],[620122]], 0)</f>
        <v>6</v>
      </c>
      <c r="T1117">
        <f>IF(AND(ALL!S1118-METEALL[[#This Row],[620123]] &gt;= 0, ALL!S1118-METEALL[[#This Row],[620123]] &lt;= 24), ALL!S1118-METEALL[[#This Row],[620123]], 0)</f>
        <v>0</v>
      </c>
      <c r="U1117">
        <f>IF(AND(ALL!T1118-METEALL[[#This Row],[620124]] &gt;= 0, ALL!T1118-METEALL[[#This Row],[620124]] &lt;= 24), ALL!T1118-METEALL[[#This Row],[620124]], 0)</f>
        <v>16</v>
      </c>
      <c r="Y1117">
        <v>620104</v>
      </c>
      <c r="Z1117" s="31">
        <v>44945</v>
      </c>
      <c r="AA1117">
        <v>17</v>
      </c>
    </row>
    <row r="1118" spans="3:27">
      <c r="C1118" s="17">
        <v>44946</v>
      </c>
      <c r="D1118" t="str">
        <f>TEXT(Mete_cal[[#This Row],[Egat Code]], "[$-409]mmm yyyy")</f>
        <v>Jan 2023</v>
      </c>
      <c r="E1118">
        <f>IF(AND(ALL!D1119-METEALL[[#This Row],[620104]] &gt;= 0, ALL!D1119-METEALL[[#This Row],[620104]] &lt;= 24), ALL!D1119-METEALL[[#This Row],[620104]], 0)</f>
        <v>13</v>
      </c>
      <c r="F1118">
        <f>IF(AND(ALL!E1119-METEALL[[#This Row],[620105]] &gt;= 0, ALL!E1119-METEALL[[#This Row],[620105]] &lt;= 24), ALL!E1119-METEALL[[#This Row],[620105]], 0)</f>
        <v>0</v>
      </c>
      <c r="G1118">
        <f>IF(AND(ALL!F1119-METEALL[[#This Row],[620106]] &gt;= 0, ALL!F1119-METEALL[[#This Row],[620106]] &lt;= 24), ALL!F1119-METEALL[[#This Row],[620106]], 0)</f>
        <v>13</v>
      </c>
      <c r="H1118">
        <f>IF(AND(ALL!G1119-METEALL[[#This Row],[620107]] &gt;= 0, ALL!G1119-METEALL[[#This Row],[620107]] &lt;= 24), ALL!G1119-METEALL[[#This Row],[620107]], 0)</f>
        <v>0</v>
      </c>
      <c r="I1118">
        <f>IF(AND(ALL!H1119-METEALL[[#This Row],[620109]] &gt;= 0, ALL!H1119-METEALL[[#This Row],[620109]] &lt;= 24), ALL!H1119-METEALL[[#This Row],[620109]], 0)</f>
        <v>20</v>
      </c>
      <c r="J1118">
        <f>IF(AND(ALL!I1119-METEALL[[#This Row],[620111]] &gt;= 0, ALL!I1119-METEALL[[#This Row],[620111]] &lt;= 24), ALL!I1119-METEALL[[#This Row],[620111]], 0)</f>
        <v>20</v>
      </c>
      <c r="K1118">
        <f>IF(AND(ALL!J1119-METEALL[[#This Row],[620112]] &gt;= 0, ALL!J1119-METEALL[[#This Row],[620112]] &lt;= 24), ALL!J1119-METEALL[[#This Row],[620112]], 0)</f>
        <v>0</v>
      </c>
      <c r="L1118">
        <f>IF(AND(ALL!K1119-METEALL[[#This Row],[620113]] &gt;= 0, ALL!K1119-METEALL[[#This Row],[620113]] &lt;= 24), ALL!K1119-METEALL[[#This Row],[620113]], 0)</f>
        <v>15</v>
      </c>
      <c r="M1118">
        <f>IF(AND(ALL!L1119-METEALL[[#This Row],[620114]] &gt;= 0, ALL!L1119-METEALL[[#This Row],[620114]] &lt;= 24), ALL!L1119-METEALL[[#This Row],[620114]], 0)</f>
        <v>11</v>
      </c>
      <c r="N1118">
        <f>IF(AND(ALL!M1119-METEALL[[#This Row],[620116]] &gt;= 0, ALL!M1119-METEALL[[#This Row],[620116]] &lt;= 24), ALL!M1119-METEALL[[#This Row],[620116]], 0)</f>
        <v>10</v>
      </c>
      <c r="O1118">
        <f>IF(AND(ALL!N1119-METEALL[[#This Row],[620117]] &gt;= 0, ALL!N1119-METEALL[[#This Row],[620117]] &lt;= 24), ALL!N1119-METEALL[[#This Row],[620117]], 0)</f>
        <v>20</v>
      </c>
      <c r="P1118">
        <f>IF(AND(ALL!O1119-METEALL[[#This Row],[620118]] &gt;= 0, ALL!O1119-METEALL[[#This Row],[620118]] &lt;= 24), ALL!O1119-METEALL[[#This Row],[620118]], 0)</f>
        <v>0</v>
      </c>
      <c r="Q1118">
        <f>IF(AND(ALL!P1119-METEALL[[#This Row],[620119]] &gt;= 0, ALL!P1119-METEALL[[#This Row],[620119]] &lt;= 24), ALL!P1119-METEALL[[#This Row],[620119]], 0)</f>
        <v>12</v>
      </c>
      <c r="R1118">
        <f>IF(AND(ALL!Q1119-METEALL[[#This Row],[620120]] &gt;= 0, ALL!Q1119-METEALL[[#This Row],[620120]] &lt;= 24), ALL!Q1119-METEALL[[#This Row],[620120]], 0)</f>
        <v>6</v>
      </c>
      <c r="S1118">
        <f>IF(AND(ALL!R1119-METEALL[[#This Row],[620122]] &gt;= 0, ALL!R1119-METEALL[[#This Row],[620122]] &lt;= 24), ALL!R1119-METEALL[[#This Row],[620122]], 0)</f>
        <v>11</v>
      </c>
      <c r="T1118">
        <f>IF(AND(ALL!S1119-METEALL[[#This Row],[620123]] &gt;= 0, ALL!S1119-METEALL[[#This Row],[620123]] &lt;= 24), ALL!S1119-METEALL[[#This Row],[620123]], 0)</f>
        <v>0</v>
      </c>
      <c r="U1118">
        <f>IF(AND(ALL!T1119-METEALL[[#This Row],[620124]] &gt;= 0, ALL!T1119-METEALL[[#This Row],[620124]] &lt;= 24), ALL!T1119-METEALL[[#This Row],[620124]], 0)</f>
        <v>21</v>
      </c>
      <c r="Y1118">
        <v>620104</v>
      </c>
      <c r="Z1118" s="31">
        <v>44946</v>
      </c>
      <c r="AA1118">
        <v>13</v>
      </c>
    </row>
    <row r="1119" spans="3:27">
      <c r="C1119" s="17">
        <v>44947</v>
      </c>
      <c r="D1119" t="str">
        <f>TEXT(Mete_cal[[#This Row],[Egat Code]], "[$-409]mmm yyyy")</f>
        <v>Jan 2023</v>
      </c>
      <c r="E1119">
        <f>IF(AND(ALL!D1120-METEALL[[#This Row],[620104]] &gt;= 0, ALL!D1120-METEALL[[#This Row],[620104]] &lt;= 24), ALL!D1120-METEALL[[#This Row],[620104]], 0)</f>
        <v>0</v>
      </c>
      <c r="F1119">
        <f>IF(AND(ALL!E1120-METEALL[[#This Row],[620105]] &gt;= 0, ALL!E1120-METEALL[[#This Row],[620105]] &lt;= 24), ALL!E1120-METEALL[[#This Row],[620105]], 0)</f>
        <v>0</v>
      </c>
      <c r="G1119">
        <f>IF(AND(ALL!F1120-METEALL[[#This Row],[620106]] &gt;= 0, ALL!F1120-METEALL[[#This Row],[620106]] &lt;= 24), ALL!F1120-METEALL[[#This Row],[620106]], 0)</f>
        <v>0</v>
      </c>
      <c r="H1119">
        <f>IF(AND(ALL!G1120-METEALL[[#This Row],[620107]] &gt;= 0, ALL!G1120-METEALL[[#This Row],[620107]] &lt;= 24), ALL!G1120-METEALL[[#This Row],[620107]], 0)</f>
        <v>14</v>
      </c>
      <c r="I1119">
        <f>IF(AND(ALL!H1120-METEALL[[#This Row],[620109]] &gt;= 0, ALL!H1120-METEALL[[#This Row],[620109]] &lt;= 24), ALL!H1120-METEALL[[#This Row],[620109]], 0)</f>
        <v>8</v>
      </c>
      <c r="J1119">
        <f>IF(AND(ALL!I1120-METEALL[[#This Row],[620111]] &gt;= 0, ALL!I1120-METEALL[[#This Row],[620111]] &lt;= 24), ALL!I1120-METEALL[[#This Row],[620111]], 0)</f>
        <v>14</v>
      </c>
      <c r="K1119">
        <f>IF(AND(ALL!J1120-METEALL[[#This Row],[620112]] &gt;= 0, ALL!J1120-METEALL[[#This Row],[620112]] &lt;= 24), ALL!J1120-METEALL[[#This Row],[620112]], 0)</f>
        <v>0</v>
      </c>
      <c r="L1119">
        <f>IF(AND(ALL!K1120-METEALL[[#This Row],[620113]] &gt;= 0, ALL!K1120-METEALL[[#This Row],[620113]] &lt;= 24), ALL!K1120-METEALL[[#This Row],[620113]], 0)</f>
        <v>6</v>
      </c>
      <c r="M1119">
        <f>IF(AND(ALL!L1120-METEALL[[#This Row],[620114]] &gt;= 0, ALL!L1120-METEALL[[#This Row],[620114]] &lt;= 24), ALL!L1120-METEALL[[#This Row],[620114]], 0)</f>
        <v>8</v>
      </c>
      <c r="N1119">
        <f>IF(AND(ALL!M1120-METEALL[[#This Row],[620116]] &gt;= 0, ALL!M1120-METEALL[[#This Row],[620116]] &lt;= 24), ALL!M1120-METEALL[[#This Row],[620116]], 0)</f>
        <v>7</v>
      </c>
      <c r="O1119">
        <f>IF(AND(ALL!N1120-METEALL[[#This Row],[620117]] &gt;= 0, ALL!N1120-METEALL[[#This Row],[620117]] &lt;= 24), ALL!N1120-METEALL[[#This Row],[620117]], 0)</f>
        <v>20</v>
      </c>
      <c r="P1119">
        <f>IF(AND(ALL!O1120-METEALL[[#This Row],[620118]] &gt;= 0, ALL!O1120-METEALL[[#This Row],[620118]] &lt;= 24), ALL!O1120-METEALL[[#This Row],[620118]], 0)</f>
        <v>0</v>
      </c>
      <c r="Q1119">
        <f>IF(AND(ALL!P1120-METEALL[[#This Row],[620119]] &gt;= 0, ALL!P1120-METEALL[[#This Row],[620119]] &lt;= 24), ALL!P1120-METEALL[[#This Row],[620119]], 0)</f>
        <v>12</v>
      </c>
      <c r="R1119">
        <f>IF(AND(ALL!Q1120-METEALL[[#This Row],[620120]] &gt;= 0, ALL!Q1120-METEALL[[#This Row],[620120]] &lt;= 24), ALL!Q1120-METEALL[[#This Row],[620120]], 0)</f>
        <v>7</v>
      </c>
      <c r="S1119">
        <f>IF(AND(ALL!R1120-METEALL[[#This Row],[620122]] &gt;= 0, ALL!R1120-METEALL[[#This Row],[620122]] &lt;= 24), ALL!R1120-METEALL[[#This Row],[620122]], 0)</f>
        <v>8</v>
      </c>
      <c r="T1119">
        <f>IF(AND(ALL!S1120-METEALL[[#This Row],[620123]] &gt;= 0, ALL!S1120-METEALL[[#This Row],[620123]] &lt;= 24), ALL!S1120-METEALL[[#This Row],[620123]], 0)</f>
        <v>0</v>
      </c>
      <c r="U1119">
        <f>IF(AND(ALL!T1120-METEALL[[#This Row],[620124]] &gt;= 0, ALL!T1120-METEALL[[#This Row],[620124]] &lt;= 24), ALL!T1120-METEALL[[#This Row],[620124]], 0)</f>
        <v>21</v>
      </c>
      <c r="Y1119">
        <v>620104</v>
      </c>
      <c r="Z1119" s="31">
        <v>44947</v>
      </c>
      <c r="AA1119">
        <v>0</v>
      </c>
    </row>
    <row r="1120" spans="3:27">
      <c r="C1120" s="17">
        <v>44948</v>
      </c>
      <c r="D1120" t="str">
        <f>TEXT(Mete_cal[[#This Row],[Egat Code]], "[$-409]mmm yyyy")</f>
        <v>Jan 2023</v>
      </c>
      <c r="E1120">
        <f>IF(AND(ALL!D1121-METEALL[[#This Row],[620104]] &gt;= 0, ALL!D1121-METEALL[[#This Row],[620104]] &lt;= 24), ALL!D1121-METEALL[[#This Row],[620104]], 0)</f>
        <v>16</v>
      </c>
      <c r="F1120">
        <f>IF(AND(ALL!E1121-METEALL[[#This Row],[620105]] &gt;= 0, ALL!E1121-METEALL[[#This Row],[620105]] &lt;= 24), ALL!E1121-METEALL[[#This Row],[620105]], 0)</f>
        <v>7</v>
      </c>
      <c r="G1120">
        <f>IF(AND(ALL!F1121-METEALL[[#This Row],[620106]] &gt;= 0, ALL!F1121-METEALL[[#This Row],[620106]] &lt;= 24), ALL!F1121-METEALL[[#This Row],[620106]], 0)</f>
        <v>0</v>
      </c>
      <c r="H1120">
        <f>IF(AND(ALL!G1121-METEALL[[#This Row],[620107]] &gt;= 0, ALL!G1121-METEALL[[#This Row],[620107]] &lt;= 24), ALL!G1121-METEALL[[#This Row],[620107]], 0)</f>
        <v>0</v>
      </c>
      <c r="I1120">
        <f>IF(AND(ALL!H1121-METEALL[[#This Row],[620109]] &gt;= 0, ALL!H1121-METEALL[[#This Row],[620109]] &lt;= 24), ALL!H1121-METEALL[[#This Row],[620109]], 0)</f>
        <v>21</v>
      </c>
      <c r="J1120">
        <f>IF(AND(ALL!I1121-METEALL[[#This Row],[620111]] &gt;= 0, ALL!I1121-METEALL[[#This Row],[620111]] &lt;= 24), ALL!I1121-METEALL[[#This Row],[620111]], 0)</f>
        <v>10</v>
      </c>
      <c r="K1120">
        <f>IF(AND(ALL!J1121-METEALL[[#This Row],[620112]] &gt;= 0, ALL!J1121-METEALL[[#This Row],[620112]] &lt;= 24), ALL!J1121-METEALL[[#This Row],[620112]], 0)</f>
        <v>6</v>
      </c>
      <c r="L1120">
        <f>IF(AND(ALL!K1121-METEALL[[#This Row],[620113]] &gt;= 0, ALL!K1121-METEALL[[#This Row],[620113]] &lt;= 24), ALL!K1121-METEALL[[#This Row],[620113]], 0)</f>
        <v>17</v>
      </c>
      <c r="M1120">
        <f>IF(AND(ALL!L1121-METEALL[[#This Row],[620114]] &gt;= 0, ALL!L1121-METEALL[[#This Row],[620114]] &lt;= 24), ALL!L1121-METEALL[[#This Row],[620114]], 0)</f>
        <v>19</v>
      </c>
      <c r="N1120">
        <f>IF(AND(ALL!M1121-METEALL[[#This Row],[620116]] &gt;= 0, ALL!M1121-METEALL[[#This Row],[620116]] &lt;= 24), ALL!M1121-METEALL[[#This Row],[620116]], 0)</f>
        <v>19</v>
      </c>
      <c r="O1120">
        <f>IF(AND(ALL!N1121-METEALL[[#This Row],[620117]] &gt;= 0, ALL!N1121-METEALL[[#This Row],[620117]] &lt;= 24), ALL!N1121-METEALL[[#This Row],[620117]], 0)</f>
        <v>10</v>
      </c>
      <c r="P1120">
        <f>IF(AND(ALL!O1121-METEALL[[#This Row],[620118]] &gt;= 0, ALL!O1121-METEALL[[#This Row],[620118]] &lt;= 24), ALL!O1121-METEALL[[#This Row],[620118]], 0)</f>
        <v>19</v>
      </c>
      <c r="Q1120">
        <f>IF(AND(ALL!P1121-METEALL[[#This Row],[620119]] &gt;= 0, ALL!P1121-METEALL[[#This Row],[620119]] &lt;= 24), ALL!P1121-METEALL[[#This Row],[620119]], 0)</f>
        <v>9</v>
      </c>
      <c r="R1120">
        <f>IF(AND(ALL!Q1121-METEALL[[#This Row],[620120]] &gt;= 0, ALL!Q1121-METEALL[[#This Row],[620120]] &lt;= 24), ALL!Q1121-METEALL[[#This Row],[620120]], 0)</f>
        <v>3</v>
      </c>
      <c r="S1120">
        <f>IF(AND(ALL!R1121-METEALL[[#This Row],[620122]] &gt;= 0, ALL!R1121-METEALL[[#This Row],[620122]] &lt;= 24), ALL!R1121-METEALL[[#This Row],[620122]], 0)</f>
        <v>13</v>
      </c>
      <c r="T1120">
        <f>IF(AND(ALL!S1121-METEALL[[#This Row],[620123]] &gt;= 0, ALL!S1121-METEALL[[#This Row],[620123]] &lt;= 24), ALL!S1121-METEALL[[#This Row],[620123]], 0)</f>
        <v>4</v>
      </c>
      <c r="U1120">
        <f>IF(AND(ALL!T1121-METEALL[[#This Row],[620124]] &gt;= 0, ALL!T1121-METEALL[[#This Row],[620124]] &lt;= 24), ALL!T1121-METEALL[[#This Row],[620124]], 0)</f>
        <v>20</v>
      </c>
      <c r="Y1120">
        <v>620104</v>
      </c>
      <c r="Z1120" s="31">
        <v>44948</v>
      </c>
      <c r="AA1120">
        <v>16</v>
      </c>
    </row>
    <row r="1121" spans="3:27">
      <c r="C1121" s="17">
        <v>44949</v>
      </c>
      <c r="D1121" t="str">
        <f>TEXT(Mete_cal[[#This Row],[Egat Code]], "[$-409]mmm yyyy")</f>
        <v>Jan 2023</v>
      </c>
      <c r="E1121">
        <f>IF(AND(ALL!D1122-METEALL[[#This Row],[620104]] &gt;= 0, ALL!D1122-METEALL[[#This Row],[620104]] &lt;= 24), ALL!D1122-METEALL[[#This Row],[620104]], 0)</f>
        <v>11</v>
      </c>
      <c r="F1121">
        <f>IF(AND(ALL!E1122-METEALL[[#This Row],[620105]] &gt;= 0, ALL!E1122-METEALL[[#This Row],[620105]] &lt;= 24), ALL!E1122-METEALL[[#This Row],[620105]], 0)</f>
        <v>0</v>
      </c>
      <c r="G1121">
        <f>IF(AND(ALL!F1122-METEALL[[#This Row],[620106]] &gt;= 0, ALL!F1122-METEALL[[#This Row],[620106]] &lt;= 24), ALL!F1122-METEALL[[#This Row],[620106]], 0)</f>
        <v>0</v>
      </c>
      <c r="H1121">
        <f>IF(AND(ALL!G1122-METEALL[[#This Row],[620107]] &gt;= 0, ALL!G1122-METEALL[[#This Row],[620107]] &lt;= 24), ALL!G1122-METEALL[[#This Row],[620107]], 0)</f>
        <v>0</v>
      </c>
      <c r="I1121">
        <f>IF(AND(ALL!H1122-METEALL[[#This Row],[620109]] &gt;= 0, ALL!H1122-METEALL[[#This Row],[620109]] &lt;= 24), ALL!H1122-METEALL[[#This Row],[620109]], 0)</f>
        <v>11</v>
      </c>
      <c r="J1121">
        <f>IF(AND(ALL!I1122-METEALL[[#This Row],[620111]] &gt;= 0, ALL!I1122-METEALL[[#This Row],[620111]] &lt;= 24), ALL!I1122-METEALL[[#This Row],[620111]], 0)</f>
        <v>0</v>
      </c>
      <c r="K1121">
        <f>IF(AND(ALL!J1122-METEALL[[#This Row],[620112]] &gt;= 0, ALL!J1122-METEALL[[#This Row],[620112]] &lt;= 24), ALL!J1122-METEALL[[#This Row],[620112]], 0)</f>
        <v>0</v>
      </c>
      <c r="L1121">
        <f>IF(AND(ALL!K1122-METEALL[[#This Row],[620113]] &gt;= 0, ALL!K1122-METEALL[[#This Row],[620113]] &lt;= 24), ALL!K1122-METEALL[[#This Row],[620113]], 0)</f>
        <v>15</v>
      </c>
      <c r="M1121">
        <f>IF(AND(ALL!L1122-METEALL[[#This Row],[620114]] &gt;= 0, ALL!L1122-METEALL[[#This Row],[620114]] &lt;= 24), ALL!L1122-METEALL[[#This Row],[620114]], 0)</f>
        <v>0</v>
      </c>
      <c r="N1121">
        <f>IF(AND(ALL!M1122-METEALL[[#This Row],[620116]] &gt;= 0, ALL!M1122-METEALL[[#This Row],[620116]] &lt;= 24), ALL!M1122-METEALL[[#This Row],[620116]], 0)</f>
        <v>9</v>
      </c>
      <c r="O1121">
        <f>IF(AND(ALL!N1122-METEALL[[#This Row],[620117]] &gt;= 0, ALL!N1122-METEALL[[#This Row],[620117]] &lt;= 24), ALL!N1122-METEALL[[#This Row],[620117]], 0)</f>
        <v>18</v>
      </c>
      <c r="P1121">
        <f>IF(AND(ALL!O1122-METEALL[[#This Row],[620118]] &gt;= 0, ALL!O1122-METEALL[[#This Row],[620118]] &lt;= 24), ALL!O1122-METEALL[[#This Row],[620118]], 0)</f>
        <v>19</v>
      </c>
      <c r="Q1121">
        <f>IF(AND(ALL!P1122-METEALL[[#This Row],[620119]] &gt;= 0, ALL!P1122-METEALL[[#This Row],[620119]] &lt;= 24), ALL!P1122-METEALL[[#This Row],[620119]], 0)</f>
        <v>16</v>
      </c>
      <c r="R1121">
        <f>IF(AND(ALL!Q1122-METEALL[[#This Row],[620120]] &gt;= 0, ALL!Q1122-METEALL[[#This Row],[620120]] &lt;= 24), ALL!Q1122-METEALL[[#This Row],[620120]], 0)</f>
        <v>17</v>
      </c>
      <c r="S1121">
        <f>IF(AND(ALL!R1122-METEALL[[#This Row],[620122]] &gt;= 0, ALL!R1122-METEALL[[#This Row],[620122]] &lt;= 24), ALL!R1122-METEALL[[#This Row],[620122]], 0)</f>
        <v>15</v>
      </c>
      <c r="T1121">
        <f>IF(AND(ALL!S1122-METEALL[[#This Row],[620123]] &gt;= 0, ALL!S1122-METEALL[[#This Row],[620123]] &lt;= 24), ALL!S1122-METEALL[[#This Row],[620123]], 0)</f>
        <v>4</v>
      </c>
      <c r="U1121">
        <f>IF(AND(ALL!T1122-METEALL[[#This Row],[620124]] &gt;= 0, ALL!T1122-METEALL[[#This Row],[620124]] &lt;= 24), ALL!T1122-METEALL[[#This Row],[620124]], 0)</f>
        <v>10</v>
      </c>
      <c r="Y1121">
        <v>620104</v>
      </c>
      <c r="Z1121" s="31">
        <v>44949</v>
      </c>
      <c r="AA1121">
        <v>11</v>
      </c>
    </row>
    <row r="1122" spans="3:27">
      <c r="C1122" s="17">
        <v>44950</v>
      </c>
      <c r="D1122" t="str">
        <f>TEXT(Mete_cal[[#This Row],[Egat Code]], "[$-409]mmm yyyy")</f>
        <v>Jan 2023</v>
      </c>
      <c r="E1122">
        <f>IF(AND(ALL!D1123-METEALL[[#This Row],[620104]] &gt;= 0, ALL!D1123-METEALL[[#This Row],[620104]] &lt;= 24), ALL!D1123-METEALL[[#This Row],[620104]], 0)</f>
        <v>12</v>
      </c>
      <c r="F1122">
        <f>IF(AND(ALL!E1123-METEALL[[#This Row],[620105]] &gt;= 0, ALL!E1123-METEALL[[#This Row],[620105]] &lt;= 24), ALL!E1123-METEALL[[#This Row],[620105]], 0)</f>
        <v>0</v>
      </c>
      <c r="G1122">
        <f>IF(AND(ALL!F1123-METEALL[[#This Row],[620106]] &gt;= 0, ALL!F1123-METEALL[[#This Row],[620106]] &lt;= 24), ALL!F1123-METEALL[[#This Row],[620106]], 0)</f>
        <v>0</v>
      </c>
      <c r="H1122">
        <f>IF(AND(ALL!G1123-METEALL[[#This Row],[620107]] &gt;= 0, ALL!G1123-METEALL[[#This Row],[620107]] &lt;= 24), ALL!G1123-METEALL[[#This Row],[620107]], 0)</f>
        <v>17</v>
      </c>
      <c r="I1122">
        <f>IF(AND(ALL!H1123-METEALL[[#This Row],[620109]] &gt;= 0, ALL!H1123-METEALL[[#This Row],[620109]] &lt;= 24), ALL!H1123-METEALL[[#This Row],[620109]], 0)</f>
        <v>13</v>
      </c>
      <c r="J1122">
        <f>IF(AND(ALL!I1123-METEALL[[#This Row],[620111]] &gt;= 0, ALL!I1123-METEALL[[#This Row],[620111]] &lt;= 24), ALL!I1123-METEALL[[#This Row],[620111]], 0)</f>
        <v>0</v>
      </c>
      <c r="K1122">
        <f>IF(AND(ALL!J1123-METEALL[[#This Row],[620112]] &gt;= 0, ALL!J1123-METEALL[[#This Row],[620112]] &lt;= 24), ALL!J1123-METEALL[[#This Row],[620112]], 0)</f>
        <v>0</v>
      </c>
      <c r="L1122">
        <f>IF(AND(ALL!K1123-METEALL[[#This Row],[620113]] &gt;= 0, ALL!K1123-METEALL[[#This Row],[620113]] &lt;= 24), ALL!K1123-METEALL[[#This Row],[620113]], 0)</f>
        <v>13</v>
      </c>
      <c r="M1122">
        <f>IF(AND(ALL!L1123-METEALL[[#This Row],[620114]] &gt;= 0, ALL!L1123-METEALL[[#This Row],[620114]] &lt;= 24), ALL!L1123-METEALL[[#This Row],[620114]], 0)</f>
        <v>0</v>
      </c>
      <c r="N1122">
        <f>IF(AND(ALL!M1123-METEALL[[#This Row],[620116]] &gt;= 0, ALL!M1123-METEALL[[#This Row],[620116]] &lt;= 24), ALL!M1123-METEALL[[#This Row],[620116]], 0)</f>
        <v>13</v>
      </c>
      <c r="O1122">
        <f>IF(AND(ALL!N1123-METEALL[[#This Row],[620117]] &gt;= 0, ALL!N1123-METEALL[[#This Row],[620117]] &lt;= 24), ALL!N1123-METEALL[[#This Row],[620117]], 0)</f>
        <v>15</v>
      </c>
      <c r="P1122">
        <f>IF(AND(ALL!O1123-METEALL[[#This Row],[620118]] &gt;= 0, ALL!O1123-METEALL[[#This Row],[620118]] &lt;= 24), ALL!O1123-METEALL[[#This Row],[620118]], 0)</f>
        <v>0</v>
      </c>
      <c r="Q1122">
        <f>IF(AND(ALL!P1123-METEALL[[#This Row],[620119]] &gt;= 0, ALL!P1123-METEALL[[#This Row],[620119]] &lt;= 24), ALL!P1123-METEALL[[#This Row],[620119]], 0)</f>
        <v>18</v>
      </c>
      <c r="R1122">
        <f>IF(AND(ALL!Q1123-METEALL[[#This Row],[620120]] &gt;= 0, ALL!Q1123-METEALL[[#This Row],[620120]] &lt;= 24), ALL!Q1123-METEALL[[#This Row],[620120]], 0)</f>
        <v>12</v>
      </c>
      <c r="S1122">
        <f>IF(AND(ALL!R1123-METEALL[[#This Row],[620122]] &gt;= 0, ALL!R1123-METEALL[[#This Row],[620122]] &lt;= 24), ALL!R1123-METEALL[[#This Row],[620122]], 0)</f>
        <v>15</v>
      </c>
      <c r="T1122">
        <f>IF(AND(ALL!S1123-METEALL[[#This Row],[620123]] &gt;= 0, ALL!S1123-METEALL[[#This Row],[620123]] &lt;= 24), ALL!S1123-METEALL[[#This Row],[620123]], 0)</f>
        <v>12</v>
      </c>
      <c r="U1122">
        <f>IF(AND(ALL!T1123-METEALL[[#This Row],[620124]] &gt;= 0, ALL!T1123-METEALL[[#This Row],[620124]] &lt;= 24), ALL!T1123-METEALL[[#This Row],[620124]], 0)</f>
        <v>12</v>
      </c>
      <c r="Y1122">
        <v>620104</v>
      </c>
      <c r="Z1122" s="31">
        <v>44950</v>
      </c>
      <c r="AA1122">
        <v>12</v>
      </c>
    </row>
    <row r="1123" spans="3:27">
      <c r="C1123" s="17">
        <v>44951</v>
      </c>
      <c r="D1123" t="str">
        <f>TEXT(Mete_cal[[#This Row],[Egat Code]], "[$-409]mmm yyyy")</f>
        <v>Jan 2023</v>
      </c>
      <c r="E1123">
        <f>IF(AND(ALL!D1124-METEALL[[#This Row],[620104]] &gt;= 0, ALL!D1124-METEALL[[#This Row],[620104]] &lt;= 24), ALL!D1124-METEALL[[#This Row],[620104]], 0)</f>
        <v>20</v>
      </c>
      <c r="F1123">
        <f>IF(AND(ALL!E1124-METEALL[[#This Row],[620105]] &gt;= 0, ALL!E1124-METEALL[[#This Row],[620105]] &lt;= 24), ALL!E1124-METEALL[[#This Row],[620105]], 0)</f>
        <v>19</v>
      </c>
      <c r="G1123">
        <f>IF(AND(ALL!F1124-METEALL[[#This Row],[620106]] &gt;= 0, ALL!F1124-METEALL[[#This Row],[620106]] &lt;= 24), ALL!F1124-METEALL[[#This Row],[620106]], 0)</f>
        <v>0</v>
      </c>
      <c r="H1123">
        <f>IF(AND(ALL!G1124-METEALL[[#This Row],[620107]] &gt;= 0, ALL!G1124-METEALL[[#This Row],[620107]] &lt;= 24), ALL!G1124-METEALL[[#This Row],[620107]], 0)</f>
        <v>9</v>
      </c>
      <c r="I1123">
        <f>IF(AND(ALL!H1124-METEALL[[#This Row],[620109]] &gt;= 0, ALL!H1124-METEALL[[#This Row],[620109]] &lt;= 24), ALL!H1124-METEALL[[#This Row],[620109]], 0)</f>
        <v>0</v>
      </c>
      <c r="J1123">
        <f>IF(AND(ALL!I1124-METEALL[[#This Row],[620111]] &gt;= 0, ALL!I1124-METEALL[[#This Row],[620111]] &lt;= 24), ALL!I1124-METEALL[[#This Row],[620111]], 0)</f>
        <v>0</v>
      </c>
      <c r="K1123">
        <f>IF(AND(ALL!J1124-METEALL[[#This Row],[620112]] &gt;= 0, ALL!J1124-METEALL[[#This Row],[620112]] &lt;= 24), ALL!J1124-METEALL[[#This Row],[620112]], 0)</f>
        <v>15</v>
      </c>
      <c r="L1123">
        <f>IF(AND(ALL!K1124-METEALL[[#This Row],[620113]] &gt;= 0, ALL!K1124-METEALL[[#This Row],[620113]] &lt;= 24), ALL!K1124-METEALL[[#This Row],[620113]], 0)</f>
        <v>14</v>
      </c>
      <c r="M1123">
        <f>IF(AND(ALL!L1124-METEALL[[#This Row],[620114]] &gt;= 0, ALL!L1124-METEALL[[#This Row],[620114]] &lt;= 24), ALL!L1124-METEALL[[#This Row],[620114]], 0)</f>
        <v>4</v>
      </c>
      <c r="N1123">
        <f>IF(AND(ALL!M1124-METEALL[[#This Row],[620116]] &gt;= 0, ALL!M1124-METEALL[[#This Row],[620116]] &lt;= 24), ALL!M1124-METEALL[[#This Row],[620116]], 0)</f>
        <v>21</v>
      </c>
      <c r="O1123">
        <f>IF(AND(ALL!N1124-METEALL[[#This Row],[620117]] &gt;= 0, ALL!N1124-METEALL[[#This Row],[620117]] &lt;= 24), ALL!N1124-METEALL[[#This Row],[620117]], 0)</f>
        <v>20</v>
      </c>
      <c r="P1123">
        <f>IF(AND(ALL!O1124-METEALL[[#This Row],[620118]] &gt;= 0, ALL!O1124-METEALL[[#This Row],[620118]] &lt;= 24), ALL!O1124-METEALL[[#This Row],[620118]], 0)</f>
        <v>0</v>
      </c>
      <c r="Q1123">
        <f>IF(AND(ALL!P1124-METEALL[[#This Row],[620119]] &gt;= 0, ALL!P1124-METEALL[[#This Row],[620119]] &lt;= 24), ALL!P1124-METEALL[[#This Row],[620119]], 0)</f>
        <v>4</v>
      </c>
      <c r="R1123">
        <f>IF(AND(ALL!Q1124-METEALL[[#This Row],[620120]] &gt;= 0, ALL!Q1124-METEALL[[#This Row],[620120]] &lt;= 24), ALL!Q1124-METEALL[[#This Row],[620120]], 0)</f>
        <v>18</v>
      </c>
      <c r="S1123">
        <f>IF(AND(ALL!R1124-METEALL[[#This Row],[620122]] &gt;= 0, ALL!R1124-METEALL[[#This Row],[620122]] &lt;= 24), ALL!R1124-METEALL[[#This Row],[620122]], 0)</f>
        <v>8</v>
      </c>
      <c r="T1123">
        <f>IF(AND(ALL!S1124-METEALL[[#This Row],[620123]] &gt;= 0, ALL!S1124-METEALL[[#This Row],[620123]] &lt;= 24), ALL!S1124-METEALL[[#This Row],[620123]], 0)</f>
        <v>8</v>
      </c>
      <c r="U1123">
        <f>IF(AND(ALL!T1124-METEALL[[#This Row],[620124]] &gt;= 0, ALL!T1124-METEALL[[#This Row],[620124]] &lt;= 24), ALL!T1124-METEALL[[#This Row],[620124]], 0)</f>
        <v>19</v>
      </c>
      <c r="Y1123">
        <v>620104</v>
      </c>
      <c r="Z1123" s="31">
        <v>44951</v>
      </c>
      <c r="AA1123">
        <v>20</v>
      </c>
    </row>
    <row r="1124" spans="3:27">
      <c r="C1124" s="17">
        <v>44952</v>
      </c>
      <c r="D1124" t="str">
        <f>TEXT(Mete_cal[[#This Row],[Egat Code]], "[$-409]mmm yyyy")</f>
        <v>Jan 2023</v>
      </c>
      <c r="E1124">
        <f>IF(AND(ALL!D1125-METEALL[[#This Row],[620104]] &gt;= 0, ALL!D1125-METEALL[[#This Row],[620104]] &lt;= 24), ALL!D1125-METEALL[[#This Row],[620104]], 0)</f>
        <v>16</v>
      </c>
      <c r="F1124">
        <f>IF(AND(ALL!E1125-METEALL[[#This Row],[620105]] &gt;= 0, ALL!E1125-METEALL[[#This Row],[620105]] &lt;= 24), ALL!E1125-METEALL[[#This Row],[620105]], 0)</f>
        <v>17</v>
      </c>
      <c r="G1124">
        <f>IF(AND(ALL!F1125-METEALL[[#This Row],[620106]] &gt;= 0, ALL!F1125-METEALL[[#This Row],[620106]] &lt;= 24), ALL!F1125-METEALL[[#This Row],[620106]], 0)</f>
        <v>0</v>
      </c>
      <c r="H1124">
        <f>IF(AND(ALL!G1125-METEALL[[#This Row],[620107]] &gt;= 0, ALL!G1125-METEALL[[#This Row],[620107]] &lt;= 24), ALL!G1125-METEALL[[#This Row],[620107]], 0)</f>
        <v>7</v>
      </c>
      <c r="I1124">
        <f>IF(AND(ALL!H1125-METEALL[[#This Row],[620109]] &gt;= 0, ALL!H1125-METEALL[[#This Row],[620109]] &lt;= 24), ALL!H1125-METEALL[[#This Row],[620109]], 0)</f>
        <v>0</v>
      </c>
      <c r="J1124">
        <f>IF(AND(ALL!I1125-METEALL[[#This Row],[620111]] &gt;= 0, ALL!I1125-METEALL[[#This Row],[620111]] &lt;= 24), ALL!I1125-METEALL[[#This Row],[620111]], 0)</f>
        <v>0</v>
      </c>
      <c r="K1124">
        <f>IF(AND(ALL!J1125-METEALL[[#This Row],[620112]] &gt;= 0, ALL!J1125-METEALL[[#This Row],[620112]] &lt;= 24), ALL!J1125-METEALL[[#This Row],[620112]], 0)</f>
        <v>11</v>
      </c>
      <c r="L1124">
        <f>IF(AND(ALL!K1125-METEALL[[#This Row],[620113]] &gt;= 0, ALL!K1125-METEALL[[#This Row],[620113]] &lt;= 24), ALL!K1125-METEALL[[#This Row],[620113]], 0)</f>
        <v>16</v>
      </c>
      <c r="M1124">
        <f>IF(AND(ALL!L1125-METEALL[[#This Row],[620114]] &gt;= 0, ALL!L1125-METEALL[[#This Row],[620114]] &lt;= 24), ALL!L1125-METEALL[[#This Row],[620114]], 0)</f>
        <v>0</v>
      </c>
      <c r="N1124">
        <f>IF(AND(ALL!M1125-METEALL[[#This Row],[620116]] &gt;= 0, ALL!M1125-METEALL[[#This Row],[620116]] &lt;= 24), ALL!M1125-METEALL[[#This Row],[620116]], 0)</f>
        <v>15</v>
      </c>
      <c r="O1124">
        <f>IF(AND(ALL!N1125-METEALL[[#This Row],[620117]] &gt;= 0, ALL!N1125-METEALL[[#This Row],[620117]] &lt;= 24), ALL!N1125-METEALL[[#This Row],[620117]], 0)</f>
        <v>12</v>
      </c>
      <c r="P1124">
        <f>IF(AND(ALL!O1125-METEALL[[#This Row],[620118]] &gt;= 0, ALL!O1125-METEALL[[#This Row],[620118]] &lt;= 24), ALL!O1125-METEALL[[#This Row],[620118]], 0)</f>
        <v>0</v>
      </c>
      <c r="Q1124">
        <f>IF(AND(ALL!P1125-METEALL[[#This Row],[620119]] &gt;= 0, ALL!P1125-METEALL[[#This Row],[620119]] &lt;= 24), ALL!P1125-METEALL[[#This Row],[620119]], 0)</f>
        <v>0</v>
      </c>
      <c r="R1124">
        <f>IF(AND(ALL!Q1125-METEALL[[#This Row],[620120]] &gt;= 0, ALL!Q1125-METEALL[[#This Row],[620120]] &lt;= 24), ALL!Q1125-METEALL[[#This Row],[620120]], 0)</f>
        <v>6</v>
      </c>
      <c r="S1124">
        <f>IF(AND(ALL!R1125-METEALL[[#This Row],[620122]] &gt;= 0, ALL!R1125-METEALL[[#This Row],[620122]] &lt;= 24), ALL!R1125-METEALL[[#This Row],[620122]], 0)</f>
        <v>13</v>
      </c>
      <c r="T1124">
        <f>IF(AND(ALL!S1125-METEALL[[#This Row],[620123]] &gt;= 0, ALL!S1125-METEALL[[#This Row],[620123]] &lt;= 24), ALL!S1125-METEALL[[#This Row],[620123]], 0)</f>
        <v>22</v>
      </c>
      <c r="U1124">
        <f>IF(AND(ALL!T1125-METEALL[[#This Row],[620124]] &gt;= 0, ALL!T1125-METEALL[[#This Row],[620124]] &lt;= 24), ALL!T1125-METEALL[[#This Row],[620124]], 0)</f>
        <v>12</v>
      </c>
      <c r="Y1124">
        <v>620104</v>
      </c>
      <c r="Z1124" s="31">
        <v>44952</v>
      </c>
      <c r="AA1124">
        <v>16</v>
      </c>
    </row>
    <row r="1125" spans="3:27">
      <c r="C1125" s="17">
        <v>44953</v>
      </c>
      <c r="D1125" t="str">
        <f>TEXT(Mete_cal[[#This Row],[Egat Code]], "[$-409]mmm yyyy")</f>
        <v>Jan 2023</v>
      </c>
      <c r="E1125">
        <f>IF(AND(ALL!D1126-METEALL[[#This Row],[620104]] &gt;= 0, ALL!D1126-METEALL[[#This Row],[620104]] &lt;= 24), ALL!D1126-METEALL[[#This Row],[620104]], 0)</f>
        <v>16</v>
      </c>
      <c r="F1125">
        <f>IF(AND(ALL!E1126-METEALL[[#This Row],[620105]] &gt;= 0, ALL!E1126-METEALL[[#This Row],[620105]] &lt;= 24), ALL!E1126-METEALL[[#This Row],[620105]], 0)</f>
        <v>0</v>
      </c>
      <c r="G1125">
        <f>IF(AND(ALL!F1126-METEALL[[#This Row],[620106]] &gt;= 0, ALL!F1126-METEALL[[#This Row],[620106]] &lt;= 24), ALL!F1126-METEALL[[#This Row],[620106]], 0)</f>
        <v>8</v>
      </c>
      <c r="H1125">
        <f>IF(AND(ALL!G1126-METEALL[[#This Row],[620107]] &gt;= 0, ALL!G1126-METEALL[[#This Row],[620107]] &lt;= 24), ALL!G1126-METEALL[[#This Row],[620107]], 0)</f>
        <v>0</v>
      </c>
      <c r="I1125">
        <f>IF(AND(ALL!H1126-METEALL[[#This Row],[620109]] &gt;= 0, ALL!H1126-METEALL[[#This Row],[620109]] &lt;= 24), ALL!H1126-METEALL[[#This Row],[620109]], 0)</f>
        <v>0</v>
      </c>
      <c r="J1125">
        <f>IF(AND(ALL!I1126-METEALL[[#This Row],[620111]] &gt;= 0, ALL!I1126-METEALL[[#This Row],[620111]] &lt;= 24), ALL!I1126-METEALL[[#This Row],[620111]], 0)</f>
        <v>0</v>
      </c>
      <c r="K1125">
        <f>IF(AND(ALL!J1126-METEALL[[#This Row],[620112]] &gt;= 0, ALL!J1126-METEALL[[#This Row],[620112]] &lt;= 24), ALL!J1126-METEALL[[#This Row],[620112]], 0)</f>
        <v>0</v>
      </c>
      <c r="L1125">
        <f>IF(AND(ALL!K1126-METEALL[[#This Row],[620113]] &gt;= 0, ALL!K1126-METEALL[[#This Row],[620113]] &lt;= 24), ALL!K1126-METEALL[[#This Row],[620113]], 0)</f>
        <v>4</v>
      </c>
      <c r="M1125">
        <f>IF(AND(ALL!L1126-METEALL[[#This Row],[620114]] &gt;= 0, ALL!L1126-METEALL[[#This Row],[620114]] &lt;= 24), ALL!L1126-METEALL[[#This Row],[620114]], 0)</f>
        <v>0</v>
      </c>
      <c r="N1125">
        <f>IF(AND(ALL!M1126-METEALL[[#This Row],[620116]] &gt;= 0, ALL!M1126-METEALL[[#This Row],[620116]] &lt;= 24), ALL!M1126-METEALL[[#This Row],[620116]], 0)</f>
        <v>15</v>
      </c>
      <c r="O1125">
        <f>IF(AND(ALL!N1126-METEALL[[#This Row],[620117]] &gt;= 0, ALL!N1126-METEALL[[#This Row],[620117]] &lt;= 24), ALL!N1126-METEALL[[#This Row],[620117]], 0)</f>
        <v>0</v>
      </c>
      <c r="P1125">
        <f>IF(AND(ALL!O1126-METEALL[[#This Row],[620118]] &gt;= 0, ALL!O1126-METEALL[[#This Row],[620118]] &lt;= 24), ALL!O1126-METEALL[[#This Row],[620118]], 0)</f>
        <v>0</v>
      </c>
      <c r="Q1125">
        <f>IF(AND(ALL!P1126-METEALL[[#This Row],[620119]] &gt;= 0, ALL!P1126-METEALL[[#This Row],[620119]] &lt;= 24), ALL!P1126-METEALL[[#This Row],[620119]], 0)</f>
        <v>11</v>
      </c>
      <c r="R1125">
        <f>IF(AND(ALL!Q1126-METEALL[[#This Row],[620120]] &gt;= 0, ALL!Q1126-METEALL[[#This Row],[620120]] &lt;= 24), ALL!Q1126-METEALL[[#This Row],[620120]], 0)</f>
        <v>12</v>
      </c>
      <c r="S1125">
        <f>IF(AND(ALL!R1126-METEALL[[#This Row],[620122]] &gt;= 0, ALL!R1126-METEALL[[#This Row],[620122]] &lt;= 24), ALL!R1126-METEALL[[#This Row],[620122]], 0)</f>
        <v>0</v>
      </c>
      <c r="T1125">
        <f>IF(AND(ALL!S1126-METEALL[[#This Row],[620123]] &gt;= 0, ALL!S1126-METEALL[[#This Row],[620123]] &lt;= 24), ALL!S1126-METEALL[[#This Row],[620123]], 0)</f>
        <v>6</v>
      </c>
      <c r="U1125">
        <f>IF(AND(ALL!T1126-METEALL[[#This Row],[620124]] &gt;= 0, ALL!T1126-METEALL[[#This Row],[620124]] &lt;= 24), ALL!T1126-METEALL[[#This Row],[620124]], 0)</f>
        <v>16</v>
      </c>
      <c r="Y1125">
        <v>620104</v>
      </c>
      <c r="Z1125" s="31">
        <v>44953</v>
      </c>
      <c r="AA1125">
        <v>16</v>
      </c>
    </row>
    <row r="1126" spans="3:27">
      <c r="C1126" s="17">
        <v>44954</v>
      </c>
      <c r="D1126" t="str">
        <f>TEXT(Mete_cal[[#This Row],[Egat Code]], "[$-409]mmm yyyy")</f>
        <v>Jan 2023</v>
      </c>
      <c r="E1126">
        <f>IF(AND(ALL!D1127-METEALL[[#This Row],[620104]] &gt;= 0, ALL!D1127-METEALL[[#This Row],[620104]] &lt;= 24), ALL!D1127-METEALL[[#This Row],[620104]], 0)</f>
        <v>13</v>
      </c>
      <c r="F1126">
        <f>IF(AND(ALL!E1127-METEALL[[#This Row],[620105]] &gt;= 0, ALL!E1127-METEALL[[#This Row],[620105]] &lt;= 24), ALL!E1127-METEALL[[#This Row],[620105]], 0)</f>
        <v>0</v>
      </c>
      <c r="G1126">
        <f>IF(AND(ALL!F1127-METEALL[[#This Row],[620106]] &gt;= 0, ALL!F1127-METEALL[[#This Row],[620106]] &lt;= 24), ALL!F1127-METEALL[[#This Row],[620106]], 0)</f>
        <v>0</v>
      </c>
      <c r="H1126">
        <f>IF(AND(ALL!G1127-METEALL[[#This Row],[620107]] &gt;= 0, ALL!G1127-METEALL[[#This Row],[620107]] &lt;= 24), ALL!G1127-METEALL[[#This Row],[620107]], 0)</f>
        <v>0</v>
      </c>
      <c r="I1126">
        <f>IF(AND(ALL!H1127-METEALL[[#This Row],[620109]] &gt;= 0, ALL!H1127-METEALL[[#This Row],[620109]] &lt;= 24), ALL!H1127-METEALL[[#This Row],[620109]], 0)</f>
        <v>0</v>
      </c>
      <c r="J1126">
        <f>IF(AND(ALL!I1127-METEALL[[#This Row],[620111]] &gt;= 0, ALL!I1127-METEALL[[#This Row],[620111]] &lt;= 24), ALL!I1127-METEALL[[#This Row],[620111]], 0)</f>
        <v>0</v>
      </c>
      <c r="K1126">
        <f>IF(AND(ALL!J1127-METEALL[[#This Row],[620112]] &gt;= 0, ALL!J1127-METEALL[[#This Row],[620112]] &lt;= 24), ALL!J1127-METEALL[[#This Row],[620112]], 0)</f>
        <v>14</v>
      </c>
      <c r="L1126">
        <f>IF(AND(ALL!K1127-METEALL[[#This Row],[620113]] &gt;= 0, ALL!K1127-METEALL[[#This Row],[620113]] &lt;= 24), ALL!K1127-METEALL[[#This Row],[620113]], 0)</f>
        <v>14</v>
      </c>
      <c r="M1126">
        <f>IF(AND(ALL!L1127-METEALL[[#This Row],[620114]] &gt;= 0, ALL!L1127-METEALL[[#This Row],[620114]] &lt;= 24), ALL!L1127-METEALL[[#This Row],[620114]], 0)</f>
        <v>0</v>
      </c>
      <c r="N1126">
        <f>IF(AND(ALL!M1127-METEALL[[#This Row],[620116]] &gt;= 0, ALL!M1127-METEALL[[#This Row],[620116]] &lt;= 24), ALL!M1127-METEALL[[#This Row],[620116]], 0)</f>
        <v>0</v>
      </c>
      <c r="O1126">
        <f>IF(AND(ALL!N1127-METEALL[[#This Row],[620117]] &gt;= 0, ALL!N1127-METEALL[[#This Row],[620117]] &lt;= 24), ALL!N1127-METEALL[[#This Row],[620117]], 0)</f>
        <v>0</v>
      </c>
      <c r="P1126">
        <f>IF(AND(ALL!O1127-METEALL[[#This Row],[620118]] &gt;= 0, ALL!O1127-METEALL[[#This Row],[620118]] &lt;= 24), ALL!O1127-METEALL[[#This Row],[620118]], 0)</f>
        <v>9</v>
      </c>
      <c r="Q1126">
        <f>IF(AND(ALL!P1127-METEALL[[#This Row],[620119]] &gt;= 0, ALL!P1127-METEALL[[#This Row],[620119]] &lt;= 24), ALL!P1127-METEALL[[#This Row],[620119]], 0)</f>
        <v>19</v>
      </c>
      <c r="R1126">
        <f>IF(AND(ALL!Q1127-METEALL[[#This Row],[620120]] &gt;= 0, ALL!Q1127-METEALL[[#This Row],[620120]] &lt;= 24), ALL!Q1127-METEALL[[#This Row],[620120]], 0)</f>
        <v>13</v>
      </c>
      <c r="S1126">
        <f>IF(AND(ALL!R1127-METEALL[[#This Row],[620122]] &gt;= 0, ALL!R1127-METEALL[[#This Row],[620122]] &lt;= 24), ALL!R1127-METEALL[[#This Row],[620122]], 0)</f>
        <v>0</v>
      </c>
      <c r="T1126">
        <f>IF(AND(ALL!S1127-METEALL[[#This Row],[620123]] &gt;= 0, ALL!S1127-METEALL[[#This Row],[620123]] &lt;= 24), ALL!S1127-METEALL[[#This Row],[620123]], 0)</f>
        <v>7</v>
      </c>
      <c r="U1126">
        <f>IF(AND(ALL!T1127-METEALL[[#This Row],[620124]] &gt;= 0, ALL!T1127-METEALL[[#This Row],[620124]] &lt;= 24), ALL!T1127-METEALL[[#This Row],[620124]], 0)</f>
        <v>14</v>
      </c>
      <c r="Y1126">
        <v>620104</v>
      </c>
      <c r="Z1126" s="31">
        <v>44954</v>
      </c>
      <c r="AA1126">
        <v>13</v>
      </c>
    </row>
    <row r="1127" spans="3:27">
      <c r="C1127" s="17">
        <v>44955</v>
      </c>
      <c r="D1127" t="str">
        <f>TEXT(Mete_cal[[#This Row],[Egat Code]], "[$-409]mmm yyyy")</f>
        <v>Jan 2023</v>
      </c>
      <c r="E1127">
        <f>IF(AND(ALL!D1128-METEALL[[#This Row],[620104]] &gt;= 0, ALL!D1128-METEALL[[#This Row],[620104]] &lt;= 24), ALL!D1128-METEALL[[#This Row],[620104]], 0)</f>
        <v>15</v>
      </c>
      <c r="F1127">
        <f>IF(AND(ALL!E1128-METEALL[[#This Row],[620105]] &gt;= 0, ALL!E1128-METEALL[[#This Row],[620105]] &lt;= 24), ALL!E1128-METEALL[[#This Row],[620105]], 0)</f>
        <v>0</v>
      </c>
      <c r="G1127">
        <f>IF(AND(ALL!F1128-METEALL[[#This Row],[620106]] &gt;= 0, ALL!F1128-METEALL[[#This Row],[620106]] &lt;= 24), ALL!F1128-METEALL[[#This Row],[620106]], 0)</f>
        <v>11</v>
      </c>
      <c r="H1127">
        <f>IF(AND(ALL!G1128-METEALL[[#This Row],[620107]] &gt;= 0, ALL!G1128-METEALL[[#This Row],[620107]] &lt;= 24), ALL!G1128-METEALL[[#This Row],[620107]], 0)</f>
        <v>0</v>
      </c>
      <c r="I1127">
        <f>IF(AND(ALL!H1128-METEALL[[#This Row],[620109]] &gt;= 0, ALL!H1128-METEALL[[#This Row],[620109]] &lt;= 24), ALL!H1128-METEALL[[#This Row],[620109]], 0)</f>
        <v>0</v>
      </c>
      <c r="J1127">
        <f>IF(AND(ALL!I1128-METEALL[[#This Row],[620111]] &gt;= 0, ALL!I1128-METEALL[[#This Row],[620111]] &lt;= 24), ALL!I1128-METEALL[[#This Row],[620111]], 0)</f>
        <v>0</v>
      </c>
      <c r="K1127">
        <f>IF(AND(ALL!J1128-METEALL[[#This Row],[620112]] &gt;= 0, ALL!J1128-METEALL[[#This Row],[620112]] &lt;= 24), ALL!J1128-METEALL[[#This Row],[620112]], 0)</f>
        <v>19</v>
      </c>
      <c r="L1127">
        <f>IF(AND(ALL!K1128-METEALL[[#This Row],[620113]] &gt;= 0, ALL!K1128-METEALL[[#This Row],[620113]] &lt;= 24), ALL!K1128-METEALL[[#This Row],[620113]], 0)</f>
        <v>20</v>
      </c>
      <c r="M1127">
        <f>IF(AND(ALL!L1128-METEALL[[#This Row],[620114]] &gt;= 0, ALL!L1128-METEALL[[#This Row],[620114]] &lt;= 24), ALL!L1128-METEALL[[#This Row],[620114]], 0)</f>
        <v>16</v>
      </c>
      <c r="N1127">
        <f>IF(AND(ALL!M1128-METEALL[[#This Row],[620116]] &gt;= 0, ALL!M1128-METEALL[[#This Row],[620116]] &lt;= 24), ALL!M1128-METEALL[[#This Row],[620116]], 0)</f>
        <v>0</v>
      </c>
      <c r="O1127">
        <f>IF(AND(ALL!N1128-METEALL[[#This Row],[620117]] &gt;= 0, ALL!N1128-METEALL[[#This Row],[620117]] &lt;= 24), ALL!N1128-METEALL[[#This Row],[620117]], 0)</f>
        <v>0</v>
      </c>
      <c r="P1127">
        <f>IF(AND(ALL!O1128-METEALL[[#This Row],[620118]] &gt;= 0, ALL!O1128-METEALL[[#This Row],[620118]] &lt;= 24), ALL!O1128-METEALL[[#This Row],[620118]], 0)</f>
        <v>7</v>
      </c>
      <c r="Q1127">
        <f>IF(AND(ALL!P1128-METEALL[[#This Row],[620119]] &gt;= 0, ALL!P1128-METEALL[[#This Row],[620119]] &lt;= 24), ALL!P1128-METEALL[[#This Row],[620119]], 0)</f>
        <v>18</v>
      </c>
      <c r="R1127">
        <f>IF(AND(ALL!Q1128-METEALL[[#This Row],[620120]] &gt;= 0, ALL!Q1128-METEALL[[#This Row],[620120]] &lt;= 24), ALL!Q1128-METEALL[[#This Row],[620120]], 0)</f>
        <v>19</v>
      </c>
      <c r="S1127">
        <f>IF(AND(ALL!R1128-METEALL[[#This Row],[620122]] &gt;= 0, ALL!R1128-METEALL[[#This Row],[620122]] &lt;= 24), ALL!R1128-METEALL[[#This Row],[620122]], 0)</f>
        <v>19</v>
      </c>
      <c r="T1127">
        <f>IF(AND(ALL!S1128-METEALL[[#This Row],[620123]] &gt;= 0, ALL!S1128-METEALL[[#This Row],[620123]] &lt;= 24), ALL!S1128-METEALL[[#This Row],[620123]], 0)</f>
        <v>16</v>
      </c>
      <c r="U1127">
        <f>IF(AND(ALL!T1128-METEALL[[#This Row],[620124]] &gt;= 0, ALL!T1128-METEALL[[#This Row],[620124]] &lt;= 24), ALL!T1128-METEALL[[#This Row],[620124]], 0)</f>
        <v>0</v>
      </c>
      <c r="Y1127">
        <v>620104</v>
      </c>
      <c r="Z1127" s="31">
        <v>44955</v>
      </c>
      <c r="AA1127">
        <v>15</v>
      </c>
    </row>
    <row r="1128" spans="3:27">
      <c r="C1128" s="17">
        <v>44956</v>
      </c>
      <c r="D1128" t="str">
        <f>TEXT(Mete_cal[[#This Row],[Egat Code]], "[$-409]mmm yyyy")</f>
        <v>Jan 2023</v>
      </c>
      <c r="E1128">
        <f>IF(AND(ALL!D1129-METEALL[[#This Row],[620104]] &gt;= 0, ALL!D1129-METEALL[[#This Row],[620104]] &lt;= 24), ALL!D1129-METEALL[[#This Row],[620104]], 0)</f>
        <v>14</v>
      </c>
      <c r="F1128">
        <f>IF(AND(ALL!E1129-METEALL[[#This Row],[620105]] &gt;= 0, ALL!E1129-METEALL[[#This Row],[620105]] &lt;= 24), ALL!E1129-METEALL[[#This Row],[620105]], 0)</f>
        <v>0</v>
      </c>
      <c r="G1128">
        <f>IF(AND(ALL!F1129-METEALL[[#This Row],[620106]] &gt;= 0, ALL!F1129-METEALL[[#This Row],[620106]] &lt;= 24), ALL!F1129-METEALL[[#This Row],[620106]], 0)</f>
        <v>5</v>
      </c>
      <c r="H1128">
        <f>IF(AND(ALL!G1129-METEALL[[#This Row],[620107]] &gt;= 0, ALL!G1129-METEALL[[#This Row],[620107]] &lt;= 24), ALL!G1129-METEALL[[#This Row],[620107]], 0)</f>
        <v>11</v>
      </c>
      <c r="I1128">
        <f>IF(AND(ALL!H1129-METEALL[[#This Row],[620109]] &gt;= 0, ALL!H1129-METEALL[[#This Row],[620109]] &lt;= 24), ALL!H1129-METEALL[[#This Row],[620109]], 0)</f>
        <v>0</v>
      </c>
      <c r="J1128">
        <f>IF(AND(ALL!I1129-METEALL[[#This Row],[620111]] &gt;= 0, ALL!I1129-METEALL[[#This Row],[620111]] &lt;= 24), ALL!I1129-METEALL[[#This Row],[620111]], 0)</f>
        <v>0</v>
      </c>
      <c r="K1128">
        <f>IF(AND(ALL!J1129-METEALL[[#This Row],[620112]] &gt;= 0, ALL!J1129-METEALL[[#This Row],[620112]] &lt;= 24), ALL!J1129-METEALL[[#This Row],[620112]], 0)</f>
        <v>23</v>
      </c>
      <c r="L1128">
        <f>IF(AND(ALL!K1129-METEALL[[#This Row],[620113]] &gt;= 0, ALL!K1129-METEALL[[#This Row],[620113]] &lt;= 24), ALL!K1129-METEALL[[#This Row],[620113]], 0)</f>
        <v>6</v>
      </c>
      <c r="M1128">
        <f>IF(AND(ALL!L1129-METEALL[[#This Row],[620114]] &gt;= 0, ALL!L1129-METEALL[[#This Row],[620114]] &lt;= 24), ALL!L1129-METEALL[[#This Row],[620114]], 0)</f>
        <v>17</v>
      </c>
      <c r="N1128">
        <f>IF(AND(ALL!M1129-METEALL[[#This Row],[620116]] &gt;= 0, ALL!M1129-METEALL[[#This Row],[620116]] &lt;= 24), ALL!M1129-METEALL[[#This Row],[620116]], 0)</f>
        <v>0</v>
      </c>
      <c r="O1128">
        <f>IF(AND(ALL!N1129-METEALL[[#This Row],[620117]] &gt;= 0, ALL!N1129-METEALL[[#This Row],[620117]] &lt;= 24), ALL!N1129-METEALL[[#This Row],[620117]], 0)</f>
        <v>0</v>
      </c>
      <c r="P1128">
        <f>IF(AND(ALL!O1129-METEALL[[#This Row],[620118]] &gt;= 0, ALL!O1129-METEALL[[#This Row],[620118]] &lt;= 24), ALL!O1129-METEALL[[#This Row],[620118]], 0)</f>
        <v>17</v>
      </c>
      <c r="Q1128">
        <f>IF(AND(ALL!P1129-METEALL[[#This Row],[620119]] &gt;= 0, ALL!P1129-METEALL[[#This Row],[620119]] &lt;= 24), ALL!P1129-METEALL[[#This Row],[620119]], 0)</f>
        <v>18</v>
      </c>
      <c r="R1128">
        <f>IF(AND(ALL!Q1129-METEALL[[#This Row],[620120]] &gt;= 0, ALL!Q1129-METEALL[[#This Row],[620120]] &lt;= 24), ALL!Q1129-METEALL[[#This Row],[620120]], 0)</f>
        <v>15</v>
      </c>
      <c r="S1128">
        <f>IF(AND(ALL!R1129-METEALL[[#This Row],[620122]] &gt;= 0, ALL!R1129-METEALL[[#This Row],[620122]] &lt;= 24), ALL!R1129-METEALL[[#This Row],[620122]], 0)</f>
        <v>15</v>
      </c>
      <c r="T1128">
        <f>IF(AND(ALL!S1129-METEALL[[#This Row],[620123]] &gt;= 0, ALL!S1129-METEALL[[#This Row],[620123]] &lt;= 24), ALL!S1129-METEALL[[#This Row],[620123]], 0)</f>
        <v>12</v>
      </c>
      <c r="U1128">
        <f>IF(AND(ALL!T1129-METEALL[[#This Row],[620124]] &gt;= 0, ALL!T1129-METEALL[[#This Row],[620124]] &lt;= 24), ALL!T1129-METEALL[[#This Row],[620124]], 0)</f>
        <v>0</v>
      </c>
      <c r="Y1128">
        <v>620104</v>
      </c>
      <c r="Z1128" s="31">
        <v>44956</v>
      </c>
      <c r="AA1128">
        <v>14</v>
      </c>
    </row>
    <row r="1129" spans="3:27">
      <c r="C1129" s="17">
        <v>44957</v>
      </c>
      <c r="D1129" t="str">
        <f>TEXT(Mete_cal[[#This Row],[Egat Code]], "[$-409]mmm yyyy")</f>
        <v>Jan 2023</v>
      </c>
      <c r="E1129">
        <f>IF(AND(ALL!D1130-METEALL[[#This Row],[620104]] &gt;= 0, ALL!D1130-METEALL[[#This Row],[620104]] &lt;= 24), ALL!D1130-METEALL[[#This Row],[620104]], 0)</f>
        <v>12</v>
      </c>
      <c r="F1129">
        <f>IF(AND(ALL!E1130-METEALL[[#This Row],[620105]] &gt;= 0, ALL!E1130-METEALL[[#This Row],[620105]] &lt;= 24), ALL!E1130-METEALL[[#This Row],[620105]], 0)</f>
        <v>0</v>
      </c>
      <c r="G1129">
        <f>IF(AND(ALL!F1130-METEALL[[#This Row],[620106]] &gt;= 0, ALL!F1130-METEALL[[#This Row],[620106]] &lt;= 24), ALL!F1130-METEALL[[#This Row],[620106]], 0)</f>
        <v>0</v>
      </c>
      <c r="H1129">
        <f>IF(AND(ALL!G1130-METEALL[[#This Row],[620107]] &gt;= 0, ALL!G1130-METEALL[[#This Row],[620107]] &lt;= 24), ALL!G1130-METEALL[[#This Row],[620107]], 0)</f>
        <v>10</v>
      </c>
      <c r="I1129">
        <f>IF(AND(ALL!H1130-METEALL[[#This Row],[620109]] &gt;= 0, ALL!H1130-METEALL[[#This Row],[620109]] &lt;= 24), ALL!H1130-METEALL[[#This Row],[620109]], 0)</f>
        <v>0</v>
      </c>
      <c r="J1129">
        <f>IF(AND(ALL!I1130-METEALL[[#This Row],[620111]] &gt;= 0, ALL!I1130-METEALL[[#This Row],[620111]] &lt;= 24), ALL!I1130-METEALL[[#This Row],[620111]], 0)</f>
        <v>0</v>
      </c>
      <c r="K1129">
        <f>IF(AND(ALL!J1130-METEALL[[#This Row],[620112]] &gt;= 0, ALL!J1130-METEALL[[#This Row],[620112]] &lt;= 24), ALL!J1130-METEALL[[#This Row],[620112]], 0)</f>
        <v>6</v>
      </c>
      <c r="L1129">
        <f>IF(AND(ALL!K1130-METEALL[[#This Row],[620113]] &gt;= 0, ALL!K1130-METEALL[[#This Row],[620113]] &lt;= 24), ALL!K1130-METEALL[[#This Row],[620113]], 0)</f>
        <v>12</v>
      </c>
      <c r="M1129">
        <f>IF(AND(ALL!L1130-METEALL[[#This Row],[620114]] &gt;= 0, ALL!L1130-METEALL[[#This Row],[620114]] &lt;= 24), ALL!L1130-METEALL[[#This Row],[620114]], 0)</f>
        <v>16</v>
      </c>
      <c r="N1129">
        <f>IF(AND(ALL!M1130-METEALL[[#This Row],[620116]] &gt;= 0, ALL!M1130-METEALL[[#This Row],[620116]] &lt;= 24), ALL!M1130-METEALL[[#This Row],[620116]], 0)</f>
        <v>0</v>
      </c>
      <c r="O1129">
        <f>IF(AND(ALL!N1130-METEALL[[#This Row],[620117]] &gt;= 0, ALL!N1130-METEALL[[#This Row],[620117]] &lt;= 24), ALL!N1130-METEALL[[#This Row],[620117]], 0)</f>
        <v>0</v>
      </c>
      <c r="P1129">
        <f>IF(AND(ALL!O1130-METEALL[[#This Row],[620118]] &gt;= 0, ALL!O1130-METEALL[[#This Row],[620118]] &lt;= 24), ALL!O1130-METEALL[[#This Row],[620118]], 0)</f>
        <v>15</v>
      </c>
      <c r="Q1129">
        <f>IF(AND(ALL!P1130-METEALL[[#This Row],[620119]] &gt;= 0, ALL!P1130-METEALL[[#This Row],[620119]] &lt;= 24), ALL!P1130-METEALL[[#This Row],[620119]], 0)</f>
        <v>10</v>
      </c>
      <c r="R1129">
        <f>IF(AND(ALL!Q1130-METEALL[[#This Row],[620120]] &gt;= 0, ALL!Q1130-METEALL[[#This Row],[620120]] &lt;= 24), ALL!Q1130-METEALL[[#This Row],[620120]], 0)</f>
        <v>15</v>
      </c>
      <c r="S1129">
        <f>IF(AND(ALL!R1130-METEALL[[#This Row],[620122]] &gt;= 0, ALL!R1130-METEALL[[#This Row],[620122]] &lt;= 24), ALL!R1130-METEALL[[#This Row],[620122]], 0)</f>
        <v>15</v>
      </c>
      <c r="T1129">
        <f>IF(AND(ALL!S1130-METEALL[[#This Row],[620123]] &gt;= 0, ALL!S1130-METEALL[[#This Row],[620123]] &lt;= 24), ALL!S1130-METEALL[[#This Row],[620123]], 0)</f>
        <v>9</v>
      </c>
      <c r="U1129">
        <f>IF(AND(ALL!T1130-METEALL[[#This Row],[620124]] &gt;= 0, ALL!T1130-METEALL[[#This Row],[620124]] &lt;= 24), ALL!T1130-METEALL[[#This Row],[620124]], 0)</f>
        <v>0</v>
      </c>
      <c r="Y1129">
        <v>620104</v>
      </c>
      <c r="Z1129" s="31">
        <v>44957</v>
      </c>
      <c r="AA1129">
        <v>12</v>
      </c>
    </row>
    <row r="1130" spans="3:27">
      <c r="C1130" s="17">
        <v>44958</v>
      </c>
      <c r="D1130" t="str">
        <f>TEXT(Mete_cal[[#This Row],[Egat Code]], "[$-409]mmm yyyy")</f>
        <v>Feb 2023</v>
      </c>
      <c r="E1130">
        <f>IF(AND(ALL!D1131-METEALL[[#This Row],[620104]] &gt;= 0, ALL!D1131-METEALL[[#This Row],[620104]] &lt;= 24), ALL!D1131-METEALL[[#This Row],[620104]], 0)</f>
        <v>12</v>
      </c>
      <c r="F1130">
        <f>IF(AND(ALL!E1131-METEALL[[#This Row],[620105]] &gt;= 0, ALL!E1131-METEALL[[#This Row],[620105]] &lt;= 24), ALL!E1131-METEALL[[#This Row],[620105]], 0)</f>
        <v>0</v>
      </c>
      <c r="G1130">
        <f>IF(AND(ALL!F1131-METEALL[[#This Row],[620106]] &gt;= 0, ALL!F1131-METEALL[[#This Row],[620106]] &lt;= 24), ALL!F1131-METEALL[[#This Row],[620106]], 0)</f>
        <v>0</v>
      </c>
      <c r="H1130">
        <f>IF(AND(ALL!G1131-METEALL[[#This Row],[620107]] &gt;= 0, ALL!G1131-METEALL[[#This Row],[620107]] &lt;= 24), ALL!G1131-METEALL[[#This Row],[620107]], 0)</f>
        <v>0</v>
      </c>
      <c r="I1130">
        <f>IF(AND(ALL!H1131-METEALL[[#This Row],[620109]] &gt;= 0, ALL!H1131-METEALL[[#This Row],[620109]] &lt;= 24), ALL!H1131-METEALL[[#This Row],[620109]], 0)</f>
        <v>0</v>
      </c>
      <c r="J1130">
        <f>IF(AND(ALL!I1131-METEALL[[#This Row],[620111]] &gt;= 0, ALL!I1131-METEALL[[#This Row],[620111]] &lt;= 24), ALL!I1131-METEALL[[#This Row],[620111]], 0)</f>
        <v>0</v>
      </c>
      <c r="K1130">
        <f>IF(AND(ALL!J1131-METEALL[[#This Row],[620112]] &gt;= 0, ALL!J1131-METEALL[[#This Row],[620112]] &lt;= 24), ALL!J1131-METEALL[[#This Row],[620112]], 0)</f>
        <v>0</v>
      </c>
      <c r="L1130">
        <f>IF(AND(ALL!K1131-METEALL[[#This Row],[620113]] &gt;= 0, ALL!K1131-METEALL[[#This Row],[620113]] &lt;= 24), ALL!K1131-METEALL[[#This Row],[620113]], 0)</f>
        <v>0</v>
      </c>
      <c r="M1130">
        <f>IF(AND(ALL!L1131-METEALL[[#This Row],[620114]] &gt;= 0, ALL!L1131-METEALL[[#This Row],[620114]] &lt;= 24), ALL!L1131-METEALL[[#This Row],[620114]], 0)</f>
        <v>0</v>
      </c>
      <c r="N1130">
        <f>IF(AND(ALL!M1131-METEALL[[#This Row],[620116]] &gt;= 0, ALL!M1131-METEALL[[#This Row],[620116]] &lt;= 24), ALL!M1131-METEALL[[#This Row],[620116]], 0)</f>
        <v>0</v>
      </c>
      <c r="O1130">
        <f>IF(AND(ALL!N1131-METEALL[[#This Row],[620117]] &gt;= 0, ALL!N1131-METEALL[[#This Row],[620117]] &lt;= 24), ALL!N1131-METEALL[[#This Row],[620117]], 0)</f>
        <v>0</v>
      </c>
      <c r="P1130">
        <f>IF(AND(ALL!O1131-METEALL[[#This Row],[620118]] &gt;= 0, ALL!O1131-METEALL[[#This Row],[620118]] &lt;= 24), ALL!O1131-METEALL[[#This Row],[620118]], 0)</f>
        <v>0</v>
      </c>
      <c r="Q1130">
        <f>IF(AND(ALL!P1131-METEALL[[#This Row],[620119]] &gt;= 0, ALL!P1131-METEALL[[#This Row],[620119]] &lt;= 24), ALL!P1131-METEALL[[#This Row],[620119]], 0)</f>
        <v>0</v>
      </c>
      <c r="R1130">
        <f>IF(AND(ALL!Q1131-METEALL[[#This Row],[620120]] &gt;= 0, ALL!Q1131-METEALL[[#This Row],[620120]] &lt;= 24), ALL!Q1131-METEALL[[#This Row],[620120]], 0)</f>
        <v>0</v>
      </c>
      <c r="S1130">
        <f>IF(AND(ALL!R1131-METEALL[[#This Row],[620122]] &gt;= 0, ALL!R1131-METEALL[[#This Row],[620122]] &lt;= 24), ALL!R1131-METEALL[[#This Row],[620122]], 0)</f>
        <v>0</v>
      </c>
      <c r="T1130">
        <f>IF(AND(ALL!S1131-METEALL[[#This Row],[620123]] &gt;= 0, ALL!S1131-METEALL[[#This Row],[620123]] &lt;= 24), ALL!S1131-METEALL[[#This Row],[620123]], 0)</f>
        <v>0</v>
      </c>
      <c r="U1130">
        <f>IF(AND(ALL!T1131-METEALL[[#This Row],[620124]] &gt;= 0, ALL!T1131-METEALL[[#This Row],[620124]] &lt;= 24), ALL!T1131-METEALL[[#This Row],[620124]], 0)</f>
        <v>0</v>
      </c>
      <c r="Y1130">
        <v>620104</v>
      </c>
      <c r="Z1130" s="31">
        <v>44958</v>
      </c>
      <c r="AA1130">
        <v>12</v>
      </c>
    </row>
    <row r="1131" spans="3:27">
      <c r="C1131" s="17">
        <v>44959</v>
      </c>
      <c r="D1131" t="str">
        <f>TEXT(Mete_cal[[#This Row],[Egat Code]], "[$-409]mmm yyyy")</f>
        <v>Feb 2023</v>
      </c>
      <c r="E1131">
        <f>IF(AND(ALL!D1132-METEALL[[#This Row],[620104]] &gt;= 0, ALL!D1132-METEALL[[#This Row],[620104]] &lt;= 24), ALL!D1132-METEALL[[#This Row],[620104]], 0)</f>
        <v>24</v>
      </c>
      <c r="F1131">
        <f>IF(AND(ALL!E1132-METEALL[[#This Row],[620105]] &gt;= 0, ALL!E1132-METEALL[[#This Row],[620105]] &lt;= 24), ALL!E1132-METEALL[[#This Row],[620105]], 0)</f>
        <v>0</v>
      </c>
      <c r="G1131">
        <f>IF(AND(ALL!F1132-METEALL[[#This Row],[620106]] &gt;= 0, ALL!F1132-METEALL[[#This Row],[620106]] &lt;= 24), ALL!F1132-METEALL[[#This Row],[620106]], 0)</f>
        <v>0</v>
      </c>
      <c r="H1131">
        <f>IF(AND(ALL!G1132-METEALL[[#This Row],[620107]] &gt;= 0, ALL!G1132-METEALL[[#This Row],[620107]] &lt;= 24), ALL!G1132-METEALL[[#This Row],[620107]], 0)</f>
        <v>0</v>
      </c>
      <c r="I1131">
        <f>IF(AND(ALL!H1132-METEALL[[#This Row],[620109]] &gt;= 0, ALL!H1132-METEALL[[#This Row],[620109]] &lt;= 24), ALL!H1132-METEALL[[#This Row],[620109]], 0)</f>
        <v>0</v>
      </c>
      <c r="J1131">
        <f>IF(AND(ALL!I1132-METEALL[[#This Row],[620111]] &gt;= 0, ALL!I1132-METEALL[[#This Row],[620111]] &lt;= 24), ALL!I1132-METEALL[[#This Row],[620111]], 0)</f>
        <v>0</v>
      </c>
      <c r="K1131">
        <f>IF(AND(ALL!J1132-METEALL[[#This Row],[620112]] &gt;= 0, ALL!J1132-METEALL[[#This Row],[620112]] &lt;= 24), ALL!J1132-METEALL[[#This Row],[620112]], 0)</f>
        <v>0</v>
      </c>
      <c r="L1131">
        <f>IF(AND(ALL!K1132-METEALL[[#This Row],[620113]] &gt;= 0, ALL!K1132-METEALL[[#This Row],[620113]] &lt;= 24), ALL!K1132-METEALL[[#This Row],[620113]], 0)</f>
        <v>0</v>
      </c>
      <c r="M1131">
        <f>IF(AND(ALL!L1132-METEALL[[#This Row],[620114]] &gt;= 0, ALL!L1132-METEALL[[#This Row],[620114]] &lt;= 24), ALL!L1132-METEALL[[#This Row],[620114]], 0)</f>
        <v>0</v>
      </c>
      <c r="N1131">
        <f>IF(AND(ALL!M1132-METEALL[[#This Row],[620116]] &gt;= 0, ALL!M1132-METEALL[[#This Row],[620116]] &lt;= 24), ALL!M1132-METEALL[[#This Row],[620116]], 0)</f>
        <v>0</v>
      </c>
      <c r="O1131">
        <f>IF(AND(ALL!N1132-METEALL[[#This Row],[620117]] &gt;= 0, ALL!N1132-METEALL[[#This Row],[620117]] &lt;= 24), ALL!N1132-METEALL[[#This Row],[620117]], 0)</f>
        <v>0</v>
      </c>
      <c r="P1131">
        <f>IF(AND(ALL!O1132-METEALL[[#This Row],[620118]] &gt;= 0, ALL!O1132-METEALL[[#This Row],[620118]] &lt;= 24), ALL!O1132-METEALL[[#This Row],[620118]], 0)</f>
        <v>0</v>
      </c>
      <c r="Q1131">
        <f>IF(AND(ALL!P1132-METEALL[[#This Row],[620119]] &gt;= 0, ALL!P1132-METEALL[[#This Row],[620119]] &lt;= 24), ALL!P1132-METEALL[[#This Row],[620119]], 0)</f>
        <v>0</v>
      </c>
      <c r="R1131">
        <f>IF(AND(ALL!Q1132-METEALL[[#This Row],[620120]] &gt;= 0, ALL!Q1132-METEALL[[#This Row],[620120]] &lt;= 24), ALL!Q1132-METEALL[[#This Row],[620120]], 0)</f>
        <v>0</v>
      </c>
      <c r="S1131">
        <f>IF(AND(ALL!R1132-METEALL[[#This Row],[620122]] &gt;= 0, ALL!R1132-METEALL[[#This Row],[620122]] &lt;= 24), ALL!R1132-METEALL[[#This Row],[620122]], 0)</f>
        <v>22</v>
      </c>
      <c r="T1131">
        <f>IF(AND(ALL!S1132-METEALL[[#This Row],[620123]] &gt;= 0, ALL!S1132-METEALL[[#This Row],[620123]] &lt;= 24), ALL!S1132-METEALL[[#This Row],[620123]], 0)</f>
        <v>12</v>
      </c>
      <c r="U1131">
        <f>IF(AND(ALL!T1132-METEALL[[#This Row],[620124]] &gt;= 0, ALL!T1132-METEALL[[#This Row],[620124]] &lt;= 24), ALL!T1132-METEALL[[#This Row],[620124]], 0)</f>
        <v>0</v>
      </c>
      <c r="Y1131">
        <v>620104</v>
      </c>
      <c r="Z1131" s="31">
        <v>44959</v>
      </c>
      <c r="AA1131">
        <v>24</v>
      </c>
    </row>
    <row r="1132" spans="3:27">
      <c r="C1132" s="17">
        <v>44960</v>
      </c>
      <c r="D1132" t="str">
        <f>TEXT(Mete_cal[[#This Row],[Egat Code]], "[$-409]mmm yyyy")</f>
        <v>Feb 2023</v>
      </c>
      <c r="E1132">
        <f>IF(AND(ALL!D1133-METEALL[[#This Row],[620104]] &gt;= 0, ALL!D1133-METEALL[[#This Row],[620104]] &lt;= 24), ALL!D1133-METEALL[[#This Row],[620104]], 0)</f>
        <v>13</v>
      </c>
      <c r="F1132">
        <f>IF(AND(ALL!E1133-METEALL[[#This Row],[620105]] &gt;= 0, ALL!E1133-METEALL[[#This Row],[620105]] &lt;= 24), ALL!E1133-METEALL[[#This Row],[620105]], 0)</f>
        <v>14</v>
      </c>
      <c r="G1132">
        <f>IF(AND(ALL!F1133-METEALL[[#This Row],[620106]] &gt;= 0, ALL!F1133-METEALL[[#This Row],[620106]] &lt;= 24), ALL!F1133-METEALL[[#This Row],[620106]], 0)</f>
        <v>12</v>
      </c>
      <c r="H1132">
        <f>IF(AND(ALL!G1133-METEALL[[#This Row],[620107]] &gt;= 0, ALL!G1133-METEALL[[#This Row],[620107]] &lt;= 24), ALL!G1133-METEALL[[#This Row],[620107]], 0)</f>
        <v>11</v>
      </c>
      <c r="I1132">
        <f>IF(AND(ALL!H1133-METEALL[[#This Row],[620109]] &gt;= 0, ALL!H1133-METEALL[[#This Row],[620109]] &lt;= 24), ALL!H1133-METEALL[[#This Row],[620109]], 0)</f>
        <v>0</v>
      </c>
      <c r="J1132">
        <f>IF(AND(ALL!I1133-METEALL[[#This Row],[620111]] &gt;= 0, ALL!I1133-METEALL[[#This Row],[620111]] &lt;= 24), ALL!I1133-METEALL[[#This Row],[620111]], 0)</f>
        <v>14</v>
      </c>
      <c r="K1132">
        <f>IF(AND(ALL!J1133-METEALL[[#This Row],[620112]] &gt;= 0, ALL!J1133-METEALL[[#This Row],[620112]] &lt;= 24), ALL!J1133-METEALL[[#This Row],[620112]], 0)</f>
        <v>0</v>
      </c>
      <c r="L1132">
        <f>IF(AND(ALL!K1133-METEALL[[#This Row],[620113]] &gt;= 0, ALL!K1133-METEALL[[#This Row],[620113]] &lt;= 24), ALL!K1133-METEALL[[#This Row],[620113]], 0)</f>
        <v>17</v>
      </c>
      <c r="M1132">
        <f>IF(AND(ALL!L1133-METEALL[[#This Row],[620114]] &gt;= 0, ALL!L1133-METEALL[[#This Row],[620114]] &lt;= 24), ALL!L1133-METEALL[[#This Row],[620114]], 0)</f>
        <v>18</v>
      </c>
      <c r="N1132">
        <f>IF(AND(ALL!M1133-METEALL[[#This Row],[620116]] &gt;= 0, ALL!M1133-METEALL[[#This Row],[620116]] &lt;= 24), ALL!M1133-METEALL[[#This Row],[620116]], 0)</f>
        <v>0</v>
      </c>
      <c r="O1132">
        <f>IF(AND(ALL!N1133-METEALL[[#This Row],[620117]] &gt;= 0, ALL!N1133-METEALL[[#This Row],[620117]] &lt;= 24), ALL!N1133-METEALL[[#This Row],[620117]], 0)</f>
        <v>0</v>
      </c>
      <c r="P1132">
        <f>IF(AND(ALL!O1133-METEALL[[#This Row],[620118]] &gt;= 0, ALL!O1133-METEALL[[#This Row],[620118]] &lt;= 24), ALL!O1133-METEALL[[#This Row],[620118]], 0)</f>
        <v>14</v>
      </c>
      <c r="Q1132">
        <f>IF(AND(ALL!P1133-METEALL[[#This Row],[620119]] &gt;= 0, ALL!P1133-METEALL[[#This Row],[620119]] &lt;= 24), ALL!P1133-METEALL[[#This Row],[620119]], 0)</f>
        <v>8</v>
      </c>
      <c r="R1132">
        <f>IF(AND(ALL!Q1133-METEALL[[#This Row],[620120]] &gt;= 0, ALL!Q1133-METEALL[[#This Row],[620120]] &lt;= 24), ALL!Q1133-METEALL[[#This Row],[620120]], 0)</f>
        <v>17</v>
      </c>
      <c r="S1132">
        <f>IF(AND(ALL!R1133-METEALL[[#This Row],[620122]] &gt;= 0, ALL!R1133-METEALL[[#This Row],[620122]] &lt;= 24), ALL!R1133-METEALL[[#This Row],[620122]], 0)</f>
        <v>10</v>
      </c>
      <c r="T1132">
        <f>IF(AND(ALL!S1133-METEALL[[#This Row],[620123]] &gt;= 0, ALL!S1133-METEALL[[#This Row],[620123]] &lt;= 24), ALL!S1133-METEALL[[#This Row],[620123]], 0)</f>
        <v>4</v>
      </c>
      <c r="U1132">
        <f>IF(AND(ALL!T1133-METEALL[[#This Row],[620124]] &gt;= 0, ALL!T1133-METEALL[[#This Row],[620124]] &lt;= 24), ALL!T1133-METEALL[[#This Row],[620124]], 0)</f>
        <v>19</v>
      </c>
      <c r="Y1132">
        <v>620104</v>
      </c>
      <c r="Z1132" s="31">
        <v>44960</v>
      </c>
      <c r="AA1132">
        <v>13</v>
      </c>
    </row>
    <row r="1133" spans="3:27">
      <c r="C1133" s="17">
        <v>44961</v>
      </c>
      <c r="D1133" t="str">
        <f>TEXT(Mete_cal[[#This Row],[Egat Code]], "[$-409]mmm yyyy")</f>
        <v>Feb 2023</v>
      </c>
      <c r="E1133">
        <f>IF(AND(ALL!D1134-METEALL[[#This Row],[620104]] &gt;= 0, ALL!D1134-METEALL[[#This Row],[620104]] &lt;= 24), ALL!D1134-METEALL[[#This Row],[620104]], 0)</f>
        <v>6</v>
      </c>
      <c r="F1133">
        <f>IF(AND(ALL!E1134-METEALL[[#This Row],[620105]] &gt;= 0, ALL!E1134-METEALL[[#This Row],[620105]] &lt;= 24), ALL!E1134-METEALL[[#This Row],[620105]], 0)</f>
        <v>0</v>
      </c>
      <c r="G1133">
        <f>IF(AND(ALL!F1134-METEALL[[#This Row],[620106]] &gt;= 0, ALL!F1134-METEALL[[#This Row],[620106]] &lt;= 24), ALL!F1134-METEALL[[#This Row],[620106]], 0)</f>
        <v>0</v>
      </c>
      <c r="H1133">
        <f>IF(AND(ALL!G1134-METEALL[[#This Row],[620107]] &gt;= 0, ALL!G1134-METEALL[[#This Row],[620107]] &lt;= 24), ALL!G1134-METEALL[[#This Row],[620107]], 0)</f>
        <v>0</v>
      </c>
      <c r="I1133">
        <f>IF(AND(ALL!H1134-METEALL[[#This Row],[620109]] &gt;= 0, ALL!H1134-METEALL[[#This Row],[620109]] &lt;= 24), ALL!H1134-METEALL[[#This Row],[620109]], 0)</f>
        <v>0</v>
      </c>
      <c r="J1133">
        <f>IF(AND(ALL!I1134-METEALL[[#This Row],[620111]] &gt;= 0, ALL!I1134-METEALL[[#This Row],[620111]] &lt;= 24), ALL!I1134-METEALL[[#This Row],[620111]], 0)</f>
        <v>1</v>
      </c>
      <c r="K1133">
        <f>IF(AND(ALL!J1134-METEALL[[#This Row],[620112]] &gt;= 0, ALL!J1134-METEALL[[#This Row],[620112]] &lt;= 24), ALL!J1134-METEALL[[#This Row],[620112]], 0)</f>
        <v>14</v>
      </c>
      <c r="L1133">
        <f>IF(AND(ALL!K1134-METEALL[[#This Row],[620113]] &gt;= 0, ALL!K1134-METEALL[[#This Row],[620113]] &lt;= 24), ALL!K1134-METEALL[[#This Row],[620113]], 0)</f>
        <v>8</v>
      </c>
      <c r="M1133">
        <f>IF(AND(ALL!L1134-METEALL[[#This Row],[620114]] &gt;= 0, ALL!L1134-METEALL[[#This Row],[620114]] &lt;= 24), ALL!L1134-METEALL[[#This Row],[620114]], 0)</f>
        <v>6</v>
      </c>
      <c r="N1133">
        <f>IF(AND(ALL!M1134-METEALL[[#This Row],[620116]] &gt;= 0, ALL!M1134-METEALL[[#This Row],[620116]] &lt;= 24), ALL!M1134-METEALL[[#This Row],[620116]], 0)</f>
        <v>0</v>
      </c>
      <c r="O1133">
        <f>IF(AND(ALL!N1134-METEALL[[#This Row],[620117]] &gt;= 0, ALL!N1134-METEALL[[#This Row],[620117]] &lt;= 24), ALL!N1134-METEALL[[#This Row],[620117]], 0)</f>
        <v>0</v>
      </c>
      <c r="P1133">
        <f>IF(AND(ALL!O1134-METEALL[[#This Row],[620118]] &gt;= 0, ALL!O1134-METEALL[[#This Row],[620118]] &lt;= 24), ALL!O1134-METEALL[[#This Row],[620118]], 0)</f>
        <v>0</v>
      </c>
      <c r="Q1133">
        <f>IF(AND(ALL!P1134-METEALL[[#This Row],[620119]] &gt;= 0, ALL!P1134-METEALL[[#This Row],[620119]] &lt;= 24), ALL!P1134-METEALL[[#This Row],[620119]], 0)</f>
        <v>1</v>
      </c>
      <c r="R1133">
        <f>IF(AND(ALL!Q1134-METEALL[[#This Row],[620120]] &gt;= 0, ALL!Q1134-METEALL[[#This Row],[620120]] &lt;= 24), ALL!Q1134-METEALL[[#This Row],[620120]], 0)</f>
        <v>1</v>
      </c>
      <c r="S1133">
        <f>IF(AND(ALL!R1134-METEALL[[#This Row],[620122]] &gt;= 0, ALL!R1134-METEALL[[#This Row],[620122]] &lt;= 24), ALL!R1134-METEALL[[#This Row],[620122]], 0)</f>
        <v>7</v>
      </c>
      <c r="T1133">
        <f>IF(AND(ALL!S1134-METEALL[[#This Row],[620123]] &gt;= 0, ALL!S1134-METEALL[[#This Row],[620123]] &lt;= 24), ALL!S1134-METEALL[[#This Row],[620123]], 0)</f>
        <v>0</v>
      </c>
      <c r="U1133">
        <f>IF(AND(ALL!T1134-METEALL[[#This Row],[620124]] &gt;= 0, ALL!T1134-METEALL[[#This Row],[620124]] &lt;= 24), ALL!T1134-METEALL[[#This Row],[620124]], 0)</f>
        <v>6</v>
      </c>
      <c r="Y1133">
        <v>620104</v>
      </c>
      <c r="Z1133" s="31">
        <v>44961</v>
      </c>
      <c r="AA1133">
        <v>6</v>
      </c>
    </row>
    <row r="1134" spans="3:27">
      <c r="C1134" s="17">
        <v>44962</v>
      </c>
      <c r="D1134" t="str">
        <f>TEXT(Mete_cal[[#This Row],[Egat Code]], "[$-409]mmm yyyy")</f>
        <v>Feb 2023</v>
      </c>
      <c r="E1134">
        <f>IF(AND(ALL!D1135-METEALL[[#This Row],[620104]] &gt;= 0, ALL!D1135-METEALL[[#This Row],[620104]] &lt;= 24), ALL!D1135-METEALL[[#This Row],[620104]], 0)</f>
        <v>10</v>
      </c>
      <c r="F1134">
        <f>IF(AND(ALL!E1135-METEALL[[#This Row],[620105]] &gt;= 0, ALL!E1135-METEALL[[#This Row],[620105]] &lt;= 24), ALL!E1135-METEALL[[#This Row],[620105]], 0)</f>
        <v>3</v>
      </c>
      <c r="G1134">
        <f>IF(AND(ALL!F1135-METEALL[[#This Row],[620106]] &gt;= 0, ALL!F1135-METEALL[[#This Row],[620106]] &lt;= 24), ALL!F1135-METEALL[[#This Row],[620106]], 0)</f>
        <v>10</v>
      </c>
      <c r="H1134">
        <f>IF(AND(ALL!G1135-METEALL[[#This Row],[620107]] &gt;= 0, ALL!G1135-METEALL[[#This Row],[620107]] &lt;= 24), ALL!G1135-METEALL[[#This Row],[620107]], 0)</f>
        <v>7</v>
      </c>
      <c r="I1134">
        <f>IF(AND(ALL!H1135-METEALL[[#This Row],[620109]] &gt;= 0, ALL!H1135-METEALL[[#This Row],[620109]] &lt;= 24), ALL!H1135-METEALL[[#This Row],[620109]], 0)</f>
        <v>0</v>
      </c>
      <c r="J1134">
        <f>IF(AND(ALL!I1135-METEALL[[#This Row],[620111]] &gt;= 0, ALL!I1135-METEALL[[#This Row],[620111]] &lt;= 24), ALL!I1135-METEALL[[#This Row],[620111]], 0)</f>
        <v>7</v>
      </c>
      <c r="K1134">
        <f>IF(AND(ALL!J1135-METEALL[[#This Row],[620112]] &gt;= 0, ALL!J1135-METEALL[[#This Row],[620112]] &lt;= 24), ALL!J1135-METEALL[[#This Row],[620112]], 0)</f>
        <v>6</v>
      </c>
      <c r="L1134">
        <f>IF(AND(ALL!K1135-METEALL[[#This Row],[620113]] &gt;= 0, ALL!K1135-METEALL[[#This Row],[620113]] &lt;= 24), ALL!K1135-METEALL[[#This Row],[620113]], 0)</f>
        <v>14</v>
      </c>
      <c r="M1134">
        <f>IF(AND(ALL!L1135-METEALL[[#This Row],[620114]] &gt;= 0, ALL!L1135-METEALL[[#This Row],[620114]] &lt;= 24), ALL!L1135-METEALL[[#This Row],[620114]], 0)</f>
        <v>18</v>
      </c>
      <c r="N1134">
        <f>IF(AND(ALL!M1135-METEALL[[#This Row],[620116]] &gt;= 0, ALL!M1135-METEALL[[#This Row],[620116]] &lt;= 24), ALL!M1135-METEALL[[#This Row],[620116]], 0)</f>
        <v>0</v>
      </c>
      <c r="O1134">
        <f>IF(AND(ALL!N1135-METEALL[[#This Row],[620117]] &gt;= 0, ALL!N1135-METEALL[[#This Row],[620117]] &lt;= 24), ALL!N1135-METEALL[[#This Row],[620117]], 0)</f>
        <v>0</v>
      </c>
      <c r="P1134">
        <f>IF(AND(ALL!O1135-METEALL[[#This Row],[620118]] &gt;= 0, ALL!O1135-METEALL[[#This Row],[620118]] &lt;= 24), ALL!O1135-METEALL[[#This Row],[620118]], 0)</f>
        <v>1</v>
      </c>
      <c r="Q1134">
        <f>IF(AND(ALL!P1135-METEALL[[#This Row],[620119]] &gt;= 0, ALL!P1135-METEALL[[#This Row],[620119]] &lt;= 24), ALL!P1135-METEALL[[#This Row],[620119]], 0)</f>
        <v>0</v>
      </c>
      <c r="R1134">
        <f>IF(AND(ALL!Q1135-METEALL[[#This Row],[620120]] &gt;= 0, ALL!Q1135-METEALL[[#This Row],[620120]] &lt;= 24), ALL!Q1135-METEALL[[#This Row],[620120]], 0)</f>
        <v>9</v>
      </c>
      <c r="S1134">
        <f>IF(AND(ALL!R1135-METEALL[[#This Row],[620122]] &gt;= 0, ALL!R1135-METEALL[[#This Row],[620122]] &lt;= 24), ALL!R1135-METEALL[[#This Row],[620122]], 0)</f>
        <v>3</v>
      </c>
      <c r="T1134">
        <f>IF(AND(ALL!S1135-METEALL[[#This Row],[620123]] &gt;= 0, ALL!S1135-METEALL[[#This Row],[620123]] &lt;= 24), ALL!S1135-METEALL[[#This Row],[620123]], 0)</f>
        <v>0</v>
      </c>
      <c r="U1134">
        <f>IF(AND(ALL!T1135-METEALL[[#This Row],[620124]] &gt;= 0, ALL!T1135-METEALL[[#This Row],[620124]] &lt;= 24), ALL!T1135-METEALL[[#This Row],[620124]], 0)</f>
        <v>0</v>
      </c>
      <c r="Y1134">
        <v>620104</v>
      </c>
      <c r="Z1134" s="31">
        <v>44962</v>
      </c>
      <c r="AA1134">
        <v>10</v>
      </c>
    </row>
    <row r="1135" spans="3:27">
      <c r="C1135" s="17">
        <v>44963</v>
      </c>
      <c r="D1135" t="str">
        <f>TEXT(Mete_cal[[#This Row],[Egat Code]], "[$-409]mmm yyyy")</f>
        <v>Feb 2023</v>
      </c>
      <c r="E1135">
        <f>IF(AND(ALL!D1136-METEALL[[#This Row],[620104]] &gt;= 0, ALL!D1136-METEALL[[#This Row],[620104]] &lt;= 24), ALL!D1136-METEALL[[#This Row],[620104]], 0)</f>
        <v>23</v>
      </c>
      <c r="F1135">
        <f>IF(AND(ALL!E1136-METEALL[[#This Row],[620105]] &gt;= 0, ALL!E1136-METEALL[[#This Row],[620105]] &lt;= 24), ALL!E1136-METEALL[[#This Row],[620105]], 0)</f>
        <v>4</v>
      </c>
      <c r="G1135">
        <f>IF(AND(ALL!F1136-METEALL[[#This Row],[620106]] &gt;= 0, ALL!F1136-METEALL[[#This Row],[620106]] &lt;= 24), ALL!F1136-METEALL[[#This Row],[620106]], 0)</f>
        <v>3</v>
      </c>
      <c r="H1135">
        <f>IF(AND(ALL!G1136-METEALL[[#This Row],[620107]] &gt;= 0, ALL!G1136-METEALL[[#This Row],[620107]] &lt;= 24), ALL!G1136-METEALL[[#This Row],[620107]], 0)</f>
        <v>0</v>
      </c>
      <c r="I1135">
        <f>IF(AND(ALL!H1136-METEALL[[#This Row],[620109]] &gt;= 0, ALL!H1136-METEALL[[#This Row],[620109]] &lt;= 24), ALL!H1136-METEALL[[#This Row],[620109]], 0)</f>
        <v>0</v>
      </c>
      <c r="J1135">
        <f>IF(AND(ALL!I1136-METEALL[[#This Row],[620111]] &gt;= 0, ALL!I1136-METEALL[[#This Row],[620111]] &lt;= 24), ALL!I1136-METEALL[[#This Row],[620111]], 0)</f>
        <v>3</v>
      </c>
      <c r="K1135">
        <f>IF(AND(ALL!J1136-METEALL[[#This Row],[620112]] &gt;= 0, ALL!J1136-METEALL[[#This Row],[620112]] &lt;= 24), ALL!J1136-METEALL[[#This Row],[620112]], 0)</f>
        <v>7</v>
      </c>
      <c r="L1135">
        <f>IF(AND(ALL!K1136-METEALL[[#This Row],[620113]] &gt;= 0, ALL!K1136-METEALL[[#This Row],[620113]] &lt;= 24), ALL!K1136-METEALL[[#This Row],[620113]], 0)</f>
        <v>14</v>
      </c>
      <c r="M1135">
        <f>IF(AND(ALL!L1136-METEALL[[#This Row],[620114]] &gt;= 0, ALL!L1136-METEALL[[#This Row],[620114]] &lt;= 24), ALL!L1136-METEALL[[#This Row],[620114]], 0)</f>
        <v>11</v>
      </c>
      <c r="N1135">
        <f>IF(AND(ALL!M1136-METEALL[[#This Row],[620116]] &gt;= 0, ALL!M1136-METEALL[[#This Row],[620116]] &lt;= 24), ALL!M1136-METEALL[[#This Row],[620116]], 0)</f>
        <v>0</v>
      </c>
      <c r="O1135">
        <f>IF(AND(ALL!N1136-METEALL[[#This Row],[620117]] &gt;= 0, ALL!N1136-METEALL[[#This Row],[620117]] &lt;= 24), ALL!N1136-METEALL[[#This Row],[620117]], 0)</f>
        <v>0</v>
      </c>
      <c r="P1135">
        <f>IF(AND(ALL!O1136-METEALL[[#This Row],[620118]] &gt;= 0, ALL!O1136-METEALL[[#This Row],[620118]] &lt;= 24), ALL!O1136-METEALL[[#This Row],[620118]], 0)</f>
        <v>0</v>
      </c>
      <c r="Q1135">
        <f>IF(AND(ALL!P1136-METEALL[[#This Row],[620119]] &gt;= 0, ALL!P1136-METEALL[[#This Row],[620119]] &lt;= 24), ALL!P1136-METEALL[[#This Row],[620119]], 0)</f>
        <v>5</v>
      </c>
      <c r="R1135">
        <f>IF(AND(ALL!Q1136-METEALL[[#This Row],[620120]] &gt;= 0, ALL!Q1136-METEALL[[#This Row],[620120]] &lt;= 24), ALL!Q1136-METEALL[[#This Row],[620120]], 0)</f>
        <v>9</v>
      </c>
      <c r="S1135">
        <f>IF(AND(ALL!R1136-METEALL[[#This Row],[620122]] &gt;= 0, ALL!R1136-METEALL[[#This Row],[620122]] &lt;= 24), ALL!R1136-METEALL[[#This Row],[620122]], 0)</f>
        <v>10</v>
      </c>
      <c r="T1135">
        <f>IF(AND(ALL!S1136-METEALL[[#This Row],[620123]] &gt;= 0, ALL!S1136-METEALL[[#This Row],[620123]] &lt;= 24), ALL!S1136-METEALL[[#This Row],[620123]], 0)</f>
        <v>0</v>
      </c>
      <c r="U1135">
        <f>IF(AND(ALL!T1136-METEALL[[#This Row],[620124]] &gt;= 0, ALL!T1136-METEALL[[#This Row],[620124]] &lt;= 24), ALL!T1136-METEALL[[#This Row],[620124]], 0)</f>
        <v>5</v>
      </c>
      <c r="Y1135">
        <v>620104</v>
      </c>
      <c r="Z1135" s="31">
        <v>44963</v>
      </c>
      <c r="AA1135">
        <v>23</v>
      </c>
    </row>
    <row r="1136" spans="3:27">
      <c r="C1136" s="17">
        <v>44964</v>
      </c>
      <c r="D1136" t="str">
        <f>TEXT(Mete_cal[[#This Row],[Egat Code]], "[$-409]mmm yyyy")</f>
        <v>Feb 2023</v>
      </c>
      <c r="E1136">
        <f>IF(AND(ALL!D1137-METEALL[[#This Row],[620104]] &gt;= 0, ALL!D1137-METEALL[[#This Row],[620104]] &lt;= 24), ALL!D1137-METEALL[[#This Row],[620104]], 0)</f>
        <v>0</v>
      </c>
      <c r="F1136">
        <f>IF(AND(ALL!E1137-METEALL[[#This Row],[620105]] &gt;= 0, ALL!E1137-METEALL[[#This Row],[620105]] &lt;= 24), ALL!E1137-METEALL[[#This Row],[620105]], 0)</f>
        <v>6</v>
      </c>
      <c r="G1136">
        <f>IF(AND(ALL!F1137-METEALL[[#This Row],[620106]] &gt;= 0, ALL!F1137-METEALL[[#This Row],[620106]] &lt;= 24), ALL!F1137-METEALL[[#This Row],[620106]], 0)</f>
        <v>11</v>
      </c>
      <c r="H1136">
        <f>IF(AND(ALL!G1137-METEALL[[#This Row],[620107]] &gt;= 0, ALL!G1137-METEALL[[#This Row],[620107]] &lt;= 24), ALL!G1137-METEALL[[#This Row],[620107]], 0)</f>
        <v>4</v>
      </c>
      <c r="I1136">
        <f>IF(AND(ALL!H1137-METEALL[[#This Row],[620109]] &gt;= 0, ALL!H1137-METEALL[[#This Row],[620109]] &lt;= 24), ALL!H1137-METEALL[[#This Row],[620109]], 0)</f>
        <v>23</v>
      </c>
      <c r="J1136">
        <f>IF(AND(ALL!I1137-METEALL[[#This Row],[620111]] &gt;= 0, ALL!I1137-METEALL[[#This Row],[620111]] &lt;= 24), ALL!I1137-METEALL[[#This Row],[620111]], 0)</f>
        <v>0</v>
      </c>
      <c r="K1136">
        <f>IF(AND(ALL!J1137-METEALL[[#This Row],[620112]] &gt;= 0, ALL!J1137-METEALL[[#This Row],[620112]] &lt;= 24), ALL!J1137-METEALL[[#This Row],[620112]], 0)</f>
        <v>10</v>
      </c>
      <c r="L1136">
        <f>IF(AND(ALL!K1137-METEALL[[#This Row],[620113]] &gt;= 0, ALL!K1137-METEALL[[#This Row],[620113]] &lt;= 24), ALL!K1137-METEALL[[#This Row],[620113]], 0)</f>
        <v>12</v>
      </c>
      <c r="M1136">
        <f>IF(AND(ALL!L1137-METEALL[[#This Row],[620114]] &gt;= 0, ALL!L1137-METEALL[[#This Row],[620114]] &lt;= 24), ALL!L1137-METEALL[[#This Row],[620114]], 0)</f>
        <v>0</v>
      </c>
      <c r="N1136">
        <f>IF(AND(ALL!M1137-METEALL[[#This Row],[620116]] &gt;= 0, ALL!M1137-METEALL[[#This Row],[620116]] &lt;= 24), ALL!M1137-METEALL[[#This Row],[620116]], 0)</f>
        <v>0</v>
      </c>
      <c r="O1136">
        <f>IF(AND(ALL!N1137-METEALL[[#This Row],[620117]] &gt;= 0, ALL!N1137-METEALL[[#This Row],[620117]] &lt;= 24), ALL!N1137-METEALL[[#This Row],[620117]], 0)</f>
        <v>0</v>
      </c>
      <c r="P1136">
        <f>IF(AND(ALL!O1137-METEALL[[#This Row],[620118]] &gt;= 0, ALL!O1137-METEALL[[#This Row],[620118]] &lt;= 24), ALL!O1137-METEALL[[#This Row],[620118]], 0)</f>
        <v>10</v>
      </c>
      <c r="Q1136">
        <f>IF(AND(ALL!P1137-METEALL[[#This Row],[620119]] &gt;= 0, ALL!P1137-METEALL[[#This Row],[620119]] &lt;= 24), ALL!P1137-METEALL[[#This Row],[620119]], 0)</f>
        <v>10</v>
      </c>
      <c r="R1136">
        <f>IF(AND(ALL!Q1137-METEALL[[#This Row],[620120]] &gt;= 0, ALL!Q1137-METEALL[[#This Row],[620120]] &lt;= 24), ALL!Q1137-METEALL[[#This Row],[620120]], 0)</f>
        <v>11</v>
      </c>
      <c r="S1136">
        <f>IF(AND(ALL!R1137-METEALL[[#This Row],[620122]] &gt;= 0, ALL!R1137-METEALL[[#This Row],[620122]] &lt;= 24), ALL!R1137-METEALL[[#This Row],[620122]], 0)</f>
        <v>7</v>
      </c>
      <c r="T1136">
        <f>IF(AND(ALL!S1137-METEALL[[#This Row],[620123]] &gt;= 0, ALL!S1137-METEALL[[#This Row],[620123]] &lt;= 24), ALL!S1137-METEALL[[#This Row],[620123]], 0)</f>
        <v>0</v>
      </c>
      <c r="U1136">
        <f>IF(AND(ALL!T1137-METEALL[[#This Row],[620124]] &gt;= 0, ALL!T1137-METEALL[[#This Row],[620124]] &lt;= 24), ALL!T1137-METEALL[[#This Row],[620124]], 0)</f>
        <v>0</v>
      </c>
      <c r="Y1136">
        <v>620104</v>
      </c>
      <c r="Z1136" s="31">
        <v>44964</v>
      </c>
      <c r="AA1136">
        <v>0</v>
      </c>
    </row>
    <row r="1137" spans="3:27">
      <c r="C1137" s="17">
        <v>44965</v>
      </c>
      <c r="D1137" t="str">
        <f>TEXT(Mete_cal[[#This Row],[Egat Code]], "[$-409]mmm yyyy")</f>
        <v>Feb 2023</v>
      </c>
      <c r="E1137">
        <f>IF(AND(ALL!D1138-METEALL[[#This Row],[620104]] &gt;= 0, ALL!D1138-METEALL[[#This Row],[620104]] &lt;= 24), ALL!D1138-METEALL[[#This Row],[620104]], 0)</f>
        <v>0</v>
      </c>
      <c r="F1137">
        <f>IF(AND(ALL!E1138-METEALL[[#This Row],[620105]] &gt;= 0, ALL!E1138-METEALL[[#This Row],[620105]] &lt;= 24), ALL!E1138-METEALL[[#This Row],[620105]], 0)</f>
        <v>9</v>
      </c>
      <c r="G1137">
        <f>IF(AND(ALL!F1138-METEALL[[#This Row],[620106]] &gt;= 0, ALL!F1138-METEALL[[#This Row],[620106]] &lt;= 24), ALL!F1138-METEALL[[#This Row],[620106]], 0)</f>
        <v>6</v>
      </c>
      <c r="H1137">
        <f>IF(AND(ALL!G1138-METEALL[[#This Row],[620107]] &gt;= 0, ALL!G1138-METEALL[[#This Row],[620107]] &lt;= 24), ALL!G1138-METEALL[[#This Row],[620107]], 0)</f>
        <v>5</v>
      </c>
      <c r="I1137">
        <f>IF(AND(ALL!H1138-METEALL[[#This Row],[620109]] &gt;= 0, ALL!H1138-METEALL[[#This Row],[620109]] &lt;= 24), ALL!H1138-METEALL[[#This Row],[620109]], 0)</f>
        <v>5</v>
      </c>
      <c r="J1137">
        <f>IF(AND(ALL!I1138-METEALL[[#This Row],[620111]] &gt;= 0, ALL!I1138-METEALL[[#This Row],[620111]] &lt;= 24), ALL!I1138-METEALL[[#This Row],[620111]], 0)</f>
        <v>18</v>
      </c>
      <c r="K1137">
        <f>IF(AND(ALL!J1138-METEALL[[#This Row],[620112]] &gt;= 0, ALL!J1138-METEALL[[#This Row],[620112]] &lt;= 24), ALL!J1138-METEALL[[#This Row],[620112]], 0)</f>
        <v>10</v>
      </c>
      <c r="L1137">
        <f>IF(AND(ALL!K1138-METEALL[[#This Row],[620113]] &gt;= 0, ALL!K1138-METEALL[[#This Row],[620113]] &lt;= 24), ALL!K1138-METEALL[[#This Row],[620113]], 0)</f>
        <v>8</v>
      </c>
      <c r="M1137">
        <f>IF(AND(ALL!L1138-METEALL[[#This Row],[620114]] &gt;= 0, ALL!L1138-METEALL[[#This Row],[620114]] &lt;= 24), ALL!L1138-METEALL[[#This Row],[620114]], 0)</f>
        <v>0</v>
      </c>
      <c r="N1137">
        <f>IF(AND(ALL!M1138-METEALL[[#This Row],[620116]] &gt;= 0, ALL!M1138-METEALL[[#This Row],[620116]] &lt;= 24), ALL!M1138-METEALL[[#This Row],[620116]], 0)</f>
        <v>0</v>
      </c>
      <c r="O1137">
        <f>IF(AND(ALL!N1138-METEALL[[#This Row],[620117]] &gt;= 0, ALL!N1138-METEALL[[#This Row],[620117]] &lt;= 24), ALL!N1138-METEALL[[#This Row],[620117]], 0)</f>
        <v>0</v>
      </c>
      <c r="P1137">
        <f>IF(AND(ALL!O1138-METEALL[[#This Row],[620118]] &gt;= 0, ALL!O1138-METEALL[[#This Row],[620118]] &lt;= 24), ALL!O1138-METEALL[[#This Row],[620118]], 0)</f>
        <v>13</v>
      </c>
      <c r="Q1137">
        <f>IF(AND(ALL!P1138-METEALL[[#This Row],[620119]] &gt;= 0, ALL!P1138-METEALL[[#This Row],[620119]] &lt;= 24), ALL!P1138-METEALL[[#This Row],[620119]], 0)</f>
        <v>13</v>
      </c>
      <c r="R1137">
        <f>IF(AND(ALL!Q1138-METEALL[[#This Row],[620120]] &gt;= 0, ALL!Q1138-METEALL[[#This Row],[620120]] &lt;= 24), ALL!Q1138-METEALL[[#This Row],[620120]], 0)</f>
        <v>19</v>
      </c>
      <c r="S1137">
        <f>IF(AND(ALL!R1138-METEALL[[#This Row],[620122]] &gt;= 0, ALL!R1138-METEALL[[#This Row],[620122]] &lt;= 24), ALL!R1138-METEALL[[#This Row],[620122]], 0)</f>
        <v>0</v>
      </c>
      <c r="T1137">
        <f>IF(AND(ALL!S1138-METEALL[[#This Row],[620123]] &gt;= 0, ALL!S1138-METEALL[[#This Row],[620123]] &lt;= 24), ALL!S1138-METEALL[[#This Row],[620123]], 0)</f>
        <v>3</v>
      </c>
      <c r="U1137">
        <f>IF(AND(ALL!T1138-METEALL[[#This Row],[620124]] &gt;= 0, ALL!T1138-METEALL[[#This Row],[620124]] &lt;= 24), ALL!T1138-METEALL[[#This Row],[620124]], 0)</f>
        <v>0</v>
      </c>
      <c r="Y1137">
        <v>620104</v>
      </c>
      <c r="Z1137" s="31">
        <v>44965</v>
      </c>
      <c r="AA1137">
        <v>0</v>
      </c>
    </row>
    <row r="1138" spans="3:27">
      <c r="C1138" s="17">
        <v>44966</v>
      </c>
      <c r="D1138" t="str">
        <f>TEXT(Mete_cal[[#This Row],[Egat Code]], "[$-409]mmm yyyy")</f>
        <v>Feb 2023</v>
      </c>
      <c r="E1138">
        <f>IF(AND(ALL!D1139-METEALL[[#This Row],[620104]] &gt;= 0, ALL!D1139-METEALL[[#This Row],[620104]] &lt;= 24), ALL!D1139-METEALL[[#This Row],[620104]], 0)</f>
        <v>0</v>
      </c>
      <c r="F1138">
        <f>IF(AND(ALL!E1139-METEALL[[#This Row],[620105]] &gt;= 0, ALL!E1139-METEALL[[#This Row],[620105]] &lt;= 24), ALL!E1139-METEALL[[#This Row],[620105]], 0)</f>
        <v>0</v>
      </c>
      <c r="G1138">
        <f>IF(AND(ALL!F1139-METEALL[[#This Row],[620106]] &gt;= 0, ALL!F1139-METEALL[[#This Row],[620106]] &lt;= 24), ALL!F1139-METEALL[[#This Row],[620106]], 0)</f>
        <v>19</v>
      </c>
      <c r="H1138">
        <f>IF(AND(ALL!G1139-METEALL[[#This Row],[620107]] &gt;= 0, ALL!G1139-METEALL[[#This Row],[620107]] &lt;= 24), ALL!G1139-METEALL[[#This Row],[620107]], 0)</f>
        <v>5</v>
      </c>
      <c r="I1138">
        <f>IF(AND(ALL!H1139-METEALL[[#This Row],[620109]] &gt;= 0, ALL!H1139-METEALL[[#This Row],[620109]] &lt;= 24), ALL!H1139-METEALL[[#This Row],[620109]], 0)</f>
        <v>14</v>
      </c>
      <c r="J1138">
        <f>IF(AND(ALL!I1139-METEALL[[#This Row],[620111]] &gt;= 0, ALL!I1139-METEALL[[#This Row],[620111]] &lt;= 24), ALL!I1139-METEALL[[#This Row],[620111]], 0)</f>
        <v>12</v>
      </c>
      <c r="K1138">
        <f>IF(AND(ALL!J1139-METEALL[[#This Row],[620112]] &gt;= 0, ALL!J1139-METEALL[[#This Row],[620112]] &lt;= 24), ALL!J1139-METEALL[[#This Row],[620112]], 0)</f>
        <v>18</v>
      </c>
      <c r="L1138">
        <f>IF(AND(ALL!K1139-METEALL[[#This Row],[620113]] &gt;= 0, ALL!K1139-METEALL[[#This Row],[620113]] &lt;= 24), ALL!K1139-METEALL[[#This Row],[620113]], 0)</f>
        <v>8</v>
      </c>
      <c r="M1138">
        <f>IF(AND(ALL!L1139-METEALL[[#This Row],[620114]] &gt;= 0, ALL!L1139-METEALL[[#This Row],[620114]] &lt;= 24), ALL!L1139-METEALL[[#This Row],[620114]], 0)</f>
        <v>0</v>
      </c>
      <c r="N1138">
        <f>IF(AND(ALL!M1139-METEALL[[#This Row],[620116]] &gt;= 0, ALL!M1139-METEALL[[#This Row],[620116]] &lt;= 24), ALL!M1139-METEALL[[#This Row],[620116]], 0)</f>
        <v>0</v>
      </c>
      <c r="O1138">
        <f>IF(AND(ALL!N1139-METEALL[[#This Row],[620117]] &gt;= 0, ALL!N1139-METEALL[[#This Row],[620117]] &lt;= 24), ALL!N1139-METEALL[[#This Row],[620117]], 0)</f>
        <v>14</v>
      </c>
      <c r="P1138">
        <f>IF(AND(ALL!O1139-METEALL[[#This Row],[620118]] &gt;= 0, ALL!O1139-METEALL[[#This Row],[620118]] &lt;= 24), ALL!O1139-METEALL[[#This Row],[620118]], 0)</f>
        <v>13</v>
      </c>
      <c r="Q1138">
        <f>IF(AND(ALL!P1139-METEALL[[#This Row],[620119]] &gt;= 0, ALL!P1139-METEALL[[#This Row],[620119]] &lt;= 24), ALL!P1139-METEALL[[#This Row],[620119]], 0)</f>
        <v>18</v>
      </c>
      <c r="R1138">
        <f>IF(AND(ALL!Q1139-METEALL[[#This Row],[620120]] &gt;= 0, ALL!Q1139-METEALL[[#This Row],[620120]] &lt;= 24), ALL!Q1139-METEALL[[#This Row],[620120]], 0)</f>
        <v>18</v>
      </c>
      <c r="S1138">
        <f>IF(AND(ALL!R1139-METEALL[[#This Row],[620122]] &gt;= 0, ALL!R1139-METEALL[[#This Row],[620122]] &lt;= 24), ALL!R1139-METEALL[[#This Row],[620122]], 0)</f>
        <v>1</v>
      </c>
      <c r="T1138">
        <f>IF(AND(ALL!S1139-METEALL[[#This Row],[620123]] &gt;= 0, ALL!S1139-METEALL[[#This Row],[620123]] &lt;= 24), ALL!S1139-METEALL[[#This Row],[620123]], 0)</f>
        <v>10</v>
      </c>
      <c r="U1138">
        <f>IF(AND(ALL!T1139-METEALL[[#This Row],[620124]] &gt;= 0, ALL!T1139-METEALL[[#This Row],[620124]] &lt;= 24), ALL!T1139-METEALL[[#This Row],[620124]], 0)</f>
        <v>0</v>
      </c>
      <c r="Y1138">
        <v>620104</v>
      </c>
      <c r="Z1138" s="31">
        <v>44966</v>
      </c>
      <c r="AA1138">
        <v>0</v>
      </c>
    </row>
    <row r="1139" spans="3:27">
      <c r="C1139" s="17">
        <v>44967</v>
      </c>
      <c r="D1139" t="str">
        <f>TEXT(Mete_cal[[#This Row],[Egat Code]], "[$-409]mmm yyyy")</f>
        <v>Feb 2023</v>
      </c>
      <c r="E1139">
        <f>IF(AND(ALL!D1140-METEALL[[#This Row],[620104]] &gt;= 0, ALL!D1140-METEALL[[#This Row],[620104]] &lt;= 24), ALL!D1140-METEALL[[#This Row],[620104]], 0)</f>
        <v>0</v>
      </c>
      <c r="F1139">
        <f>IF(AND(ALL!E1140-METEALL[[#This Row],[620105]] &gt;= 0, ALL!E1140-METEALL[[#This Row],[620105]] &lt;= 24), ALL!E1140-METEALL[[#This Row],[620105]], 0)</f>
        <v>16</v>
      </c>
      <c r="G1139">
        <f>IF(AND(ALL!F1140-METEALL[[#This Row],[620106]] &gt;= 0, ALL!F1140-METEALL[[#This Row],[620106]] &lt;= 24), ALL!F1140-METEALL[[#This Row],[620106]], 0)</f>
        <v>18</v>
      </c>
      <c r="H1139">
        <f>IF(AND(ALL!G1140-METEALL[[#This Row],[620107]] &gt;= 0, ALL!G1140-METEALL[[#This Row],[620107]] &lt;= 24), ALL!G1140-METEALL[[#This Row],[620107]], 0)</f>
        <v>18</v>
      </c>
      <c r="I1139">
        <f>IF(AND(ALL!H1140-METEALL[[#This Row],[620109]] &gt;= 0, ALL!H1140-METEALL[[#This Row],[620109]] &lt;= 24), ALL!H1140-METEALL[[#This Row],[620109]], 0)</f>
        <v>17</v>
      </c>
      <c r="J1139">
        <f>IF(AND(ALL!I1140-METEALL[[#This Row],[620111]] &gt;= 0, ALL!I1140-METEALL[[#This Row],[620111]] &lt;= 24), ALL!I1140-METEALL[[#This Row],[620111]], 0)</f>
        <v>16</v>
      </c>
      <c r="K1139">
        <f>IF(AND(ALL!J1140-METEALL[[#This Row],[620112]] &gt;= 0, ALL!J1140-METEALL[[#This Row],[620112]] &lt;= 24), ALL!J1140-METEALL[[#This Row],[620112]], 0)</f>
        <v>21</v>
      </c>
      <c r="L1139">
        <f>IF(AND(ALL!K1140-METEALL[[#This Row],[620113]] &gt;= 0, ALL!K1140-METEALL[[#This Row],[620113]] &lt;= 24), ALL!K1140-METEALL[[#This Row],[620113]], 0)</f>
        <v>0</v>
      </c>
      <c r="M1139">
        <f>IF(AND(ALL!L1140-METEALL[[#This Row],[620114]] &gt;= 0, ALL!L1140-METEALL[[#This Row],[620114]] &lt;= 24), ALL!L1140-METEALL[[#This Row],[620114]], 0)</f>
        <v>0</v>
      </c>
      <c r="N1139">
        <f>IF(AND(ALL!M1140-METEALL[[#This Row],[620116]] &gt;= 0, ALL!M1140-METEALL[[#This Row],[620116]] &lt;= 24), ALL!M1140-METEALL[[#This Row],[620116]], 0)</f>
        <v>0</v>
      </c>
      <c r="O1139">
        <f>IF(AND(ALL!N1140-METEALL[[#This Row],[620117]] &gt;= 0, ALL!N1140-METEALL[[#This Row],[620117]] &lt;= 24), ALL!N1140-METEALL[[#This Row],[620117]], 0)</f>
        <v>0</v>
      </c>
      <c r="P1139">
        <f>IF(AND(ALL!O1140-METEALL[[#This Row],[620118]] &gt;= 0, ALL!O1140-METEALL[[#This Row],[620118]] &lt;= 24), ALL!O1140-METEALL[[#This Row],[620118]], 0)</f>
        <v>0</v>
      </c>
      <c r="Q1139">
        <f>IF(AND(ALL!P1140-METEALL[[#This Row],[620119]] &gt;= 0, ALL!P1140-METEALL[[#This Row],[620119]] &lt;= 24), ALL!P1140-METEALL[[#This Row],[620119]], 0)</f>
        <v>16</v>
      </c>
      <c r="R1139">
        <f>IF(AND(ALL!Q1140-METEALL[[#This Row],[620120]] &gt;= 0, ALL!Q1140-METEALL[[#This Row],[620120]] &lt;= 24), ALL!Q1140-METEALL[[#This Row],[620120]], 0)</f>
        <v>15</v>
      </c>
      <c r="S1139">
        <f>IF(AND(ALL!R1140-METEALL[[#This Row],[620122]] &gt;= 0, ALL!R1140-METEALL[[#This Row],[620122]] &lt;= 24), ALL!R1140-METEALL[[#This Row],[620122]], 0)</f>
        <v>0</v>
      </c>
      <c r="T1139">
        <f>IF(AND(ALL!S1140-METEALL[[#This Row],[620123]] &gt;= 0, ALL!S1140-METEALL[[#This Row],[620123]] &lt;= 24), ALL!S1140-METEALL[[#This Row],[620123]], 0)</f>
        <v>15</v>
      </c>
      <c r="U1139">
        <f>IF(AND(ALL!T1140-METEALL[[#This Row],[620124]] &gt;= 0, ALL!T1140-METEALL[[#This Row],[620124]] &lt;= 24), ALL!T1140-METEALL[[#This Row],[620124]], 0)</f>
        <v>0</v>
      </c>
      <c r="Y1139">
        <v>620104</v>
      </c>
      <c r="Z1139" s="31">
        <v>44967</v>
      </c>
      <c r="AA1139">
        <v>0</v>
      </c>
    </row>
    <row r="1140" spans="3:27">
      <c r="C1140" s="17">
        <v>44968</v>
      </c>
      <c r="D1140" t="str">
        <f>TEXT(Mete_cal[[#This Row],[Egat Code]], "[$-409]mmm yyyy")</f>
        <v>Feb 2023</v>
      </c>
      <c r="E1140">
        <f>IF(AND(ALL!D1141-METEALL[[#This Row],[620104]] &gt;= 0, ALL!D1141-METEALL[[#This Row],[620104]] &lt;= 24), ALL!D1141-METEALL[[#This Row],[620104]], 0)</f>
        <v>0</v>
      </c>
      <c r="F1140">
        <f>IF(AND(ALL!E1141-METEALL[[#This Row],[620105]] &gt;= 0, ALL!E1141-METEALL[[#This Row],[620105]] &lt;= 24), ALL!E1141-METEALL[[#This Row],[620105]], 0)</f>
        <v>17</v>
      </c>
      <c r="G1140">
        <f>IF(AND(ALL!F1141-METEALL[[#This Row],[620106]] &gt;= 0, ALL!F1141-METEALL[[#This Row],[620106]] &lt;= 24), ALL!F1141-METEALL[[#This Row],[620106]], 0)</f>
        <v>10</v>
      </c>
      <c r="H1140">
        <f>IF(AND(ALL!G1141-METEALL[[#This Row],[620107]] &gt;= 0, ALL!G1141-METEALL[[#This Row],[620107]] &lt;= 24), ALL!G1141-METEALL[[#This Row],[620107]], 0)</f>
        <v>20</v>
      </c>
      <c r="I1140">
        <f>IF(AND(ALL!H1141-METEALL[[#This Row],[620109]] &gt;= 0, ALL!H1141-METEALL[[#This Row],[620109]] &lt;= 24), ALL!H1141-METEALL[[#This Row],[620109]], 0)</f>
        <v>17</v>
      </c>
      <c r="J1140">
        <f>IF(AND(ALL!I1141-METEALL[[#This Row],[620111]] &gt;= 0, ALL!I1141-METEALL[[#This Row],[620111]] &lt;= 24), ALL!I1141-METEALL[[#This Row],[620111]], 0)</f>
        <v>8</v>
      </c>
      <c r="K1140">
        <f>IF(AND(ALL!J1141-METEALL[[#This Row],[620112]] &gt;= 0, ALL!J1141-METEALL[[#This Row],[620112]] &lt;= 24), ALL!J1141-METEALL[[#This Row],[620112]], 0)</f>
        <v>21</v>
      </c>
      <c r="L1140">
        <f>IF(AND(ALL!K1141-METEALL[[#This Row],[620113]] &gt;= 0, ALL!K1141-METEALL[[#This Row],[620113]] &lt;= 24), ALL!K1141-METEALL[[#This Row],[620113]], 0)</f>
        <v>16</v>
      </c>
      <c r="M1140">
        <f>IF(AND(ALL!L1141-METEALL[[#This Row],[620114]] &gt;= 0, ALL!L1141-METEALL[[#This Row],[620114]] &lt;= 24), ALL!L1141-METEALL[[#This Row],[620114]], 0)</f>
        <v>0</v>
      </c>
      <c r="N1140">
        <f>IF(AND(ALL!M1141-METEALL[[#This Row],[620116]] &gt;= 0, ALL!M1141-METEALL[[#This Row],[620116]] &lt;= 24), ALL!M1141-METEALL[[#This Row],[620116]], 0)</f>
        <v>14</v>
      </c>
      <c r="O1140">
        <f>IF(AND(ALL!N1141-METEALL[[#This Row],[620117]] &gt;= 0, ALL!N1141-METEALL[[#This Row],[620117]] &lt;= 24), ALL!N1141-METEALL[[#This Row],[620117]], 0)</f>
        <v>0</v>
      </c>
      <c r="P1140">
        <f>IF(AND(ALL!O1141-METEALL[[#This Row],[620118]] &gt;= 0, ALL!O1141-METEALL[[#This Row],[620118]] &lt;= 24), ALL!O1141-METEALL[[#This Row],[620118]], 0)</f>
        <v>10</v>
      </c>
      <c r="Q1140">
        <f>IF(AND(ALL!P1141-METEALL[[#This Row],[620119]] &gt;= 0, ALL!P1141-METEALL[[#This Row],[620119]] &lt;= 24), ALL!P1141-METEALL[[#This Row],[620119]], 0)</f>
        <v>22</v>
      </c>
      <c r="R1140">
        <f>IF(AND(ALL!Q1141-METEALL[[#This Row],[620120]] &gt;= 0, ALL!Q1141-METEALL[[#This Row],[620120]] &lt;= 24), ALL!Q1141-METEALL[[#This Row],[620120]], 0)</f>
        <v>9</v>
      </c>
      <c r="S1140">
        <f>IF(AND(ALL!R1141-METEALL[[#This Row],[620122]] &gt;= 0, ALL!R1141-METEALL[[#This Row],[620122]] &lt;= 24), ALL!R1141-METEALL[[#This Row],[620122]], 0)</f>
        <v>0</v>
      </c>
      <c r="T1140">
        <f>IF(AND(ALL!S1141-METEALL[[#This Row],[620123]] &gt;= 0, ALL!S1141-METEALL[[#This Row],[620123]] &lt;= 24), ALL!S1141-METEALL[[#This Row],[620123]], 0)</f>
        <v>15</v>
      </c>
      <c r="U1140">
        <f>IF(AND(ALL!T1141-METEALL[[#This Row],[620124]] &gt;= 0, ALL!T1141-METEALL[[#This Row],[620124]] &lt;= 24), ALL!T1141-METEALL[[#This Row],[620124]], 0)</f>
        <v>0</v>
      </c>
      <c r="Y1140">
        <v>620104</v>
      </c>
      <c r="Z1140" s="31">
        <v>44968</v>
      </c>
      <c r="AA1140">
        <v>0</v>
      </c>
    </row>
    <row r="1141" spans="3:27">
      <c r="C1141" s="17">
        <v>44969</v>
      </c>
      <c r="D1141" t="str">
        <f>TEXT(Mete_cal[[#This Row],[Egat Code]], "[$-409]mmm yyyy")</f>
        <v>Feb 2023</v>
      </c>
      <c r="E1141">
        <f>IF(AND(ALL!D1142-METEALL[[#This Row],[620104]] &gt;= 0, ALL!D1142-METEALL[[#This Row],[620104]] &lt;= 24), ALL!D1142-METEALL[[#This Row],[620104]], 0)</f>
        <v>0</v>
      </c>
      <c r="F1141">
        <f>IF(AND(ALL!E1142-METEALL[[#This Row],[620105]] &gt;= 0, ALL!E1142-METEALL[[#This Row],[620105]] &lt;= 24), ALL!E1142-METEALL[[#This Row],[620105]], 0)</f>
        <v>0</v>
      </c>
      <c r="G1141">
        <f>IF(AND(ALL!F1142-METEALL[[#This Row],[620106]] &gt;= 0, ALL!F1142-METEALL[[#This Row],[620106]] &lt;= 24), ALL!F1142-METEALL[[#This Row],[620106]], 0)</f>
        <v>19</v>
      </c>
      <c r="H1141">
        <f>IF(AND(ALL!G1142-METEALL[[#This Row],[620107]] &gt;= 0, ALL!G1142-METEALL[[#This Row],[620107]] &lt;= 24), ALL!G1142-METEALL[[#This Row],[620107]], 0)</f>
        <v>18</v>
      </c>
      <c r="I1141">
        <f>IF(AND(ALL!H1142-METEALL[[#This Row],[620109]] &gt;= 0, ALL!H1142-METEALL[[#This Row],[620109]] &lt;= 24), ALL!H1142-METEALL[[#This Row],[620109]], 0)</f>
        <v>18</v>
      </c>
      <c r="J1141">
        <f>IF(AND(ALL!I1142-METEALL[[#This Row],[620111]] &gt;= 0, ALL!I1142-METEALL[[#This Row],[620111]] &lt;= 24), ALL!I1142-METEALL[[#This Row],[620111]], 0)</f>
        <v>14</v>
      </c>
      <c r="K1141">
        <f>IF(AND(ALL!J1142-METEALL[[#This Row],[620112]] &gt;= 0, ALL!J1142-METEALL[[#This Row],[620112]] &lt;= 24), ALL!J1142-METEALL[[#This Row],[620112]], 0)</f>
        <v>13</v>
      </c>
      <c r="L1141">
        <f>IF(AND(ALL!K1142-METEALL[[#This Row],[620113]] &gt;= 0, ALL!K1142-METEALL[[#This Row],[620113]] &lt;= 24), ALL!K1142-METEALL[[#This Row],[620113]], 0)</f>
        <v>19</v>
      </c>
      <c r="M1141">
        <f>IF(AND(ALL!L1142-METEALL[[#This Row],[620114]] &gt;= 0, ALL!L1142-METEALL[[#This Row],[620114]] &lt;= 24), ALL!L1142-METEALL[[#This Row],[620114]], 0)</f>
        <v>0</v>
      </c>
      <c r="N1141">
        <f>IF(AND(ALL!M1142-METEALL[[#This Row],[620116]] &gt;= 0, ALL!M1142-METEALL[[#This Row],[620116]] &lt;= 24), ALL!M1142-METEALL[[#This Row],[620116]], 0)</f>
        <v>1</v>
      </c>
      <c r="O1141">
        <f>IF(AND(ALL!N1142-METEALL[[#This Row],[620117]] &gt;= 0, ALL!N1142-METEALL[[#This Row],[620117]] &lt;= 24), ALL!N1142-METEALL[[#This Row],[620117]], 0)</f>
        <v>0</v>
      </c>
      <c r="P1141">
        <f>IF(AND(ALL!O1142-METEALL[[#This Row],[620118]] &gt;= 0, ALL!O1142-METEALL[[#This Row],[620118]] &lt;= 24), ALL!O1142-METEALL[[#This Row],[620118]], 0)</f>
        <v>0</v>
      </c>
      <c r="Q1141">
        <f>IF(AND(ALL!P1142-METEALL[[#This Row],[620119]] &gt;= 0, ALL!P1142-METEALL[[#This Row],[620119]] &lt;= 24), ALL!P1142-METEALL[[#This Row],[620119]], 0)</f>
        <v>7</v>
      </c>
      <c r="R1141">
        <f>IF(AND(ALL!Q1142-METEALL[[#This Row],[620120]] &gt;= 0, ALL!Q1142-METEALL[[#This Row],[620120]] &lt;= 24), ALL!Q1142-METEALL[[#This Row],[620120]], 0)</f>
        <v>15</v>
      </c>
      <c r="S1141">
        <f>IF(AND(ALL!R1142-METEALL[[#This Row],[620122]] &gt;= 0, ALL!R1142-METEALL[[#This Row],[620122]] &lt;= 24), ALL!R1142-METEALL[[#This Row],[620122]], 0)</f>
        <v>0</v>
      </c>
      <c r="T1141">
        <f>IF(AND(ALL!S1142-METEALL[[#This Row],[620123]] &gt;= 0, ALL!S1142-METEALL[[#This Row],[620123]] &lt;= 24), ALL!S1142-METEALL[[#This Row],[620123]], 0)</f>
        <v>19</v>
      </c>
      <c r="U1141">
        <f>IF(AND(ALL!T1142-METEALL[[#This Row],[620124]] &gt;= 0, ALL!T1142-METEALL[[#This Row],[620124]] &lt;= 24), ALL!T1142-METEALL[[#This Row],[620124]], 0)</f>
        <v>2</v>
      </c>
      <c r="Y1141">
        <v>620104</v>
      </c>
      <c r="Z1141" s="31">
        <v>44969</v>
      </c>
      <c r="AA1141">
        <v>0</v>
      </c>
    </row>
    <row r="1142" spans="3:27">
      <c r="C1142" s="17">
        <v>44970</v>
      </c>
      <c r="D1142" t="str">
        <f>TEXT(Mete_cal[[#This Row],[Egat Code]], "[$-409]mmm yyyy")</f>
        <v>Feb 2023</v>
      </c>
      <c r="E1142">
        <f>IF(AND(ALL!D1143-METEALL[[#This Row],[620104]] &gt;= 0, ALL!D1143-METEALL[[#This Row],[620104]] &lt;= 24), ALL!D1143-METEALL[[#This Row],[620104]], 0)</f>
        <v>0</v>
      </c>
      <c r="F1142">
        <f>IF(AND(ALL!E1143-METEALL[[#This Row],[620105]] &gt;= 0, ALL!E1143-METEALL[[#This Row],[620105]] &lt;= 24), ALL!E1143-METEALL[[#This Row],[620105]], 0)</f>
        <v>0</v>
      </c>
      <c r="G1142">
        <f>IF(AND(ALL!F1143-METEALL[[#This Row],[620106]] &gt;= 0, ALL!F1143-METEALL[[#This Row],[620106]] &lt;= 24), ALL!F1143-METEALL[[#This Row],[620106]], 0)</f>
        <v>13</v>
      </c>
      <c r="H1142">
        <f>IF(AND(ALL!G1143-METEALL[[#This Row],[620107]] &gt;= 0, ALL!G1143-METEALL[[#This Row],[620107]] &lt;= 24), ALL!G1143-METEALL[[#This Row],[620107]], 0)</f>
        <v>8</v>
      </c>
      <c r="I1142">
        <f>IF(AND(ALL!H1143-METEALL[[#This Row],[620109]] &gt;= 0, ALL!H1143-METEALL[[#This Row],[620109]] &lt;= 24), ALL!H1143-METEALL[[#This Row],[620109]], 0)</f>
        <v>16</v>
      </c>
      <c r="J1142">
        <f>IF(AND(ALL!I1143-METEALL[[#This Row],[620111]] &gt;= 0, ALL!I1143-METEALL[[#This Row],[620111]] &lt;= 24), ALL!I1143-METEALL[[#This Row],[620111]], 0)</f>
        <v>19</v>
      </c>
      <c r="K1142">
        <f>IF(AND(ALL!J1143-METEALL[[#This Row],[620112]] &gt;= 0, ALL!J1143-METEALL[[#This Row],[620112]] &lt;= 24), ALL!J1143-METEALL[[#This Row],[620112]], 0)</f>
        <v>20</v>
      </c>
      <c r="L1142">
        <f>IF(AND(ALL!K1143-METEALL[[#This Row],[620113]] &gt;= 0, ALL!K1143-METEALL[[#This Row],[620113]] &lt;= 24), ALL!K1143-METEALL[[#This Row],[620113]], 0)</f>
        <v>15</v>
      </c>
      <c r="M1142">
        <f>IF(AND(ALL!L1143-METEALL[[#This Row],[620114]] &gt;= 0, ALL!L1143-METEALL[[#This Row],[620114]] &lt;= 24), ALL!L1143-METEALL[[#This Row],[620114]], 0)</f>
        <v>0</v>
      </c>
      <c r="N1142">
        <f>IF(AND(ALL!M1143-METEALL[[#This Row],[620116]] &gt;= 0, ALL!M1143-METEALL[[#This Row],[620116]] &lt;= 24), ALL!M1143-METEALL[[#This Row],[620116]], 0)</f>
        <v>0</v>
      </c>
      <c r="O1142">
        <f>IF(AND(ALL!N1143-METEALL[[#This Row],[620117]] &gt;= 0, ALL!N1143-METEALL[[#This Row],[620117]] &lt;= 24), ALL!N1143-METEALL[[#This Row],[620117]], 0)</f>
        <v>0</v>
      </c>
      <c r="P1142">
        <f>IF(AND(ALL!O1143-METEALL[[#This Row],[620118]] &gt;= 0, ALL!O1143-METEALL[[#This Row],[620118]] &lt;= 24), ALL!O1143-METEALL[[#This Row],[620118]], 0)</f>
        <v>0</v>
      </c>
      <c r="Q1142">
        <f>IF(AND(ALL!P1143-METEALL[[#This Row],[620119]] &gt;= 0, ALL!P1143-METEALL[[#This Row],[620119]] &lt;= 24), ALL!P1143-METEALL[[#This Row],[620119]], 0)</f>
        <v>16</v>
      </c>
      <c r="R1142">
        <f>IF(AND(ALL!Q1143-METEALL[[#This Row],[620120]] &gt;= 0, ALL!Q1143-METEALL[[#This Row],[620120]] &lt;= 24), ALL!Q1143-METEALL[[#This Row],[620120]], 0)</f>
        <v>6</v>
      </c>
      <c r="S1142">
        <f>IF(AND(ALL!R1143-METEALL[[#This Row],[620122]] &gt;= 0, ALL!R1143-METEALL[[#This Row],[620122]] &lt;= 24), ALL!R1143-METEALL[[#This Row],[620122]], 0)</f>
        <v>0</v>
      </c>
      <c r="T1142">
        <f>IF(AND(ALL!S1143-METEALL[[#This Row],[620123]] &gt;= 0, ALL!S1143-METEALL[[#This Row],[620123]] &lt;= 24), ALL!S1143-METEALL[[#This Row],[620123]], 0)</f>
        <v>9</v>
      </c>
      <c r="U1142">
        <f>IF(AND(ALL!T1143-METEALL[[#This Row],[620124]] &gt;= 0, ALL!T1143-METEALL[[#This Row],[620124]] &lt;= 24), ALL!T1143-METEALL[[#This Row],[620124]], 0)</f>
        <v>11</v>
      </c>
      <c r="Y1142">
        <v>620104</v>
      </c>
      <c r="Z1142" s="31">
        <v>44970</v>
      </c>
      <c r="AA1142">
        <v>0</v>
      </c>
    </row>
    <row r="1143" spans="3:27">
      <c r="C1143" s="17">
        <v>44971</v>
      </c>
      <c r="D1143" t="str">
        <f>TEXT(Mete_cal[[#This Row],[Egat Code]], "[$-409]mmm yyyy")</f>
        <v>Feb 2023</v>
      </c>
      <c r="E1143">
        <f>IF(AND(ALL!D1144-METEALL[[#This Row],[620104]] &gt;= 0, ALL!D1144-METEALL[[#This Row],[620104]] &lt;= 24), ALL!D1144-METEALL[[#This Row],[620104]], 0)</f>
        <v>0</v>
      </c>
      <c r="F1143">
        <f>IF(AND(ALL!E1144-METEALL[[#This Row],[620105]] &gt;= 0, ALL!E1144-METEALL[[#This Row],[620105]] &lt;= 24), ALL!E1144-METEALL[[#This Row],[620105]], 0)</f>
        <v>7</v>
      </c>
      <c r="G1143">
        <f>IF(AND(ALL!F1144-METEALL[[#This Row],[620106]] &gt;= 0, ALL!F1144-METEALL[[#This Row],[620106]] &lt;= 24), ALL!F1144-METEALL[[#This Row],[620106]], 0)</f>
        <v>21</v>
      </c>
      <c r="H1143">
        <f>IF(AND(ALL!G1144-METEALL[[#This Row],[620107]] &gt;= 0, ALL!G1144-METEALL[[#This Row],[620107]] &lt;= 24), ALL!G1144-METEALL[[#This Row],[620107]], 0)</f>
        <v>23</v>
      </c>
      <c r="I1143">
        <f>IF(AND(ALL!H1144-METEALL[[#This Row],[620109]] &gt;= 0, ALL!H1144-METEALL[[#This Row],[620109]] &lt;= 24), ALL!H1144-METEALL[[#This Row],[620109]], 0)</f>
        <v>20</v>
      </c>
      <c r="J1143">
        <f>IF(AND(ALL!I1144-METEALL[[#This Row],[620111]] &gt;= 0, ALL!I1144-METEALL[[#This Row],[620111]] &lt;= 24), ALL!I1144-METEALL[[#This Row],[620111]], 0)</f>
        <v>22</v>
      </c>
      <c r="K1143">
        <f>IF(AND(ALL!J1144-METEALL[[#This Row],[620112]] &gt;= 0, ALL!J1144-METEALL[[#This Row],[620112]] &lt;= 24), ALL!J1144-METEALL[[#This Row],[620112]], 0)</f>
        <v>16</v>
      </c>
      <c r="L1143">
        <f>IF(AND(ALL!K1144-METEALL[[#This Row],[620113]] &gt;= 0, ALL!K1144-METEALL[[#This Row],[620113]] &lt;= 24), ALL!K1144-METEALL[[#This Row],[620113]], 0)</f>
        <v>19</v>
      </c>
      <c r="M1143">
        <f>IF(AND(ALL!L1144-METEALL[[#This Row],[620114]] &gt;= 0, ALL!L1144-METEALL[[#This Row],[620114]] &lt;= 24), ALL!L1144-METEALL[[#This Row],[620114]], 0)</f>
        <v>0</v>
      </c>
      <c r="N1143">
        <f>IF(AND(ALL!M1144-METEALL[[#This Row],[620116]] &gt;= 0, ALL!M1144-METEALL[[#This Row],[620116]] &lt;= 24), ALL!M1144-METEALL[[#This Row],[620116]], 0)</f>
        <v>0</v>
      </c>
      <c r="O1143">
        <f>IF(AND(ALL!N1144-METEALL[[#This Row],[620117]] &gt;= 0, ALL!N1144-METEALL[[#This Row],[620117]] &lt;= 24), ALL!N1144-METEALL[[#This Row],[620117]], 0)</f>
        <v>6</v>
      </c>
      <c r="P1143">
        <f>IF(AND(ALL!O1144-METEALL[[#This Row],[620118]] &gt;= 0, ALL!O1144-METEALL[[#This Row],[620118]] &lt;= 24), ALL!O1144-METEALL[[#This Row],[620118]], 0)</f>
        <v>0</v>
      </c>
      <c r="Q1143">
        <f>IF(AND(ALL!P1144-METEALL[[#This Row],[620119]] &gt;= 0, ALL!P1144-METEALL[[#This Row],[620119]] &lt;= 24), ALL!P1144-METEALL[[#This Row],[620119]], 0)</f>
        <v>20</v>
      </c>
      <c r="R1143">
        <f>IF(AND(ALL!Q1144-METEALL[[#This Row],[620120]] &gt;= 0, ALL!Q1144-METEALL[[#This Row],[620120]] &lt;= 24), ALL!Q1144-METEALL[[#This Row],[620120]], 0)</f>
        <v>8</v>
      </c>
      <c r="S1143">
        <f>IF(AND(ALL!R1144-METEALL[[#This Row],[620122]] &gt;= 0, ALL!R1144-METEALL[[#This Row],[620122]] &lt;= 24), ALL!R1144-METEALL[[#This Row],[620122]], 0)</f>
        <v>0</v>
      </c>
      <c r="T1143">
        <f>IF(AND(ALL!S1144-METEALL[[#This Row],[620123]] &gt;= 0, ALL!S1144-METEALL[[#This Row],[620123]] &lt;= 24), ALL!S1144-METEALL[[#This Row],[620123]], 0)</f>
        <v>18</v>
      </c>
      <c r="U1143">
        <f>IF(AND(ALL!T1144-METEALL[[#This Row],[620124]] &gt;= 0, ALL!T1144-METEALL[[#This Row],[620124]] &lt;= 24), ALL!T1144-METEALL[[#This Row],[620124]], 0)</f>
        <v>20</v>
      </c>
      <c r="Y1143">
        <v>620104</v>
      </c>
      <c r="Z1143" s="31">
        <v>44971</v>
      </c>
      <c r="AA1143">
        <v>0</v>
      </c>
    </row>
    <row r="1144" spans="3:27">
      <c r="C1144" s="17">
        <v>44972</v>
      </c>
      <c r="D1144" t="str">
        <f>TEXT(Mete_cal[[#This Row],[Egat Code]], "[$-409]mmm yyyy")</f>
        <v>Feb 2023</v>
      </c>
      <c r="E1144">
        <f>IF(AND(ALL!D1145-METEALL[[#This Row],[620104]] &gt;= 0, ALL!D1145-METEALL[[#This Row],[620104]] &lt;= 24), ALL!D1145-METEALL[[#This Row],[620104]], 0)</f>
        <v>0</v>
      </c>
      <c r="F1144">
        <f>IF(AND(ALL!E1145-METEALL[[#This Row],[620105]] &gt;= 0, ALL!E1145-METEALL[[#This Row],[620105]] &lt;= 24), ALL!E1145-METEALL[[#This Row],[620105]], 0)</f>
        <v>6</v>
      </c>
      <c r="G1144">
        <f>IF(AND(ALL!F1145-METEALL[[#This Row],[620106]] &gt;= 0, ALL!F1145-METEALL[[#This Row],[620106]] &lt;= 24), ALL!F1145-METEALL[[#This Row],[620106]], 0)</f>
        <v>0</v>
      </c>
      <c r="H1144">
        <f>IF(AND(ALL!G1145-METEALL[[#This Row],[620107]] &gt;= 0, ALL!G1145-METEALL[[#This Row],[620107]] &lt;= 24), ALL!G1145-METEALL[[#This Row],[620107]], 0)</f>
        <v>0</v>
      </c>
      <c r="I1144">
        <f>IF(AND(ALL!H1145-METEALL[[#This Row],[620109]] &gt;= 0, ALL!H1145-METEALL[[#This Row],[620109]] &lt;= 24), ALL!H1145-METEALL[[#This Row],[620109]], 0)</f>
        <v>10</v>
      </c>
      <c r="J1144">
        <f>IF(AND(ALL!I1145-METEALL[[#This Row],[620111]] &gt;= 0, ALL!I1145-METEALL[[#This Row],[620111]] &lt;= 24), ALL!I1145-METEALL[[#This Row],[620111]], 0)</f>
        <v>0</v>
      </c>
      <c r="K1144">
        <f>IF(AND(ALL!J1145-METEALL[[#This Row],[620112]] &gt;= 0, ALL!J1145-METEALL[[#This Row],[620112]] &lt;= 24), ALL!J1145-METEALL[[#This Row],[620112]], 0)</f>
        <v>17</v>
      </c>
      <c r="L1144">
        <f>IF(AND(ALL!K1145-METEALL[[#This Row],[620113]] &gt;= 0, ALL!K1145-METEALL[[#This Row],[620113]] &lt;= 24), ALL!K1145-METEALL[[#This Row],[620113]], 0)</f>
        <v>0</v>
      </c>
      <c r="M1144">
        <f>IF(AND(ALL!L1145-METEALL[[#This Row],[620114]] &gt;= 0, ALL!L1145-METEALL[[#This Row],[620114]] &lt;= 24), ALL!L1145-METEALL[[#This Row],[620114]], 0)</f>
        <v>23</v>
      </c>
      <c r="N1144">
        <f>IF(AND(ALL!M1145-METEALL[[#This Row],[620116]] &gt;= 0, ALL!M1145-METEALL[[#This Row],[620116]] &lt;= 24), ALL!M1145-METEALL[[#This Row],[620116]], 0)</f>
        <v>12</v>
      </c>
      <c r="O1144">
        <f>IF(AND(ALL!N1145-METEALL[[#This Row],[620117]] &gt;= 0, ALL!N1145-METEALL[[#This Row],[620117]] &lt;= 24), ALL!N1145-METEALL[[#This Row],[620117]], 0)</f>
        <v>19</v>
      </c>
      <c r="P1144">
        <f>IF(AND(ALL!O1145-METEALL[[#This Row],[620118]] &gt;= 0, ALL!O1145-METEALL[[#This Row],[620118]] &lt;= 24), ALL!O1145-METEALL[[#This Row],[620118]], 0)</f>
        <v>17</v>
      </c>
      <c r="Q1144">
        <f>IF(AND(ALL!P1145-METEALL[[#This Row],[620119]] &gt;= 0, ALL!P1145-METEALL[[#This Row],[620119]] &lt;= 24), ALL!P1145-METEALL[[#This Row],[620119]], 0)</f>
        <v>10</v>
      </c>
      <c r="R1144">
        <f>IF(AND(ALL!Q1145-METEALL[[#This Row],[620120]] &gt;= 0, ALL!Q1145-METEALL[[#This Row],[620120]] &lt;= 24), ALL!Q1145-METEALL[[#This Row],[620120]], 0)</f>
        <v>20</v>
      </c>
      <c r="S1144">
        <f>IF(AND(ALL!R1145-METEALL[[#This Row],[620122]] &gt;= 0, ALL!R1145-METEALL[[#This Row],[620122]] &lt;= 24), ALL!R1145-METEALL[[#This Row],[620122]], 0)</f>
        <v>0</v>
      </c>
      <c r="T1144">
        <f>IF(AND(ALL!S1145-METEALL[[#This Row],[620123]] &gt;= 0, ALL!S1145-METEALL[[#This Row],[620123]] &lt;= 24), ALL!S1145-METEALL[[#This Row],[620123]], 0)</f>
        <v>0</v>
      </c>
      <c r="U1144">
        <f>IF(AND(ALL!T1145-METEALL[[#This Row],[620124]] &gt;= 0, ALL!T1145-METEALL[[#This Row],[620124]] &lt;= 24), ALL!T1145-METEALL[[#This Row],[620124]], 0)</f>
        <v>20</v>
      </c>
      <c r="Y1144">
        <v>620104</v>
      </c>
      <c r="Z1144" s="31">
        <v>44972</v>
      </c>
      <c r="AA1144">
        <v>0</v>
      </c>
    </row>
    <row r="1145" spans="3:27">
      <c r="C1145" s="17">
        <v>44973</v>
      </c>
      <c r="D1145" t="str">
        <f>TEXT(Mete_cal[[#This Row],[Egat Code]], "[$-409]mmm yyyy")</f>
        <v>Feb 2023</v>
      </c>
      <c r="E1145">
        <f>IF(AND(ALL!D1146-METEALL[[#This Row],[620104]] &gt;= 0, ALL!D1146-METEALL[[#This Row],[620104]] &lt;= 24), ALL!D1146-METEALL[[#This Row],[620104]], 0)</f>
        <v>0</v>
      </c>
      <c r="F1145">
        <f>IF(AND(ALL!E1146-METEALL[[#This Row],[620105]] &gt;= 0, ALL!E1146-METEALL[[#This Row],[620105]] &lt;= 24), ALL!E1146-METEALL[[#This Row],[620105]], 0)</f>
        <v>9</v>
      </c>
      <c r="G1145">
        <f>IF(AND(ALL!F1146-METEALL[[#This Row],[620106]] &gt;= 0, ALL!F1146-METEALL[[#This Row],[620106]] &lt;= 24), ALL!F1146-METEALL[[#This Row],[620106]], 0)</f>
        <v>0</v>
      </c>
      <c r="H1145">
        <f>IF(AND(ALL!G1146-METEALL[[#This Row],[620107]] &gt;= 0, ALL!G1146-METEALL[[#This Row],[620107]] &lt;= 24), ALL!G1146-METEALL[[#This Row],[620107]], 0)</f>
        <v>0</v>
      </c>
      <c r="I1145">
        <f>IF(AND(ALL!H1146-METEALL[[#This Row],[620109]] &gt;= 0, ALL!H1146-METEALL[[#This Row],[620109]] &lt;= 24), ALL!H1146-METEALL[[#This Row],[620109]], 0)</f>
        <v>20</v>
      </c>
      <c r="J1145">
        <f>IF(AND(ALL!I1146-METEALL[[#This Row],[620111]] &gt;= 0, ALL!I1146-METEALL[[#This Row],[620111]] &lt;= 24), ALL!I1146-METEALL[[#This Row],[620111]], 0)</f>
        <v>20</v>
      </c>
      <c r="K1145">
        <f>IF(AND(ALL!J1146-METEALL[[#This Row],[620112]] &gt;= 0, ALL!J1146-METEALL[[#This Row],[620112]] &lt;= 24), ALL!J1146-METEALL[[#This Row],[620112]], 0)</f>
        <v>0</v>
      </c>
      <c r="L1145">
        <f>IF(AND(ALL!K1146-METEALL[[#This Row],[620113]] &gt;= 0, ALL!K1146-METEALL[[#This Row],[620113]] &lt;= 24), ALL!K1146-METEALL[[#This Row],[620113]], 0)</f>
        <v>0</v>
      </c>
      <c r="M1145">
        <f>IF(AND(ALL!L1146-METEALL[[#This Row],[620114]] &gt;= 0, ALL!L1146-METEALL[[#This Row],[620114]] &lt;= 24), ALL!L1146-METEALL[[#This Row],[620114]], 0)</f>
        <v>19</v>
      </c>
      <c r="N1145">
        <f>IF(AND(ALL!M1146-METEALL[[#This Row],[620116]] &gt;= 0, ALL!M1146-METEALL[[#This Row],[620116]] &lt;= 24), ALL!M1146-METEALL[[#This Row],[620116]], 0)</f>
        <v>8</v>
      </c>
      <c r="O1145">
        <f>IF(AND(ALL!N1146-METEALL[[#This Row],[620117]] &gt;= 0, ALL!N1146-METEALL[[#This Row],[620117]] &lt;= 24), ALL!N1146-METEALL[[#This Row],[620117]], 0)</f>
        <v>18</v>
      </c>
      <c r="P1145">
        <f>IF(AND(ALL!O1146-METEALL[[#This Row],[620118]] &gt;= 0, ALL!O1146-METEALL[[#This Row],[620118]] &lt;= 24), ALL!O1146-METEALL[[#This Row],[620118]], 0)</f>
        <v>19</v>
      </c>
      <c r="Q1145">
        <f>IF(AND(ALL!P1146-METEALL[[#This Row],[620119]] &gt;= 0, ALL!P1146-METEALL[[#This Row],[620119]] &lt;= 24), ALL!P1146-METEALL[[#This Row],[620119]], 0)</f>
        <v>0</v>
      </c>
      <c r="R1145">
        <f>IF(AND(ALL!Q1146-METEALL[[#This Row],[620120]] &gt;= 0, ALL!Q1146-METEALL[[#This Row],[620120]] &lt;= 24), ALL!Q1146-METEALL[[#This Row],[620120]], 0)</f>
        <v>18</v>
      </c>
      <c r="S1145">
        <f>IF(AND(ALL!R1146-METEALL[[#This Row],[620122]] &gt;= 0, ALL!R1146-METEALL[[#This Row],[620122]] &lt;= 24), ALL!R1146-METEALL[[#This Row],[620122]], 0)</f>
        <v>0</v>
      </c>
      <c r="T1145">
        <f>IF(AND(ALL!S1146-METEALL[[#This Row],[620123]] &gt;= 0, ALL!S1146-METEALL[[#This Row],[620123]] &lt;= 24), ALL!S1146-METEALL[[#This Row],[620123]], 0)</f>
        <v>0</v>
      </c>
      <c r="U1145">
        <f>IF(AND(ALL!T1146-METEALL[[#This Row],[620124]] &gt;= 0, ALL!T1146-METEALL[[#This Row],[620124]] &lt;= 24), ALL!T1146-METEALL[[#This Row],[620124]], 0)</f>
        <v>13</v>
      </c>
      <c r="Y1145">
        <v>620104</v>
      </c>
      <c r="Z1145" s="31">
        <v>44973</v>
      </c>
      <c r="AA1145">
        <v>0</v>
      </c>
    </row>
    <row r="1146" spans="3:27">
      <c r="C1146" s="17">
        <v>44974</v>
      </c>
      <c r="D1146" t="str">
        <f>TEXT(Mete_cal[[#This Row],[Egat Code]], "[$-409]mmm yyyy")</f>
        <v>Feb 2023</v>
      </c>
      <c r="E1146">
        <f>IF(AND(ALL!D1147-METEALL[[#This Row],[620104]] &gt;= 0, ALL!D1147-METEALL[[#This Row],[620104]] &lt;= 24), ALL!D1147-METEALL[[#This Row],[620104]], 0)</f>
        <v>0</v>
      </c>
      <c r="F1146">
        <f>IF(AND(ALL!E1147-METEALL[[#This Row],[620105]] &gt;= 0, ALL!E1147-METEALL[[#This Row],[620105]] &lt;= 24), ALL!E1147-METEALL[[#This Row],[620105]], 0)</f>
        <v>16</v>
      </c>
      <c r="G1146">
        <f>IF(AND(ALL!F1147-METEALL[[#This Row],[620106]] &gt;= 0, ALL!F1147-METEALL[[#This Row],[620106]] &lt;= 24), ALL!F1147-METEALL[[#This Row],[620106]], 0)</f>
        <v>0</v>
      </c>
      <c r="H1146">
        <f>IF(AND(ALL!G1147-METEALL[[#This Row],[620107]] &gt;= 0, ALL!G1147-METEALL[[#This Row],[620107]] &lt;= 24), ALL!G1147-METEALL[[#This Row],[620107]], 0)</f>
        <v>0</v>
      </c>
      <c r="I1146">
        <f>IF(AND(ALL!H1147-METEALL[[#This Row],[620109]] &gt;= 0, ALL!H1147-METEALL[[#This Row],[620109]] &lt;= 24), ALL!H1147-METEALL[[#This Row],[620109]], 0)</f>
        <v>0</v>
      </c>
      <c r="J1146">
        <f>IF(AND(ALL!I1147-METEALL[[#This Row],[620111]] &gt;= 0, ALL!I1147-METEALL[[#This Row],[620111]] &lt;= 24), ALL!I1147-METEALL[[#This Row],[620111]], 0)</f>
        <v>9</v>
      </c>
      <c r="K1146">
        <f>IF(AND(ALL!J1147-METEALL[[#This Row],[620112]] &gt;= 0, ALL!J1147-METEALL[[#This Row],[620112]] &lt;= 24), ALL!J1147-METEALL[[#This Row],[620112]], 0)</f>
        <v>7</v>
      </c>
      <c r="L1146">
        <f>IF(AND(ALL!K1147-METEALL[[#This Row],[620113]] &gt;= 0, ALL!K1147-METEALL[[#This Row],[620113]] &lt;= 24), ALL!K1147-METEALL[[#This Row],[620113]], 0)</f>
        <v>0</v>
      </c>
      <c r="M1146">
        <f>IF(AND(ALL!L1147-METEALL[[#This Row],[620114]] &gt;= 0, ALL!L1147-METEALL[[#This Row],[620114]] &lt;= 24), ALL!L1147-METEALL[[#This Row],[620114]], 0)</f>
        <v>10</v>
      </c>
      <c r="N1146">
        <f>IF(AND(ALL!M1147-METEALL[[#This Row],[620116]] &gt;= 0, ALL!M1147-METEALL[[#This Row],[620116]] &lt;= 24), ALL!M1147-METEALL[[#This Row],[620116]], 0)</f>
        <v>9</v>
      </c>
      <c r="O1146">
        <f>IF(AND(ALL!N1147-METEALL[[#This Row],[620117]] &gt;= 0, ALL!N1147-METEALL[[#This Row],[620117]] &lt;= 24), ALL!N1147-METEALL[[#This Row],[620117]], 0)</f>
        <v>13</v>
      </c>
      <c r="P1146">
        <f>IF(AND(ALL!O1147-METEALL[[#This Row],[620118]] &gt;= 0, ALL!O1147-METEALL[[#This Row],[620118]] &lt;= 24), ALL!O1147-METEALL[[#This Row],[620118]], 0)</f>
        <v>8</v>
      </c>
      <c r="Q1146">
        <f>IF(AND(ALL!P1147-METEALL[[#This Row],[620119]] &gt;= 0, ALL!P1147-METEALL[[#This Row],[620119]] &lt;= 24), ALL!P1147-METEALL[[#This Row],[620119]], 0)</f>
        <v>0</v>
      </c>
      <c r="R1146">
        <f>IF(AND(ALL!Q1147-METEALL[[#This Row],[620120]] &gt;= 0, ALL!Q1147-METEALL[[#This Row],[620120]] &lt;= 24), ALL!Q1147-METEALL[[#This Row],[620120]], 0)</f>
        <v>0</v>
      </c>
      <c r="S1146">
        <f>IF(AND(ALL!R1147-METEALL[[#This Row],[620122]] &gt;= 0, ALL!R1147-METEALL[[#This Row],[620122]] &lt;= 24), ALL!R1147-METEALL[[#This Row],[620122]], 0)</f>
        <v>0</v>
      </c>
      <c r="T1146">
        <f>IF(AND(ALL!S1147-METEALL[[#This Row],[620123]] &gt;= 0, ALL!S1147-METEALL[[#This Row],[620123]] &lt;= 24), ALL!S1147-METEALL[[#This Row],[620123]], 0)</f>
        <v>18</v>
      </c>
      <c r="U1146">
        <f>IF(AND(ALL!T1147-METEALL[[#This Row],[620124]] &gt;= 0, ALL!T1147-METEALL[[#This Row],[620124]] &lt;= 24), ALL!T1147-METEALL[[#This Row],[620124]], 0)</f>
        <v>12</v>
      </c>
      <c r="Y1146">
        <v>620104</v>
      </c>
      <c r="Z1146" s="31">
        <v>44974</v>
      </c>
      <c r="AA1146">
        <v>0</v>
      </c>
    </row>
    <row r="1147" spans="3:27">
      <c r="C1147" s="17">
        <v>44975</v>
      </c>
      <c r="D1147" t="str">
        <f>TEXT(Mete_cal[[#This Row],[Egat Code]], "[$-409]mmm yyyy")</f>
        <v>Feb 2023</v>
      </c>
      <c r="E1147">
        <f>IF(AND(ALL!D1148-METEALL[[#This Row],[620104]] &gt;= 0, ALL!D1148-METEALL[[#This Row],[620104]] &lt;= 24), ALL!D1148-METEALL[[#This Row],[620104]], 0)</f>
        <v>14</v>
      </c>
      <c r="F1147">
        <f>IF(AND(ALL!E1148-METEALL[[#This Row],[620105]] &gt;= 0, ALL!E1148-METEALL[[#This Row],[620105]] &lt;= 24), ALL!E1148-METEALL[[#This Row],[620105]], 0)</f>
        <v>12</v>
      </c>
      <c r="G1147">
        <f>IF(AND(ALL!F1148-METEALL[[#This Row],[620106]] &gt;= 0, ALL!F1148-METEALL[[#This Row],[620106]] &lt;= 24), ALL!F1148-METEALL[[#This Row],[620106]], 0)</f>
        <v>0</v>
      </c>
      <c r="H1147">
        <f>IF(AND(ALL!G1148-METEALL[[#This Row],[620107]] &gt;= 0, ALL!G1148-METEALL[[#This Row],[620107]] &lt;= 24), ALL!G1148-METEALL[[#This Row],[620107]], 0)</f>
        <v>0</v>
      </c>
      <c r="I1147">
        <f>IF(AND(ALL!H1148-METEALL[[#This Row],[620109]] &gt;= 0, ALL!H1148-METEALL[[#This Row],[620109]] &lt;= 24), ALL!H1148-METEALL[[#This Row],[620109]], 0)</f>
        <v>13</v>
      </c>
      <c r="J1147">
        <f>IF(AND(ALL!I1148-METEALL[[#This Row],[620111]] &gt;= 0, ALL!I1148-METEALL[[#This Row],[620111]] &lt;= 24), ALL!I1148-METEALL[[#This Row],[620111]], 0)</f>
        <v>20</v>
      </c>
      <c r="K1147">
        <f>IF(AND(ALL!J1148-METEALL[[#This Row],[620112]] &gt;= 0, ALL!J1148-METEALL[[#This Row],[620112]] &lt;= 24), ALL!J1148-METEALL[[#This Row],[620112]], 0)</f>
        <v>0</v>
      </c>
      <c r="L1147">
        <f>IF(AND(ALL!K1148-METEALL[[#This Row],[620113]] &gt;= 0, ALL!K1148-METEALL[[#This Row],[620113]] &lt;= 24), ALL!K1148-METEALL[[#This Row],[620113]], 0)</f>
        <v>0</v>
      </c>
      <c r="M1147">
        <f>IF(AND(ALL!L1148-METEALL[[#This Row],[620114]] &gt;= 0, ALL!L1148-METEALL[[#This Row],[620114]] &lt;= 24), ALL!L1148-METEALL[[#This Row],[620114]], 0)</f>
        <v>17</v>
      </c>
      <c r="N1147">
        <f>IF(AND(ALL!M1148-METEALL[[#This Row],[620116]] &gt;= 0, ALL!M1148-METEALL[[#This Row],[620116]] &lt;= 24), ALL!M1148-METEALL[[#This Row],[620116]], 0)</f>
        <v>9</v>
      </c>
      <c r="O1147">
        <f>IF(AND(ALL!N1148-METEALL[[#This Row],[620117]] &gt;= 0, ALL!N1148-METEALL[[#This Row],[620117]] &lt;= 24), ALL!N1148-METEALL[[#This Row],[620117]], 0)</f>
        <v>12</v>
      </c>
      <c r="P1147">
        <f>IF(AND(ALL!O1148-METEALL[[#This Row],[620118]] &gt;= 0, ALL!O1148-METEALL[[#This Row],[620118]] &lt;= 24), ALL!O1148-METEALL[[#This Row],[620118]], 0)</f>
        <v>21</v>
      </c>
      <c r="Q1147">
        <f>IF(AND(ALL!P1148-METEALL[[#This Row],[620119]] &gt;= 0, ALL!P1148-METEALL[[#This Row],[620119]] &lt;= 24), ALL!P1148-METEALL[[#This Row],[620119]], 0)</f>
        <v>0</v>
      </c>
      <c r="R1147">
        <f>IF(AND(ALL!Q1148-METEALL[[#This Row],[620120]] &gt;= 0, ALL!Q1148-METEALL[[#This Row],[620120]] &lt;= 24), ALL!Q1148-METEALL[[#This Row],[620120]], 0)</f>
        <v>0</v>
      </c>
      <c r="S1147">
        <f>IF(AND(ALL!R1148-METEALL[[#This Row],[620122]] &gt;= 0, ALL!R1148-METEALL[[#This Row],[620122]] &lt;= 24), ALL!R1148-METEALL[[#This Row],[620122]], 0)</f>
        <v>0</v>
      </c>
      <c r="T1147">
        <f>IF(AND(ALL!S1148-METEALL[[#This Row],[620123]] &gt;= 0, ALL!S1148-METEALL[[#This Row],[620123]] &lt;= 24), ALL!S1148-METEALL[[#This Row],[620123]], 0)</f>
        <v>0</v>
      </c>
      <c r="U1147">
        <f>IF(AND(ALL!T1148-METEALL[[#This Row],[620124]] &gt;= 0, ALL!T1148-METEALL[[#This Row],[620124]] &lt;= 24), ALL!T1148-METEALL[[#This Row],[620124]], 0)</f>
        <v>17</v>
      </c>
      <c r="Y1147">
        <v>620104</v>
      </c>
      <c r="Z1147" s="31">
        <v>44975</v>
      </c>
      <c r="AA1147">
        <v>14</v>
      </c>
    </row>
    <row r="1148" spans="3:27">
      <c r="C1148" s="17">
        <v>44976</v>
      </c>
      <c r="D1148" t="str">
        <f>TEXT(Mete_cal[[#This Row],[Egat Code]], "[$-409]mmm yyyy")</f>
        <v>Feb 2023</v>
      </c>
      <c r="E1148">
        <f>IF(AND(ALL!D1149-METEALL[[#This Row],[620104]] &gt;= 0, ALL!D1149-METEALL[[#This Row],[620104]] &lt;= 24), ALL!D1149-METEALL[[#This Row],[620104]], 0)</f>
        <v>16</v>
      </c>
      <c r="F1148">
        <f>IF(AND(ALL!E1149-METEALL[[#This Row],[620105]] &gt;= 0, ALL!E1149-METEALL[[#This Row],[620105]] &lt;= 24), ALL!E1149-METEALL[[#This Row],[620105]], 0)</f>
        <v>17</v>
      </c>
      <c r="G1148">
        <f>IF(AND(ALL!F1149-METEALL[[#This Row],[620106]] &gt;= 0, ALL!F1149-METEALL[[#This Row],[620106]] &lt;= 24), ALL!F1149-METEALL[[#This Row],[620106]], 0)</f>
        <v>0</v>
      </c>
      <c r="H1148">
        <f>IF(AND(ALL!G1149-METEALL[[#This Row],[620107]] &gt;= 0, ALL!G1149-METEALL[[#This Row],[620107]] &lt;= 24), ALL!G1149-METEALL[[#This Row],[620107]], 0)</f>
        <v>8</v>
      </c>
      <c r="I1148">
        <f>IF(AND(ALL!H1149-METEALL[[#This Row],[620109]] &gt;= 0, ALL!H1149-METEALL[[#This Row],[620109]] &lt;= 24), ALL!H1149-METEALL[[#This Row],[620109]], 0)</f>
        <v>10</v>
      </c>
      <c r="J1148">
        <f>IF(AND(ALL!I1149-METEALL[[#This Row],[620111]] &gt;= 0, ALL!I1149-METEALL[[#This Row],[620111]] &lt;= 24), ALL!I1149-METEALL[[#This Row],[620111]], 0)</f>
        <v>20</v>
      </c>
      <c r="K1148">
        <f>IF(AND(ALL!J1149-METEALL[[#This Row],[620112]] &gt;= 0, ALL!J1149-METEALL[[#This Row],[620112]] &lt;= 24), ALL!J1149-METEALL[[#This Row],[620112]], 0)</f>
        <v>11</v>
      </c>
      <c r="L1148">
        <f>IF(AND(ALL!K1149-METEALL[[#This Row],[620113]] &gt;= 0, ALL!K1149-METEALL[[#This Row],[620113]] &lt;= 24), ALL!K1149-METEALL[[#This Row],[620113]], 0)</f>
        <v>0</v>
      </c>
      <c r="M1148">
        <f>IF(AND(ALL!L1149-METEALL[[#This Row],[620114]] &gt;= 0, ALL!L1149-METEALL[[#This Row],[620114]] &lt;= 24), ALL!L1149-METEALL[[#This Row],[620114]], 0)</f>
        <v>0</v>
      </c>
      <c r="N1148">
        <f>IF(AND(ALL!M1149-METEALL[[#This Row],[620116]] &gt;= 0, ALL!M1149-METEALL[[#This Row],[620116]] &lt;= 24), ALL!M1149-METEALL[[#This Row],[620116]], 0)</f>
        <v>15</v>
      </c>
      <c r="O1148">
        <f>IF(AND(ALL!N1149-METEALL[[#This Row],[620117]] &gt;= 0, ALL!N1149-METEALL[[#This Row],[620117]] &lt;= 24), ALL!N1149-METEALL[[#This Row],[620117]], 0)</f>
        <v>0</v>
      </c>
      <c r="P1148">
        <f>IF(AND(ALL!O1149-METEALL[[#This Row],[620118]] &gt;= 0, ALL!O1149-METEALL[[#This Row],[620118]] &lt;= 24), ALL!O1149-METEALL[[#This Row],[620118]], 0)</f>
        <v>11</v>
      </c>
      <c r="Q1148">
        <f>IF(AND(ALL!P1149-METEALL[[#This Row],[620119]] &gt;= 0, ALL!P1149-METEALL[[#This Row],[620119]] &lt;= 24), ALL!P1149-METEALL[[#This Row],[620119]], 0)</f>
        <v>0</v>
      </c>
      <c r="R1148">
        <f>IF(AND(ALL!Q1149-METEALL[[#This Row],[620120]] &gt;= 0, ALL!Q1149-METEALL[[#This Row],[620120]] &lt;= 24), ALL!Q1149-METEALL[[#This Row],[620120]], 0)</f>
        <v>0</v>
      </c>
      <c r="S1148">
        <f>IF(AND(ALL!R1149-METEALL[[#This Row],[620122]] &gt;= 0, ALL!R1149-METEALL[[#This Row],[620122]] &lt;= 24), ALL!R1149-METEALL[[#This Row],[620122]], 0)</f>
        <v>0</v>
      </c>
      <c r="T1148">
        <f>IF(AND(ALL!S1149-METEALL[[#This Row],[620123]] &gt;= 0, ALL!S1149-METEALL[[#This Row],[620123]] &lt;= 24), ALL!S1149-METEALL[[#This Row],[620123]], 0)</f>
        <v>0</v>
      </c>
      <c r="U1148">
        <f>IF(AND(ALL!T1149-METEALL[[#This Row],[620124]] &gt;= 0, ALL!T1149-METEALL[[#This Row],[620124]] &lt;= 24), ALL!T1149-METEALL[[#This Row],[620124]], 0)</f>
        <v>16</v>
      </c>
      <c r="Y1148">
        <v>620104</v>
      </c>
      <c r="Z1148" s="31">
        <v>44976</v>
      </c>
      <c r="AA1148">
        <v>16</v>
      </c>
    </row>
    <row r="1149" spans="3:27">
      <c r="C1149" s="17">
        <v>44977</v>
      </c>
      <c r="D1149" t="str">
        <f>TEXT(Mete_cal[[#This Row],[Egat Code]], "[$-409]mmm yyyy")</f>
        <v>Feb 2023</v>
      </c>
      <c r="E1149">
        <f>IF(AND(ALL!D1150-METEALL[[#This Row],[620104]] &gt;= 0, ALL!D1150-METEALL[[#This Row],[620104]] &lt;= 24), ALL!D1150-METEALL[[#This Row],[620104]], 0)</f>
        <v>17</v>
      </c>
      <c r="F1149">
        <f>IF(AND(ALL!E1150-METEALL[[#This Row],[620105]] &gt;= 0, ALL!E1150-METEALL[[#This Row],[620105]] &lt;= 24), ALL!E1150-METEALL[[#This Row],[620105]], 0)</f>
        <v>0</v>
      </c>
      <c r="G1149">
        <f>IF(AND(ALL!F1150-METEALL[[#This Row],[620106]] &gt;= 0, ALL!F1150-METEALL[[#This Row],[620106]] &lt;= 24), ALL!F1150-METEALL[[#This Row],[620106]], 0)</f>
        <v>0</v>
      </c>
      <c r="H1149">
        <f>IF(AND(ALL!G1150-METEALL[[#This Row],[620107]] &gt;= 0, ALL!G1150-METEALL[[#This Row],[620107]] &lt;= 24), ALL!G1150-METEALL[[#This Row],[620107]], 0)</f>
        <v>13</v>
      </c>
      <c r="I1149">
        <f>IF(AND(ALL!H1150-METEALL[[#This Row],[620109]] &gt;= 0, ALL!H1150-METEALL[[#This Row],[620109]] &lt;= 24), ALL!H1150-METEALL[[#This Row],[620109]], 0)</f>
        <v>10</v>
      </c>
      <c r="J1149">
        <f>IF(AND(ALL!I1150-METEALL[[#This Row],[620111]] &gt;= 0, ALL!I1150-METEALL[[#This Row],[620111]] &lt;= 24), ALL!I1150-METEALL[[#This Row],[620111]], 0)</f>
        <v>13</v>
      </c>
      <c r="K1149">
        <f>IF(AND(ALL!J1150-METEALL[[#This Row],[620112]] &gt;= 0, ALL!J1150-METEALL[[#This Row],[620112]] &lt;= 24), ALL!J1150-METEALL[[#This Row],[620112]], 0)</f>
        <v>0</v>
      </c>
      <c r="L1149">
        <f>IF(AND(ALL!K1150-METEALL[[#This Row],[620113]] &gt;= 0, ALL!K1150-METEALL[[#This Row],[620113]] &lt;= 24), ALL!K1150-METEALL[[#This Row],[620113]], 0)</f>
        <v>0</v>
      </c>
      <c r="M1149">
        <f>IF(AND(ALL!L1150-METEALL[[#This Row],[620114]] &gt;= 0, ALL!L1150-METEALL[[#This Row],[620114]] &lt;= 24), ALL!L1150-METEALL[[#This Row],[620114]], 0)</f>
        <v>0</v>
      </c>
      <c r="N1149">
        <f>IF(AND(ALL!M1150-METEALL[[#This Row],[620116]] &gt;= 0, ALL!M1150-METEALL[[#This Row],[620116]] &lt;= 24), ALL!M1150-METEALL[[#This Row],[620116]], 0)</f>
        <v>17</v>
      </c>
      <c r="O1149">
        <f>IF(AND(ALL!N1150-METEALL[[#This Row],[620117]] &gt;= 0, ALL!N1150-METEALL[[#This Row],[620117]] &lt;= 24), ALL!N1150-METEALL[[#This Row],[620117]], 0)</f>
        <v>0</v>
      </c>
      <c r="P1149">
        <f>IF(AND(ALL!O1150-METEALL[[#This Row],[620118]] &gt;= 0, ALL!O1150-METEALL[[#This Row],[620118]] &lt;= 24), ALL!O1150-METEALL[[#This Row],[620118]], 0)</f>
        <v>15</v>
      </c>
      <c r="Q1149">
        <f>IF(AND(ALL!P1150-METEALL[[#This Row],[620119]] &gt;= 0, ALL!P1150-METEALL[[#This Row],[620119]] &lt;= 24), ALL!P1150-METEALL[[#This Row],[620119]], 0)</f>
        <v>0</v>
      </c>
      <c r="R1149">
        <f>IF(AND(ALL!Q1150-METEALL[[#This Row],[620120]] &gt;= 0, ALL!Q1150-METEALL[[#This Row],[620120]] &lt;= 24), ALL!Q1150-METEALL[[#This Row],[620120]], 0)</f>
        <v>0</v>
      </c>
      <c r="S1149">
        <f>IF(AND(ALL!R1150-METEALL[[#This Row],[620122]] &gt;= 0, ALL!R1150-METEALL[[#This Row],[620122]] &lt;= 24), ALL!R1150-METEALL[[#This Row],[620122]], 0)</f>
        <v>0</v>
      </c>
      <c r="T1149">
        <f>IF(AND(ALL!S1150-METEALL[[#This Row],[620123]] &gt;= 0, ALL!S1150-METEALL[[#This Row],[620123]] &lt;= 24), ALL!S1150-METEALL[[#This Row],[620123]], 0)</f>
        <v>0</v>
      </c>
      <c r="U1149">
        <f>IF(AND(ALL!T1150-METEALL[[#This Row],[620124]] &gt;= 0, ALL!T1150-METEALL[[#This Row],[620124]] &lt;= 24), ALL!T1150-METEALL[[#This Row],[620124]], 0)</f>
        <v>0</v>
      </c>
      <c r="Y1149">
        <v>620104</v>
      </c>
      <c r="Z1149" s="31">
        <v>44977</v>
      </c>
      <c r="AA1149">
        <v>17</v>
      </c>
    </row>
    <row r="1150" spans="3:27">
      <c r="C1150" s="17">
        <v>44978</v>
      </c>
      <c r="D1150" t="str">
        <f>TEXT(Mete_cal[[#This Row],[Egat Code]], "[$-409]mmm yyyy")</f>
        <v>Feb 2023</v>
      </c>
      <c r="E1150">
        <f>IF(AND(ALL!D1151-METEALL[[#This Row],[620104]] &gt;= 0, ALL!D1151-METEALL[[#This Row],[620104]] &lt;= 24), ALL!D1151-METEALL[[#This Row],[620104]], 0)</f>
        <v>14</v>
      </c>
      <c r="F1150">
        <f>IF(AND(ALL!E1151-METEALL[[#This Row],[620105]] &gt;= 0, ALL!E1151-METEALL[[#This Row],[620105]] &lt;= 24), ALL!E1151-METEALL[[#This Row],[620105]], 0)</f>
        <v>8</v>
      </c>
      <c r="G1150">
        <f>IF(AND(ALL!F1151-METEALL[[#This Row],[620106]] &gt;= 0, ALL!F1151-METEALL[[#This Row],[620106]] &lt;= 24), ALL!F1151-METEALL[[#This Row],[620106]], 0)</f>
        <v>0</v>
      </c>
      <c r="H1150">
        <f>IF(AND(ALL!G1151-METEALL[[#This Row],[620107]] &gt;= 0, ALL!G1151-METEALL[[#This Row],[620107]] &lt;= 24), ALL!G1151-METEALL[[#This Row],[620107]], 0)</f>
        <v>0</v>
      </c>
      <c r="I1150">
        <f>IF(AND(ALL!H1151-METEALL[[#This Row],[620109]] &gt;= 0, ALL!H1151-METEALL[[#This Row],[620109]] &lt;= 24), ALL!H1151-METEALL[[#This Row],[620109]], 0)</f>
        <v>0</v>
      </c>
      <c r="J1150">
        <f>IF(AND(ALL!I1151-METEALL[[#This Row],[620111]] &gt;= 0, ALL!I1151-METEALL[[#This Row],[620111]] &lt;= 24), ALL!I1151-METEALL[[#This Row],[620111]], 0)</f>
        <v>0</v>
      </c>
      <c r="K1150">
        <f>IF(AND(ALL!J1151-METEALL[[#This Row],[620112]] &gt;= 0, ALL!J1151-METEALL[[#This Row],[620112]] &lt;= 24), ALL!J1151-METEALL[[#This Row],[620112]], 0)</f>
        <v>7</v>
      </c>
      <c r="L1150">
        <f>IF(AND(ALL!K1151-METEALL[[#This Row],[620113]] &gt;= 0, ALL!K1151-METEALL[[#This Row],[620113]] &lt;= 24), ALL!K1151-METEALL[[#This Row],[620113]], 0)</f>
        <v>0</v>
      </c>
      <c r="M1150">
        <f>IF(AND(ALL!L1151-METEALL[[#This Row],[620114]] &gt;= 0, ALL!L1151-METEALL[[#This Row],[620114]] &lt;= 24), ALL!L1151-METEALL[[#This Row],[620114]], 0)</f>
        <v>12</v>
      </c>
      <c r="N1150">
        <f>IF(AND(ALL!M1151-METEALL[[#This Row],[620116]] &gt;= 0, ALL!M1151-METEALL[[#This Row],[620116]] &lt;= 24), ALL!M1151-METEALL[[#This Row],[620116]], 0)</f>
        <v>7</v>
      </c>
      <c r="O1150">
        <f>IF(AND(ALL!N1151-METEALL[[#This Row],[620117]] &gt;= 0, ALL!N1151-METEALL[[#This Row],[620117]] &lt;= 24), ALL!N1151-METEALL[[#This Row],[620117]], 0)</f>
        <v>1</v>
      </c>
      <c r="P1150">
        <f>IF(AND(ALL!O1151-METEALL[[#This Row],[620118]] &gt;= 0, ALL!O1151-METEALL[[#This Row],[620118]] &lt;= 24), ALL!O1151-METEALL[[#This Row],[620118]], 0)</f>
        <v>13</v>
      </c>
      <c r="Q1150">
        <f>IF(AND(ALL!P1151-METEALL[[#This Row],[620119]] &gt;= 0, ALL!P1151-METEALL[[#This Row],[620119]] &lt;= 24), ALL!P1151-METEALL[[#This Row],[620119]], 0)</f>
        <v>0</v>
      </c>
      <c r="R1150">
        <f>IF(AND(ALL!Q1151-METEALL[[#This Row],[620120]] &gt;= 0, ALL!Q1151-METEALL[[#This Row],[620120]] &lt;= 24), ALL!Q1151-METEALL[[#This Row],[620120]], 0)</f>
        <v>17</v>
      </c>
      <c r="S1150">
        <f>IF(AND(ALL!R1151-METEALL[[#This Row],[620122]] &gt;= 0, ALL!R1151-METEALL[[#This Row],[620122]] &lt;= 24), ALL!R1151-METEALL[[#This Row],[620122]], 0)</f>
        <v>0</v>
      </c>
      <c r="T1150">
        <f>IF(AND(ALL!S1151-METEALL[[#This Row],[620123]] &gt;= 0, ALL!S1151-METEALL[[#This Row],[620123]] &lt;= 24), ALL!S1151-METEALL[[#This Row],[620123]], 0)</f>
        <v>7</v>
      </c>
      <c r="U1150">
        <f>IF(AND(ALL!T1151-METEALL[[#This Row],[620124]] &gt;= 0, ALL!T1151-METEALL[[#This Row],[620124]] &lt;= 24), ALL!T1151-METEALL[[#This Row],[620124]], 0)</f>
        <v>14</v>
      </c>
      <c r="Y1150">
        <v>620104</v>
      </c>
      <c r="Z1150" s="31">
        <v>44978</v>
      </c>
      <c r="AA1150">
        <v>14</v>
      </c>
    </row>
    <row r="1151" spans="3:27">
      <c r="C1151" s="17">
        <v>44979</v>
      </c>
      <c r="D1151" t="str">
        <f>TEXT(Mete_cal[[#This Row],[Egat Code]], "[$-409]mmm yyyy")</f>
        <v>Feb 2023</v>
      </c>
      <c r="E1151">
        <f>IF(AND(ALL!D1152-METEALL[[#This Row],[620104]] &gt;= 0, ALL!D1152-METEALL[[#This Row],[620104]] &lt;= 24), ALL!D1152-METEALL[[#This Row],[620104]], 0)</f>
        <v>5</v>
      </c>
      <c r="F1151">
        <f>IF(AND(ALL!E1152-METEALL[[#This Row],[620105]] &gt;= 0, ALL!E1152-METEALL[[#This Row],[620105]] &lt;= 24), ALL!E1152-METEALL[[#This Row],[620105]], 0)</f>
        <v>6</v>
      </c>
      <c r="G1151">
        <f>IF(AND(ALL!F1152-METEALL[[#This Row],[620106]] &gt;= 0, ALL!F1152-METEALL[[#This Row],[620106]] &lt;= 24), ALL!F1152-METEALL[[#This Row],[620106]], 0)</f>
        <v>0</v>
      </c>
      <c r="H1151">
        <f>IF(AND(ALL!G1152-METEALL[[#This Row],[620107]] &gt;= 0, ALL!G1152-METEALL[[#This Row],[620107]] &lt;= 24), ALL!G1152-METEALL[[#This Row],[620107]], 0)</f>
        <v>0</v>
      </c>
      <c r="I1151">
        <f>IF(AND(ALL!H1152-METEALL[[#This Row],[620109]] &gt;= 0, ALL!H1152-METEALL[[#This Row],[620109]] &lt;= 24), ALL!H1152-METEALL[[#This Row],[620109]], 0)</f>
        <v>6</v>
      </c>
      <c r="J1151">
        <f>IF(AND(ALL!I1152-METEALL[[#This Row],[620111]] &gt;= 0, ALL!I1152-METEALL[[#This Row],[620111]] &lt;= 24), ALL!I1152-METEALL[[#This Row],[620111]], 0)</f>
        <v>6</v>
      </c>
      <c r="K1151">
        <f>IF(AND(ALL!J1152-METEALL[[#This Row],[620112]] &gt;= 0, ALL!J1152-METEALL[[#This Row],[620112]] &lt;= 24), ALL!J1152-METEALL[[#This Row],[620112]], 0)</f>
        <v>7</v>
      </c>
      <c r="L1151">
        <f>IF(AND(ALL!K1152-METEALL[[#This Row],[620113]] &gt;= 0, ALL!K1152-METEALL[[#This Row],[620113]] &lt;= 24), ALL!K1152-METEALL[[#This Row],[620113]], 0)</f>
        <v>0</v>
      </c>
      <c r="M1151">
        <f>IF(AND(ALL!L1152-METEALL[[#This Row],[620114]] &gt;= 0, ALL!L1152-METEALL[[#This Row],[620114]] &lt;= 24), ALL!L1152-METEALL[[#This Row],[620114]], 0)</f>
        <v>0</v>
      </c>
      <c r="N1151">
        <f>IF(AND(ALL!M1152-METEALL[[#This Row],[620116]] &gt;= 0, ALL!M1152-METEALL[[#This Row],[620116]] &lt;= 24), ALL!M1152-METEALL[[#This Row],[620116]], 0)</f>
        <v>12</v>
      </c>
      <c r="O1151">
        <f>IF(AND(ALL!N1152-METEALL[[#This Row],[620117]] &gt;= 0, ALL!N1152-METEALL[[#This Row],[620117]] &lt;= 24), ALL!N1152-METEALL[[#This Row],[620117]], 0)</f>
        <v>0</v>
      </c>
      <c r="P1151">
        <f>IF(AND(ALL!O1152-METEALL[[#This Row],[620118]] &gt;= 0, ALL!O1152-METEALL[[#This Row],[620118]] &lt;= 24), ALL!O1152-METEALL[[#This Row],[620118]], 0)</f>
        <v>0</v>
      </c>
      <c r="Q1151">
        <f>IF(AND(ALL!P1152-METEALL[[#This Row],[620119]] &gt;= 0, ALL!P1152-METEALL[[#This Row],[620119]] &lt;= 24), ALL!P1152-METEALL[[#This Row],[620119]], 0)</f>
        <v>0</v>
      </c>
      <c r="R1151">
        <f>IF(AND(ALL!Q1152-METEALL[[#This Row],[620120]] &gt;= 0, ALL!Q1152-METEALL[[#This Row],[620120]] &lt;= 24), ALL!Q1152-METEALL[[#This Row],[620120]], 0)</f>
        <v>0</v>
      </c>
      <c r="S1151">
        <f>IF(AND(ALL!R1152-METEALL[[#This Row],[620122]] &gt;= 0, ALL!R1152-METEALL[[#This Row],[620122]] &lt;= 24), ALL!R1152-METEALL[[#This Row],[620122]], 0)</f>
        <v>0</v>
      </c>
      <c r="T1151">
        <f>IF(AND(ALL!S1152-METEALL[[#This Row],[620123]] &gt;= 0, ALL!S1152-METEALL[[#This Row],[620123]] &lt;= 24), ALL!S1152-METEALL[[#This Row],[620123]], 0)</f>
        <v>7</v>
      </c>
      <c r="U1151">
        <f>IF(AND(ALL!T1152-METEALL[[#This Row],[620124]] &gt;= 0, ALL!T1152-METEALL[[#This Row],[620124]] &lt;= 24), ALL!T1152-METEALL[[#This Row],[620124]], 0)</f>
        <v>0</v>
      </c>
      <c r="Y1151">
        <v>620104</v>
      </c>
      <c r="Z1151" s="31">
        <v>44979</v>
      </c>
      <c r="AA1151">
        <v>5</v>
      </c>
    </row>
    <row r="1152" spans="3:27">
      <c r="C1152" s="17">
        <v>44980</v>
      </c>
      <c r="D1152" t="str">
        <f>TEXT(Mete_cal[[#This Row],[Egat Code]], "[$-409]mmm yyyy")</f>
        <v>Feb 2023</v>
      </c>
      <c r="E1152">
        <f>IF(AND(ALL!D1153-METEALL[[#This Row],[620104]] &gt;= 0, ALL!D1153-METEALL[[#This Row],[620104]] &lt;= 24), ALL!D1153-METEALL[[#This Row],[620104]], 0)</f>
        <v>17</v>
      </c>
      <c r="F1152">
        <f>IF(AND(ALL!E1153-METEALL[[#This Row],[620105]] &gt;= 0, ALL!E1153-METEALL[[#This Row],[620105]] &lt;= 24), ALL!E1153-METEALL[[#This Row],[620105]], 0)</f>
        <v>12</v>
      </c>
      <c r="G1152">
        <f>IF(AND(ALL!F1153-METEALL[[#This Row],[620106]] &gt;= 0, ALL!F1153-METEALL[[#This Row],[620106]] &lt;= 24), ALL!F1153-METEALL[[#This Row],[620106]], 0)</f>
        <v>0</v>
      </c>
      <c r="H1152">
        <f>IF(AND(ALL!G1153-METEALL[[#This Row],[620107]] &gt;= 0, ALL!G1153-METEALL[[#This Row],[620107]] &lt;= 24), ALL!G1153-METEALL[[#This Row],[620107]], 0)</f>
        <v>12</v>
      </c>
      <c r="I1152">
        <f>IF(AND(ALL!H1153-METEALL[[#This Row],[620109]] &gt;= 0, ALL!H1153-METEALL[[#This Row],[620109]] &lt;= 24), ALL!H1153-METEALL[[#This Row],[620109]], 0)</f>
        <v>0</v>
      </c>
      <c r="J1152">
        <f>IF(AND(ALL!I1153-METEALL[[#This Row],[620111]] &gt;= 0, ALL!I1153-METEALL[[#This Row],[620111]] &lt;= 24), ALL!I1153-METEALL[[#This Row],[620111]], 0)</f>
        <v>0</v>
      </c>
      <c r="K1152">
        <f>IF(AND(ALL!J1153-METEALL[[#This Row],[620112]] &gt;= 0, ALL!J1153-METEALL[[#This Row],[620112]] &lt;= 24), ALL!J1153-METEALL[[#This Row],[620112]], 0)</f>
        <v>0</v>
      </c>
      <c r="L1152">
        <f>IF(AND(ALL!K1153-METEALL[[#This Row],[620113]] &gt;= 0, ALL!K1153-METEALL[[#This Row],[620113]] &lt;= 24), ALL!K1153-METEALL[[#This Row],[620113]], 0)</f>
        <v>0</v>
      </c>
      <c r="M1152">
        <f>IF(AND(ALL!L1153-METEALL[[#This Row],[620114]] &gt;= 0, ALL!L1153-METEALL[[#This Row],[620114]] &lt;= 24), ALL!L1153-METEALL[[#This Row],[620114]], 0)</f>
        <v>0</v>
      </c>
      <c r="N1152">
        <f>IF(AND(ALL!M1153-METEALL[[#This Row],[620116]] &gt;= 0, ALL!M1153-METEALL[[#This Row],[620116]] &lt;= 24), ALL!M1153-METEALL[[#This Row],[620116]], 0)</f>
        <v>3</v>
      </c>
      <c r="O1152">
        <f>IF(AND(ALL!N1153-METEALL[[#This Row],[620117]] &gt;= 0, ALL!N1153-METEALL[[#This Row],[620117]] &lt;= 24), ALL!N1153-METEALL[[#This Row],[620117]], 0)</f>
        <v>6</v>
      </c>
      <c r="P1152">
        <f>IF(AND(ALL!O1153-METEALL[[#This Row],[620118]] &gt;= 0, ALL!O1153-METEALL[[#This Row],[620118]] &lt;= 24), ALL!O1153-METEALL[[#This Row],[620118]], 0)</f>
        <v>11</v>
      </c>
      <c r="Q1152">
        <f>IF(AND(ALL!P1153-METEALL[[#This Row],[620119]] &gt;= 0, ALL!P1153-METEALL[[#This Row],[620119]] &lt;= 24), ALL!P1153-METEALL[[#This Row],[620119]], 0)</f>
        <v>9</v>
      </c>
      <c r="R1152">
        <f>IF(AND(ALL!Q1153-METEALL[[#This Row],[620120]] &gt;= 0, ALL!Q1153-METEALL[[#This Row],[620120]] &lt;= 24), ALL!Q1153-METEALL[[#This Row],[620120]], 0)</f>
        <v>7</v>
      </c>
      <c r="S1152">
        <f>IF(AND(ALL!R1153-METEALL[[#This Row],[620122]] &gt;= 0, ALL!R1153-METEALL[[#This Row],[620122]] &lt;= 24), ALL!R1153-METEALL[[#This Row],[620122]], 0)</f>
        <v>0</v>
      </c>
      <c r="T1152">
        <f>IF(AND(ALL!S1153-METEALL[[#This Row],[620123]] &gt;= 0, ALL!S1153-METEALL[[#This Row],[620123]] &lt;= 24), ALL!S1153-METEALL[[#This Row],[620123]], 0)</f>
        <v>0</v>
      </c>
      <c r="U1152">
        <f>IF(AND(ALL!T1153-METEALL[[#This Row],[620124]] &gt;= 0, ALL!T1153-METEALL[[#This Row],[620124]] &lt;= 24), ALL!T1153-METEALL[[#This Row],[620124]], 0)</f>
        <v>0</v>
      </c>
      <c r="Y1152">
        <v>620104</v>
      </c>
      <c r="Z1152" s="31">
        <v>44980</v>
      </c>
      <c r="AA1152">
        <v>17</v>
      </c>
    </row>
    <row r="1153" spans="3:27">
      <c r="C1153" s="17">
        <v>44981</v>
      </c>
      <c r="D1153" t="str">
        <f>TEXT(Mete_cal[[#This Row],[Egat Code]], "[$-409]mmm yyyy")</f>
        <v>Feb 2023</v>
      </c>
      <c r="E1153">
        <f>IF(AND(ALL!D1154-METEALL[[#This Row],[620104]] &gt;= 0, ALL!D1154-METEALL[[#This Row],[620104]] &lt;= 24), ALL!D1154-METEALL[[#This Row],[620104]], 0)</f>
        <v>14</v>
      </c>
      <c r="F1153">
        <f>IF(AND(ALL!E1154-METEALL[[#This Row],[620105]] &gt;= 0, ALL!E1154-METEALL[[#This Row],[620105]] &lt;= 24), ALL!E1154-METEALL[[#This Row],[620105]], 0)</f>
        <v>9</v>
      </c>
      <c r="G1153">
        <f>IF(AND(ALL!F1154-METEALL[[#This Row],[620106]] &gt;= 0, ALL!F1154-METEALL[[#This Row],[620106]] &lt;= 24), ALL!F1154-METEALL[[#This Row],[620106]], 0)</f>
        <v>0</v>
      </c>
      <c r="H1153">
        <f>IF(AND(ALL!G1154-METEALL[[#This Row],[620107]] &gt;= 0, ALL!G1154-METEALL[[#This Row],[620107]] &lt;= 24), ALL!G1154-METEALL[[#This Row],[620107]], 0)</f>
        <v>9</v>
      </c>
      <c r="I1153">
        <f>IF(AND(ALL!H1154-METEALL[[#This Row],[620109]] &gt;= 0, ALL!H1154-METEALL[[#This Row],[620109]] &lt;= 24), ALL!H1154-METEALL[[#This Row],[620109]], 0)</f>
        <v>0</v>
      </c>
      <c r="J1153">
        <f>IF(AND(ALL!I1154-METEALL[[#This Row],[620111]] &gt;= 0, ALL!I1154-METEALL[[#This Row],[620111]] &lt;= 24), ALL!I1154-METEALL[[#This Row],[620111]], 0)</f>
        <v>0</v>
      </c>
      <c r="K1153">
        <f>IF(AND(ALL!J1154-METEALL[[#This Row],[620112]] &gt;= 0, ALL!J1154-METEALL[[#This Row],[620112]] &lt;= 24), ALL!J1154-METEALL[[#This Row],[620112]], 0)</f>
        <v>0</v>
      </c>
      <c r="L1153">
        <f>IF(AND(ALL!K1154-METEALL[[#This Row],[620113]] &gt;= 0, ALL!K1154-METEALL[[#This Row],[620113]] &lt;= 24), ALL!K1154-METEALL[[#This Row],[620113]], 0)</f>
        <v>0</v>
      </c>
      <c r="M1153">
        <f>IF(AND(ALL!L1154-METEALL[[#This Row],[620114]] &gt;= 0, ALL!L1154-METEALL[[#This Row],[620114]] &lt;= 24), ALL!L1154-METEALL[[#This Row],[620114]], 0)</f>
        <v>0</v>
      </c>
      <c r="N1153">
        <f>IF(AND(ALL!M1154-METEALL[[#This Row],[620116]] &gt;= 0, ALL!M1154-METEALL[[#This Row],[620116]] &lt;= 24), ALL!M1154-METEALL[[#This Row],[620116]], 0)</f>
        <v>15</v>
      </c>
      <c r="O1153">
        <f>IF(AND(ALL!N1154-METEALL[[#This Row],[620117]] &gt;= 0, ALL!N1154-METEALL[[#This Row],[620117]] &lt;= 24), ALL!N1154-METEALL[[#This Row],[620117]], 0)</f>
        <v>15</v>
      </c>
      <c r="P1153">
        <f>IF(AND(ALL!O1154-METEALL[[#This Row],[620118]] &gt;= 0, ALL!O1154-METEALL[[#This Row],[620118]] &lt;= 24), ALL!O1154-METEALL[[#This Row],[620118]], 0)</f>
        <v>15</v>
      </c>
      <c r="Q1153">
        <f>IF(AND(ALL!P1154-METEALL[[#This Row],[620119]] &gt;= 0, ALL!P1154-METEALL[[#This Row],[620119]] &lt;= 24), ALL!P1154-METEALL[[#This Row],[620119]], 0)</f>
        <v>16</v>
      </c>
      <c r="R1153">
        <f>IF(AND(ALL!Q1154-METEALL[[#This Row],[620120]] &gt;= 0, ALL!Q1154-METEALL[[#This Row],[620120]] &lt;= 24), ALL!Q1154-METEALL[[#This Row],[620120]], 0)</f>
        <v>16</v>
      </c>
      <c r="S1153">
        <f>IF(AND(ALL!R1154-METEALL[[#This Row],[620122]] &gt;= 0, ALL!R1154-METEALL[[#This Row],[620122]] &lt;= 24), ALL!R1154-METEALL[[#This Row],[620122]], 0)</f>
        <v>0</v>
      </c>
      <c r="T1153">
        <f>IF(AND(ALL!S1154-METEALL[[#This Row],[620123]] &gt;= 0, ALL!S1154-METEALL[[#This Row],[620123]] &lt;= 24), ALL!S1154-METEALL[[#This Row],[620123]], 0)</f>
        <v>0</v>
      </c>
      <c r="U1153">
        <f>IF(AND(ALL!T1154-METEALL[[#This Row],[620124]] &gt;= 0, ALL!T1154-METEALL[[#This Row],[620124]] &lt;= 24), ALL!T1154-METEALL[[#This Row],[620124]], 0)</f>
        <v>0</v>
      </c>
      <c r="Y1153">
        <v>620104</v>
      </c>
      <c r="Z1153" s="31">
        <v>44981</v>
      </c>
      <c r="AA1153">
        <v>14</v>
      </c>
    </row>
    <row r="1154" spans="3:27">
      <c r="C1154" s="17">
        <v>44982</v>
      </c>
      <c r="D1154" t="str">
        <f>TEXT(Mete_cal[[#This Row],[Egat Code]], "[$-409]mmm yyyy")</f>
        <v>Feb 2023</v>
      </c>
      <c r="E1154">
        <f>IF(AND(ALL!D1155-METEALL[[#This Row],[620104]] &gt;= 0, ALL!D1155-METEALL[[#This Row],[620104]] &lt;= 24), ALL!D1155-METEALL[[#This Row],[620104]], 0)</f>
        <v>13</v>
      </c>
      <c r="F1154">
        <f>IF(AND(ALL!E1155-METEALL[[#This Row],[620105]] &gt;= 0, ALL!E1155-METEALL[[#This Row],[620105]] &lt;= 24), ALL!E1155-METEALL[[#This Row],[620105]], 0)</f>
        <v>14</v>
      </c>
      <c r="G1154">
        <f>IF(AND(ALL!F1155-METEALL[[#This Row],[620106]] &gt;= 0, ALL!F1155-METEALL[[#This Row],[620106]] &lt;= 24), ALL!F1155-METEALL[[#This Row],[620106]], 0)</f>
        <v>0</v>
      </c>
      <c r="H1154">
        <f>IF(AND(ALL!G1155-METEALL[[#This Row],[620107]] &gt;= 0, ALL!G1155-METEALL[[#This Row],[620107]] &lt;= 24), ALL!G1155-METEALL[[#This Row],[620107]], 0)</f>
        <v>3</v>
      </c>
      <c r="I1154">
        <f>IF(AND(ALL!H1155-METEALL[[#This Row],[620109]] &gt;= 0, ALL!H1155-METEALL[[#This Row],[620109]] &lt;= 24), ALL!H1155-METEALL[[#This Row],[620109]], 0)</f>
        <v>6</v>
      </c>
      <c r="J1154">
        <f>IF(AND(ALL!I1155-METEALL[[#This Row],[620111]] &gt;= 0, ALL!I1155-METEALL[[#This Row],[620111]] &lt;= 24), ALL!I1155-METEALL[[#This Row],[620111]], 0)</f>
        <v>0</v>
      </c>
      <c r="K1154">
        <f>IF(AND(ALL!J1155-METEALL[[#This Row],[620112]] &gt;= 0, ALL!J1155-METEALL[[#This Row],[620112]] &lt;= 24), ALL!J1155-METEALL[[#This Row],[620112]], 0)</f>
        <v>0</v>
      </c>
      <c r="L1154">
        <f>IF(AND(ALL!K1155-METEALL[[#This Row],[620113]] &gt;= 0, ALL!K1155-METEALL[[#This Row],[620113]] &lt;= 24), ALL!K1155-METEALL[[#This Row],[620113]], 0)</f>
        <v>0</v>
      </c>
      <c r="M1154">
        <f>IF(AND(ALL!L1155-METEALL[[#This Row],[620114]] &gt;= 0, ALL!L1155-METEALL[[#This Row],[620114]] &lt;= 24), ALL!L1155-METEALL[[#This Row],[620114]], 0)</f>
        <v>0</v>
      </c>
      <c r="N1154">
        <f>IF(AND(ALL!M1155-METEALL[[#This Row],[620116]] &gt;= 0, ALL!M1155-METEALL[[#This Row],[620116]] &lt;= 24), ALL!M1155-METEALL[[#This Row],[620116]], 0)</f>
        <v>11</v>
      </c>
      <c r="O1154">
        <f>IF(AND(ALL!N1155-METEALL[[#This Row],[620117]] &gt;= 0, ALL!N1155-METEALL[[#This Row],[620117]] &lt;= 24), ALL!N1155-METEALL[[#This Row],[620117]], 0)</f>
        <v>10</v>
      </c>
      <c r="P1154">
        <f>IF(AND(ALL!O1155-METEALL[[#This Row],[620118]] &gt;= 0, ALL!O1155-METEALL[[#This Row],[620118]] &lt;= 24), ALL!O1155-METEALL[[#This Row],[620118]], 0)</f>
        <v>6</v>
      </c>
      <c r="Q1154">
        <f>IF(AND(ALL!P1155-METEALL[[#This Row],[620119]] &gt;= 0, ALL!P1155-METEALL[[#This Row],[620119]] &lt;= 24), ALL!P1155-METEALL[[#This Row],[620119]], 0)</f>
        <v>19</v>
      </c>
      <c r="R1154">
        <f>IF(AND(ALL!Q1155-METEALL[[#This Row],[620120]] &gt;= 0, ALL!Q1155-METEALL[[#This Row],[620120]] &lt;= 24), ALL!Q1155-METEALL[[#This Row],[620120]], 0)</f>
        <v>15</v>
      </c>
      <c r="S1154">
        <f>IF(AND(ALL!R1155-METEALL[[#This Row],[620122]] &gt;= 0, ALL!R1155-METEALL[[#This Row],[620122]] &lt;= 24), ALL!R1155-METEALL[[#This Row],[620122]], 0)</f>
        <v>0</v>
      </c>
      <c r="T1154">
        <f>IF(AND(ALL!S1155-METEALL[[#This Row],[620123]] &gt;= 0, ALL!S1155-METEALL[[#This Row],[620123]] &lt;= 24), ALL!S1155-METEALL[[#This Row],[620123]], 0)</f>
        <v>0</v>
      </c>
      <c r="U1154">
        <f>IF(AND(ALL!T1155-METEALL[[#This Row],[620124]] &gt;= 0, ALL!T1155-METEALL[[#This Row],[620124]] &lt;= 24), ALL!T1155-METEALL[[#This Row],[620124]], 0)</f>
        <v>11</v>
      </c>
      <c r="Y1154">
        <v>620104</v>
      </c>
      <c r="Z1154" s="31">
        <v>44982</v>
      </c>
      <c r="AA1154">
        <v>13</v>
      </c>
    </row>
    <row r="1155" spans="3:27">
      <c r="C1155" s="17">
        <v>44983</v>
      </c>
      <c r="D1155" t="str">
        <f>TEXT(Mete_cal[[#This Row],[Egat Code]], "[$-409]mmm yyyy")</f>
        <v>Feb 2023</v>
      </c>
      <c r="E1155">
        <f>IF(AND(ALL!D1156-METEALL[[#This Row],[620104]] &gt;= 0, ALL!D1156-METEALL[[#This Row],[620104]] &lt;= 24), ALL!D1156-METEALL[[#This Row],[620104]], 0)</f>
        <v>8</v>
      </c>
      <c r="F1155">
        <f>IF(AND(ALL!E1156-METEALL[[#This Row],[620105]] &gt;= 0, ALL!E1156-METEALL[[#This Row],[620105]] &lt;= 24), ALL!E1156-METEALL[[#This Row],[620105]], 0)</f>
        <v>10</v>
      </c>
      <c r="G1155">
        <f>IF(AND(ALL!F1156-METEALL[[#This Row],[620106]] &gt;= 0, ALL!F1156-METEALL[[#This Row],[620106]] &lt;= 24), ALL!F1156-METEALL[[#This Row],[620106]], 0)</f>
        <v>0</v>
      </c>
      <c r="H1155">
        <f>IF(AND(ALL!G1156-METEALL[[#This Row],[620107]] &gt;= 0, ALL!G1156-METEALL[[#This Row],[620107]] &lt;= 24), ALL!G1156-METEALL[[#This Row],[620107]], 0)</f>
        <v>12</v>
      </c>
      <c r="I1155">
        <f>IF(AND(ALL!H1156-METEALL[[#This Row],[620109]] &gt;= 0, ALL!H1156-METEALL[[#This Row],[620109]] &lt;= 24), ALL!H1156-METEALL[[#This Row],[620109]], 0)</f>
        <v>11</v>
      </c>
      <c r="J1155">
        <f>IF(AND(ALL!I1156-METEALL[[#This Row],[620111]] &gt;= 0, ALL!I1156-METEALL[[#This Row],[620111]] &lt;= 24), ALL!I1156-METEALL[[#This Row],[620111]], 0)</f>
        <v>0</v>
      </c>
      <c r="K1155">
        <f>IF(AND(ALL!J1156-METEALL[[#This Row],[620112]] &gt;= 0, ALL!J1156-METEALL[[#This Row],[620112]] &lt;= 24), ALL!J1156-METEALL[[#This Row],[620112]], 0)</f>
        <v>0</v>
      </c>
      <c r="L1155">
        <f>IF(AND(ALL!K1156-METEALL[[#This Row],[620113]] &gt;= 0, ALL!K1156-METEALL[[#This Row],[620113]] &lt;= 24), ALL!K1156-METEALL[[#This Row],[620113]], 0)</f>
        <v>0</v>
      </c>
      <c r="M1155">
        <f>IF(AND(ALL!L1156-METEALL[[#This Row],[620114]] &gt;= 0, ALL!L1156-METEALL[[#This Row],[620114]] &lt;= 24), ALL!L1156-METEALL[[#This Row],[620114]], 0)</f>
        <v>0</v>
      </c>
      <c r="N1155">
        <f>IF(AND(ALL!M1156-METEALL[[#This Row],[620116]] &gt;= 0, ALL!M1156-METEALL[[#This Row],[620116]] &lt;= 24), ALL!M1156-METEALL[[#This Row],[620116]], 0)</f>
        <v>0</v>
      </c>
      <c r="O1155">
        <f>IF(AND(ALL!N1156-METEALL[[#This Row],[620117]] &gt;= 0, ALL!N1156-METEALL[[#This Row],[620117]] &lt;= 24), ALL!N1156-METEALL[[#This Row],[620117]], 0)</f>
        <v>14</v>
      </c>
      <c r="P1155">
        <f>IF(AND(ALL!O1156-METEALL[[#This Row],[620118]] &gt;= 0, ALL!O1156-METEALL[[#This Row],[620118]] &lt;= 24), ALL!O1156-METEALL[[#This Row],[620118]], 0)</f>
        <v>0</v>
      </c>
      <c r="Q1155">
        <f>IF(AND(ALL!P1156-METEALL[[#This Row],[620119]] &gt;= 0, ALL!P1156-METEALL[[#This Row],[620119]] &lt;= 24), ALL!P1156-METEALL[[#This Row],[620119]], 0)</f>
        <v>13</v>
      </c>
      <c r="R1155">
        <f>IF(AND(ALL!Q1156-METEALL[[#This Row],[620120]] &gt;= 0, ALL!Q1156-METEALL[[#This Row],[620120]] &lt;= 24), ALL!Q1156-METEALL[[#This Row],[620120]], 0)</f>
        <v>11</v>
      </c>
      <c r="S1155">
        <f>IF(AND(ALL!R1156-METEALL[[#This Row],[620122]] &gt;= 0, ALL!R1156-METEALL[[#This Row],[620122]] &lt;= 24), ALL!R1156-METEALL[[#This Row],[620122]], 0)</f>
        <v>0</v>
      </c>
      <c r="T1155">
        <f>IF(AND(ALL!S1156-METEALL[[#This Row],[620123]] &gt;= 0, ALL!S1156-METEALL[[#This Row],[620123]] &lt;= 24), ALL!S1156-METEALL[[#This Row],[620123]], 0)</f>
        <v>0</v>
      </c>
      <c r="U1155">
        <f>IF(AND(ALL!T1156-METEALL[[#This Row],[620124]] &gt;= 0, ALL!T1156-METEALL[[#This Row],[620124]] &lt;= 24), ALL!T1156-METEALL[[#This Row],[620124]], 0)</f>
        <v>15</v>
      </c>
      <c r="Y1155">
        <v>620104</v>
      </c>
      <c r="Z1155" s="31">
        <v>44983</v>
      </c>
      <c r="AA1155">
        <v>8</v>
      </c>
    </row>
    <row r="1156" spans="3:27">
      <c r="C1156" s="17">
        <v>44984</v>
      </c>
      <c r="D1156" t="str">
        <f>TEXT(Mete_cal[[#This Row],[Egat Code]], "[$-409]mmm yyyy")</f>
        <v>Feb 2023</v>
      </c>
      <c r="E1156">
        <f>IF(AND(ALL!D1157-METEALL[[#This Row],[620104]] &gt;= 0, ALL!D1157-METEALL[[#This Row],[620104]] &lt;= 24), ALL!D1157-METEALL[[#This Row],[620104]], 0)</f>
        <v>18</v>
      </c>
      <c r="F1156">
        <f>IF(AND(ALL!E1157-METEALL[[#This Row],[620105]] &gt;= 0, ALL!E1157-METEALL[[#This Row],[620105]] &lt;= 24), ALL!E1157-METEALL[[#This Row],[620105]], 0)</f>
        <v>19</v>
      </c>
      <c r="G1156">
        <f>IF(AND(ALL!F1157-METEALL[[#This Row],[620106]] &gt;= 0, ALL!F1157-METEALL[[#This Row],[620106]] &lt;= 24), ALL!F1157-METEALL[[#This Row],[620106]], 0)</f>
        <v>16</v>
      </c>
      <c r="H1156">
        <f>IF(AND(ALL!G1157-METEALL[[#This Row],[620107]] &gt;= 0, ALL!G1157-METEALL[[#This Row],[620107]] &lt;= 24), ALL!G1157-METEALL[[#This Row],[620107]], 0)</f>
        <v>20</v>
      </c>
      <c r="I1156">
        <f>IF(AND(ALL!H1157-METEALL[[#This Row],[620109]] &gt;= 0, ALL!H1157-METEALL[[#This Row],[620109]] &lt;= 24), ALL!H1157-METEALL[[#This Row],[620109]], 0)</f>
        <v>20</v>
      </c>
      <c r="J1156">
        <f>IF(AND(ALL!I1157-METEALL[[#This Row],[620111]] &gt;= 0, ALL!I1157-METEALL[[#This Row],[620111]] &lt;= 24), ALL!I1157-METEALL[[#This Row],[620111]], 0)</f>
        <v>0</v>
      </c>
      <c r="K1156">
        <f>IF(AND(ALL!J1157-METEALL[[#This Row],[620112]] &gt;= 0, ALL!J1157-METEALL[[#This Row],[620112]] &lt;= 24), ALL!J1157-METEALL[[#This Row],[620112]], 0)</f>
        <v>0</v>
      </c>
      <c r="L1156">
        <f>IF(AND(ALL!K1157-METEALL[[#This Row],[620113]] &gt;= 0, ALL!K1157-METEALL[[#This Row],[620113]] &lt;= 24), ALL!K1157-METEALL[[#This Row],[620113]], 0)</f>
        <v>0</v>
      </c>
      <c r="M1156">
        <f>IF(AND(ALL!L1157-METEALL[[#This Row],[620114]] &gt;= 0, ALL!L1157-METEALL[[#This Row],[620114]] &lt;= 24), ALL!L1157-METEALL[[#This Row],[620114]], 0)</f>
        <v>7</v>
      </c>
      <c r="N1156">
        <f>IF(AND(ALL!M1157-METEALL[[#This Row],[620116]] &gt;= 0, ALL!M1157-METEALL[[#This Row],[620116]] &lt;= 24), ALL!M1157-METEALL[[#This Row],[620116]], 0)</f>
        <v>0</v>
      </c>
      <c r="O1156">
        <f>IF(AND(ALL!N1157-METEALL[[#This Row],[620117]] &gt;= 0, ALL!N1157-METEALL[[#This Row],[620117]] &lt;= 24), ALL!N1157-METEALL[[#This Row],[620117]], 0)</f>
        <v>19</v>
      </c>
      <c r="P1156">
        <f>IF(AND(ALL!O1157-METEALL[[#This Row],[620118]] &gt;= 0, ALL!O1157-METEALL[[#This Row],[620118]] &lt;= 24), ALL!O1157-METEALL[[#This Row],[620118]], 0)</f>
        <v>0</v>
      </c>
      <c r="Q1156">
        <f>IF(AND(ALL!P1157-METEALL[[#This Row],[620119]] &gt;= 0, ALL!P1157-METEALL[[#This Row],[620119]] &lt;= 24), ALL!P1157-METEALL[[#This Row],[620119]], 0)</f>
        <v>13</v>
      </c>
      <c r="R1156">
        <f>IF(AND(ALL!Q1157-METEALL[[#This Row],[620120]] &gt;= 0, ALL!Q1157-METEALL[[#This Row],[620120]] &lt;= 24), ALL!Q1157-METEALL[[#This Row],[620120]], 0)</f>
        <v>11</v>
      </c>
      <c r="S1156">
        <f>IF(AND(ALL!R1157-METEALL[[#This Row],[620122]] &gt;= 0, ALL!R1157-METEALL[[#This Row],[620122]] &lt;= 24), ALL!R1157-METEALL[[#This Row],[620122]], 0)</f>
        <v>0</v>
      </c>
      <c r="T1156">
        <f>IF(AND(ALL!S1157-METEALL[[#This Row],[620123]] &gt;= 0, ALL!S1157-METEALL[[#This Row],[620123]] &lt;= 24), ALL!S1157-METEALL[[#This Row],[620123]], 0)</f>
        <v>0</v>
      </c>
      <c r="U1156">
        <f>IF(AND(ALL!T1157-METEALL[[#This Row],[620124]] &gt;= 0, ALL!T1157-METEALL[[#This Row],[620124]] &lt;= 24), ALL!T1157-METEALL[[#This Row],[620124]], 0)</f>
        <v>20</v>
      </c>
      <c r="Y1156">
        <v>620104</v>
      </c>
      <c r="Z1156" s="31">
        <v>44984</v>
      </c>
      <c r="AA1156">
        <v>18</v>
      </c>
    </row>
    <row r="1157" spans="3:27">
      <c r="C1157" s="17">
        <v>44985</v>
      </c>
      <c r="D1157" t="str">
        <f>TEXT(Mete_cal[[#This Row],[Egat Code]], "[$-409]mmm yyyy")</f>
        <v>Feb 2023</v>
      </c>
      <c r="E1157">
        <f>IF(AND(ALL!D1158-METEALL[[#This Row],[620104]] &gt;= 0, ALL!D1158-METEALL[[#This Row],[620104]] &lt;= 24), ALL!D1158-METEALL[[#This Row],[620104]], 0)</f>
        <v>0</v>
      </c>
      <c r="F1157">
        <f>IF(AND(ALL!E1158-METEALL[[#This Row],[620105]] &gt;= 0, ALL!E1158-METEALL[[#This Row],[620105]] &lt;= 24), ALL!E1158-METEALL[[#This Row],[620105]], 0)</f>
        <v>17</v>
      </c>
      <c r="G1157">
        <f>IF(AND(ALL!F1158-METEALL[[#This Row],[620106]] &gt;= 0, ALL!F1158-METEALL[[#This Row],[620106]] &lt;= 24), ALL!F1158-METEALL[[#This Row],[620106]], 0)</f>
        <v>21</v>
      </c>
      <c r="H1157">
        <f>IF(AND(ALL!G1158-METEALL[[#This Row],[620107]] &gt;= 0, ALL!G1158-METEALL[[#This Row],[620107]] &lt;= 24), ALL!G1158-METEALL[[#This Row],[620107]], 0)</f>
        <v>14</v>
      </c>
      <c r="I1157">
        <f>IF(AND(ALL!H1158-METEALL[[#This Row],[620109]] &gt;= 0, ALL!H1158-METEALL[[#This Row],[620109]] &lt;= 24), ALL!H1158-METEALL[[#This Row],[620109]], 0)</f>
        <v>0</v>
      </c>
      <c r="J1157">
        <f>IF(AND(ALL!I1158-METEALL[[#This Row],[620111]] &gt;= 0, ALL!I1158-METEALL[[#This Row],[620111]] &lt;= 24), ALL!I1158-METEALL[[#This Row],[620111]], 0)</f>
        <v>0</v>
      </c>
      <c r="K1157">
        <f>IF(AND(ALL!J1158-METEALL[[#This Row],[620112]] &gt;= 0, ALL!J1158-METEALL[[#This Row],[620112]] &lt;= 24), ALL!J1158-METEALL[[#This Row],[620112]], 0)</f>
        <v>0</v>
      </c>
      <c r="L1157">
        <f>IF(AND(ALL!K1158-METEALL[[#This Row],[620113]] &gt;= 0, ALL!K1158-METEALL[[#This Row],[620113]] &lt;= 24), ALL!K1158-METEALL[[#This Row],[620113]], 0)</f>
        <v>0</v>
      </c>
      <c r="M1157">
        <f>IF(AND(ALL!L1158-METEALL[[#This Row],[620114]] &gt;= 0, ALL!L1158-METEALL[[#This Row],[620114]] &lt;= 24), ALL!L1158-METEALL[[#This Row],[620114]], 0)</f>
        <v>21</v>
      </c>
      <c r="N1157">
        <f>IF(AND(ALL!M1158-METEALL[[#This Row],[620116]] &gt;= 0, ALL!M1158-METEALL[[#This Row],[620116]] &lt;= 24), ALL!M1158-METEALL[[#This Row],[620116]], 0)</f>
        <v>0</v>
      </c>
      <c r="O1157">
        <f>IF(AND(ALL!N1158-METEALL[[#This Row],[620117]] &gt;= 0, ALL!N1158-METEALL[[#This Row],[620117]] &lt;= 24), ALL!N1158-METEALL[[#This Row],[620117]], 0)</f>
        <v>0</v>
      </c>
      <c r="P1157">
        <f>IF(AND(ALL!O1158-METEALL[[#This Row],[620118]] &gt;= 0, ALL!O1158-METEALL[[#This Row],[620118]] &lt;= 24), ALL!O1158-METEALL[[#This Row],[620118]], 0)</f>
        <v>0</v>
      </c>
      <c r="Q1157">
        <f>IF(AND(ALL!P1158-METEALL[[#This Row],[620119]] &gt;= 0, ALL!P1158-METEALL[[#This Row],[620119]] &lt;= 24), ALL!P1158-METEALL[[#This Row],[620119]], 0)</f>
        <v>0</v>
      </c>
      <c r="R1157">
        <f>IF(AND(ALL!Q1158-METEALL[[#This Row],[620120]] &gt;= 0, ALL!Q1158-METEALL[[#This Row],[620120]] &lt;= 24), ALL!Q1158-METEALL[[#This Row],[620120]], 0)</f>
        <v>14</v>
      </c>
      <c r="S1157">
        <f>IF(AND(ALL!R1158-METEALL[[#This Row],[620122]] &gt;= 0, ALL!R1158-METEALL[[#This Row],[620122]] &lt;= 24), ALL!R1158-METEALL[[#This Row],[620122]], 0)</f>
        <v>0</v>
      </c>
      <c r="T1157">
        <f>IF(AND(ALL!S1158-METEALL[[#This Row],[620123]] &gt;= 0, ALL!S1158-METEALL[[#This Row],[620123]] &lt;= 24), ALL!S1158-METEALL[[#This Row],[620123]], 0)</f>
        <v>0</v>
      </c>
      <c r="U1157">
        <f>IF(AND(ALL!T1158-METEALL[[#This Row],[620124]] &gt;= 0, ALL!T1158-METEALL[[#This Row],[620124]] &lt;= 24), ALL!T1158-METEALL[[#This Row],[620124]], 0)</f>
        <v>0</v>
      </c>
      <c r="Y1157">
        <v>620104</v>
      </c>
      <c r="Z1157" s="31">
        <v>44985</v>
      </c>
      <c r="AA1157">
        <v>0</v>
      </c>
    </row>
    <row r="1158" spans="3:27">
      <c r="C1158" s="17">
        <v>44986</v>
      </c>
      <c r="D1158" t="str">
        <f>TEXT(Mete_cal[[#This Row],[Egat Code]], "[$-409]mmm yyyy")</f>
        <v>Mar 2023</v>
      </c>
      <c r="E1158">
        <f>IF(AND(ALL!D1159-METEALL[[#This Row],[620104]] &gt;= 0, ALL!D1159-METEALL[[#This Row],[620104]] &lt;= 24), ALL!D1159-METEALL[[#This Row],[620104]], 0)</f>
        <v>0</v>
      </c>
      <c r="F1158">
        <f>IF(AND(ALL!E1159-METEALL[[#This Row],[620105]] &gt;= 0, ALL!E1159-METEALL[[#This Row],[620105]] &lt;= 24), ALL!E1159-METEALL[[#This Row],[620105]], 0)</f>
        <v>0</v>
      </c>
      <c r="G1158">
        <f>IF(AND(ALL!F1159-METEALL[[#This Row],[620106]] &gt;= 0, ALL!F1159-METEALL[[#This Row],[620106]] &lt;= 24), ALL!F1159-METEALL[[#This Row],[620106]], 0)</f>
        <v>0</v>
      </c>
      <c r="H1158">
        <f>IF(AND(ALL!G1159-METEALL[[#This Row],[620107]] &gt;= 0, ALL!G1159-METEALL[[#This Row],[620107]] &lt;= 24), ALL!G1159-METEALL[[#This Row],[620107]], 0)</f>
        <v>0</v>
      </c>
      <c r="I1158">
        <f>IF(AND(ALL!H1159-METEALL[[#This Row],[620109]] &gt;= 0, ALL!H1159-METEALL[[#This Row],[620109]] &lt;= 24), ALL!H1159-METEALL[[#This Row],[620109]], 0)</f>
        <v>0</v>
      </c>
      <c r="J1158">
        <f>IF(AND(ALL!I1159-METEALL[[#This Row],[620111]] &gt;= 0, ALL!I1159-METEALL[[#This Row],[620111]] &lt;= 24), ALL!I1159-METEALL[[#This Row],[620111]], 0)</f>
        <v>0</v>
      </c>
      <c r="K1158">
        <f>IF(AND(ALL!J1159-METEALL[[#This Row],[620112]] &gt;= 0, ALL!J1159-METEALL[[#This Row],[620112]] &lt;= 24), ALL!J1159-METEALL[[#This Row],[620112]], 0)</f>
        <v>0</v>
      </c>
      <c r="L1158">
        <f>IF(AND(ALL!K1159-METEALL[[#This Row],[620113]] &gt;= 0, ALL!K1159-METEALL[[#This Row],[620113]] &lt;= 24), ALL!K1159-METEALL[[#This Row],[620113]], 0)</f>
        <v>0</v>
      </c>
      <c r="M1158">
        <f>IF(AND(ALL!L1159-METEALL[[#This Row],[620114]] &gt;= 0, ALL!L1159-METEALL[[#This Row],[620114]] &lt;= 24), ALL!L1159-METEALL[[#This Row],[620114]], 0)</f>
        <v>0</v>
      </c>
      <c r="N1158">
        <f>IF(AND(ALL!M1159-METEALL[[#This Row],[620116]] &gt;= 0, ALL!M1159-METEALL[[#This Row],[620116]] &lt;= 24), ALL!M1159-METEALL[[#This Row],[620116]], 0)</f>
        <v>0</v>
      </c>
      <c r="O1158">
        <f>IF(AND(ALL!N1159-METEALL[[#This Row],[620117]] &gt;= 0, ALL!N1159-METEALL[[#This Row],[620117]] &lt;= 24), ALL!N1159-METEALL[[#This Row],[620117]], 0)</f>
        <v>0</v>
      </c>
      <c r="P1158">
        <f>IF(AND(ALL!O1159-METEALL[[#This Row],[620118]] &gt;= 0, ALL!O1159-METEALL[[#This Row],[620118]] &lt;= 24), ALL!O1159-METEALL[[#This Row],[620118]], 0)</f>
        <v>0</v>
      </c>
      <c r="Q1158">
        <f>IF(AND(ALL!P1159-METEALL[[#This Row],[620119]] &gt;= 0, ALL!P1159-METEALL[[#This Row],[620119]] &lt;= 24), ALL!P1159-METEALL[[#This Row],[620119]], 0)</f>
        <v>0</v>
      </c>
      <c r="R1158">
        <f>IF(AND(ALL!Q1159-METEALL[[#This Row],[620120]] &gt;= 0, ALL!Q1159-METEALL[[#This Row],[620120]] &lt;= 24), ALL!Q1159-METEALL[[#This Row],[620120]], 0)</f>
        <v>0</v>
      </c>
      <c r="S1158">
        <f>IF(AND(ALL!R1159-METEALL[[#This Row],[620122]] &gt;= 0, ALL!R1159-METEALL[[#This Row],[620122]] &lt;= 24), ALL!R1159-METEALL[[#This Row],[620122]], 0)</f>
        <v>0</v>
      </c>
      <c r="T1158">
        <f>IF(AND(ALL!S1159-METEALL[[#This Row],[620123]] &gt;= 0, ALL!S1159-METEALL[[#This Row],[620123]] &lt;= 24), ALL!S1159-METEALL[[#This Row],[620123]], 0)</f>
        <v>0</v>
      </c>
      <c r="U1158">
        <f>IF(AND(ALL!T1159-METEALL[[#This Row],[620124]] &gt;= 0, ALL!T1159-METEALL[[#This Row],[620124]] &lt;= 24), ALL!T1159-METEALL[[#This Row],[620124]], 0)</f>
        <v>0</v>
      </c>
      <c r="Y1158">
        <v>620104</v>
      </c>
      <c r="Z1158" s="31">
        <v>44986</v>
      </c>
      <c r="AA1158">
        <v>0</v>
      </c>
    </row>
    <row r="1159" spans="3:27">
      <c r="C1159" s="17">
        <v>44987</v>
      </c>
      <c r="D1159" t="str">
        <f>TEXT(Mete_cal[[#This Row],[Egat Code]], "[$-409]mmm yyyy")</f>
        <v>Mar 2023</v>
      </c>
      <c r="E1159">
        <f>IF(AND(ALL!D1160-METEALL[[#This Row],[620104]] &gt;= 0, ALL!D1160-METEALL[[#This Row],[620104]] &lt;= 24), ALL!D1160-METEALL[[#This Row],[620104]], 0)</f>
        <v>2</v>
      </c>
      <c r="F1159">
        <f>IF(AND(ALL!E1160-METEALL[[#This Row],[620105]] &gt;= 0, ALL!E1160-METEALL[[#This Row],[620105]] &lt;= 24), ALL!E1160-METEALL[[#This Row],[620105]], 0)</f>
        <v>1</v>
      </c>
      <c r="G1159">
        <f>IF(AND(ALL!F1160-METEALL[[#This Row],[620106]] &gt;= 0, ALL!F1160-METEALL[[#This Row],[620106]] &lt;= 24), ALL!F1160-METEALL[[#This Row],[620106]], 0)</f>
        <v>3</v>
      </c>
      <c r="H1159">
        <f>IF(AND(ALL!G1160-METEALL[[#This Row],[620107]] &gt;= 0, ALL!G1160-METEALL[[#This Row],[620107]] &lt;= 24), ALL!G1160-METEALL[[#This Row],[620107]], 0)</f>
        <v>0</v>
      </c>
      <c r="I1159">
        <f>IF(AND(ALL!H1160-METEALL[[#This Row],[620109]] &gt;= 0, ALL!H1160-METEALL[[#This Row],[620109]] &lt;= 24), ALL!H1160-METEALL[[#This Row],[620109]], 0)</f>
        <v>1</v>
      </c>
      <c r="J1159">
        <f>IF(AND(ALL!I1160-METEALL[[#This Row],[620111]] &gt;= 0, ALL!I1160-METEALL[[#This Row],[620111]] &lt;= 24), ALL!I1160-METEALL[[#This Row],[620111]], 0)</f>
        <v>0</v>
      </c>
      <c r="K1159">
        <f>IF(AND(ALL!J1160-METEALL[[#This Row],[620112]] &gt;= 0, ALL!J1160-METEALL[[#This Row],[620112]] &lt;= 24), ALL!J1160-METEALL[[#This Row],[620112]], 0)</f>
        <v>0</v>
      </c>
      <c r="L1159">
        <f>IF(AND(ALL!K1160-METEALL[[#This Row],[620113]] &gt;= 0, ALL!K1160-METEALL[[#This Row],[620113]] &lt;= 24), ALL!K1160-METEALL[[#This Row],[620113]], 0)</f>
        <v>0</v>
      </c>
      <c r="M1159">
        <f>IF(AND(ALL!L1160-METEALL[[#This Row],[620114]] &gt;= 0, ALL!L1160-METEALL[[#This Row],[620114]] &lt;= 24), ALL!L1160-METEALL[[#This Row],[620114]], 0)</f>
        <v>0</v>
      </c>
      <c r="N1159">
        <f>IF(AND(ALL!M1160-METEALL[[#This Row],[620116]] &gt;= 0, ALL!M1160-METEALL[[#This Row],[620116]] &lt;= 24), ALL!M1160-METEALL[[#This Row],[620116]], 0)</f>
        <v>0</v>
      </c>
      <c r="O1159">
        <f>IF(AND(ALL!N1160-METEALL[[#This Row],[620117]] &gt;= 0, ALL!N1160-METEALL[[#This Row],[620117]] &lt;= 24), ALL!N1160-METEALL[[#This Row],[620117]], 0)</f>
        <v>1</v>
      </c>
      <c r="P1159">
        <f>IF(AND(ALL!O1160-METEALL[[#This Row],[620118]] &gt;= 0, ALL!O1160-METEALL[[#This Row],[620118]] &lt;= 24), ALL!O1160-METEALL[[#This Row],[620118]], 0)</f>
        <v>0</v>
      </c>
      <c r="Q1159">
        <f>IF(AND(ALL!P1160-METEALL[[#This Row],[620119]] &gt;= 0, ALL!P1160-METEALL[[#This Row],[620119]] &lt;= 24), ALL!P1160-METEALL[[#This Row],[620119]], 0)</f>
        <v>2</v>
      </c>
      <c r="R1159">
        <f>IF(AND(ALL!Q1160-METEALL[[#This Row],[620120]] &gt;= 0, ALL!Q1160-METEALL[[#This Row],[620120]] &lt;= 24), ALL!Q1160-METEALL[[#This Row],[620120]], 0)</f>
        <v>2</v>
      </c>
      <c r="S1159">
        <f>IF(AND(ALL!R1160-METEALL[[#This Row],[620122]] &gt;= 0, ALL!R1160-METEALL[[#This Row],[620122]] &lt;= 24), ALL!R1160-METEALL[[#This Row],[620122]], 0)</f>
        <v>0</v>
      </c>
      <c r="T1159">
        <f>IF(AND(ALL!S1160-METEALL[[#This Row],[620123]] &gt;= 0, ALL!S1160-METEALL[[#This Row],[620123]] &lt;= 24), ALL!S1160-METEALL[[#This Row],[620123]], 0)</f>
        <v>6</v>
      </c>
      <c r="U1159">
        <f>IF(AND(ALL!T1160-METEALL[[#This Row],[620124]] &gt;= 0, ALL!T1160-METEALL[[#This Row],[620124]] &lt;= 24), ALL!T1160-METEALL[[#This Row],[620124]], 0)</f>
        <v>3</v>
      </c>
      <c r="Y1159">
        <v>620104</v>
      </c>
      <c r="Z1159" s="31">
        <v>44987</v>
      </c>
      <c r="AA1159">
        <v>2</v>
      </c>
    </row>
    <row r="1160" spans="3:27">
      <c r="C1160" s="17">
        <v>44988</v>
      </c>
      <c r="D1160" t="str">
        <f>TEXT(Mete_cal[[#This Row],[Egat Code]], "[$-409]mmm yyyy")</f>
        <v>Mar 2023</v>
      </c>
      <c r="E1160">
        <f>IF(AND(ALL!D1161-METEALL[[#This Row],[620104]] &gt;= 0, ALL!D1161-METEALL[[#This Row],[620104]] &lt;= 24), ALL!D1161-METEALL[[#This Row],[620104]], 0)</f>
        <v>5</v>
      </c>
      <c r="F1160">
        <f>IF(AND(ALL!E1161-METEALL[[#This Row],[620105]] &gt;= 0, ALL!E1161-METEALL[[#This Row],[620105]] &lt;= 24), ALL!E1161-METEALL[[#This Row],[620105]], 0)</f>
        <v>3</v>
      </c>
      <c r="G1160">
        <f>IF(AND(ALL!F1161-METEALL[[#This Row],[620106]] &gt;= 0, ALL!F1161-METEALL[[#This Row],[620106]] &lt;= 24), ALL!F1161-METEALL[[#This Row],[620106]], 0)</f>
        <v>6</v>
      </c>
      <c r="H1160">
        <f>IF(AND(ALL!G1161-METEALL[[#This Row],[620107]] &gt;= 0, ALL!G1161-METEALL[[#This Row],[620107]] &lt;= 24), ALL!G1161-METEALL[[#This Row],[620107]], 0)</f>
        <v>7</v>
      </c>
      <c r="I1160">
        <f>IF(AND(ALL!H1161-METEALL[[#This Row],[620109]] &gt;= 0, ALL!H1161-METEALL[[#This Row],[620109]] &lt;= 24), ALL!H1161-METEALL[[#This Row],[620109]], 0)</f>
        <v>6</v>
      </c>
      <c r="J1160">
        <f>IF(AND(ALL!I1161-METEALL[[#This Row],[620111]] &gt;= 0, ALL!I1161-METEALL[[#This Row],[620111]] &lt;= 24), ALL!I1161-METEALL[[#This Row],[620111]], 0)</f>
        <v>0</v>
      </c>
      <c r="K1160">
        <f>IF(AND(ALL!J1161-METEALL[[#This Row],[620112]] &gt;= 0, ALL!J1161-METEALL[[#This Row],[620112]] &lt;= 24), ALL!J1161-METEALL[[#This Row],[620112]], 0)</f>
        <v>0</v>
      </c>
      <c r="L1160">
        <f>IF(AND(ALL!K1161-METEALL[[#This Row],[620113]] &gt;= 0, ALL!K1161-METEALL[[#This Row],[620113]] &lt;= 24), ALL!K1161-METEALL[[#This Row],[620113]], 0)</f>
        <v>0</v>
      </c>
      <c r="M1160">
        <f>IF(AND(ALL!L1161-METEALL[[#This Row],[620114]] &gt;= 0, ALL!L1161-METEALL[[#This Row],[620114]] &lt;= 24), ALL!L1161-METEALL[[#This Row],[620114]], 0)</f>
        <v>7</v>
      </c>
      <c r="N1160">
        <f>IF(AND(ALL!M1161-METEALL[[#This Row],[620116]] &gt;= 0, ALL!M1161-METEALL[[#This Row],[620116]] &lt;= 24), ALL!M1161-METEALL[[#This Row],[620116]], 0)</f>
        <v>0</v>
      </c>
      <c r="O1160">
        <f>IF(AND(ALL!N1161-METEALL[[#This Row],[620117]] &gt;= 0, ALL!N1161-METEALL[[#This Row],[620117]] &lt;= 24), ALL!N1161-METEALL[[#This Row],[620117]], 0)</f>
        <v>0</v>
      </c>
      <c r="P1160">
        <f>IF(AND(ALL!O1161-METEALL[[#This Row],[620118]] &gt;= 0, ALL!O1161-METEALL[[#This Row],[620118]] &lt;= 24), ALL!O1161-METEALL[[#This Row],[620118]], 0)</f>
        <v>0</v>
      </c>
      <c r="Q1160">
        <f>IF(AND(ALL!P1161-METEALL[[#This Row],[620119]] &gt;= 0, ALL!P1161-METEALL[[#This Row],[620119]] &lt;= 24), ALL!P1161-METEALL[[#This Row],[620119]], 0)</f>
        <v>6</v>
      </c>
      <c r="R1160">
        <f>IF(AND(ALL!Q1161-METEALL[[#This Row],[620120]] &gt;= 0, ALL!Q1161-METEALL[[#This Row],[620120]] &lt;= 24), ALL!Q1161-METEALL[[#This Row],[620120]], 0)</f>
        <v>0</v>
      </c>
      <c r="S1160">
        <f>IF(AND(ALL!R1161-METEALL[[#This Row],[620122]] &gt;= 0, ALL!R1161-METEALL[[#This Row],[620122]] &lt;= 24), ALL!R1161-METEALL[[#This Row],[620122]], 0)</f>
        <v>0</v>
      </c>
      <c r="T1160">
        <f>IF(AND(ALL!S1161-METEALL[[#This Row],[620123]] &gt;= 0, ALL!S1161-METEALL[[#This Row],[620123]] &lt;= 24), ALL!S1161-METEALL[[#This Row],[620123]], 0)</f>
        <v>0</v>
      </c>
      <c r="U1160">
        <f>IF(AND(ALL!T1161-METEALL[[#This Row],[620124]] &gt;= 0, ALL!T1161-METEALL[[#This Row],[620124]] &lt;= 24), ALL!T1161-METEALL[[#This Row],[620124]], 0)</f>
        <v>0</v>
      </c>
      <c r="Y1160">
        <v>620104</v>
      </c>
      <c r="Z1160" s="31">
        <v>44988</v>
      </c>
      <c r="AA1160">
        <v>5</v>
      </c>
    </row>
    <row r="1161" spans="3:27">
      <c r="C1161" s="17">
        <v>44989</v>
      </c>
      <c r="D1161" t="str">
        <f>TEXT(Mete_cal[[#This Row],[Egat Code]], "[$-409]mmm yyyy")</f>
        <v>Mar 2023</v>
      </c>
      <c r="E1161">
        <f>IF(AND(ALL!D1162-METEALL[[#This Row],[620104]] &gt;= 0, ALL!D1162-METEALL[[#This Row],[620104]] &lt;= 24), ALL!D1162-METEALL[[#This Row],[620104]], 0)</f>
        <v>13</v>
      </c>
      <c r="F1161">
        <f>IF(AND(ALL!E1162-METEALL[[#This Row],[620105]] &gt;= 0, ALL!E1162-METEALL[[#This Row],[620105]] &lt;= 24), ALL!E1162-METEALL[[#This Row],[620105]], 0)</f>
        <v>1</v>
      </c>
      <c r="G1161">
        <f>IF(AND(ALL!F1162-METEALL[[#This Row],[620106]] &gt;= 0, ALL!F1162-METEALL[[#This Row],[620106]] &lt;= 24), ALL!F1162-METEALL[[#This Row],[620106]], 0)</f>
        <v>14</v>
      </c>
      <c r="H1161">
        <f>IF(AND(ALL!G1162-METEALL[[#This Row],[620107]] &gt;= 0, ALL!G1162-METEALL[[#This Row],[620107]] &lt;= 24), ALL!G1162-METEALL[[#This Row],[620107]], 0)</f>
        <v>17</v>
      </c>
      <c r="I1161">
        <f>IF(AND(ALL!H1162-METEALL[[#This Row],[620109]] &gt;= 0, ALL!H1162-METEALL[[#This Row],[620109]] &lt;= 24), ALL!H1162-METEALL[[#This Row],[620109]], 0)</f>
        <v>19</v>
      </c>
      <c r="J1161">
        <f>IF(AND(ALL!I1162-METEALL[[#This Row],[620111]] &gt;= 0, ALL!I1162-METEALL[[#This Row],[620111]] &lt;= 24), ALL!I1162-METEALL[[#This Row],[620111]], 0)</f>
        <v>0</v>
      </c>
      <c r="K1161">
        <f>IF(AND(ALL!J1162-METEALL[[#This Row],[620112]] &gt;= 0, ALL!J1162-METEALL[[#This Row],[620112]] &lt;= 24), ALL!J1162-METEALL[[#This Row],[620112]], 0)</f>
        <v>0</v>
      </c>
      <c r="L1161">
        <f>IF(AND(ALL!K1162-METEALL[[#This Row],[620113]] &gt;= 0, ALL!K1162-METEALL[[#This Row],[620113]] &lt;= 24), ALL!K1162-METEALL[[#This Row],[620113]], 0)</f>
        <v>0</v>
      </c>
      <c r="M1161">
        <f>IF(AND(ALL!L1162-METEALL[[#This Row],[620114]] &gt;= 0, ALL!L1162-METEALL[[#This Row],[620114]] &lt;= 24), ALL!L1162-METEALL[[#This Row],[620114]], 0)</f>
        <v>16</v>
      </c>
      <c r="N1161">
        <f>IF(AND(ALL!M1162-METEALL[[#This Row],[620116]] &gt;= 0, ALL!M1162-METEALL[[#This Row],[620116]] &lt;= 24), ALL!M1162-METEALL[[#This Row],[620116]], 0)</f>
        <v>4</v>
      </c>
      <c r="O1161">
        <f>IF(AND(ALL!N1162-METEALL[[#This Row],[620117]] &gt;= 0, ALL!N1162-METEALL[[#This Row],[620117]] &lt;= 24), ALL!N1162-METEALL[[#This Row],[620117]], 0)</f>
        <v>18</v>
      </c>
      <c r="P1161">
        <f>IF(AND(ALL!O1162-METEALL[[#This Row],[620118]] &gt;= 0, ALL!O1162-METEALL[[#This Row],[620118]] &lt;= 24), ALL!O1162-METEALL[[#This Row],[620118]], 0)</f>
        <v>0</v>
      </c>
      <c r="Q1161">
        <f>IF(AND(ALL!P1162-METEALL[[#This Row],[620119]] &gt;= 0, ALL!P1162-METEALL[[#This Row],[620119]] &lt;= 24), ALL!P1162-METEALL[[#This Row],[620119]], 0)</f>
        <v>15</v>
      </c>
      <c r="R1161">
        <f>IF(AND(ALL!Q1162-METEALL[[#This Row],[620120]] &gt;= 0, ALL!Q1162-METEALL[[#This Row],[620120]] &lt;= 24), ALL!Q1162-METEALL[[#This Row],[620120]], 0)</f>
        <v>10</v>
      </c>
      <c r="S1161">
        <f>IF(AND(ALL!R1162-METEALL[[#This Row],[620122]] &gt;= 0, ALL!R1162-METEALL[[#This Row],[620122]] &lt;= 24), ALL!R1162-METEALL[[#This Row],[620122]], 0)</f>
        <v>9</v>
      </c>
      <c r="T1161">
        <f>IF(AND(ALL!S1162-METEALL[[#This Row],[620123]] &gt;= 0, ALL!S1162-METEALL[[#This Row],[620123]] &lt;= 24), ALL!S1162-METEALL[[#This Row],[620123]], 0)</f>
        <v>0</v>
      </c>
      <c r="U1161">
        <f>IF(AND(ALL!T1162-METEALL[[#This Row],[620124]] &gt;= 0, ALL!T1162-METEALL[[#This Row],[620124]] &lt;= 24), ALL!T1162-METEALL[[#This Row],[620124]], 0)</f>
        <v>13</v>
      </c>
      <c r="Y1161">
        <v>620104</v>
      </c>
      <c r="Z1161" s="31">
        <v>44989</v>
      </c>
      <c r="AA1161">
        <v>13</v>
      </c>
    </row>
    <row r="1162" spans="3:27">
      <c r="C1162" s="17">
        <v>44990</v>
      </c>
      <c r="D1162" t="str">
        <f>TEXT(Mete_cal[[#This Row],[Egat Code]], "[$-409]mmm yyyy")</f>
        <v>Mar 2023</v>
      </c>
      <c r="E1162">
        <f>IF(AND(ALL!D1163-METEALL[[#This Row],[620104]] &gt;= 0, ALL!D1163-METEALL[[#This Row],[620104]] &lt;= 24), ALL!D1163-METEALL[[#This Row],[620104]], 0)</f>
        <v>9</v>
      </c>
      <c r="F1162">
        <f>IF(AND(ALL!E1163-METEALL[[#This Row],[620105]] &gt;= 0, ALL!E1163-METEALL[[#This Row],[620105]] &lt;= 24), ALL!E1163-METEALL[[#This Row],[620105]], 0)</f>
        <v>3</v>
      </c>
      <c r="G1162">
        <f>IF(AND(ALL!F1163-METEALL[[#This Row],[620106]] &gt;= 0, ALL!F1163-METEALL[[#This Row],[620106]] &lt;= 24), ALL!F1163-METEALL[[#This Row],[620106]], 0)</f>
        <v>5</v>
      </c>
      <c r="H1162">
        <f>IF(AND(ALL!G1163-METEALL[[#This Row],[620107]] &gt;= 0, ALL!G1163-METEALL[[#This Row],[620107]] &lt;= 24), ALL!G1163-METEALL[[#This Row],[620107]], 0)</f>
        <v>0</v>
      </c>
      <c r="I1162">
        <f>IF(AND(ALL!H1163-METEALL[[#This Row],[620109]] &gt;= 0, ALL!H1163-METEALL[[#This Row],[620109]] &lt;= 24), ALL!H1163-METEALL[[#This Row],[620109]], 0)</f>
        <v>10</v>
      </c>
      <c r="J1162">
        <f>IF(AND(ALL!I1163-METEALL[[#This Row],[620111]] &gt;= 0, ALL!I1163-METEALL[[#This Row],[620111]] &lt;= 24), ALL!I1163-METEALL[[#This Row],[620111]], 0)</f>
        <v>0</v>
      </c>
      <c r="K1162">
        <f>IF(AND(ALL!J1163-METEALL[[#This Row],[620112]] &gt;= 0, ALL!J1163-METEALL[[#This Row],[620112]] &lt;= 24), ALL!J1163-METEALL[[#This Row],[620112]], 0)</f>
        <v>6</v>
      </c>
      <c r="L1162">
        <f>IF(AND(ALL!K1163-METEALL[[#This Row],[620113]] &gt;= 0, ALL!K1163-METEALL[[#This Row],[620113]] &lt;= 24), ALL!K1163-METEALL[[#This Row],[620113]], 0)</f>
        <v>4</v>
      </c>
      <c r="M1162">
        <f>IF(AND(ALL!L1163-METEALL[[#This Row],[620114]] &gt;= 0, ALL!L1163-METEALL[[#This Row],[620114]] &lt;= 24), ALL!L1163-METEALL[[#This Row],[620114]], 0)</f>
        <v>10</v>
      </c>
      <c r="N1162">
        <f>IF(AND(ALL!M1163-METEALL[[#This Row],[620116]] &gt;= 0, ALL!M1163-METEALL[[#This Row],[620116]] &lt;= 24), ALL!M1163-METEALL[[#This Row],[620116]], 0)</f>
        <v>0</v>
      </c>
      <c r="O1162">
        <f>IF(AND(ALL!N1163-METEALL[[#This Row],[620117]] &gt;= 0, ALL!N1163-METEALL[[#This Row],[620117]] &lt;= 24), ALL!N1163-METEALL[[#This Row],[620117]], 0)</f>
        <v>6</v>
      </c>
      <c r="P1162">
        <f>IF(AND(ALL!O1163-METEALL[[#This Row],[620118]] &gt;= 0, ALL!O1163-METEALL[[#This Row],[620118]] &lt;= 24), ALL!O1163-METEALL[[#This Row],[620118]], 0)</f>
        <v>0</v>
      </c>
      <c r="Q1162">
        <f>IF(AND(ALL!P1163-METEALL[[#This Row],[620119]] &gt;= 0, ALL!P1163-METEALL[[#This Row],[620119]] &lt;= 24), ALL!P1163-METEALL[[#This Row],[620119]], 0)</f>
        <v>10</v>
      </c>
      <c r="R1162">
        <f>IF(AND(ALL!Q1163-METEALL[[#This Row],[620120]] &gt;= 0, ALL!Q1163-METEALL[[#This Row],[620120]] &lt;= 24), ALL!Q1163-METEALL[[#This Row],[620120]], 0)</f>
        <v>9</v>
      </c>
      <c r="S1162">
        <f>IF(AND(ALL!R1163-METEALL[[#This Row],[620122]] &gt;= 0, ALL!R1163-METEALL[[#This Row],[620122]] &lt;= 24), ALL!R1163-METEALL[[#This Row],[620122]], 0)</f>
        <v>0</v>
      </c>
      <c r="T1162">
        <f>IF(AND(ALL!S1163-METEALL[[#This Row],[620123]] &gt;= 0, ALL!S1163-METEALL[[#This Row],[620123]] &lt;= 24), ALL!S1163-METEALL[[#This Row],[620123]], 0)</f>
        <v>0</v>
      </c>
      <c r="U1162">
        <f>IF(AND(ALL!T1163-METEALL[[#This Row],[620124]] &gt;= 0, ALL!T1163-METEALL[[#This Row],[620124]] &lt;= 24), ALL!T1163-METEALL[[#This Row],[620124]], 0)</f>
        <v>9</v>
      </c>
      <c r="Y1162">
        <v>620104</v>
      </c>
      <c r="Z1162" s="31">
        <v>44990</v>
      </c>
      <c r="AA1162">
        <v>9</v>
      </c>
    </row>
    <row r="1163" spans="3:27">
      <c r="C1163" s="17">
        <v>44991</v>
      </c>
      <c r="D1163" t="str">
        <f>TEXT(Mete_cal[[#This Row],[Egat Code]], "[$-409]mmm yyyy")</f>
        <v>Mar 2023</v>
      </c>
      <c r="E1163">
        <f>IF(AND(ALL!D1164-METEALL[[#This Row],[620104]] &gt;= 0, ALL!D1164-METEALL[[#This Row],[620104]] &lt;= 24), ALL!D1164-METEALL[[#This Row],[620104]], 0)</f>
        <v>0</v>
      </c>
      <c r="F1163">
        <f>IF(AND(ALL!E1164-METEALL[[#This Row],[620105]] &gt;= 0, ALL!E1164-METEALL[[#This Row],[620105]] &lt;= 24), ALL!E1164-METEALL[[#This Row],[620105]], 0)</f>
        <v>0</v>
      </c>
      <c r="G1163">
        <f>IF(AND(ALL!F1164-METEALL[[#This Row],[620106]] &gt;= 0, ALL!F1164-METEALL[[#This Row],[620106]] &lt;= 24), ALL!F1164-METEALL[[#This Row],[620106]], 0)</f>
        <v>6</v>
      </c>
      <c r="H1163">
        <f>IF(AND(ALL!G1164-METEALL[[#This Row],[620107]] &gt;= 0, ALL!G1164-METEALL[[#This Row],[620107]] &lt;= 24), ALL!G1164-METEALL[[#This Row],[620107]], 0)</f>
        <v>0</v>
      </c>
      <c r="I1163">
        <f>IF(AND(ALL!H1164-METEALL[[#This Row],[620109]] &gt;= 0, ALL!H1164-METEALL[[#This Row],[620109]] &lt;= 24), ALL!H1164-METEALL[[#This Row],[620109]], 0)</f>
        <v>6</v>
      </c>
      <c r="J1163">
        <f>IF(AND(ALL!I1164-METEALL[[#This Row],[620111]] &gt;= 0, ALL!I1164-METEALL[[#This Row],[620111]] &lt;= 24), ALL!I1164-METEALL[[#This Row],[620111]], 0)</f>
        <v>0</v>
      </c>
      <c r="K1163">
        <f>IF(AND(ALL!J1164-METEALL[[#This Row],[620112]] &gt;= 0, ALL!J1164-METEALL[[#This Row],[620112]] &lt;= 24), ALL!J1164-METEALL[[#This Row],[620112]], 0)</f>
        <v>0</v>
      </c>
      <c r="L1163">
        <f>IF(AND(ALL!K1164-METEALL[[#This Row],[620113]] &gt;= 0, ALL!K1164-METEALL[[#This Row],[620113]] &lt;= 24), ALL!K1164-METEALL[[#This Row],[620113]], 0)</f>
        <v>0</v>
      </c>
      <c r="M1163">
        <f>IF(AND(ALL!L1164-METEALL[[#This Row],[620114]] &gt;= 0, ALL!L1164-METEALL[[#This Row],[620114]] &lt;= 24), ALL!L1164-METEALL[[#This Row],[620114]], 0)</f>
        <v>6</v>
      </c>
      <c r="N1163">
        <f>IF(AND(ALL!M1164-METEALL[[#This Row],[620116]] &gt;= 0, ALL!M1164-METEALL[[#This Row],[620116]] &lt;= 24), ALL!M1164-METEALL[[#This Row],[620116]], 0)</f>
        <v>0</v>
      </c>
      <c r="O1163">
        <f>IF(AND(ALL!N1164-METEALL[[#This Row],[620117]] &gt;= 0, ALL!N1164-METEALL[[#This Row],[620117]] &lt;= 24), ALL!N1164-METEALL[[#This Row],[620117]], 0)</f>
        <v>6</v>
      </c>
      <c r="P1163">
        <f>IF(AND(ALL!O1164-METEALL[[#This Row],[620118]] &gt;= 0, ALL!O1164-METEALL[[#This Row],[620118]] &lt;= 24), ALL!O1164-METEALL[[#This Row],[620118]], 0)</f>
        <v>0</v>
      </c>
      <c r="Q1163">
        <f>IF(AND(ALL!P1164-METEALL[[#This Row],[620119]] &gt;= 0, ALL!P1164-METEALL[[#This Row],[620119]] &lt;= 24), ALL!P1164-METEALL[[#This Row],[620119]], 0)</f>
        <v>6</v>
      </c>
      <c r="R1163">
        <f>IF(AND(ALL!Q1164-METEALL[[#This Row],[620120]] &gt;= 0, ALL!Q1164-METEALL[[#This Row],[620120]] &lt;= 24), ALL!Q1164-METEALL[[#This Row],[620120]], 0)</f>
        <v>0</v>
      </c>
      <c r="S1163">
        <f>IF(AND(ALL!R1164-METEALL[[#This Row],[620122]] &gt;= 0, ALL!R1164-METEALL[[#This Row],[620122]] &lt;= 24), ALL!R1164-METEALL[[#This Row],[620122]], 0)</f>
        <v>0</v>
      </c>
      <c r="T1163">
        <f>IF(AND(ALL!S1164-METEALL[[#This Row],[620123]] &gt;= 0, ALL!S1164-METEALL[[#This Row],[620123]] &lt;= 24), ALL!S1164-METEALL[[#This Row],[620123]], 0)</f>
        <v>0</v>
      </c>
      <c r="U1163">
        <f>IF(AND(ALL!T1164-METEALL[[#This Row],[620124]] &gt;= 0, ALL!T1164-METEALL[[#This Row],[620124]] &lt;= 24), ALL!T1164-METEALL[[#This Row],[620124]], 0)</f>
        <v>7</v>
      </c>
      <c r="Y1163">
        <v>620104</v>
      </c>
      <c r="Z1163" s="31">
        <v>44991</v>
      </c>
      <c r="AA1163">
        <v>0</v>
      </c>
    </row>
    <row r="1164" spans="3:27">
      <c r="C1164" s="17">
        <v>44992</v>
      </c>
      <c r="D1164" t="str">
        <f>TEXT(Mete_cal[[#This Row],[Egat Code]], "[$-409]mmm yyyy")</f>
        <v>Mar 2023</v>
      </c>
      <c r="E1164">
        <f>IF(AND(ALL!D1165-METEALL[[#This Row],[620104]] &gt;= 0, ALL!D1165-METEALL[[#This Row],[620104]] &lt;= 24), ALL!D1165-METEALL[[#This Row],[620104]], 0)</f>
        <v>19</v>
      </c>
      <c r="F1164">
        <f>IF(AND(ALL!E1165-METEALL[[#This Row],[620105]] &gt;= 0, ALL!E1165-METEALL[[#This Row],[620105]] &lt;= 24), ALL!E1165-METEALL[[#This Row],[620105]], 0)</f>
        <v>20</v>
      </c>
      <c r="G1164">
        <f>IF(AND(ALL!F1165-METEALL[[#This Row],[620106]] &gt;= 0, ALL!F1165-METEALL[[#This Row],[620106]] &lt;= 24), ALL!F1165-METEALL[[#This Row],[620106]], 0)</f>
        <v>17</v>
      </c>
      <c r="H1164">
        <f>IF(AND(ALL!G1165-METEALL[[#This Row],[620107]] &gt;= 0, ALL!G1165-METEALL[[#This Row],[620107]] &lt;= 24), ALL!G1165-METEALL[[#This Row],[620107]], 0)</f>
        <v>0</v>
      </c>
      <c r="I1164">
        <f>IF(AND(ALL!H1165-METEALL[[#This Row],[620109]] &gt;= 0, ALL!H1165-METEALL[[#This Row],[620109]] &lt;= 24), ALL!H1165-METEALL[[#This Row],[620109]], 0)</f>
        <v>7</v>
      </c>
      <c r="J1164">
        <f>IF(AND(ALL!I1165-METEALL[[#This Row],[620111]] &gt;= 0, ALL!I1165-METEALL[[#This Row],[620111]] &lt;= 24), ALL!I1165-METEALL[[#This Row],[620111]], 0)</f>
        <v>0</v>
      </c>
      <c r="K1164">
        <f>IF(AND(ALL!J1165-METEALL[[#This Row],[620112]] &gt;= 0, ALL!J1165-METEALL[[#This Row],[620112]] &lt;= 24), ALL!J1165-METEALL[[#This Row],[620112]], 0)</f>
        <v>7</v>
      </c>
      <c r="L1164">
        <f>IF(AND(ALL!K1165-METEALL[[#This Row],[620113]] &gt;= 0, ALL!K1165-METEALL[[#This Row],[620113]] &lt;= 24), ALL!K1165-METEALL[[#This Row],[620113]], 0)</f>
        <v>0</v>
      </c>
      <c r="M1164">
        <f>IF(AND(ALL!L1165-METEALL[[#This Row],[620114]] &gt;= 0, ALL!L1165-METEALL[[#This Row],[620114]] &lt;= 24), ALL!L1165-METEALL[[#This Row],[620114]], 0)</f>
        <v>0</v>
      </c>
      <c r="N1164">
        <f>IF(AND(ALL!M1165-METEALL[[#This Row],[620116]] &gt;= 0, ALL!M1165-METEALL[[#This Row],[620116]] &lt;= 24), ALL!M1165-METEALL[[#This Row],[620116]], 0)</f>
        <v>0</v>
      </c>
      <c r="O1164">
        <f>IF(AND(ALL!N1165-METEALL[[#This Row],[620117]] &gt;= 0, ALL!N1165-METEALL[[#This Row],[620117]] &lt;= 24), ALL!N1165-METEALL[[#This Row],[620117]], 0)</f>
        <v>0</v>
      </c>
      <c r="P1164">
        <f>IF(AND(ALL!O1165-METEALL[[#This Row],[620118]] &gt;= 0, ALL!O1165-METEALL[[#This Row],[620118]] &lt;= 24), ALL!O1165-METEALL[[#This Row],[620118]], 0)</f>
        <v>0</v>
      </c>
      <c r="Q1164">
        <f>IF(AND(ALL!P1165-METEALL[[#This Row],[620119]] &gt;= 0, ALL!P1165-METEALL[[#This Row],[620119]] &lt;= 24), ALL!P1165-METEALL[[#This Row],[620119]], 0)</f>
        <v>17</v>
      </c>
      <c r="R1164">
        <f>IF(AND(ALL!Q1165-METEALL[[#This Row],[620120]] &gt;= 0, ALL!Q1165-METEALL[[#This Row],[620120]] &lt;= 24), ALL!Q1165-METEALL[[#This Row],[620120]], 0)</f>
        <v>0</v>
      </c>
      <c r="S1164">
        <f>IF(AND(ALL!R1165-METEALL[[#This Row],[620122]] &gt;= 0, ALL!R1165-METEALL[[#This Row],[620122]] &lt;= 24), ALL!R1165-METEALL[[#This Row],[620122]], 0)</f>
        <v>10</v>
      </c>
      <c r="T1164">
        <f>IF(AND(ALL!S1165-METEALL[[#This Row],[620123]] &gt;= 0, ALL!S1165-METEALL[[#This Row],[620123]] &lt;= 24), ALL!S1165-METEALL[[#This Row],[620123]], 0)</f>
        <v>11</v>
      </c>
      <c r="U1164">
        <f>IF(AND(ALL!T1165-METEALL[[#This Row],[620124]] &gt;= 0, ALL!T1165-METEALL[[#This Row],[620124]] &lt;= 24), ALL!T1165-METEALL[[#This Row],[620124]], 0)</f>
        <v>16</v>
      </c>
      <c r="Y1164">
        <v>620104</v>
      </c>
      <c r="Z1164" s="31">
        <v>44992</v>
      </c>
      <c r="AA1164">
        <v>19</v>
      </c>
    </row>
    <row r="1165" spans="3:27">
      <c r="C1165" s="17">
        <v>44993</v>
      </c>
      <c r="D1165" t="str">
        <f>TEXT(Mete_cal[[#This Row],[Egat Code]], "[$-409]mmm yyyy")</f>
        <v>Mar 2023</v>
      </c>
      <c r="E1165">
        <f>IF(AND(ALL!D1166-METEALL[[#This Row],[620104]] &gt;= 0, ALL!D1166-METEALL[[#This Row],[620104]] &lt;= 24), ALL!D1166-METEALL[[#This Row],[620104]], 0)</f>
        <v>8</v>
      </c>
      <c r="F1165">
        <f>IF(AND(ALL!E1166-METEALL[[#This Row],[620105]] &gt;= 0, ALL!E1166-METEALL[[#This Row],[620105]] &lt;= 24), ALL!E1166-METEALL[[#This Row],[620105]], 0)</f>
        <v>3</v>
      </c>
      <c r="G1165">
        <f>IF(AND(ALL!F1166-METEALL[[#This Row],[620106]] &gt;= 0, ALL!F1166-METEALL[[#This Row],[620106]] &lt;= 24), ALL!F1166-METEALL[[#This Row],[620106]], 0)</f>
        <v>0</v>
      </c>
      <c r="H1165">
        <f>IF(AND(ALL!G1166-METEALL[[#This Row],[620107]] &gt;= 0, ALL!G1166-METEALL[[#This Row],[620107]] &lt;= 24), ALL!G1166-METEALL[[#This Row],[620107]], 0)</f>
        <v>0</v>
      </c>
      <c r="I1165">
        <f>IF(AND(ALL!H1166-METEALL[[#This Row],[620109]] &gt;= 0, ALL!H1166-METEALL[[#This Row],[620109]] &lt;= 24), ALL!H1166-METEALL[[#This Row],[620109]], 0)</f>
        <v>3</v>
      </c>
      <c r="J1165">
        <f>IF(AND(ALL!I1166-METEALL[[#This Row],[620111]] &gt;= 0, ALL!I1166-METEALL[[#This Row],[620111]] &lt;= 24), ALL!I1166-METEALL[[#This Row],[620111]], 0)</f>
        <v>0</v>
      </c>
      <c r="K1165">
        <f>IF(AND(ALL!J1166-METEALL[[#This Row],[620112]] &gt;= 0, ALL!J1166-METEALL[[#This Row],[620112]] &lt;= 24), ALL!J1166-METEALL[[#This Row],[620112]], 0)</f>
        <v>19</v>
      </c>
      <c r="L1165">
        <f>IF(AND(ALL!K1166-METEALL[[#This Row],[620113]] &gt;= 0, ALL!K1166-METEALL[[#This Row],[620113]] &lt;= 24), ALL!K1166-METEALL[[#This Row],[620113]], 0)</f>
        <v>0</v>
      </c>
      <c r="M1165">
        <f>IF(AND(ALL!L1166-METEALL[[#This Row],[620114]] &gt;= 0, ALL!L1166-METEALL[[#This Row],[620114]] &lt;= 24), ALL!L1166-METEALL[[#This Row],[620114]], 0)</f>
        <v>0</v>
      </c>
      <c r="N1165">
        <f>IF(AND(ALL!M1166-METEALL[[#This Row],[620116]] &gt;= 0, ALL!M1166-METEALL[[#This Row],[620116]] &lt;= 24), ALL!M1166-METEALL[[#This Row],[620116]], 0)</f>
        <v>0</v>
      </c>
      <c r="O1165">
        <f>IF(AND(ALL!N1166-METEALL[[#This Row],[620117]] &gt;= 0, ALL!N1166-METEALL[[#This Row],[620117]] &lt;= 24), ALL!N1166-METEALL[[#This Row],[620117]], 0)</f>
        <v>7</v>
      </c>
      <c r="P1165">
        <f>IF(AND(ALL!O1166-METEALL[[#This Row],[620118]] &gt;= 0, ALL!O1166-METEALL[[#This Row],[620118]] &lt;= 24), ALL!O1166-METEALL[[#This Row],[620118]], 0)</f>
        <v>0</v>
      </c>
      <c r="Q1165">
        <f>IF(AND(ALL!P1166-METEALL[[#This Row],[620119]] &gt;= 0, ALL!P1166-METEALL[[#This Row],[620119]] &lt;= 24), ALL!P1166-METEALL[[#This Row],[620119]], 0)</f>
        <v>9</v>
      </c>
      <c r="R1165">
        <f>IF(AND(ALL!Q1166-METEALL[[#This Row],[620120]] &gt;= 0, ALL!Q1166-METEALL[[#This Row],[620120]] &lt;= 24), ALL!Q1166-METEALL[[#This Row],[620120]], 0)</f>
        <v>11</v>
      </c>
      <c r="S1165">
        <f>IF(AND(ALL!R1166-METEALL[[#This Row],[620122]] &gt;= 0, ALL!R1166-METEALL[[#This Row],[620122]] &lt;= 24), ALL!R1166-METEALL[[#This Row],[620122]], 0)</f>
        <v>8</v>
      </c>
      <c r="T1165">
        <f>IF(AND(ALL!S1166-METEALL[[#This Row],[620123]] &gt;= 0, ALL!S1166-METEALL[[#This Row],[620123]] &lt;= 24), ALL!S1166-METEALL[[#This Row],[620123]], 0)</f>
        <v>13</v>
      </c>
      <c r="U1165">
        <f>IF(AND(ALL!T1166-METEALL[[#This Row],[620124]] &gt;= 0, ALL!T1166-METEALL[[#This Row],[620124]] &lt;= 24), ALL!T1166-METEALL[[#This Row],[620124]], 0)</f>
        <v>3</v>
      </c>
      <c r="Y1165">
        <v>620104</v>
      </c>
      <c r="Z1165" s="31">
        <v>44993</v>
      </c>
      <c r="AA1165">
        <v>8</v>
      </c>
    </row>
    <row r="1166" spans="3:27">
      <c r="C1166" s="17">
        <v>44994</v>
      </c>
      <c r="D1166" t="str">
        <f>TEXT(Mete_cal[[#This Row],[Egat Code]], "[$-409]mmm yyyy")</f>
        <v>Mar 2023</v>
      </c>
      <c r="E1166">
        <f>IF(AND(ALL!D1167-METEALL[[#This Row],[620104]] &gt;= 0, ALL!D1167-METEALL[[#This Row],[620104]] &lt;= 24), ALL!D1167-METEALL[[#This Row],[620104]], 0)</f>
        <v>16</v>
      </c>
      <c r="F1166">
        <f>IF(AND(ALL!E1167-METEALL[[#This Row],[620105]] &gt;= 0, ALL!E1167-METEALL[[#This Row],[620105]] &lt;= 24), ALL!E1167-METEALL[[#This Row],[620105]], 0)</f>
        <v>0</v>
      </c>
      <c r="G1166">
        <f>IF(AND(ALL!F1167-METEALL[[#This Row],[620106]] &gt;= 0, ALL!F1167-METEALL[[#This Row],[620106]] &lt;= 24), ALL!F1167-METEALL[[#This Row],[620106]], 0)</f>
        <v>0</v>
      </c>
      <c r="H1166">
        <f>IF(AND(ALL!G1167-METEALL[[#This Row],[620107]] &gt;= 0, ALL!G1167-METEALL[[#This Row],[620107]] &lt;= 24), ALL!G1167-METEALL[[#This Row],[620107]], 0)</f>
        <v>0</v>
      </c>
      <c r="I1166">
        <f>IF(AND(ALL!H1167-METEALL[[#This Row],[620109]] &gt;= 0, ALL!H1167-METEALL[[#This Row],[620109]] &lt;= 24), ALL!H1167-METEALL[[#This Row],[620109]], 0)</f>
        <v>14</v>
      </c>
      <c r="J1166">
        <f>IF(AND(ALL!I1167-METEALL[[#This Row],[620111]] &gt;= 0, ALL!I1167-METEALL[[#This Row],[620111]] &lt;= 24), ALL!I1167-METEALL[[#This Row],[620111]], 0)</f>
        <v>0</v>
      </c>
      <c r="K1166">
        <f>IF(AND(ALL!J1167-METEALL[[#This Row],[620112]] &gt;= 0, ALL!J1167-METEALL[[#This Row],[620112]] &lt;= 24), ALL!J1167-METEALL[[#This Row],[620112]], 0)</f>
        <v>14</v>
      </c>
      <c r="L1166">
        <f>IF(AND(ALL!K1167-METEALL[[#This Row],[620113]] &gt;= 0, ALL!K1167-METEALL[[#This Row],[620113]] &lt;= 24), ALL!K1167-METEALL[[#This Row],[620113]], 0)</f>
        <v>0</v>
      </c>
      <c r="M1166">
        <f>IF(AND(ALL!L1167-METEALL[[#This Row],[620114]] &gt;= 0, ALL!L1167-METEALL[[#This Row],[620114]] &lt;= 24), ALL!L1167-METEALL[[#This Row],[620114]], 0)</f>
        <v>0</v>
      </c>
      <c r="N1166">
        <f>IF(AND(ALL!M1167-METEALL[[#This Row],[620116]] &gt;= 0, ALL!M1167-METEALL[[#This Row],[620116]] &lt;= 24), ALL!M1167-METEALL[[#This Row],[620116]], 0)</f>
        <v>0</v>
      </c>
      <c r="O1166">
        <f>IF(AND(ALL!N1167-METEALL[[#This Row],[620117]] &gt;= 0, ALL!N1167-METEALL[[#This Row],[620117]] &lt;= 24), ALL!N1167-METEALL[[#This Row],[620117]], 0)</f>
        <v>13</v>
      </c>
      <c r="P1166">
        <f>IF(AND(ALL!O1167-METEALL[[#This Row],[620118]] &gt;= 0, ALL!O1167-METEALL[[#This Row],[620118]] &lt;= 24), ALL!O1167-METEALL[[#This Row],[620118]], 0)</f>
        <v>0</v>
      </c>
      <c r="Q1166">
        <f>IF(AND(ALL!P1167-METEALL[[#This Row],[620119]] &gt;= 0, ALL!P1167-METEALL[[#This Row],[620119]] &lt;= 24), ALL!P1167-METEALL[[#This Row],[620119]], 0)</f>
        <v>0</v>
      </c>
      <c r="R1166">
        <f>IF(AND(ALL!Q1167-METEALL[[#This Row],[620120]] &gt;= 0, ALL!Q1167-METEALL[[#This Row],[620120]] &lt;= 24), ALL!Q1167-METEALL[[#This Row],[620120]], 0)</f>
        <v>7</v>
      </c>
      <c r="S1166">
        <f>IF(AND(ALL!R1167-METEALL[[#This Row],[620122]] &gt;= 0, ALL!R1167-METEALL[[#This Row],[620122]] &lt;= 24), ALL!R1167-METEALL[[#This Row],[620122]], 0)</f>
        <v>0</v>
      </c>
      <c r="T1166">
        <f>IF(AND(ALL!S1167-METEALL[[#This Row],[620123]] &gt;= 0, ALL!S1167-METEALL[[#This Row],[620123]] &lt;= 24), ALL!S1167-METEALL[[#This Row],[620123]], 0)</f>
        <v>0</v>
      </c>
      <c r="U1166">
        <f>IF(AND(ALL!T1167-METEALL[[#This Row],[620124]] &gt;= 0, ALL!T1167-METEALL[[#This Row],[620124]] &lt;= 24), ALL!T1167-METEALL[[#This Row],[620124]], 0)</f>
        <v>6</v>
      </c>
      <c r="Y1166">
        <v>620104</v>
      </c>
      <c r="Z1166" s="31">
        <v>44994</v>
      </c>
      <c r="AA1166">
        <v>16</v>
      </c>
    </row>
    <row r="1167" spans="3:27">
      <c r="C1167" s="17">
        <v>44995</v>
      </c>
      <c r="D1167" t="str">
        <f>TEXT(Mete_cal[[#This Row],[Egat Code]], "[$-409]mmm yyyy")</f>
        <v>Mar 2023</v>
      </c>
      <c r="E1167">
        <f>IF(AND(ALL!D1168-METEALL[[#This Row],[620104]] &gt;= 0, ALL!D1168-METEALL[[#This Row],[620104]] &lt;= 24), ALL!D1168-METEALL[[#This Row],[620104]], 0)</f>
        <v>0</v>
      </c>
      <c r="F1167">
        <f>IF(AND(ALL!E1168-METEALL[[#This Row],[620105]] &gt;= 0, ALL!E1168-METEALL[[#This Row],[620105]] &lt;= 24), ALL!E1168-METEALL[[#This Row],[620105]], 0)</f>
        <v>10</v>
      </c>
      <c r="G1167">
        <f>IF(AND(ALL!F1168-METEALL[[#This Row],[620106]] &gt;= 0, ALL!F1168-METEALL[[#This Row],[620106]] &lt;= 24), ALL!F1168-METEALL[[#This Row],[620106]], 0)</f>
        <v>4</v>
      </c>
      <c r="H1167">
        <f>IF(AND(ALL!G1168-METEALL[[#This Row],[620107]] &gt;= 0, ALL!G1168-METEALL[[#This Row],[620107]] &lt;= 24), ALL!G1168-METEALL[[#This Row],[620107]], 0)</f>
        <v>0</v>
      </c>
      <c r="I1167">
        <f>IF(AND(ALL!H1168-METEALL[[#This Row],[620109]] &gt;= 0, ALL!H1168-METEALL[[#This Row],[620109]] &lt;= 24), ALL!H1168-METEALL[[#This Row],[620109]], 0)</f>
        <v>0</v>
      </c>
      <c r="J1167">
        <f>IF(AND(ALL!I1168-METEALL[[#This Row],[620111]] &gt;= 0, ALL!I1168-METEALL[[#This Row],[620111]] &lt;= 24), ALL!I1168-METEALL[[#This Row],[620111]], 0)</f>
        <v>0</v>
      </c>
      <c r="K1167">
        <f>IF(AND(ALL!J1168-METEALL[[#This Row],[620112]] &gt;= 0, ALL!J1168-METEALL[[#This Row],[620112]] &lt;= 24), ALL!J1168-METEALL[[#This Row],[620112]], 0)</f>
        <v>10</v>
      </c>
      <c r="L1167">
        <f>IF(AND(ALL!K1168-METEALL[[#This Row],[620113]] &gt;= 0, ALL!K1168-METEALL[[#This Row],[620113]] &lt;= 24), ALL!K1168-METEALL[[#This Row],[620113]], 0)</f>
        <v>0</v>
      </c>
      <c r="M1167">
        <f>IF(AND(ALL!L1168-METEALL[[#This Row],[620114]] &gt;= 0, ALL!L1168-METEALL[[#This Row],[620114]] &lt;= 24), ALL!L1168-METEALL[[#This Row],[620114]], 0)</f>
        <v>0</v>
      </c>
      <c r="N1167">
        <f>IF(AND(ALL!M1168-METEALL[[#This Row],[620116]] &gt;= 0, ALL!M1168-METEALL[[#This Row],[620116]] &lt;= 24), ALL!M1168-METEALL[[#This Row],[620116]], 0)</f>
        <v>5</v>
      </c>
      <c r="O1167">
        <f>IF(AND(ALL!N1168-METEALL[[#This Row],[620117]] &gt;= 0, ALL!N1168-METEALL[[#This Row],[620117]] &lt;= 24), ALL!N1168-METEALL[[#This Row],[620117]], 0)</f>
        <v>0</v>
      </c>
      <c r="P1167">
        <f>IF(AND(ALL!O1168-METEALL[[#This Row],[620118]] &gt;= 0, ALL!O1168-METEALL[[#This Row],[620118]] &lt;= 24), ALL!O1168-METEALL[[#This Row],[620118]], 0)</f>
        <v>0</v>
      </c>
      <c r="Q1167">
        <f>IF(AND(ALL!P1168-METEALL[[#This Row],[620119]] &gt;= 0, ALL!P1168-METEALL[[#This Row],[620119]] &lt;= 24), ALL!P1168-METEALL[[#This Row],[620119]], 0)</f>
        <v>3</v>
      </c>
      <c r="R1167">
        <f>IF(AND(ALL!Q1168-METEALL[[#This Row],[620120]] &gt;= 0, ALL!Q1168-METEALL[[#This Row],[620120]] &lt;= 24), ALL!Q1168-METEALL[[#This Row],[620120]], 0)</f>
        <v>0</v>
      </c>
      <c r="S1167">
        <f>IF(AND(ALL!R1168-METEALL[[#This Row],[620122]] &gt;= 0, ALL!R1168-METEALL[[#This Row],[620122]] &lt;= 24), ALL!R1168-METEALL[[#This Row],[620122]], 0)</f>
        <v>12</v>
      </c>
      <c r="T1167">
        <f>IF(AND(ALL!S1168-METEALL[[#This Row],[620123]] &gt;= 0, ALL!S1168-METEALL[[#This Row],[620123]] &lt;= 24), ALL!S1168-METEALL[[#This Row],[620123]], 0)</f>
        <v>0</v>
      </c>
      <c r="U1167">
        <f>IF(AND(ALL!T1168-METEALL[[#This Row],[620124]] &gt;= 0, ALL!T1168-METEALL[[#This Row],[620124]] &lt;= 24), ALL!T1168-METEALL[[#This Row],[620124]], 0)</f>
        <v>13</v>
      </c>
      <c r="Y1167">
        <v>620104</v>
      </c>
      <c r="Z1167" s="31">
        <v>44995</v>
      </c>
      <c r="AA1167">
        <v>0</v>
      </c>
    </row>
    <row r="1168" spans="3:27">
      <c r="C1168" s="17">
        <v>44996</v>
      </c>
      <c r="D1168" t="str">
        <f>TEXT(Mete_cal[[#This Row],[Egat Code]], "[$-409]mmm yyyy")</f>
        <v>Mar 2023</v>
      </c>
      <c r="E1168">
        <f>IF(AND(ALL!D1169-METEALL[[#This Row],[620104]] &gt;= 0, ALL!D1169-METEALL[[#This Row],[620104]] &lt;= 24), ALL!D1169-METEALL[[#This Row],[620104]], 0)</f>
        <v>6</v>
      </c>
      <c r="F1168">
        <f>IF(AND(ALL!E1169-METEALL[[#This Row],[620105]] &gt;= 0, ALL!E1169-METEALL[[#This Row],[620105]] &lt;= 24), ALL!E1169-METEALL[[#This Row],[620105]], 0)</f>
        <v>5</v>
      </c>
      <c r="G1168">
        <f>IF(AND(ALL!F1169-METEALL[[#This Row],[620106]] &gt;= 0, ALL!F1169-METEALL[[#This Row],[620106]] &lt;= 24), ALL!F1169-METEALL[[#This Row],[620106]], 0)</f>
        <v>5</v>
      </c>
      <c r="H1168">
        <f>IF(AND(ALL!G1169-METEALL[[#This Row],[620107]] &gt;= 0, ALL!G1169-METEALL[[#This Row],[620107]] &lt;= 24), ALL!G1169-METEALL[[#This Row],[620107]], 0)</f>
        <v>0</v>
      </c>
      <c r="I1168">
        <f>IF(AND(ALL!H1169-METEALL[[#This Row],[620109]] &gt;= 0, ALL!H1169-METEALL[[#This Row],[620109]] &lt;= 24), ALL!H1169-METEALL[[#This Row],[620109]], 0)</f>
        <v>0</v>
      </c>
      <c r="J1168">
        <f>IF(AND(ALL!I1169-METEALL[[#This Row],[620111]] &gt;= 0, ALL!I1169-METEALL[[#This Row],[620111]] &lt;= 24), ALL!I1169-METEALL[[#This Row],[620111]], 0)</f>
        <v>0</v>
      </c>
      <c r="K1168">
        <f>IF(AND(ALL!J1169-METEALL[[#This Row],[620112]] &gt;= 0, ALL!J1169-METEALL[[#This Row],[620112]] &lt;= 24), ALL!J1169-METEALL[[#This Row],[620112]], 0)</f>
        <v>20</v>
      </c>
      <c r="L1168">
        <f>IF(AND(ALL!K1169-METEALL[[#This Row],[620113]] &gt;= 0, ALL!K1169-METEALL[[#This Row],[620113]] &lt;= 24), ALL!K1169-METEALL[[#This Row],[620113]], 0)</f>
        <v>8</v>
      </c>
      <c r="M1168">
        <f>IF(AND(ALL!L1169-METEALL[[#This Row],[620114]] &gt;= 0, ALL!L1169-METEALL[[#This Row],[620114]] &lt;= 24), ALL!L1169-METEALL[[#This Row],[620114]], 0)</f>
        <v>5</v>
      </c>
      <c r="N1168">
        <f>IF(AND(ALL!M1169-METEALL[[#This Row],[620116]] &gt;= 0, ALL!M1169-METEALL[[#This Row],[620116]] &lt;= 24), ALL!M1169-METEALL[[#This Row],[620116]], 0)</f>
        <v>0</v>
      </c>
      <c r="O1168">
        <f>IF(AND(ALL!N1169-METEALL[[#This Row],[620117]] &gt;= 0, ALL!N1169-METEALL[[#This Row],[620117]] &lt;= 24), ALL!N1169-METEALL[[#This Row],[620117]], 0)</f>
        <v>0</v>
      </c>
      <c r="P1168">
        <f>IF(AND(ALL!O1169-METEALL[[#This Row],[620118]] &gt;= 0, ALL!O1169-METEALL[[#This Row],[620118]] &lt;= 24), ALL!O1169-METEALL[[#This Row],[620118]], 0)</f>
        <v>0</v>
      </c>
      <c r="Q1168">
        <f>IF(AND(ALL!P1169-METEALL[[#This Row],[620119]] &gt;= 0, ALL!P1169-METEALL[[#This Row],[620119]] &lt;= 24), ALL!P1169-METEALL[[#This Row],[620119]], 0)</f>
        <v>2</v>
      </c>
      <c r="R1168">
        <f>IF(AND(ALL!Q1169-METEALL[[#This Row],[620120]] &gt;= 0, ALL!Q1169-METEALL[[#This Row],[620120]] &lt;= 24), ALL!Q1169-METEALL[[#This Row],[620120]], 0)</f>
        <v>11</v>
      </c>
      <c r="S1168">
        <f>IF(AND(ALL!R1169-METEALL[[#This Row],[620122]] &gt;= 0, ALL!R1169-METEALL[[#This Row],[620122]] &lt;= 24), ALL!R1169-METEALL[[#This Row],[620122]], 0)</f>
        <v>6</v>
      </c>
      <c r="T1168">
        <f>IF(AND(ALL!S1169-METEALL[[#This Row],[620123]] &gt;= 0, ALL!S1169-METEALL[[#This Row],[620123]] &lt;= 24), ALL!S1169-METEALL[[#This Row],[620123]], 0)</f>
        <v>5</v>
      </c>
      <c r="U1168">
        <f>IF(AND(ALL!T1169-METEALL[[#This Row],[620124]] &gt;= 0, ALL!T1169-METEALL[[#This Row],[620124]] &lt;= 24), ALL!T1169-METEALL[[#This Row],[620124]], 0)</f>
        <v>0</v>
      </c>
      <c r="Y1168">
        <v>620104</v>
      </c>
      <c r="Z1168" s="31">
        <v>44996</v>
      </c>
      <c r="AA1168">
        <v>6</v>
      </c>
    </row>
    <row r="1169" spans="3:27">
      <c r="C1169" s="17">
        <v>44997</v>
      </c>
      <c r="D1169" t="str">
        <f>TEXT(Mete_cal[[#This Row],[Egat Code]], "[$-409]mmm yyyy")</f>
        <v>Mar 2023</v>
      </c>
      <c r="E1169">
        <f>IF(AND(ALL!D1170-METEALL[[#This Row],[620104]] &gt;= 0, ALL!D1170-METEALL[[#This Row],[620104]] &lt;= 24), ALL!D1170-METEALL[[#This Row],[620104]], 0)</f>
        <v>8</v>
      </c>
      <c r="F1169">
        <f>IF(AND(ALL!E1170-METEALL[[#This Row],[620105]] &gt;= 0, ALL!E1170-METEALL[[#This Row],[620105]] &lt;= 24), ALL!E1170-METEALL[[#This Row],[620105]], 0)</f>
        <v>7</v>
      </c>
      <c r="G1169">
        <f>IF(AND(ALL!F1170-METEALL[[#This Row],[620106]] &gt;= 0, ALL!F1170-METEALL[[#This Row],[620106]] &lt;= 24), ALL!F1170-METEALL[[#This Row],[620106]], 0)</f>
        <v>1</v>
      </c>
      <c r="H1169">
        <f>IF(AND(ALL!G1170-METEALL[[#This Row],[620107]] &gt;= 0, ALL!G1170-METEALL[[#This Row],[620107]] &lt;= 24), ALL!G1170-METEALL[[#This Row],[620107]], 0)</f>
        <v>5</v>
      </c>
      <c r="I1169">
        <f>IF(AND(ALL!H1170-METEALL[[#This Row],[620109]] &gt;= 0, ALL!H1170-METEALL[[#This Row],[620109]] &lt;= 24), ALL!H1170-METEALL[[#This Row],[620109]], 0)</f>
        <v>2</v>
      </c>
      <c r="J1169">
        <f>IF(AND(ALL!I1170-METEALL[[#This Row],[620111]] &gt;= 0, ALL!I1170-METEALL[[#This Row],[620111]] &lt;= 24), ALL!I1170-METEALL[[#This Row],[620111]], 0)</f>
        <v>0</v>
      </c>
      <c r="K1169">
        <f>IF(AND(ALL!J1170-METEALL[[#This Row],[620112]] &gt;= 0, ALL!J1170-METEALL[[#This Row],[620112]] &lt;= 24), ALL!J1170-METEALL[[#This Row],[620112]], 0)</f>
        <v>6</v>
      </c>
      <c r="L1169">
        <f>IF(AND(ALL!K1170-METEALL[[#This Row],[620113]] &gt;= 0, ALL!K1170-METEALL[[#This Row],[620113]] &lt;= 24), ALL!K1170-METEALL[[#This Row],[620113]], 0)</f>
        <v>3</v>
      </c>
      <c r="M1169">
        <f>IF(AND(ALL!L1170-METEALL[[#This Row],[620114]] &gt;= 0, ALL!L1170-METEALL[[#This Row],[620114]] &lt;= 24), ALL!L1170-METEALL[[#This Row],[620114]], 0)</f>
        <v>8</v>
      </c>
      <c r="N1169">
        <f>IF(AND(ALL!M1170-METEALL[[#This Row],[620116]] &gt;= 0, ALL!M1170-METEALL[[#This Row],[620116]] &lt;= 24), ALL!M1170-METEALL[[#This Row],[620116]], 0)</f>
        <v>0</v>
      </c>
      <c r="O1169">
        <f>IF(AND(ALL!N1170-METEALL[[#This Row],[620117]] &gt;= 0, ALL!N1170-METEALL[[#This Row],[620117]] &lt;= 24), ALL!N1170-METEALL[[#This Row],[620117]], 0)</f>
        <v>17</v>
      </c>
      <c r="P1169">
        <f>IF(AND(ALL!O1170-METEALL[[#This Row],[620118]] &gt;= 0, ALL!O1170-METEALL[[#This Row],[620118]] &lt;= 24), ALL!O1170-METEALL[[#This Row],[620118]], 0)</f>
        <v>0</v>
      </c>
      <c r="Q1169">
        <f>IF(AND(ALL!P1170-METEALL[[#This Row],[620119]] &gt;= 0, ALL!P1170-METEALL[[#This Row],[620119]] &lt;= 24), ALL!P1170-METEALL[[#This Row],[620119]], 0)</f>
        <v>9</v>
      </c>
      <c r="R1169">
        <f>IF(AND(ALL!Q1170-METEALL[[#This Row],[620120]] &gt;= 0, ALL!Q1170-METEALL[[#This Row],[620120]] &lt;= 24), ALL!Q1170-METEALL[[#This Row],[620120]], 0)</f>
        <v>7</v>
      </c>
      <c r="S1169">
        <f>IF(AND(ALL!R1170-METEALL[[#This Row],[620122]] &gt;= 0, ALL!R1170-METEALL[[#This Row],[620122]] &lt;= 24), ALL!R1170-METEALL[[#This Row],[620122]], 0)</f>
        <v>19</v>
      </c>
      <c r="T1169">
        <f>IF(AND(ALL!S1170-METEALL[[#This Row],[620123]] &gt;= 0, ALL!S1170-METEALL[[#This Row],[620123]] &lt;= 24), ALL!S1170-METEALL[[#This Row],[620123]], 0)</f>
        <v>6</v>
      </c>
      <c r="U1169">
        <f>IF(AND(ALL!T1170-METEALL[[#This Row],[620124]] &gt;= 0, ALL!T1170-METEALL[[#This Row],[620124]] &lt;= 24), ALL!T1170-METEALL[[#This Row],[620124]], 0)</f>
        <v>0</v>
      </c>
      <c r="Y1169">
        <v>620104</v>
      </c>
      <c r="Z1169" s="31">
        <v>44997</v>
      </c>
      <c r="AA1169">
        <v>8</v>
      </c>
    </row>
    <row r="1170" spans="3:27">
      <c r="C1170" s="17">
        <v>44998</v>
      </c>
      <c r="D1170" t="str">
        <f>TEXT(Mete_cal[[#This Row],[Egat Code]], "[$-409]mmm yyyy")</f>
        <v>Mar 2023</v>
      </c>
      <c r="E1170">
        <f>IF(AND(ALL!D1171-METEALL[[#This Row],[620104]] &gt;= 0, ALL!D1171-METEALL[[#This Row],[620104]] &lt;= 24), ALL!D1171-METEALL[[#This Row],[620104]], 0)</f>
        <v>18</v>
      </c>
      <c r="F1170">
        <f>IF(AND(ALL!E1171-METEALL[[#This Row],[620105]] &gt;= 0, ALL!E1171-METEALL[[#This Row],[620105]] &lt;= 24), ALL!E1171-METEALL[[#This Row],[620105]], 0)</f>
        <v>1</v>
      </c>
      <c r="G1170">
        <f>IF(AND(ALL!F1171-METEALL[[#This Row],[620106]] &gt;= 0, ALL!F1171-METEALL[[#This Row],[620106]] &lt;= 24), ALL!F1171-METEALL[[#This Row],[620106]], 0)</f>
        <v>0</v>
      </c>
      <c r="H1170">
        <f>IF(AND(ALL!G1171-METEALL[[#This Row],[620107]] &gt;= 0, ALL!G1171-METEALL[[#This Row],[620107]] &lt;= 24), ALL!G1171-METEALL[[#This Row],[620107]], 0)</f>
        <v>0</v>
      </c>
      <c r="I1170">
        <f>IF(AND(ALL!H1171-METEALL[[#This Row],[620109]] &gt;= 0, ALL!H1171-METEALL[[#This Row],[620109]] &lt;= 24), ALL!H1171-METEALL[[#This Row],[620109]], 0)</f>
        <v>0</v>
      </c>
      <c r="J1170">
        <f>IF(AND(ALL!I1171-METEALL[[#This Row],[620111]] &gt;= 0, ALL!I1171-METEALL[[#This Row],[620111]] &lt;= 24), ALL!I1171-METEALL[[#This Row],[620111]], 0)</f>
        <v>0</v>
      </c>
      <c r="K1170">
        <f>IF(AND(ALL!J1171-METEALL[[#This Row],[620112]] &gt;= 0, ALL!J1171-METEALL[[#This Row],[620112]] &lt;= 24), ALL!J1171-METEALL[[#This Row],[620112]], 0)</f>
        <v>0</v>
      </c>
      <c r="L1170">
        <f>IF(AND(ALL!K1171-METEALL[[#This Row],[620113]] &gt;= 0, ALL!K1171-METEALL[[#This Row],[620113]] &lt;= 24), ALL!K1171-METEALL[[#This Row],[620113]], 0)</f>
        <v>0</v>
      </c>
      <c r="M1170">
        <f>IF(AND(ALL!L1171-METEALL[[#This Row],[620114]] &gt;= 0, ALL!L1171-METEALL[[#This Row],[620114]] &lt;= 24), ALL!L1171-METEALL[[#This Row],[620114]], 0)</f>
        <v>5</v>
      </c>
      <c r="N1170">
        <f>IF(AND(ALL!M1171-METEALL[[#This Row],[620116]] &gt;= 0, ALL!M1171-METEALL[[#This Row],[620116]] &lt;= 24), ALL!M1171-METEALL[[#This Row],[620116]], 0)</f>
        <v>12</v>
      </c>
      <c r="O1170">
        <f>IF(AND(ALL!N1171-METEALL[[#This Row],[620117]] &gt;= 0, ALL!N1171-METEALL[[#This Row],[620117]] &lt;= 24), ALL!N1171-METEALL[[#This Row],[620117]], 0)</f>
        <v>0</v>
      </c>
      <c r="P1170">
        <f>IF(AND(ALL!O1171-METEALL[[#This Row],[620118]] &gt;= 0, ALL!O1171-METEALL[[#This Row],[620118]] &lt;= 24), ALL!O1171-METEALL[[#This Row],[620118]], 0)</f>
        <v>0</v>
      </c>
      <c r="Q1170">
        <f>IF(AND(ALL!P1171-METEALL[[#This Row],[620119]] &gt;= 0, ALL!P1171-METEALL[[#This Row],[620119]] &lt;= 24), ALL!P1171-METEALL[[#This Row],[620119]], 0)</f>
        <v>0</v>
      </c>
      <c r="R1170">
        <f>IF(AND(ALL!Q1171-METEALL[[#This Row],[620120]] &gt;= 0, ALL!Q1171-METEALL[[#This Row],[620120]] &lt;= 24), ALL!Q1171-METEALL[[#This Row],[620120]], 0)</f>
        <v>0</v>
      </c>
      <c r="S1170">
        <f>IF(AND(ALL!R1171-METEALL[[#This Row],[620122]] &gt;= 0, ALL!R1171-METEALL[[#This Row],[620122]] &lt;= 24), ALL!R1171-METEALL[[#This Row],[620122]], 0)</f>
        <v>12</v>
      </c>
      <c r="T1170">
        <f>IF(AND(ALL!S1171-METEALL[[#This Row],[620123]] &gt;= 0, ALL!S1171-METEALL[[#This Row],[620123]] &lt;= 24), ALL!S1171-METEALL[[#This Row],[620123]], 0)</f>
        <v>1</v>
      </c>
      <c r="U1170">
        <f>IF(AND(ALL!T1171-METEALL[[#This Row],[620124]] &gt;= 0, ALL!T1171-METEALL[[#This Row],[620124]] &lt;= 24), ALL!T1171-METEALL[[#This Row],[620124]], 0)</f>
        <v>6</v>
      </c>
      <c r="Y1170">
        <v>620104</v>
      </c>
      <c r="Z1170" s="31">
        <v>44998</v>
      </c>
      <c r="AA1170">
        <v>18</v>
      </c>
    </row>
    <row r="1171" spans="3:27">
      <c r="C1171" s="17">
        <v>44999</v>
      </c>
      <c r="D1171" t="str">
        <f>TEXT(Mete_cal[[#This Row],[Egat Code]], "[$-409]mmm yyyy")</f>
        <v>Mar 2023</v>
      </c>
      <c r="E1171">
        <f>IF(AND(ALL!D1172-METEALL[[#This Row],[620104]] &gt;= 0, ALL!D1172-METEALL[[#This Row],[620104]] &lt;= 24), ALL!D1172-METEALL[[#This Row],[620104]], 0)</f>
        <v>20</v>
      </c>
      <c r="F1171">
        <f>IF(AND(ALL!E1172-METEALL[[#This Row],[620105]] &gt;= 0, ALL!E1172-METEALL[[#This Row],[620105]] &lt;= 24), ALL!E1172-METEALL[[#This Row],[620105]], 0)</f>
        <v>0</v>
      </c>
      <c r="G1171">
        <f>IF(AND(ALL!F1172-METEALL[[#This Row],[620106]] &gt;= 0, ALL!F1172-METEALL[[#This Row],[620106]] &lt;= 24), ALL!F1172-METEALL[[#This Row],[620106]], 0)</f>
        <v>4</v>
      </c>
      <c r="H1171">
        <f>IF(AND(ALL!G1172-METEALL[[#This Row],[620107]] &gt;= 0, ALL!G1172-METEALL[[#This Row],[620107]] &lt;= 24), ALL!G1172-METEALL[[#This Row],[620107]], 0)</f>
        <v>0</v>
      </c>
      <c r="I1171">
        <f>IF(AND(ALL!H1172-METEALL[[#This Row],[620109]] &gt;= 0, ALL!H1172-METEALL[[#This Row],[620109]] &lt;= 24), ALL!H1172-METEALL[[#This Row],[620109]], 0)</f>
        <v>7</v>
      </c>
      <c r="J1171">
        <f>IF(AND(ALL!I1172-METEALL[[#This Row],[620111]] &gt;= 0, ALL!I1172-METEALL[[#This Row],[620111]] &lt;= 24), ALL!I1172-METEALL[[#This Row],[620111]], 0)</f>
        <v>0</v>
      </c>
      <c r="K1171">
        <f>IF(AND(ALL!J1172-METEALL[[#This Row],[620112]] &gt;= 0, ALL!J1172-METEALL[[#This Row],[620112]] &lt;= 24), ALL!J1172-METEALL[[#This Row],[620112]], 0)</f>
        <v>12</v>
      </c>
      <c r="L1171">
        <f>IF(AND(ALL!K1172-METEALL[[#This Row],[620113]] &gt;= 0, ALL!K1172-METEALL[[#This Row],[620113]] &lt;= 24), ALL!K1172-METEALL[[#This Row],[620113]], 0)</f>
        <v>0</v>
      </c>
      <c r="M1171">
        <f>IF(AND(ALL!L1172-METEALL[[#This Row],[620114]] &gt;= 0, ALL!L1172-METEALL[[#This Row],[620114]] &lt;= 24), ALL!L1172-METEALL[[#This Row],[620114]], 0)</f>
        <v>8</v>
      </c>
      <c r="N1171">
        <f>IF(AND(ALL!M1172-METEALL[[#This Row],[620116]] &gt;= 0, ALL!M1172-METEALL[[#This Row],[620116]] &lt;= 24), ALL!M1172-METEALL[[#This Row],[620116]], 0)</f>
        <v>7</v>
      </c>
      <c r="O1171">
        <f>IF(AND(ALL!N1172-METEALL[[#This Row],[620117]] &gt;= 0, ALL!N1172-METEALL[[#This Row],[620117]] &lt;= 24), ALL!N1172-METEALL[[#This Row],[620117]], 0)</f>
        <v>0</v>
      </c>
      <c r="P1171">
        <f>IF(AND(ALL!O1172-METEALL[[#This Row],[620118]] &gt;= 0, ALL!O1172-METEALL[[#This Row],[620118]] &lt;= 24), ALL!O1172-METEALL[[#This Row],[620118]], 0)</f>
        <v>0</v>
      </c>
      <c r="Q1171">
        <f>IF(AND(ALL!P1172-METEALL[[#This Row],[620119]] &gt;= 0, ALL!P1172-METEALL[[#This Row],[620119]] &lt;= 24), ALL!P1172-METEALL[[#This Row],[620119]], 0)</f>
        <v>0</v>
      </c>
      <c r="R1171">
        <f>IF(AND(ALL!Q1172-METEALL[[#This Row],[620120]] &gt;= 0, ALL!Q1172-METEALL[[#This Row],[620120]] &lt;= 24), ALL!Q1172-METEALL[[#This Row],[620120]], 0)</f>
        <v>17</v>
      </c>
      <c r="S1171">
        <f>IF(AND(ALL!R1172-METEALL[[#This Row],[620122]] &gt;= 0, ALL!R1172-METEALL[[#This Row],[620122]] &lt;= 24), ALL!R1172-METEALL[[#This Row],[620122]], 0)</f>
        <v>3</v>
      </c>
      <c r="T1171">
        <f>IF(AND(ALL!S1172-METEALL[[#This Row],[620123]] &gt;= 0, ALL!S1172-METEALL[[#This Row],[620123]] &lt;= 24), ALL!S1172-METEALL[[#This Row],[620123]], 0)</f>
        <v>6</v>
      </c>
      <c r="U1171">
        <f>IF(AND(ALL!T1172-METEALL[[#This Row],[620124]] &gt;= 0, ALL!T1172-METEALL[[#This Row],[620124]] &lt;= 24), ALL!T1172-METEALL[[#This Row],[620124]], 0)</f>
        <v>0</v>
      </c>
      <c r="Y1171">
        <v>620104</v>
      </c>
      <c r="Z1171" s="31">
        <v>44999</v>
      </c>
      <c r="AA1171">
        <v>20</v>
      </c>
    </row>
    <row r="1172" spans="3:27">
      <c r="C1172" s="17">
        <v>45000</v>
      </c>
      <c r="D1172" t="str">
        <f>TEXT(Mete_cal[[#This Row],[Egat Code]], "[$-409]mmm yyyy")</f>
        <v>Mar 2023</v>
      </c>
      <c r="E1172">
        <f>IF(AND(ALL!D1173-METEALL[[#This Row],[620104]] &gt;= 0, ALL!D1173-METEALL[[#This Row],[620104]] &lt;= 24), ALL!D1173-METEALL[[#This Row],[620104]], 0)</f>
        <v>8</v>
      </c>
      <c r="F1172">
        <f>IF(AND(ALL!E1173-METEALL[[#This Row],[620105]] &gt;= 0, ALL!E1173-METEALL[[#This Row],[620105]] &lt;= 24), ALL!E1173-METEALL[[#This Row],[620105]], 0)</f>
        <v>7</v>
      </c>
      <c r="G1172">
        <f>IF(AND(ALL!F1173-METEALL[[#This Row],[620106]] &gt;= 0, ALL!F1173-METEALL[[#This Row],[620106]] &lt;= 24), ALL!F1173-METEALL[[#This Row],[620106]], 0)</f>
        <v>3</v>
      </c>
      <c r="H1172">
        <f>IF(AND(ALL!G1173-METEALL[[#This Row],[620107]] &gt;= 0, ALL!G1173-METEALL[[#This Row],[620107]] &lt;= 24), ALL!G1173-METEALL[[#This Row],[620107]], 0)</f>
        <v>1</v>
      </c>
      <c r="I1172">
        <f>IF(AND(ALL!H1173-METEALL[[#This Row],[620109]] &gt;= 0, ALL!H1173-METEALL[[#This Row],[620109]] &lt;= 24), ALL!H1173-METEALL[[#This Row],[620109]], 0)</f>
        <v>8</v>
      </c>
      <c r="J1172">
        <f>IF(AND(ALL!I1173-METEALL[[#This Row],[620111]] &gt;= 0, ALL!I1173-METEALL[[#This Row],[620111]] &lt;= 24), ALL!I1173-METEALL[[#This Row],[620111]], 0)</f>
        <v>0</v>
      </c>
      <c r="K1172">
        <f>IF(AND(ALL!J1173-METEALL[[#This Row],[620112]] &gt;= 0, ALL!J1173-METEALL[[#This Row],[620112]] &lt;= 24), ALL!J1173-METEALL[[#This Row],[620112]], 0)</f>
        <v>0</v>
      </c>
      <c r="L1172">
        <f>IF(AND(ALL!K1173-METEALL[[#This Row],[620113]] &gt;= 0, ALL!K1173-METEALL[[#This Row],[620113]] &lt;= 24), ALL!K1173-METEALL[[#This Row],[620113]], 0)</f>
        <v>7</v>
      </c>
      <c r="M1172">
        <f>IF(AND(ALL!L1173-METEALL[[#This Row],[620114]] &gt;= 0, ALL!L1173-METEALL[[#This Row],[620114]] &lt;= 24), ALL!L1173-METEALL[[#This Row],[620114]], 0)</f>
        <v>11</v>
      </c>
      <c r="N1172">
        <f>IF(AND(ALL!M1173-METEALL[[#This Row],[620116]] &gt;= 0, ALL!M1173-METEALL[[#This Row],[620116]] &lt;= 24), ALL!M1173-METEALL[[#This Row],[620116]], 0)</f>
        <v>7</v>
      </c>
      <c r="O1172">
        <f>IF(AND(ALL!N1173-METEALL[[#This Row],[620117]] &gt;= 0, ALL!N1173-METEALL[[#This Row],[620117]] &lt;= 24), ALL!N1173-METEALL[[#This Row],[620117]], 0)</f>
        <v>8</v>
      </c>
      <c r="P1172">
        <f>IF(AND(ALL!O1173-METEALL[[#This Row],[620118]] &gt;= 0, ALL!O1173-METEALL[[#This Row],[620118]] &lt;= 24), ALL!O1173-METEALL[[#This Row],[620118]], 0)</f>
        <v>0</v>
      </c>
      <c r="Q1172">
        <f>IF(AND(ALL!P1173-METEALL[[#This Row],[620119]] &gt;= 0, ALL!P1173-METEALL[[#This Row],[620119]] &lt;= 24), ALL!P1173-METEALL[[#This Row],[620119]], 0)</f>
        <v>0</v>
      </c>
      <c r="R1172">
        <f>IF(AND(ALL!Q1173-METEALL[[#This Row],[620120]] &gt;= 0, ALL!Q1173-METEALL[[#This Row],[620120]] &lt;= 24), ALL!Q1173-METEALL[[#This Row],[620120]], 0)</f>
        <v>0</v>
      </c>
      <c r="S1172">
        <f>IF(AND(ALL!R1173-METEALL[[#This Row],[620122]] &gt;= 0, ALL!R1173-METEALL[[#This Row],[620122]] &lt;= 24), ALL!R1173-METEALL[[#This Row],[620122]], 0)</f>
        <v>6</v>
      </c>
      <c r="T1172">
        <f>IF(AND(ALL!S1173-METEALL[[#This Row],[620123]] &gt;= 0, ALL!S1173-METEALL[[#This Row],[620123]] &lt;= 24), ALL!S1173-METEALL[[#This Row],[620123]], 0)</f>
        <v>11</v>
      </c>
      <c r="U1172">
        <f>IF(AND(ALL!T1173-METEALL[[#This Row],[620124]] &gt;= 0, ALL!T1173-METEALL[[#This Row],[620124]] &lt;= 24), ALL!T1173-METEALL[[#This Row],[620124]], 0)</f>
        <v>6</v>
      </c>
      <c r="Y1172">
        <v>620104</v>
      </c>
      <c r="Z1172" s="31">
        <v>45000</v>
      </c>
      <c r="AA1172">
        <v>8</v>
      </c>
    </row>
    <row r="1173" spans="3:27">
      <c r="C1173" s="17">
        <v>45001</v>
      </c>
      <c r="D1173" t="str">
        <f>TEXT(Mete_cal[[#This Row],[Egat Code]], "[$-409]mmm yyyy")</f>
        <v>Mar 2023</v>
      </c>
      <c r="E1173">
        <f>IF(AND(ALL!D1174-METEALL[[#This Row],[620104]] &gt;= 0, ALL!D1174-METEALL[[#This Row],[620104]] &lt;= 24), ALL!D1174-METEALL[[#This Row],[620104]], 0)</f>
        <v>0</v>
      </c>
      <c r="F1173">
        <f>IF(AND(ALL!E1174-METEALL[[#This Row],[620105]] &gt;= 0, ALL!E1174-METEALL[[#This Row],[620105]] &lt;= 24), ALL!E1174-METEALL[[#This Row],[620105]], 0)</f>
        <v>13</v>
      </c>
      <c r="G1173">
        <f>IF(AND(ALL!F1174-METEALL[[#This Row],[620106]] &gt;= 0, ALL!F1174-METEALL[[#This Row],[620106]] &lt;= 24), ALL!F1174-METEALL[[#This Row],[620106]], 0)</f>
        <v>15</v>
      </c>
      <c r="H1173">
        <f>IF(AND(ALL!G1174-METEALL[[#This Row],[620107]] &gt;= 0, ALL!G1174-METEALL[[#This Row],[620107]] &lt;= 24), ALL!G1174-METEALL[[#This Row],[620107]], 0)</f>
        <v>0</v>
      </c>
      <c r="I1173">
        <f>IF(AND(ALL!H1174-METEALL[[#This Row],[620109]] &gt;= 0, ALL!H1174-METEALL[[#This Row],[620109]] &lt;= 24), ALL!H1174-METEALL[[#This Row],[620109]], 0)</f>
        <v>10</v>
      </c>
      <c r="J1173">
        <f>IF(AND(ALL!I1174-METEALL[[#This Row],[620111]] &gt;= 0, ALL!I1174-METEALL[[#This Row],[620111]] &lt;= 24), ALL!I1174-METEALL[[#This Row],[620111]], 0)</f>
        <v>0</v>
      </c>
      <c r="K1173">
        <f>IF(AND(ALL!J1174-METEALL[[#This Row],[620112]] &gt;= 0, ALL!J1174-METEALL[[#This Row],[620112]] &lt;= 24), ALL!J1174-METEALL[[#This Row],[620112]], 0)</f>
        <v>0</v>
      </c>
      <c r="L1173">
        <f>IF(AND(ALL!K1174-METEALL[[#This Row],[620113]] &gt;= 0, ALL!K1174-METEALL[[#This Row],[620113]] &lt;= 24), ALL!K1174-METEALL[[#This Row],[620113]], 0)</f>
        <v>0</v>
      </c>
      <c r="M1173">
        <f>IF(AND(ALL!L1174-METEALL[[#This Row],[620114]] &gt;= 0, ALL!L1174-METEALL[[#This Row],[620114]] &lt;= 24), ALL!L1174-METEALL[[#This Row],[620114]], 0)</f>
        <v>9</v>
      </c>
      <c r="N1173">
        <f>IF(AND(ALL!M1174-METEALL[[#This Row],[620116]] &gt;= 0, ALL!M1174-METEALL[[#This Row],[620116]] &lt;= 24), ALL!M1174-METEALL[[#This Row],[620116]], 0)</f>
        <v>0</v>
      </c>
      <c r="O1173">
        <f>IF(AND(ALL!N1174-METEALL[[#This Row],[620117]] &gt;= 0, ALL!N1174-METEALL[[#This Row],[620117]] &lt;= 24), ALL!N1174-METEALL[[#This Row],[620117]], 0)</f>
        <v>0</v>
      </c>
      <c r="P1173">
        <f>IF(AND(ALL!O1174-METEALL[[#This Row],[620118]] &gt;= 0, ALL!O1174-METEALL[[#This Row],[620118]] &lt;= 24), ALL!O1174-METEALL[[#This Row],[620118]], 0)</f>
        <v>0</v>
      </c>
      <c r="Q1173">
        <f>IF(AND(ALL!P1174-METEALL[[#This Row],[620119]] &gt;= 0, ALL!P1174-METEALL[[#This Row],[620119]] &lt;= 24), ALL!P1174-METEALL[[#This Row],[620119]], 0)</f>
        <v>14</v>
      </c>
      <c r="R1173">
        <f>IF(AND(ALL!Q1174-METEALL[[#This Row],[620120]] &gt;= 0, ALL!Q1174-METEALL[[#This Row],[620120]] &lt;= 24), ALL!Q1174-METEALL[[#This Row],[620120]], 0)</f>
        <v>0</v>
      </c>
      <c r="S1173">
        <f>IF(AND(ALL!R1174-METEALL[[#This Row],[620122]] &gt;= 0, ALL!R1174-METEALL[[#This Row],[620122]] &lt;= 24), ALL!R1174-METEALL[[#This Row],[620122]], 0)</f>
        <v>6</v>
      </c>
      <c r="T1173">
        <f>IF(AND(ALL!S1174-METEALL[[#This Row],[620123]] &gt;= 0, ALL!S1174-METEALL[[#This Row],[620123]] &lt;= 24), ALL!S1174-METEALL[[#This Row],[620123]], 0)</f>
        <v>6</v>
      </c>
      <c r="U1173">
        <f>IF(AND(ALL!T1174-METEALL[[#This Row],[620124]] &gt;= 0, ALL!T1174-METEALL[[#This Row],[620124]] &lt;= 24), ALL!T1174-METEALL[[#This Row],[620124]], 0)</f>
        <v>16</v>
      </c>
      <c r="Y1173">
        <v>620104</v>
      </c>
      <c r="Z1173" s="31">
        <v>45001</v>
      </c>
      <c r="AA1173">
        <v>0</v>
      </c>
    </row>
    <row r="1174" spans="3:27">
      <c r="C1174" s="17">
        <v>45002</v>
      </c>
      <c r="D1174" t="str">
        <f>TEXT(Mete_cal[[#This Row],[Egat Code]], "[$-409]mmm yyyy")</f>
        <v>Mar 2023</v>
      </c>
      <c r="E1174">
        <f>IF(AND(ALL!D1175-METEALL[[#This Row],[620104]] &gt;= 0, ALL!D1175-METEALL[[#This Row],[620104]] &lt;= 24), ALL!D1175-METEALL[[#This Row],[620104]], 0)</f>
        <v>17</v>
      </c>
      <c r="F1174">
        <f>IF(AND(ALL!E1175-METEALL[[#This Row],[620105]] &gt;= 0, ALL!E1175-METEALL[[#This Row],[620105]] &lt;= 24), ALL!E1175-METEALL[[#This Row],[620105]], 0)</f>
        <v>6</v>
      </c>
      <c r="G1174">
        <f>IF(AND(ALL!F1175-METEALL[[#This Row],[620106]] &gt;= 0, ALL!F1175-METEALL[[#This Row],[620106]] &lt;= 24), ALL!F1175-METEALL[[#This Row],[620106]], 0)</f>
        <v>17</v>
      </c>
      <c r="H1174">
        <f>IF(AND(ALL!G1175-METEALL[[#This Row],[620107]] &gt;= 0, ALL!G1175-METEALL[[#This Row],[620107]] &lt;= 24), ALL!G1175-METEALL[[#This Row],[620107]], 0)</f>
        <v>0</v>
      </c>
      <c r="I1174">
        <f>IF(AND(ALL!H1175-METEALL[[#This Row],[620109]] &gt;= 0, ALL!H1175-METEALL[[#This Row],[620109]] &lt;= 24), ALL!H1175-METEALL[[#This Row],[620109]], 0)</f>
        <v>17</v>
      </c>
      <c r="J1174">
        <f>IF(AND(ALL!I1175-METEALL[[#This Row],[620111]] &gt;= 0, ALL!I1175-METEALL[[#This Row],[620111]] &lt;= 24), ALL!I1175-METEALL[[#This Row],[620111]], 0)</f>
        <v>0</v>
      </c>
      <c r="K1174">
        <f>IF(AND(ALL!J1175-METEALL[[#This Row],[620112]] &gt;= 0, ALL!J1175-METEALL[[#This Row],[620112]] &lt;= 24), ALL!J1175-METEALL[[#This Row],[620112]], 0)</f>
        <v>0</v>
      </c>
      <c r="L1174">
        <f>IF(AND(ALL!K1175-METEALL[[#This Row],[620113]] &gt;= 0, ALL!K1175-METEALL[[#This Row],[620113]] &lt;= 24), ALL!K1175-METEALL[[#This Row],[620113]], 0)</f>
        <v>0</v>
      </c>
      <c r="M1174">
        <f>IF(AND(ALL!L1175-METEALL[[#This Row],[620114]] &gt;= 0, ALL!L1175-METEALL[[#This Row],[620114]] &lt;= 24), ALL!L1175-METEALL[[#This Row],[620114]], 0)</f>
        <v>18</v>
      </c>
      <c r="N1174">
        <f>IF(AND(ALL!M1175-METEALL[[#This Row],[620116]] &gt;= 0, ALL!M1175-METEALL[[#This Row],[620116]] &lt;= 24), ALL!M1175-METEALL[[#This Row],[620116]], 0)</f>
        <v>9</v>
      </c>
      <c r="O1174">
        <f>IF(AND(ALL!N1175-METEALL[[#This Row],[620117]] &gt;= 0, ALL!N1175-METEALL[[#This Row],[620117]] &lt;= 24), ALL!N1175-METEALL[[#This Row],[620117]], 0)</f>
        <v>0</v>
      </c>
      <c r="P1174">
        <f>IF(AND(ALL!O1175-METEALL[[#This Row],[620118]] &gt;= 0, ALL!O1175-METEALL[[#This Row],[620118]] &lt;= 24), ALL!O1175-METEALL[[#This Row],[620118]], 0)</f>
        <v>0</v>
      </c>
      <c r="Q1174">
        <f>IF(AND(ALL!P1175-METEALL[[#This Row],[620119]] &gt;= 0, ALL!P1175-METEALL[[#This Row],[620119]] &lt;= 24), ALL!P1175-METEALL[[#This Row],[620119]], 0)</f>
        <v>19</v>
      </c>
      <c r="R1174">
        <f>IF(AND(ALL!Q1175-METEALL[[#This Row],[620120]] &gt;= 0, ALL!Q1175-METEALL[[#This Row],[620120]] &lt;= 24), ALL!Q1175-METEALL[[#This Row],[620120]], 0)</f>
        <v>0</v>
      </c>
      <c r="S1174">
        <f>IF(AND(ALL!R1175-METEALL[[#This Row],[620122]] &gt;= 0, ALL!R1175-METEALL[[#This Row],[620122]] &lt;= 24), ALL!R1175-METEALL[[#This Row],[620122]], 0)</f>
        <v>17</v>
      </c>
      <c r="T1174">
        <f>IF(AND(ALL!S1175-METEALL[[#This Row],[620123]] &gt;= 0, ALL!S1175-METEALL[[#This Row],[620123]] &lt;= 24), ALL!S1175-METEALL[[#This Row],[620123]], 0)</f>
        <v>18</v>
      </c>
      <c r="U1174">
        <f>IF(AND(ALL!T1175-METEALL[[#This Row],[620124]] &gt;= 0, ALL!T1175-METEALL[[#This Row],[620124]] &lt;= 24), ALL!T1175-METEALL[[#This Row],[620124]], 0)</f>
        <v>15</v>
      </c>
      <c r="Y1174">
        <v>620104</v>
      </c>
      <c r="Z1174" s="31">
        <v>45002</v>
      </c>
      <c r="AA1174">
        <v>17</v>
      </c>
    </row>
    <row r="1175" spans="3:27">
      <c r="C1175" s="17">
        <v>45003</v>
      </c>
      <c r="D1175" t="str">
        <f>TEXT(Mete_cal[[#This Row],[Egat Code]], "[$-409]mmm yyyy")</f>
        <v>Mar 2023</v>
      </c>
      <c r="E1175">
        <f>IF(AND(ALL!D1176-METEALL[[#This Row],[620104]] &gt;= 0, ALL!D1176-METEALL[[#This Row],[620104]] &lt;= 24), ALL!D1176-METEALL[[#This Row],[620104]], 0)</f>
        <v>14</v>
      </c>
      <c r="F1175">
        <f>IF(AND(ALL!E1176-METEALL[[#This Row],[620105]] &gt;= 0, ALL!E1176-METEALL[[#This Row],[620105]] &lt;= 24), ALL!E1176-METEALL[[#This Row],[620105]], 0)</f>
        <v>14</v>
      </c>
      <c r="G1175">
        <f>IF(AND(ALL!F1176-METEALL[[#This Row],[620106]] &gt;= 0, ALL!F1176-METEALL[[#This Row],[620106]] &lt;= 24), ALL!F1176-METEALL[[#This Row],[620106]], 0)</f>
        <v>10</v>
      </c>
      <c r="H1175">
        <f>IF(AND(ALL!G1176-METEALL[[#This Row],[620107]] &gt;= 0, ALL!G1176-METEALL[[#This Row],[620107]] &lt;= 24), ALL!G1176-METEALL[[#This Row],[620107]], 0)</f>
        <v>13</v>
      </c>
      <c r="I1175">
        <f>IF(AND(ALL!H1176-METEALL[[#This Row],[620109]] &gt;= 0, ALL!H1176-METEALL[[#This Row],[620109]] &lt;= 24), ALL!H1176-METEALL[[#This Row],[620109]], 0)</f>
        <v>17</v>
      </c>
      <c r="J1175">
        <f>IF(AND(ALL!I1176-METEALL[[#This Row],[620111]] &gt;= 0, ALL!I1176-METEALL[[#This Row],[620111]] &lt;= 24), ALL!I1176-METEALL[[#This Row],[620111]], 0)</f>
        <v>0</v>
      </c>
      <c r="K1175">
        <f>IF(AND(ALL!J1176-METEALL[[#This Row],[620112]] &gt;= 0, ALL!J1176-METEALL[[#This Row],[620112]] &lt;= 24), ALL!J1176-METEALL[[#This Row],[620112]], 0)</f>
        <v>0</v>
      </c>
      <c r="L1175">
        <f>IF(AND(ALL!K1176-METEALL[[#This Row],[620113]] &gt;= 0, ALL!K1176-METEALL[[#This Row],[620113]] &lt;= 24), ALL!K1176-METEALL[[#This Row],[620113]], 0)</f>
        <v>0</v>
      </c>
      <c r="M1175">
        <f>IF(AND(ALL!L1176-METEALL[[#This Row],[620114]] &gt;= 0, ALL!L1176-METEALL[[#This Row],[620114]] &lt;= 24), ALL!L1176-METEALL[[#This Row],[620114]], 0)</f>
        <v>0</v>
      </c>
      <c r="N1175">
        <f>IF(AND(ALL!M1176-METEALL[[#This Row],[620116]] &gt;= 0, ALL!M1176-METEALL[[#This Row],[620116]] &lt;= 24), ALL!M1176-METEALL[[#This Row],[620116]], 0)</f>
        <v>12</v>
      </c>
      <c r="O1175">
        <f>IF(AND(ALL!N1176-METEALL[[#This Row],[620117]] &gt;= 0, ALL!N1176-METEALL[[#This Row],[620117]] &lt;= 24), ALL!N1176-METEALL[[#This Row],[620117]], 0)</f>
        <v>0</v>
      </c>
      <c r="P1175">
        <f>IF(AND(ALL!O1176-METEALL[[#This Row],[620118]] &gt;= 0, ALL!O1176-METEALL[[#This Row],[620118]] &lt;= 24), ALL!O1176-METEALL[[#This Row],[620118]], 0)</f>
        <v>0</v>
      </c>
      <c r="Q1175">
        <f>IF(AND(ALL!P1176-METEALL[[#This Row],[620119]] &gt;= 0, ALL!P1176-METEALL[[#This Row],[620119]] &lt;= 24), ALL!P1176-METEALL[[#This Row],[620119]], 0)</f>
        <v>20</v>
      </c>
      <c r="R1175">
        <f>IF(AND(ALL!Q1176-METEALL[[#This Row],[620120]] &gt;= 0, ALL!Q1176-METEALL[[#This Row],[620120]] &lt;= 24), ALL!Q1176-METEALL[[#This Row],[620120]], 0)</f>
        <v>0</v>
      </c>
      <c r="S1175">
        <f>IF(AND(ALL!R1176-METEALL[[#This Row],[620122]] &gt;= 0, ALL!R1176-METEALL[[#This Row],[620122]] &lt;= 24), ALL!R1176-METEALL[[#This Row],[620122]], 0)</f>
        <v>17</v>
      </c>
      <c r="T1175">
        <f>IF(AND(ALL!S1176-METEALL[[#This Row],[620123]] &gt;= 0, ALL!S1176-METEALL[[#This Row],[620123]] &lt;= 24), ALL!S1176-METEALL[[#This Row],[620123]], 0)</f>
        <v>0</v>
      </c>
      <c r="U1175">
        <f>IF(AND(ALL!T1176-METEALL[[#This Row],[620124]] &gt;= 0, ALL!T1176-METEALL[[#This Row],[620124]] &lt;= 24), ALL!T1176-METEALL[[#This Row],[620124]], 0)</f>
        <v>1</v>
      </c>
      <c r="Y1175">
        <v>620104</v>
      </c>
      <c r="Z1175" s="31">
        <v>45003</v>
      </c>
      <c r="AA1175">
        <v>14</v>
      </c>
    </row>
    <row r="1176" spans="3:27">
      <c r="C1176" s="17">
        <v>45004</v>
      </c>
      <c r="D1176" t="str">
        <f>TEXT(Mete_cal[[#This Row],[Egat Code]], "[$-409]mmm yyyy")</f>
        <v>Mar 2023</v>
      </c>
      <c r="E1176">
        <f>IF(AND(ALL!D1177-METEALL[[#This Row],[620104]] &gt;= 0, ALL!D1177-METEALL[[#This Row],[620104]] &lt;= 24), ALL!D1177-METEALL[[#This Row],[620104]], 0)</f>
        <v>9</v>
      </c>
      <c r="F1176">
        <f>IF(AND(ALL!E1177-METEALL[[#This Row],[620105]] &gt;= 0, ALL!E1177-METEALL[[#This Row],[620105]] &lt;= 24), ALL!E1177-METEALL[[#This Row],[620105]], 0)</f>
        <v>6</v>
      </c>
      <c r="G1176">
        <f>IF(AND(ALL!F1177-METEALL[[#This Row],[620106]] &gt;= 0, ALL!F1177-METEALL[[#This Row],[620106]] &lt;= 24), ALL!F1177-METEALL[[#This Row],[620106]], 0)</f>
        <v>10</v>
      </c>
      <c r="H1176">
        <f>IF(AND(ALL!G1177-METEALL[[#This Row],[620107]] &gt;= 0, ALL!G1177-METEALL[[#This Row],[620107]] &lt;= 24), ALL!G1177-METEALL[[#This Row],[620107]], 0)</f>
        <v>10</v>
      </c>
      <c r="I1176">
        <f>IF(AND(ALL!H1177-METEALL[[#This Row],[620109]] &gt;= 0, ALL!H1177-METEALL[[#This Row],[620109]] &lt;= 24), ALL!H1177-METEALL[[#This Row],[620109]], 0)</f>
        <v>14</v>
      </c>
      <c r="J1176">
        <f>IF(AND(ALL!I1177-METEALL[[#This Row],[620111]] &gt;= 0, ALL!I1177-METEALL[[#This Row],[620111]] &lt;= 24), ALL!I1177-METEALL[[#This Row],[620111]], 0)</f>
        <v>0</v>
      </c>
      <c r="K1176">
        <f>IF(AND(ALL!J1177-METEALL[[#This Row],[620112]] &gt;= 0, ALL!J1177-METEALL[[#This Row],[620112]] &lt;= 24), ALL!J1177-METEALL[[#This Row],[620112]], 0)</f>
        <v>0</v>
      </c>
      <c r="L1176">
        <f>IF(AND(ALL!K1177-METEALL[[#This Row],[620113]] &gt;= 0, ALL!K1177-METEALL[[#This Row],[620113]] &lt;= 24), ALL!K1177-METEALL[[#This Row],[620113]], 0)</f>
        <v>0</v>
      </c>
      <c r="M1176">
        <f>IF(AND(ALL!L1177-METEALL[[#This Row],[620114]] &gt;= 0, ALL!L1177-METEALL[[#This Row],[620114]] &lt;= 24), ALL!L1177-METEALL[[#This Row],[620114]], 0)</f>
        <v>16</v>
      </c>
      <c r="N1176">
        <f>IF(AND(ALL!M1177-METEALL[[#This Row],[620116]] &gt;= 0, ALL!M1177-METEALL[[#This Row],[620116]] &lt;= 24), ALL!M1177-METEALL[[#This Row],[620116]], 0)</f>
        <v>9</v>
      </c>
      <c r="O1176">
        <f>IF(AND(ALL!N1177-METEALL[[#This Row],[620117]] &gt;= 0, ALL!N1177-METEALL[[#This Row],[620117]] &lt;= 24), ALL!N1177-METEALL[[#This Row],[620117]], 0)</f>
        <v>11</v>
      </c>
      <c r="P1176">
        <f>IF(AND(ALL!O1177-METEALL[[#This Row],[620118]] &gt;= 0, ALL!O1177-METEALL[[#This Row],[620118]] &lt;= 24), ALL!O1177-METEALL[[#This Row],[620118]], 0)</f>
        <v>0</v>
      </c>
      <c r="Q1176">
        <f>IF(AND(ALL!P1177-METEALL[[#This Row],[620119]] &gt;= 0, ALL!P1177-METEALL[[#This Row],[620119]] &lt;= 24), ALL!P1177-METEALL[[#This Row],[620119]], 0)</f>
        <v>14</v>
      </c>
      <c r="R1176">
        <f>IF(AND(ALL!Q1177-METEALL[[#This Row],[620120]] &gt;= 0, ALL!Q1177-METEALL[[#This Row],[620120]] &lt;= 24), ALL!Q1177-METEALL[[#This Row],[620120]], 0)</f>
        <v>2</v>
      </c>
      <c r="S1176">
        <f>IF(AND(ALL!R1177-METEALL[[#This Row],[620122]] &gt;= 0, ALL!R1177-METEALL[[#This Row],[620122]] &lt;= 24), ALL!R1177-METEALL[[#This Row],[620122]], 0)</f>
        <v>4</v>
      </c>
      <c r="T1176">
        <f>IF(AND(ALL!S1177-METEALL[[#This Row],[620123]] &gt;= 0, ALL!S1177-METEALL[[#This Row],[620123]] &lt;= 24), ALL!S1177-METEALL[[#This Row],[620123]], 0)</f>
        <v>0</v>
      </c>
      <c r="U1176">
        <f>IF(AND(ALL!T1177-METEALL[[#This Row],[620124]] &gt;= 0, ALL!T1177-METEALL[[#This Row],[620124]] &lt;= 24), ALL!T1177-METEALL[[#This Row],[620124]], 0)</f>
        <v>6</v>
      </c>
      <c r="Y1176">
        <v>620104</v>
      </c>
      <c r="Z1176" s="31">
        <v>45004</v>
      </c>
      <c r="AA1176">
        <v>9</v>
      </c>
    </row>
    <row r="1177" spans="3:27">
      <c r="C1177" s="17">
        <v>45005</v>
      </c>
      <c r="D1177" t="str">
        <f>TEXT(Mete_cal[[#This Row],[Egat Code]], "[$-409]mmm yyyy")</f>
        <v>Mar 2023</v>
      </c>
      <c r="E1177">
        <f>IF(AND(ALL!D1178-METEALL[[#This Row],[620104]] &gt;= 0, ALL!D1178-METEALL[[#This Row],[620104]] &lt;= 24), ALL!D1178-METEALL[[#This Row],[620104]], 0)</f>
        <v>10</v>
      </c>
      <c r="F1177">
        <f>IF(AND(ALL!E1178-METEALL[[#This Row],[620105]] &gt;= 0, ALL!E1178-METEALL[[#This Row],[620105]] &lt;= 24), ALL!E1178-METEALL[[#This Row],[620105]], 0)</f>
        <v>10</v>
      </c>
      <c r="G1177">
        <f>IF(AND(ALL!F1178-METEALL[[#This Row],[620106]] &gt;= 0, ALL!F1178-METEALL[[#This Row],[620106]] &lt;= 24), ALL!F1178-METEALL[[#This Row],[620106]], 0)</f>
        <v>0</v>
      </c>
      <c r="H1177">
        <f>IF(AND(ALL!G1178-METEALL[[#This Row],[620107]] &gt;= 0, ALL!G1178-METEALL[[#This Row],[620107]] &lt;= 24), ALL!G1178-METEALL[[#This Row],[620107]], 0)</f>
        <v>6</v>
      </c>
      <c r="I1177">
        <f>IF(AND(ALL!H1178-METEALL[[#This Row],[620109]] &gt;= 0, ALL!H1178-METEALL[[#This Row],[620109]] &lt;= 24), ALL!H1178-METEALL[[#This Row],[620109]], 0)</f>
        <v>0</v>
      </c>
      <c r="J1177">
        <f>IF(AND(ALL!I1178-METEALL[[#This Row],[620111]] &gt;= 0, ALL!I1178-METEALL[[#This Row],[620111]] &lt;= 24), ALL!I1178-METEALL[[#This Row],[620111]], 0)</f>
        <v>0</v>
      </c>
      <c r="K1177">
        <f>IF(AND(ALL!J1178-METEALL[[#This Row],[620112]] &gt;= 0, ALL!J1178-METEALL[[#This Row],[620112]] &lt;= 24), ALL!J1178-METEALL[[#This Row],[620112]], 0)</f>
        <v>0</v>
      </c>
      <c r="L1177">
        <f>IF(AND(ALL!K1178-METEALL[[#This Row],[620113]] &gt;= 0, ALL!K1178-METEALL[[#This Row],[620113]] &lt;= 24), ALL!K1178-METEALL[[#This Row],[620113]], 0)</f>
        <v>0</v>
      </c>
      <c r="M1177">
        <f>IF(AND(ALL!L1178-METEALL[[#This Row],[620114]] &gt;= 0, ALL!L1178-METEALL[[#This Row],[620114]] &lt;= 24), ALL!L1178-METEALL[[#This Row],[620114]], 0)</f>
        <v>2</v>
      </c>
      <c r="N1177">
        <f>IF(AND(ALL!M1178-METEALL[[#This Row],[620116]] &gt;= 0, ALL!M1178-METEALL[[#This Row],[620116]] &lt;= 24), ALL!M1178-METEALL[[#This Row],[620116]], 0)</f>
        <v>12</v>
      </c>
      <c r="O1177">
        <f>IF(AND(ALL!N1178-METEALL[[#This Row],[620117]] &gt;= 0, ALL!N1178-METEALL[[#This Row],[620117]] &lt;= 24), ALL!N1178-METEALL[[#This Row],[620117]], 0)</f>
        <v>9</v>
      </c>
      <c r="P1177">
        <f>IF(AND(ALL!O1178-METEALL[[#This Row],[620118]] &gt;= 0, ALL!O1178-METEALL[[#This Row],[620118]] &lt;= 24), ALL!O1178-METEALL[[#This Row],[620118]], 0)</f>
        <v>0</v>
      </c>
      <c r="Q1177">
        <f>IF(AND(ALL!P1178-METEALL[[#This Row],[620119]] &gt;= 0, ALL!P1178-METEALL[[#This Row],[620119]] &lt;= 24), ALL!P1178-METEALL[[#This Row],[620119]], 0)</f>
        <v>13</v>
      </c>
      <c r="R1177">
        <f>IF(AND(ALL!Q1178-METEALL[[#This Row],[620120]] &gt;= 0, ALL!Q1178-METEALL[[#This Row],[620120]] &lt;= 24), ALL!Q1178-METEALL[[#This Row],[620120]], 0)</f>
        <v>0</v>
      </c>
      <c r="S1177">
        <f>IF(AND(ALL!R1178-METEALL[[#This Row],[620122]] &gt;= 0, ALL!R1178-METEALL[[#This Row],[620122]] &lt;= 24), ALL!R1178-METEALL[[#This Row],[620122]], 0)</f>
        <v>11</v>
      </c>
      <c r="T1177">
        <f>IF(AND(ALL!S1178-METEALL[[#This Row],[620123]] &gt;= 0, ALL!S1178-METEALL[[#This Row],[620123]] &lt;= 24), ALL!S1178-METEALL[[#This Row],[620123]], 0)</f>
        <v>0</v>
      </c>
      <c r="U1177">
        <f>IF(AND(ALL!T1178-METEALL[[#This Row],[620124]] &gt;= 0, ALL!T1178-METEALL[[#This Row],[620124]] &lt;= 24), ALL!T1178-METEALL[[#This Row],[620124]], 0)</f>
        <v>11</v>
      </c>
      <c r="Y1177">
        <v>620104</v>
      </c>
      <c r="Z1177" s="31">
        <v>45005</v>
      </c>
      <c r="AA1177">
        <v>10</v>
      </c>
    </row>
    <row r="1178" spans="3:27">
      <c r="C1178" s="17">
        <v>45006</v>
      </c>
      <c r="D1178" t="str">
        <f>TEXT(Mete_cal[[#This Row],[Egat Code]], "[$-409]mmm yyyy")</f>
        <v>Mar 2023</v>
      </c>
      <c r="E1178">
        <f>IF(AND(ALL!D1179-METEALL[[#This Row],[620104]] &gt;= 0, ALL!D1179-METEALL[[#This Row],[620104]] &lt;= 24), ALL!D1179-METEALL[[#This Row],[620104]], 0)</f>
        <v>9</v>
      </c>
      <c r="F1178">
        <f>IF(AND(ALL!E1179-METEALL[[#This Row],[620105]] &gt;= 0, ALL!E1179-METEALL[[#This Row],[620105]] &lt;= 24), ALL!E1179-METEALL[[#This Row],[620105]], 0)</f>
        <v>4</v>
      </c>
      <c r="G1178">
        <f>IF(AND(ALL!F1179-METEALL[[#This Row],[620106]] &gt;= 0, ALL!F1179-METEALL[[#This Row],[620106]] &lt;= 24), ALL!F1179-METEALL[[#This Row],[620106]], 0)</f>
        <v>4</v>
      </c>
      <c r="H1178">
        <f>IF(AND(ALL!G1179-METEALL[[#This Row],[620107]] &gt;= 0, ALL!G1179-METEALL[[#This Row],[620107]] &lt;= 24), ALL!G1179-METEALL[[#This Row],[620107]], 0)</f>
        <v>4</v>
      </c>
      <c r="I1178">
        <f>IF(AND(ALL!H1179-METEALL[[#This Row],[620109]] &gt;= 0, ALL!H1179-METEALL[[#This Row],[620109]] &lt;= 24), ALL!H1179-METEALL[[#This Row],[620109]], 0)</f>
        <v>0</v>
      </c>
      <c r="J1178">
        <f>IF(AND(ALL!I1179-METEALL[[#This Row],[620111]] &gt;= 0, ALL!I1179-METEALL[[#This Row],[620111]] &lt;= 24), ALL!I1179-METEALL[[#This Row],[620111]], 0)</f>
        <v>4</v>
      </c>
      <c r="K1178">
        <f>IF(AND(ALL!J1179-METEALL[[#This Row],[620112]] &gt;= 0, ALL!J1179-METEALL[[#This Row],[620112]] &lt;= 24), ALL!J1179-METEALL[[#This Row],[620112]], 0)</f>
        <v>0</v>
      </c>
      <c r="L1178">
        <f>IF(AND(ALL!K1179-METEALL[[#This Row],[620113]] &gt;= 0, ALL!K1179-METEALL[[#This Row],[620113]] &lt;= 24), ALL!K1179-METEALL[[#This Row],[620113]], 0)</f>
        <v>0</v>
      </c>
      <c r="M1178">
        <f>IF(AND(ALL!L1179-METEALL[[#This Row],[620114]] &gt;= 0, ALL!L1179-METEALL[[#This Row],[620114]] &lt;= 24), ALL!L1179-METEALL[[#This Row],[620114]], 0)</f>
        <v>14</v>
      </c>
      <c r="N1178">
        <f>IF(AND(ALL!M1179-METEALL[[#This Row],[620116]] &gt;= 0, ALL!M1179-METEALL[[#This Row],[620116]] &lt;= 24), ALL!M1179-METEALL[[#This Row],[620116]], 0)</f>
        <v>5</v>
      </c>
      <c r="O1178">
        <f>IF(AND(ALL!N1179-METEALL[[#This Row],[620117]] &gt;= 0, ALL!N1179-METEALL[[#This Row],[620117]] &lt;= 24), ALL!N1179-METEALL[[#This Row],[620117]], 0)</f>
        <v>13</v>
      </c>
      <c r="P1178">
        <f>IF(AND(ALL!O1179-METEALL[[#This Row],[620118]] &gt;= 0, ALL!O1179-METEALL[[#This Row],[620118]] &lt;= 24), ALL!O1179-METEALL[[#This Row],[620118]], 0)</f>
        <v>0</v>
      </c>
      <c r="Q1178">
        <f>IF(AND(ALL!P1179-METEALL[[#This Row],[620119]] &gt;= 0, ALL!P1179-METEALL[[#This Row],[620119]] &lt;= 24), ALL!P1179-METEALL[[#This Row],[620119]], 0)</f>
        <v>14</v>
      </c>
      <c r="R1178">
        <f>IF(AND(ALL!Q1179-METEALL[[#This Row],[620120]] &gt;= 0, ALL!Q1179-METEALL[[#This Row],[620120]] &lt;= 24), ALL!Q1179-METEALL[[#This Row],[620120]], 0)</f>
        <v>0</v>
      </c>
      <c r="S1178">
        <f>IF(AND(ALL!R1179-METEALL[[#This Row],[620122]] &gt;= 0, ALL!R1179-METEALL[[#This Row],[620122]] &lt;= 24), ALL!R1179-METEALL[[#This Row],[620122]], 0)</f>
        <v>0</v>
      </c>
      <c r="T1178">
        <f>IF(AND(ALL!S1179-METEALL[[#This Row],[620123]] &gt;= 0, ALL!S1179-METEALL[[#This Row],[620123]] &lt;= 24), ALL!S1179-METEALL[[#This Row],[620123]], 0)</f>
        <v>0</v>
      </c>
      <c r="U1178">
        <f>IF(AND(ALL!T1179-METEALL[[#This Row],[620124]] &gt;= 0, ALL!T1179-METEALL[[#This Row],[620124]] &lt;= 24), ALL!T1179-METEALL[[#This Row],[620124]], 0)</f>
        <v>20</v>
      </c>
      <c r="Y1178">
        <v>620104</v>
      </c>
      <c r="Z1178" s="31">
        <v>45006</v>
      </c>
      <c r="AA1178">
        <v>9</v>
      </c>
    </row>
    <row r="1179" spans="3:27">
      <c r="C1179" s="17">
        <v>45007</v>
      </c>
      <c r="D1179" t="str">
        <f>TEXT(Mete_cal[[#This Row],[Egat Code]], "[$-409]mmm yyyy")</f>
        <v>Mar 2023</v>
      </c>
      <c r="E1179">
        <f>IF(AND(ALL!D1180-METEALL[[#This Row],[620104]] &gt;= 0, ALL!D1180-METEALL[[#This Row],[620104]] &lt;= 24), ALL!D1180-METEALL[[#This Row],[620104]], 0)</f>
        <v>0</v>
      </c>
      <c r="F1179">
        <f>IF(AND(ALL!E1180-METEALL[[#This Row],[620105]] &gt;= 0, ALL!E1180-METEALL[[#This Row],[620105]] &lt;= 24), ALL!E1180-METEALL[[#This Row],[620105]], 0)</f>
        <v>0</v>
      </c>
      <c r="G1179">
        <f>IF(AND(ALL!F1180-METEALL[[#This Row],[620106]] &gt;= 0, ALL!F1180-METEALL[[#This Row],[620106]] &lt;= 24), ALL!F1180-METEALL[[#This Row],[620106]], 0)</f>
        <v>7</v>
      </c>
      <c r="H1179">
        <f>IF(AND(ALL!G1180-METEALL[[#This Row],[620107]] &gt;= 0, ALL!G1180-METEALL[[#This Row],[620107]] &lt;= 24), ALL!G1180-METEALL[[#This Row],[620107]], 0)</f>
        <v>0</v>
      </c>
      <c r="I1179">
        <f>IF(AND(ALL!H1180-METEALL[[#This Row],[620109]] &gt;= 0, ALL!H1180-METEALL[[#This Row],[620109]] &lt;= 24), ALL!H1180-METEALL[[#This Row],[620109]], 0)</f>
        <v>3</v>
      </c>
      <c r="J1179">
        <f>IF(AND(ALL!I1180-METEALL[[#This Row],[620111]] &gt;= 0, ALL!I1180-METEALL[[#This Row],[620111]] &lt;= 24), ALL!I1180-METEALL[[#This Row],[620111]], 0)</f>
        <v>0</v>
      </c>
      <c r="K1179">
        <f>IF(AND(ALL!J1180-METEALL[[#This Row],[620112]] &gt;= 0, ALL!J1180-METEALL[[#This Row],[620112]] &lt;= 24), ALL!J1180-METEALL[[#This Row],[620112]], 0)</f>
        <v>0</v>
      </c>
      <c r="L1179">
        <f>IF(AND(ALL!K1180-METEALL[[#This Row],[620113]] &gt;= 0, ALL!K1180-METEALL[[#This Row],[620113]] &lt;= 24), ALL!K1180-METEALL[[#This Row],[620113]], 0)</f>
        <v>0</v>
      </c>
      <c r="M1179">
        <f>IF(AND(ALL!L1180-METEALL[[#This Row],[620114]] &gt;= 0, ALL!L1180-METEALL[[#This Row],[620114]] &lt;= 24), ALL!L1180-METEALL[[#This Row],[620114]], 0)</f>
        <v>0</v>
      </c>
      <c r="N1179">
        <f>IF(AND(ALL!M1180-METEALL[[#This Row],[620116]] &gt;= 0, ALL!M1180-METEALL[[#This Row],[620116]] &lt;= 24), ALL!M1180-METEALL[[#This Row],[620116]], 0)</f>
        <v>0</v>
      </c>
      <c r="O1179">
        <f>IF(AND(ALL!N1180-METEALL[[#This Row],[620117]] &gt;= 0, ALL!N1180-METEALL[[#This Row],[620117]] &lt;= 24), ALL!N1180-METEALL[[#This Row],[620117]], 0)</f>
        <v>0</v>
      </c>
      <c r="P1179">
        <f>IF(AND(ALL!O1180-METEALL[[#This Row],[620118]] &gt;= 0, ALL!O1180-METEALL[[#This Row],[620118]] &lt;= 24), ALL!O1180-METEALL[[#This Row],[620118]], 0)</f>
        <v>0</v>
      </c>
      <c r="Q1179">
        <f>IF(AND(ALL!P1180-METEALL[[#This Row],[620119]] &gt;= 0, ALL!P1180-METEALL[[#This Row],[620119]] &lt;= 24), ALL!P1180-METEALL[[#This Row],[620119]], 0)</f>
        <v>8</v>
      </c>
      <c r="R1179">
        <f>IF(AND(ALL!Q1180-METEALL[[#This Row],[620120]] &gt;= 0, ALL!Q1180-METEALL[[#This Row],[620120]] &lt;= 24), ALL!Q1180-METEALL[[#This Row],[620120]], 0)</f>
        <v>0</v>
      </c>
      <c r="S1179">
        <f>IF(AND(ALL!R1180-METEALL[[#This Row],[620122]] &gt;= 0, ALL!R1180-METEALL[[#This Row],[620122]] &lt;= 24), ALL!R1180-METEALL[[#This Row],[620122]], 0)</f>
        <v>0</v>
      </c>
      <c r="T1179">
        <f>IF(AND(ALL!S1180-METEALL[[#This Row],[620123]] &gt;= 0, ALL!S1180-METEALL[[#This Row],[620123]] &lt;= 24), ALL!S1180-METEALL[[#This Row],[620123]], 0)</f>
        <v>0</v>
      </c>
      <c r="U1179">
        <f>IF(AND(ALL!T1180-METEALL[[#This Row],[620124]] &gt;= 0, ALL!T1180-METEALL[[#This Row],[620124]] &lt;= 24), ALL!T1180-METEALL[[#This Row],[620124]], 0)</f>
        <v>14</v>
      </c>
      <c r="Y1179">
        <v>620104</v>
      </c>
      <c r="Z1179" s="31">
        <v>45007</v>
      </c>
      <c r="AA1179">
        <v>0</v>
      </c>
    </row>
    <row r="1180" spans="3:27">
      <c r="C1180" s="17">
        <v>45008</v>
      </c>
      <c r="D1180" t="str">
        <f>TEXT(Mete_cal[[#This Row],[Egat Code]], "[$-409]mmm yyyy")</f>
        <v>Mar 2023</v>
      </c>
      <c r="E1180">
        <f>IF(AND(ALL!D1181-METEALL[[#This Row],[620104]] &gt;= 0, ALL!D1181-METEALL[[#This Row],[620104]] &lt;= 24), ALL!D1181-METEALL[[#This Row],[620104]], 0)</f>
        <v>3</v>
      </c>
      <c r="F1180">
        <f>IF(AND(ALL!E1181-METEALL[[#This Row],[620105]] &gt;= 0, ALL!E1181-METEALL[[#This Row],[620105]] &lt;= 24), ALL!E1181-METEALL[[#This Row],[620105]], 0)</f>
        <v>0</v>
      </c>
      <c r="G1180">
        <f>IF(AND(ALL!F1181-METEALL[[#This Row],[620106]] &gt;= 0, ALL!F1181-METEALL[[#This Row],[620106]] &lt;= 24), ALL!F1181-METEALL[[#This Row],[620106]], 0)</f>
        <v>0</v>
      </c>
      <c r="H1180">
        <f>IF(AND(ALL!G1181-METEALL[[#This Row],[620107]] &gt;= 0, ALL!G1181-METEALL[[#This Row],[620107]] &lt;= 24), ALL!G1181-METEALL[[#This Row],[620107]], 0)</f>
        <v>2</v>
      </c>
      <c r="I1180">
        <f>IF(AND(ALL!H1181-METEALL[[#This Row],[620109]] &gt;= 0, ALL!H1181-METEALL[[#This Row],[620109]] &lt;= 24), ALL!H1181-METEALL[[#This Row],[620109]], 0)</f>
        <v>0</v>
      </c>
      <c r="J1180">
        <f>IF(AND(ALL!I1181-METEALL[[#This Row],[620111]] &gt;= 0, ALL!I1181-METEALL[[#This Row],[620111]] &lt;= 24), ALL!I1181-METEALL[[#This Row],[620111]], 0)</f>
        <v>0</v>
      </c>
      <c r="K1180">
        <f>IF(AND(ALL!J1181-METEALL[[#This Row],[620112]] &gt;= 0, ALL!J1181-METEALL[[#This Row],[620112]] &lt;= 24), ALL!J1181-METEALL[[#This Row],[620112]], 0)</f>
        <v>0</v>
      </c>
      <c r="L1180">
        <f>IF(AND(ALL!K1181-METEALL[[#This Row],[620113]] &gt;= 0, ALL!K1181-METEALL[[#This Row],[620113]] &lt;= 24), ALL!K1181-METEALL[[#This Row],[620113]], 0)</f>
        <v>0</v>
      </c>
      <c r="M1180">
        <f>IF(AND(ALL!L1181-METEALL[[#This Row],[620114]] &gt;= 0, ALL!L1181-METEALL[[#This Row],[620114]] &lt;= 24), ALL!L1181-METEALL[[#This Row],[620114]], 0)</f>
        <v>0</v>
      </c>
      <c r="N1180">
        <f>IF(AND(ALL!M1181-METEALL[[#This Row],[620116]] &gt;= 0, ALL!M1181-METEALL[[#This Row],[620116]] &lt;= 24), ALL!M1181-METEALL[[#This Row],[620116]], 0)</f>
        <v>0</v>
      </c>
      <c r="O1180">
        <f>IF(AND(ALL!N1181-METEALL[[#This Row],[620117]] &gt;= 0, ALL!N1181-METEALL[[#This Row],[620117]] &lt;= 24), ALL!N1181-METEALL[[#This Row],[620117]], 0)</f>
        <v>2</v>
      </c>
      <c r="P1180">
        <f>IF(AND(ALL!O1181-METEALL[[#This Row],[620118]] &gt;= 0, ALL!O1181-METEALL[[#This Row],[620118]] &lt;= 24), ALL!O1181-METEALL[[#This Row],[620118]], 0)</f>
        <v>9</v>
      </c>
      <c r="Q1180">
        <f>IF(AND(ALL!P1181-METEALL[[#This Row],[620119]] &gt;= 0, ALL!P1181-METEALL[[#This Row],[620119]] &lt;= 24), ALL!P1181-METEALL[[#This Row],[620119]], 0)</f>
        <v>0</v>
      </c>
      <c r="R1180">
        <f>IF(AND(ALL!Q1181-METEALL[[#This Row],[620120]] &gt;= 0, ALL!Q1181-METEALL[[#This Row],[620120]] &lt;= 24), ALL!Q1181-METEALL[[#This Row],[620120]], 0)</f>
        <v>0</v>
      </c>
      <c r="S1180">
        <f>IF(AND(ALL!R1181-METEALL[[#This Row],[620122]] &gt;= 0, ALL!R1181-METEALL[[#This Row],[620122]] &lt;= 24), ALL!R1181-METEALL[[#This Row],[620122]], 0)</f>
        <v>2</v>
      </c>
      <c r="T1180">
        <f>IF(AND(ALL!S1181-METEALL[[#This Row],[620123]] &gt;= 0, ALL!S1181-METEALL[[#This Row],[620123]] &lt;= 24), ALL!S1181-METEALL[[#This Row],[620123]], 0)</f>
        <v>0</v>
      </c>
      <c r="U1180">
        <f>IF(AND(ALL!T1181-METEALL[[#This Row],[620124]] &gt;= 0, ALL!T1181-METEALL[[#This Row],[620124]] &lt;= 24), ALL!T1181-METEALL[[#This Row],[620124]], 0)</f>
        <v>0</v>
      </c>
      <c r="Y1180">
        <v>620104</v>
      </c>
      <c r="Z1180" s="31">
        <v>45008</v>
      </c>
      <c r="AA1180">
        <v>3</v>
      </c>
    </row>
    <row r="1181" spans="3:27">
      <c r="C1181" s="17">
        <v>45009</v>
      </c>
      <c r="D1181" t="str">
        <f>TEXT(Mete_cal[[#This Row],[Egat Code]], "[$-409]mmm yyyy")</f>
        <v>Mar 2023</v>
      </c>
      <c r="E1181">
        <f>IF(AND(ALL!D1182-METEALL[[#This Row],[620104]] &gt;= 0, ALL!D1182-METEALL[[#This Row],[620104]] &lt;= 24), ALL!D1182-METEALL[[#This Row],[620104]], 0)</f>
        <v>16</v>
      </c>
      <c r="F1181">
        <f>IF(AND(ALL!E1182-METEALL[[#This Row],[620105]] &gt;= 0, ALL!E1182-METEALL[[#This Row],[620105]] &lt;= 24), ALL!E1182-METEALL[[#This Row],[620105]], 0)</f>
        <v>0</v>
      </c>
      <c r="G1181">
        <f>IF(AND(ALL!F1182-METEALL[[#This Row],[620106]] &gt;= 0, ALL!F1182-METEALL[[#This Row],[620106]] &lt;= 24), ALL!F1182-METEALL[[#This Row],[620106]], 0)</f>
        <v>18</v>
      </c>
      <c r="H1181">
        <f>IF(AND(ALL!G1182-METEALL[[#This Row],[620107]] &gt;= 0, ALL!G1182-METEALL[[#This Row],[620107]] &lt;= 24), ALL!G1182-METEALL[[#This Row],[620107]], 0)</f>
        <v>6</v>
      </c>
      <c r="I1181">
        <f>IF(AND(ALL!H1182-METEALL[[#This Row],[620109]] &gt;= 0, ALL!H1182-METEALL[[#This Row],[620109]] &lt;= 24), ALL!H1182-METEALL[[#This Row],[620109]], 0)</f>
        <v>14</v>
      </c>
      <c r="J1181">
        <f>IF(AND(ALL!I1182-METEALL[[#This Row],[620111]] &gt;= 0, ALL!I1182-METEALL[[#This Row],[620111]] &lt;= 24), ALL!I1182-METEALL[[#This Row],[620111]], 0)</f>
        <v>6</v>
      </c>
      <c r="K1181">
        <f>IF(AND(ALL!J1182-METEALL[[#This Row],[620112]] &gt;= 0, ALL!J1182-METEALL[[#This Row],[620112]] &lt;= 24), ALL!J1182-METEALL[[#This Row],[620112]], 0)</f>
        <v>0</v>
      </c>
      <c r="L1181">
        <f>IF(AND(ALL!K1182-METEALL[[#This Row],[620113]] &gt;= 0, ALL!K1182-METEALL[[#This Row],[620113]] &lt;= 24), ALL!K1182-METEALL[[#This Row],[620113]], 0)</f>
        <v>0</v>
      </c>
      <c r="M1181">
        <f>IF(AND(ALL!L1182-METEALL[[#This Row],[620114]] &gt;= 0, ALL!L1182-METEALL[[#This Row],[620114]] &lt;= 24), ALL!L1182-METEALL[[#This Row],[620114]], 0)</f>
        <v>0</v>
      </c>
      <c r="N1181">
        <f>IF(AND(ALL!M1182-METEALL[[#This Row],[620116]] &gt;= 0, ALL!M1182-METEALL[[#This Row],[620116]] &lt;= 24), ALL!M1182-METEALL[[#This Row],[620116]], 0)</f>
        <v>12</v>
      </c>
      <c r="O1181">
        <f>IF(AND(ALL!N1182-METEALL[[#This Row],[620117]] &gt;= 0, ALL!N1182-METEALL[[#This Row],[620117]] &lt;= 24), ALL!N1182-METEALL[[#This Row],[620117]], 0)</f>
        <v>14</v>
      </c>
      <c r="P1181">
        <f>IF(AND(ALL!O1182-METEALL[[#This Row],[620118]] &gt;= 0, ALL!O1182-METEALL[[#This Row],[620118]] &lt;= 24), ALL!O1182-METEALL[[#This Row],[620118]], 0)</f>
        <v>0</v>
      </c>
      <c r="Q1181">
        <f>IF(AND(ALL!P1182-METEALL[[#This Row],[620119]] &gt;= 0, ALL!P1182-METEALL[[#This Row],[620119]] &lt;= 24), ALL!P1182-METEALL[[#This Row],[620119]], 0)</f>
        <v>8</v>
      </c>
      <c r="R1181">
        <f>IF(AND(ALL!Q1182-METEALL[[#This Row],[620120]] &gt;= 0, ALL!Q1182-METEALL[[#This Row],[620120]] &lt;= 24), ALL!Q1182-METEALL[[#This Row],[620120]], 0)</f>
        <v>0</v>
      </c>
      <c r="S1181">
        <f>IF(AND(ALL!R1182-METEALL[[#This Row],[620122]] &gt;= 0, ALL!R1182-METEALL[[#This Row],[620122]] &lt;= 24), ALL!R1182-METEALL[[#This Row],[620122]], 0)</f>
        <v>0</v>
      </c>
      <c r="T1181">
        <f>IF(AND(ALL!S1182-METEALL[[#This Row],[620123]] &gt;= 0, ALL!S1182-METEALL[[#This Row],[620123]] &lt;= 24), ALL!S1182-METEALL[[#This Row],[620123]], 0)</f>
        <v>0</v>
      </c>
      <c r="U1181">
        <f>IF(AND(ALL!T1182-METEALL[[#This Row],[620124]] &gt;= 0, ALL!T1182-METEALL[[#This Row],[620124]] &lt;= 24), ALL!T1182-METEALL[[#This Row],[620124]], 0)</f>
        <v>14</v>
      </c>
      <c r="Y1181">
        <v>620104</v>
      </c>
      <c r="Z1181" s="31">
        <v>45009</v>
      </c>
      <c r="AA1181">
        <v>16</v>
      </c>
    </row>
    <row r="1182" spans="3:27">
      <c r="C1182" s="17">
        <v>45010</v>
      </c>
      <c r="D1182" t="str">
        <f>TEXT(Mete_cal[[#This Row],[Egat Code]], "[$-409]mmm yyyy")</f>
        <v>Mar 2023</v>
      </c>
      <c r="E1182">
        <f>IF(AND(ALL!D1183-METEALL[[#This Row],[620104]] &gt;= 0, ALL!D1183-METEALL[[#This Row],[620104]] &lt;= 24), ALL!D1183-METEALL[[#This Row],[620104]], 0)</f>
        <v>13</v>
      </c>
      <c r="F1182">
        <f>IF(AND(ALL!E1183-METEALL[[#This Row],[620105]] &gt;= 0, ALL!E1183-METEALL[[#This Row],[620105]] &lt;= 24), ALL!E1183-METEALL[[#This Row],[620105]], 0)</f>
        <v>0</v>
      </c>
      <c r="G1182">
        <f>IF(AND(ALL!F1183-METEALL[[#This Row],[620106]] &gt;= 0, ALL!F1183-METEALL[[#This Row],[620106]] &lt;= 24), ALL!F1183-METEALL[[#This Row],[620106]], 0)</f>
        <v>9</v>
      </c>
      <c r="H1182">
        <f>IF(AND(ALL!G1183-METEALL[[#This Row],[620107]] &gt;= 0, ALL!G1183-METEALL[[#This Row],[620107]] &lt;= 24), ALL!G1183-METEALL[[#This Row],[620107]], 0)</f>
        <v>2</v>
      </c>
      <c r="I1182">
        <f>IF(AND(ALL!H1183-METEALL[[#This Row],[620109]] &gt;= 0, ALL!H1183-METEALL[[#This Row],[620109]] &lt;= 24), ALL!H1183-METEALL[[#This Row],[620109]], 0)</f>
        <v>4</v>
      </c>
      <c r="J1182">
        <f>IF(AND(ALL!I1183-METEALL[[#This Row],[620111]] &gt;= 0, ALL!I1183-METEALL[[#This Row],[620111]] &lt;= 24), ALL!I1183-METEALL[[#This Row],[620111]], 0)</f>
        <v>2</v>
      </c>
      <c r="K1182">
        <f>IF(AND(ALL!J1183-METEALL[[#This Row],[620112]] &gt;= 0, ALL!J1183-METEALL[[#This Row],[620112]] &lt;= 24), ALL!J1183-METEALL[[#This Row],[620112]], 0)</f>
        <v>0</v>
      </c>
      <c r="L1182">
        <f>IF(AND(ALL!K1183-METEALL[[#This Row],[620113]] &gt;= 0, ALL!K1183-METEALL[[#This Row],[620113]] &lt;= 24), ALL!K1183-METEALL[[#This Row],[620113]], 0)</f>
        <v>10</v>
      </c>
      <c r="M1182">
        <f>IF(AND(ALL!L1183-METEALL[[#This Row],[620114]] &gt;= 0, ALL!L1183-METEALL[[#This Row],[620114]] &lt;= 24), ALL!L1183-METEALL[[#This Row],[620114]], 0)</f>
        <v>0</v>
      </c>
      <c r="N1182">
        <f>IF(AND(ALL!M1183-METEALL[[#This Row],[620116]] &gt;= 0, ALL!M1183-METEALL[[#This Row],[620116]] &lt;= 24), ALL!M1183-METEALL[[#This Row],[620116]], 0)</f>
        <v>2</v>
      </c>
      <c r="O1182">
        <f>IF(AND(ALL!N1183-METEALL[[#This Row],[620117]] &gt;= 0, ALL!N1183-METEALL[[#This Row],[620117]] &lt;= 24), ALL!N1183-METEALL[[#This Row],[620117]], 0)</f>
        <v>10</v>
      </c>
      <c r="P1182">
        <f>IF(AND(ALL!O1183-METEALL[[#This Row],[620118]] &gt;= 0, ALL!O1183-METEALL[[#This Row],[620118]] &lt;= 24), ALL!O1183-METEALL[[#This Row],[620118]], 0)</f>
        <v>7</v>
      </c>
      <c r="Q1182">
        <f>IF(AND(ALL!P1183-METEALL[[#This Row],[620119]] &gt;= 0, ALL!P1183-METEALL[[#This Row],[620119]] &lt;= 24), ALL!P1183-METEALL[[#This Row],[620119]], 0)</f>
        <v>11</v>
      </c>
      <c r="R1182">
        <f>IF(AND(ALL!Q1183-METEALL[[#This Row],[620120]] &gt;= 0, ALL!Q1183-METEALL[[#This Row],[620120]] &lt;= 24), ALL!Q1183-METEALL[[#This Row],[620120]], 0)</f>
        <v>0</v>
      </c>
      <c r="S1182">
        <f>IF(AND(ALL!R1183-METEALL[[#This Row],[620122]] &gt;= 0, ALL!R1183-METEALL[[#This Row],[620122]] &lt;= 24), ALL!R1183-METEALL[[#This Row],[620122]], 0)</f>
        <v>0</v>
      </c>
      <c r="T1182">
        <f>IF(AND(ALL!S1183-METEALL[[#This Row],[620123]] &gt;= 0, ALL!S1183-METEALL[[#This Row],[620123]] &lt;= 24), ALL!S1183-METEALL[[#This Row],[620123]], 0)</f>
        <v>0</v>
      </c>
      <c r="U1182">
        <f>IF(AND(ALL!T1183-METEALL[[#This Row],[620124]] &gt;= 0, ALL!T1183-METEALL[[#This Row],[620124]] &lt;= 24), ALL!T1183-METEALL[[#This Row],[620124]], 0)</f>
        <v>13</v>
      </c>
      <c r="Y1182">
        <v>620104</v>
      </c>
      <c r="Z1182" s="31">
        <v>45010</v>
      </c>
      <c r="AA1182">
        <v>13</v>
      </c>
    </row>
    <row r="1183" spans="3:27">
      <c r="C1183" s="17">
        <v>45011</v>
      </c>
      <c r="D1183" t="str">
        <f>TEXT(Mete_cal[[#This Row],[Egat Code]], "[$-409]mmm yyyy")</f>
        <v>Mar 2023</v>
      </c>
      <c r="E1183">
        <f>IF(AND(ALL!D1184-METEALL[[#This Row],[620104]] &gt;= 0, ALL!D1184-METEALL[[#This Row],[620104]] &lt;= 24), ALL!D1184-METEALL[[#This Row],[620104]], 0)</f>
        <v>4</v>
      </c>
      <c r="F1183">
        <f>IF(AND(ALL!E1184-METEALL[[#This Row],[620105]] &gt;= 0, ALL!E1184-METEALL[[#This Row],[620105]] &lt;= 24), ALL!E1184-METEALL[[#This Row],[620105]], 0)</f>
        <v>0</v>
      </c>
      <c r="G1183">
        <f>IF(AND(ALL!F1184-METEALL[[#This Row],[620106]] &gt;= 0, ALL!F1184-METEALL[[#This Row],[620106]] &lt;= 24), ALL!F1184-METEALL[[#This Row],[620106]], 0)</f>
        <v>12</v>
      </c>
      <c r="H1183">
        <f>IF(AND(ALL!G1184-METEALL[[#This Row],[620107]] &gt;= 0, ALL!G1184-METEALL[[#This Row],[620107]] &lt;= 24), ALL!G1184-METEALL[[#This Row],[620107]], 0)</f>
        <v>5</v>
      </c>
      <c r="I1183">
        <f>IF(AND(ALL!H1184-METEALL[[#This Row],[620109]] &gt;= 0, ALL!H1184-METEALL[[#This Row],[620109]] &lt;= 24), ALL!H1184-METEALL[[#This Row],[620109]], 0)</f>
        <v>12</v>
      </c>
      <c r="J1183">
        <f>IF(AND(ALL!I1184-METEALL[[#This Row],[620111]] &gt;= 0, ALL!I1184-METEALL[[#This Row],[620111]] &lt;= 24), ALL!I1184-METEALL[[#This Row],[620111]], 0)</f>
        <v>12</v>
      </c>
      <c r="K1183">
        <f>IF(AND(ALL!J1184-METEALL[[#This Row],[620112]] &gt;= 0, ALL!J1184-METEALL[[#This Row],[620112]] &lt;= 24), ALL!J1184-METEALL[[#This Row],[620112]], 0)</f>
        <v>0</v>
      </c>
      <c r="L1183">
        <f>IF(AND(ALL!K1184-METEALL[[#This Row],[620113]] &gt;= 0, ALL!K1184-METEALL[[#This Row],[620113]] &lt;= 24), ALL!K1184-METEALL[[#This Row],[620113]], 0)</f>
        <v>0</v>
      </c>
      <c r="M1183">
        <f>IF(AND(ALL!L1184-METEALL[[#This Row],[620114]] &gt;= 0, ALL!L1184-METEALL[[#This Row],[620114]] &lt;= 24), ALL!L1184-METEALL[[#This Row],[620114]], 0)</f>
        <v>0</v>
      </c>
      <c r="N1183">
        <f>IF(AND(ALL!M1184-METEALL[[#This Row],[620116]] &gt;= 0, ALL!M1184-METEALL[[#This Row],[620116]] &lt;= 24), ALL!M1184-METEALL[[#This Row],[620116]], 0)</f>
        <v>12</v>
      </c>
      <c r="O1183">
        <f>IF(AND(ALL!N1184-METEALL[[#This Row],[620117]] &gt;= 0, ALL!N1184-METEALL[[#This Row],[620117]] &lt;= 24), ALL!N1184-METEALL[[#This Row],[620117]], 0)</f>
        <v>6</v>
      </c>
      <c r="P1183">
        <f>IF(AND(ALL!O1184-METEALL[[#This Row],[620118]] &gt;= 0, ALL!O1184-METEALL[[#This Row],[620118]] &lt;= 24), ALL!O1184-METEALL[[#This Row],[620118]], 0)</f>
        <v>9</v>
      </c>
      <c r="Q1183">
        <f>IF(AND(ALL!P1184-METEALL[[#This Row],[620119]] &gt;= 0, ALL!P1184-METEALL[[#This Row],[620119]] &lt;= 24), ALL!P1184-METEALL[[#This Row],[620119]], 0)</f>
        <v>13</v>
      </c>
      <c r="R1183">
        <f>IF(AND(ALL!Q1184-METEALL[[#This Row],[620120]] &gt;= 0, ALL!Q1184-METEALL[[#This Row],[620120]] &lt;= 24), ALL!Q1184-METEALL[[#This Row],[620120]], 0)</f>
        <v>3</v>
      </c>
      <c r="S1183">
        <f>IF(AND(ALL!R1184-METEALL[[#This Row],[620122]] &gt;= 0, ALL!R1184-METEALL[[#This Row],[620122]] &lt;= 24), ALL!R1184-METEALL[[#This Row],[620122]], 0)</f>
        <v>2</v>
      </c>
      <c r="T1183">
        <f>IF(AND(ALL!S1184-METEALL[[#This Row],[620123]] &gt;= 0, ALL!S1184-METEALL[[#This Row],[620123]] &lt;= 24), ALL!S1184-METEALL[[#This Row],[620123]], 0)</f>
        <v>0</v>
      </c>
      <c r="U1183">
        <f>IF(AND(ALL!T1184-METEALL[[#This Row],[620124]] &gt;= 0, ALL!T1184-METEALL[[#This Row],[620124]] &lt;= 24), ALL!T1184-METEALL[[#This Row],[620124]], 0)</f>
        <v>8</v>
      </c>
      <c r="Y1183">
        <v>620104</v>
      </c>
      <c r="Z1183" s="31">
        <v>45011</v>
      </c>
      <c r="AA1183">
        <v>4</v>
      </c>
    </row>
    <row r="1184" spans="3:27">
      <c r="C1184" s="17">
        <v>45012</v>
      </c>
      <c r="D1184" t="str">
        <f>TEXT(Mete_cal[[#This Row],[Egat Code]], "[$-409]mmm yyyy")</f>
        <v>Mar 2023</v>
      </c>
      <c r="E1184">
        <f>IF(AND(ALL!D1185-METEALL[[#This Row],[620104]] &gt;= 0, ALL!D1185-METEALL[[#This Row],[620104]] &lt;= 24), ALL!D1185-METEALL[[#This Row],[620104]], 0)</f>
        <v>7</v>
      </c>
      <c r="F1184">
        <f>IF(AND(ALL!E1185-METEALL[[#This Row],[620105]] &gt;= 0, ALL!E1185-METEALL[[#This Row],[620105]] &lt;= 24), ALL!E1185-METEALL[[#This Row],[620105]], 0)</f>
        <v>0</v>
      </c>
      <c r="G1184">
        <f>IF(AND(ALL!F1185-METEALL[[#This Row],[620106]] &gt;= 0, ALL!F1185-METEALL[[#This Row],[620106]] &lt;= 24), ALL!F1185-METEALL[[#This Row],[620106]], 0)</f>
        <v>10</v>
      </c>
      <c r="H1184">
        <f>IF(AND(ALL!G1185-METEALL[[#This Row],[620107]] &gt;= 0, ALL!G1185-METEALL[[#This Row],[620107]] &lt;= 24), ALL!G1185-METEALL[[#This Row],[620107]], 0)</f>
        <v>0</v>
      </c>
      <c r="I1184">
        <f>IF(AND(ALL!H1185-METEALL[[#This Row],[620109]] &gt;= 0, ALL!H1185-METEALL[[#This Row],[620109]] &lt;= 24), ALL!H1185-METEALL[[#This Row],[620109]], 0)</f>
        <v>7</v>
      </c>
      <c r="J1184">
        <f>IF(AND(ALL!I1185-METEALL[[#This Row],[620111]] &gt;= 0, ALL!I1185-METEALL[[#This Row],[620111]] &lt;= 24), ALL!I1185-METEALL[[#This Row],[620111]], 0)</f>
        <v>17</v>
      </c>
      <c r="K1184">
        <f>IF(AND(ALL!J1185-METEALL[[#This Row],[620112]] &gt;= 0, ALL!J1185-METEALL[[#This Row],[620112]] &lt;= 24), ALL!J1185-METEALL[[#This Row],[620112]], 0)</f>
        <v>0</v>
      </c>
      <c r="L1184">
        <f>IF(AND(ALL!K1185-METEALL[[#This Row],[620113]] &gt;= 0, ALL!K1185-METEALL[[#This Row],[620113]] &lt;= 24), ALL!K1185-METEALL[[#This Row],[620113]], 0)</f>
        <v>0</v>
      </c>
      <c r="M1184">
        <f>IF(AND(ALL!L1185-METEALL[[#This Row],[620114]] &gt;= 0, ALL!L1185-METEALL[[#This Row],[620114]] &lt;= 24), ALL!L1185-METEALL[[#This Row],[620114]], 0)</f>
        <v>0</v>
      </c>
      <c r="N1184">
        <f>IF(AND(ALL!M1185-METEALL[[#This Row],[620116]] &gt;= 0, ALL!M1185-METEALL[[#This Row],[620116]] &lt;= 24), ALL!M1185-METEALL[[#This Row],[620116]], 0)</f>
        <v>13</v>
      </c>
      <c r="O1184">
        <f>IF(AND(ALL!N1185-METEALL[[#This Row],[620117]] &gt;= 0, ALL!N1185-METEALL[[#This Row],[620117]] &lt;= 24), ALL!N1185-METEALL[[#This Row],[620117]], 0)</f>
        <v>12</v>
      </c>
      <c r="P1184">
        <f>IF(AND(ALL!O1185-METEALL[[#This Row],[620118]] &gt;= 0, ALL!O1185-METEALL[[#This Row],[620118]] &lt;= 24), ALL!O1185-METEALL[[#This Row],[620118]], 0)</f>
        <v>17</v>
      </c>
      <c r="Q1184">
        <f>IF(AND(ALL!P1185-METEALL[[#This Row],[620119]] &gt;= 0, ALL!P1185-METEALL[[#This Row],[620119]] &lt;= 24), ALL!P1185-METEALL[[#This Row],[620119]], 0)</f>
        <v>11</v>
      </c>
      <c r="R1184">
        <f>IF(AND(ALL!Q1185-METEALL[[#This Row],[620120]] &gt;= 0, ALL!Q1185-METEALL[[#This Row],[620120]] &lt;= 24), ALL!Q1185-METEALL[[#This Row],[620120]], 0)</f>
        <v>0</v>
      </c>
      <c r="S1184">
        <f>IF(AND(ALL!R1185-METEALL[[#This Row],[620122]] &gt;= 0, ALL!R1185-METEALL[[#This Row],[620122]] &lt;= 24), ALL!R1185-METEALL[[#This Row],[620122]], 0)</f>
        <v>0</v>
      </c>
      <c r="T1184">
        <f>IF(AND(ALL!S1185-METEALL[[#This Row],[620123]] &gt;= 0, ALL!S1185-METEALL[[#This Row],[620123]] &lt;= 24), ALL!S1185-METEALL[[#This Row],[620123]], 0)</f>
        <v>0</v>
      </c>
      <c r="U1184">
        <f>IF(AND(ALL!T1185-METEALL[[#This Row],[620124]] &gt;= 0, ALL!T1185-METEALL[[#This Row],[620124]] &lt;= 24), ALL!T1185-METEALL[[#This Row],[620124]], 0)</f>
        <v>13</v>
      </c>
      <c r="Y1184">
        <v>620104</v>
      </c>
      <c r="Z1184" s="31">
        <v>45012</v>
      </c>
      <c r="AA1184">
        <v>7</v>
      </c>
    </row>
    <row r="1185" spans="3:27">
      <c r="C1185" s="17">
        <v>45013</v>
      </c>
      <c r="D1185" t="str">
        <f>TEXT(Mete_cal[[#This Row],[Egat Code]], "[$-409]mmm yyyy")</f>
        <v>Mar 2023</v>
      </c>
      <c r="E1185">
        <f>IF(AND(ALL!D1186-METEALL[[#This Row],[620104]] &gt;= 0, ALL!D1186-METEALL[[#This Row],[620104]] &lt;= 24), ALL!D1186-METEALL[[#This Row],[620104]], 0)</f>
        <v>0</v>
      </c>
      <c r="F1185">
        <f>IF(AND(ALL!E1186-METEALL[[#This Row],[620105]] &gt;= 0, ALL!E1186-METEALL[[#This Row],[620105]] &lt;= 24), ALL!E1186-METEALL[[#This Row],[620105]], 0)</f>
        <v>0</v>
      </c>
      <c r="G1185">
        <f>IF(AND(ALL!F1186-METEALL[[#This Row],[620106]] &gt;= 0, ALL!F1186-METEALL[[#This Row],[620106]] &lt;= 24), ALL!F1186-METEALL[[#This Row],[620106]], 0)</f>
        <v>0</v>
      </c>
      <c r="H1185">
        <f>IF(AND(ALL!G1186-METEALL[[#This Row],[620107]] &gt;= 0, ALL!G1186-METEALL[[#This Row],[620107]] &lt;= 24), ALL!G1186-METEALL[[#This Row],[620107]], 0)</f>
        <v>0</v>
      </c>
      <c r="I1185">
        <f>IF(AND(ALL!H1186-METEALL[[#This Row],[620109]] &gt;= 0, ALL!H1186-METEALL[[#This Row],[620109]] &lt;= 24), ALL!H1186-METEALL[[#This Row],[620109]], 0)</f>
        <v>0</v>
      </c>
      <c r="J1185">
        <f>IF(AND(ALL!I1186-METEALL[[#This Row],[620111]] &gt;= 0, ALL!I1186-METEALL[[#This Row],[620111]] &lt;= 24), ALL!I1186-METEALL[[#This Row],[620111]], 0)</f>
        <v>0</v>
      </c>
      <c r="K1185">
        <f>IF(AND(ALL!J1186-METEALL[[#This Row],[620112]] &gt;= 0, ALL!J1186-METEALL[[#This Row],[620112]] &lt;= 24), ALL!J1186-METEALL[[#This Row],[620112]], 0)</f>
        <v>0</v>
      </c>
      <c r="L1185">
        <f>IF(AND(ALL!K1186-METEALL[[#This Row],[620113]] &gt;= 0, ALL!K1186-METEALL[[#This Row],[620113]] &lt;= 24), ALL!K1186-METEALL[[#This Row],[620113]], 0)</f>
        <v>0</v>
      </c>
      <c r="M1185">
        <f>IF(AND(ALL!L1186-METEALL[[#This Row],[620114]] &gt;= 0, ALL!L1186-METEALL[[#This Row],[620114]] &lt;= 24), ALL!L1186-METEALL[[#This Row],[620114]], 0)</f>
        <v>0</v>
      </c>
      <c r="N1185">
        <f>IF(AND(ALL!M1186-METEALL[[#This Row],[620116]] &gt;= 0, ALL!M1186-METEALL[[#This Row],[620116]] &lt;= 24), ALL!M1186-METEALL[[#This Row],[620116]], 0)</f>
        <v>0</v>
      </c>
      <c r="O1185">
        <f>IF(AND(ALL!N1186-METEALL[[#This Row],[620117]] &gt;= 0, ALL!N1186-METEALL[[#This Row],[620117]] &lt;= 24), ALL!N1186-METEALL[[#This Row],[620117]], 0)</f>
        <v>0</v>
      </c>
      <c r="P1185">
        <f>IF(AND(ALL!O1186-METEALL[[#This Row],[620118]] &gt;= 0, ALL!O1186-METEALL[[#This Row],[620118]] &lt;= 24), ALL!O1186-METEALL[[#This Row],[620118]], 0)</f>
        <v>0</v>
      </c>
      <c r="Q1185">
        <f>IF(AND(ALL!P1186-METEALL[[#This Row],[620119]] &gt;= 0, ALL!P1186-METEALL[[#This Row],[620119]] &lt;= 24), ALL!P1186-METEALL[[#This Row],[620119]], 0)</f>
        <v>0</v>
      </c>
      <c r="R1185">
        <f>IF(AND(ALL!Q1186-METEALL[[#This Row],[620120]] &gt;= 0, ALL!Q1186-METEALL[[#This Row],[620120]] &lt;= 24), ALL!Q1186-METEALL[[#This Row],[620120]], 0)</f>
        <v>0</v>
      </c>
      <c r="S1185">
        <f>IF(AND(ALL!R1186-METEALL[[#This Row],[620122]] &gt;= 0, ALL!R1186-METEALL[[#This Row],[620122]] &lt;= 24), ALL!R1186-METEALL[[#This Row],[620122]], 0)</f>
        <v>0</v>
      </c>
      <c r="T1185">
        <f>IF(AND(ALL!S1186-METEALL[[#This Row],[620123]] &gt;= 0, ALL!S1186-METEALL[[#This Row],[620123]] &lt;= 24), ALL!S1186-METEALL[[#This Row],[620123]], 0)</f>
        <v>0</v>
      </c>
      <c r="U1185">
        <f>IF(AND(ALL!T1186-METEALL[[#This Row],[620124]] &gt;= 0, ALL!T1186-METEALL[[#This Row],[620124]] &lt;= 24), ALL!T1186-METEALL[[#This Row],[620124]], 0)</f>
        <v>0</v>
      </c>
      <c r="Y1185">
        <v>620104</v>
      </c>
      <c r="Z1185" s="31">
        <v>45013</v>
      </c>
      <c r="AA1185">
        <v>0</v>
      </c>
    </row>
    <row r="1186" spans="3:27">
      <c r="C1186" s="17">
        <v>45014</v>
      </c>
      <c r="D1186" t="str">
        <f>TEXT(Mete_cal[[#This Row],[Egat Code]], "[$-409]mmm yyyy")</f>
        <v>Mar 2023</v>
      </c>
      <c r="E1186">
        <f>IF(AND(ALL!D1187-METEALL[[#This Row],[620104]] &gt;= 0, ALL!D1187-METEALL[[#This Row],[620104]] &lt;= 24), ALL!D1187-METEALL[[#This Row],[620104]], 0)</f>
        <v>5</v>
      </c>
      <c r="F1186">
        <f>IF(AND(ALL!E1187-METEALL[[#This Row],[620105]] &gt;= 0, ALL!E1187-METEALL[[#This Row],[620105]] &lt;= 24), ALL!E1187-METEALL[[#This Row],[620105]], 0)</f>
        <v>0</v>
      </c>
      <c r="G1186">
        <f>IF(AND(ALL!F1187-METEALL[[#This Row],[620106]] &gt;= 0, ALL!F1187-METEALL[[#This Row],[620106]] &lt;= 24), ALL!F1187-METEALL[[#This Row],[620106]], 0)</f>
        <v>0</v>
      </c>
      <c r="H1186">
        <f>IF(AND(ALL!G1187-METEALL[[#This Row],[620107]] &gt;= 0, ALL!G1187-METEALL[[#This Row],[620107]] &lt;= 24), ALL!G1187-METEALL[[#This Row],[620107]], 0)</f>
        <v>0</v>
      </c>
      <c r="I1186">
        <f>IF(AND(ALL!H1187-METEALL[[#This Row],[620109]] &gt;= 0, ALL!H1187-METEALL[[#This Row],[620109]] &lt;= 24), ALL!H1187-METEALL[[#This Row],[620109]], 0)</f>
        <v>0</v>
      </c>
      <c r="J1186">
        <f>IF(AND(ALL!I1187-METEALL[[#This Row],[620111]] &gt;= 0, ALL!I1187-METEALL[[#This Row],[620111]] &lt;= 24), ALL!I1187-METEALL[[#This Row],[620111]], 0)</f>
        <v>0</v>
      </c>
      <c r="K1186">
        <f>IF(AND(ALL!J1187-METEALL[[#This Row],[620112]] &gt;= 0, ALL!J1187-METEALL[[#This Row],[620112]] &lt;= 24), ALL!J1187-METEALL[[#This Row],[620112]], 0)</f>
        <v>0</v>
      </c>
      <c r="L1186">
        <f>IF(AND(ALL!K1187-METEALL[[#This Row],[620113]] &gt;= 0, ALL!K1187-METEALL[[#This Row],[620113]] &lt;= 24), ALL!K1187-METEALL[[#This Row],[620113]], 0)</f>
        <v>0</v>
      </c>
      <c r="M1186">
        <f>IF(AND(ALL!L1187-METEALL[[#This Row],[620114]] &gt;= 0, ALL!L1187-METEALL[[#This Row],[620114]] &lt;= 24), ALL!L1187-METEALL[[#This Row],[620114]], 0)</f>
        <v>0</v>
      </c>
      <c r="N1186">
        <f>IF(AND(ALL!M1187-METEALL[[#This Row],[620116]] &gt;= 0, ALL!M1187-METEALL[[#This Row],[620116]] &lt;= 24), ALL!M1187-METEALL[[#This Row],[620116]], 0)</f>
        <v>4</v>
      </c>
      <c r="O1186">
        <f>IF(AND(ALL!N1187-METEALL[[#This Row],[620117]] &gt;= 0, ALL!N1187-METEALL[[#This Row],[620117]] &lt;= 24), ALL!N1187-METEALL[[#This Row],[620117]], 0)</f>
        <v>0</v>
      </c>
      <c r="P1186">
        <f>IF(AND(ALL!O1187-METEALL[[#This Row],[620118]] &gt;= 0, ALL!O1187-METEALL[[#This Row],[620118]] &lt;= 24), ALL!O1187-METEALL[[#This Row],[620118]], 0)</f>
        <v>0</v>
      </c>
      <c r="Q1186">
        <f>IF(AND(ALL!P1187-METEALL[[#This Row],[620119]] &gt;= 0, ALL!P1187-METEALL[[#This Row],[620119]] &lt;= 24), ALL!P1187-METEALL[[#This Row],[620119]], 0)</f>
        <v>0</v>
      </c>
      <c r="R1186">
        <f>IF(AND(ALL!Q1187-METEALL[[#This Row],[620120]] &gt;= 0, ALL!Q1187-METEALL[[#This Row],[620120]] &lt;= 24), ALL!Q1187-METEALL[[#This Row],[620120]], 0)</f>
        <v>0</v>
      </c>
      <c r="S1186">
        <f>IF(AND(ALL!R1187-METEALL[[#This Row],[620122]] &gt;= 0, ALL!R1187-METEALL[[#This Row],[620122]] &lt;= 24), ALL!R1187-METEALL[[#This Row],[620122]], 0)</f>
        <v>0</v>
      </c>
      <c r="T1186">
        <f>IF(AND(ALL!S1187-METEALL[[#This Row],[620123]] &gt;= 0, ALL!S1187-METEALL[[#This Row],[620123]] &lt;= 24), ALL!S1187-METEALL[[#This Row],[620123]], 0)</f>
        <v>0</v>
      </c>
      <c r="U1186">
        <f>IF(AND(ALL!T1187-METEALL[[#This Row],[620124]] &gt;= 0, ALL!T1187-METEALL[[#This Row],[620124]] &lt;= 24), ALL!T1187-METEALL[[#This Row],[620124]], 0)</f>
        <v>0</v>
      </c>
      <c r="Y1186">
        <v>620104</v>
      </c>
      <c r="Z1186" s="31">
        <v>45014</v>
      </c>
      <c r="AA1186">
        <v>5</v>
      </c>
    </row>
    <row r="1187" spans="3:27">
      <c r="C1187" s="17">
        <v>45015</v>
      </c>
      <c r="D1187" t="str">
        <f>TEXT(Mete_cal[[#This Row],[Egat Code]], "[$-409]mmm yyyy")</f>
        <v>Mar 2023</v>
      </c>
      <c r="E1187">
        <f>IF(AND(ALL!D1188-METEALL[[#This Row],[620104]] &gt;= 0, ALL!D1188-METEALL[[#This Row],[620104]] &lt;= 24), ALL!D1188-METEALL[[#This Row],[620104]], 0)</f>
        <v>12</v>
      </c>
      <c r="F1187">
        <f>IF(AND(ALL!E1188-METEALL[[#This Row],[620105]] &gt;= 0, ALL!E1188-METEALL[[#This Row],[620105]] &lt;= 24), ALL!E1188-METEALL[[#This Row],[620105]], 0)</f>
        <v>0</v>
      </c>
      <c r="G1187">
        <f>IF(AND(ALL!F1188-METEALL[[#This Row],[620106]] &gt;= 0, ALL!F1188-METEALL[[#This Row],[620106]] &lt;= 24), ALL!F1188-METEALL[[#This Row],[620106]], 0)</f>
        <v>5</v>
      </c>
      <c r="H1187">
        <f>IF(AND(ALL!G1188-METEALL[[#This Row],[620107]] &gt;= 0, ALL!G1188-METEALL[[#This Row],[620107]] &lt;= 24), ALL!G1188-METEALL[[#This Row],[620107]], 0)</f>
        <v>0</v>
      </c>
      <c r="I1187">
        <f>IF(AND(ALL!H1188-METEALL[[#This Row],[620109]] &gt;= 0, ALL!H1188-METEALL[[#This Row],[620109]] &lt;= 24), ALL!H1188-METEALL[[#This Row],[620109]], 0)</f>
        <v>12</v>
      </c>
      <c r="J1187">
        <f>IF(AND(ALL!I1188-METEALL[[#This Row],[620111]] &gt;= 0, ALL!I1188-METEALL[[#This Row],[620111]] &lt;= 24), ALL!I1188-METEALL[[#This Row],[620111]], 0)</f>
        <v>0</v>
      </c>
      <c r="K1187">
        <f>IF(AND(ALL!J1188-METEALL[[#This Row],[620112]] &gt;= 0, ALL!J1188-METEALL[[#This Row],[620112]] &lt;= 24), ALL!J1188-METEALL[[#This Row],[620112]], 0)</f>
        <v>0</v>
      </c>
      <c r="L1187">
        <f>IF(AND(ALL!K1188-METEALL[[#This Row],[620113]] &gt;= 0, ALL!K1188-METEALL[[#This Row],[620113]] &lt;= 24), ALL!K1188-METEALL[[#This Row],[620113]], 0)</f>
        <v>0</v>
      </c>
      <c r="M1187">
        <f>IF(AND(ALL!L1188-METEALL[[#This Row],[620114]] &gt;= 0, ALL!L1188-METEALL[[#This Row],[620114]] &lt;= 24), ALL!L1188-METEALL[[#This Row],[620114]], 0)</f>
        <v>0</v>
      </c>
      <c r="N1187">
        <f>IF(AND(ALL!M1188-METEALL[[#This Row],[620116]] &gt;= 0, ALL!M1188-METEALL[[#This Row],[620116]] &lt;= 24), ALL!M1188-METEALL[[#This Row],[620116]], 0)</f>
        <v>8</v>
      </c>
      <c r="O1187">
        <f>IF(AND(ALL!N1188-METEALL[[#This Row],[620117]] &gt;= 0, ALL!N1188-METEALL[[#This Row],[620117]] &lt;= 24), ALL!N1188-METEALL[[#This Row],[620117]], 0)</f>
        <v>0</v>
      </c>
      <c r="P1187">
        <f>IF(AND(ALL!O1188-METEALL[[#This Row],[620118]] &gt;= 0, ALL!O1188-METEALL[[#This Row],[620118]] &lt;= 24), ALL!O1188-METEALL[[#This Row],[620118]], 0)</f>
        <v>9</v>
      </c>
      <c r="Q1187">
        <f>IF(AND(ALL!P1188-METEALL[[#This Row],[620119]] &gt;= 0, ALL!P1188-METEALL[[#This Row],[620119]] &lt;= 24), ALL!P1188-METEALL[[#This Row],[620119]], 0)</f>
        <v>9</v>
      </c>
      <c r="R1187">
        <f>IF(AND(ALL!Q1188-METEALL[[#This Row],[620120]] &gt;= 0, ALL!Q1188-METEALL[[#This Row],[620120]] &lt;= 24), ALL!Q1188-METEALL[[#This Row],[620120]], 0)</f>
        <v>0</v>
      </c>
      <c r="S1187">
        <f>IF(AND(ALL!R1188-METEALL[[#This Row],[620122]] &gt;= 0, ALL!R1188-METEALL[[#This Row],[620122]] &lt;= 24), ALL!R1188-METEALL[[#This Row],[620122]], 0)</f>
        <v>0</v>
      </c>
      <c r="T1187">
        <f>IF(AND(ALL!S1188-METEALL[[#This Row],[620123]] &gt;= 0, ALL!S1188-METEALL[[#This Row],[620123]] &lt;= 24), ALL!S1188-METEALL[[#This Row],[620123]], 0)</f>
        <v>16</v>
      </c>
      <c r="U1187">
        <f>IF(AND(ALL!T1188-METEALL[[#This Row],[620124]] &gt;= 0, ALL!T1188-METEALL[[#This Row],[620124]] &lt;= 24), ALL!T1188-METEALL[[#This Row],[620124]], 0)</f>
        <v>12</v>
      </c>
      <c r="Y1187">
        <v>620104</v>
      </c>
      <c r="Z1187" s="31">
        <v>45015</v>
      </c>
      <c r="AA1187">
        <v>12</v>
      </c>
    </row>
    <row r="1188" spans="3:27">
      <c r="C1188" s="17">
        <v>45016</v>
      </c>
      <c r="D1188" t="str">
        <f>TEXT(Mete_cal[[#This Row],[Egat Code]], "[$-409]mmm yyyy")</f>
        <v>Mar 2023</v>
      </c>
      <c r="E1188">
        <f>IF(AND(ALL!D1189-METEALL[[#This Row],[620104]] &gt;= 0, ALL!D1189-METEALL[[#This Row],[620104]] &lt;= 24), ALL!D1189-METEALL[[#This Row],[620104]], 0)</f>
        <v>18</v>
      </c>
      <c r="F1188">
        <f>IF(AND(ALL!E1189-METEALL[[#This Row],[620105]] &gt;= 0, ALL!E1189-METEALL[[#This Row],[620105]] &lt;= 24), ALL!E1189-METEALL[[#This Row],[620105]], 0)</f>
        <v>0</v>
      </c>
      <c r="G1188">
        <f>IF(AND(ALL!F1189-METEALL[[#This Row],[620106]] &gt;= 0, ALL!F1189-METEALL[[#This Row],[620106]] &lt;= 24), ALL!F1189-METEALL[[#This Row],[620106]], 0)</f>
        <v>19</v>
      </c>
      <c r="H1188">
        <f>IF(AND(ALL!G1189-METEALL[[#This Row],[620107]] &gt;= 0, ALL!G1189-METEALL[[#This Row],[620107]] &lt;= 24), ALL!G1189-METEALL[[#This Row],[620107]], 0)</f>
        <v>0</v>
      </c>
      <c r="I1188">
        <f>IF(AND(ALL!H1189-METEALL[[#This Row],[620109]] &gt;= 0, ALL!H1189-METEALL[[#This Row],[620109]] &lt;= 24), ALL!H1189-METEALL[[#This Row],[620109]], 0)</f>
        <v>17</v>
      </c>
      <c r="J1188">
        <f>IF(AND(ALL!I1189-METEALL[[#This Row],[620111]] &gt;= 0, ALL!I1189-METEALL[[#This Row],[620111]] &lt;= 24), ALL!I1189-METEALL[[#This Row],[620111]], 0)</f>
        <v>0</v>
      </c>
      <c r="K1188">
        <f>IF(AND(ALL!J1189-METEALL[[#This Row],[620112]] &gt;= 0, ALL!J1189-METEALL[[#This Row],[620112]] &lt;= 24), ALL!J1189-METEALL[[#This Row],[620112]], 0)</f>
        <v>0</v>
      </c>
      <c r="L1188">
        <f>IF(AND(ALL!K1189-METEALL[[#This Row],[620113]] &gt;= 0, ALL!K1189-METEALL[[#This Row],[620113]] &lt;= 24), ALL!K1189-METEALL[[#This Row],[620113]], 0)</f>
        <v>0</v>
      </c>
      <c r="M1188">
        <f>IF(AND(ALL!L1189-METEALL[[#This Row],[620114]] &gt;= 0, ALL!L1189-METEALL[[#This Row],[620114]] &lt;= 24), ALL!L1189-METEALL[[#This Row],[620114]], 0)</f>
        <v>0</v>
      </c>
      <c r="N1188">
        <f>IF(AND(ALL!M1189-METEALL[[#This Row],[620116]] &gt;= 0, ALL!M1189-METEALL[[#This Row],[620116]] &lt;= 24), ALL!M1189-METEALL[[#This Row],[620116]], 0)</f>
        <v>17</v>
      </c>
      <c r="O1188">
        <f>IF(AND(ALL!N1189-METEALL[[#This Row],[620117]] &gt;= 0, ALL!N1189-METEALL[[#This Row],[620117]] &lt;= 24), ALL!N1189-METEALL[[#This Row],[620117]], 0)</f>
        <v>0</v>
      </c>
      <c r="P1188">
        <f>IF(AND(ALL!O1189-METEALL[[#This Row],[620118]] &gt;= 0, ALL!O1189-METEALL[[#This Row],[620118]] &lt;= 24), ALL!O1189-METEALL[[#This Row],[620118]], 0)</f>
        <v>8</v>
      </c>
      <c r="Q1188">
        <f>IF(AND(ALL!P1189-METEALL[[#This Row],[620119]] &gt;= 0, ALL!P1189-METEALL[[#This Row],[620119]] &lt;= 24), ALL!P1189-METEALL[[#This Row],[620119]], 0)</f>
        <v>12</v>
      </c>
      <c r="R1188">
        <f>IF(AND(ALL!Q1189-METEALL[[#This Row],[620120]] &gt;= 0, ALL!Q1189-METEALL[[#This Row],[620120]] &lt;= 24), ALL!Q1189-METEALL[[#This Row],[620120]], 0)</f>
        <v>17</v>
      </c>
      <c r="S1188">
        <f>IF(AND(ALL!R1189-METEALL[[#This Row],[620122]] &gt;= 0, ALL!R1189-METEALL[[#This Row],[620122]] &lt;= 24), ALL!R1189-METEALL[[#This Row],[620122]], 0)</f>
        <v>7</v>
      </c>
      <c r="T1188">
        <f>IF(AND(ALL!S1189-METEALL[[#This Row],[620123]] &gt;= 0, ALL!S1189-METEALL[[#This Row],[620123]] &lt;= 24), ALL!S1189-METEALL[[#This Row],[620123]], 0)</f>
        <v>0</v>
      </c>
      <c r="U1188">
        <f>IF(AND(ALL!T1189-METEALL[[#This Row],[620124]] &gt;= 0, ALL!T1189-METEALL[[#This Row],[620124]] &lt;= 24), ALL!T1189-METEALL[[#This Row],[620124]], 0)</f>
        <v>6</v>
      </c>
      <c r="Y1188">
        <v>620104</v>
      </c>
      <c r="Z1188" s="31">
        <v>45016</v>
      </c>
      <c r="AA1188">
        <v>18</v>
      </c>
    </row>
    <row r="1189" spans="3:27">
      <c r="C1189" s="17">
        <v>45017</v>
      </c>
      <c r="D1189" t="str">
        <f>TEXT(Mete_cal[[#This Row],[Egat Code]], "[$-409]mmm yyyy")</f>
        <v>Apr 2023</v>
      </c>
      <c r="E1189">
        <f>IF(AND(ALL!D1190-METEALL[[#This Row],[620104]] &gt;= 0, ALL!D1190-METEALL[[#This Row],[620104]] &lt;= 24), ALL!D1190-METEALL[[#This Row],[620104]], 0)</f>
        <v>18</v>
      </c>
      <c r="F1189">
        <f>IF(AND(ALL!E1190-METEALL[[#This Row],[620105]] &gt;= 0, ALL!E1190-METEALL[[#This Row],[620105]] &lt;= 24), ALL!E1190-METEALL[[#This Row],[620105]], 0)</f>
        <v>0</v>
      </c>
      <c r="G1189">
        <f>IF(AND(ALL!F1190-METEALL[[#This Row],[620106]] &gt;= 0, ALL!F1190-METEALL[[#This Row],[620106]] &lt;= 24), ALL!F1190-METEALL[[#This Row],[620106]], 0)</f>
        <v>19</v>
      </c>
      <c r="H1189">
        <f>IF(AND(ALL!G1190-METEALL[[#This Row],[620107]] &gt;= 0, ALL!G1190-METEALL[[#This Row],[620107]] &lt;= 24), ALL!G1190-METEALL[[#This Row],[620107]], 0)</f>
        <v>0</v>
      </c>
      <c r="I1189">
        <f>IF(AND(ALL!H1190-METEALL[[#This Row],[620109]] &gt;= 0, ALL!H1190-METEALL[[#This Row],[620109]] &lt;= 24), ALL!H1190-METEALL[[#This Row],[620109]], 0)</f>
        <v>0</v>
      </c>
      <c r="J1189">
        <f>IF(AND(ALL!I1190-METEALL[[#This Row],[620111]] &gt;= 0, ALL!I1190-METEALL[[#This Row],[620111]] &lt;= 24), ALL!I1190-METEALL[[#This Row],[620111]], 0)</f>
        <v>0</v>
      </c>
      <c r="K1189">
        <f>IF(AND(ALL!J1190-METEALL[[#This Row],[620112]] &gt;= 0, ALL!J1190-METEALL[[#This Row],[620112]] &lt;= 24), ALL!J1190-METEALL[[#This Row],[620112]], 0)</f>
        <v>0</v>
      </c>
      <c r="L1189">
        <f>IF(AND(ALL!K1190-METEALL[[#This Row],[620113]] &gt;= 0, ALL!K1190-METEALL[[#This Row],[620113]] &lt;= 24), ALL!K1190-METEALL[[#This Row],[620113]], 0)</f>
        <v>0</v>
      </c>
      <c r="M1189">
        <f>IF(AND(ALL!L1190-METEALL[[#This Row],[620114]] &gt;= 0, ALL!L1190-METEALL[[#This Row],[620114]] &lt;= 24), ALL!L1190-METEALL[[#This Row],[620114]], 0)</f>
        <v>0</v>
      </c>
      <c r="N1189">
        <f>IF(AND(ALL!M1190-METEALL[[#This Row],[620116]] &gt;= 0, ALL!M1190-METEALL[[#This Row],[620116]] &lt;= 24), ALL!M1190-METEALL[[#This Row],[620116]], 0)</f>
        <v>17</v>
      </c>
      <c r="O1189">
        <f>IF(AND(ALL!N1190-METEALL[[#This Row],[620117]] &gt;= 0, ALL!N1190-METEALL[[#This Row],[620117]] &lt;= 24), ALL!N1190-METEALL[[#This Row],[620117]], 0)</f>
        <v>0</v>
      </c>
      <c r="P1189">
        <f>IF(AND(ALL!O1190-METEALL[[#This Row],[620118]] &gt;= 0, ALL!O1190-METEALL[[#This Row],[620118]] &lt;= 24), ALL!O1190-METEALL[[#This Row],[620118]], 0)</f>
        <v>0</v>
      </c>
      <c r="Q1189">
        <f>IF(AND(ALL!P1190-METEALL[[#This Row],[620119]] &gt;= 0, ALL!P1190-METEALL[[#This Row],[620119]] &lt;= 24), ALL!P1190-METEALL[[#This Row],[620119]], 0)</f>
        <v>13</v>
      </c>
      <c r="R1189">
        <f>IF(AND(ALL!Q1190-METEALL[[#This Row],[620120]] &gt;= 0, ALL!Q1190-METEALL[[#This Row],[620120]] &lt;= 24), ALL!Q1190-METEALL[[#This Row],[620120]], 0)</f>
        <v>8</v>
      </c>
      <c r="S1189">
        <f>IF(AND(ALL!R1190-METEALL[[#This Row],[620122]] &gt;= 0, ALL!R1190-METEALL[[#This Row],[620122]] &lt;= 24), ALL!R1190-METEALL[[#This Row],[620122]], 0)</f>
        <v>12</v>
      </c>
      <c r="T1189">
        <f>IF(AND(ALL!S1190-METEALL[[#This Row],[620123]] &gt;= 0, ALL!S1190-METEALL[[#This Row],[620123]] &lt;= 24), ALL!S1190-METEALL[[#This Row],[620123]], 0)</f>
        <v>0</v>
      </c>
      <c r="U1189">
        <f>IF(AND(ALL!T1190-METEALL[[#This Row],[620124]] &gt;= 0, ALL!T1190-METEALL[[#This Row],[620124]] &lt;= 24), ALL!T1190-METEALL[[#This Row],[620124]], 0)</f>
        <v>18</v>
      </c>
      <c r="Y1189">
        <v>620104</v>
      </c>
      <c r="Z1189" s="31">
        <v>45017</v>
      </c>
      <c r="AA1189">
        <v>18</v>
      </c>
    </row>
    <row r="1190" spans="3:27">
      <c r="C1190" s="17">
        <v>45018</v>
      </c>
      <c r="D1190" t="str">
        <f>TEXT(Mete_cal[[#This Row],[Egat Code]], "[$-409]mmm yyyy")</f>
        <v>Apr 2023</v>
      </c>
      <c r="E1190">
        <f>IF(AND(ALL!D1191-METEALL[[#This Row],[620104]] &gt;= 0, ALL!D1191-METEALL[[#This Row],[620104]] &lt;= 24), ALL!D1191-METEALL[[#This Row],[620104]], 0)</f>
        <v>6</v>
      </c>
      <c r="F1190">
        <f>IF(AND(ALL!E1191-METEALL[[#This Row],[620105]] &gt;= 0, ALL!E1191-METEALL[[#This Row],[620105]] &lt;= 24), ALL!E1191-METEALL[[#This Row],[620105]], 0)</f>
        <v>0</v>
      </c>
      <c r="G1190">
        <f>IF(AND(ALL!F1191-METEALL[[#This Row],[620106]] &gt;= 0, ALL!F1191-METEALL[[#This Row],[620106]] &lt;= 24), ALL!F1191-METEALL[[#This Row],[620106]], 0)</f>
        <v>6</v>
      </c>
      <c r="H1190">
        <f>IF(AND(ALL!G1191-METEALL[[#This Row],[620107]] &gt;= 0, ALL!G1191-METEALL[[#This Row],[620107]] &lt;= 24), ALL!G1191-METEALL[[#This Row],[620107]], 0)</f>
        <v>0</v>
      </c>
      <c r="I1190">
        <f>IF(AND(ALL!H1191-METEALL[[#This Row],[620109]] &gt;= 0, ALL!H1191-METEALL[[#This Row],[620109]] &lt;= 24), ALL!H1191-METEALL[[#This Row],[620109]], 0)</f>
        <v>17</v>
      </c>
      <c r="J1190">
        <f>IF(AND(ALL!I1191-METEALL[[#This Row],[620111]] &gt;= 0, ALL!I1191-METEALL[[#This Row],[620111]] &lt;= 24), ALL!I1191-METEALL[[#This Row],[620111]], 0)</f>
        <v>0</v>
      </c>
      <c r="K1190">
        <f>IF(AND(ALL!J1191-METEALL[[#This Row],[620112]] &gt;= 0, ALL!J1191-METEALL[[#This Row],[620112]] &lt;= 24), ALL!J1191-METEALL[[#This Row],[620112]], 0)</f>
        <v>0</v>
      </c>
      <c r="L1190">
        <f>IF(AND(ALL!K1191-METEALL[[#This Row],[620113]] &gt;= 0, ALL!K1191-METEALL[[#This Row],[620113]] &lt;= 24), ALL!K1191-METEALL[[#This Row],[620113]], 0)</f>
        <v>3</v>
      </c>
      <c r="M1190">
        <f>IF(AND(ALL!L1191-METEALL[[#This Row],[620114]] &gt;= 0, ALL!L1191-METEALL[[#This Row],[620114]] &lt;= 24), ALL!L1191-METEALL[[#This Row],[620114]], 0)</f>
        <v>0</v>
      </c>
      <c r="N1190">
        <f>IF(AND(ALL!M1191-METEALL[[#This Row],[620116]] &gt;= 0, ALL!M1191-METEALL[[#This Row],[620116]] &lt;= 24), ALL!M1191-METEALL[[#This Row],[620116]], 0)</f>
        <v>9</v>
      </c>
      <c r="O1190">
        <f>IF(AND(ALL!N1191-METEALL[[#This Row],[620117]] &gt;= 0, ALL!N1191-METEALL[[#This Row],[620117]] &lt;= 24), ALL!N1191-METEALL[[#This Row],[620117]], 0)</f>
        <v>3</v>
      </c>
      <c r="P1190">
        <f>IF(AND(ALL!O1191-METEALL[[#This Row],[620118]] &gt;= 0, ALL!O1191-METEALL[[#This Row],[620118]] &lt;= 24), ALL!O1191-METEALL[[#This Row],[620118]], 0)</f>
        <v>2</v>
      </c>
      <c r="Q1190">
        <f>IF(AND(ALL!P1191-METEALL[[#This Row],[620119]] &gt;= 0, ALL!P1191-METEALL[[#This Row],[620119]] &lt;= 24), ALL!P1191-METEALL[[#This Row],[620119]], 0)</f>
        <v>9</v>
      </c>
      <c r="R1190">
        <f>IF(AND(ALL!Q1191-METEALL[[#This Row],[620120]] &gt;= 0, ALL!Q1191-METEALL[[#This Row],[620120]] &lt;= 24), ALL!Q1191-METEALL[[#This Row],[620120]], 0)</f>
        <v>15</v>
      </c>
      <c r="S1190">
        <f>IF(AND(ALL!R1191-METEALL[[#This Row],[620122]] &gt;= 0, ALL!R1191-METEALL[[#This Row],[620122]] &lt;= 24), ALL!R1191-METEALL[[#This Row],[620122]], 0)</f>
        <v>10</v>
      </c>
      <c r="T1190">
        <f>IF(AND(ALL!S1191-METEALL[[#This Row],[620123]] &gt;= 0, ALL!S1191-METEALL[[#This Row],[620123]] &lt;= 24), ALL!S1191-METEALL[[#This Row],[620123]], 0)</f>
        <v>0</v>
      </c>
      <c r="U1190">
        <f>IF(AND(ALL!T1191-METEALL[[#This Row],[620124]] &gt;= 0, ALL!T1191-METEALL[[#This Row],[620124]] &lt;= 24), ALL!T1191-METEALL[[#This Row],[620124]], 0)</f>
        <v>10</v>
      </c>
      <c r="Y1190">
        <v>620104</v>
      </c>
      <c r="Z1190" s="31">
        <v>45018</v>
      </c>
      <c r="AA1190">
        <v>6</v>
      </c>
    </row>
    <row r="1191" spans="3:27">
      <c r="C1191" s="17">
        <v>45019</v>
      </c>
      <c r="D1191" t="str">
        <f>TEXT(Mete_cal[[#This Row],[Egat Code]], "[$-409]mmm yyyy")</f>
        <v>Apr 2023</v>
      </c>
      <c r="E1191">
        <f>IF(AND(ALL!D1192-METEALL[[#This Row],[620104]] &gt;= 0, ALL!D1192-METEALL[[#This Row],[620104]] &lt;= 24), ALL!D1192-METEALL[[#This Row],[620104]], 0)</f>
        <v>11</v>
      </c>
      <c r="F1191">
        <f>IF(AND(ALL!E1192-METEALL[[#This Row],[620105]] &gt;= 0, ALL!E1192-METEALL[[#This Row],[620105]] &lt;= 24), ALL!E1192-METEALL[[#This Row],[620105]], 0)</f>
        <v>0</v>
      </c>
      <c r="G1191">
        <f>IF(AND(ALL!F1192-METEALL[[#This Row],[620106]] &gt;= 0, ALL!F1192-METEALL[[#This Row],[620106]] &lt;= 24), ALL!F1192-METEALL[[#This Row],[620106]], 0)</f>
        <v>4</v>
      </c>
      <c r="H1191">
        <f>IF(AND(ALL!G1192-METEALL[[#This Row],[620107]] &gt;= 0, ALL!G1192-METEALL[[#This Row],[620107]] &lt;= 24), ALL!G1192-METEALL[[#This Row],[620107]], 0)</f>
        <v>0</v>
      </c>
      <c r="I1191">
        <f>IF(AND(ALL!H1192-METEALL[[#This Row],[620109]] &gt;= 0, ALL!H1192-METEALL[[#This Row],[620109]] &lt;= 24), ALL!H1192-METEALL[[#This Row],[620109]], 0)</f>
        <v>8</v>
      </c>
      <c r="J1191">
        <f>IF(AND(ALL!I1192-METEALL[[#This Row],[620111]] &gt;= 0, ALL!I1192-METEALL[[#This Row],[620111]] &lt;= 24), ALL!I1192-METEALL[[#This Row],[620111]], 0)</f>
        <v>0</v>
      </c>
      <c r="K1191">
        <f>IF(AND(ALL!J1192-METEALL[[#This Row],[620112]] &gt;= 0, ALL!J1192-METEALL[[#This Row],[620112]] &lt;= 24), ALL!J1192-METEALL[[#This Row],[620112]], 0)</f>
        <v>0</v>
      </c>
      <c r="L1191">
        <f>IF(AND(ALL!K1192-METEALL[[#This Row],[620113]] &gt;= 0, ALL!K1192-METEALL[[#This Row],[620113]] &lt;= 24), ALL!K1192-METEALL[[#This Row],[620113]], 0)</f>
        <v>8</v>
      </c>
      <c r="M1191">
        <f>IF(AND(ALL!L1192-METEALL[[#This Row],[620114]] &gt;= 0, ALL!L1192-METEALL[[#This Row],[620114]] &lt;= 24), ALL!L1192-METEALL[[#This Row],[620114]], 0)</f>
        <v>2</v>
      </c>
      <c r="N1191">
        <f>IF(AND(ALL!M1192-METEALL[[#This Row],[620116]] &gt;= 0, ALL!M1192-METEALL[[#This Row],[620116]] &lt;= 24), ALL!M1192-METEALL[[#This Row],[620116]], 0)</f>
        <v>8</v>
      </c>
      <c r="O1191">
        <f>IF(AND(ALL!N1192-METEALL[[#This Row],[620117]] &gt;= 0, ALL!N1192-METEALL[[#This Row],[620117]] &lt;= 24), ALL!N1192-METEALL[[#This Row],[620117]], 0)</f>
        <v>9</v>
      </c>
      <c r="P1191">
        <f>IF(AND(ALL!O1192-METEALL[[#This Row],[620118]] &gt;= 0, ALL!O1192-METEALL[[#This Row],[620118]] &lt;= 24), ALL!O1192-METEALL[[#This Row],[620118]], 0)</f>
        <v>8</v>
      </c>
      <c r="Q1191">
        <f>IF(AND(ALL!P1192-METEALL[[#This Row],[620119]] &gt;= 0, ALL!P1192-METEALL[[#This Row],[620119]] &lt;= 24), ALL!P1192-METEALL[[#This Row],[620119]], 0)</f>
        <v>15</v>
      </c>
      <c r="R1191">
        <f>IF(AND(ALL!Q1192-METEALL[[#This Row],[620120]] &gt;= 0, ALL!Q1192-METEALL[[#This Row],[620120]] &lt;= 24), ALL!Q1192-METEALL[[#This Row],[620120]], 0)</f>
        <v>8</v>
      </c>
      <c r="S1191">
        <f>IF(AND(ALL!R1192-METEALL[[#This Row],[620122]] &gt;= 0, ALL!R1192-METEALL[[#This Row],[620122]] &lt;= 24), ALL!R1192-METEALL[[#This Row],[620122]], 0)</f>
        <v>0</v>
      </c>
      <c r="T1191">
        <f>IF(AND(ALL!S1192-METEALL[[#This Row],[620123]] &gt;= 0, ALL!S1192-METEALL[[#This Row],[620123]] &lt;= 24), ALL!S1192-METEALL[[#This Row],[620123]], 0)</f>
        <v>0</v>
      </c>
      <c r="U1191">
        <f>IF(AND(ALL!T1192-METEALL[[#This Row],[620124]] &gt;= 0, ALL!T1192-METEALL[[#This Row],[620124]] &lt;= 24), ALL!T1192-METEALL[[#This Row],[620124]], 0)</f>
        <v>5</v>
      </c>
      <c r="Y1191">
        <v>620104</v>
      </c>
      <c r="Z1191" s="31">
        <v>45019</v>
      </c>
      <c r="AA1191">
        <v>11</v>
      </c>
    </row>
    <row r="1192" spans="3:27">
      <c r="C1192" s="17">
        <v>45020</v>
      </c>
      <c r="D1192" t="str">
        <f>TEXT(Mete_cal[[#This Row],[Egat Code]], "[$-409]mmm yyyy")</f>
        <v>Apr 2023</v>
      </c>
      <c r="E1192">
        <f>IF(AND(ALL!D1193-METEALL[[#This Row],[620104]] &gt;= 0, ALL!D1193-METEALL[[#This Row],[620104]] &lt;= 24), ALL!D1193-METEALL[[#This Row],[620104]], 0)</f>
        <v>21</v>
      </c>
      <c r="F1192">
        <f>IF(AND(ALL!E1193-METEALL[[#This Row],[620105]] &gt;= 0, ALL!E1193-METEALL[[#This Row],[620105]] &lt;= 24), ALL!E1193-METEALL[[#This Row],[620105]], 0)</f>
        <v>0</v>
      </c>
      <c r="G1192">
        <f>IF(AND(ALL!F1193-METEALL[[#This Row],[620106]] &gt;= 0, ALL!F1193-METEALL[[#This Row],[620106]] &lt;= 24), ALL!F1193-METEALL[[#This Row],[620106]], 0)</f>
        <v>13</v>
      </c>
      <c r="H1192">
        <f>IF(AND(ALL!G1193-METEALL[[#This Row],[620107]] &gt;= 0, ALL!G1193-METEALL[[#This Row],[620107]] &lt;= 24), ALL!G1193-METEALL[[#This Row],[620107]], 0)</f>
        <v>0</v>
      </c>
      <c r="I1192">
        <f>IF(AND(ALL!H1193-METEALL[[#This Row],[620109]] &gt;= 0, ALL!H1193-METEALL[[#This Row],[620109]] &lt;= 24), ALL!H1193-METEALL[[#This Row],[620109]], 0)</f>
        <v>5</v>
      </c>
      <c r="J1192">
        <f>IF(AND(ALL!I1193-METEALL[[#This Row],[620111]] &gt;= 0, ALL!I1193-METEALL[[#This Row],[620111]] &lt;= 24), ALL!I1193-METEALL[[#This Row],[620111]], 0)</f>
        <v>0</v>
      </c>
      <c r="K1192">
        <f>IF(AND(ALL!J1193-METEALL[[#This Row],[620112]] &gt;= 0, ALL!J1193-METEALL[[#This Row],[620112]] &lt;= 24), ALL!J1193-METEALL[[#This Row],[620112]], 0)</f>
        <v>0</v>
      </c>
      <c r="L1192">
        <f>IF(AND(ALL!K1193-METEALL[[#This Row],[620113]] &gt;= 0, ALL!K1193-METEALL[[#This Row],[620113]] &lt;= 24), ALL!K1193-METEALL[[#This Row],[620113]], 0)</f>
        <v>16</v>
      </c>
      <c r="M1192">
        <f>IF(AND(ALL!L1193-METEALL[[#This Row],[620114]] &gt;= 0, ALL!L1193-METEALL[[#This Row],[620114]] &lt;= 24), ALL!L1193-METEALL[[#This Row],[620114]], 0)</f>
        <v>0</v>
      </c>
      <c r="N1192">
        <f>IF(AND(ALL!M1193-METEALL[[#This Row],[620116]] &gt;= 0, ALL!M1193-METEALL[[#This Row],[620116]] &lt;= 24), ALL!M1193-METEALL[[#This Row],[620116]], 0)</f>
        <v>19</v>
      </c>
      <c r="O1192">
        <f>IF(AND(ALL!N1193-METEALL[[#This Row],[620117]] &gt;= 0, ALL!N1193-METEALL[[#This Row],[620117]] &lt;= 24), ALL!N1193-METEALL[[#This Row],[620117]], 0)</f>
        <v>14</v>
      </c>
      <c r="P1192">
        <f>IF(AND(ALL!O1193-METEALL[[#This Row],[620118]] &gt;= 0, ALL!O1193-METEALL[[#This Row],[620118]] &lt;= 24), ALL!O1193-METEALL[[#This Row],[620118]], 0)</f>
        <v>7</v>
      </c>
      <c r="Q1192">
        <f>IF(AND(ALL!P1193-METEALL[[#This Row],[620119]] &gt;= 0, ALL!P1193-METEALL[[#This Row],[620119]] &lt;= 24), ALL!P1193-METEALL[[#This Row],[620119]], 0)</f>
        <v>9</v>
      </c>
      <c r="R1192">
        <f>IF(AND(ALL!Q1193-METEALL[[#This Row],[620120]] &gt;= 0, ALL!Q1193-METEALL[[#This Row],[620120]] &lt;= 24), ALL!Q1193-METEALL[[#This Row],[620120]], 0)</f>
        <v>10</v>
      </c>
      <c r="S1192">
        <f>IF(AND(ALL!R1193-METEALL[[#This Row],[620122]] &gt;= 0, ALL!R1193-METEALL[[#This Row],[620122]] &lt;= 24), ALL!R1193-METEALL[[#This Row],[620122]], 0)</f>
        <v>0</v>
      </c>
      <c r="T1192">
        <f>IF(AND(ALL!S1193-METEALL[[#This Row],[620123]] &gt;= 0, ALL!S1193-METEALL[[#This Row],[620123]] &lt;= 24), ALL!S1193-METEALL[[#This Row],[620123]], 0)</f>
        <v>0</v>
      </c>
      <c r="U1192">
        <f>IF(AND(ALL!T1193-METEALL[[#This Row],[620124]] &gt;= 0, ALL!T1193-METEALL[[#This Row],[620124]] &lt;= 24), ALL!T1193-METEALL[[#This Row],[620124]], 0)</f>
        <v>20</v>
      </c>
      <c r="Y1192">
        <v>620104</v>
      </c>
      <c r="Z1192" s="31">
        <v>45020</v>
      </c>
      <c r="AA1192">
        <v>21</v>
      </c>
    </row>
    <row r="1193" spans="3:27">
      <c r="C1193" s="17">
        <v>45021</v>
      </c>
      <c r="D1193" t="str">
        <f>TEXT(Mete_cal[[#This Row],[Egat Code]], "[$-409]mmm yyyy")</f>
        <v>Apr 2023</v>
      </c>
      <c r="E1193">
        <f>IF(AND(ALL!D1194-METEALL[[#This Row],[620104]] &gt;= 0, ALL!D1194-METEALL[[#This Row],[620104]] &lt;= 24), ALL!D1194-METEALL[[#This Row],[620104]], 0)</f>
        <v>15</v>
      </c>
      <c r="F1193">
        <f>IF(AND(ALL!E1194-METEALL[[#This Row],[620105]] &gt;= 0, ALL!E1194-METEALL[[#This Row],[620105]] &lt;= 24), ALL!E1194-METEALL[[#This Row],[620105]], 0)</f>
        <v>0</v>
      </c>
      <c r="G1193">
        <f>IF(AND(ALL!F1194-METEALL[[#This Row],[620106]] &gt;= 0, ALL!F1194-METEALL[[#This Row],[620106]] &lt;= 24), ALL!F1194-METEALL[[#This Row],[620106]], 0)</f>
        <v>1</v>
      </c>
      <c r="H1193">
        <f>IF(AND(ALL!G1194-METEALL[[#This Row],[620107]] &gt;= 0, ALL!G1194-METEALL[[#This Row],[620107]] &lt;= 24), ALL!G1194-METEALL[[#This Row],[620107]], 0)</f>
        <v>6</v>
      </c>
      <c r="I1193">
        <f>IF(AND(ALL!H1194-METEALL[[#This Row],[620109]] &gt;= 0, ALL!H1194-METEALL[[#This Row],[620109]] &lt;= 24), ALL!H1194-METEALL[[#This Row],[620109]], 0)</f>
        <v>1</v>
      </c>
      <c r="J1193">
        <f>IF(AND(ALL!I1194-METEALL[[#This Row],[620111]] &gt;= 0, ALL!I1194-METEALL[[#This Row],[620111]] &lt;= 24), ALL!I1194-METEALL[[#This Row],[620111]], 0)</f>
        <v>0</v>
      </c>
      <c r="K1193">
        <f>IF(AND(ALL!J1194-METEALL[[#This Row],[620112]] &gt;= 0, ALL!J1194-METEALL[[#This Row],[620112]] &lt;= 24), ALL!J1194-METEALL[[#This Row],[620112]], 0)</f>
        <v>0</v>
      </c>
      <c r="L1193">
        <f>IF(AND(ALL!K1194-METEALL[[#This Row],[620113]] &gt;= 0, ALL!K1194-METEALL[[#This Row],[620113]] &lt;= 24), ALL!K1194-METEALL[[#This Row],[620113]], 0)</f>
        <v>1</v>
      </c>
      <c r="M1193">
        <f>IF(AND(ALL!L1194-METEALL[[#This Row],[620114]] &gt;= 0, ALL!L1194-METEALL[[#This Row],[620114]] &lt;= 24), ALL!L1194-METEALL[[#This Row],[620114]], 0)</f>
        <v>4</v>
      </c>
      <c r="N1193">
        <f>IF(AND(ALL!M1194-METEALL[[#This Row],[620116]] &gt;= 0, ALL!M1194-METEALL[[#This Row],[620116]] &lt;= 24), ALL!M1194-METEALL[[#This Row],[620116]], 0)</f>
        <v>6</v>
      </c>
      <c r="O1193">
        <f>IF(AND(ALL!N1194-METEALL[[#This Row],[620117]] &gt;= 0, ALL!N1194-METEALL[[#This Row],[620117]] &lt;= 24), ALL!N1194-METEALL[[#This Row],[620117]], 0)</f>
        <v>1</v>
      </c>
      <c r="P1193">
        <f>IF(AND(ALL!O1194-METEALL[[#This Row],[620118]] &gt;= 0, ALL!O1194-METEALL[[#This Row],[620118]] &lt;= 24), ALL!O1194-METEALL[[#This Row],[620118]], 0)</f>
        <v>3</v>
      </c>
      <c r="Q1193">
        <f>IF(AND(ALL!P1194-METEALL[[#This Row],[620119]] &gt;= 0, ALL!P1194-METEALL[[#This Row],[620119]] &lt;= 24), ALL!P1194-METEALL[[#This Row],[620119]], 0)</f>
        <v>4</v>
      </c>
      <c r="R1193">
        <f>IF(AND(ALL!Q1194-METEALL[[#This Row],[620120]] &gt;= 0, ALL!Q1194-METEALL[[#This Row],[620120]] &lt;= 24), ALL!Q1194-METEALL[[#This Row],[620120]], 0)</f>
        <v>6</v>
      </c>
      <c r="S1193">
        <f>IF(AND(ALL!R1194-METEALL[[#This Row],[620122]] &gt;= 0, ALL!R1194-METEALL[[#This Row],[620122]] &lt;= 24), ALL!R1194-METEALL[[#This Row],[620122]], 0)</f>
        <v>0</v>
      </c>
      <c r="T1193">
        <f>IF(AND(ALL!S1194-METEALL[[#This Row],[620123]] &gt;= 0, ALL!S1194-METEALL[[#This Row],[620123]] &lt;= 24), ALL!S1194-METEALL[[#This Row],[620123]], 0)</f>
        <v>0</v>
      </c>
      <c r="U1193">
        <f>IF(AND(ALL!T1194-METEALL[[#This Row],[620124]] &gt;= 0, ALL!T1194-METEALL[[#This Row],[620124]] &lt;= 24), ALL!T1194-METEALL[[#This Row],[620124]], 0)</f>
        <v>1</v>
      </c>
      <c r="Y1193">
        <v>620104</v>
      </c>
      <c r="Z1193" s="31">
        <v>45021</v>
      </c>
      <c r="AA1193">
        <v>15</v>
      </c>
    </row>
    <row r="1194" spans="3:27">
      <c r="C1194" s="17">
        <v>45022</v>
      </c>
      <c r="D1194" t="str">
        <f>TEXT(Mete_cal[[#This Row],[Egat Code]], "[$-409]mmm yyyy")</f>
        <v>Apr 2023</v>
      </c>
      <c r="E1194">
        <f>IF(AND(ALL!D1195-METEALL[[#This Row],[620104]] &gt;= 0, ALL!D1195-METEALL[[#This Row],[620104]] &lt;= 24), ALL!D1195-METEALL[[#This Row],[620104]], 0)</f>
        <v>10</v>
      </c>
      <c r="F1194">
        <f>IF(AND(ALL!E1195-METEALL[[#This Row],[620105]] &gt;= 0, ALL!E1195-METEALL[[#This Row],[620105]] &lt;= 24), ALL!E1195-METEALL[[#This Row],[620105]], 0)</f>
        <v>0</v>
      </c>
      <c r="G1194">
        <f>IF(AND(ALL!F1195-METEALL[[#This Row],[620106]] &gt;= 0, ALL!F1195-METEALL[[#This Row],[620106]] &lt;= 24), ALL!F1195-METEALL[[#This Row],[620106]], 0)</f>
        <v>5</v>
      </c>
      <c r="H1194">
        <f>IF(AND(ALL!G1195-METEALL[[#This Row],[620107]] &gt;= 0, ALL!G1195-METEALL[[#This Row],[620107]] &lt;= 24), ALL!G1195-METEALL[[#This Row],[620107]], 0)</f>
        <v>9</v>
      </c>
      <c r="I1194">
        <f>IF(AND(ALL!H1195-METEALL[[#This Row],[620109]] &gt;= 0, ALL!H1195-METEALL[[#This Row],[620109]] &lt;= 24), ALL!H1195-METEALL[[#This Row],[620109]], 0)</f>
        <v>0</v>
      </c>
      <c r="J1194">
        <f>IF(AND(ALL!I1195-METEALL[[#This Row],[620111]] &gt;= 0, ALL!I1195-METEALL[[#This Row],[620111]] &lt;= 24), ALL!I1195-METEALL[[#This Row],[620111]], 0)</f>
        <v>0</v>
      </c>
      <c r="K1194">
        <f>IF(AND(ALL!J1195-METEALL[[#This Row],[620112]] &gt;= 0, ALL!J1195-METEALL[[#This Row],[620112]] &lt;= 24), ALL!J1195-METEALL[[#This Row],[620112]], 0)</f>
        <v>0</v>
      </c>
      <c r="L1194">
        <f>IF(AND(ALL!K1195-METEALL[[#This Row],[620113]] &gt;= 0, ALL!K1195-METEALL[[#This Row],[620113]] &lt;= 24), ALL!K1195-METEALL[[#This Row],[620113]], 0)</f>
        <v>9</v>
      </c>
      <c r="M1194">
        <f>IF(AND(ALL!L1195-METEALL[[#This Row],[620114]] &gt;= 0, ALL!L1195-METEALL[[#This Row],[620114]] &lt;= 24), ALL!L1195-METEALL[[#This Row],[620114]], 0)</f>
        <v>18</v>
      </c>
      <c r="N1194">
        <f>IF(AND(ALL!M1195-METEALL[[#This Row],[620116]] &gt;= 0, ALL!M1195-METEALL[[#This Row],[620116]] &lt;= 24), ALL!M1195-METEALL[[#This Row],[620116]], 0)</f>
        <v>16</v>
      </c>
      <c r="O1194">
        <f>IF(AND(ALL!N1195-METEALL[[#This Row],[620117]] &gt;= 0, ALL!N1195-METEALL[[#This Row],[620117]] &lt;= 24), ALL!N1195-METEALL[[#This Row],[620117]], 0)</f>
        <v>15</v>
      </c>
      <c r="P1194">
        <f>IF(AND(ALL!O1195-METEALL[[#This Row],[620118]] &gt;= 0, ALL!O1195-METEALL[[#This Row],[620118]] &lt;= 24), ALL!O1195-METEALL[[#This Row],[620118]], 0)</f>
        <v>12</v>
      </c>
      <c r="Q1194">
        <f>IF(AND(ALL!P1195-METEALL[[#This Row],[620119]] &gt;= 0, ALL!P1195-METEALL[[#This Row],[620119]] &lt;= 24), ALL!P1195-METEALL[[#This Row],[620119]], 0)</f>
        <v>10</v>
      </c>
      <c r="R1194">
        <f>IF(AND(ALL!Q1195-METEALL[[#This Row],[620120]] &gt;= 0, ALL!Q1195-METEALL[[#This Row],[620120]] &lt;= 24), ALL!Q1195-METEALL[[#This Row],[620120]], 0)</f>
        <v>11</v>
      </c>
      <c r="S1194">
        <f>IF(AND(ALL!R1195-METEALL[[#This Row],[620122]] &gt;= 0, ALL!R1195-METEALL[[#This Row],[620122]] &lt;= 24), ALL!R1195-METEALL[[#This Row],[620122]], 0)</f>
        <v>0</v>
      </c>
      <c r="T1194">
        <f>IF(AND(ALL!S1195-METEALL[[#This Row],[620123]] &gt;= 0, ALL!S1195-METEALL[[#This Row],[620123]] &lt;= 24), ALL!S1195-METEALL[[#This Row],[620123]], 0)</f>
        <v>0</v>
      </c>
      <c r="U1194">
        <f>IF(AND(ALL!T1195-METEALL[[#This Row],[620124]] &gt;= 0, ALL!T1195-METEALL[[#This Row],[620124]] &lt;= 24), ALL!T1195-METEALL[[#This Row],[620124]], 0)</f>
        <v>6</v>
      </c>
      <c r="Y1194">
        <v>620104</v>
      </c>
      <c r="Z1194" s="31">
        <v>45022</v>
      </c>
      <c r="AA1194">
        <v>10</v>
      </c>
    </row>
    <row r="1195" spans="3:27">
      <c r="C1195" s="17">
        <v>45023</v>
      </c>
      <c r="D1195" t="str">
        <f>TEXT(Mete_cal[[#This Row],[Egat Code]], "[$-409]mmm yyyy")</f>
        <v>Apr 2023</v>
      </c>
      <c r="E1195">
        <f>IF(AND(ALL!D1196-METEALL[[#This Row],[620104]] &gt;= 0, ALL!D1196-METEALL[[#This Row],[620104]] &lt;= 24), ALL!D1196-METEALL[[#This Row],[620104]], 0)</f>
        <v>14</v>
      </c>
      <c r="F1195">
        <f>IF(AND(ALL!E1196-METEALL[[#This Row],[620105]] &gt;= 0, ALL!E1196-METEALL[[#This Row],[620105]] &lt;= 24), ALL!E1196-METEALL[[#This Row],[620105]], 0)</f>
        <v>0</v>
      </c>
      <c r="G1195">
        <f>IF(AND(ALL!F1196-METEALL[[#This Row],[620106]] &gt;= 0, ALL!F1196-METEALL[[#This Row],[620106]] &lt;= 24), ALL!F1196-METEALL[[#This Row],[620106]], 0)</f>
        <v>13</v>
      </c>
      <c r="H1195">
        <f>IF(AND(ALL!G1196-METEALL[[#This Row],[620107]] &gt;= 0, ALL!G1196-METEALL[[#This Row],[620107]] &lt;= 24), ALL!G1196-METEALL[[#This Row],[620107]], 0)</f>
        <v>6</v>
      </c>
      <c r="I1195">
        <f>IF(AND(ALL!H1196-METEALL[[#This Row],[620109]] &gt;= 0, ALL!H1196-METEALL[[#This Row],[620109]] &lt;= 24), ALL!H1196-METEALL[[#This Row],[620109]], 0)</f>
        <v>0</v>
      </c>
      <c r="J1195">
        <f>IF(AND(ALL!I1196-METEALL[[#This Row],[620111]] &gt;= 0, ALL!I1196-METEALL[[#This Row],[620111]] &lt;= 24), ALL!I1196-METEALL[[#This Row],[620111]], 0)</f>
        <v>0</v>
      </c>
      <c r="K1195">
        <f>IF(AND(ALL!J1196-METEALL[[#This Row],[620112]] &gt;= 0, ALL!J1196-METEALL[[#This Row],[620112]] &lt;= 24), ALL!J1196-METEALL[[#This Row],[620112]], 0)</f>
        <v>10</v>
      </c>
      <c r="L1195">
        <f>IF(AND(ALL!K1196-METEALL[[#This Row],[620113]] &gt;= 0, ALL!K1196-METEALL[[#This Row],[620113]] &lt;= 24), ALL!K1196-METEALL[[#This Row],[620113]], 0)</f>
        <v>12</v>
      </c>
      <c r="M1195">
        <f>IF(AND(ALL!L1196-METEALL[[#This Row],[620114]] &gt;= 0, ALL!L1196-METEALL[[#This Row],[620114]] &lt;= 24), ALL!L1196-METEALL[[#This Row],[620114]], 0)</f>
        <v>0</v>
      </c>
      <c r="N1195">
        <f>IF(AND(ALL!M1196-METEALL[[#This Row],[620116]] &gt;= 0, ALL!M1196-METEALL[[#This Row],[620116]] &lt;= 24), ALL!M1196-METEALL[[#This Row],[620116]], 0)</f>
        <v>0</v>
      </c>
      <c r="O1195">
        <f>IF(AND(ALL!N1196-METEALL[[#This Row],[620117]] &gt;= 0, ALL!N1196-METEALL[[#This Row],[620117]] &lt;= 24), ALL!N1196-METEALL[[#This Row],[620117]], 0)</f>
        <v>19</v>
      </c>
      <c r="P1195">
        <f>IF(AND(ALL!O1196-METEALL[[#This Row],[620118]] &gt;= 0, ALL!O1196-METEALL[[#This Row],[620118]] &lt;= 24), ALL!O1196-METEALL[[#This Row],[620118]], 0)</f>
        <v>18</v>
      </c>
      <c r="Q1195">
        <f>IF(AND(ALL!P1196-METEALL[[#This Row],[620119]] &gt;= 0, ALL!P1196-METEALL[[#This Row],[620119]] &lt;= 24), ALL!P1196-METEALL[[#This Row],[620119]], 0)</f>
        <v>8</v>
      </c>
      <c r="R1195">
        <f>IF(AND(ALL!Q1196-METEALL[[#This Row],[620120]] &gt;= 0, ALL!Q1196-METEALL[[#This Row],[620120]] &lt;= 24), ALL!Q1196-METEALL[[#This Row],[620120]], 0)</f>
        <v>18</v>
      </c>
      <c r="S1195">
        <f>IF(AND(ALL!R1196-METEALL[[#This Row],[620122]] &gt;= 0, ALL!R1196-METEALL[[#This Row],[620122]] &lt;= 24), ALL!R1196-METEALL[[#This Row],[620122]], 0)</f>
        <v>0</v>
      </c>
      <c r="T1195">
        <f>IF(AND(ALL!S1196-METEALL[[#This Row],[620123]] &gt;= 0, ALL!S1196-METEALL[[#This Row],[620123]] &lt;= 24), ALL!S1196-METEALL[[#This Row],[620123]], 0)</f>
        <v>0</v>
      </c>
      <c r="U1195">
        <f>IF(AND(ALL!T1196-METEALL[[#This Row],[620124]] &gt;= 0, ALL!T1196-METEALL[[#This Row],[620124]] &lt;= 24), ALL!T1196-METEALL[[#This Row],[620124]], 0)</f>
        <v>14</v>
      </c>
      <c r="Y1195">
        <v>620104</v>
      </c>
      <c r="Z1195" s="31">
        <v>45023</v>
      </c>
      <c r="AA1195">
        <v>14</v>
      </c>
    </row>
    <row r="1196" spans="3:27">
      <c r="C1196" s="17">
        <v>45024</v>
      </c>
      <c r="D1196" t="str">
        <f>TEXT(Mete_cal[[#This Row],[Egat Code]], "[$-409]mmm yyyy")</f>
        <v>Apr 2023</v>
      </c>
      <c r="E1196">
        <f>IF(AND(ALL!D1197-METEALL[[#This Row],[620104]] &gt;= 0, ALL!D1197-METEALL[[#This Row],[620104]] &lt;= 24), ALL!D1197-METEALL[[#This Row],[620104]], 0)</f>
        <v>10</v>
      </c>
      <c r="F1196">
        <f>IF(AND(ALL!E1197-METEALL[[#This Row],[620105]] &gt;= 0, ALL!E1197-METEALL[[#This Row],[620105]] &lt;= 24), ALL!E1197-METEALL[[#This Row],[620105]], 0)</f>
        <v>0</v>
      </c>
      <c r="G1196">
        <f>IF(AND(ALL!F1197-METEALL[[#This Row],[620106]] &gt;= 0, ALL!F1197-METEALL[[#This Row],[620106]] &lt;= 24), ALL!F1197-METEALL[[#This Row],[620106]], 0)</f>
        <v>12</v>
      </c>
      <c r="H1196">
        <f>IF(AND(ALL!G1197-METEALL[[#This Row],[620107]] &gt;= 0, ALL!G1197-METEALL[[#This Row],[620107]] &lt;= 24), ALL!G1197-METEALL[[#This Row],[620107]], 0)</f>
        <v>7</v>
      </c>
      <c r="I1196">
        <f>IF(AND(ALL!H1197-METEALL[[#This Row],[620109]] &gt;= 0, ALL!H1197-METEALL[[#This Row],[620109]] &lt;= 24), ALL!H1197-METEALL[[#This Row],[620109]], 0)</f>
        <v>0</v>
      </c>
      <c r="J1196">
        <f>IF(AND(ALL!I1197-METEALL[[#This Row],[620111]] &gt;= 0, ALL!I1197-METEALL[[#This Row],[620111]] &lt;= 24), ALL!I1197-METEALL[[#This Row],[620111]], 0)</f>
        <v>0</v>
      </c>
      <c r="K1196">
        <f>IF(AND(ALL!J1197-METEALL[[#This Row],[620112]] &gt;= 0, ALL!J1197-METEALL[[#This Row],[620112]] &lt;= 24), ALL!J1197-METEALL[[#This Row],[620112]], 0)</f>
        <v>0</v>
      </c>
      <c r="L1196">
        <f>IF(AND(ALL!K1197-METEALL[[#This Row],[620113]] &gt;= 0, ALL!K1197-METEALL[[#This Row],[620113]] &lt;= 24), ALL!K1197-METEALL[[#This Row],[620113]], 0)</f>
        <v>6</v>
      </c>
      <c r="M1196">
        <f>IF(AND(ALL!L1197-METEALL[[#This Row],[620114]] &gt;= 0, ALL!L1197-METEALL[[#This Row],[620114]] &lt;= 24), ALL!L1197-METEALL[[#This Row],[620114]], 0)</f>
        <v>19</v>
      </c>
      <c r="N1196">
        <f>IF(AND(ALL!M1197-METEALL[[#This Row],[620116]] &gt;= 0, ALL!M1197-METEALL[[#This Row],[620116]] &lt;= 24), ALL!M1197-METEALL[[#This Row],[620116]], 0)</f>
        <v>8</v>
      </c>
      <c r="O1196">
        <f>IF(AND(ALL!N1197-METEALL[[#This Row],[620117]] &gt;= 0, ALL!N1197-METEALL[[#This Row],[620117]] &lt;= 24), ALL!N1197-METEALL[[#This Row],[620117]], 0)</f>
        <v>0</v>
      </c>
      <c r="P1196">
        <f>IF(AND(ALL!O1197-METEALL[[#This Row],[620118]] &gt;= 0, ALL!O1197-METEALL[[#This Row],[620118]] &lt;= 24), ALL!O1197-METEALL[[#This Row],[620118]], 0)</f>
        <v>9</v>
      </c>
      <c r="Q1196">
        <f>IF(AND(ALL!P1197-METEALL[[#This Row],[620119]] &gt;= 0, ALL!P1197-METEALL[[#This Row],[620119]] &lt;= 24), ALL!P1197-METEALL[[#This Row],[620119]], 0)</f>
        <v>3</v>
      </c>
      <c r="R1196">
        <f>IF(AND(ALL!Q1197-METEALL[[#This Row],[620120]] &gt;= 0, ALL!Q1197-METEALL[[#This Row],[620120]] &lt;= 24), ALL!Q1197-METEALL[[#This Row],[620120]], 0)</f>
        <v>4</v>
      </c>
      <c r="S1196">
        <f>IF(AND(ALL!R1197-METEALL[[#This Row],[620122]] &gt;= 0, ALL!R1197-METEALL[[#This Row],[620122]] &lt;= 24), ALL!R1197-METEALL[[#This Row],[620122]], 0)</f>
        <v>0</v>
      </c>
      <c r="T1196">
        <f>IF(AND(ALL!S1197-METEALL[[#This Row],[620123]] &gt;= 0, ALL!S1197-METEALL[[#This Row],[620123]] &lt;= 24), ALL!S1197-METEALL[[#This Row],[620123]], 0)</f>
        <v>0</v>
      </c>
      <c r="U1196">
        <f>IF(AND(ALL!T1197-METEALL[[#This Row],[620124]] &gt;= 0, ALL!T1197-METEALL[[#This Row],[620124]] &lt;= 24), ALL!T1197-METEALL[[#This Row],[620124]], 0)</f>
        <v>10</v>
      </c>
      <c r="Y1196">
        <v>620104</v>
      </c>
      <c r="Z1196" s="31">
        <v>45024</v>
      </c>
      <c r="AA1196">
        <v>10</v>
      </c>
    </row>
    <row r="1197" spans="3:27">
      <c r="C1197" s="17">
        <v>45025</v>
      </c>
      <c r="D1197" t="str">
        <f>TEXT(Mete_cal[[#This Row],[Egat Code]], "[$-409]mmm yyyy")</f>
        <v>Apr 2023</v>
      </c>
      <c r="E1197">
        <f>IF(AND(ALL!D1198-METEALL[[#This Row],[620104]] &gt;= 0, ALL!D1198-METEALL[[#This Row],[620104]] &lt;= 24), ALL!D1198-METEALL[[#This Row],[620104]], 0)</f>
        <v>4</v>
      </c>
      <c r="F1197">
        <f>IF(AND(ALL!E1198-METEALL[[#This Row],[620105]] &gt;= 0, ALL!E1198-METEALL[[#This Row],[620105]] &lt;= 24), ALL!E1198-METEALL[[#This Row],[620105]], 0)</f>
        <v>0</v>
      </c>
      <c r="G1197">
        <f>IF(AND(ALL!F1198-METEALL[[#This Row],[620106]] &gt;= 0, ALL!F1198-METEALL[[#This Row],[620106]] &lt;= 24), ALL!F1198-METEALL[[#This Row],[620106]], 0)</f>
        <v>1</v>
      </c>
      <c r="H1197">
        <f>IF(AND(ALL!G1198-METEALL[[#This Row],[620107]] &gt;= 0, ALL!G1198-METEALL[[#This Row],[620107]] &lt;= 24), ALL!G1198-METEALL[[#This Row],[620107]], 0)</f>
        <v>7</v>
      </c>
      <c r="I1197">
        <f>IF(AND(ALL!H1198-METEALL[[#This Row],[620109]] &gt;= 0, ALL!H1198-METEALL[[#This Row],[620109]] &lt;= 24), ALL!H1198-METEALL[[#This Row],[620109]], 0)</f>
        <v>1</v>
      </c>
      <c r="J1197">
        <f>IF(AND(ALL!I1198-METEALL[[#This Row],[620111]] &gt;= 0, ALL!I1198-METEALL[[#This Row],[620111]] &lt;= 24), ALL!I1198-METEALL[[#This Row],[620111]], 0)</f>
        <v>0</v>
      </c>
      <c r="K1197">
        <f>IF(AND(ALL!J1198-METEALL[[#This Row],[620112]] &gt;= 0, ALL!J1198-METEALL[[#This Row],[620112]] &lt;= 24), ALL!J1198-METEALL[[#This Row],[620112]], 0)</f>
        <v>1</v>
      </c>
      <c r="L1197">
        <f>IF(AND(ALL!K1198-METEALL[[#This Row],[620113]] &gt;= 0, ALL!K1198-METEALL[[#This Row],[620113]] &lt;= 24), ALL!K1198-METEALL[[#This Row],[620113]], 0)</f>
        <v>5</v>
      </c>
      <c r="M1197">
        <f>IF(AND(ALL!L1198-METEALL[[#This Row],[620114]] &gt;= 0, ALL!L1198-METEALL[[#This Row],[620114]] &lt;= 24), ALL!L1198-METEALL[[#This Row],[620114]], 0)</f>
        <v>11</v>
      </c>
      <c r="N1197">
        <f>IF(AND(ALL!M1198-METEALL[[#This Row],[620116]] &gt;= 0, ALL!M1198-METEALL[[#This Row],[620116]] &lt;= 24), ALL!M1198-METEALL[[#This Row],[620116]], 0)</f>
        <v>0</v>
      </c>
      <c r="O1197">
        <f>IF(AND(ALL!N1198-METEALL[[#This Row],[620117]] &gt;= 0, ALL!N1198-METEALL[[#This Row],[620117]] &lt;= 24), ALL!N1198-METEALL[[#This Row],[620117]], 0)</f>
        <v>0</v>
      </c>
      <c r="P1197">
        <f>IF(AND(ALL!O1198-METEALL[[#This Row],[620118]] &gt;= 0, ALL!O1198-METEALL[[#This Row],[620118]] &lt;= 24), ALL!O1198-METEALL[[#This Row],[620118]], 0)</f>
        <v>6</v>
      </c>
      <c r="Q1197">
        <f>IF(AND(ALL!P1198-METEALL[[#This Row],[620119]] &gt;= 0, ALL!P1198-METEALL[[#This Row],[620119]] &lt;= 24), ALL!P1198-METEALL[[#This Row],[620119]], 0)</f>
        <v>0</v>
      </c>
      <c r="R1197">
        <f>IF(AND(ALL!Q1198-METEALL[[#This Row],[620120]] &gt;= 0, ALL!Q1198-METEALL[[#This Row],[620120]] &lt;= 24), ALL!Q1198-METEALL[[#This Row],[620120]], 0)</f>
        <v>3</v>
      </c>
      <c r="S1197">
        <f>IF(AND(ALL!R1198-METEALL[[#This Row],[620122]] &gt;= 0, ALL!R1198-METEALL[[#This Row],[620122]] &lt;= 24), ALL!R1198-METEALL[[#This Row],[620122]], 0)</f>
        <v>0</v>
      </c>
      <c r="T1197">
        <f>IF(AND(ALL!S1198-METEALL[[#This Row],[620123]] &gt;= 0, ALL!S1198-METEALL[[#This Row],[620123]] &lt;= 24), ALL!S1198-METEALL[[#This Row],[620123]], 0)</f>
        <v>0</v>
      </c>
      <c r="U1197">
        <f>IF(AND(ALL!T1198-METEALL[[#This Row],[620124]] &gt;= 0, ALL!T1198-METEALL[[#This Row],[620124]] &lt;= 24), ALL!T1198-METEALL[[#This Row],[620124]], 0)</f>
        <v>0</v>
      </c>
      <c r="Y1197">
        <v>620104</v>
      </c>
      <c r="Z1197" s="31">
        <v>45025</v>
      </c>
      <c r="AA1197">
        <v>4</v>
      </c>
    </row>
    <row r="1198" spans="3:27">
      <c r="C1198" s="17">
        <v>45026</v>
      </c>
      <c r="D1198" t="str">
        <f>TEXT(Mete_cal[[#This Row],[Egat Code]], "[$-409]mmm yyyy")</f>
        <v>Apr 2023</v>
      </c>
      <c r="E1198">
        <f>IF(AND(ALL!D1199-METEALL[[#This Row],[620104]] &gt;= 0, ALL!D1199-METEALL[[#This Row],[620104]] &lt;= 24), ALL!D1199-METEALL[[#This Row],[620104]], 0)</f>
        <v>9</v>
      </c>
      <c r="F1198">
        <f>IF(AND(ALL!E1199-METEALL[[#This Row],[620105]] &gt;= 0, ALL!E1199-METEALL[[#This Row],[620105]] &lt;= 24), ALL!E1199-METEALL[[#This Row],[620105]], 0)</f>
        <v>0</v>
      </c>
      <c r="G1198">
        <f>IF(AND(ALL!F1199-METEALL[[#This Row],[620106]] &gt;= 0, ALL!F1199-METEALL[[#This Row],[620106]] &lt;= 24), ALL!F1199-METEALL[[#This Row],[620106]], 0)</f>
        <v>14</v>
      </c>
      <c r="H1198">
        <f>IF(AND(ALL!G1199-METEALL[[#This Row],[620107]] &gt;= 0, ALL!G1199-METEALL[[#This Row],[620107]] &lt;= 24), ALL!G1199-METEALL[[#This Row],[620107]], 0)</f>
        <v>12</v>
      </c>
      <c r="I1198">
        <f>IF(AND(ALL!H1199-METEALL[[#This Row],[620109]] &gt;= 0, ALL!H1199-METEALL[[#This Row],[620109]] &lt;= 24), ALL!H1199-METEALL[[#This Row],[620109]], 0)</f>
        <v>0</v>
      </c>
      <c r="J1198">
        <f>IF(AND(ALL!I1199-METEALL[[#This Row],[620111]] &gt;= 0, ALL!I1199-METEALL[[#This Row],[620111]] &lt;= 24), ALL!I1199-METEALL[[#This Row],[620111]], 0)</f>
        <v>0</v>
      </c>
      <c r="K1198">
        <f>IF(AND(ALL!J1199-METEALL[[#This Row],[620112]] &gt;= 0, ALL!J1199-METEALL[[#This Row],[620112]] &lt;= 24), ALL!J1199-METEALL[[#This Row],[620112]], 0)</f>
        <v>9</v>
      </c>
      <c r="L1198">
        <f>IF(AND(ALL!K1199-METEALL[[#This Row],[620113]] &gt;= 0, ALL!K1199-METEALL[[#This Row],[620113]] &lt;= 24), ALL!K1199-METEALL[[#This Row],[620113]], 0)</f>
        <v>12</v>
      </c>
      <c r="M1198">
        <f>IF(AND(ALL!L1199-METEALL[[#This Row],[620114]] &gt;= 0, ALL!L1199-METEALL[[#This Row],[620114]] &lt;= 24), ALL!L1199-METEALL[[#This Row],[620114]], 0)</f>
        <v>22</v>
      </c>
      <c r="N1198">
        <f>IF(AND(ALL!M1199-METEALL[[#This Row],[620116]] &gt;= 0, ALL!M1199-METEALL[[#This Row],[620116]] &lt;= 24), ALL!M1199-METEALL[[#This Row],[620116]], 0)</f>
        <v>11</v>
      </c>
      <c r="O1198">
        <f>IF(AND(ALL!N1199-METEALL[[#This Row],[620117]] &gt;= 0, ALL!N1199-METEALL[[#This Row],[620117]] &lt;= 24), ALL!N1199-METEALL[[#This Row],[620117]], 0)</f>
        <v>0</v>
      </c>
      <c r="P1198">
        <f>IF(AND(ALL!O1199-METEALL[[#This Row],[620118]] &gt;= 0, ALL!O1199-METEALL[[#This Row],[620118]] &lt;= 24), ALL!O1199-METEALL[[#This Row],[620118]], 0)</f>
        <v>14</v>
      </c>
      <c r="Q1198">
        <f>IF(AND(ALL!P1199-METEALL[[#This Row],[620119]] &gt;= 0, ALL!P1199-METEALL[[#This Row],[620119]] &lt;= 24), ALL!P1199-METEALL[[#This Row],[620119]], 0)</f>
        <v>4</v>
      </c>
      <c r="R1198">
        <f>IF(AND(ALL!Q1199-METEALL[[#This Row],[620120]] &gt;= 0, ALL!Q1199-METEALL[[#This Row],[620120]] &lt;= 24), ALL!Q1199-METEALL[[#This Row],[620120]], 0)</f>
        <v>0</v>
      </c>
      <c r="S1198">
        <f>IF(AND(ALL!R1199-METEALL[[#This Row],[620122]] &gt;= 0, ALL!R1199-METEALL[[#This Row],[620122]] &lt;= 24), ALL!R1199-METEALL[[#This Row],[620122]], 0)</f>
        <v>0</v>
      </c>
      <c r="T1198">
        <f>IF(AND(ALL!S1199-METEALL[[#This Row],[620123]] &gt;= 0, ALL!S1199-METEALL[[#This Row],[620123]] &lt;= 24), ALL!S1199-METEALL[[#This Row],[620123]], 0)</f>
        <v>0</v>
      </c>
      <c r="U1198">
        <f>IF(AND(ALL!T1199-METEALL[[#This Row],[620124]] &gt;= 0, ALL!T1199-METEALL[[#This Row],[620124]] &lt;= 24), ALL!T1199-METEALL[[#This Row],[620124]], 0)</f>
        <v>0</v>
      </c>
      <c r="Y1198">
        <v>620104</v>
      </c>
      <c r="Z1198" s="31">
        <v>45026</v>
      </c>
      <c r="AA1198">
        <v>9</v>
      </c>
    </row>
    <row r="1199" spans="3:27">
      <c r="C1199" s="17">
        <v>45027</v>
      </c>
      <c r="D1199" t="str">
        <f>TEXT(Mete_cal[[#This Row],[Egat Code]], "[$-409]mmm yyyy")</f>
        <v>Apr 2023</v>
      </c>
      <c r="E1199">
        <f>IF(AND(ALL!D1200-METEALL[[#This Row],[620104]] &gt;= 0, ALL!D1200-METEALL[[#This Row],[620104]] &lt;= 24), ALL!D1200-METEALL[[#This Row],[620104]], 0)</f>
        <v>14</v>
      </c>
      <c r="F1199">
        <f>IF(AND(ALL!E1200-METEALL[[#This Row],[620105]] &gt;= 0, ALL!E1200-METEALL[[#This Row],[620105]] &lt;= 24), ALL!E1200-METEALL[[#This Row],[620105]], 0)</f>
        <v>24</v>
      </c>
      <c r="G1199">
        <f>IF(AND(ALL!F1200-METEALL[[#This Row],[620106]] &gt;= 0, ALL!F1200-METEALL[[#This Row],[620106]] &lt;= 24), ALL!F1200-METEALL[[#This Row],[620106]], 0)</f>
        <v>19</v>
      </c>
      <c r="H1199">
        <f>IF(AND(ALL!G1200-METEALL[[#This Row],[620107]] &gt;= 0, ALL!G1200-METEALL[[#This Row],[620107]] &lt;= 24), ALL!G1200-METEALL[[#This Row],[620107]], 0)</f>
        <v>12</v>
      </c>
      <c r="I1199">
        <f>IF(AND(ALL!H1200-METEALL[[#This Row],[620109]] &gt;= 0, ALL!H1200-METEALL[[#This Row],[620109]] &lt;= 24), ALL!H1200-METEALL[[#This Row],[620109]], 0)</f>
        <v>6</v>
      </c>
      <c r="J1199">
        <f>IF(AND(ALL!I1200-METEALL[[#This Row],[620111]] &gt;= 0, ALL!I1200-METEALL[[#This Row],[620111]] &lt;= 24), ALL!I1200-METEALL[[#This Row],[620111]], 0)</f>
        <v>0</v>
      </c>
      <c r="K1199">
        <f>IF(AND(ALL!J1200-METEALL[[#This Row],[620112]] &gt;= 0, ALL!J1200-METEALL[[#This Row],[620112]] &lt;= 24), ALL!J1200-METEALL[[#This Row],[620112]], 0)</f>
        <v>11</v>
      </c>
      <c r="L1199">
        <f>IF(AND(ALL!K1200-METEALL[[#This Row],[620113]] &gt;= 0, ALL!K1200-METEALL[[#This Row],[620113]] &lt;= 24), ALL!K1200-METEALL[[#This Row],[620113]], 0)</f>
        <v>15</v>
      </c>
      <c r="M1199">
        <f>IF(AND(ALL!L1200-METEALL[[#This Row],[620114]] &gt;= 0, ALL!L1200-METEALL[[#This Row],[620114]] &lt;= 24), ALL!L1200-METEALL[[#This Row],[620114]], 0)</f>
        <v>20</v>
      </c>
      <c r="N1199">
        <f>IF(AND(ALL!M1200-METEALL[[#This Row],[620116]] &gt;= 0, ALL!M1200-METEALL[[#This Row],[620116]] &lt;= 24), ALL!M1200-METEALL[[#This Row],[620116]], 0)</f>
        <v>15</v>
      </c>
      <c r="O1199">
        <f>IF(AND(ALL!N1200-METEALL[[#This Row],[620117]] &gt;= 0, ALL!N1200-METEALL[[#This Row],[620117]] &lt;= 24), ALL!N1200-METEALL[[#This Row],[620117]], 0)</f>
        <v>0</v>
      </c>
      <c r="P1199">
        <f>IF(AND(ALL!O1200-METEALL[[#This Row],[620118]] &gt;= 0, ALL!O1200-METEALL[[#This Row],[620118]] &lt;= 24), ALL!O1200-METEALL[[#This Row],[620118]], 0)</f>
        <v>18</v>
      </c>
      <c r="Q1199">
        <f>IF(AND(ALL!P1200-METEALL[[#This Row],[620119]] &gt;= 0, ALL!P1200-METEALL[[#This Row],[620119]] &lt;= 24), ALL!P1200-METEALL[[#This Row],[620119]], 0)</f>
        <v>10</v>
      </c>
      <c r="R1199">
        <f>IF(AND(ALL!Q1200-METEALL[[#This Row],[620120]] &gt;= 0, ALL!Q1200-METEALL[[#This Row],[620120]] &lt;= 24), ALL!Q1200-METEALL[[#This Row],[620120]], 0)</f>
        <v>0</v>
      </c>
      <c r="S1199">
        <f>IF(AND(ALL!R1200-METEALL[[#This Row],[620122]] &gt;= 0, ALL!R1200-METEALL[[#This Row],[620122]] &lt;= 24), ALL!R1200-METEALL[[#This Row],[620122]], 0)</f>
        <v>0</v>
      </c>
      <c r="T1199">
        <f>IF(AND(ALL!S1200-METEALL[[#This Row],[620123]] &gt;= 0, ALL!S1200-METEALL[[#This Row],[620123]] &lt;= 24), ALL!S1200-METEALL[[#This Row],[620123]], 0)</f>
        <v>0</v>
      </c>
      <c r="U1199">
        <f>IF(AND(ALL!T1200-METEALL[[#This Row],[620124]] &gt;= 0, ALL!T1200-METEALL[[#This Row],[620124]] &lt;= 24), ALL!T1200-METEALL[[#This Row],[620124]], 0)</f>
        <v>0</v>
      </c>
      <c r="Y1199">
        <v>620104</v>
      </c>
      <c r="Z1199" s="31">
        <v>45027</v>
      </c>
      <c r="AA1199">
        <v>14</v>
      </c>
    </row>
    <row r="1200" spans="3:27">
      <c r="C1200" s="17">
        <v>45028</v>
      </c>
      <c r="D1200" t="str">
        <f>TEXT(Mete_cal[[#This Row],[Egat Code]], "[$-409]mmm yyyy")</f>
        <v>Apr 2023</v>
      </c>
      <c r="E1200">
        <f>IF(AND(ALL!D1201-METEALL[[#This Row],[620104]] &gt;= 0, ALL!D1201-METEALL[[#This Row],[620104]] &lt;= 24), ALL!D1201-METEALL[[#This Row],[620104]], 0)</f>
        <v>5</v>
      </c>
      <c r="F1200">
        <f>IF(AND(ALL!E1201-METEALL[[#This Row],[620105]] &gt;= 0, ALL!E1201-METEALL[[#This Row],[620105]] &lt;= 24), ALL!E1201-METEALL[[#This Row],[620105]], 0)</f>
        <v>13</v>
      </c>
      <c r="G1200">
        <f>IF(AND(ALL!F1201-METEALL[[#This Row],[620106]] &gt;= 0, ALL!F1201-METEALL[[#This Row],[620106]] &lt;= 24), ALL!F1201-METEALL[[#This Row],[620106]], 0)</f>
        <v>0</v>
      </c>
      <c r="H1200">
        <f>IF(AND(ALL!G1201-METEALL[[#This Row],[620107]] &gt;= 0, ALL!G1201-METEALL[[#This Row],[620107]] &lt;= 24), ALL!G1201-METEALL[[#This Row],[620107]], 0)</f>
        <v>6</v>
      </c>
      <c r="I1200">
        <f>IF(AND(ALL!H1201-METEALL[[#This Row],[620109]] &gt;= 0, ALL!H1201-METEALL[[#This Row],[620109]] &lt;= 24), ALL!H1201-METEALL[[#This Row],[620109]], 0)</f>
        <v>5</v>
      </c>
      <c r="J1200">
        <f>IF(AND(ALL!I1201-METEALL[[#This Row],[620111]] &gt;= 0, ALL!I1201-METEALL[[#This Row],[620111]] &lt;= 24), ALL!I1201-METEALL[[#This Row],[620111]], 0)</f>
        <v>0</v>
      </c>
      <c r="K1200">
        <f>IF(AND(ALL!J1201-METEALL[[#This Row],[620112]] &gt;= 0, ALL!J1201-METEALL[[#This Row],[620112]] &lt;= 24), ALL!J1201-METEALL[[#This Row],[620112]], 0)</f>
        <v>6</v>
      </c>
      <c r="L1200">
        <f>IF(AND(ALL!K1201-METEALL[[#This Row],[620113]] &gt;= 0, ALL!K1201-METEALL[[#This Row],[620113]] &lt;= 24), ALL!K1201-METEALL[[#This Row],[620113]], 0)</f>
        <v>0</v>
      </c>
      <c r="M1200">
        <f>IF(AND(ALL!L1201-METEALL[[#This Row],[620114]] &gt;= 0, ALL!L1201-METEALL[[#This Row],[620114]] &lt;= 24), ALL!L1201-METEALL[[#This Row],[620114]], 0)</f>
        <v>15</v>
      </c>
      <c r="N1200">
        <f>IF(AND(ALL!M1201-METEALL[[#This Row],[620116]] &gt;= 0, ALL!M1201-METEALL[[#This Row],[620116]] &lt;= 24), ALL!M1201-METEALL[[#This Row],[620116]], 0)</f>
        <v>0</v>
      </c>
      <c r="O1200">
        <f>IF(AND(ALL!N1201-METEALL[[#This Row],[620117]] &gt;= 0, ALL!N1201-METEALL[[#This Row],[620117]] &lt;= 24), ALL!N1201-METEALL[[#This Row],[620117]], 0)</f>
        <v>0</v>
      </c>
      <c r="P1200">
        <f>IF(AND(ALL!O1201-METEALL[[#This Row],[620118]] &gt;= 0, ALL!O1201-METEALL[[#This Row],[620118]] &lt;= 24), ALL!O1201-METEALL[[#This Row],[620118]], 0)</f>
        <v>11</v>
      </c>
      <c r="Q1200">
        <f>IF(AND(ALL!P1201-METEALL[[#This Row],[620119]] &gt;= 0, ALL!P1201-METEALL[[#This Row],[620119]] &lt;= 24), ALL!P1201-METEALL[[#This Row],[620119]], 0)</f>
        <v>14</v>
      </c>
      <c r="R1200">
        <f>IF(AND(ALL!Q1201-METEALL[[#This Row],[620120]] &gt;= 0, ALL!Q1201-METEALL[[#This Row],[620120]] &lt;= 24), ALL!Q1201-METEALL[[#This Row],[620120]], 0)</f>
        <v>0</v>
      </c>
      <c r="S1200">
        <f>IF(AND(ALL!R1201-METEALL[[#This Row],[620122]] &gt;= 0, ALL!R1201-METEALL[[#This Row],[620122]] &lt;= 24), ALL!R1201-METEALL[[#This Row],[620122]], 0)</f>
        <v>0</v>
      </c>
      <c r="T1200">
        <f>IF(AND(ALL!S1201-METEALL[[#This Row],[620123]] &gt;= 0, ALL!S1201-METEALL[[#This Row],[620123]] &lt;= 24), ALL!S1201-METEALL[[#This Row],[620123]], 0)</f>
        <v>0</v>
      </c>
      <c r="U1200">
        <f>IF(AND(ALL!T1201-METEALL[[#This Row],[620124]] &gt;= 0, ALL!T1201-METEALL[[#This Row],[620124]] &lt;= 24), ALL!T1201-METEALL[[#This Row],[620124]], 0)</f>
        <v>0</v>
      </c>
      <c r="Y1200">
        <v>620104</v>
      </c>
      <c r="Z1200" s="31">
        <v>45028</v>
      </c>
      <c r="AA1200">
        <v>5</v>
      </c>
    </row>
    <row r="1201" spans="3:27">
      <c r="C1201" s="17">
        <v>45029</v>
      </c>
      <c r="D1201" t="str">
        <f>TEXT(Mete_cal[[#This Row],[Egat Code]], "[$-409]mmm yyyy")</f>
        <v>Apr 2023</v>
      </c>
      <c r="E1201">
        <f>IF(AND(ALL!D1202-METEALL[[#This Row],[620104]] &gt;= 0, ALL!D1202-METEALL[[#This Row],[620104]] &lt;= 24), ALL!D1202-METEALL[[#This Row],[620104]], 0)</f>
        <v>19</v>
      </c>
      <c r="F1201">
        <f>IF(AND(ALL!E1202-METEALL[[#This Row],[620105]] &gt;= 0, ALL!E1202-METEALL[[#This Row],[620105]] &lt;= 24), ALL!E1202-METEALL[[#This Row],[620105]], 0)</f>
        <v>0</v>
      </c>
      <c r="G1201">
        <f>IF(AND(ALL!F1202-METEALL[[#This Row],[620106]] &gt;= 0, ALL!F1202-METEALL[[#This Row],[620106]] &lt;= 24), ALL!F1202-METEALL[[#This Row],[620106]], 0)</f>
        <v>22</v>
      </c>
      <c r="H1201">
        <f>IF(AND(ALL!G1202-METEALL[[#This Row],[620107]] &gt;= 0, ALL!G1202-METEALL[[#This Row],[620107]] &lt;= 24), ALL!G1202-METEALL[[#This Row],[620107]], 0)</f>
        <v>19</v>
      </c>
      <c r="I1201">
        <f>IF(AND(ALL!H1202-METEALL[[#This Row],[620109]] &gt;= 0, ALL!H1202-METEALL[[#This Row],[620109]] &lt;= 24), ALL!H1202-METEALL[[#This Row],[620109]], 0)</f>
        <v>20</v>
      </c>
      <c r="J1201">
        <f>IF(AND(ALL!I1202-METEALL[[#This Row],[620111]] &gt;= 0, ALL!I1202-METEALL[[#This Row],[620111]] &lt;= 24), ALL!I1202-METEALL[[#This Row],[620111]], 0)</f>
        <v>12</v>
      </c>
      <c r="K1201">
        <f>IF(AND(ALL!J1202-METEALL[[#This Row],[620112]] &gt;= 0, ALL!J1202-METEALL[[#This Row],[620112]] &lt;= 24), ALL!J1202-METEALL[[#This Row],[620112]], 0)</f>
        <v>12</v>
      </c>
      <c r="L1201">
        <f>IF(AND(ALL!K1202-METEALL[[#This Row],[620113]] &gt;= 0, ALL!K1202-METEALL[[#This Row],[620113]] &lt;= 24), ALL!K1202-METEALL[[#This Row],[620113]], 0)</f>
        <v>17</v>
      </c>
      <c r="M1201">
        <f>IF(AND(ALL!L1202-METEALL[[#This Row],[620114]] &gt;= 0, ALL!L1202-METEALL[[#This Row],[620114]] &lt;= 24), ALL!L1202-METEALL[[#This Row],[620114]], 0)</f>
        <v>18</v>
      </c>
      <c r="N1201">
        <f>IF(AND(ALL!M1202-METEALL[[#This Row],[620116]] &gt;= 0, ALL!M1202-METEALL[[#This Row],[620116]] &lt;= 24), ALL!M1202-METEALL[[#This Row],[620116]], 0)</f>
        <v>0</v>
      </c>
      <c r="O1201">
        <f>IF(AND(ALL!N1202-METEALL[[#This Row],[620117]] &gt;= 0, ALL!N1202-METEALL[[#This Row],[620117]] &lt;= 24), ALL!N1202-METEALL[[#This Row],[620117]], 0)</f>
        <v>0</v>
      </c>
      <c r="P1201">
        <f>IF(AND(ALL!O1202-METEALL[[#This Row],[620118]] &gt;= 0, ALL!O1202-METEALL[[#This Row],[620118]] &lt;= 24), ALL!O1202-METEALL[[#This Row],[620118]], 0)</f>
        <v>19</v>
      </c>
      <c r="Q1201">
        <f>IF(AND(ALL!P1202-METEALL[[#This Row],[620119]] &gt;= 0, ALL!P1202-METEALL[[#This Row],[620119]] &lt;= 24), ALL!P1202-METEALL[[#This Row],[620119]], 0)</f>
        <v>0</v>
      </c>
      <c r="R1201">
        <f>IF(AND(ALL!Q1202-METEALL[[#This Row],[620120]] &gt;= 0, ALL!Q1202-METEALL[[#This Row],[620120]] &lt;= 24), ALL!Q1202-METEALL[[#This Row],[620120]], 0)</f>
        <v>0</v>
      </c>
      <c r="S1201">
        <f>IF(AND(ALL!R1202-METEALL[[#This Row],[620122]] &gt;= 0, ALL!R1202-METEALL[[#This Row],[620122]] &lt;= 24), ALL!R1202-METEALL[[#This Row],[620122]], 0)</f>
        <v>0</v>
      </c>
      <c r="T1201">
        <f>IF(AND(ALL!S1202-METEALL[[#This Row],[620123]] &gt;= 0, ALL!S1202-METEALL[[#This Row],[620123]] &lt;= 24), ALL!S1202-METEALL[[#This Row],[620123]], 0)</f>
        <v>0</v>
      </c>
      <c r="U1201">
        <f>IF(AND(ALL!T1202-METEALL[[#This Row],[620124]] &gt;= 0, ALL!T1202-METEALL[[#This Row],[620124]] &lt;= 24), ALL!T1202-METEALL[[#This Row],[620124]], 0)</f>
        <v>0</v>
      </c>
      <c r="Y1201">
        <v>620104</v>
      </c>
      <c r="Z1201" s="31">
        <v>45029</v>
      </c>
      <c r="AA1201">
        <v>19</v>
      </c>
    </row>
    <row r="1202" spans="3:27">
      <c r="C1202" s="17">
        <v>45030</v>
      </c>
      <c r="D1202" t="str">
        <f>TEXT(Mete_cal[[#This Row],[Egat Code]], "[$-409]mmm yyyy")</f>
        <v>Apr 2023</v>
      </c>
      <c r="E1202">
        <f>IF(AND(ALL!D1203-METEALL[[#This Row],[620104]] &gt;= 0, ALL!D1203-METEALL[[#This Row],[620104]] &lt;= 24), ALL!D1203-METEALL[[#This Row],[620104]], 0)</f>
        <v>1</v>
      </c>
      <c r="F1202">
        <f>IF(AND(ALL!E1203-METEALL[[#This Row],[620105]] &gt;= 0, ALL!E1203-METEALL[[#This Row],[620105]] &lt;= 24), ALL!E1203-METEALL[[#This Row],[620105]], 0)</f>
        <v>0</v>
      </c>
      <c r="G1202">
        <f>IF(AND(ALL!F1203-METEALL[[#This Row],[620106]] &gt;= 0, ALL!F1203-METEALL[[#This Row],[620106]] &lt;= 24), ALL!F1203-METEALL[[#This Row],[620106]], 0)</f>
        <v>7</v>
      </c>
      <c r="H1202">
        <f>IF(AND(ALL!G1203-METEALL[[#This Row],[620107]] &gt;= 0, ALL!G1203-METEALL[[#This Row],[620107]] &lt;= 24), ALL!G1203-METEALL[[#This Row],[620107]], 0)</f>
        <v>15</v>
      </c>
      <c r="I1202">
        <f>IF(AND(ALL!H1203-METEALL[[#This Row],[620109]] &gt;= 0, ALL!H1203-METEALL[[#This Row],[620109]] &lt;= 24), ALL!H1203-METEALL[[#This Row],[620109]], 0)</f>
        <v>11</v>
      </c>
      <c r="J1202">
        <f>IF(AND(ALL!I1203-METEALL[[#This Row],[620111]] &gt;= 0, ALL!I1203-METEALL[[#This Row],[620111]] &lt;= 24), ALL!I1203-METEALL[[#This Row],[620111]], 0)</f>
        <v>0</v>
      </c>
      <c r="K1202">
        <f>IF(AND(ALL!J1203-METEALL[[#This Row],[620112]] &gt;= 0, ALL!J1203-METEALL[[#This Row],[620112]] &lt;= 24), ALL!J1203-METEALL[[#This Row],[620112]], 0)</f>
        <v>7</v>
      </c>
      <c r="L1202">
        <f>IF(AND(ALL!K1203-METEALL[[#This Row],[620113]] &gt;= 0, ALL!K1203-METEALL[[#This Row],[620113]] &lt;= 24), ALL!K1203-METEALL[[#This Row],[620113]], 0)</f>
        <v>7</v>
      </c>
      <c r="M1202">
        <f>IF(AND(ALL!L1203-METEALL[[#This Row],[620114]] &gt;= 0, ALL!L1203-METEALL[[#This Row],[620114]] &lt;= 24), ALL!L1203-METEALL[[#This Row],[620114]], 0)</f>
        <v>7</v>
      </c>
      <c r="N1202">
        <f>IF(AND(ALL!M1203-METEALL[[#This Row],[620116]] &gt;= 0, ALL!M1203-METEALL[[#This Row],[620116]] &lt;= 24), ALL!M1203-METEALL[[#This Row],[620116]], 0)</f>
        <v>0</v>
      </c>
      <c r="O1202">
        <f>IF(AND(ALL!N1203-METEALL[[#This Row],[620117]] &gt;= 0, ALL!N1203-METEALL[[#This Row],[620117]] &lt;= 24), ALL!N1203-METEALL[[#This Row],[620117]], 0)</f>
        <v>0</v>
      </c>
      <c r="P1202">
        <f>IF(AND(ALL!O1203-METEALL[[#This Row],[620118]] &gt;= 0, ALL!O1203-METEALL[[#This Row],[620118]] &lt;= 24), ALL!O1203-METEALL[[#This Row],[620118]], 0)</f>
        <v>7</v>
      </c>
      <c r="Q1202">
        <f>IF(AND(ALL!P1203-METEALL[[#This Row],[620119]] &gt;= 0, ALL!P1203-METEALL[[#This Row],[620119]] &lt;= 24), ALL!P1203-METEALL[[#This Row],[620119]], 0)</f>
        <v>12</v>
      </c>
      <c r="R1202">
        <f>IF(AND(ALL!Q1203-METEALL[[#This Row],[620120]] &gt;= 0, ALL!Q1203-METEALL[[#This Row],[620120]] &lt;= 24), ALL!Q1203-METEALL[[#This Row],[620120]], 0)</f>
        <v>0</v>
      </c>
      <c r="S1202">
        <f>IF(AND(ALL!R1203-METEALL[[#This Row],[620122]] &gt;= 0, ALL!R1203-METEALL[[#This Row],[620122]] &lt;= 24), ALL!R1203-METEALL[[#This Row],[620122]], 0)</f>
        <v>0</v>
      </c>
      <c r="T1202">
        <f>IF(AND(ALL!S1203-METEALL[[#This Row],[620123]] &gt;= 0, ALL!S1203-METEALL[[#This Row],[620123]] &lt;= 24), ALL!S1203-METEALL[[#This Row],[620123]], 0)</f>
        <v>0</v>
      </c>
      <c r="U1202">
        <f>IF(AND(ALL!T1203-METEALL[[#This Row],[620124]] &gt;= 0, ALL!T1203-METEALL[[#This Row],[620124]] &lt;= 24), ALL!T1203-METEALL[[#This Row],[620124]], 0)</f>
        <v>0</v>
      </c>
      <c r="Y1202">
        <v>620104</v>
      </c>
      <c r="Z1202" s="31">
        <v>45030</v>
      </c>
      <c r="AA1202">
        <v>1</v>
      </c>
    </row>
    <row r="1203" spans="3:27">
      <c r="C1203" s="17">
        <v>45031</v>
      </c>
      <c r="D1203" t="str">
        <f>TEXT(Mete_cal[[#This Row],[Egat Code]], "[$-409]mmm yyyy")</f>
        <v>Apr 2023</v>
      </c>
      <c r="E1203">
        <f>IF(AND(ALL!D1204-METEALL[[#This Row],[620104]] &gt;= 0, ALL!D1204-METEALL[[#This Row],[620104]] &lt;= 24), ALL!D1204-METEALL[[#This Row],[620104]], 0)</f>
        <v>0</v>
      </c>
      <c r="F1203">
        <f>IF(AND(ALL!E1204-METEALL[[#This Row],[620105]] &gt;= 0, ALL!E1204-METEALL[[#This Row],[620105]] &lt;= 24), ALL!E1204-METEALL[[#This Row],[620105]], 0)</f>
        <v>0</v>
      </c>
      <c r="G1203">
        <f>IF(AND(ALL!F1204-METEALL[[#This Row],[620106]] &gt;= 0, ALL!F1204-METEALL[[#This Row],[620106]] &lt;= 24), ALL!F1204-METEALL[[#This Row],[620106]], 0)</f>
        <v>13</v>
      </c>
      <c r="H1203">
        <f>IF(AND(ALL!G1204-METEALL[[#This Row],[620107]] &gt;= 0, ALL!G1204-METEALL[[#This Row],[620107]] &lt;= 24), ALL!G1204-METEALL[[#This Row],[620107]], 0)</f>
        <v>13</v>
      </c>
      <c r="I1203">
        <f>IF(AND(ALL!H1204-METEALL[[#This Row],[620109]] &gt;= 0, ALL!H1204-METEALL[[#This Row],[620109]] &lt;= 24), ALL!H1204-METEALL[[#This Row],[620109]], 0)</f>
        <v>6</v>
      </c>
      <c r="J1203">
        <f>IF(AND(ALL!I1204-METEALL[[#This Row],[620111]] &gt;= 0, ALL!I1204-METEALL[[#This Row],[620111]] &lt;= 24), ALL!I1204-METEALL[[#This Row],[620111]], 0)</f>
        <v>0</v>
      </c>
      <c r="K1203">
        <f>IF(AND(ALL!J1204-METEALL[[#This Row],[620112]] &gt;= 0, ALL!J1204-METEALL[[#This Row],[620112]] &lt;= 24), ALL!J1204-METEALL[[#This Row],[620112]], 0)</f>
        <v>8</v>
      </c>
      <c r="L1203">
        <f>IF(AND(ALL!K1204-METEALL[[#This Row],[620113]] &gt;= 0, ALL!K1204-METEALL[[#This Row],[620113]] &lt;= 24), ALL!K1204-METEALL[[#This Row],[620113]], 0)</f>
        <v>9</v>
      </c>
      <c r="M1203">
        <f>IF(AND(ALL!L1204-METEALL[[#This Row],[620114]] &gt;= 0, ALL!L1204-METEALL[[#This Row],[620114]] &lt;= 24), ALL!L1204-METEALL[[#This Row],[620114]], 0)</f>
        <v>1</v>
      </c>
      <c r="N1203">
        <f>IF(AND(ALL!M1204-METEALL[[#This Row],[620116]] &gt;= 0, ALL!M1204-METEALL[[#This Row],[620116]] &lt;= 24), ALL!M1204-METEALL[[#This Row],[620116]], 0)</f>
        <v>0</v>
      </c>
      <c r="O1203">
        <f>IF(AND(ALL!N1204-METEALL[[#This Row],[620117]] &gt;= 0, ALL!N1204-METEALL[[#This Row],[620117]] &lt;= 24), ALL!N1204-METEALL[[#This Row],[620117]], 0)</f>
        <v>0</v>
      </c>
      <c r="P1203">
        <f>IF(AND(ALL!O1204-METEALL[[#This Row],[620118]] &gt;= 0, ALL!O1204-METEALL[[#This Row],[620118]] &lt;= 24), ALL!O1204-METEALL[[#This Row],[620118]], 0)</f>
        <v>5</v>
      </c>
      <c r="Q1203">
        <f>IF(AND(ALL!P1204-METEALL[[#This Row],[620119]] &gt;= 0, ALL!P1204-METEALL[[#This Row],[620119]] &lt;= 24), ALL!P1204-METEALL[[#This Row],[620119]], 0)</f>
        <v>0</v>
      </c>
      <c r="R1203">
        <f>IF(AND(ALL!Q1204-METEALL[[#This Row],[620120]] &gt;= 0, ALL!Q1204-METEALL[[#This Row],[620120]] &lt;= 24), ALL!Q1204-METEALL[[#This Row],[620120]], 0)</f>
        <v>1</v>
      </c>
      <c r="S1203">
        <f>IF(AND(ALL!R1204-METEALL[[#This Row],[620122]] &gt;= 0, ALL!R1204-METEALL[[#This Row],[620122]] &lt;= 24), ALL!R1204-METEALL[[#This Row],[620122]], 0)</f>
        <v>0</v>
      </c>
      <c r="T1203">
        <f>IF(AND(ALL!S1204-METEALL[[#This Row],[620123]] &gt;= 0, ALL!S1204-METEALL[[#This Row],[620123]] &lt;= 24), ALL!S1204-METEALL[[#This Row],[620123]], 0)</f>
        <v>0</v>
      </c>
      <c r="U1203">
        <f>IF(AND(ALL!T1204-METEALL[[#This Row],[620124]] &gt;= 0, ALL!T1204-METEALL[[#This Row],[620124]] &lt;= 24), ALL!T1204-METEALL[[#This Row],[620124]], 0)</f>
        <v>0</v>
      </c>
      <c r="Y1203">
        <v>620104</v>
      </c>
      <c r="Z1203" s="31">
        <v>45031</v>
      </c>
      <c r="AA1203">
        <v>0</v>
      </c>
    </row>
    <row r="1204" spans="3:27">
      <c r="C1204" s="17">
        <v>45032</v>
      </c>
      <c r="D1204" t="str">
        <f>TEXT(Mete_cal[[#This Row],[Egat Code]], "[$-409]mmm yyyy")</f>
        <v>Apr 2023</v>
      </c>
      <c r="E1204">
        <f>IF(AND(ALL!D1205-METEALL[[#This Row],[620104]] &gt;= 0, ALL!D1205-METEALL[[#This Row],[620104]] &lt;= 24), ALL!D1205-METEALL[[#This Row],[620104]], 0)</f>
        <v>0</v>
      </c>
      <c r="F1204">
        <f>IF(AND(ALL!E1205-METEALL[[#This Row],[620105]] &gt;= 0, ALL!E1205-METEALL[[#This Row],[620105]] &lt;= 24), ALL!E1205-METEALL[[#This Row],[620105]], 0)</f>
        <v>0</v>
      </c>
      <c r="G1204">
        <f>IF(AND(ALL!F1205-METEALL[[#This Row],[620106]] &gt;= 0, ALL!F1205-METEALL[[#This Row],[620106]] &lt;= 24), ALL!F1205-METEALL[[#This Row],[620106]], 0)</f>
        <v>20</v>
      </c>
      <c r="H1204">
        <f>IF(AND(ALL!G1205-METEALL[[#This Row],[620107]] &gt;= 0, ALL!G1205-METEALL[[#This Row],[620107]] &lt;= 24), ALL!G1205-METEALL[[#This Row],[620107]], 0)</f>
        <v>7</v>
      </c>
      <c r="I1204">
        <f>IF(AND(ALL!H1205-METEALL[[#This Row],[620109]] &gt;= 0, ALL!H1205-METEALL[[#This Row],[620109]] &lt;= 24), ALL!H1205-METEALL[[#This Row],[620109]], 0)</f>
        <v>6</v>
      </c>
      <c r="J1204">
        <f>IF(AND(ALL!I1205-METEALL[[#This Row],[620111]] &gt;= 0, ALL!I1205-METEALL[[#This Row],[620111]] &lt;= 24), ALL!I1205-METEALL[[#This Row],[620111]], 0)</f>
        <v>7</v>
      </c>
      <c r="K1204">
        <f>IF(AND(ALL!J1205-METEALL[[#This Row],[620112]] &gt;= 0, ALL!J1205-METEALL[[#This Row],[620112]] &lt;= 24), ALL!J1205-METEALL[[#This Row],[620112]], 0)</f>
        <v>7</v>
      </c>
      <c r="L1204">
        <f>IF(AND(ALL!K1205-METEALL[[#This Row],[620113]] &gt;= 0, ALL!K1205-METEALL[[#This Row],[620113]] &lt;= 24), ALL!K1205-METEALL[[#This Row],[620113]], 0)</f>
        <v>13</v>
      </c>
      <c r="M1204">
        <f>IF(AND(ALL!L1205-METEALL[[#This Row],[620114]] &gt;= 0, ALL!L1205-METEALL[[#This Row],[620114]] &lt;= 24), ALL!L1205-METEALL[[#This Row],[620114]], 0)</f>
        <v>7</v>
      </c>
      <c r="N1204">
        <f>IF(AND(ALL!M1205-METEALL[[#This Row],[620116]] &gt;= 0, ALL!M1205-METEALL[[#This Row],[620116]] &lt;= 24), ALL!M1205-METEALL[[#This Row],[620116]], 0)</f>
        <v>0</v>
      </c>
      <c r="O1204">
        <f>IF(AND(ALL!N1205-METEALL[[#This Row],[620117]] &gt;= 0, ALL!N1205-METEALL[[#This Row],[620117]] &lt;= 24), ALL!N1205-METEALL[[#This Row],[620117]], 0)</f>
        <v>0</v>
      </c>
      <c r="P1204">
        <f>IF(AND(ALL!O1205-METEALL[[#This Row],[620118]] &gt;= 0, ALL!O1205-METEALL[[#This Row],[620118]] &lt;= 24), ALL!O1205-METEALL[[#This Row],[620118]], 0)</f>
        <v>20</v>
      </c>
      <c r="Q1204">
        <f>IF(AND(ALL!P1205-METEALL[[#This Row],[620119]] &gt;= 0, ALL!P1205-METEALL[[#This Row],[620119]] &lt;= 24), ALL!P1205-METEALL[[#This Row],[620119]], 0)</f>
        <v>0</v>
      </c>
      <c r="R1204">
        <f>IF(AND(ALL!Q1205-METEALL[[#This Row],[620120]] &gt;= 0, ALL!Q1205-METEALL[[#This Row],[620120]] &lt;= 24), ALL!Q1205-METEALL[[#This Row],[620120]], 0)</f>
        <v>0</v>
      </c>
      <c r="S1204">
        <f>IF(AND(ALL!R1205-METEALL[[#This Row],[620122]] &gt;= 0, ALL!R1205-METEALL[[#This Row],[620122]] &lt;= 24), ALL!R1205-METEALL[[#This Row],[620122]], 0)</f>
        <v>0</v>
      </c>
      <c r="T1204">
        <f>IF(AND(ALL!S1205-METEALL[[#This Row],[620123]] &gt;= 0, ALL!S1205-METEALL[[#This Row],[620123]] &lt;= 24), ALL!S1205-METEALL[[#This Row],[620123]], 0)</f>
        <v>0</v>
      </c>
      <c r="U1204">
        <f>IF(AND(ALL!T1205-METEALL[[#This Row],[620124]] &gt;= 0, ALL!T1205-METEALL[[#This Row],[620124]] &lt;= 24), ALL!T1205-METEALL[[#This Row],[620124]], 0)</f>
        <v>0</v>
      </c>
      <c r="Y1204">
        <v>620104</v>
      </c>
      <c r="Z1204" s="31">
        <v>45032</v>
      </c>
      <c r="AA1204">
        <v>0</v>
      </c>
    </row>
    <row r="1205" spans="3:27">
      <c r="C1205" s="17">
        <v>45033</v>
      </c>
      <c r="D1205" t="str">
        <f>TEXT(Mete_cal[[#This Row],[Egat Code]], "[$-409]mmm yyyy")</f>
        <v>Apr 2023</v>
      </c>
      <c r="E1205">
        <f>IF(AND(ALL!D1206-METEALL[[#This Row],[620104]] &gt;= 0, ALL!D1206-METEALL[[#This Row],[620104]] &lt;= 24), ALL!D1206-METEALL[[#This Row],[620104]], 0)</f>
        <v>13</v>
      </c>
      <c r="F1205">
        <f>IF(AND(ALL!E1206-METEALL[[#This Row],[620105]] &gt;= 0, ALL!E1206-METEALL[[#This Row],[620105]] &lt;= 24), ALL!E1206-METEALL[[#This Row],[620105]], 0)</f>
        <v>0</v>
      </c>
      <c r="G1205">
        <f>IF(AND(ALL!F1206-METEALL[[#This Row],[620106]] &gt;= 0, ALL!F1206-METEALL[[#This Row],[620106]] &lt;= 24), ALL!F1206-METEALL[[#This Row],[620106]], 0)</f>
        <v>15</v>
      </c>
      <c r="H1205">
        <f>IF(AND(ALL!G1206-METEALL[[#This Row],[620107]] &gt;= 0, ALL!G1206-METEALL[[#This Row],[620107]] &lt;= 24), ALL!G1206-METEALL[[#This Row],[620107]], 0)</f>
        <v>6</v>
      </c>
      <c r="I1205">
        <f>IF(AND(ALL!H1206-METEALL[[#This Row],[620109]] &gt;= 0, ALL!H1206-METEALL[[#This Row],[620109]] &lt;= 24), ALL!H1206-METEALL[[#This Row],[620109]], 0)</f>
        <v>14</v>
      </c>
      <c r="J1205">
        <f>IF(AND(ALL!I1206-METEALL[[#This Row],[620111]] &gt;= 0, ALL!I1206-METEALL[[#This Row],[620111]] &lt;= 24), ALL!I1206-METEALL[[#This Row],[620111]], 0)</f>
        <v>14</v>
      </c>
      <c r="K1205">
        <f>IF(AND(ALL!J1206-METEALL[[#This Row],[620112]] &gt;= 0, ALL!J1206-METEALL[[#This Row],[620112]] &lt;= 24), ALL!J1206-METEALL[[#This Row],[620112]], 0)</f>
        <v>7</v>
      </c>
      <c r="L1205">
        <f>IF(AND(ALL!K1206-METEALL[[#This Row],[620113]] &gt;= 0, ALL!K1206-METEALL[[#This Row],[620113]] &lt;= 24), ALL!K1206-METEALL[[#This Row],[620113]], 0)</f>
        <v>8</v>
      </c>
      <c r="M1205">
        <f>IF(AND(ALL!L1206-METEALL[[#This Row],[620114]] &gt;= 0, ALL!L1206-METEALL[[#This Row],[620114]] &lt;= 24), ALL!L1206-METEALL[[#This Row],[620114]], 0)</f>
        <v>5</v>
      </c>
      <c r="N1205">
        <f>IF(AND(ALL!M1206-METEALL[[#This Row],[620116]] &gt;= 0, ALL!M1206-METEALL[[#This Row],[620116]] &lt;= 24), ALL!M1206-METEALL[[#This Row],[620116]], 0)</f>
        <v>0</v>
      </c>
      <c r="O1205">
        <f>IF(AND(ALL!N1206-METEALL[[#This Row],[620117]] &gt;= 0, ALL!N1206-METEALL[[#This Row],[620117]] &lt;= 24), ALL!N1206-METEALL[[#This Row],[620117]], 0)</f>
        <v>0</v>
      </c>
      <c r="P1205">
        <f>IF(AND(ALL!O1206-METEALL[[#This Row],[620118]] &gt;= 0, ALL!O1206-METEALL[[#This Row],[620118]] &lt;= 24), ALL!O1206-METEALL[[#This Row],[620118]], 0)</f>
        <v>20</v>
      </c>
      <c r="Q1205">
        <f>IF(AND(ALL!P1206-METEALL[[#This Row],[620119]] &gt;= 0, ALL!P1206-METEALL[[#This Row],[620119]] &lt;= 24), ALL!P1206-METEALL[[#This Row],[620119]], 0)</f>
        <v>0</v>
      </c>
      <c r="R1205">
        <f>IF(AND(ALL!Q1206-METEALL[[#This Row],[620120]] &gt;= 0, ALL!Q1206-METEALL[[#This Row],[620120]] &lt;= 24), ALL!Q1206-METEALL[[#This Row],[620120]], 0)</f>
        <v>9</v>
      </c>
      <c r="S1205">
        <f>IF(AND(ALL!R1206-METEALL[[#This Row],[620122]] &gt;= 0, ALL!R1206-METEALL[[#This Row],[620122]] &lt;= 24), ALL!R1206-METEALL[[#This Row],[620122]], 0)</f>
        <v>0</v>
      </c>
      <c r="T1205">
        <f>IF(AND(ALL!S1206-METEALL[[#This Row],[620123]] &gt;= 0, ALL!S1206-METEALL[[#This Row],[620123]] &lt;= 24), ALL!S1206-METEALL[[#This Row],[620123]], 0)</f>
        <v>0</v>
      </c>
      <c r="U1205">
        <f>IF(AND(ALL!T1206-METEALL[[#This Row],[620124]] &gt;= 0, ALL!T1206-METEALL[[#This Row],[620124]] &lt;= 24), ALL!T1206-METEALL[[#This Row],[620124]], 0)</f>
        <v>0</v>
      </c>
      <c r="Y1205">
        <v>620104</v>
      </c>
      <c r="Z1205" s="31">
        <v>45033</v>
      </c>
      <c r="AA1205">
        <v>13</v>
      </c>
    </row>
    <row r="1206" spans="3:27">
      <c r="C1206" s="17">
        <v>45034</v>
      </c>
      <c r="D1206" t="str">
        <f>TEXT(Mete_cal[[#This Row],[Egat Code]], "[$-409]mmm yyyy")</f>
        <v>Apr 2023</v>
      </c>
      <c r="E1206">
        <f>IF(AND(ALL!D1207-METEALL[[#This Row],[620104]] &gt;= 0, ALL!D1207-METEALL[[#This Row],[620104]] &lt;= 24), ALL!D1207-METEALL[[#This Row],[620104]], 0)</f>
        <v>0</v>
      </c>
      <c r="F1206">
        <f>IF(AND(ALL!E1207-METEALL[[#This Row],[620105]] &gt;= 0, ALL!E1207-METEALL[[#This Row],[620105]] &lt;= 24), ALL!E1207-METEALL[[#This Row],[620105]], 0)</f>
        <v>0</v>
      </c>
      <c r="G1206">
        <f>IF(AND(ALL!F1207-METEALL[[#This Row],[620106]] &gt;= 0, ALL!F1207-METEALL[[#This Row],[620106]] &lt;= 24), ALL!F1207-METEALL[[#This Row],[620106]], 0)</f>
        <v>13</v>
      </c>
      <c r="H1206">
        <f>IF(AND(ALL!G1207-METEALL[[#This Row],[620107]] &gt;= 0, ALL!G1207-METEALL[[#This Row],[620107]] &lt;= 24), ALL!G1207-METEALL[[#This Row],[620107]], 0)</f>
        <v>19</v>
      </c>
      <c r="I1206">
        <f>IF(AND(ALL!H1207-METEALL[[#This Row],[620109]] &gt;= 0, ALL!H1207-METEALL[[#This Row],[620109]] &lt;= 24), ALL!H1207-METEALL[[#This Row],[620109]], 0)</f>
        <v>12</v>
      </c>
      <c r="J1206">
        <f>IF(AND(ALL!I1207-METEALL[[#This Row],[620111]] &gt;= 0, ALL!I1207-METEALL[[#This Row],[620111]] &lt;= 24), ALL!I1207-METEALL[[#This Row],[620111]], 0)</f>
        <v>9</v>
      </c>
      <c r="K1206">
        <f>IF(AND(ALL!J1207-METEALL[[#This Row],[620112]] &gt;= 0, ALL!J1207-METEALL[[#This Row],[620112]] &lt;= 24), ALL!J1207-METEALL[[#This Row],[620112]], 0)</f>
        <v>9</v>
      </c>
      <c r="L1206">
        <f>IF(AND(ALL!K1207-METEALL[[#This Row],[620113]] &gt;= 0, ALL!K1207-METEALL[[#This Row],[620113]] &lt;= 24), ALL!K1207-METEALL[[#This Row],[620113]], 0)</f>
        <v>9</v>
      </c>
      <c r="M1206">
        <f>IF(AND(ALL!L1207-METEALL[[#This Row],[620114]] &gt;= 0, ALL!L1207-METEALL[[#This Row],[620114]] &lt;= 24), ALL!L1207-METEALL[[#This Row],[620114]], 0)</f>
        <v>0</v>
      </c>
      <c r="N1206">
        <f>IF(AND(ALL!M1207-METEALL[[#This Row],[620116]] &gt;= 0, ALL!M1207-METEALL[[#This Row],[620116]] &lt;= 24), ALL!M1207-METEALL[[#This Row],[620116]], 0)</f>
        <v>0</v>
      </c>
      <c r="O1206">
        <f>IF(AND(ALL!N1207-METEALL[[#This Row],[620117]] &gt;= 0, ALL!N1207-METEALL[[#This Row],[620117]] &lt;= 24), ALL!N1207-METEALL[[#This Row],[620117]], 0)</f>
        <v>0</v>
      </c>
      <c r="P1206">
        <f>IF(AND(ALL!O1207-METEALL[[#This Row],[620118]] &gt;= 0, ALL!O1207-METEALL[[#This Row],[620118]] &lt;= 24), ALL!O1207-METEALL[[#This Row],[620118]], 0)</f>
        <v>12</v>
      </c>
      <c r="Q1206">
        <f>IF(AND(ALL!P1207-METEALL[[#This Row],[620119]] &gt;= 0, ALL!P1207-METEALL[[#This Row],[620119]] &lt;= 24), ALL!P1207-METEALL[[#This Row],[620119]], 0)</f>
        <v>0</v>
      </c>
      <c r="R1206">
        <f>IF(AND(ALL!Q1207-METEALL[[#This Row],[620120]] &gt;= 0, ALL!Q1207-METEALL[[#This Row],[620120]] &lt;= 24), ALL!Q1207-METEALL[[#This Row],[620120]], 0)</f>
        <v>7</v>
      </c>
      <c r="S1206">
        <f>IF(AND(ALL!R1207-METEALL[[#This Row],[620122]] &gt;= 0, ALL!R1207-METEALL[[#This Row],[620122]] &lt;= 24), ALL!R1207-METEALL[[#This Row],[620122]], 0)</f>
        <v>0</v>
      </c>
      <c r="T1206">
        <f>IF(AND(ALL!S1207-METEALL[[#This Row],[620123]] &gt;= 0, ALL!S1207-METEALL[[#This Row],[620123]] &lt;= 24), ALL!S1207-METEALL[[#This Row],[620123]], 0)</f>
        <v>0</v>
      </c>
      <c r="U1206">
        <f>IF(AND(ALL!T1207-METEALL[[#This Row],[620124]] &gt;= 0, ALL!T1207-METEALL[[#This Row],[620124]] &lt;= 24), ALL!T1207-METEALL[[#This Row],[620124]], 0)</f>
        <v>0</v>
      </c>
      <c r="Y1206">
        <v>620104</v>
      </c>
      <c r="Z1206" s="31">
        <v>45034</v>
      </c>
      <c r="AA1206">
        <v>0</v>
      </c>
    </row>
    <row r="1207" spans="3:27">
      <c r="C1207" s="17">
        <v>45035</v>
      </c>
      <c r="D1207" t="str">
        <f>TEXT(Mete_cal[[#This Row],[Egat Code]], "[$-409]mmm yyyy")</f>
        <v>Apr 2023</v>
      </c>
      <c r="E1207">
        <f>IF(AND(ALL!D1208-METEALL[[#This Row],[620104]] &gt;= 0, ALL!D1208-METEALL[[#This Row],[620104]] &lt;= 24), ALL!D1208-METEALL[[#This Row],[620104]], 0)</f>
        <v>0</v>
      </c>
      <c r="F1207">
        <f>IF(AND(ALL!E1208-METEALL[[#This Row],[620105]] &gt;= 0, ALL!E1208-METEALL[[#This Row],[620105]] &lt;= 24), ALL!E1208-METEALL[[#This Row],[620105]], 0)</f>
        <v>0</v>
      </c>
      <c r="G1207">
        <f>IF(AND(ALL!F1208-METEALL[[#This Row],[620106]] &gt;= 0, ALL!F1208-METEALL[[#This Row],[620106]] &lt;= 24), ALL!F1208-METEALL[[#This Row],[620106]], 0)</f>
        <v>6</v>
      </c>
      <c r="H1207">
        <f>IF(AND(ALL!G1208-METEALL[[#This Row],[620107]] &gt;= 0, ALL!G1208-METEALL[[#This Row],[620107]] &lt;= 24), ALL!G1208-METEALL[[#This Row],[620107]], 0)</f>
        <v>12</v>
      </c>
      <c r="I1207">
        <f>IF(AND(ALL!H1208-METEALL[[#This Row],[620109]] &gt;= 0, ALL!H1208-METEALL[[#This Row],[620109]] &lt;= 24), ALL!H1208-METEALL[[#This Row],[620109]], 0)</f>
        <v>15</v>
      </c>
      <c r="J1207">
        <f>IF(AND(ALL!I1208-METEALL[[#This Row],[620111]] &gt;= 0, ALL!I1208-METEALL[[#This Row],[620111]] &lt;= 24), ALL!I1208-METEALL[[#This Row],[620111]], 0)</f>
        <v>0</v>
      </c>
      <c r="K1207">
        <f>IF(AND(ALL!J1208-METEALL[[#This Row],[620112]] &gt;= 0, ALL!J1208-METEALL[[#This Row],[620112]] &lt;= 24), ALL!J1208-METEALL[[#This Row],[620112]], 0)</f>
        <v>7</v>
      </c>
      <c r="L1207">
        <f>IF(AND(ALL!K1208-METEALL[[#This Row],[620113]] &gt;= 0, ALL!K1208-METEALL[[#This Row],[620113]] &lt;= 24), ALL!K1208-METEALL[[#This Row],[620113]], 0)</f>
        <v>20</v>
      </c>
      <c r="M1207">
        <f>IF(AND(ALL!L1208-METEALL[[#This Row],[620114]] &gt;= 0, ALL!L1208-METEALL[[#This Row],[620114]] &lt;= 24), ALL!L1208-METEALL[[#This Row],[620114]], 0)</f>
        <v>0</v>
      </c>
      <c r="N1207">
        <f>IF(AND(ALL!M1208-METEALL[[#This Row],[620116]] &gt;= 0, ALL!M1208-METEALL[[#This Row],[620116]] &lt;= 24), ALL!M1208-METEALL[[#This Row],[620116]], 0)</f>
        <v>0</v>
      </c>
      <c r="O1207">
        <f>IF(AND(ALL!N1208-METEALL[[#This Row],[620117]] &gt;= 0, ALL!N1208-METEALL[[#This Row],[620117]] &lt;= 24), ALL!N1208-METEALL[[#This Row],[620117]], 0)</f>
        <v>0</v>
      </c>
      <c r="P1207">
        <f>IF(AND(ALL!O1208-METEALL[[#This Row],[620118]] &gt;= 0, ALL!O1208-METEALL[[#This Row],[620118]] &lt;= 24), ALL!O1208-METEALL[[#This Row],[620118]], 0)</f>
        <v>13</v>
      </c>
      <c r="Q1207">
        <f>IF(AND(ALL!P1208-METEALL[[#This Row],[620119]] &gt;= 0, ALL!P1208-METEALL[[#This Row],[620119]] &lt;= 24), ALL!P1208-METEALL[[#This Row],[620119]], 0)</f>
        <v>0</v>
      </c>
      <c r="R1207">
        <f>IF(AND(ALL!Q1208-METEALL[[#This Row],[620120]] &gt;= 0, ALL!Q1208-METEALL[[#This Row],[620120]] &lt;= 24), ALL!Q1208-METEALL[[#This Row],[620120]], 0)</f>
        <v>6</v>
      </c>
      <c r="S1207">
        <f>IF(AND(ALL!R1208-METEALL[[#This Row],[620122]] &gt;= 0, ALL!R1208-METEALL[[#This Row],[620122]] &lt;= 24), ALL!R1208-METEALL[[#This Row],[620122]], 0)</f>
        <v>0</v>
      </c>
      <c r="T1207">
        <f>IF(AND(ALL!S1208-METEALL[[#This Row],[620123]] &gt;= 0, ALL!S1208-METEALL[[#This Row],[620123]] &lt;= 24), ALL!S1208-METEALL[[#This Row],[620123]], 0)</f>
        <v>0</v>
      </c>
      <c r="U1207">
        <f>IF(AND(ALL!T1208-METEALL[[#This Row],[620124]] &gt;= 0, ALL!T1208-METEALL[[#This Row],[620124]] &lt;= 24), ALL!T1208-METEALL[[#This Row],[620124]], 0)</f>
        <v>0</v>
      </c>
      <c r="Y1207">
        <v>620104</v>
      </c>
      <c r="Z1207" s="31">
        <v>45035</v>
      </c>
      <c r="AA1207">
        <v>0</v>
      </c>
    </row>
    <row r="1208" spans="3:27">
      <c r="C1208" s="17">
        <v>45036</v>
      </c>
      <c r="D1208" t="str">
        <f>TEXT(Mete_cal[[#This Row],[Egat Code]], "[$-409]mmm yyyy")</f>
        <v>Apr 2023</v>
      </c>
      <c r="E1208">
        <f>IF(AND(ALL!D1209-METEALL[[#This Row],[620104]] &gt;= 0, ALL!D1209-METEALL[[#This Row],[620104]] &lt;= 24), ALL!D1209-METEALL[[#This Row],[620104]], 0)</f>
        <v>0</v>
      </c>
      <c r="F1208">
        <f>IF(AND(ALL!E1209-METEALL[[#This Row],[620105]] &gt;= 0, ALL!E1209-METEALL[[#This Row],[620105]] &lt;= 24), ALL!E1209-METEALL[[#This Row],[620105]], 0)</f>
        <v>0</v>
      </c>
      <c r="G1208">
        <f>IF(AND(ALL!F1209-METEALL[[#This Row],[620106]] &gt;= 0, ALL!F1209-METEALL[[#This Row],[620106]] &lt;= 24), ALL!F1209-METEALL[[#This Row],[620106]], 0)</f>
        <v>16</v>
      </c>
      <c r="H1208">
        <f>IF(AND(ALL!G1209-METEALL[[#This Row],[620107]] &gt;= 0, ALL!G1209-METEALL[[#This Row],[620107]] &lt;= 24), ALL!G1209-METEALL[[#This Row],[620107]], 0)</f>
        <v>16</v>
      </c>
      <c r="I1208">
        <f>IF(AND(ALL!H1209-METEALL[[#This Row],[620109]] &gt;= 0, ALL!H1209-METEALL[[#This Row],[620109]] &lt;= 24), ALL!H1209-METEALL[[#This Row],[620109]], 0)</f>
        <v>5</v>
      </c>
      <c r="J1208">
        <f>IF(AND(ALL!I1209-METEALL[[#This Row],[620111]] &gt;= 0, ALL!I1209-METEALL[[#This Row],[620111]] &lt;= 24), ALL!I1209-METEALL[[#This Row],[620111]], 0)</f>
        <v>0</v>
      </c>
      <c r="K1208">
        <f>IF(AND(ALL!J1209-METEALL[[#This Row],[620112]] &gt;= 0, ALL!J1209-METEALL[[#This Row],[620112]] &lt;= 24), ALL!J1209-METEALL[[#This Row],[620112]], 0)</f>
        <v>12</v>
      </c>
      <c r="L1208">
        <f>IF(AND(ALL!K1209-METEALL[[#This Row],[620113]] &gt;= 0, ALL!K1209-METEALL[[#This Row],[620113]] &lt;= 24), ALL!K1209-METEALL[[#This Row],[620113]], 0)</f>
        <v>16</v>
      </c>
      <c r="M1208">
        <f>IF(AND(ALL!L1209-METEALL[[#This Row],[620114]] &gt;= 0, ALL!L1209-METEALL[[#This Row],[620114]] &lt;= 24), ALL!L1209-METEALL[[#This Row],[620114]], 0)</f>
        <v>0</v>
      </c>
      <c r="N1208">
        <f>IF(AND(ALL!M1209-METEALL[[#This Row],[620116]] &gt;= 0, ALL!M1209-METEALL[[#This Row],[620116]] &lt;= 24), ALL!M1209-METEALL[[#This Row],[620116]], 0)</f>
        <v>0</v>
      </c>
      <c r="O1208">
        <f>IF(AND(ALL!N1209-METEALL[[#This Row],[620117]] &gt;= 0, ALL!N1209-METEALL[[#This Row],[620117]] &lt;= 24), ALL!N1209-METEALL[[#This Row],[620117]], 0)</f>
        <v>0</v>
      </c>
      <c r="P1208">
        <f>IF(AND(ALL!O1209-METEALL[[#This Row],[620118]] &gt;= 0, ALL!O1209-METEALL[[#This Row],[620118]] &lt;= 24), ALL!O1209-METEALL[[#This Row],[620118]], 0)</f>
        <v>18</v>
      </c>
      <c r="Q1208">
        <f>IF(AND(ALL!P1209-METEALL[[#This Row],[620119]] &gt;= 0, ALL!P1209-METEALL[[#This Row],[620119]] &lt;= 24), ALL!P1209-METEALL[[#This Row],[620119]], 0)</f>
        <v>18</v>
      </c>
      <c r="R1208">
        <f>IF(AND(ALL!Q1209-METEALL[[#This Row],[620120]] &gt;= 0, ALL!Q1209-METEALL[[#This Row],[620120]] &lt;= 24), ALL!Q1209-METEALL[[#This Row],[620120]], 0)</f>
        <v>13</v>
      </c>
      <c r="S1208">
        <f>IF(AND(ALL!R1209-METEALL[[#This Row],[620122]] &gt;= 0, ALL!R1209-METEALL[[#This Row],[620122]] &lt;= 24), ALL!R1209-METEALL[[#This Row],[620122]], 0)</f>
        <v>0</v>
      </c>
      <c r="T1208">
        <f>IF(AND(ALL!S1209-METEALL[[#This Row],[620123]] &gt;= 0, ALL!S1209-METEALL[[#This Row],[620123]] &lt;= 24), ALL!S1209-METEALL[[#This Row],[620123]], 0)</f>
        <v>0</v>
      </c>
      <c r="U1208">
        <f>IF(AND(ALL!T1209-METEALL[[#This Row],[620124]] &gt;= 0, ALL!T1209-METEALL[[#This Row],[620124]] &lt;= 24), ALL!T1209-METEALL[[#This Row],[620124]], 0)</f>
        <v>0</v>
      </c>
      <c r="Y1208">
        <v>620104</v>
      </c>
      <c r="Z1208" s="31">
        <v>45036</v>
      </c>
      <c r="AA1208">
        <v>0</v>
      </c>
    </row>
    <row r="1209" spans="3:27">
      <c r="C1209" s="17">
        <v>45037</v>
      </c>
      <c r="D1209" t="str">
        <f>TEXT(Mete_cal[[#This Row],[Egat Code]], "[$-409]mmm yyyy")</f>
        <v>Apr 2023</v>
      </c>
      <c r="E1209">
        <f>IF(AND(ALL!D1210-METEALL[[#This Row],[620104]] &gt;= 0, ALL!D1210-METEALL[[#This Row],[620104]] &lt;= 24), ALL!D1210-METEALL[[#This Row],[620104]], 0)</f>
        <v>6</v>
      </c>
      <c r="F1209">
        <f>IF(AND(ALL!E1210-METEALL[[#This Row],[620105]] &gt;= 0, ALL!E1210-METEALL[[#This Row],[620105]] &lt;= 24), ALL!E1210-METEALL[[#This Row],[620105]], 0)</f>
        <v>0</v>
      </c>
      <c r="G1209">
        <f>IF(AND(ALL!F1210-METEALL[[#This Row],[620106]] &gt;= 0, ALL!F1210-METEALL[[#This Row],[620106]] &lt;= 24), ALL!F1210-METEALL[[#This Row],[620106]], 0)</f>
        <v>8</v>
      </c>
      <c r="H1209">
        <f>IF(AND(ALL!G1210-METEALL[[#This Row],[620107]] &gt;= 0, ALL!G1210-METEALL[[#This Row],[620107]] &lt;= 24), ALL!G1210-METEALL[[#This Row],[620107]], 0)</f>
        <v>6</v>
      </c>
      <c r="I1209">
        <f>IF(AND(ALL!H1210-METEALL[[#This Row],[620109]] &gt;= 0, ALL!H1210-METEALL[[#This Row],[620109]] &lt;= 24), ALL!H1210-METEALL[[#This Row],[620109]], 0)</f>
        <v>12</v>
      </c>
      <c r="J1209">
        <f>IF(AND(ALL!I1210-METEALL[[#This Row],[620111]] &gt;= 0, ALL!I1210-METEALL[[#This Row],[620111]] &lt;= 24), ALL!I1210-METEALL[[#This Row],[620111]], 0)</f>
        <v>0</v>
      </c>
      <c r="K1209">
        <f>IF(AND(ALL!J1210-METEALL[[#This Row],[620112]] &gt;= 0, ALL!J1210-METEALL[[#This Row],[620112]] &lt;= 24), ALL!J1210-METEALL[[#This Row],[620112]], 0)</f>
        <v>15</v>
      </c>
      <c r="L1209">
        <f>IF(AND(ALL!K1210-METEALL[[#This Row],[620113]] &gt;= 0, ALL!K1210-METEALL[[#This Row],[620113]] &lt;= 24), ALL!K1210-METEALL[[#This Row],[620113]], 0)</f>
        <v>8</v>
      </c>
      <c r="M1209">
        <f>IF(AND(ALL!L1210-METEALL[[#This Row],[620114]] &gt;= 0, ALL!L1210-METEALL[[#This Row],[620114]] &lt;= 24), ALL!L1210-METEALL[[#This Row],[620114]], 0)</f>
        <v>21</v>
      </c>
      <c r="N1209">
        <f>IF(AND(ALL!M1210-METEALL[[#This Row],[620116]] &gt;= 0, ALL!M1210-METEALL[[#This Row],[620116]] &lt;= 24), ALL!M1210-METEALL[[#This Row],[620116]], 0)</f>
        <v>0</v>
      </c>
      <c r="O1209">
        <f>IF(AND(ALL!N1210-METEALL[[#This Row],[620117]] &gt;= 0, ALL!N1210-METEALL[[#This Row],[620117]] &lt;= 24), ALL!N1210-METEALL[[#This Row],[620117]], 0)</f>
        <v>0</v>
      </c>
      <c r="P1209">
        <f>IF(AND(ALL!O1210-METEALL[[#This Row],[620118]] &gt;= 0, ALL!O1210-METEALL[[#This Row],[620118]] &lt;= 24), ALL!O1210-METEALL[[#This Row],[620118]], 0)</f>
        <v>9</v>
      </c>
      <c r="Q1209">
        <f>IF(AND(ALL!P1210-METEALL[[#This Row],[620119]] &gt;= 0, ALL!P1210-METEALL[[#This Row],[620119]] &lt;= 24), ALL!P1210-METEALL[[#This Row],[620119]], 0)</f>
        <v>15</v>
      </c>
      <c r="R1209">
        <f>IF(AND(ALL!Q1210-METEALL[[#This Row],[620120]] &gt;= 0, ALL!Q1210-METEALL[[#This Row],[620120]] &lt;= 24), ALL!Q1210-METEALL[[#This Row],[620120]], 0)</f>
        <v>8</v>
      </c>
      <c r="S1209">
        <f>IF(AND(ALL!R1210-METEALL[[#This Row],[620122]] &gt;= 0, ALL!R1210-METEALL[[#This Row],[620122]] &lt;= 24), ALL!R1210-METEALL[[#This Row],[620122]], 0)</f>
        <v>0</v>
      </c>
      <c r="T1209">
        <f>IF(AND(ALL!S1210-METEALL[[#This Row],[620123]] &gt;= 0, ALL!S1210-METEALL[[#This Row],[620123]] &lt;= 24), ALL!S1210-METEALL[[#This Row],[620123]], 0)</f>
        <v>0</v>
      </c>
      <c r="U1209">
        <f>IF(AND(ALL!T1210-METEALL[[#This Row],[620124]] &gt;= 0, ALL!T1210-METEALL[[#This Row],[620124]] &lt;= 24), ALL!T1210-METEALL[[#This Row],[620124]], 0)</f>
        <v>0</v>
      </c>
      <c r="Y1209">
        <v>620104</v>
      </c>
      <c r="Z1209" s="31">
        <v>45037</v>
      </c>
      <c r="AA1209">
        <v>6</v>
      </c>
    </row>
    <row r="1210" spans="3:27">
      <c r="C1210" s="17">
        <v>45038</v>
      </c>
      <c r="D1210" t="str">
        <f>TEXT(Mete_cal[[#This Row],[Egat Code]], "[$-409]mmm yyyy")</f>
        <v>Apr 2023</v>
      </c>
      <c r="E1210">
        <f>IF(AND(ALL!D1211-METEALL[[#This Row],[620104]] &gt;= 0, ALL!D1211-METEALL[[#This Row],[620104]] &lt;= 24), ALL!D1211-METEALL[[#This Row],[620104]], 0)</f>
        <v>20</v>
      </c>
      <c r="F1210">
        <f>IF(AND(ALL!E1211-METEALL[[#This Row],[620105]] &gt;= 0, ALL!E1211-METEALL[[#This Row],[620105]] &lt;= 24), ALL!E1211-METEALL[[#This Row],[620105]], 0)</f>
        <v>0</v>
      </c>
      <c r="G1210">
        <f>IF(AND(ALL!F1211-METEALL[[#This Row],[620106]] &gt;= 0, ALL!F1211-METEALL[[#This Row],[620106]] &lt;= 24), ALL!F1211-METEALL[[#This Row],[620106]], 0)</f>
        <v>19</v>
      </c>
      <c r="H1210">
        <f>IF(AND(ALL!G1211-METEALL[[#This Row],[620107]] &gt;= 0, ALL!G1211-METEALL[[#This Row],[620107]] &lt;= 24), ALL!G1211-METEALL[[#This Row],[620107]], 0)</f>
        <v>8</v>
      </c>
      <c r="I1210">
        <f>IF(AND(ALL!H1211-METEALL[[#This Row],[620109]] &gt;= 0, ALL!H1211-METEALL[[#This Row],[620109]] &lt;= 24), ALL!H1211-METEALL[[#This Row],[620109]], 0)</f>
        <v>20</v>
      </c>
      <c r="J1210">
        <f>IF(AND(ALL!I1211-METEALL[[#This Row],[620111]] &gt;= 0, ALL!I1211-METEALL[[#This Row],[620111]] &lt;= 24), ALL!I1211-METEALL[[#This Row],[620111]], 0)</f>
        <v>0</v>
      </c>
      <c r="K1210">
        <f>IF(AND(ALL!J1211-METEALL[[#This Row],[620112]] &gt;= 0, ALL!J1211-METEALL[[#This Row],[620112]] &lt;= 24), ALL!J1211-METEALL[[#This Row],[620112]], 0)</f>
        <v>17</v>
      </c>
      <c r="L1210">
        <f>IF(AND(ALL!K1211-METEALL[[#This Row],[620113]] &gt;= 0, ALL!K1211-METEALL[[#This Row],[620113]] &lt;= 24), ALL!K1211-METEALL[[#This Row],[620113]], 0)</f>
        <v>12</v>
      </c>
      <c r="M1210">
        <f>IF(AND(ALL!L1211-METEALL[[#This Row],[620114]] &gt;= 0, ALL!L1211-METEALL[[#This Row],[620114]] &lt;= 24), ALL!L1211-METEALL[[#This Row],[620114]], 0)</f>
        <v>12</v>
      </c>
      <c r="N1210">
        <f>IF(AND(ALL!M1211-METEALL[[#This Row],[620116]] &gt;= 0, ALL!M1211-METEALL[[#This Row],[620116]] &lt;= 24), ALL!M1211-METEALL[[#This Row],[620116]], 0)</f>
        <v>0</v>
      </c>
      <c r="O1210">
        <f>IF(AND(ALL!N1211-METEALL[[#This Row],[620117]] &gt;= 0, ALL!N1211-METEALL[[#This Row],[620117]] &lt;= 24), ALL!N1211-METEALL[[#This Row],[620117]], 0)</f>
        <v>0</v>
      </c>
      <c r="P1210">
        <f>IF(AND(ALL!O1211-METEALL[[#This Row],[620118]] &gt;= 0, ALL!O1211-METEALL[[#This Row],[620118]] &lt;= 24), ALL!O1211-METEALL[[#This Row],[620118]], 0)</f>
        <v>20</v>
      </c>
      <c r="Q1210">
        <f>IF(AND(ALL!P1211-METEALL[[#This Row],[620119]] &gt;= 0, ALL!P1211-METEALL[[#This Row],[620119]] &lt;= 24), ALL!P1211-METEALL[[#This Row],[620119]], 0)</f>
        <v>10</v>
      </c>
      <c r="R1210">
        <f>IF(AND(ALL!Q1211-METEALL[[#This Row],[620120]] &gt;= 0, ALL!Q1211-METEALL[[#This Row],[620120]] &lt;= 24), ALL!Q1211-METEALL[[#This Row],[620120]], 0)</f>
        <v>14</v>
      </c>
      <c r="S1210">
        <f>IF(AND(ALL!R1211-METEALL[[#This Row],[620122]] &gt;= 0, ALL!R1211-METEALL[[#This Row],[620122]] &lt;= 24), ALL!R1211-METEALL[[#This Row],[620122]], 0)</f>
        <v>0</v>
      </c>
      <c r="T1210">
        <f>IF(AND(ALL!S1211-METEALL[[#This Row],[620123]] &gt;= 0, ALL!S1211-METEALL[[#This Row],[620123]] &lt;= 24), ALL!S1211-METEALL[[#This Row],[620123]], 0)</f>
        <v>0</v>
      </c>
      <c r="U1210">
        <f>IF(AND(ALL!T1211-METEALL[[#This Row],[620124]] &gt;= 0, ALL!T1211-METEALL[[#This Row],[620124]] &lt;= 24), ALL!T1211-METEALL[[#This Row],[620124]], 0)</f>
        <v>0</v>
      </c>
      <c r="Y1210">
        <v>620104</v>
      </c>
      <c r="Z1210" s="31">
        <v>45038</v>
      </c>
      <c r="AA1210">
        <v>20</v>
      </c>
    </row>
    <row r="1211" spans="3:27">
      <c r="C1211" s="17">
        <v>45039</v>
      </c>
      <c r="D1211" t="str">
        <f>TEXT(Mete_cal[[#This Row],[Egat Code]], "[$-409]mmm yyyy")</f>
        <v>Apr 2023</v>
      </c>
      <c r="E1211">
        <f>IF(AND(ALL!D1212-METEALL[[#This Row],[620104]] &gt;= 0, ALL!D1212-METEALL[[#This Row],[620104]] &lt;= 24), ALL!D1212-METEALL[[#This Row],[620104]], 0)</f>
        <v>18</v>
      </c>
      <c r="F1211">
        <f>IF(AND(ALL!E1212-METEALL[[#This Row],[620105]] &gt;= 0, ALL!E1212-METEALL[[#This Row],[620105]] &lt;= 24), ALL!E1212-METEALL[[#This Row],[620105]], 0)</f>
        <v>0</v>
      </c>
      <c r="G1211">
        <f>IF(AND(ALL!F1212-METEALL[[#This Row],[620106]] &gt;= 0, ALL!F1212-METEALL[[#This Row],[620106]] &lt;= 24), ALL!F1212-METEALL[[#This Row],[620106]], 0)</f>
        <v>4</v>
      </c>
      <c r="H1211">
        <f>IF(AND(ALL!G1212-METEALL[[#This Row],[620107]] &gt;= 0, ALL!G1212-METEALL[[#This Row],[620107]] &lt;= 24), ALL!G1212-METEALL[[#This Row],[620107]], 0)</f>
        <v>13</v>
      </c>
      <c r="I1211">
        <f>IF(AND(ALL!H1212-METEALL[[#This Row],[620109]] &gt;= 0, ALL!H1212-METEALL[[#This Row],[620109]] &lt;= 24), ALL!H1212-METEALL[[#This Row],[620109]], 0)</f>
        <v>11</v>
      </c>
      <c r="J1211">
        <f>IF(AND(ALL!I1212-METEALL[[#This Row],[620111]] &gt;= 0, ALL!I1212-METEALL[[#This Row],[620111]] &lt;= 24), ALL!I1212-METEALL[[#This Row],[620111]], 0)</f>
        <v>9</v>
      </c>
      <c r="K1211">
        <f>IF(AND(ALL!J1212-METEALL[[#This Row],[620112]] &gt;= 0, ALL!J1212-METEALL[[#This Row],[620112]] &lt;= 24), ALL!J1212-METEALL[[#This Row],[620112]], 0)</f>
        <v>4</v>
      </c>
      <c r="L1211">
        <f>IF(AND(ALL!K1212-METEALL[[#This Row],[620113]] &gt;= 0, ALL!K1212-METEALL[[#This Row],[620113]] &lt;= 24), ALL!K1212-METEALL[[#This Row],[620113]], 0)</f>
        <v>5</v>
      </c>
      <c r="M1211">
        <f>IF(AND(ALL!L1212-METEALL[[#This Row],[620114]] &gt;= 0, ALL!L1212-METEALL[[#This Row],[620114]] &lt;= 24), ALL!L1212-METEALL[[#This Row],[620114]], 0)</f>
        <v>6</v>
      </c>
      <c r="N1211">
        <f>IF(AND(ALL!M1212-METEALL[[#This Row],[620116]] &gt;= 0, ALL!M1212-METEALL[[#This Row],[620116]] &lt;= 24), ALL!M1212-METEALL[[#This Row],[620116]], 0)</f>
        <v>16</v>
      </c>
      <c r="O1211">
        <f>IF(AND(ALL!N1212-METEALL[[#This Row],[620117]] &gt;= 0, ALL!N1212-METEALL[[#This Row],[620117]] &lt;= 24), ALL!N1212-METEALL[[#This Row],[620117]], 0)</f>
        <v>0</v>
      </c>
      <c r="P1211">
        <f>IF(AND(ALL!O1212-METEALL[[#This Row],[620118]] &gt;= 0, ALL!O1212-METEALL[[#This Row],[620118]] &lt;= 24), ALL!O1212-METEALL[[#This Row],[620118]], 0)</f>
        <v>12</v>
      </c>
      <c r="Q1211">
        <f>IF(AND(ALL!P1212-METEALL[[#This Row],[620119]] &gt;= 0, ALL!P1212-METEALL[[#This Row],[620119]] &lt;= 24), ALL!P1212-METEALL[[#This Row],[620119]], 0)</f>
        <v>16</v>
      </c>
      <c r="R1211">
        <f>IF(AND(ALL!Q1212-METEALL[[#This Row],[620120]] &gt;= 0, ALL!Q1212-METEALL[[#This Row],[620120]] &lt;= 24), ALL!Q1212-METEALL[[#This Row],[620120]], 0)</f>
        <v>18</v>
      </c>
      <c r="S1211">
        <f>IF(AND(ALL!R1212-METEALL[[#This Row],[620122]] &gt;= 0, ALL!R1212-METEALL[[#This Row],[620122]] &lt;= 24), ALL!R1212-METEALL[[#This Row],[620122]], 0)</f>
        <v>0</v>
      </c>
      <c r="T1211">
        <f>IF(AND(ALL!S1212-METEALL[[#This Row],[620123]] &gt;= 0, ALL!S1212-METEALL[[#This Row],[620123]] &lt;= 24), ALL!S1212-METEALL[[#This Row],[620123]], 0)</f>
        <v>11</v>
      </c>
      <c r="U1211">
        <f>IF(AND(ALL!T1212-METEALL[[#This Row],[620124]] &gt;= 0, ALL!T1212-METEALL[[#This Row],[620124]] &lt;= 24), ALL!T1212-METEALL[[#This Row],[620124]], 0)</f>
        <v>0</v>
      </c>
      <c r="Y1211">
        <v>620104</v>
      </c>
      <c r="Z1211" s="31">
        <v>45039</v>
      </c>
      <c r="AA1211">
        <v>18</v>
      </c>
    </row>
    <row r="1212" spans="3:27">
      <c r="C1212" s="17">
        <v>45040</v>
      </c>
      <c r="D1212" t="str">
        <f>TEXT(Mete_cal[[#This Row],[Egat Code]], "[$-409]mmm yyyy")</f>
        <v>Apr 2023</v>
      </c>
      <c r="E1212">
        <f>IF(AND(ALL!D1213-METEALL[[#This Row],[620104]] &gt;= 0, ALL!D1213-METEALL[[#This Row],[620104]] &lt;= 24), ALL!D1213-METEALL[[#This Row],[620104]], 0)</f>
        <v>11</v>
      </c>
      <c r="F1212">
        <f>IF(AND(ALL!E1213-METEALL[[#This Row],[620105]] &gt;= 0, ALL!E1213-METEALL[[#This Row],[620105]] &lt;= 24), ALL!E1213-METEALL[[#This Row],[620105]], 0)</f>
        <v>0</v>
      </c>
      <c r="G1212">
        <f>IF(AND(ALL!F1213-METEALL[[#This Row],[620106]] &gt;= 0, ALL!F1213-METEALL[[#This Row],[620106]] &lt;= 24), ALL!F1213-METEALL[[#This Row],[620106]], 0)</f>
        <v>0</v>
      </c>
      <c r="H1212">
        <f>IF(AND(ALL!G1213-METEALL[[#This Row],[620107]] &gt;= 0, ALL!G1213-METEALL[[#This Row],[620107]] &lt;= 24), ALL!G1213-METEALL[[#This Row],[620107]], 0)</f>
        <v>7</v>
      </c>
      <c r="I1212">
        <f>IF(AND(ALL!H1213-METEALL[[#This Row],[620109]] &gt;= 0, ALL!H1213-METEALL[[#This Row],[620109]] &lt;= 24), ALL!H1213-METEALL[[#This Row],[620109]], 0)</f>
        <v>13</v>
      </c>
      <c r="J1212">
        <f>IF(AND(ALL!I1213-METEALL[[#This Row],[620111]] &gt;= 0, ALL!I1213-METEALL[[#This Row],[620111]] &lt;= 24), ALL!I1213-METEALL[[#This Row],[620111]], 0)</f>
        <v>13</v>
      </c>
      <c r="K1212">
        <f>IF(AND(ALL!J1213-METEALL[[#This Row],[620112]] &gt;= 0, ALL!J1213-METEALL[[#This Row],[620112]] &lt;= 24), ALL!J1213-METEALL[[#This Row],[620112]], 0)</f>
        <v>3</v>
      </c>
      <c r="L1212">
        <f>IF(AND(ALL!K1213-METEALL[[#This Row],[620113]] &gt;= 0, ALL!K1213-METEALL[[#This Row],[620113]] &lt;= 24), ALL!K1213-METEALL[[#This Row],[620113]], 0)</f>
        <v>13</v>
      </c>
      <c r="M1212">
        <f>IF(AND(ALL!L1213-METEALL[[#This Row],[620114]] &gt;= 0, ALL!L1213-METEALL[[#This Row],[620114]] &lt;= 24), ALL!L1213-METEALL[[#This Row],[620114]], 0)</f>
        <v>16</v>
      </c>
      <c r="N1212">
        <f>IF(AND(ALL!M1213-METEALL[[#This Row],[620116]] &gt;= 0, ALL!M1213-METEALL[[#This Row],[620116]] &lt;= 24), ALL!M1213-METEALL[[#This Row],[620116]], 0)</f>
        <v>6</v>
      </c>
      <c r="O1212">
        <f>IF(AND(ALL!N1213-METEALL[[#This Row],[620117]] &gt;= 0, ALL!N1213-METEALL[[#This Row],[620117]] &lt;= 24), ALL!N1213-METEALL[[#This Row],[620117]], 0)</f>
        <v>0</v>
      </c>
      <c r="P1212">
        <f>IF(AND(ALL!O1213-METEALL[[#This Row],[620118]] &gt;= 0, ALL!O1213-METEALL[[#This Row],[620118]] &lt;= 24), ALL!O1213-METEALL[[#This Row],[620118]], 0)</f>
        <v>11</v>
      </c>
      <c r="Q1212">
        <f>IF(AND(ALL!P1213-METEALL[[#This Row],[620119]] &gt;= 0, ALL!P1213-METEALL[[#This Row],[620119]] &lt;= 24), ALL!P1213-METEALL[[#This Row],[620119]], 0)</f>
        <v>4</v>
      </c>
      <c r="R1212">
        <f>IF(AND(ALL!Q1213-METEALL[[#This Row],[620120]] &gt;= 0, ALL!Q1213-METEALL[[#This Row],[620120]] &lt;= 24), ALL!Q1213-METEALL[[#This Row],[620120]], 0)</f>
        <v>9</v>
      </c>
      <c r="S1212">
        <f>IF(AND(ALL!R1213-METEALL[[#This Row],[620122]] &gt;= 0, ALL!R1213-METEALL[[#This Row],[620122]] &lt;= 24), ALL!R1213-METEALL[[#This Row],[620122]], 0)</f>
        <v>0</v>
      </c>
      <c r="T1212">
        <f>IF(AND(ALL!S1213-METEALL[[#This Row],[620123]] &gt;= 0, ALL!S1213-METEALL[[#This Row],[620123]] &lt;= 24), ALL!S1213-METEALL[[#This Row],[620123]], 0)</f>
        <v>0</v>
      </c>
      <c r="U1212">
        <f>IF(AND(ALL!T1213-METEALL[[#This Row],[620124]] &gt;= 0, ALL!T1213-METEALL[[#This Row],[620124]] &lt;= 24), ALL!T1213-METEALL[[#This Row],[620124]], 0)</f>
        <v>0</v>
      </c>
      <c r="Y1212">
        <v>620104</v>
      </c>
      <c r="Z1212" s="31">
        <v>45040</v>
      </c>
      <c r="AA1212">
        <v>11</v>
      </c>
    </row>
    <row r="1213" spans="3:27">
      <c r="C1213" s="17">
        <v>45041</v>
      </c>
      <c r="D1213" t="str">
        <f>TEXT(Mete_cal[[#This Row],[Egat Code]], "[$-409]mmm yyyy")</f>
        <v>Apr 2023</v>
      </c>
      <c r="E1213">
        <f>IF(AND(ALL!D1214-METEALL[[#This Row],[620104]] &gt;= 0, ALL!D1214-METEALL[[#This Row],[620104]] &lt;= 24), ALL!D1214-METEALL[[#This Row],[620104]], 0)</f>
        <v>12</v>
      </c>
      <c r="F1213">
        <f>IF(AND(ALL!E1214-METEALL[[#This Row],[620105]] &gt;= 0, ALL!E1214-METEALL[[#This Row],[620105]] &lt;= 24), ALL!E1214-METEALL[[#This Row],[620105]], 0)</f>
        <v>0</v>
      </c>
      <c r="G1213">
        <f>IF(AND(ALL!F1214-METEALL[[#This Row],[620106]] &gt;= 0, ALL!F1214-METEALL[[#This Row],[620106]] &lt;= 24), ALL!F1214-METEALL[[#This Row],[620106]], 0)</f>
        <v>8</v>
      </c>
      <c r="H1213">
        <f>IF(AND(ALL!G1214-METEALL[[#This Row],[620107]] &gt;= 0, ALL!G1214-METEALL[[#This Row],[620107]] &lt;= 24), ALL!G1214-METEALL[[#This Row],[620107]], 0)</f>
        <v>0</v>
      </c>
      <c r="I1213">
        <f>IF(AND(ALL!H1214-METEALL[[#This Row],[620109]] &gt;= 0, ALL!H1214-METEALL[[#This Row],[620109]] &lt;= 24), ALL!H1214-METEALL[[#This Row],[620109]], 0)</f>
        <v>13</v>
      </c>
      <c r="J1213">
        <f>IF(AND(ALL!I1214-METEALL[[#This Row],[620111]] &gt;= 0, ALL!I1214-METEALL[[#This Row],[620111]] &lt;= 24), ALL!I1214-METEALL[[#This Row],[620111]], 0)</f>
        <v>0</v>
      </c>
      <c r="K1213">
        <f>IF(AND(ALL!J1214-METEALL[[#This Row],[620112]] &gt;= 0, ALL!J1214-METEALL[[#This Row],[620112]] &lt;= 24), ALL!J1214-METEALL[[#This Row],[620112]], 0)</f>
        <v>10</v>
      </c>
      <c r="L1213">
        <f>IF(AND(ALL!K1214-METEALL[[#This Row],[620113]] &gt;= 0, ALL!K1214-METEALL[[#This Row],[620113]] &lt;= 24), ALL!K1214-METEALL[[#This Row],[620113]], 0)</f>
        <v>9</v>
      </c>
      <c r="M1213">
        <f>IF(AND(ALL!L1214-METEALL[[#This Row],[620114]] &gt;= 0, ALL!L1214-METEALL[[#This Row],[620114]] &lt;= 24), ALL!L1214-METEALL[[#This Row],[620114]], 0)</f>
        <v>11</v>
      </c>
      <c r="N1213">
        <f>IF(AND(ALL!M1214-METEALL[[#This Row],[620116]] &gt;= 0, ALL!M1214-METEALL[[#This Row],[620116]] &lt;= 24), ALL!M1214-METEALL[[#This Row],[620116]], 0)</f>
        <v>9</v>
      </c>
      <c r="O1213">
        <f>IF(AND(ALL!N1214-METEALL[[#This Row],[620117]] &gt;= 0, ALL!N1214-METEALL[[#This Row],[620117]] &lt;= 24), ALL!N1214-METEALL[[#This Row],[620117]], 0)</f>
        <v>0</v>
      </c>
      <c r="P1213">
        <f>IF(AND(ALL!O1214-METEALL[[#This Row],[620118]] &gt;= 0, ALL!O1214-METEALL[[#This Row],[620118]] &lt;= 24), ALL!O1214-METEALL[[#This Row],[620118]], 0)</f>
        <v>18</v>
      </c>
      <c r="Q1213">
        <f>IF(AND(ALL!P1214-METEALL[[#This Row],[620119]] &gt;= 0, ALL!P1214-METEALL[[#This Row],[620119]] &lt;= 24), ALL!P1214-METEALL[[#This Row],[620119]], 0)</f>
        <v>0</v>
      </c>
      <c r="R1213">
        <f>IF(AND(ALL!Q1214-METEALL[[#This Row],[620120]] &gt;= 0, ALL!Q1214-METEALL[[#This Row],[620120]] &lt;= 24), ALL!Q1214-METEALL[[#This Row],[620120]], 0)</f>
        <v>15</v>
      </c>
      <c r="S1213">
        <f>IF(AND(ALL!R1214-METEALL[[#This Row],[620122]] &gt;= 0, ALL!R1214-METEALL[[#This Row],[620122]] &lt;= 24), ALL!R1214-METEALL[[#This Row],[620122]], 0)</f>
        <v>0</v>
      </c>
      <c r="T1213">
        <f>IF(AND(ALL!S1214-METEALL[[#This Row],[620123]] &gt;= 0, ALL!S1214-METEALL[[#This Row],[620123]] &lt;= 24), ALL!S1214-METEALL[[#This Row],[620123]], 0)</f>
        <v>7</v>
      </c>
      <c r="U1213">
        <f>IF(AND(ALL!T1214-METEALL[[#This Row],[620124]] &gt;= 0, ALL!T1214-METEALL[[#This Row],[620124]] &lt;= 24), ALL!T1214-METEALL[[#This Row],[620124]], 0)</f>
        <v>0</v>
      </c>
      <c r="Y1213">
        <v>620104</v>
      </c>
      <c r="Z1213" s="31">
        <v>45041</v>
      </c>
      <c r="AA1213">
        <v>12</v>
      </c>
    </row>
    <row r="1214" spans="3:27">
      <c r="C1214" s="17">
        <v>45042</v>
      </c>
      <c r="D1214" t="str">
        <f>TEXT(Mete_cal[[#This Row],[Egat Code]], "[$-409]mmm yyyy")</f>
        <v>Apr 2023</v>
      </c>
      <c r="E1214">
        <f>IF(AND(ALL!D1215-METEALL[[#This Row],[620104]] &gt;= 0, ALL!D1215-METEALL[[#This Row],[620104]] &lt;= 24), ALL!D1215-METEALL[[#This Row],[620104]], 0)</f>
        <v>14</v>
      </c>
      <c r="F1214">
        <f>IF(AND(ALL!E1215-METEALL[[#This Row],[620105]] &gt;= 0, ALL!E1215-METEALL[[#This Row],[620105]] &lt;= 24), ALL!E1215-METEALL[[#This Row],[620105]], 0)</f>
        <v>5</v>
      </c>
      <c r="G1214">
        <f>IF(AND(ALL!F1215-METEALL[[#This Row],[620106]] &gt;= 0, ALL!F1215-METEALL[[#This Row],[620106]] &lt;= 24), ALL!F1215-METEALL[[#This Row],[620106]], 0)</f>
        <v>17</v>
      </c>
      <c r="H1214">
        <f>IF(AND(ALL!G1215-METEALL[[#This Row],[620107]] &gt;= 0, ALL!G1215-METEALL[[#This Row],[620107]] &lt;= 24), ALL!G1215-METEALL[[#This Row],[620107]], 0)</f>
        <v>19</v>
      </c>
      <c r="I1214">
        <f>IF(AND(ALL!H1215-METEALL[[#This Row],[620109]] &gt;= 0, ALL!H1215-METEALL[[#This Row],[620109]] &lt;= 24), ALL!H1215-METEALL[[#This Row],[620109]], 0)</f>
        <v>11</v>
      </c>
      <c r="J1214">
        <f>IF(AND(ALL!I1215-METEALL[[#This Row],[620111]] &gt;= 0, ALL!I1215-METEALL[[#This Row],[620111]] &lt;= 24), ALL!I1215-METEALL[[#This Row],[620111]], 0)</f>
        <v>0</v>
      </c>
      <c r="K1214">
        <f>IF(AND(ALL!J1215-METEALL[[#This Row],[620112]] &gt;= 0, ALL!J1215-METEALL[[#This Row],[620112]] &lt;= 24), ALL!J1215-METEALL[[#This Row],[620112]], 0)</f>
        <v>21</v>
      </c>
      <c r="L1214">
        <f>IF(AND(ALL!K1215-METEALL[[#This Row],[620113]] &gt;= 0, ALL!K1215-METEALL[[#This Row],[620113]] &lt;= 24), ALL!K1215-METEALL[[#This Row],[620113]], 0)</f>
        <v>13</v>
      </c>
      <c r="M1214">
        <f>IF(AND(ALL!L1215-METEALL[[#This Row],[620114]] &gt;= 0, ALL!L1215-METEALL[[#This Row],[620114]] &lt;= 24), ALL!L1215-METEALL[[#This Row],[620114]], 0)</f>
        <v>13</v>
      </c>
      <c r="N1214">
        <f>IF(AND(ALL!M1215-METEALL[[#This Row],[620116]] &gt;= 0, ALL!M1215-METEALL[[#This Row],[620116]] &lt;= 24), ALL!M1215-METEALL[[#This Row],[620116]], 0)</f>
        <v>18</v>
      </c>
      <c r="O1214">
        <f>IF(AND(ALL!N1215-METEALL[[#This Row],[620117]] &gt;= 0, ALL!N1215-METEALL[[#This Row],[620117]] &lt;= 24), ALL!N1215-METEALL[[#This Row],[620117]], 0)</f>
        <v>0</v>
      </c>
      <c r="P1214">
        <f>IF(AND(ALL!O1215-METEALL[[#This Row],[620118]] &gt;= 0, ALL!O1215-METEALL[[#This Row],[620118]] &lt;= 24), ALL!O1215-METEALL[[#This Row],[620118]], 0)</f>
        <v>13</v>
      </c>
      <c r="Q1214">
        <f>IF(AND(ALL!P1215-METEALL[[#This Row],[620119]] &gt;= 0, ALL!P1215-METEALL[[#This Row],[620119]] &lt;= 24), ALL!P1215-METEALL[[#This Row],[620119]], 0)</f>
        <v>0</v>
      </c>
      <c r="R1214">
        <f>IF(AND(ALL!Q1215-METEALL[[#This Row],[620120]] &gt;= 0, ALL!Q1215-METEALL[[#This Row],[620120]] &lt;= 24), ALL!Q1215-METEALL[[#This Row],[620120]], 0)</f>
        <v>9</v>
      </c>
      <c r="S1214">
        <f>IF(AND(ALL!R1215-METEALL[[#This Row],[620122]] &gt;= 0, ALL!R1215-METEALL[[#This Row],[620122]] &lt;= 24), ALL!R1215-METEALL[[#This Row],[620122]], 0)</f>
        <v>0</v>
      </c>
      <c r="T1214">
        <f>IF(AND(ALL!S1215-METEALL[[#This Row],[620123]] &gt;= 0, ALL!S1215-METEALL[[#This Row],[620123]] &lt;= 24), ALL!S1215-METEALL[[#This Row],[620123]], 0)</f>
        <v>12</v>
      </c>
      <c r="U1214">
        <f>IF(AND(ALL!T1215-METEALL[[#This Row],[620124]] &gt;= 0, ALL!T1215-METEALL[[#This Row],[620124]] &lt;= 24), ALL!T1215-METEALL[[#This Row],[620124]], 0)</f>
        <v>0</v>
      </c>
      <c r="Y1214">
        <v>620104</v>
      </c>
      <c r="Z1214" s="31">
        <v>45042</v>
      </c>
      <c r="AA1214">
        <v>14</v>
      </c>
    </row>
    <row r="1215" spans="3:27">
      <c r="C1215" s="17">
        <v>45043</v>
      </c>
      <c r="D1215" t="str">
        <f>TEXT(Mete_cal[[#This Row],[Egat Code]], "[$-409]mmm yyyy")</f>
        <v>Apr 2023</v>
      </c>
      <c r="E1215">
        <f>IF(AND(ALL!D1216-METEALL[[#This Row],[620104]] &gt;= 0, ALL!D1216-METEALL[[#This Row],[620104]] &lt;= 24), ALL!D1216-METEALL[[#This Row],[620104]], 0)</f>
        <v>20</v>
      </c>
      <c r="F1215">
        <f>IF(AND(ALL!E1216-METEALL[[#This Row],[620105]] &gt;= 0, ALL!E1216-METEALL[[#This Row],[620105]] &lt;= 24), ALL!E1216-METEALL[[#This Row],[620105]], 0)</f>
        <v>11</v>
      </c>
      <c r="G1215">
        <f>IF(AND(ALL!F1216-METEALL[[#This Row],[620106]] &gt;= 0, ALL!F1216-METEALL[[#This Row],[620106]] &lt;= 24), ALL!F1216-METEALL[[#This Row],[620106]], 0)</f>
        <v>9</v>
      </c>
      <c r="H1215">
        <f>IF(AND(ALL!G1216-METEALL[[#This Row],[620107]] &gt;= 0, ALL!G1216-METEALL[[#This Row],[620107]] &lt;= 24), ALL!G1216-METEALL[[#This Row],[620107]], 0)</f>
        <v>9</v>
      </c>
      <c r="I1215">
        <f>IF(AND(ALL!H1216-METEALL[[#This Row],[620109]] &gt;= 0, ALL!H1216-METEALL[[#This Row],[620109]] &lt;= 24), ALL!H1216-METEALL[[#This Row],[620109]], 0)</f>
        <v>13</v>
      </c>
      <c r="J1215">
        <f>IF(AND(ALL!I1216-METEALL[[#This Row],[620111]] &gt;= 0, ALL!I1216-METEALL[[#This Row],[620111]] &lt;= 24), ALL!I1216-METEALL[[#This Row],[620111]], 0)</f>
        <v>0</v>
      </c>
      <c r="K1215">
        <f>IF(AND(ALL!J1216-METEALL[[#This Row],[620112]] &gt;= 0, ALL!J1216-METEALL[[#This Row],[620112]] &lt;= 24), ALL!J1216-METEALL[[#This Row],[620112]], 0)</f>
        <v>16</v>
      </c>
      <c r="L1215">
        <f>IF(AND(ALL!K1216-METEALL[[#This Row],[620113]] &gt;= 0, ALL!K1216-METEALL[[#This Row],[620113]] &lt;= 24), ALL!K1216-METEALL[[#This Row],[620113]], 0)</f>
        <v>17</v>
      </c>
      <c r="M1215">
        <f>IF(AND(ALL!L1216-METEALL[[#This Row],[620114]] &gt;= 0, ALL!L1216-METEALL[[#This Row],[620114]] &lt;= 24), ALL!L1216-METEALL[[#This Row],[620114]], 0)</f>
        <v>6</v>
      </c>
      <c r="N1215">
        <f>IF(AND(ALL!M1216-METEALL[[#This Row],[620116]] &gt;= 0, ALL!M1216-METEALL[[#This Row],[620116]] &lt;= 24), ALL!M1216-METEALL[[#This Row],[620116]], 0)</f>
        <v>15</v>
      </c>
      <c r="O1215">
        <f>IF(AND(ALL!N1216-METEALL[[#This Row],[620117]] &gt;= 0, ALL!N1216-METEALL[[#This Row],[620117]] &lt;= 24), ALL!N1216-METEALL[[#This Row],[620117]], 0)</f>
        <v>0</v>
      </c>
      <c r="P1215">
        <f>IF(AND(ALL!O1216-METEALL[[#This Row],[620118]] &gt;= 0, ALL!O1216-METEALL[[#This Row],[620118]] &lt;= 24), ALL!O1216-METEALL[[#This Row],[620118]], 0)</f>
        <v>0</v>
      </c>
      <c r="Q1215">
        <f>IF(AND(ALL!P1216-METEALL[[#This Row],[620119]] &gt;= 0, ALL!P1216-METEALL[[#This Row],[620119]] &lt;= 24), ALL!P1216-METEALL[[#This Row],[620119]], 0)</f>
        <v>0</v>
      </c>
      <c r="R1215">
        <f>IF(AND(ALL!Q1216-METEALL[[#This Row],[620120]] &gt;= 0, ALL!Q1216-METEALL[[#This Row],[620120]] &lt;= 24), ALL!Q1216-METEALL[[#This Row],[620120]], 0)</f>
        <v>15</v>
      </c>
      <c r="S1215">
        <f>IF(AND(ALL!R1216-METEALL[[#This Row],[620122]] &gt;= 0, ALL!R1216-METEALL[[#This Row],[620122]] &lt;= 24), ALL!R1216-METEALL[[#This Row],[620122]], 0)</f>
        <v>14</v>
      </c>
      <c r="T1215">
        <f>IF(AND(ALL!S1216-METEALL[[#This Row],[620123]] &gt;= 0, ALL!S1216-METEALL[[#This Row],[620123]] &lt;= 24), ALL!S1216-METEALL[[#This Row],[620123]], 0)</f>
        <v>14</v>
      </c>
      <c r="U1215">
        <f>IF(AND(ALL!T1216-METEALL[[#This Row],[620124]] &gt;= 0, ALL!T1216-METEALL[[#This Row],[620124]] &lt;= 24), ALL!T1216-METEALL[[#This Row],[620124]], 0)</f>
        <v>0</v>
      </c>
      <c r="Y1215">
        <v>620104</v>
      </c>
      <c r="Z1215" s="31">
        <v>45043</v>
      </c>
      <c r="AA1215">
        <v>20</v>
      </c>
    </row>
    <row r="1216" spans="3:27">
      <c r="C1216" s="17">
        <v>45044</v>
      </c>
      <c r="D1216" t="str">
        <f>TEXT(Mete_cal[[#This Row],[Egat Code]], "[$-409]mmm yyyy")</f>
        <v>Apr 2023</v>
      </c>
      <c r="E1216">
        <f>IF(AND(ALL!D1217-METEALL[[#This Row],[620104]] &gt;= 0, ALL!D1217-METEALL[[#This Row],[620104]] &lt;= 24), ALL!D1217-METEALL[[#This Row],[620104]], 0)</f>
        <v>20</v>
      </c>
      <c r="F1216">
        <f>IF(AND(ALL!E1217-METEALL[[#This Row],[620105]] &gt;= 0, ALL!E1217-METEALL[[#This Row],[620105]] &lt;= 24), ALL!E1217-METEALL[[#This Row],[620105]], 0)</f>
        <v>13</v>
      </c>
      <c r="G1216">
        <f>IF(AND(ALL!F1217-METEALL[[#This Row],[620106]] &gt;= 0, ALL!F1217-METEALL[[#This Row],[620106]] &lt;= 24), ALL!F1217-METEALL[[#This Row],[620106]], 0)</f>
        <v>18</v>
      </c>
      <c r="H1216">
        <f>IF(AND(ALL!G1217-METEALL[[#This Row],[620107]] &gt;= 0, ALL!G1217-METEALL[[#This Row],[620107]] &lt;= 24), ALL!G1217-METEALL[[#This Row],[620107]], 0)</f>
        <v>18</v>
      </c>
      <c r="I1216">
        <f>IF(AND(ALL!H1217-METEALL[[#This Row],[620109]] &gt;= 0, ALL!H1217-METEALL[[#This Row],[620109]] &lt;= 24), ALL!H1217-METEALL[[#This Row],[620109]], 0)</f>
        <v>0</v>
      </c>
      <c r="J1216">
        <f>IF(AND(ALL!I1217-METEALL[[#This Row],[620111]] &gt;= 0, ALL!I1217-METEALL[[#This Row],[620111]] &lt;= 24), ALL!I1217-METEALL[[#This Row],[620111]], 0)</f>
        <v>0</v>
      </c>
      <c r="K1216">
        <f>IF(AND(ALL!J1217-METEALL[[#This Row],[620112]] &gt;= 0, ALL!J1217-METEALL[[#This Row],[620112]] &lt;= 24), ALL!J1217-METEALL[[#This Row],[620112]], 0)</f>
        <v>21</v>
      </c>
      <c r="L1216">
        <f>IF(AND(ALL!K1217-METEALL[[#This Row],[620113]] &gt;= 0, ALL!K1217-METEALL[[#This Row],[620113]] &lt;= 24), ALL!K1217-METEALL[[#This Row],[620113]], 0)</f>
        <v>0</v>
      </c>
      <c r="M1216">
        <f>IF(AND(ALL!L1217-METEALL[[#This Row],[620114]] &gt;= 0, ALL!L1217-METEALL[[#This Row],[620114]] &lt;= 24), ALL!L1217-METEALL[[#This Row],[620114]], 0)</f>
        <v>5</v>
      </c>
      <c r="N1216">
        <f>IF(AND(ALL!M1217-METEALL[[#This Row],[620116]] &gt;= 0, ALL!M1217-METEALL[[#This Row],[620116]] &lt;= 24), ALL!M1217-METEALL[[#This Row],[620116]], 0)</f>
        <v>18</v>
      </c>
      <c r="O1216">
        <f>IF(AND(ALL!N1217-METEALL[[#This Row],[620117]] &gt;= 0, ALL!N1217-METEALL[[#This Row],[620117]] &lt;= 24), ALL!N1217-METEALL[[#This Row],[620117]], 0)</f>
        <v>0</v>
      </c>
      <c r="P1216">
        <f>IF(AND(ALL!O1217-METEALL[[#This Row],[620118]] &gt;= 0, ALL!O1217-METEALL[[#This Row],[620118]] &lt;= 24), ALL!O1217-METEALL[[#This Row],[620118]], 0)</f>
        <v>12</v>
      </c>
      <c r="Q1216">
        <f>IF(AND(ALL!P1217-METEALL[[#This Row],[620119]] &gt;= 0, ALL!P1217-METEALL[[#This Row],[620119]] &lt;= 24), ALL!P1217-METEALL[[#This Row],[620119]], 0)</f>
        <v>0</v>
      </c>
      <c r="R1216">
        <f>IF(AND(ALL!Q1217-METEALL[[#This Row],[620120]] &gt;= 0, ALL!Q1217-METEALL[[#This Row],[620120]] &lt;= 24), ALL!Q1217-METEALL[[#This Row],[620120]], 0)</f>
        <v>20</v>
      </c>
      <c r="S1216">
        <f>IF(AND(ALL!R1217-METEALL[[#This Row],[620122]] &gt;= 0, ALL!R1217-METEALL[[#This Row],[620122]] &lt;= 24), ALL!R1217-METEALL[[#This Row],[620122]], 0)</f>
        <v>0</v>
      </c>
      <c r="T1216">
        <f>IF(AND(ALL!S1217-METEALL[[#This Row],[620123]] &gt;= 0, ALL!S1217-METEALL[[#This Row],[620123]] &lt;= 24), ALL!S1217-METEALL[[#This Row],[620123]], 0)</f>
        <v>0</v>
      </c>
      <c r="U1216">
        <f>IF(AND(ALL!T1217-METEALL[[#This Row],[620124]] &gt;= 0, ALL!T1217-METEALL[[#This Row],[620124]] &lt;= 24), ALL!T1217-METEALL[[#This Row],[620124]], 0)</f>
        <v>0</v>
      </c>
      <c r="Y1216">
        <v>620104</v>
      </c>
      <c r="Z1216" s="31">
        <v>45044</v>
      </c>
      <c r="AA1216">
        <v>20</v>
      </c>
    </row>
    <row r="1217" spans="3:27">
      <c r="C1217" s="17">
        <v>45045</v>
      </c>
      <c r="D1217" t="str">
        <f>TEXT(Mete_cal[[#This Row],[Egat Code]], "[$-409]mmm yyyy")</f>
        <v>Apr 2023</v>
      </c>
      <c r="E1217">
        <f>IF(AND(ALL!D1218-METEALL[[#This Row],[620104]] &gt;= 0, ALL!D1218-METEALL[[#This Row],[620104]] &lt;= 24), ALL!D1218-METEALL[[#This Row],[620104]], 0)</f>
        <v>17</v>
      </c>
      <c r="F1217">
        <f>IF(AND(ALL!E1218-METEALL[[#This Row],[620105]] &gt;= 0, ALL!E1218-METEALL[[#This Row],[620105]] &lt;= 24), ALL!E1218-METEALL[[#This Row],[620105]], 0)</f>
        <v>0</v>
      </c>
      <c r="G1217">
        <f>IF(AND(ALL!F1218-METEALL[[#This Row],[620106]] &gt;= 0, ALL!F1218-METEALL[[#This Row],[620106]] &lt;= 24), ALL!F1218-METEALL[[#This Row],[620106]], 0)</f>
        <v>13</v>
      </c>
      <c r="H1217">
        <f>IF(AND(ALL!G1218-METEALL[[#This Row],[620107]] &gt;= 0, ALL!G1218-METEALL[[#This Row],[620107]] &lt;= 24), ALL!G1218-METEALL[[#This Row],[620107]], 0)</f>
        <v>12</v>
      </c>
      <c r="I1217">
        <f>IF(AND(ALL!H1218-METEALL[[#This Row],[620109]] &gt;= 0, ALL!H1218-METEALL[[#This Row],[620109]] &lt;= 24), ALL!H1218-METEALL[[#This Row],[620109]], 0)</f>
        <v>0</v>
      </c>
      <c r="J1217">
        <f>IF(AND(ALL!I1218-METEALL[[#This Row],[620111]] &gt;= 0, ALL!I1218-METEALL[[#This Row],[620111]] &lt;= 24), ALL!I1218-METEALL[[#This Row],[620111]], 0)</f>
        <v>20</v>
      </c>
      <c r="K1217">
        <f>IF(AND(ALL!J1218-METEALL[[#This Row],[620112]] &gt;= 0, ALL!J1218-METEALL[[#This Row],[620112]] &lt;= 24), ALL!J1218-METEALL[[#This Row],[620112]], 0)</f>
        <v>11</v>
      </c>
      <c r="L1217">
        <f>IF(AND(ALL!K1218-METEALL[[#This Row],[620113]] &gt;= 0, ALL!K1218-METEALL[[#This Row],[620113]] &lt;= 24), ALL!K1218-METEALL[[#This Row],[620113]], 0)</f>
        <v>0</v>
      </c>
      <c r="M1217">
        <f>IF(AND(ALL!L1218-METEALL[[#This Row],[620114]] &gt;= 0, ALL!L1218-METEALL[[#This Row],[620114]] &lt;= 24), ALL!L1218-METEALL[[#This Row],[620114]], 0)</f>
        <v>7</v>
      </c>
      <c r="N1217">
        <f>IF(AND(ALL!M1218-METEALL[[#This Row],[620116]] &gt;= 0, ALL!M1218-METEALL[[#This Row],[620116]] &lt;= 24), ALL!M1218-METEALL[[#This Row],[620116]], 0)</f>
        <v>15</v>
      </c>
      <c r="O1217">
        <f>IF(AND(ALL!N1218-METEALL[[#This Row],[620117]] &gt;= 0, ALL!N1218-METEALL[[#This Row],[620117]] &lt;= 24), ALL!N1218-METEALL[[#This Row],[620117]], 0)</f>
        <v>0</v>
      </c>
      <c r="P1217">
        <f>IF(AND(ALL!O1218-METEALL[[#This Row],[620118]] &gt;= 0, ALL!O1218-METEALL[[#This Row],[620118]] &lt;= 24), ALL!O1218-METEALL[[#This Row],[620118]], 0)</f>
        <v>13</v>
      </c>
      <c r="Q1217">
        <f>IF(AND(ALL!P1218-METEALL[[#This Row],[620119]] &gt;= 0, ALL!P1218-METEALL[[#This Row],[620119]] &lt;= 24), ALL!P1218-METEALL[[#This Row],[620119]], 0)</f>
        <v>0</v>
      </c>
      <c r="R1217">
        <f>IF(AND(ALL!Q1218-METEALL[[#This Row],[620120]] &gt;= 0, ALL!Q1218-METEALL[[#This Row],[620120]] &lt;= 24), ALL!Q1218-METEALL[[#This Row],[620120]], 0)</f>
        <v>13</v>
      </c>
      <c r="S1217">
        <f>IF(AND(ALL!R1218-METEALL[[#This Row],[620122]] &gt;= 0, ALL!R1218-METEALL[[#This Row],[620122]] &lt;= 24), ALL!R1218-METEALL[[#This Row],[620122]], 0)</f>
        <v>0</v>
      </c>
      <c r="T1217">
        <f>IF(AND(ALL!S1218-METEALL[[#This Row],[620123]] &gt;= 0, ALL!S1218-METEALL[[#This Row],[620123]] &lt;= 24), ALL!S1218-METEALL[[#This Row],[620123]], 0)</f>
        <v>13</v>
      </c>
      <c r="U1217">
        <f>IF(AND(ALL!T1218-METEALL[[#This Row],[620124]] &gt;= 0, ALL!T1218-METEALL[[#This Row],[620124]] &lt;= 24), ALL!T1218-METEALL[[#This Row],[620124]], 0)</f>
        <v>0</v>
      </c>
      <c r="Y1217">
        <v>620104</v>
      </c>
      <c r="Z1217" s="31">
        <v>45045</v>
      </c>
      <c r="AA1217">
        <v>17</v>
      </c>
    </row>
    <row r="1218" spans="3:27">
      <c r="C1218" s="17">
        <v>45046</v>
      </c>
      <c r="D1218" t="str">
        <f>TEXT(Mete_cal[[#This Row],[Egat Code]], "[$-409]mmm yyyy")</f>
        <v>Apr 2023</v>
      </c>
      <c r="E1218">
        <f>IF(AND(ALL!D1219-METEALL[[#This Row],[620104]] &gt;= 0, ALL!D1219-METEALL[[#This Row],[620104]] &lt;= 24), ALL!D1219-METEALL[[#This Row],[620104]], 0)</f>
        <v>14</v>
      </c>
      <c r="F1218">
        <f>IF(AND(ALL!E1219-METEALL[[#This Row],[620105]] &gt;= 0, ALL!E1219-METEALL[[#This Row],[620105]] &lt;= 24), ALL!E1219-METEALL[[#This Row],[620105]], 0)</f>
        <v>0</v>
      </c>
      <c r="G1218">
        <f>IF(AND(ALL!F1219-METEALL[[#This Row],[620106]] &gt;= 0, ALL!F1219-METEALL[[#This Row],[620106]] &lt;= 24), ALL!F1219-METEALL[[#This Row],[620106]], 0)</f>
        <v>15</v>
      </c>
      <c r="H1218">
        <f>IF(AND(ALL!G1219-METEALL[[#This Row],[620107]] &gt;= 0, ALL!G1219-METEALL[[#This Row],[620107]] &lt;= 24), ALL!G1219-METEALL[[#This Row],[620107]], 0)</f>
        <v>18</v>
      </c>
      <c r="I1218">
        <f>IF(AND(ALL!H1219-METEALL[[#This Row],[620109]] &gt;= 0, ALL!H1219-METEALL[[#This Row],[620109]] &lt;= 24), ALL!H1219-METEALL[[#This Row],[620109]], 0)</f>
        <v>0</v>
      </c>
      <c r="J1218">
        <f>IF(AND(ALL!I1219-METEALL[[#This Row],[620111]] &gt;= 0, ALL!I1219-METEALL[[#This Row],[620111]] &lt;= 24), ALL!I1219-METEALL[[#This Row],[620111]], 0)</f>
        <v>0</v>
      </c>
      <c r="K1218">
        <f>IF(AND(ALL!J1219-METEALL[[#This Row],[620112]] &gt;= 0, ALL!J1219-METEALL[[#This Row],[620112]] &lt;= 24), ALL!J1219-METEALL[[#This Row],[620112]], 0)</f>
        <v>18</v>
      </c>
      <c r="L1218">
        <f>IF(AND(ALL!K1219-METEALL[[#This Row],[620113]] &gt;= 0, ALL!K1219-METEALL[[#This Row],[620113]] &lt;= 24), ALL!K1219-METEALL[[#This Row],[620113]], 0)</f>
        <v>0</v>
      </c>
      <c r="M1218">
        <f>IF(AND(ALL!L1219-METEALL[[#This Row],[620114]] &gt;= 0, ALL!L1219-METEALL[[#This Row],[620114]] &lt;= 24), ALL!L1219-METEALL[[#This Row],[620114]], 0)</f>
        <v>14</v>
      </c>
      <c r="N1218">
        <f>IF(AND(ALL!M1219-METEALL[[#This Row],[620116]] &gt;= 0, ALL!M1219-METEALL[[#This Row],[620116]] &lt;= 24), ALL!M1219-METEALL[[#This Row],[620116]], 0)</f>
        <v>17</v>
      </c>
      <c r="O1218">
        <f>IF(AND(ALL!N1219-METEALL[[#This Row],[620117]] &gt;= 0, ALL!N1219-METEALL[[#This Row],[620117]] &lt;= 24), ALL!N1219-METEALL[[#This Row],[620117]], 0)</f>
        <v>0</v>
      </c>
      <c r="P1218">
        <f>IF(AND(ALL!O1219-METEALL[[#This Row],[620118]] &gt;= 0, ALL!O1219-METEALL[[#This Row],[620118]] &lt;= 24), ALL!O1219-METEALL[[#This Row],[620118]], 0)</f>
        <v>0</v>
      </c>
      <c r="Q1218">
        <f>IF(AND(ALL!P1219-METEALL[[#This Row],[620119]] &gt;= 0, ALL!P1219-METEALL[[#This Row],[620119]] &lt;= 24), ALL!P1219-METEALL[[#This Row],[620119]], 0)</f>
        <v>0</v>
      </c>
      <c r="R1218">
        <f>IF(AND(ALL!Q1219-METEALL[[#This Row],[620120]] &gt;= 0, ALL!Q1219-METEALL[[#This Row],[620120]] &lt;= 24), ALL!Q1219-METEALL[[#This Row],[620120]], 0)</f>
        <v>19</v>
      </c>
      <c r="S1218">
        <f>IF(AND(ALL!R1219-METEALL[[#This Row],[620122]] &gt;= 0, ALL!R1219-METEALL[[#This Row],[620122]] &lt;= 24), ALL!R1219-METEALL[[#This Row],[620122]], 0)</f>
        <v>0</v>
      </c>
      <c r="T1218">
        <f>IF(AND(ALL!S1219-METEALL[[#This Row],[620123]] &gt;= 0, ALL!S1219-METEALL[[#This Row],[620123]] &lt;= 24), ALL!S1219-METEALL[[#This Row],[620123]], 0)</f>
        <v>10</v>
      </c>
      <c r="U1218">
        <f>IF(AND(ALL!T1219-METEALL[[#This Row],[620124]] &gt;= 0, ALL!T1219-METEALL[[#This Row],[620124]] &lt;= 24), ALL!T1219-METEALL[[#This Row],[620124]], 0)</f>
        <v>0</v>
      </c>
      <c r="Y1218">
        <v>620104</v>
      </c>
      <c r="Z1218" s="31">
        <v>45046</v>
      </c>
      <c r="AA1218">
        <v>14</v>
      </c>
    </row>
    <row r="1219" spans="3:27">
      <c r="C1219" s="17">
        <v>45047</v>
      </c>
      <c r="D1219" t="str">
        <f>TEXT(Mete_cal[[#This Row],[Egat Code]], "[$-409]mmm yyyy")</f>
        <v>May 2023</v>
      </c>
      <c r="E1219">
        <f>IF(AND(ALL!D1220-METEALL[[#This Row],[620104]] &gt;= 0, ALL!D1220-METEALL[[#This Row],[620104]] &lt;= 24), ALL!D1220-METEALL[[#This Row],[620104]], 0)</f>
        <v>16</v>
      </c>
      <c r="F1219">
        <f>IF(AND(ALL!E1220-METEALL[[#This Row],[620105]] &gt;= 0, ALL!E1220-METEALL[[#This Row],[620105]] &lt;= 24), ALL!E1220-METEALL[[#This Row],[620105]], 0)</f>
        <v>0</v>
      </c>
      <c r="G1219">
        <f>IF(AND(ALL!F1220-METEALL[[#This Row],[620106]] &gt;= 0, ALL!F1220-METEALL[[#This Row],[620106]] &lt;= 24), ALL!F1220-METEALL[[#This Row],[620106]], 0)</f>
        <v>16</v>
      </c>
      <c r="H1219">
        <f>IF(AND(ALL!G1220-METEALL[[#This Row],[620107]] &gt;= 0, ALL!G1220-METEALL[[#This Row],[620107]] &lt;= 24), ALL!G1220-METEALL[[#This Row],[620107]], 0)</f>
        <v>0</v>
      </c>
      <c r="I1219">
        <f>IF(AND(ALL!H1220-METEALL[[#This Row],[620109]] &gt;= 0, ALL!H1220-METEALL[[#This Row],[620109]] &lt;= 24), ALL!H1220-METEALL[[#This Row],[620109]], 0)</f>
        <v>0</v>
      </c>
      <c r="J1219">
        <f>IF(AND(ALL!I1220-METEALL[[#This Row],[620111]] &gt;= 0, ALL!I1220-METEALL[[#This Row],[620111]] &lt;= 24), ALL!I1220-METEALL[[#This Row],[620111]], 0)</f>
        <v>0</v>
      </c>
      <c r="K1219">
        <f>IF(AND(ALL!J1220-METEALL[[#This Row],[620112]] &gt;= 0, ALL!J1220-METEALL[[#This Row],[620112]] &lt;= 24), ALL!J1220-METEALL[[#This Row],[620112]], 0)</f>
        <v>19</v>
      </c>
      <c r="L1219">
        <f>IF(AND(ALL!K1220-METEALL[[#This Row],[620113]] &gt;= 0, ALL!K1220-METEALL[[#This Row],[620113]] &lt;= 24), ALL!K1220-METEALL[[#This Row],[620113]], 0)</f>
        <v>0</v>
      </c>
      <c r="M1219">
        <f>IF(AND(ALL!L1220-METEALL[[#This Row],[620114]] &gt;= 0, ALL!L1220-METEALL[[#This Row],[620114]] &lt;= 24), ALL!L1220-METEALL[[#This Row],[620114]], 0)</f>
        <v>12</v>
      </c>
      <c r="N1219">
        <f>IF(AND(ALL!M1220-METEALL[[#This Row],[620116]] &gt;= 0, ALL!M1220-METEALL[[#This Row],[620116]] &lt;= 24), ALL!M1220-METEALL[[#This Row],[620116]], 0)</f>
        <v>18</v>
      </c>
      <c r="O1219">
        <f>IF(AND(ALL!N1220-METEALL[[#This Row],[620117]] &gt;= 0, ALL!N1220-METEALL[[#This Row],[620117]] &lt;= 24), ALL!N1220-METEALL[[#This Row],[620117]], 0)</f>
        <v>0</v>
      </c>
      <c r="P1219">
        <f>IF(AND(ALL!O1220-METEALL[[#This Row],[620118]] &gt;= 0, ALL!O1220-METEALL[[#This Row],[620118]] &lt;= 24), ALL!O1220-METEALL[[#This Row],[620118]], 0)</f>
        <v>0</v>
      </c>
      <c r="Q1219">
        <f>IF(AND(ALL!P1220-METEALL[[#This Row],[620119]] &gt;= 0, ALL!P1220-METEALL[[#This Row],[620119]] &lt;= 24), ALL!P1220-METEALL[[#This Row],[620119]], 0)</f>
        <v>0</v>
      </c>
      <c r="R1219">
        <f>IF(AND(ALL!Q1220-METEALL[[#This Row],[620120]] &gt;= 0, ALL!Q1220-METEALL[[#This Row],[620120]] &lt;= 24), ALL!Q1220-METEALL[[#This Row],[620120]], 0)</f>
        <v>15</v>
      </c>
      <c r="S1219">
        <f>IF(AND(ALL!R1220-METEALL[[#This Row],[620122]] &gt;= 0, ALL!R1220-METEALL[[#This Row],[620122]] &lt;= 24), ALL!R1220-METEALL[[#This Row],[620122]], 0)</f>
        <v>0</v>
      </c>
      <c r="T1219">
        <f>IF(AND(ALL!S1220-METEALL[[#This Row],[620123]] &gt;= 0, ALL!S1220-METEALL[[#This Row],[620123]] &lt;= 24), ALL!S1220-METEALL[[#This Row],[620123]], 0)</f>
        <v>13</v>
      </c>
      <c r="U1219">
        <f>IF(AND(ALL!T1220-METEALL[[#This Row],[620124]] &gt;= 0, ALL!T1220-METEALL[[#This Row],[620124]] &lt;= 24), ALL!T1220-METEALL[[#This Row],[620124]], 0)</f>
        <v>0</v>
      </c>
      <c r="Y1219">
        <v>620104</v>
      </c>
      <c r="Z1219" s="31">
        <v>45047</v>
      </c>
      <c r="AA1219">
        <v>16</v>
      </c>
    </row>
    <row r="1220" spans="3:27">
      <c r="C1220" s="17">
        <v>45048</v>
      </c>
      <c r="D1220" t="str">
        <f>TEXT(Mete_cal[[#This Row],[Egat Code]], "[$-409]mmm yyyy")</f>
        <v>May 2023</v>
      </c>
      <c r="E1220">
        <f>IF(AND(ALL!D1221-METEALL[[#This Row],[620104]] &gt;= 0, ALL!D1221-METEALL[[#This Row],[620104]] &lt;= 24), ALL!D1221-METEALL[[#This Row],[620104]], 0)</f>
        <v>0</v>
      </c>
      <c r="F1220">
        <f>IF(AND(ALL!E1221-METEALL[[#This Row],[620105]] &gt;= 0, ALL!E1221-METEALL[[#This Row],[620105]] &lt;= 24), ALL!E1221-METEALL[[#This Row],[620105]], 0)</f>
        <v>0</v>
      </c>
      <c r="G1220">
        <f>IF(AND(ALL!F1221-METEALL[[#This Row],[620106]] &gt;= 0, ALL!F1221-METEALL[[#This Row],[620106]] &lt;= 24), ALL!F1221-METEALL[[#This Row],[620106]], 0)</f>
        <v>19</v>
      </c>
      <c r="H1220">
        <f>IF(AND(ALL!G1221-METEALL[[#This Row],[620107]] &gt;= 0, ALL!G1221-METEALL[[#This Row],[620107]] &lt;= 24), ALL!G1221-METEALL[[#This Row],[620107]], 0)</f>
        <v>2</v>
      </c>
      <c r="I1220">
        <f>IF(AND(ALL!H1221-METEALL[[#This Row],[620109]] &gt;= 0, ALL!H1221-METEALL[[#This Row],[620109]] &lt;= 24), ALL!H1221-METEALL[[#This Row],[620109]], 0)</f>
        <v>0</v>
      </c>
      <c r="J1220">
        <f>IF(AND(ALL!I1221-METEALL[[#This Row],[620111]] &gt;= 0, ALL!I1221-METEALL[[#This Row],[620111]] &lt;= 24), ALL!I1221-METEALL[[#This Row],[620111]], 0)</f>
        <v>0</v>
      </c>
      <c r="K1220">
        <f>IF(AND(ALL!J1221-METEALL[[#This Row],[620112]] &gt;= 0, ALL!J1221-METEALL[[#This Row],[620112]] &lt;= 24), ALL!J1221-METEALL[[#This Row],[620112]], 0)</f>
        <v>0</v>
      </c>
      <c r="L1220">
        <f>IF(AND(ALL!K1221-METEALL[[#This Row],[620113]] &gt;= 0, ALL!K1221-METEALL[[#This Row],[620113]] &lt;= 24), ALL!K1221-METEALL[[#This Row],[620113]], 0)</f>
        <v>0</v>
      </c>
      <c r="M1220">
        <f>IF(AND(ALL!L1221-METEALL[[#This Row],[620114]] &gt;= 0, ALL!L1221-METEALL[[#This Row],[620114]] &lt;= 24), ALL!L1221-METEALL[[#This Row],[620114]], 0)</f>
        <v>18</v>
      </c>
      <c r="N1220">
        <f>IF(AND(ALL!M1221-METEALL[[#This Row],[620116]] &gt;= 0, ALL!M1221-METEALL[[#This Row],[620116]] &lt;= 24), ALL!M1221-METEALL[[#This Row],[620116]], 0)</f>
        <v>0</v>
      </c>
      <c r="O1220">
        <f>IF(AND(ALL!N1221-METEALL[[#This Row],[620117]] &gt;= 0, ALL!N1221-METEALL[[#This Row],[620117]] &lt;= 24), ALL!N1221-METEALL[[#This Row],[620117]], 0)</f>
        <v>0</v>
      </c>
      <c r="P1220">
        <f>IF(AND(ALL!O1221-METEALL[[#This Row],[620118]] &gt;= 0, ALL!O1221-METEALL[[#This Row],[620118]] &lt;= 24), ALL!O1221-METEALL[[#This Row],[620118]], 0)</f>
        <v>0</v>
      </c>
      <c r="Q1220">
        <f>IF(AND(ALL!P1221-METEALL[[#This Row],[620119]] &gt;= 0, ALL!P1221-METEALL[[#This Row],[620119]] &lt;= 24), ALL!P1221-METEALL[[#This Row],[620119]], 0)</f>
        <v>0</v>
      </c>
      <c r="R1220">
        <f>IF(AND(ALL!Q1221-METEALL[[#This Row],[620120]] &gt;= 0, ALL!Q1221-METEALL[[#This Row],[620120]] &lt;= 24), ALL!Q1221-METEALL[[#This Row],[620120]], 0)</f>
        <v>21</v>
      </c>
      <c r="S1220">
        <f>IF(AND(ALL!R1221-METEALL[[#This Row],[620122]] &gt;= 0, ALL!R1221-METEALL[[#This Row],[620122]] &lt;= 24), ALL!R1221-METEALL[[#This Row],[620122]], 0)</f>
        <v>0</v>
      </c>
      <c r="T1220">
        <f>IF(AND(ALL!S1221-METEALL[[#This Row],[620123]] &gt;= 0, ALL!S1221-METEALL[[#This Row],[620123]] &lt;= 24), ALL!S1221-METEALL[[#This Row],[620123]], 0)</f>
        <v>13</v>
      </c>
      <c r="U1220">
        <f>IF(AND(ALL!T1221-METEALL[[#This Row],[620124]] &gt;= 0, ALL!T1221-METEALL[[#This Row],[620124]] &lt;= 24), ALL!T1221-METEALL[[#This Row],[620124]], 0)</f>
        <v>0</v>
      </c>
      <c r="Y1220">
        <v>620104</v>
      </c>
      <c r="Z1220" s="31">
        <v>45048</v>
      </c>
      <c r="AA1220">
        <v>0</v>
      </c>
    </row>
    <row r="1221" spans="3:27">
      <c r="C1221" s="17">
        <v>45049</v>
      </c>
      <c r="D1221" t="str">
        <f>TEXT(Mete_cal[[#This Row],[Egat Code]], "[$-409]mmm yyyy")</f>
        <v>May 2023</v>
      </c>
      <c r="E1221">
        <f>IF(AND(ALL!D1222-METEALL[[#This Row],[620104]] &gt;= 0, ALL!D1222-METEALL[[#This Row],[620104]] &lt;= 24), ALL!D1222-METEALL[[#This Row],[620104]], 0)</f>
        <v>2</v>
      </c>
      <c r="F1221">
        <f>IF(AND(ALL!E1222-METEALL[[#This Row],[620105]] &gt;= 0, ALL!E1222-METEALL[[#This Row],[620105]] &lt;= 24), ALL!E1222-METEALL[[#This Row],[620105]], 0)</f>
        <v>0</v>
      </c>
      <c r="G1221">
        <f>IF(AND(ALL!F1222-METEALL[[#This Row],[620106]] &gt;= 0, ALL!F1222-METEALL[[#This Row],[620106]] &lt;= 24), ALL!F1222-METEALL[[#This Row],[620106]], 0)</f>
        <v>3</v>
      </c>
      <c r="H1221">
        <f>IF(AND(ALL!G1222-METEALL[[#This Row],[620107]] &gt;= 0, ALL!G1222-METEALL[[#This Row],[620107]] &lt;= 24), ALL!G1222-METEALL[[#This Row],[620107]], 0)</f>
        <v>13</v>
      </c>
      <c r="I1221">
        <f>IF(AND(ALL!H1222-METEALL[[#This Row],[620109]] &gt;= 0, ALL!H1222-METEALL[[#This Row],[620109]] &lt;= 24), ALL!H1222-METEALL[[#This Row],[620109]], 0)</f>
        <v>0</v>
      </c>
      <c r="J1221">
        <f>IF(AND(ALL!I1222-METEALL[[#This Row],[620111]] &gt;= 0, ALL!I1222-METEALL[[#This Row],[620111]] &lt;= 24), ALL!I1222-METEALL[[#This Row],[620111]], 0)</f>
        <v>0</v>
      </c>
      <c r="K1221">
        <f>IF(AND(ALL!J1222-METEALL[[#This Row],[620112]] &gt;= 0, ALL!J1222-METEALL[[#This Row],[620112]] &lt;= 24), ALL!J1222-METEALL[[#This Row],[620112]], 0)</f>
        <v>0</v>
      </c>
      <c r="L1221">
        <f>IF(AND(ALL!K1222-METEALL[[#This Row],[620113]] &gt;= 0, ALL!K1222-METEALL[[#This Row],[620113]] &lt;= 24), ALL!K1222-METEALL[[#This Row],[620113]], 0)</f>
        <v>0</v>
      </c>
      <c r="M1221">
        <f>IF(AND(ALL!L1222-METEALL[[#This Row],[620114]] &gt;= 0, ALL!L1222-METEALL[[#This Row],[620114]] &lt;= 24), ALL!L1222-METEALL[[#This Row],[620114]], 0)</f>
        <v>6</v>
      </c>
      <c r="N1221">
        <f>IF(AND(ALL!M1222-METEALL[[#This Row],[620116]] &gt;= 0, ALL!M1222-METEALL[[#This Row],[620116]] &lt;= 24), ALL!M1222-METEALL[[#This Row],[620116]], 0)</f>
        <v>0</v>
      </c>
      <c r="O1221">
        <f>IF(AND(ALL!N1222-METEALL[[#This Row],[620117]] &gt;= 0, ALL!N1222-METEALL[[#This Row],[620117]] &lt;= 24), ALL!N1222-METEALL[[#This Row],[620117]], 0)</f>
        <v>0</v>
      </c>
      <c r="P1221">
        <f>IF(AND(ALL!O1222-METEALL[[#This Row],[620118]] &gt;= 0, ALL!O1222-METEALL[[#This Row],[620118]] &lt;= 24), ALL!O1222-METEALL[[#This Row],[620118]], 0)</f>
        <v>18</v>
      </c>
      <c r="Q1221">
        <f>IF(AND(ALL!P1222-METEALL[[#This Row],[620119]] &gt;= 0, ALL!P1222-METEALL[[#This Row],[620119]] &lt;= 24), ALL!P1222-METEALL[[#This Row],[620119]], 0)</f>
        <v>11</v>
      </c>
      <c r="R1221">
        <f>IF(AND(ALL!Q1222-METEALL[[#This Row],[620120]] &gt;= 0, ALL!Q1222-METEALL[[#This Row],[620120]] &lt;= 24), ALL!Q1222-METEALL[[#This Row],[620120]], 0)</f>
        <v>0</v>
      </c>
      <c r="S1221">
        <f>IF(AND(ALL!R1222-METEALL[[#This Row],[620122]] &gt;= 0, ALL!R1222-METEALL[[#This Row],[620122]] &lt;= 24), ALL!R1222-METEALL[[#This Row],[620122]], 0)</f>
        <v>0</v>
      </c>
      <c r="T1221">
        <f>IF(AND(ALL!S1222-METEALL[[#This Row],[620123]] &gt;= 0, ALL!S1222-METEALL[[#This Row],[620123]] &lt;= 24), ALL!S1222-METEALL[[#This Row],[620123]], 0)</f>
        <v>8</v>
      </c>
      <c r="U1221">
        <f>IF(AND(ALL!T1222-METEALL[[#This Row],[620124]] &gt;= 0, ALL!T1222-METEALL[[#This Row],[620124]] &lt;= 24), ALL!T1222-METEALL[[#This Row],[620124]], 0)</f>
        <v>0</v>
      </c>
      <c r="Y1221">
        <v>620104</v>
      </c>
      <c r="Z1221" s="31">
        <v>45049</v>
      </c>
      <c r="AA1221">
        <v>2</v>
      </c>
    </row>
    <row r="1222" spans="3:27">
      <c r="C1222" s="17">
        <v>45050</v>
      </c>
      <c r="D1222" t="str">
        <f>TEXT(Mete_cal[[#This Row],[Egat Code]], "[$-409]mmm yyyy")</f>
        <v>May 2023</v>
      </c>
      <c r="E1222">
        <f>IF(AND(ALL!D1223-METEALL[[#This Row],[620104]] &gt;= 0, ALL!D1223-METEALL[[#This Row],[620104]] &lt;= 24), ALL!D1223-METEALL[[#This Row],[620104]], 0)</f>
        <v>8</v>
      </c>
      <c r="F1222">
        <f>IF(AND(ALL!E1223-METEALL[[#This Row],[620105]] &gt;= 0, ALL!E1223-METEALL[[#This Row],[620105]] &lt;= 24), ALL!E1223-METEALL[[#This Row],[620105]], 0)</f>
        <v>0</v>
      </c>
      <c r="G1222">
        <f>IF(AND(ALL!F1223-METEALL[[#This Row],[620106]] &gt;= 0, ALL!F1223-METEALL[[#This Row],[620106]] &lt;= 24), ALL!F1223-METEALL[[#This Row],[620106]], 0)</f>
        <v>0</v>
      </c>
      <c r="H1222">
        <f>IF(AND(ALL!G1223-METEALL[[#This Row],[620107]] &gt;= 0, ALL!G1223-METEALL[[#This Row],[620107]] &lt;= 24), ALL!G1223-METEALL[[#This Row],[620107]], 0)</f>
        <v>19</v>
      </c>
      <c r="I1222">
        <f>IF(AND(ALL!H1223-METEALL[[#This Row],[620109]] &gt;= 0, ALL!H1223-METEALL[[#This Row],[620109]] &lt;= 24), ALL!H1223-METEALL[[#This Row],[620109]], 0)</f>
        <v>0</v>
      </c>
      <c r="J1222">
        <f>IF(AND(ALL!I1223-METEALL[[#This Row],[620111]] &gt;= 0, ALL!I1223-METEALL[[#This Row],[620111]] &lt;= 24), ALL!I1223-METEALL[[#This Row],[620111]], 0)</f>
        <v>0</v>
      </c>
      <c r="K1222">
        <f>IF(AND(ALL!J1223-METEALL[[#This Row],[620112]] &gt;= 0, ALL!J1223-METEALL[[#This Row],[620112]] &lt;= 24), ALL!J1223-METEALL[[#This Row],[620112]], 0)</f>
        <v>6</v>
      </c>
      <c r="L1222">
        <f>IF(AND(ALL!K1223-METEALL[[#This Row],[620113]] &gt;= 0, ALL!K1223-METEALL[[#This Row],[620113]] &lt;= 24), ALL!K1223-METEALL[[#This Row],[620113]], 0)</f>
        <v>0</v>
      </c>
      <c r="M1222">
        <f>IF(AND(ALL!L1223-METEALL[[#This Row],[620114]] &gt;= 0, ALL!L1223-METEALL[[#This Row],[620114]] &lt;= 24), ALL!L1223-METEALL[[#This Row],[620114]], 0)</f>
        <v>1</v>
      </c>
      <c r="N1222">
        <f>IF(AND(ALL!M1223-METEALL[[#This Row],[620116]] &gt;= 0, ALL!M1223-METEALL[[#This Row],[620116]] &lt;= 24), ALL!M1223-METEALL[[#This Row],[620116]], 0)</f>
        <v>6</v>
      </c>
      <c r="O1222">
        <f>IF(AND(ALL!N1223-METEALL[[#This Row],[620117]] &gt;= 0, ALL!N1223-METEALL[[#This Row],[620117]] &lt;= 24), ALL!N1223-METEALL[[#This Row],[620117]], 0)</f>
        <v>0</v>
      </c>
      <c r="P1222">
        <f>IF(AND(ALL!O1223-METEALL[[#This Row],[620118]] &gt;= 0, ALL!O1223-METEALL[[#This Row],[620118]] &lt;= 24), ALL!O1223-METEALL[[#This Row],[620118]], 0)</f>
        <v>10</v>
      </c>
      <c r="Q1222">
        <f>IF(AND(ALL!P1223-METEALL[[#This Row],[620119]] &gt;= 0, ALL!P1223-METEALL[[#This Row],[620119]] &lt;= 24), ALL!P1223-METEALL[[#This Row],[620119]], 0)</f>
        <v>9</v>
      </c>
      <c r="R1222">
        <f>IF(AND(ALL!Q1223-METEALL[[#This Row],[620120]] &gt;= 0, ALL!Q1223-METEALL[[#This Row],[620120]] &lt;= 24), ALL!Q1223-METEALL[[#This Row],[620120]], 0)</f>
        <v>13</v>
      </c>
      <c r="S1222">
        <f>IF(AND(ALL!R1223-METEALL[[#This Row],[620122]] &gt;= 0, ALL!R1223-METEALL[[#This Row],[620122]] &lt;= 24), ALL!R1223-METEALL[[#This Row],[620122]], 0)</f>
        <v>8</v>
      </c>
      <c r="T1222">
        <f>IF(AND(ALL!S1223-METEALL[[#This Row],[620123]] &gt;= 0, ALL!S1223-METEALL[[#This Row],[620123]] &lt;= 24), ALL!S1223-METEALL[[#This Row],[620123]], 0)</f>
        <v>17</v>
      </c>
      <c r="U1222">
        <f>IF(AND(ALL!T1223-METEALL[[#This Row],[620124]] &gt;= 0, ALL!T1223-METEALL[[#This Row],[620124]] &lt;= 24), ALL!T1223-METEALL[[#This Row],[620124]], 0)</f>
        <v>0</v>
      </c>
      <c r="Y1222">
        <v>620104</v>
      </c>
      <c r="Z1222" s="31">
        <v>45050</v>
      </c>
      <c r="AA1222">
        <v>8</v>
      </c>
    </row>
    <row r="1223" spans="3:27">
      <c r="C1223" s="17">
        <v>45051</v>
      </c>
      <c r="D1223" t="str">
        <f>TEXT(Mete_cal[[#This Row],[Egat Code]], "[$-409]mmm yyyy")</f>
        <v>May 2023</v>
      </c>
      <c r="E1223">
        <f>IF(AND(ALL!D1224-METEALL[[#This Row],[620104]] &gt;= 0, ALL!D1224-METEALL[[#This Row],[620104]] &lt;= 24), ALL!D1224-METEALL[[#This Row],[620104]], 0)</f>
        <v>0</v>
      </c>
      <c r="F1223">
        <f>IF(AND(ALL!E1224-METEALL[[#This Row],[620105]] &gt;= 0, ALL!E1224-METEALL[[#This Row],[620105]] &lt;= 24), ALL!E1224-METEALL[[#This Row],[620105]], 0)</f>
        <v>0</v>
      </c>
      <c r="G1223">
        <f>IF(AND(ALL!F1224-METEALL[[#This Row],[620106]] &gt;= 0, ALL!F1224-METEALL[[#This Row],[620106]] &lt;= 24), ALL!F1224-METEALL[[#This Row],[620106]], 0)</f>
        <v>1</v>
      </c>
      <c r="H1223">
        <f>IF(AND(ALL!G1224-METEALL[[#This Row],[620107]] &gt;= 0, ALL!G1224-METEALL[[#This Row],[620107]] &lt;= 24), ALL!G1224-METEALL[[#This Row],[620107]], 0)</f>
        <v>12</v>
      </c>
      <c r="I1223">
        <f>IF(AND(ALL!H1224-METEALL[[#This Row],[620109]] &gt;= 0, ALL!H1224-METEALL[[#This Row],[620109]] &lt;= 24), ALL!H1224-METEALL[[#This Row],[620109]], 0)</f>
        <v>9</v>
      </c>
      <c r="J1223">
        <f>IF(AND(ALL!I1224-METEALL[[#This Row],[620111]] &gt;= 0, ALL!I1224-METEALL[[#This Row],[620111]] &lt;= 24), ALL!I1224-METEALL[[#This Row],[620111]], 0)</f>
        <v>0</v>
      </c>
      <c r="K1223">
        <f>IF(AND(ALL!J1224-METEALL[[#This Row],[620112]] &gt;= 0, ALL!J1224-METEALL[[#This Row],[620112]] &lt;= 24), ALL!J1224-METEALL[[#This Row],[620112]], 0)</f>
        <v>13</v>
      </c>
      <c r="L1223">
        <f>IF(AND(ALL!K1224-METEALL[[#This Row],[620113]] &gt;= 0, ALL!K1224-METEALL[[#This Row],[620113]] &lt;= 24), ALL!K1224-METEALL[[#This Row],[620113]], 0)</f>
        <v>10</v>
      </c>
      <c r="M1223">
        <f>IF(AND(ALL!L1224-METEALL[[#This Row],[620114]] &gt;= 0, ALL!L1224-METEALL[[#This Row],[620114]] &lt;= 24), ALL!L1224-METEALL[[#This Row],[620114]], 0)</f>
        <v>10</v>
      </c>
      <c r="N1223">
        <f>IF(AND(ALL!M1224-METEALL[[#This Row],[620116]] &gt;= 0, ALL!M1224-METEALL[[#This Row],[620116]] &lt;= 24), ALL!M1224-METEALL[[#This Row],[620116]], 0)</f>
        <v>0</v>
      </c>
      <c r="O1223">
        <f>IF(AND(ALL!N1224-METEALL[[#This Row],[620117]] &gt;= 0, ALL!N1224-METEALL[[#This Row],[620117]] &lt;= 24), ALL!N1224-METEALL[[#This Row],[620117]], 0)</f>
        <v>0</v>
      </c>
      <c r="P1223">
        <f>IF(AND(ALL!O1224-METEALL[[#This Row],[620118]] &gt;= 0, ALL!O1224-METEALL[[#This Row],[620118]] &lt;= 24), ALL!O1224-METEALL[[#This Row],[620118]], 0)</f>
        <v>4</v>
      </c>
      <c r="Q1223">
        <f>IF(AND(ALL!P1224-METEALL[[#This Row],[620119]] &gt;= 0, ALL!P1224-METEALL[[#This Row],[620119]] &lt;= 24), ALL!P1224-METEALL[[#This Row],[620119]], 0)</f>
        <v>7</v>
      </c>
      <c r="R1223">
        <f>IF(AND(ALL!Q1224-METEALL[[#This Row],[620120]] &gt;= 0, ALL!Q1224-METEALL[[#This Row],[620120]] &lt;= 24), ALL!Q1224-METEALL[[#This Row],[620120]], 0)</f>
        <v>9</v>
      </c>
      <c r="S1223">
        <f>IF(AND(ALL!R1224-METEALL[[#This Row],[620122]] &gt;= 0, ALL!R1224-METEALL[[#This Row],[620122]] &lt;= 24), ALL!R1224-METEALL[[#This Row],[620122]], 0)</f>
        <v>0</v>
      </c>
      <c r="T1223">
        <f>IF(AND(ALL!S1224-METEALL[[#This Row],[620123]] &gt;= 0, ALL!S1224-METEALL[[#This Row],[620123]] &lt;= 24), ALL!S1224-METEALL[[#This Row],[620123]], 0)</f>
        <v>6</v>
      </c>
      <c r="U1223">
        <f>IF(AND(ALL!T1224-METEALL[[#This Row],[620124]] &gt;= 0, ALL!T1224-METEALL[[#This Row],[620124]] &lt;= 24), ALL!T1224-METEALL[[#This Row],[620124]], 0)</f>
        <v>0</v>
      </c>
      <c r="Y1223">
        <v>620104</v>
      </c>
      <c r="Z1223" s="31">
        <v>45051</v>
      </c>
      <c r="AA1223">
        <v>0</v>
      </c>
    </row>
    <row r="1224" spans="3:27">
      <c r="C1224" s="17">
        <v>45052</v>
      </c>
      <c r="D1224" t="str">
        <f>TEXT(Mete_cal[[#This Row],[Egat Code]], "[$-409]mmm yyyy")</f>
        <v>May 2023</v>
      </c>
      <c r="E1224">
        <f>IF(AND(ALL!D1225-METEALL[[#This Row],[620104]] &gt;= 0, ALL!D1225-METEALL[[#This Row],[620104]] &lt;= 24), ALL!D1225-METEALL[[#This Row],[620104]], 0)</f>
        <v>0</v>
      </c>
      <c r="F1224">
        <f>IF(AND(ALL!E1225-METEALL[[#This Row],[620105]] &gt;= 0, ALL!E1225-METEALL[[#This Row],[620105]] &lt;= 24), ALL!E1225-METEALL[[#This Row],[620105]], 0)</f>
        <v>0</v>
      </c>
      <c r="G1224">
        <f>IF(AND(ALL!F1225-METEALL[[#This Row],[620106]] &gt;= 0, ALL!F1225-METEALL[[#This Row],[620106]] &lt;= 24), ALL!F1225-METEALL[[#This Row],[620106]], 0)</f>
        <v>6</v>
      </c>
      <c r="H1224">
        <f>IF(AND(ALL!G1225-METEALL[[#This Row],[620107]] &gt;= 0, ALL!G1225-METEALL[[#This Row],[620107]] &lt;= 24), ALL!G1225-METEALL[[#This Row],[620107]], 0)</f>
        <v>0</v>
      </c>
      <c r="I1224">
        <f>IF(AND(ALL!H1225-METEALL[[#This Row],[620109]] &gt;= 0, ALL!H1225-METEALL[[#This Row],[620109]] &lt;= 24), ALL!H1225-METEALL[[#This Row],[620109]], 0)</f>
        <v>2</v>
      </c>
      <c r="J1224">
        <f>IF(AND(ALL!I1225-METEALL[[#This Row],[620111]] &gt;= 0, ALL!I1225-METEALL[[#This Row],[620111]] &lt;= 24), ALL!I1225-METEALL[[#This Row],[620111]], 0)</f>
        <v>0</v>
      </c>
      <c r="K1224">
        <f>IF(AND(ALL!J1225-METEALL[[#This Row],[620112]] &gt;= 0, ALL!J1225-METEALL[[#This Row],[620112]] &lt;= 24), ALL!J1225-METEALL[[#This Row],[620112]], 0)</f>
        <v>16</v>
      </c>
      <c r="L1224">
        <f>IF(AND(ALL!K1225-METEALL[[#This Row],[620113]] &gt;= 0, ALL!K1225-METEALL[[#This Row],[620113]] &lt;= 24), ALL!K1225-METEALL[[#This Row],[620113]], 0)</f>
        <v>20</v>
      </c>
      <c r="M1224">
        <f>IF(AND(ALL!L1225-METEALL[[#This Row],[620114]] &gt;= 0, ALL!L1225-METEALL[[#This Row],[620114]] &lt;= 24), ALL!L1225-METEALL[[#This Row],[620114]], 0)</f>
        <v>9</v>
      </c>
      <c r="N1224">
        <f>IF(AND(ALL!M1225-METEALL[[#This Row],[620116]] &gt;= 0, ALL!M1225-METEALL[[#This Row],[620116]] &lt;= 24), ALL!M1225-METEALL[[#This Row],[620116]], 0)</f>
        <v>0</v>
      </c>
      <c r="O1224">
        <f>IF(AND(ALL!N1225-METEALL[[#This Row],[620117]] &gt;= 0, ALL!N1225-METEALL[[#This Row],[620117]] &lt;= 24), ALL!N1225-METEALL[[#This Row],[620117]], 0)</f>
        <v>0</v>
      </c>
      <c r="P1224">
        <f>IF(AND(ALL!O1225-METEALL[[#This Row],[620118]] &gt;= 0, ALL!O1225-METEALL[[#This Row],[620118]] &lt;= 24), ALL!O1225-METEALL[[#This Row],[620118]], 0)</f>
        <v>17</v>
      </c>
      <c r="Q1224">
        <f>IF(AND(ALL!P1225-METEALL[[#This Row],[620119]] &gt;= 0, ALL!P1225-METEALL[[#This Row],[620119]] &lt;= 24), ALL!P1225-METEALL[[#This Row],[620119]], 0)</f>
        <v>12</v>
      </c>
      <c r="R1224">
        <f>IF(AND(ALL!Q1225-METEALL[[#This Row],[620120]] &gt;= 0, ALL!Q1225-METEALL[[#This Row],[620120]] &lt;= 24), ALL!Q1225-METEALL[[#This Row],[620120]], 0)</f>
        <v>19</v>
      </c>
      <c r="S1224">
        <f>IF(AND(ALL!R1225-METEALL[[#This Row],[620122]] &gt;= 0, ALL!R1225-METEALL[[#This Row],[620122]] &lt;= 24), ALL!R1225-METEALL[[#This Row],[620122]], 0)</f>
        <v>0</v>
      </c>
      <c r="T1224">
        <f>IF(AND(ALL!S1225-METEALL[[#This Row],[620123]] &gt;= 0, ALL!S1225-METEALL[[#This Row],[620123]] &lt;= 24), ALL!S1225-METEALL[[#This Row],[620123]], 0)</f>
        <v>13</v>
      </c>
      <c r="U1224">
        <f>IF(AND(ALL!T1225-METEALL[[#This Row],[620124]] &gt;= 0, ALL!T1225-METEALL[[#This Row],[620124]] &lt;= 24), ALL!T1225-METEALL[[#This Row],[620124]], 0)</f>
        <v>0</v>
      </c>
      <c r="Y1224">
        <v>620104</v>
      </c>
      <c r="Z1224" s="31">
        <v>45052</v>
      </c>
      <c r="AA1224">
        <v>0</v>
      </c>
    </row>
    <row r="1225" spans="3:27">
      <c r="C1225" s="17">
        <v>45053</v>
      </c>
      <c r="D1225" t="str">
        <f>TEXT(Mete_cal[[#This Row],[Egat Code]], "[$-409]mmm yyyy")</f>
        <v>May 2023</v>
      </c>
      <c r="E1225">
        <f>IF(AND(ALL!D1226-METEALL[[#This Row],[620104]] &gt;= 0, ALL!D1226-METEALL[[#This Row],[620104]] &lt;= 24), ALL!D1226-METEALL[[#This Row],[620104]], 0)</f>
        <v>0</v>
      </c>
      <c r="F1225">
        <f>IF(AND(ALL!E1226-METEALL[[#This Row],[620105]] &gt;= 0, ALL!E1226-METEALL[[#This Row],[620105]] &lt;= 24), ALL!E1226-METEALL[[#This Row],[620105]], 0)</f>
        <v>0</v>
      </c>
      <c r="G1225">
        <f>IF(AND(ALL!F1226-METEALL[[#This Row],[620106]] &gt;= 0, ALL!F1226-METEALL[[#This Row],[620106]] &lt;= 24), ALL!F1226-METEALL[[#This Row],[620106]], 0)</f>
        <v>0</v>
      </c>
      <c r="H1225">
        <f>IF(AND(ALL!G1226-METEALL[[#This Row],[620107]] &gt;= 0, ALL!G1226-METEALL[[#This Row],[620107]] &lt;= 24), ALL!G1226-METEALL[[#This Row],[620107]], 0)</f>
        <v>0</v>
      </c>
      <c r="I1225">
        <f>IF(AND(ALL!H1226-METEALL[[#This Row],[620109]] &gt;= 0, ALL!H1226-METEALL[[#This Row],[620109]] &lt;= 24), ALL!H1226-METEALL[[#This Row],[620109]], 0)</f>
        <v>1</v>
      </c>
      <c r="J1225">
        <f>IF(AND(ALL!I1226-METEALL[[#This Row],[620111]] &gt;= 0, ALL!I1226-METEALL[[#This Row],[620111]] &lt;= 24), ALL!I1226-METEALL[[#This Row],[620111]], 0)</f>
        <v>0</v>
      </c>
      <c r="K1225">
        <f>IF(AND(ALL!J1226-METEALL[[#This Row],[620112]] &gt;= 0, ALL!J1226-METEALL[[#This Row],[620112]] &lt;= 24), ALL!J1226-METEALL[[#This Row],[620112]], 0)</f>
        <v>20</v>
      </c>
      <c r="L1225">
        <f>IF(AND(ALL!K1226-METEALL[[#This Row],[620113]] &gt;= 0, ALL!K1226-METEALL[[#This Row],[620113]] &lt;= 24), ALL!K1226-METEALL[[#This Row],[620113]], 0)</f>
        <v>0</v>
      </c>
      <c r="M1225">
        <f>IF(AND(ALL!L1226-METEALL[[#This Row],[620114]] &gt;= 0, ALL!L1226-METEALL[[#This Row],[620114]] &lt;= 24), ALL!L1226-METEALL[[#This Row],[620114]], 0)</f>
        <v>0</v>
      </c>
      <c r="N1225">
        <f>IF(AND(ALL!M1226-METEALL[[#This Row],[620116]] &gt;= 0, ALL!M1226-METEALL[[#This Row],[620116]] &lt;= 24), ALL!M1226-METEALL[[#This Row],[620116]], 0)</f>
        <v>0</v>
      </c>
      <c r="O1225">
        <f>IF(AND(ALL!N1226-METEALL[[#This Row],[620117]] &gt;= 0, ALL!N1226-METEALL[[#This Row],[620117]] &lt;= 24), ALL!N1226-METEALL[[#This Row],[620117]], 0)</f>
        <v>0</v>
      </c>
      <c r="P1225">
        <f>IF(AND(ALL!O1226-METEALL[[#This Row],[620118]] &gt;= 0, ALL!O1226-METEALL[[#This Row],[620118]] &lt;= 24), ALL!O1226-METEALL[[#This Row],[620118]], 0)</f>
        <v>0</v>
      </c>
      <c r="Q1225">
        <f>IF(AND(ALL!P1226-METEALL[[#This Row],[620119]] &gt;= 0, ALL!P1226-METEALL[[#This Row],[620119]] &lt;= 24), ALL!P1226-METEALL[[#This Row],[620119]], 0)</f>
        <v>10</v>
      </c>
      <c r="R1225">
        <f>IF(AND(ALL!Q1226-METEALL[[#This Row],[620120]] &gt;= 0, ALL!Q1226-METEALL[[#This Row],[620120]] &lt;= 24), ALL!Q1226-METEALL[[#This Row],[620120]], 0)</f>
        <v>13</v>
      </c>
      <c r="S1225">
        <f>IF(AND(ALL!R1226-METEALL[[#This Row],[620122]] &gt;= 0, ALL!R1226-METEALL[[#This Row],[620122]] &lt;= 24), ALL!R1226-METEALL[[#This Row],[620122]], 0)</f>
        <v>10</v>
      </c>
      <c r="T1225">
        <f>IF(AND(ALL!S1226-METEALL[[#This Row],[620123]] &gt;= 0, ALL!S1226-METEALL[[#This Row],[620123]] &lt;= 24), ALL!S1226-METEALL[[#This Row],[620123]], 0)</f>
        <v>6</v>
      </c>
      <c r="U1225">
        <f>IF(AND(ALL!T1226-METEALL[[#This Row],[620124]] &gt;= 0, ALL!T1226-METEALL[[#This Row],[620124]] &lt;= 24), ALL!T1226-METEALL[[#This Row],[620124]], 0)</f>
        <v>0</v>
      </c>
      <c r="Y1225">
        <v>620104</v>
      </c>
      <c r="Z1225" s="31">
        <v>45053</v>
      </c>
      <c r="AA1225">
        <v>0</v>
      </c>
    </row>
    <row r="1226" spans="3:27">
      <c r="C1226" s="17">
        <v>45054</v>
      </c>
      <c r="D1226" t="str">
        <f>TEXT(Mete_cal[[#This Row],[Egat Code]], "[$-409]mmm yyyy")</f>
        <v>May 2023</v>
      </c>
      <c r="E1226">
        <f>IF(AND(ALL!D1227-METEALL[[#This Row],[620104]] &gt;= 0, ALL!D1227-METEALL[[#This Row],[620104]] &lt;= 24), ALL!D1227-METEALL[[#This Row],[620104]], 0)</f>
        <v>0</v>
      </c>
      <c r="F1226">
        <f>IF(AND(ALL!E1227-METEALL[[#This Row],[620105]] &gt;= 0, ALL!E1227-METEALL[[#This Row],[620105]] &lt;= 24), ALL!E1227-METEALL[[#This Row],[620105]], 0)</f>
        <v>0</v>
      </c>
      <c r="G1226">
        <f>IF(AND(ALL!F1227-METEALL[[#This Row],[620106]] &gt;= 0, ALL!F1227-METEALL[[#This Row],[620106]] &lt;= 24), ALL!F1227-METEALL[[#This Row],[620106]], 0)</f>
        <v>7</v>
      </c>
      <c r="H1226">
        <f>IF(AND(ALL!G1227-METEALL[[#This Row],[620107]] &gt;= 0, ALL!G1227-METEALL[[#This Row],[620107]] &lt;= 24), ALL!G1227-METEALL[[#This Row],[620107]], 0)</f>
        <v>10</v>
      </c>
      <c r="I1226">
        <f>IF(AND(ALL!H1227-METEALL[[#This Row],[620109]] &gt;= 0, ALL!H1227-METEALL[[#This Row],[620109]] &lt;= 24), ALL!H1227-METEALL[[#This Row],[620109]], 0)</f>
        <v>0</v>
      </c>
      <c r="J1226">
        <f>IF(AND(ALL!I1227-METEALL[[#This Row],[620111]] &gt;= 0, ALL!I1227-METEALL[[#This Row],[620111]] &lt;= 24), ALL!I1227-METEALL[[#This Row],[620111]], 0)</f>
        <v>0</v>
      </c>
      <c r="K1226">
        <f>IF(AND(ALL!J1227-METEALL[[#This Row],[620112]] &gt;= 0, ALL!J1227-METEALL[[#This Row],[620112]] &lt;= 24), ALL!J1227-METEALL[[#This Row],[620112]], 0)</f>
        <v>0</v>
      </c>
      <c r="L1226">
        <f>IF(AND(ALL!K1227-METEALL[[#This Row],[620113]] &gt;= 0, ALL!K1227-METEALL[[#This Row],[620113]] &lt;= 24), ALL!K1227-METEALL[[#This Row],[620113]], 0)</f>
        <v>0</v>
      </c>
      <c r="M1226">
        <f>IF(AND(ALL!L1227-METEALL[[#This Row],[620114]] &gt;= 0, ALL!L1227-METEALL[[#This Row],[620114]] &lt;= 24), ALL!L1227-METEALL[[#This Row],[620114]], 0)</f>
        <v>0</v>
      </c>
      <c r="N1226">
        <f>IF(AND(ALL!M1227-METEALL[[#This Row],[620116]] &gt;= 0, ALL!M1227-METEALL[[#This Row],[620116]] &lt;= 24), ALL!M1227-METEALL[[#This Row],[620116]], 0)</f>
        <v>0</v>
      </c>
      <c r="O1226">
        <f>IF(AND(ALL!N1227-METEALL[[#This Row],[620117]] &gt;= 0, ALL!N1227-METEALL[[#This Row],[620117]] &lt;= 24), ALL!N1227-METEALL[[#This Row],[620117]], 0)</f>
        <v>0</v>
      </c>
      <c r="P1226">
        <f>IF(AND(ALL!O1227-METEALL[[#This Row],[620118]] &gt;= 0, ALL!O1227-METEALL[[#This Row],[620118]] &lt;= 24), ALL!O1227-METEALL[[#This Row],[620118]], 0)</f>
        <v>0</v>
      </c>
      <c r="Q1226">
        <f>IF(AND(ALL!P1227-METEALL[[#This Row],[620119]] &gt;= 0, ALL!P1227-METEALL[[#This Row],[620119]] &lt;= 24), ALL!P1227-METEALL[[#This Row],[620119]], 0)</f>
        <v>14</v>
      </c>
      <c r="R1226">
        <f>IF(AND(ALL!Q1227-METEALL[[#This Row],[620120]] &gt;= 0, ALL!Q1227-METEALL[[#This Row],[620120]] &lt;= 24), ALL!Q1227-METEALL[[#This Row],[620120]], 0)</f>
        <v>10</v>
      </c>
      <c r="S1226">
        <f>IF(AND(ALL!R1227-METEALL[[#This Row],[620122]] &gt;= 0, ALL!R1227-METEALL[[#This Row],[620122]] &lt;= 24), ALL!R1227-METEALL[[#This Row],[620122]], 0)</f>
        <v>0</v>
      </c>
      <c r="T1226">
        <f>IF(AND(ALL!S1227-METEALL[[#This Row],[620123]] &gt;= 0, ALL!S1227-METEALL[[#This Row],[620123]] &lt;= 24), ALL!S1227-METEALL[[#This Row],[620123]], 0)</f>
        <v>7</v>
      </c>
      <c r="U1226">
        <f>IF(AND(ALL!T1227-METEALL[[#This Row],[620124]] &gt;= 0, ALL!T1227-METEALL[[#This Row],[620124]] &lt;= 24), ALL!T1227-METEALL[[#This Row],[620124]], 0)</f>
        <v>0</v>
      </c>
      <c r="Y1226">
        <v>620104</v>
      </c>
      <c r="Z1226" s="31">
        <v>45054</v>
      </c>
      <c r="AA1226">
        <v>0</v>
      </c>
    </row>
    <row r="1227" spans="3:27">
      <c r="C1227" s="17">
        <v>45055</v>
      </c>
      <c r="D1227" t="str">
        <f>TEXT(Mete_cal[[#This Row],[Egat Code]], "[$-409]mmm yyyy")</f>
        <v>May 2023</v>
      </c>
      <c r="E1227">
        <f>IF(AND(ALL!D1228-METEALL[[#This Row],[620104]] &gt;= 0, ALL!D1228-METEALL[[#This Row],[620104]] &lt;= 24), ALL!D1228-METEALL[[#This Row],[620104]], 0)</f>
        <v>0</v>
      </c>
      <c r="F1227">
        <f>IF(AND(ALL!E1228-METEALL[[#This Row],[620105]] &gt;= 0, ALL!E1228-METEALL[[#This Row],[620105]] &lt;= 24), ALL!E1228-METEALL[[#This Row],[620105]], 0)</f>
        <v>0</v>
      </c>
      <c r="G1227">
        <f>IF(AND(ALL!F1228-METEALL[[#This Row],[620106]] &gt;= 0, ALL!F1228-METEALL[[#This Row],[620106]] &lt;= 24), ALL!F1228-METEALL[[#This Row],[620106]], 0)</f>
        <v>5</v>
      </c>
      <c r="H1227">
        <f>IF(AND(ALL!G1228-METEALL[[#This Row],[620107]] &gt;= 0, ALL!G1228-METEALL[[#This Row],[620107]] &lt;= 24), ALL!G1228-METEALL[[#This Row],[620107]], 0)</f>
        <v>5</v>
      </c>
      <c r="I1227">
        <f>IF(AND(ALL!H1228-METEALL[[#This Row],[620109]] &gt;= 0, ALL!H1228-METEALL[[#This Row],[620109]] &lt;= 24), ALL!H1228-METEALL[[#This Row],[620109]], 0)</f>
        <v>0</v>
      </c>
      <c r="J1227">
        <f>IF(AND(ALL!I1228-METEALL[[#This Row],[620111]] &gt;= 0, ALL!I1228-METEALL[[#This Row],[620111]] &lt;= 24), ALL!I1228-METEALL[[#This Row],[620111]], 0)</f>
        <v>0</v>
      </c>
      <c r="K1227">
        <f>IF(AND(ALL!J1228-METEALL[[#This Row],[620112]] &gt;= 0, ALL!J1228-METEALL[[#This Row],[620112]] &lt;= 24), ALL!J1228-METEALL[[#This Row],[620112]], 0)</f>
        <v>8</v>
      </c>
      <c r="L1227">
        <f>IF(AND(ALL!K1228-METEALL[[#This Row],[620113]] &gt;= 0, ALL!K1228-METEALL[[#This Row],[620113]] &lt;= 24), ALL!K1228-METEALL[[#This Row],[620113]], 0)</f>
        <v>1</v>
      </c>
      <c r="M1227">
        <f>IF(AND(ALL!L1228-METEALL[[#This Row],[620114]] &gt;= 0, ALL!L1228-METEALL[[#This Row],[620114]] &lt;= 24), ALL!L1228-METEALL[[#This Row],[620114]], 0)</f>
        <v>0</v>
      </c>
      <c r="N1227">
        <f>IF(AND(ALL!M1228-METEALL[[#This Row],[620116]] &gt;= 0, ALL!M1228-METEALL[[#This Row],[620116]] &lt;= 24), ALL!M1228-METEALL[[#This Row],[620116]], 0)</f>
        <v>0</v>
      </c>
      <c r="O1227">
        <f>IF(AND(ALL!N1228-METEALL[[#This Row],[620117]] &gt;= 0, ALL!N1228-METEALL[[#This Row],[620117]] &lt;= 24), ALL!N1228-METEALL[[#This Row],[620117]], 0)</f>
        <v>0</v>
      </c>
      <c r="P1227">
        <f>IF(AND(ALL!O1228-METEALL[[#This Row],[620118]] &gt;= 0, ALL!O1228-METEALL[[#This Row],[620118]] &lt;= 24), ALL!O1228-METEALL[[#This Row],[620118]], 0)</f>
        <v>13</v>
      </c>
      <c r="Q1227">
        <f>IF(AND(ALL!P1228-METEALL[[#This Row],[620119]] &gt;= 0, ALL!P1228-METEALL[[#This Row],[620119]] &lt;= 24), ALL!P1228-METEALL[[#This Row],[620119]], 0)</f>
        <v>0</v>
      </c>
      <c r="R1227">
        <f>IF(AND(ALL!Q1228-METEALL[[#This Row],[620120]] &gt;= 0, ALL!Q1228-METEALL[[#This Row],[620120]] &lt;= 24), ALL!Q1228-METEALL[[#This Row],[620120]], 0)</f>
        <v>6</v>
      </c>
      <c r="S1227">
        <f>IF(AND(ALL!R1228-METEALL[[#This Row],[620122]] &gt;= 0, ALL!R1228-METEALL[[#This Row],[620122]] &lt;= 24), ALL!R1228-METEALL[[#This Row],[620122]], 0)</f>
        <v>3</v>
      </c>
      <c r="T1227">
        <f>IF(AND(ALL!S1228-METEALL[[#This Row],[620123]] &gt;= 0, ALL!S1228-METEALL[[#This Row],[620123]] &lt;= 24), ALL!S1228-METEALL[[#This Row],[620123]], 0)</f>
        <v>0</v>
      </c>
      <c r="U1227">
        <f>IF(AND(ALL!T1228-METEALL[[#This Row],[620124]] &gt;= 0, ALL!T1228-METEALL[[#This Row],[620124]] &lt;= 24), ALL!T1228-METEALL[[#This Row],[620124]], 0)</f>
        <v>0</v>
      </c>
      <c r="Y1227">
        <v>620104</v>
      </c>
      <c r="Z1227" s="31">
        <v>45055</v>
      </c>
      <c r="AA1227">
        <v>0</v>
      </c>
    </row>
    <row r="1228" spans="3:27">
      <c r="C1228" s="17">
        <v>45056</v>
      </c>
      <c r="D1228" t="str">
        <f>TEXT(Mete_cal[[#This Row],[Egat Code]], "[$-409]mmm yyyy")</f>
        <v>May 2023</v>
      </c>
      <c r="E1228">
        <f>IF(AND(ALL!D1229-METEALL[[#This Row],[620104]] &gt;= 0, ALL!D1229-METEALL[[#This Row],[620104]] &lt;= 24), ALL!D1229-METEALL[[#This Row],[620104]], 0)</f>
        <v>1</v>
      </c>
      <c r="F1228">
        <f>IF(AND(ALL!E1229-METEALL[[#This Row],[620105]] &gt;= 0, ALL!E1229-METEALL[[#This Row],[620105]] &lt;= 24), ALL!E1229-METEALL[[#This Row],[620105]], 0)</f>
        <v>0</v>
      </c>
      <c r="G1228">
        <f>IF(AND(ALL!F1229-METEALL[[#This Row],[620106]] &gt;= 0, ALL!F1229-METEALL[[#This Row],[620106]] &lt;= 24), ALL!F1229-METEALL[[#This Row],[620106]], 0)</f>
        <v>6</v>
      </c>
      <c r="H1228">
        <f>IF(AND(ALL!G1229-METEALL[[#This Row],[620107]] &gt;= 0, ALL!G1229-METEALL[[#This Row],[620107]] &lt;= 24), ALL!G1229-METEALL[[#This Row],[620107]], 0)</f>
        <v>0</v>
      </c>
      <c r="I1228">
        <f>IF(AND(ALL!H1229-METEALL[[#This Row],[620109]] &gt;= 0, ALL!H1229-METEALL[[#This Row],[620109]] &lt;= 24), ALL!H1229-METEALL[[#This Row],[620109]], 0)</f>
        <v>9</v>
      </c>
      <c r="J1228">
        <f>IF(AND(ALL!I1229-METEALL[[#This Row],[620111]] &gt;= 0, ALL!I1229-METEALL[[#This Row],[620111]] &lt;= 24), ALL!I1229-METEALL[[#This Row],[620111]], 0)</f>
        <v>0</v>
      </c>
      <c r="K1228">
        <f>IF(AND(ALL!J1229-METEALL[[#This Row],[620112]] &gt;= 0, ALL!J1229-METEALL[[#This Row],[620112]] &lt;= 24), ALL!J1229-METEALL[[#This Row],[620112]], 0)</f>
        <v>10</v>
      </c>
      <c r="L1228">
        <f>IF(AND(ALL!K1229-METEALL[[#This Row],[620113]] &gt;= 0, ALL!K1229-METEALL[[#This Row],[620113]] &lt;= 24), ALL!K1229-METEALL[[#This Row],[620113]], 0)</f>
        <v>13</v>
      </c>
      <c r="M1228">
        <f>IF(AND(ALL!L1229-METEALL[[#This Row],[620114]] &gt;= 0, ALL!L1229-METEALL[[#This Row],[620114]] &lt;= 24), ALL!L1229-METEALL[[#This Row],[620114]], 0)</f>
        <v>0</v>
      </c>
      <c r="N1228">
        <f>IF(AND(ALL!M1229-METEALL[[#This Row],[620116]] &gt;= 0, ALL!M1229-METEALL[[#This Row],[620116]] &lt;= 24), ALL!M1229-METEALL[[#This Row],[620116]], 0)</f>
        <v>0</v>
      </c>
      <c r="O1228">
        <f>IF(AND(ALL!N1229-METEALL[[#This Row],[620117]] &gt;= 0, ALL!N1229-METEALL[[#This Row],[620117]] &lt;= 24), ALL!N1229-METEALL[[#This Row],[620117]], 0)</f>
        <v>0</v>
      </c>
      <c r="P1228">
        <f>IF(AND(ALL!O1229-METEALL[[#This Row],[620118]] &gt;= 0, ALL!O1229-METEALL[[#This Row],[620118]] &lt;= 24), ALL!O1229-METEALL[[#This Row],[620118]], 0)</f>
        <v>0</v>
      </c>
      <c r="Q1228">
        <f>IF(AND(ALL!P1229-METEALL[[#This Row],[620119]] &gt;= 0, ALL!P1229-METEALL[[#This Row],[620119]] &lt;= 24), ALL!P1229-METEALL[[#This Row],[620119]], 0)</f>
        <v>10</v>
      </c>
      <c r="R1228">
        <f>IF(AND(ALL!Q1229-METEALL[[#This Row],[620120]] &gt;= 0, ALL!Q1229-METEALL[[#This Row],[620120]] &lt;= 24), ALL!Q1229-METEALL[[#This Row],[620120]], 0)</f>
        <v>12</v>
      </c>
      <c r="S1228">
        <f>IF(AND(ALL!R1229-METEALL[[#This Row],[620122]] &gt;= 0, ALL!R1229-METEALL[[#This Row],[620122]] &lt;= 24), ALL!R1229-METEALL[[#This Row],[620122]], 0)</f>
        <v>3</v>
      </c>
      <c r="T1228">
        <f>IF(AND(ALL!S1229-METEALL[[#This Row],[620123]] &gt;= 0, ALL!S1229-METEALL[[#This Row],[620123]] &lt;= 24), ALL!S1229-METEALL[[#This Row],[620123]], 0)</f>
        <v>0</v>
      </c>
      <c r="U1228">
        <f>IF(AND(ALL!T1229-METEALL[[#This Row],[620124]] &gt;= 0, ALL!T1229-METEALL[[#This Row],[620124]] &lt;= 24), ALL!T1229-METEALL[[#This Row],[620124]], 0)</f>
        <v>0</v>
      </c>
      <c r="Y1228">
        <v>620104</v>
      </c>
      <c r="Z1228" s="31">
        <v>45056</v>
      </c>
      <c r="AA1228">
        <v>1</v>
      </c>
    </row>
    <row r="1229" spans="3:27">
      <c r="C1229" s="17">
        <v>45057</v>
      </c>
      <c r="D1229" t="str">
        <f>TEXT(Mete_cal[[#This Row],[Egat Code]], "[$-409]mmm yyyy")</f>
        <v>May 2023</v>
      </c>
      <c r="E1229">
        <f>IF(AND(ALL!D1230-METEALL[[#This Row],[620104]] &gt;= 0, ALL!D1230-METEALL[[#This Row],[620104]] &lt;= 24), ALL!D1230-METEALL[[#This Row],[620104]], 0)</f>
        <v>11</v>
      </c>
      <c r="F1229">
        <f>IF(AND(ALL!E1230-METEALL[[#This Row],[620105]] &gt;= 0, ALL!E1230-METEALL[[#This Row],[620105]] &lt;= 24), ALL!E1230-METEALL[[#This Row],[620105]], 0)</f>
        <v>0</v>
      </c>
      <c r="G1229">
        <f>IF(AND(ALL!F1230-METEALL[[#This Row],[620106]] &gt;= 0, ALL!F1230-METEALL[[#This Row],[620106]] &lt;= 24), ALL!F1230-METEALL[[#This Row],[620106]], 0)</f>
        <v>6</v>
      </c>
      <c r="H1229">
        <f>IF(AND(ALL!G1230-METEALL[[#This Row],[620107]] &gt;= 0, ALL!G1230-METEALL[[#This Row],[620107]] &lt;= 24), ALL!G1230-METEALL[[#This Row],[620107]], 0)</f>
        <v>13</v>
      </c>
      <c r="I1229">
        <f>IF(AND(ALL!H1230-METEALL[[#This Row],[620109]] &gt;= 0, ALL!H1230-METEALL[[#This Row],[620109]] &lt;= 24), ALL!H1230-METEALL[[#This Row],[620109]], 0)</f>
        <v>13</v>
      </c>
      <c r="J1229">
        <f>IF(AND(ALL!I1230-METEALL[[#This Row],[620111]] &gt;= 0, ALL!I1230-METEALL[[#This Row],[620111]] &lt;= 24), ALL!I1230-METEALL[[#This Row],[620111]], 0)</f>
        <v>0</v>
      </c>
      <c r="K1229">
        <f>IF(AND(ALL!J1230-METEALL[[#This Row],[620112]] &gt;= 0, ALL!J1230-METEALL[[#This Row],[620112]] &lt;= 24), ALL!J1230-METEALL[[#This Row],[620112]], 0)</f>
        <v>2</v>
      </c>
      <c r="L1229">
        <f>IF(AND(ALL!K1230-METEALL[[#This Row],[620113]] &gt;= 0, ALL!K1230-METEALL[[#This Row],[620113]] &lt;= 24), ALL!K1230-METEALL[[#This Row],[620113]], 0)</f>
        <v>10</v>
      </c>
      <c r="M1229">
        <f>IF(AND(ALL!L1230-METEALL[[#This Row],[620114]] &gt;= 0, ALL!L1230-METEALL[[#This Row],[620114]] &lt;= 24), ALL!L1230-METEALL[[#This Row],[620114]], 0)</f>
        <v>0</v>
      </c>
      <c r="N1229">
        <f>IF(AND(ALL!M1230-METEALL[[#This Row],[620116]] &gt;= 0, ALL!M1230-METEALL[[#This Row],[620116]] &lt;= 24), ALL!M1230-METEALL[[#This Row],[620116]], 0)</f>
        <v>0</v>
      </c>
      <c r="O1229">
        <f>IF(AND(ALL!N1230-METEALL[[#This Row],[620117]] &gt;= 0, ALL!N1230-METEALL[[#This Row],[620117]] &lt;= 24), ALL!N1230-METEALL[[#This Row],[620117]], 0)</f>
        <v>0</v>
      </c>
      <c r="P1229">
        <f>IF(AND(ALL!O1230-METEALL[[#This Row],[620118]] &gt;= 0, ALL!O1230-METEALL[[#This Row],[620118]] &lt;= 24), ALL!O1230-METEALL[[#This Row],[620118]], 0)</f>
        <v>12</v>
      </c>
      <c r="Q1229">
        <f>IF(AND(ALL!P1230-METEALL[[#This Row],[620119]] &gt;= 0, ALL!P1230-METEALL[[#This Row],[620119]] &lt;= 24), ALL!P1230-METEALL[[#This Row],[620119]], 0)</f>
        <v>19</v>
      </c>
      <c r="R1229">
        <f>IF(AND(ALL!Q1230-METEALL[[#This Row],[620120]] &gt;= 0, ALL!Q1230-METEALL[[#This Row],[620120]] &lt;= 24), ALL!Q1230-METEALL[[#This Row],[620120]], 0)</f>
        <v>17</v>
      </c>
      <c r="S1229">
        <f>IF(AND(ALL!R1230-METEALL[[#This Row],[620122]] &gt;= 0, ALL!R1230-METEALL[[#This Row],[620122]] &lt;= 24), ALL!R1230-METEALL[[#This Row],[620122]], 0)</f>
        <v>0</v>
      </c>
      <c r="T1229">
        <f>IF(AND(ALL!S1230-METEALL[[#This Row],[620123]] &gt;= 0, ALL!S1230-METEALL[[#This Row],[620123]] &lt;= 24), ALL!S1230-METEALL[[#This Row],[620123]], 0)</f>
        <v>13</v>
      </c>
      <c r="U1229">
        <f>IF(AND(ALL!T1230-METEALL[[#This Row],[620124]] &gt;= 0, ALL!T1230-METEALL[[#This Row],[620124]] &lt;= 24), ALL!T1230-METEALL[[#This Row],[620124]], 0)</f>
        <v>0</v>
      </c>
      <c r="Y1229">
        <v>620104</v>
      </c>
      <c r="Z1229" s="31">
        <v>45057</v>
      </c>
      <c r="AA1229">
        <v>11</v>
      </c>
    </row>
    <row r="1230" spans="3:27">
      <c r="C1230" s="17">
        <v>45058</v>
      </c>
      <c r="D1230" t="str">
        <f>TEXT(Mete_cal[[#This Row],[Egat Code]], "[$-409]mmm yyyy")</f>
        <v>May 2023</v>
      </c>
      <c r="E1230">
        <f>IF(AND(ALL!D1231-METEALL[[#This Row],[620104]] &gt;= 0, ALL!D1231-METEALL[[#This Row],[620104]] &lt;= 24), ALL!D1231-METEALL[[#This Row],[620104]], 0)</f>
        <v>0</v>
      </c>
      <c r="F1230">
        <f>IF(AND(ALL!E1231-METEALL[[#This Row],[620105]] &gt;= 0, ALL!E1231-METEALL[[#This Row],[620105]] &lt;= 24), ALL!E1231-METEALL[[#This Row],[620105]], 0)</f>
        <v>0</v>
      </c>
      <c r="G1230">
        <f>IF(AND(ALL!F1231-METEALL[[#This Row],[620106]] &gt;= 0, ALL!F1231-METEALL[[#This Row],[620106]] &lt;= 24), ALL!F1231-METEALL[[#This Row],[620106]], 0)</f>
        <v>0</v>
      </c>
      <c r="H1230">
        <f>IF(AND(ALL!G1231-METEALL[[#This Row],[620107]] &gt;= 0, ALL!G1231-METEALL[[#This Row],[620107]] &lt;= 24), ALL!G1231-METEALL[[#This Row],[620107]], 0)</f>
        <v>21</v>
      </c>
      <c r="I1230">
        <f>IF(AND(ALL!H1231-METEALL[[#This Row],[620109]] &gt;= 0, ALL!H1231-METEALL[[#This Row],[620109]] &lt;= 24), ALL!H1231-METEALL[[#This Row],[620109]], 0)</f>
        <v>0</v>
      </c>
      <c r="J1230">
        <f>IF(AND(ALL!I1231-METEALL[[#This Row],[620111]] &gt;= 0, ALL!I1231-METEALL[[#This Row],[620111]] &lt;= 24), ALL!I1231-METEALL[[#This Row],[620111]], 0)</f>
        <v>0</v>
      </c>
      <c r="K1230">
        <f>IF(AND(ALL!J1231-METEALL[[#This Row],[620112]] &gt;= 0, ALL!J1231-METEALL[[#This Row],[620112]] &lt;= 24), ALL!J1231-METEALL[[#This Row],[620112]], 0)</f>
        <v>0</v>
      </c>
      <c r="L1230">
        <f>IF(AND(ALL!K1231-METEALL[[#This Row],[620113]] &gt;= 0, ALL!K1231-METEALL[[#This Row],[620113]] &lt;= 24), ALL!K1231-METEALL[[#This Row],[620113]], 0)</f>
        <v>0</v>
      </c>
      <c r="M1230">
        <f>IF(AND(ALL!L1231-METEALL[[#This Row],[620114]] &gt;= 0, ALL!L1231-METEALL[[#This Row],[620114]] &lt;= 24), ALL!L1231-METEALL[[#This Row],[620114]], 0)</f>
        <v>0</v>
      </c>
      <c r="N1230">
        <f>IF(AND(ALL!M1231-METEALL[[#This Row],[620116]] &gt;= 0, ALL!M1231-METEALL[[#This Row],[620116]] &lt;= 24), ALL!M1231-METEALL[[#This Row],[620116]], 0)</f>
        <v>3</v>
      </c>
      <c r="O1230">
        <f>IF(AND(ALL!N1231-METEALL[[#This Row],[620117]] &gt;= 0, ALL!N1231-METEALL[[#This Row],[620117]] &lt;= 24), ALL!N1231-METEALL[[#This Row],[620117]], 0)</f>
        <v>24</v>
      </c>
      <c r="P1230">
        <f>IF(AND(ALL!O1231-METEALL[[#This Row],[620118]] &gt;= 0, ALL!O1231-METEALL[[#This Row],[620118]] &lt;= 24), ALL!O1231-METEALL[[#This Row],[620118]], 0)</f>
        <v>0</v>
      </c>
      <c r="Q1230">
        <f>IF(AND(ALL!P1231-METEALL[[#This Row],[620119]] &gt;= 0, ALL!P1231-METEALL[[#This Row],[620119]] &lt;= 24), ALL!P1231-METEALL[[#This Row],[620119]], 0)</f>
        <v>0</v>
      </c>
      <c r="R1230">
        <f>IF(AND(ALL!Q1231-METEALL[[#This Row],[620120]] &gt;= 0, ALL!Q1231-METEALL[[#This Row],[620120]] &lt;= 24), ALL!Q1231-METEALL[[#This Row],[620120]], 0)</f>
        <v>0</v>
      </c>
      <c r="S1230">
        <f>IF(AND(ALL!R1231-METEALL[[#This Row],[620122]] &gt;= 0, ALL!R1231-METEALL[[#This Row],[620122]] &lt;= 24), ALL!R1231-METEALL[[#This Row],[620122]], 0)</f>
        <v>0</v>
      </c>
      <c r="T1230">
        <f>IF(AND(ALL!S1231-METEALL[[#This Row],[620123]] &gt;= 0, ALL!S1231-METEALL[[#This Row],[620123]] &lt;= 24), ALL!S1231-METEALL[[#This Row],[620123]], 0)</f>
        <v>0</v>
      </c>
      <c r="U1230">
        <f>IF(AND(ALL!T1231-METEALL[[#This Row],[620124]] &gt;= 0, ALL!T1231-METEALL[[#This Row],[620124]] &lt;= 24), ALL!T1231-METEALL[[#This Row],[620124]], 0)</f>
        <v>0</v>
      </c>
      <c r="Y1230">
        <v>620104</v>
      </c>
      <c r="Z1230" s="31">
        <v>45058</v>
      </c>
      <c r="AA1230">
        <v>0</v>
      </c>
    </row>
    <row r="1231" spans="3:27">
      <c r="C1231" s="17">
        <v>45059</v>
      </c>
      <c r="D1231" t="str">
        <f>TEXT(Mete_cal[[#This Row],[Egat Code]], "[$-409]mmm yyyy")</f>
        <v>May 2023</v>
      </c>
      <c r="E1231">
        <f>IF(AND(ALL!D1232-METEALL[[#This Row],[620104]] &gt;= 0, ALL!D1232-METEALL[[#This Row],[620104]] &lt;= 24), ALL!D1232-METEALL[[#This Row],[620104]], 0)</f>
        <v>0</v>
      </c>
      <c r="F1231">
        <f>IF(AND(ALL!E1232-METEALL[[#This Row],[620105]] &gt;= 0, ALL!E1232-METEALL[[#This Row],[620105]] &lt;= 24), ALL!E1232-METEALL[[#This Row],[620105]], 0)</f>
        <v>0</v>
      </c>
      <c r="G1231">
        <f>IF(AND(ALL!F1232-METEALL[[#This Row],[620106]] &gt;= 0, ALL!F1232-METEALL[[#This Row],[620106]] &lt;= 24), ALL!F1232-METEALL[[#This Row],[620106]], 0)</f>
        <v>0</v>
      </c>
      <c r="H1231">
        <f>IF(AND(ALL!G1232-METEALL[[#This Row],[620107]] &gt;= 0, ALL!G1232-METEALL[[#This Row],[620107]] &lt;= 24), ALL!G1232-METEALL[[#This Row],[620107]], 0)</f>
        <v>0</v>
      </c>
      <c r="I1231">
        <f>IF(AND(ALL!H1232-METEALL[[#This Row],[620109]] &gt;= 0, ALL!H1232-METEALL[[#This Row],[620109]] &lt;= 24), ALL!H1232-METEALL[[#This Row],[620109]], 0)</f>
        <v>0</v>
      </c>
      <c r="J1231">
        <f>IF(AND(ALL!I1232-METEALL[[#This Row],[620111]] &gt;= 0, ALL!I1232-METEALL[[#This Row],[620111]] &lt;= 24), ALL!I1232-METEALL[[#This Row],[620111]], 0)</f>
        <v>0</v>
      </c>
      <c r="K1231">
        <f>IF(AND(ALL!J1232-METEALL[[#This Row],[620112]] &gt;= 0, ALL!J1232-METEALL[[#This Row],[620112]] &lt;= 24), ALL!J1232-METEALL[[#This Row],[620112]], 0)</f>
        <v>0</v>
      </c>
      <c r="L1231">
        <f>IF(AND(ALL!K1232-METEALL[[#This Row],[620113]] &gt;= 0, ALL!K1232-METEALL[[#This Row],[620113]] &lt;= 24), ALL!K1232-METEALL[[#This Row],[620113]], 0)</f>
        <v>0</v>
      </c>
      <c r="M1231">
        <f>IF(AND(ALL!L1232-METEALL[[#This Row],[620114]] &gt;= 0, ALL!L1232-METEALL[[#This Row],[620114]] &lt;= 24), ALL!L1232-METEALL[[#This Row],[620114]], 0)</f>
        <v>0</v>
      </c>
      <c r="N1231">
        <f>IF(AND(ALL!M1232-METEALL[[#This Row],[620116]] &gt;= 0, ALL!M1232-METEALL[[#This Row],[620116]] &lt;= 24), ALL!M1232-METEALL[[#This Row],[620116]], 0)</f>
        <v>0</v>
      </c>
      <c r="O1231">
        <f>IF(AND(ALL!N1232-METEALL[[#This Row],[620117]] &gt;= 0, ALL!N1232-METEALL[[#This Row],[620117]] &lt;= 24), ALL!N1232-METEALL[[#This Row],[620117]], 0)</f>
        <v>0</v>
      </c>
      <c r="P1231">
        <f>IF(AND(ALL!O1232-METEALL[[#This Row],[620118]] &gt;= 0, ALL!O1232-METEALL[[#This Row],[620118]] &lt;= 24), ALL!O1232-METEALL[[#This Row],[620118]], 0)</f>
        <v>0</v>
      </c>
      <c r="Q1231">
        <f>IF(AND(ALL!P1232-METEALL[[#This Row],[620119]] &gt;= 0, ALL!P1232-METEALL[[#This Row],[620119]] &lt;= 24), ALL!P1232-METEALL[[#This Row],[620119]], 0)</f>
        <v>0</v>
      </c>
      <c r="R1231">
        <f>IF(AND(ALL!Q1232-METEALL[[#This Row],[620120]] &gt;= 0, ALL!Q1232-METEALL[[#This Row],[620120]] &lt;= 24), ALL!Q1232-METEALL[[#This Row],[620120]], 0)</f>
        <v>0</v>
      </c>
      <c r="S1231">
        <f>IF(AND(ALL!R1232-METEALL[[#This Row],[620122]] &gt;= 0, ALL!R1232-METEALL[[#This Row],[620122]] &lt;= 24), ALL!R1232-METEALL[[#This Row],[620122]], 0)</f>
        <v>0</v>
      </c>
      <c r="T1231">
        <f>IF(AND(ALL!S1232-METEALL[[#This Row],[620123]] &gt;= 0, ALL!S1232-METEALL[[#This Row],[620123]] &lt;= 24), ALL!S1232-METEALL[[#This Row],[620123]], 0)</f>
        <v>0</v>
      </c>
      <c r="U1231">
        <f>IF(AND(ALL!T1232-METEALL[[#This Row],[620124]] &gt;= 0, ALL!T1232-METEALL[[#This Row],[620124]] &lt;= 24), ALL!T1232-METEALL[[#This Row],[620124]], 0)</f>
        <v>0</v>
      </c>
      <c r="Y1231">
        <v>620104</v>
      </c>
      <c r="Z1231" s="31">
        <v>45059</v>
      </c>
      <c r="AA1231">
        <v>0</v>
      </c>
    </row>
    <row r="1232" spans="3:27">
      <c r="C1232" s="17">
        <v>45060</v>
      </c>
      <c r="D1232" t="str">
        <f>TEXT(Mete_cal[[#This Row],[Egat Code]], "[$-409]mmm yyyy")</f>
        <v>May 2023</v>
      </c>
      <c r="E1232">
        <f>IF(AND(ALL!D1233-METEALL[[#This Row],[620104]] &gt;= 0, ALL!D1233-METEALL[[#This Row],[620104]] &lt;= 24), ALL!D1233-METEALL[[#This Row],[620104]], 0)</f>
        <v>5</v>
      </c>
      <c r="F1232">
        <f>IF(AND(ALL!E1233-METEALL[[#This Row],[620105]] &gt;= 0, ALL!E1233-METEALL[[#This Row],[620105]] &lt;= 24), ALL!E1233-METEALL[[#This Row],[620105]], 0)</f>
        <v>0</v>
      </c>
      <c r="G1232">
        <f>IF(AND(ALL!F1233-METEALL[[#This Row],[620106]] &gt;= 0, ALL!F1233-METEALL[[#This Row],[620106]] &lt;= 24), ALL!F1233-METEALL[[#This Row],[620106]], 0)</f>
        <v>0</v>
      </c>
      <c r="H1232">
        <f>IF(AND(ALL!G1233-METEALL[[#This Row],[620107]] &gt;= 0, ALL!G1233-METEALL[[#This Row],[620107]] &lt;= 24), ALL!G1233-METEALL[[#This Row],[620107]], 0)</f>
        <v>0</v>
      </c>
      <c r="I1232">
        <f>IF(AND(ALL!H1233-METEALL[[#This Row],[620109]] &gt;= 0, ALL!H1233-METEALL[[#This Row],[620109]] &lt;= 24), ALL!H1233-METEALL[[#This Row],[620109]], 0)</f>
        <v>3</v>
      </c>
      <c r="J1232">
        <f>IF(AND(ALL!I1233-METEALL[[#This Row],[620111]] &gt;= 0, ALL!I1233-METEALL[[#This Row],[620111]] &lt;= 24), ALL!I1233-METEALL[[#This Row],[620111]], 0)</f>
        <v>0</v>
      </c>
      <c r="K1232">
        <f>IF(AND(ALL!J1233-METEALL[[#This Row],[620112]] &gt;= 0, ALL!J1233-METEALL[[#This Row],[620112]] &lt;= 24), ALL!J1233-METEALL[[#This Row],[620112]], 0)</f>
        <v>11</v>
      </c>
      <c r="L1232">
        <f>IF(AND(ALL!K1233-METEALL[[#This Row],[620113]] &gt;= 0, ALL!K1233-METEALL[[#This Row],[620113]] &lt;= 24), ALL!K1233-METEALL[[#This Row],[620113]], 0)</f>
        <v>13</v>
      </c>
      <c r="M1232">
        <f>IF(AND(ALL!L1233-METEALL[[#This Row],[620114]] &gt;= 0, ALL!L1233-METEALL[[#This Row],[620114]] &lt;= 24), ALL!L1233-METEALL[[#This Row],[620114]], 0)</f>
        <v>0</v>
      </c>
      <c r="N1232">
        <f>IF(AND(ALL!M1233-METEALL[[#This Row],[620116]] &gt;= 0, ALL!M1233-METEALL[[#This Row],[620116]] &lt;= 24), ALL!M1233-METEALL[[#This Row],[620116]], 0)</f>
        <v>5</v>
      </c>
      <c r="O1232">
        <f>IF(AND(ALL!N1233-METEALL[[#This Row],[620117]] &gt;= 0, ALL!N1233-METEALL[[#This Row],[620117]] &lt;= 24), ALL!N1233-METEALL[[#This Row],[620117]], 0)</f>
        <v>4</v>
      </c>
      <c r="P1232">
        <f>IF(AND(ALL!O1233-METEALL[[#This Row],[620118]] &gt;= 0, ALL!O1233-METEALL[[#This Row],[620118]] &lt;= 24), ALL!O1233-METEALL[[#This Row],[620118]], 0)</f>
        <v>0</v>
      </c>
      <c r="Q1232">
        <f>IF(AND(ALL!P1233-METEALL[[#This Row],[620119]] &gt;= 0, ALL!P1233-METEALL[[#This Row],[620119]] &lt;= 24), ALL!P1233-METEALL[[#This Row],[620119]], 0)</f>
        <v>8</v>
      </c>
      <c r="R1232">
        <f>IF(AND(ALL!Q1233-METEALL[[#This Row],[620120]] &gt;= 0, ALL!Q1233-METEALL[[#This Row],[620120]] &lt;= 24), ALL!Q1233-METEALL[[#This Row],[620120]], 0)</f>
        <v>9</v>
      </c>
      <c r="S1232">
        <f>IF(AND(ALL!R1233-METEALL[[#This Row],[620122]] &gt;= 0, ALL!R1233-METEALL[[#This Row],[620122]] &lt;= 24), ALL!R1233-METEALL[[#This Row],[620122]], 0)</f>
        <v>0</v>
      </c>
      <c r="T1232">
        <f>IF(AND(ALL!S1233-METEALL[[#This Row],[620123]] &gt;= 0, ALL!S1233-METEALL[[#This Row],[620123]] &lt;= 24), ALL!S1233-METEALL[[#This Row],[620123]], 0)</f>
        <v>0</v>
      </c>
      <c r="U1232">
        <f>IF(AND(ALL!T1233-METEALL[[#This Row],[620124]] &gt;= 0, ALL!T1233-METEALL[[#This Row],[620124]] &lt;= 24), ALL!T1233-METEALL[[#This Row],[620124]], 0)</f>
        <v>0</v>
      </c>
      <c r="Y1232">
        <v>620104</v>
      </c>
      <c r="Z1232" s="31">
        <v>45060</v>
      </c>
      <c r="AA1232">
        <v>5</v>
      </c>
    </row>
    <row r="1233" spans="3:27">
      <c r="C1233" s="17">
        <v>45061</v>
      </c>
      <c r="D1233" t="str">
        <f>TEXT(Mete_cal[[#This Row],[Egat Code]], "[$-409]mmm yyyy")</f>
        <v>May 2023</v>
      </c>
      <c r="E1233">
        <f>IF(AND(ALL!D1234-METEALL[[#This Row],[620104]] &gt;= 0, ALL!D1234-METEALL[[#This Row],[620104]] &lt;= 24), ALL!D1234-METEALL[[#This Row],[620104]], 0)</f>
        <v>6</v>
      </c>
      <c r="F1233">
        <f>IF(AND(ALL!E1234-METEALL[[#This Row],[620105]] &gt;= 0, ALL!E1234-METEALL[[#This Row],[620105]] &lt;= 24), ALL!E1234-METEALL[[#This Row],[620105]], 0)</f>
        <v>0</v>
      </c>
      <c r="G1233">
        <f>IF(AND(ALL!F1234-METEALL[[#This Row],[620106]] &gt;= 0, ALL!F1234-METEALL[[#This Row],[620106]] &lt;= 24), ALL!F1234-METEALL[[#This Row],[620106]], 0)</f>
        <v>6</v>
      </c>
      <c r="H1233">
        <f>IF(AND(ALL!G1234-METEALL[[#This Row],[620107]] &gt;= 0, ALL!G1234-METEALL[[#This Row],[620107]] &lt;= 24), ALL!G1234-METEALL[[#This Row],[620107]], 0)</f>
        <v>10</v>
      </c>
      <c r="I1233">
        <f>IF(AND(ALL!H1234-METEALL[[#This Row],[620109]] &gt;= 0, ALL!H1234-METEALL[[#This Row],[620109]] &lt;= 24), ALL!H1234-METEALL[[#This Row],[620109]], 0)</f>
        <v>0</v>
      </c>
      <c r="J1233">
        <f>IF(AND(ALL!I1234-METEALL[[#This Row],[620111]] &gt;= 0, ALL!I1234-METEALL[[#This Row],[620111]] &lt;= 24), ALL!I1234-METEALL[[#This Row],[620111]], 0)</f>
        <v>0</v>
      </c>
      <c r="K1233">
        <f>IF(AND(ALL!J1234-METEALL[[#This Row],[620112]] &gt;= 0, ALL!J1234-METEALL[[#This Row],[620112]] &lt;= 24), ALL!J1234-METEALL[[#This Row],[620112]], 0)</f>
        <v>17</v>
      </c>
      <c r="L1233">
        <f>IF(AND(ALL!K1234-METEALL[[#This Row],[620113]] &gt;= 0, ALL!K1234-METEALL[[#This Row],[620113]] &lt;= 24), ALL!K1234-METEALL[[#This Row],[620113]], 0)</f>
        <v>15</v>
      </c>
      <c r="M1233">
        <f>IF(AND(ALL!L1234-METEALL[[#This Row],[620114]] &gt;= 0, ALL!L1234-METEALL[[#This Row],[620114]] &lt;= 24), ALL!L1234-METEALL[[#This Row],[620114]], 0)</f>
        <v>0</v>
      </c>
      <c r="N1233">
        <f>IF(AND(ALL!M1234-METEALL[[#This Row],[620116]] &gt;= 0, ALL!M1234-METEALL[[#This Row],[620116]] &lt;= 24), ALL!M1234-METEALL[[#This Row],[620116]], 0)</f>
        <v>8</v>
      </c>
      <c r="O1233">
        <f>IF(AND(ALL!N1234-METEALL[[#This Row],[620117]] &gt;= 0, ALL!N1234-METEALL[[#This Row],[620117]] &lt;= 24), ALL!N1234-METEALL[[#This Row],[620117]], 0)</f>
        <v>0</v>
      </c>
      <c r="P1233">
        <f>IF(AND(ALL!O1234-METEALL[[#This Row],[620118]] &gt;= 0, ALL!O1234-METEALL[[#This Row],[620118]] &lt;= 24), ALL!O1234-METEALL[[#This Row],[620118]], 0)</f>
        <v>7</v>
      </c>
      <c r="Q1233">
        <f>IF(AND(ALL!P1234-METEALL[[#This Row],[620119]] &gt;= 0, ALL!P1234-METEALL[[#This Row],[620119]] &lt;= 24), ALL!P1234-METEALL[[#This Row],[620119]], 0)</f>
        <v>0</v>
      </c>
      <c r="R1233">
        <f>IF(AND(ALL!Q1234-METEALL[[#This Row],[620120]] &gt;= 0, ALL!Q1234-METEALL[[#This Row],[620120]] &lt;= 24), ALL!Q1234-METEALL[[#This Row],[620120]], 0)</f>
        <v>6</v>
      </c>
      <c r="S1233">
        <f>IF(AND(ALL!R1234-METEALL[[#This Row],[620122]] &gt;= 0, ALL!R1234-METEALL[[#This Row],[620122]] &lt;= 24), ALL!R1234-METEALL[[#This Row],[620122]], 0)</f>
        <v>0</v>
      </c>
      <c r="T1233">
        <f>IF(AND(ALL!S1234-METEALL[[#This Row],[620123]] &gt;= 0, ALL!S1234-METEALL[[#This Row],[620123]] &lt;= 24), ALL!S1234-METEALL[[#This Row],[620123]], 0)</f>
        <v>8</v>
      </c>
      <c r="U1233">
        <f>IF(AND(ALL!T1234-METEALL[[#This Row],[620124]] &gt;= 0, ALL!T1234-METEALL[[#This Row],[620124]] &lt;= 24), ALL!T1234-METEALL[[#This Row],[620124]], 0)</f>
        <v>0</v>
      </c>
      <c r="Y1233">
        <v>620104</v>
      </c>
      <c r="Z1233" s="31">
        <v>45061</v>
      </c>
      <c r="AA1233">
        <v>6</v>
      </c>
    </row>
    <row r="1234" spans="3:27">
      <c r="C1234" s="17">
        <v>45062</v>
      </c>
      <c r="D1234" t="str">
        <f>TEXT(Mete_cal[[#This Row],[Egat Code]], "[$-409]mmm yyyy")</f>
        <v>May 2023</v>
      </c>
      <c r="E1234">
        <f>IF(AND(ALL!D1235-METEALL[[#This Row],[620104]] &gt;= 0, ALL!D1235-METEALL[[#This Row],[620104]] &lt;= 24), ALL!D1235-METEALL[[#This Row],[620104]], 0)</f>
        <v>9</v>
      </c>
      <c r="F1234">
        <f>IF(AND(ALL!E1235-METEALL[[#This Row],[620105]] &gt;= 0, ALL!E1235-METEALL[[#This Row],[620105]] &lt;= 24), ALL!E1235-METEALL[[#This Row],[620105]], 0)</f>
        <v>0</v>
      </c>
      <c r="G1234">
        <f>IF(AND(ALL!F1235-METEALL[[#This Row],[620106]] &gt;= 0, ALL!F1235-METEALL[[#This Row],[620106]] &lt;= 24), ALL!F1235-METEALL[[#This Row],[620106]], 0)</f>
        <v>3</v>
      </c>
      <c r="H1234">
        <f>IF(AND(ALL!G1235-METEALL[[#This Row],[620107]] &gt;= 0, ALL!G1235-METEALL[[#This Row],[620107]] &lt;= 24), ALL!G1235-METEALL[[#This Row],[620107]], 0)</f>
        <v>0</v>
      </c>
      <c r="I1234">
        <f>IF(AND(ALL!H1235-METEALL[[#This Row],[620109]] &gt;= 0, ALL!H1235-METEALL[[#This Row],[620109]] &lt;= 24), ALL!H1235-METEALL[[#This Row],[620109]], 0)</f>
        <v>0</v>
      </c>
      <c r="J1234">
        <f>IF(AND(ALL!I1235-METEALL[[#This Row],[620111]] &gt;= 0, ALL!I1235-METEALL[[#This Row],[620111]] &lt;= 24), ALL!I1235-METEALL[[#This Row],[620111]], 0)</f>
        <v>0</v>
      </c>
      <c r="K1234">
        <f>IF(AND(ALL!J1235-METEALL[[#This Row],[620112]] &gt;= 0, ALL!J1235-METEALL[[#This Row],[620112]] &lt;= 24), ALL!J1235-METEALL[[#This Row],[620112]], 0)</f>
        <v>14</v>
      </c>
      <c r="L1234">
        <f>IF(AND(ALL!K1235-METEALL[[#This Row],[620113]] &gt;= 0, ALL!K1235-METEALL[[#This Row],[620113]] &lt;= 24), ALL!K1235-METEALL[[#This Row],[620113]], 0)</f>
        <v>13</v>
      </c>
      <c r="M1234">
        <f>IF(AND(ALL!L1235-METEALL[[#This Row],[620114]] &gt;= 0, ALL!L1235-METEALL[[#This Row],[620114]] &lt;= 24), ALL!L1235-METEALL[[#This Row],[620114]], 0)</f>
        <v>0</v>
      </c>
      <c r="N1234">
        <f>IF(AND(ALL!M1235-METEALL[[#This Row],[620116]] &gt;= 0, ALL!M1235-METEALL[[#This Row],[620116]] &lt;= 24), ALL!M1235-METEALL[[#This Row],[620116]], 0)</f>
        <v>12</v>
      </c>
      <c r="O1234">
        <f>IF(AND(ALL!N1235-METEALL[[#This Row],[620117]] &gt;= 0, ALL!N1235-METEALL[[#This Row],[620117]] &lt;= 24), ALL!N1235-METEALL[[#This Row],[620117]], 0)</f>
        <v>0</v>
      </c>
      <c r="P1234">
        <f>IF(AND(ALL!O1235-METEALL[[#This Row],[620118]] &gt;= 0, ALL!O1235-METEALL[[#This Row],[620118]] &lt;= 24), ALL!O1235-METEALL[[#This Row],[620118]], 0)</f>
        <v>0</v>
      </c>
      <c r="Q1234">
        <f>IF(AND(ALL!P1235-METEALL[[#This Row],[620119]] &gt;= 0, ALL!P1235-METEALL[[#This Row],[620119]] &lt;= 24), ALL!P1235-METEALL[[#This Row],[620119]], 0)</f>
        <v>6</v>
      </c>
      <c r="R1234">
        <f>IF(AND(ALL!Q1235-METEALL[[#This Row],[620120]] &gt;= 0, ALL!Q1235-METEALL[[#This Row],[620120]] &lt;= 24), ALL!Q1235-METEALL[[#This Row],[620120]], 0)</f>
        <v>18</v>
      </c>
      <c r="S1234">
        <f>IF(AND(ALL!R1235-METEALL[[#This Row],[620122]] &gt;= 0, ALL!R1235-METEALL[[#This Row],[620122]] &lt;= 24), ALL!R1235-METEALL[[#This Row],[620122]], 0)</f>
        <v>0</v>
      </c>
      <c r="T1234">
        <f>IF(AND(ALL!S1235-METEALL[[#This Row],[620123]] &gt;= 0, ALL!S1235-METEALL[[#This Row],[620123]] &lt;= 24), ALL!S1235-METEALL[[#This Row],[620123]], 0)</f>
        <v>8</v>
      </c>
      <c r="U1234">
        <f>IF(AND(ALL!T1235-METEALL[[#This Row],[620124]] &gt;= 0, ALL!T1235-METEALL[[#This Row],[620124]] &lt;= 24), ALL!T1235-METEALL[[#This Row],[620124]], 0)</f>
        <v>0</v>
      </c>
      <c r="Y1234">
        <v>620104</v>
      </c>
      <c r="Z1234" s="31">
        <v>45062</v>
      </c>
      <c r="AA1234">
        <v>9</v>
      </c>
    </row>
    <row r="1235" spans="3:27">
      <c r="C1235" s="17">
        <v>45063</v>
      </c>
      <c r="D1235" t="str">
        <f>TEXT(Mete_cal[[#This Row],[Egat Code]], "[$-409]mmm yyyy")</f>
        <v>May 2023</v>
      </c>
      <c r="E1235">
        <f>IF(AND(ALL!D1236-METEALL[[#This Row],[620104]] &gt;= 0, ALL!D1236-METEALL[[#This Row],[620104]] &lt;= 24), ALL!D1236-METEALL[[#This Row],[620104]], 0)</f>
        <v>16</v>
      </c>
      <c r="F1235">
        <f>IF(AND(ALL!E1236-METEALL[[#This Row],[620105]] &gt;= 0, ALL!E1236-METEALL[[#This Row],[620105]] &lt;= 24), ALL!E1236-METEALL[[#This Row],[620105]], 0)</f>
        <v>0</v>
      </c>
      <c r="G1235">
        <f>IF(AND(ALL!F1236-METEALL[[#This Row],[620106]] &gt;= 0, ALL!F1236-METEALL[[#This Row],[620106]] &lt;= 24), ALL!F1236-METEALL[[#This Row],[620106]], 0)</f>
        <v>9</v>
      </c>
      <c r="H1235">
        <f>IF(AND(ALL!G1236-METEALL[[#This Row],[620107]] &gt;= 0, ALL!G1236-METEALL[[#This Row],[620107]] &lt;= 24), ALL!G1236-METEALL[[#This Row],[620107]], 0)</f>
        <v>0</v>
      </c>
      <c r="I1235">
        <f>IF(AND(ALL!H1236-METEALL[[#This Row],[620109]] &gt;= 0, ALL!H1236-METEALL[[#This Row],[620109]] &lt;= 24), ALL!H1236-METEALL[[#This Row],[620109]], 0)</f>
        <v>2</v>
      </c>
      <c r="J1235">
        <f>IF(AND(ALL!I1236-METEALL[[#This Row],[620111]] &gt;= 0, ALL!I1236-METEALL[[#This Row],[620111]] &lt;= 24), ALL!I1236-METEALL[[#This Row],[620111]], 0)</f>
        <v>0</v>
      </c>
      <c r="K1235">
        <f>IF(AND(ALL!J1236-METEALL[[#This Row],[620112]] &gt;= 0, ALL!J1236-METEALL[[#This Row],[620112]] &lt;= 24), ALL!J1236-METEALL[[#This Row],[620112]], 0)</f>
        <v>20</v>
      </c>
      <c r="L1235">
        <f>IF(AND(ALL!K1236-METEALL[[#This Row],[620113]] &gt;= 0, ALL!K1236-METEALL[[#This Row],[620113]] &lt;= 24), ALL!K1236-METEALL[[#This Row],[620113]], 0)</f>
        <v>19</v>
      </c>
      <c r="M1235">
        <f>IF(AND(ALL!L1236-METEALL[[#This Row],[620114]] &gt;= 0, ALL!L1236-METEALL[[#This Row],[620114]] &lt;= 24), ALL!L1236-METEALL[[#This Row],[620114]], 0)</f>
        <v>0</v>
      </c>
      <c r="N1235">
        <f>IF(AND(ALL!M1236-METEALL[[#This Row],[620116]] &gt;= 0, ALL!M1236-METEALL[[#This Row],[620116]] &lt;= 24), ALL!M1236-METEALL[[#This Row],[620116]], 0)</f>
        <v>16</v>
      </c>
      <c r="O1235">
        <f>IF(AND(ALL!N1236-METEALL[[#This Row],[620117]] &gt;= 0, ALL!N1236-METEALL[[#This Row],[620117]] &lt;= 24), ALL!N1236-METEALL[[#This Row],[620117]], 0)</f>
        <v>0</v>
      </c>
      <c r="P1235">
        <f>IF(AND(ALL!O1236-METEALL[[#This Row],[620118]] &gt;= 0, ALL!O1236-METEALL[[#This Row],[620118]] &lt;= 24), ALL!O1236-METEALL[[#This Row],[620118]], 0)</f>
        <v>0</v>
      </c>
      <c r="Q1235">
        <f>IF(AND(ALL!P1236-METEALL[[#This Row],[620119]] &gt;= 0, ALL!P1236-METEALL[[#This Row],[620119]] &lt;= 24), ALL!P1236-METEALL[[#This Row],[620119]], 0)</f>
        <v>7</v>
      </c>
      <c r="R1235">
        <f>IF(AND(ALL!Q1236-METEALL[[#This Row],[620120]] &gt;= 0, ALL!Q1236-METEALL[[#This Row],[620120]] &lt;= 24), ALL!Q1236-METEALL[[#This Row],[620120]], 0)</f>
        <v>0</v>
      </c>
      <c r="S1235">
        <f>IF(AND(ALL!R1236-METEALL[[#This Row],[620122]] &gt;= 0, ALL!R1236-METEALL[[#This Row],[620122]] &lt;= 24), ALL!R1236-METEALL[[#This Row],[620122]], 0)</f>
        <v>0</v>
      </c>
      <c r="T1235">
        <f>IF(AND(ALL!S1236-METEALL[[#This Row],[620123]] &gt;= 0, ALL!S1236-METEALL[[#This Row],[620123]] &lt;= 24), ALL!S1236-METEALL[[#This Row],[620123]], 0)</f>
        <v>15</v>
      </c>
      <c r="U1235">
        <f>IF(AND(ALL!T1236-METEALL[[#This Row],[620124]] &gt;= 0, ALL!T1236-METEALL[[#This Row],[620124]] &lt;= 24), ALL!T1236-METEALL[[#This Row],[620124]], 0)</f>
        <v>0</v>
      </c>
      <c r="Y1235">
        <v>620104</v>
      </c>
      <c r="Z1235" s="31">
        <v>45063</v>
      </c>
      <c r="AA1235">
        <v>16</v>
      </c>
    </row>
    <row r="1236" spans="3:27">
      <c r="C1236" s="17">
        <v>45064</v>
      </c>
      <c r="D1236" t="str">
        <f>TEXT(Mete_cal[[#This Row],[Egat Code]], "[$-409]mmm yyyy")</f>
        <v>May 2023</v>
      </c>
      <c r="E1236">
        <f>IF(AND(ALL!D1237-METEALL[[#This Row],[620104]] &gt;= 0, ALL!D1237-METEALL[[#This Row],[620104]] &lt;= 24), ALL!D1237-METEALL[[#This Row],[620104]], 0)</f>
        <v>16</v>
      </c>
      <c r="F1236">
        <f>IF(AND(ALL!E1237-METEALL[[#This Row],[620105]] &gt;= 0, ALL!E1237-METEALL[[#This Row],[620105]] &lt;= 24), ALL!E1237-METEALL[[#This Row],[620105]], 0)</f>
        <v>0</v>
      </c>
      <c r="G1236">
        <f>IF(AND(ALL!F1237-METEALL[[#This Row],[620106]] &gt;= 0, ALL!F1237-METEALL[[#This Row],[620106]] &lt;= 24), ALL!F1237-METEALL[[#This Row],[620106]], 0)</f>
        <v>4</v>
      </c>
      <c r="H1236">
        <f>IF(AND(ALL!G1237-METEALL[[#This Row],[620107]] &gt;= 0, ALL!G1237-METEALL[[#This Row],[620107]] &lt;= 24), ALL!G1237-METEALL[[#This Row],[620107]], 0)</f>
        <v>20</v>
      </c>
      <c r="I1236">
        <f>IF(AND(ALL!H1237-METEALL[[#This Row],[620109]] &gt;= 0, ALL!H1237-METEALL[[#This Row],[620109]] &lt;= 24), ALL!H1237-METEALL[[#This Row],[620109]], 0)</f>
        <v>1</v>
      </c>
      <c r="J1236">
        <f>IF(AND(ALL!I1237-METEALL[[#This Row],[620111]] &gt;= 0, ALL!I1237-METEALL[[#This Row],[620111]] &lt;= 24), ALL!I1237-METEALL[[#This Row],[620111]], 0)</f>
        <v>0</v>
      </c>
      <c r="K1236">
        <f>IF(AND(ALL!J1237-METEALL[[#This Row],[620112]] &gt;= 0, ALL!J1237-METEALL[[#This Row],[620112]] &lt;= 24), ALL!J1237-METEALL[[#This Row],[620112]], 0)</f>
        <v>14</v>
      </c>
      <c r="L1236">
        <f>IF(AND(ALL!K1237-METEALL[[#This Row],[620113]] &gt;= 0, ALL!K1237-METEALL[[#This Row],[620113]] &lt;= 24), ALL!K1237-METEALL[[#This Row],[620113]], 0)</f>
        <v>12</v>
      </c>
      <c r="M1236">
        <f>IF(AND(ALL!L1237-METEALL[[#This Row],[620114]] &gt;= 0, ALL!L1237-METEALL[[#This Row],[620114]] &lt;= 24), ALL!L1237-METEALL[[#This Row],[620114]], 0)</f>
        <v>0</v>
      </c>
      <c r="N1236">
        <f>IF(AND(ALL!M1237-METEALL[[#This Row],[620116]] &gt;= 0, ALL!M1237-METEALL[[#This Row],[620116]] &lt;= 24), ALL!M1237-METEALL[[#This Row],[620116]], 0)</f>
        <v>0</v>
      </c>
      <c r="O1236">
        <f>IF(AND(ALL!N1237-METEALL[[#This Row],[620117]] &gt;= 0, ALL!N1237-METEALL[[#This Row],[620117]] &lt;= 24), ALL!N1237-METEALL[[#This Row],[620117]], 0)</f>
        <v>0</v>
      </c>
      <c r="P1236">
        <f>IF(AND(ALL!O1237-METEALL[[#This Row],[620118]] &gt;= 0, ALL!O1237-METEALL[[#This Row],[620118]] &lt;= 24), ALL!O1237-METEALL[[#This Row],[620118]], 0)</f>
        <v>15</v>
      </c>
      <c r="Q1236">
        <f>IF(AND(ALL!P1237-METEALL[[#This Row],[620119]] &gt;= 0, ALL!P1237-METEALL[[#This Row],[620119]] &lt;= 24), ALL!P1237-METEALL[[#This Row],[620119]], 0)</f>
        <v>20</v>
      </c>
      <c r="R1236">
        <f>IF(AND(ALL!Q1237-METEALL[[#This Row],[620120]] &gt;= 0, ALL!Q1237-METEALL[[#This Row],[620120]] &lt;= 24), ALL!Q1237-METEALL[[#This Row],[620120]], 0)</f>
        <v>0</v>
      </c>
      <c r="S1236">
        <f>IF(AND(ALL!R1237-METEALL[[#This Row],[620122]] &gt;= 0, ALL!R1237-METEALL[[#This Row],[620122]] &lt;= 24), ALL!R1237-METEALL[[#This Row],[620122]], 0)</f>
        <v>0</v>
      </c>
      <c r="T1236">
        <f>IF(AND(ALL!S1237-METEALL[[#This Row],[620123]] &gt;= 0, ALL!S1237-METEALL[[#This Row],[620123]] &lt;= 24), ALL!S1237-METEALL[[#This Row],[620123]], 0)</f>
        <v>5</v>
      </c>
      <c r="U1236">
        <f>IF(AND(ALL!T1237-METEALL[[#This Row],[620124]] &gt;= 0, ALL!T1237-METEALL[[#This Row],[620124]] &lt;= 24), ALL!T1237-METEALL[[#This Row],[620124]], 0)</f>
        <v>0</v>
      </c>
      <c r="Y1236">
        <v>620104</v>
      </c>
      <c r="Z1236" s="31">
        <v>45064</v>
      </c>
      <c r="AA1236">
        <v>16</v>
      </c>
    </row>
    <row r="1237" spans="3:27">
      <c r="C1237" s="17">
        <v>45065</v>
      </c>
      <c r="D1237" t="str">
        <f>TEXT(Mete_cal[[#This Row],[Egat Code]], "[$-409]mmm yyyy")</f>
        <v>May 2023</v>
      </c>
      <c r="E1237">
        <f>IF(AND(ALL!D1238-METEALL[[#This Row],[620104]] &gt;= 0, ALL!D1238-METEALL[[#This Row],[620104]] &lt;= 24), ALL!D1238-METEALL[[#This Row],[620104]], 0)</f>
        <v>17</v>
      </c>
      <c r="F1237">
        <f>IF(AND(ALL!E1238-METEALL[[#This Row],[620105]] &gt;= 0, ALL!E1238-METEALL[[#This Row],[620105]] &lt;= 24), ALL!E1238-METEALL[[#This Row],[620105]], 0)</f>
        <v>0</v>
      </c>
      <c r="G1237">
        <f>IF(AND(ALL!F1238-METEALL[[#This Row],[620106]] &gt;= 0, ALL!F1238-METEALL[[#This Row],[620106]] &lt;= 24), ALL!F1238-METEALL[[#This Row],[620106]], 0)</f>
        <v>0</v>
      </c>
      <c r="H1237">
        <f>IF(AND(ALL!G1238-METEALL[[#This Row],[620107]] &gt;= 0, ALL!G1238-METEALL[[#This Row],[620107]] &lt;= 24), ALL!G1238-METEALL[[#This Row],[620107]], 0)</f>
        <v>0</v>
      </c>
      <c r="I1237">
        <f>IF(AND(ALL!H1238-METEALL[[#This Row],[620109]] &gt;= 0, ALL!H1238-METEALL[[#This Row],[620109]] &lt;= 24), ALL!H1238-METEALL[[#This Row],[620109]], 0)</f>
        <v>11</v>
      </c>
      <c r="J1237">
        <f>IF(AND(ALL!I1238-METEALL[[#This Row],[620111]] &gt;= 0, ALL!I1238-METEALL[[#This Row],[620111]] &lt;= 24), ALL!I1238-METEALL[[#This Row],[620111]], 0)</f>
        <v>0</v>
      </c>
      <c r="K1237">
        <f>IF(AND(ALL!J1238-METEALL[[#This Row],[620112]] &gt;= 0, ALL!J1238-METEALL[[#This Row],[620112]] &lt;= 24), ALL!J1238-METEALL[[#This Row],[620112]], 0)</f>
        <v>8</v>
      </c>
      <c r="L1237">
        <f>IF(AND(ALL!K1238-METEALL[[#This Row],[620113]] &gt;= 0, ALL!K1238-METEALL[[#This Row],[620113]] &lt;= 24), ALL!K1238-METEALL[[#This Row],[620113]], 0)</f>
        <v>20</v>
      </c>
      <c r="M1237">
        <f>IF(AND(ALL!L1238-METEALL[[#This Row],[620114]] &gt;= 0, ALL!L1238-METEALL[[#This Row],[620114]] &lt;= 24), ALL!L1238-METEALL[[#This Row],[620114]], 0)</f>
        <v>0</v>
      </c>
      <c r="N1237">
        <f>IF(AND(ALL!M1238-METEALL[[#This Row],[620116]] &gt;= 0, ALL!M1238-METEALL[[#This Row],[620116]] &lt;= 24), ALL!M1238-METEALL[[#This Row],[620116]], 0)</f>
        <v>3</v>
      </c>
      <c r="O1237">
        <f>IF(AND(ALL!N1238-METEALL[[#This Row],[620117]] &gt;= 0, ALL!N1238-METEALL[[#This Row],[620117]] &lt;= 24), ALL!N1238-METEALL[[#This Row],[620117]], 0)</f>
        <v>0</v>
      </c>
      <c r="P1237">
        <f>IF(AND(ALL!O1238-METEALL[[#This Row],[620118]] &gt;= 0, ALL!O1238-METEALL[[#This Row],[620118]] &lt;= 24), ALL!O1238-METEALL[[#This Row],[620118]], 0)</f>
        <v>0</v>
      </c>
      <c r="Q1237">
        <f>IF(AND(ALL!P1238-METEALL[[#This Row],[620119]] &gt;= 0, ALL!P1238-METEALL[[#This Row],[620119]] &lt;= 24), ALL!P1238-METEALL[[#This Row],[620119]], 0)</f>
        <v>8</v>
      </c>
      <c r="R1237">
        <f>IF(AND(ALL!Q1238-METEALL[[#This Row],[620120]] &gt;= 0, ALL!Q1238-METEALL[[#This Row],[620120]] &lt;= 24), ALL!Q1238-METEALL[[#This Row],[620120]], 0)</f>
        <v>10</v>
      </c>
      <c r="S1237">
        <f>IF(AND(ALL!R1238-METEALL[[#This Row],[620122]] &gt;= 0, ALL!R1238-METEALL[[#This Row],[620122]] &lt;= 24), ALL!R1238-METEALL[[#This Row],[620122]], 0)</f>
        <v>0</v>
      </c>
      <c r="T1237">
        <f>IF(AND(ALL!S1238-METEALL[[#This Row],[620123]] &gt;= 0, ALL!S1238-METEALL[[#This Row],[620123]] &lt;= 24), ALL!S1238-METEALL[[#This Row],[620123]], 0)</f>
        <v>8</v>
      </c>
      <c r="U1237">
        <f>IF(AND(ALL!T1238-METEALL[[#This Row],[620124]] &gt;= 0, ALL!T1238-METEALL[[#This Row],[620124]] &lt;= 24), ALL!T1238-METEALL[[#This Row],[620124]], 0)</f>
        <v>0</v>
      </c>
      <c r="Y1237">
        <v>620104</v>
      </c>
      <c r="Z1237" s="31">
        <v>45065</v>
      </c>
      <c r="AA1237">
        <v>17</v>
      </c>
    </row>
    <row r="1238" spans="3:27">
      <c r="C1238" s="17">
        <v>45066</v>
      </c>
      <c r="D1238" t="str">
        <f>TEXT(Mete_cal[[#This Row],[Egat Code]], "[$-409]mmm yyyy")</f>
        <v>May 2023</v>
      </c>
      <c r="E1238">
        <f>IF(AND(ALL!D1239-METEALL[[#This Row],[620104]] &gt;= 0, ALL!D1239-METEALL[[#This Row],[620104]] &lt;= 24), ALL!D1239-METEALL[[#This Row],[620104]], 0)</f>
        <v>8</v>
      </c>
      <c r="F1238">
        <f>IF(AND(ALL!E1239-METEALL[[#This Row],[620105]] &gt;= 0, ALL!E1239-METEALL[[#This Row],[620105]] &lt;= 24), ALL!E1239-METEALL[[#This Row],[620105]], 0)</f>
        <v>8</v>
      </c>
      <c r="G1238">
        <f>IF(AND(ALL!F1239-METEALL[[#This Row],[620106]] &gt;= 0, ALL!F1239-METEALL[[#This Row],[620106]] &lt;= 24), ALL!F1239-METEALL[[#This Row],[620106]], 0)</f>
        <v>3</v>
      </c>
      <c r="H1238">
        <f>IF(AND(ALL!G1239-METEALL[[#This Row],[620107]] &gt;= 0, ALL!G1239-METEALL[[#This Row],[620107]] &lt;= 24), ALL!G1239-METEALL[[#This Row],[620107]], 0)</f>
        <v>0</v>
      </c>
      <c r="I1238">
        <f>IF(AND(ALL!H1239-METEALL[[#This Row],[620109]] &gt;= 0, ALL!H1239-METEALL[[#This Row],[620109]] &lt;= 24), ALL!H1239-METEALL[[#This Row],[620109]], 0)</f>
        <v>8</v>
      </c>
      <c r="J1238">
        <f>IF(AND(ALL!I1239-METEALL[[#This Row],[620111]] &gt;= 0, ALL!I1239-METEALL[[#This Row],[620111]] &lt;= 24), ALL!I1239-METEALL[[#This Row],[620111]], 0)</f>
        <v>0</v>
      </c>
      <c r="K1238">
        <f>IF(AND(ALL!J1239-METEALL[[#This Row],[620112]] &gt;= 0, ALL!J1239-METEALL[[#This Row],[620112]] &lt;= 24), ALL!J1239-METEALL[[#This Row],[620112]], 0)</f>
        <v>21</v>
      </c>
      <c r="L1238">
        <f>IF(AND(ALL!K1239-METEALL[[#This Row],[620113]] &gt;= 0, ALL!K1239-METEALL[[#This Row],[620113]] &lt;= 24), ALL!K1239-METEALL[[#This Row],[620113]], 0)</f>
        <v>22</v>
      </c>
      <c r="M1238">
        <f>IF(AND(ALL!L1239-METEALL[[#This Row],[620114]] &gt;= 0, ALL!L1239-METEALL[[#This Row],[620114]] &lt;= 24), ALL!L1239-METEALL[[#This Row],[620114]], 0)</f>
        <v>0</v>
      </c>
      <c r="N1238">
        <f>IF(AND(ALL!M1239-METEALL[[#This Row],[620116]] &gt;= 0, ALL!M1239-METEALL[[#This Row],[620116]] &lt;= 24), ALL!M1239-METEALL[[#This Row],[620116]], 0)</f>
        <v>12</v>
      </c>
      <c r="O1238">
        <f>IF(AND(ALL!N1239-METEALL[[#This Row],[620117]] &gt;= 0, ALL!N1239-METEALL[[#This Row],[620117]] &lt;= 24), ALL!N1239-METEALL[[#This Row],[620117]], 0)</f>
        <v>0</v>
      </c>
      <c r="P1238">
        <f>IF(AND(ALL!O1239-METEALL[[#This Row],[620118]] &gt;= 0, ALL!O1239-METEALL[[#This Row],[620118]] &lt;= 24), ALL!O1239-METEALL[[#This Row],[620118]], 0)</f>
        <v>0</v>
      </c>
      <c r="Q1238">
        <f>IF(AND(ALL!P1239-METEALL[[#This Row],[620119]] &gt;= 0, ALL!P1239-METEALL[[#This Row],[620119]] &lt;= 24), ALL!P1239-METEALL[[#This Row],[620119]], 0)</f>
        <v>15</v>
      </c>
      <c r="R1238">
        <f>IF(AND(ALL!Q1239-METEALL[[#This Row],[620120]] &gt;= 0, ALL!Q1239-METEALL[[#This Row],[620120]] &lt;= 24), ALL!Q1239-METEALL[[#This Row],[620120]], 0)</f>
        <v>20</v>
      </c>
      <c r="S1238">
        <f>IF(AND(ALL!R1239-METEALL[[#This Row],[620122]] &gt;= 0, ALL!R1239-METEALL[[#This Row],[620122]] &lt;= 24), ALL!R1239-METEALL[[#This Row],[620122]], 0)</f>
        <v>3</v>
      </c>
      <c r="T1238">
        <f>IF(AND(ALL!S1239-METEALL[[#This Row],[620123]] &gt;= 0, ALL!S1239-METEALL[[#This Row],[620123]] &lt;= 24), ALL!S1239-METEALL[[#This Row],[620123]], 0)</f>
        <v>8</v>
      </c>
      <c r="U1238">
        <f>IF(AND(ALL!T1239-METEALL[[#This Row],[620124]] &gt;= 0, ALL!T1239-METEALL[[#This Row],[620124]] &lt;= 24), ALL!T1239-METEALL[[#This Row],[620124]], 0)</f>
        <v>0</v>
      </c>
      <c r="Y1238">
        <v>620104</v>
      </c>
      <c r="Z1238" s="31">
        <v>45066</v>
      </c>
      <c r="AA1238">
        <v>8</v>
      </c>
    </row>
    <row r="1239" spans="3:27">
      <c r="C1239" s="17">
        <v>45067</v>
      </c>
      <c r="D1239" t="str">
        <f>TEXT(Mete_cal[[#This Row],[Egat Code]], "[$-409]mmm yyyy")</f>
        <v>May 2023</v>
      </c>
      <c r="E1239">
        <f>IF(AND(ALL!D1240-METEALL[[#This Row],[620104]] &gt;= 0, ALL!D1240-METEALL[[#This Row],[620104]] &lt;= 24), ALL!D1240-METEALL[[#This Row],[620104]], 0)</f>
        <v>13</v>
      </c>
      <c r="F1239">
        <f>IF(AND(ALL!E1240-METEALL[[#This Row],[620105]] &gt;= 0, ALL!E1240-METEALL[[#This Row],[620105]] &lt;= 24), ALL!E1240-METEALL[[#This Row],[620105]], 0)</f>
        <v>8</v>
      </c>
      <c r="G1239">
        <f>IF(AND(ALL!F1240-METEALL[[#This Row],[620106]] &gt;= 0, ALL!F1240-METEALL[[#This Row],[620106]] &lt;= 24), ALL!F1240-METEALL[[#This Row],[620106]], 0)</f>
        <v>0</v>
      </c>
      <c r="H1239">
        <f>IF(AND(ALL!G1240-METEALL[[#This Row],[620107]] &gt;= 0, ALL!G1240-METEALL[[#This Row],[620107]] &lt;= 24), ALL!G1240-METEALL[[#This Row],[620107]], 0)</f>
        <v>0</v>
      </c>
      <c r="I1239">
        <f>IF(AND(ALL!H1240-METEALL[[#This Row],[620109]] &gt;= 0, ALL!H1240-METEALL[[#This Row],[620109]] &lt;= 24), ALL!H1240-METEALL[[#This Row],[620109]], 0)</f>
        <v>9</v>
      </c>
      <c r="J1239">
        <f>IF(AND(ALL!I1240-METEALL[[#This Row],[620111]] &gt;= 0, ALL!I1240-METEALL[[#This Row],[620111]] &lt;= 24), ALL!I1240-METEALL[[#This Row],[620111]], 0)</f>
        <v>0</v>
      </c>
      <c r="K1239">
        <f>IF(AND(ALL!J1240-METEALL[[#This Row],[620112]] &gt;= 0, ALL!J1240-METEALL[[#This Row],[620112]] &lt;= 24), ALL!J1240-METEALL[[#This Row],[620112]], 0)</f>
        <v>16</v>
      </c>
      <c r="L1239">
        <f>IF(AND(ALL!K1240-METEALL[[#This Row],[620113]] &gt;= 0, ALL!K1240-METEALL[[#This Row],[620113]] &lt;= 24), ALL!K1240-METEALL[[#This Row],[620113]], 0)</f>
        <v>14</v>
      </c>
      <c r="M1239">
        <f>IF(AND(ALL!L1240-METEALL[[#This Row],[620114]] &gt;= 0, ALL!L1240-METEALL[[#This Row],[620114]] &lt;= 24), ALL!L1240-METEALL[[#This Row],[620114]], 0)</f>
        <v>0</v>
      </c>
      <c r="N1239">
        <f>IF(AND(ALL!M1240-METEALL[[#This Row],[620116]] &gt;= 0, ALL!M1240-METEALL[[#This Row],[620116]] &lt;= 24), ALL!M1240-METEALL[[#This Row],[620116]], 0)</f>
        <v>16</v>
      </c>
      <c r="O1239">
        <f>IF(AND(ALL!N1240-METEALL[[#This Row],[620117]] &gt;= 0, ALL!N1240-METEALL[[#This Row],[620117]] &lt;= 24), ALL!N1240-METEALL[[#This Row],[620117]], 0)</f>
        <v>0</v>
      </c>
      <c r="P1239">
        <f>IF(AND(ALL!O1240-METEALL[[#This Row],[620118]] &gt;= 0, ALL!O1240-METEALL[[#This Row],[620118]] &lt;= 24), ALL!O1240-METEALL[[#This Row],[620118]], 0)</f>
        <v>0</v>
      </c>
      <c r="Q1239">
        <f>IF(AND(ALL!P1240-METEALL[[#This Row],[620119]] &gt;= 0, ALL!P1240-METEALL[[#This Row],[620119]] &lt;= 24), ALL!P1240-METEALL[[#This Row],[620119]], 0)</f>
        <v>12</v>
      </c>
      <c r="R1239">
        <f>IF(AND(ALL!Q1240-METEALL[[#This Row],[620120]] &gt;= 0, ALL!Q1240-METEALL[[#This Row],[620120]] &lt;= 24), ALL!Q1240-METEALL[[#This Row],[620120]], 0)</f>
        <v>17</v>
      </c>
      <c r="S1239">
        <f>IF(AND(ALL!R1240-METEALL[[#This Row],[620122]] &gt;= 0, ALL!R1240-METEALL[[#This Row],[620122]] &lt;= 24), ALL!R1240-METEALL[[#This Row],[620122]], 0)</f>
        <v>0</v>
      </c>
      <c r="T1239">
        <f>IF(AND(ALL!S1240-METEALL[[#This Row],[620123]] &gt;= 0, ALL!S1240-METEALL[[#This Row],[620123]] &lt;= 24), ALL!S1240-METEALL[[#This Row],[620123]], 0)</f>
        <v>0</v>
      </c>
      <c r="U1239">
        <f>IF(AND(ALL!T1240-METEALL[[#This Row],[620124]] &gt;= 0, ALL!T1240-METEALL[[#This Row],[620124]] &lt;= 24), ALL!T1240-METEALL[[#This Row],[620124]], 0)</f>
        <v>0</v>
      </c>
      <c r="Y1239">
        <v>620104</v>
      </c>
      <c r="Z1239" s="31">
        <v>45067</v>
      </c>
      <c r="AA1239">
        <v>13</v>
      </c>
    </row>
    <row r="1240" spans="3:27">
      <c r="C1240" s="17">
        <v>45068</v>
      </c>
      <c r="D1240" t="str">
        <f>TEXT(Mete_cal[[#This Row],[Egat Code]], "[$-409]mmm yyyy")</f>
        <v>May 2023</v>
      </c>
      <c r="E1240">
        <f>IF(AND(ALL!D1241-METEALL[[#This Row],[620104]] &gt;= 0, ALL!D1241-METEALL[[#This Row],[620104]] &lt;= 24), ALL!D1241-METEALL[[#This Row],[620104]], 0)</f>
        <v>19</v>
      </c>
      <c r="F1240">
        <f>IF(AND(ALL!E1241-METEALL[[#This Row],[620105]] &gt;= 0, ALL!E1241-METEALL[[#This Row],[620105]] &lt;= 24), ALL!E1241-METEALL[[#This Row],[620105]], 0)</f>
        <v>18</v>
      </c>
      <c r="G1240">
        <f>IF(AND(ALL!F1241-METEALL[[#This Row],[620106]] &gt;= 0, ALL!F1241-METEALL[[#This Row],[620106]] &lt;= 24), ALL!F1241-METEALL[[#This Row],[620106]], 0)</f>
        <v>0</v>
      </c>
      <c r="H1240">
        <f>IF(AND(ALL!G1241-METEALL[[#This Row],[620107]] &gt;= 0, ALL!G1241-METEALL[[#This Row],[620107]] &lt;= 24), ALL!G1241-METEALL[[#This Row],[620107]], 0)</f>
        <v>0</v>
      </c>
      <c r="I1240">
        <f>IF(AND(ALL!H1241-METEALL[[#This Row],[620109]] &gt;= 0, ALL!H1241-METEALL[[#This Row],[620109]] &lt;= 24), ALL!H1241-METEALL[[#This Row],[620109]], 0)</f>
        <v>21</v>
      </c>
      <c r="J1240">
        <f>IF(AND(ALL!I1241-METEALL[[#This Row],[620111]] &gt;= 0, ALL!I1241-METEALL[[#This Row],[620111]] &lt;= 24), ALL!I1241-METEALL[[#This Row],[620111]], 0)</f>
        <v>0</v>
      </c>
      <c r="K1240">
        <f>IF(AND(ALL!J1241-METEALL[[#This Row],[620112]] &gt;= 0, ALL!J1241-METEALL[[#This Row],[620112]] &lt;= 24), ALL!J1241-METEALL[[#This Row],[620112]], 0)</f>
        <v>0</v>
      </c>
      <c r="L1240">
        <f>IF(AND(ALL!K1241-METEALL[[#This Row],[620113]] &gt;= 0, ALL!K1241-METEALL[[#This Row],[620113]] &lt;= 24), ALL!K1241-METEALL[[#This Row],[620113]], 0)</f>
        <v>0</v>
      </c>
      <c r="M1240">
        <f>IF(AND(ALL!L1241-METEALL[[#This Row],[620114]] &gt;= 0, ALL!L1241-METEALL[[#This Row],[620114]] &lt;= 24), ALL!L1241-METEALL[[#This Row],[620114]], 0)</f>
        <v>0</v>
      </c>
      <c r="N1240">
        <f>IF(AND(ALL!M1241-METEALL[[#This Row],[620116]] &gt;= 0, ALL!M1241-METEALL[[#This Row],[620116]] &lt;= 24), ALL!M1241-METEALL[[#This Row],[620116]], 0)</f>
        <v>17</v>
      </c>
      <c r="O1240">
        <f>IF(AND(ALL!N1241-METEALL[[#This Row],[620117]] &gt;= 0, ALL!N1241-METEALL[[#This Row],[620117]] &lt;= 24), ALL!N1241-METEALL[[#This Row],[620117]], 0)</f>
        <v>0</v>
      </c>
      <c r="P1240">
        <f>IF(AND(ALL!O1241-METEALL[[#This Row],[620118]] &gt;= 0, ALL!O1241-METEALL[[#This Row],[620118]] &lt;= 24), ALL!O1241-METEALL[[#This Row],[620118]], 0)</f>
        <v>0</v>
      </c>
      <c r="Q1240">
        <f>IF(AND(ALL!P1241-METEALL[[#This Row],[620119]] &gt;= 0, ALL!P1241-METEALL[[#This Row],[620119]] &lt;= 24), ALL!P1241-METEALL[[#This Row],[620119]], 0)</f>
        <v>17</v>
      </c>
      <c r="R1240">
        <f>IF(AND(ALL!Q1241-METEALL[[#This Row],[620120]] &gt;= 0, ALL!Q1241-METEALL[[#This Row],[620120]] &lt;= 24), ALL!Q1241-METEALL[[#This Row],[620120]], 0)</f>
        <v>20</v>
      </c>
      <c r="S1240">
        <f>IF(AND(ALL!R1241-METEALL[[#This Row],[620122]] &gt;= 0, ALL!R1241-METEALL[[#This Row],[620122]] &lt;= 24), ALL!R1241-METEALL[[#This Row],[620122]], 0)</f>
        <v>0</v>
      </c>
      <c r="T1240">
        <f>IF(AND(ALL!S1241-METEALL[[#This Row],[620123]] &gt;= 0, ALL!S1241-METEALL[[#This Row],[620123]] &lt;= 24), ALL!S1241-METEALL[[#This Row],[620123]], 0)</f>
        <v>11</v>
      </c>
      <c r="U1240">
        <f>IF(AND(ALL!T1241-METEALL[[#This Row],[620124]] &gt;= 0, ALL!T1241-METEALL[[#This Row],[620124]] &lt;= 24), ALL!T1241-METEALL[[#This Row],[620124]], 0)</f>
        <v>0</v>
      </c>
      <c r="Y1240">
        <v>620104</v>
      </c>
      <c r="Z1240" s="31">
        <v>45068</v>
      </c>
      <c r="AA1240">
        <v>19</v>
      </c>
    </row>
    <row r="1241" spans="3:27">
      <c r="C1241" s="17">
        <v>45069</v>
      </c>
      <c r="D1241" t="str">
        <f>TEXT(Mete_cal[[#This Row],[Egat Code]], "[$-409]mmm yyyy")</f>
        <v>May 2023</v>
      </c>
      <c r="E1241">
        <f>IF(AND(ALL!D1242-METEALL[[#This Row],[620104]] &gt;= 0, ALL!D1242-METEALL[[#This Row],[620104]] &lt;= 24), ALL!D1242-METEALL[[#This Row],[620104]], 0)</f>
        <v>3</v>
      </c>
      <c r="F1241">
        <f>IF(AND(ALL!E1242-METEALL[[#This Row],[620105]] &gt;= 0, ALL!E1242-METEALL[[#This Row],[620105]] &lt;= 24), ALL!E1242-METEALL[[#This Row],[620105]], 0)</f>
        <v>8</v>
      </c>
      <c r="G1241">
        <f>IF(AND(ALL!F1242-METEALL[[#This Row],[620106]] &gt;= 0, ALL!F1242-METEALL[[#This Row],[620106]] &lt;= 24), ALL!F1242-METEALL[[#This Row],[620106]], 0)</f>
        <v>3</v>
      </c>
      <c r="H1241">
        <f>IF(AND(ALL!G1242-METEALL[[#This Row],[620107]] &gt;= 0, ALL!G1242-METEALL[[#This Row],[620107]] &lt;= 24), ALL!G1242-METEALL[[#This Row],[620107]], 0)</f>
        <v>0</v>
      </c>
      <c r="I1241">
        <f>IF(AND(ALL!H1242-METEALL[[#This Row],[620109]] &gt;= 0, ALL!H1242-METEALL[[#This Row],[620109]] &lt;= 24), ALL!H1242-METEALL[[#This Row],[620109]], 0)</f>
        <v>0</v>
      </c>
      <c r="J1241">
        <f>IF(AND(ALL!I1242-METEALL[[#This Row],[620111]] &gt;= 0, ALL!I1242-METEALL[[#This Row],[620111]] &lt;= 24), ALL!I1242-METEALL[[#This Row],[620111]], 0)</f>
        <v>0</v>
      </c>
      <c r="K1241">
        <f>IF(AND(ALL!J1242-METEALL[[#This Row],[620112]] &gt;= 0, ALL!J1242-METEALL[[#This Row],[620112]] &lt;= 24), ALL!J1242-METEALL[[#This Row],[620112]], 0)</f>
        <v>13</v>
      </c>
      <c r="L1241">
        <f>IF(AND(ALL!K1242-METEALL[[#This Row],[620113]] &gt;= 0, ALL!K1242-METEALL[[#This Row],[620113]] &lt;= 24), ALL!K1242-METEALL[[#This Row],[620113]], 0)</f>
        <v>19</v>
      </c>
      <c r="M1241">
        <f>IF(AND(ALL!L1242-METEALL[[#This Row],[620114]] &gt;= 0, ALL!L1242-METEALL[[#This Row],[620114]] &lt;= 24), ALL!L1242-METEALL[[#This Row],[620114]], 0)</f>
        <v>0</v>
      </c>
      <c r="N1241">
        <f>IF(AND(ALL!M1242-METEALL[[#This Row],[620116]] &gt;= 0, ALL!M1242-METEALL[[#This Row],[620116]] &lt;= 24), ALL!M1242-METEALL[[#This Row],[620116]], 0)</f>
        <v>7</v>
      </c>
      <c r="O1241">
        <f>IF(AND(ALL!N1242-METEALL[[#This Row],[620117]] &gt;= 0, ALL!N1242-METEALL[[#This Row],[620117]] &lt;= 24), ALL!N1242-METEALL[[#This Row],[620117]], 0)</f>
        <v>0</v>
      </c>
      <c r="P1241">
        <f>IF(AND(ALL!O1242-METEALL[[#This Row],[620118]] &gt;= 0, ALL!O1242-METEALL[[#This Row],[620118]] &lt;= 24), ALL!O1242-METEALL[[#This Row],[620118]], 0)</f>
        <v>0</v>
      </c>
      <c r="Q1241">
        <f>IF(AND(ALL!P1242-METEALL[[#This Row],[620119]] &gt;= 0, ALL!P1242-METEALL[[#This Row],[620119]] &lt;= 24), ALL!P1242-METEALL[[#This Row],[620119]], 0)</f>
        <v>1</v>
      </c>
      <c r="R1241">
        <f>IF(AND(ALL!Q1242-METEALL[[#This Row],[620120]] &gt;= 0, ALL!Q1242-METEALL[[#This Row],[620120]] &lt;= 24), ALL!Q1242-METEALL[[#This Row],[620120]], 0)</f>
        <v>18</v>
      </c>
      <c r="S1241">
        <f>IF(AND(ALL!R1242-METEALL[[#This Row],[620122]] &gt;= 0, ALL!R1242-METEALL[[#This Row],[620122]] &lt;= 24), ALL!R1242-METEALL[[#This Row],[620122]], 0)</f>
        <v>0</v>
      </c>
      <c r="T1241">
        <f>IF(AND(ALL!S1242-METEALL[[#This Row],[620123]] &gt;= 0, ALL!S1242-METEALL[[#This Row],[620123]] &lt;= 24), ALL!S1242-METEALL[[#This Row],[620123]], 0)</f>
        <v>12</v>
      </c>
      <c r="U1241">
        <f>IF(AND(ALL!T1242-METEALL[[#This Row],[620124]] &gt;= 0, ALL!T1242-METEALL[[#This Row],[620124]] &lt;= 24), ALL!T1242-METEALL[[#This Row],[620124]], 0)</f>
        <v>0</v>
      </c>
      <c r="Y1241">
        <v>620104</v>
      </c>
      <c r="Z1241" s="31">
        <v>45069</v>
      </c>
      <c r="AA1241">
        <v>3</v>
      </c>
    </row>
    <row r="1242" spans="3:27">
      <c r="C1242" s="17">
        <v>45070</v>
      </c>
      <c r="D1242" t="str">
        <f>TEXT(Mete_cal[[#This Row],[Egat Code]], "[$-409]mmm yyyy")</f>
        <v>May 2023</v>
      </c>
      <c r="E1242">
        <f>IF(AND(ALL!D1243-METEALL[[#This Row],[620104]] &gt;= 0, ALL!D1243-METEALL[[#This Row],[620104]] &lt;= 24), ALL!D1243-METEALL[[#This Row],[620104]], 0)</f>
        <v>4</v>
      </c>
      <c r="F1242">
        <f>IF(AND(ALL!E1243-METEALL[[#This Row],[620105]] &gt;= 0, ALL!E1243-METEALL[[#This Row],[620105]] &lt;= 24), ALL!E1243-METEALL[[#This Row],[620105]], 0)</f>
        <v>0</v>
      </c>
      <c r="G1242">
        <f>IF(AND(ALL!F1243-METEALL[[#This Row],[620106]] &gt;= 0, ALL!F1243-METEALL[[#This Row],[620106]] &lt;= 24), ALL!F1243-METEALL[[#This Row],[620106]], 0)</f>
        <v>0</v>
      </c>
      <c r="H1242">
        <f>IF(AND(ALL!G1243-METEALL[[#This Row],[620107]] &gt;= 0, ALL!G1243-METEALL[[#This Row],[620107]] &lt;= 24), ALL!G1243-METEALL[[#This Row],[620107]], 0)</f>
        <v>0</v>
      </c>
      <c r="I1242">
        <f>IF(AND(ALL!H1243-METEALL[[#This Row],[620109]] &gt;= 0, ALL!H1243-METEALL[[#This Row],[620109]] &lt;= 24), ALL!H1243-METEALL[[#This Row],[620109]], 0)</f>
        <v>0</v>
      </c>
      <c r="J1242">
        <f>IF(AND(ALL!I1243-METEALL[[#This Row],[620111]] &gt;= 0, ALL!I1243-METEALL[[#This Row],[620111]] &lt;= 24), ALL!I1243-METEALL[[#This Row],[620111]], 0)</f>
        <v>0</v>
      </c>
      <c r="K1242">
        <f>IF(AND(ALL!J1243-METEALL[[#This Row],[620112]] &gt;= 0, ALL!J1243-METEALL[[#This Row],[620112]] &lt;= 24), ALL!J1243-METEALL[[#This Row],[620112]], 0)</f>
        <v>9</v>
      </c>
      <c r="L1242">
        <f>IF(AND(ALL!K1243-METEALL[[#This Row],[620113]] &gt;= 0, ALL!K1243-METEALL[[#This Row],[620113]] &lt;= 24), ALL!K1243-METEALL[[#This Row],[620113]], 0)</f>
        <v>6</v>
      </c>
      <c r="M1242">
        <f>IF(AND(ALL!L1243-METEALL[[#This Row],[620114]] &gt;= 0, ALL!L1243-METEALL[[#This Row],[620114]] &lt;= 24), ALL!L1243-METEALL[[#This Row],[620114]], 0)</f>
        <v>0</v>
      </c>
      <c r="N1242">
        <f>IF(AND(ALL!M1243-METEALL[[#This Row],[620116]] &gt;= 0, ALL!M1243-METEALL[[#This Row],[620116]] &lt;= 24), ALL!M1243-METEALL[[#This Row],[620116]], 0)</f>
        <v>9</v>
      </c>
      <c r="O1242">
        <f>IF(AND(ALL!N1243-METEALL[[#This Row],[620117]] &gt;= 0, ALL!N1243-METEALL[[#This Row],[620117]] &lt;= 24), ALL!N1243-METEALL[[#This Row],[620117]], 0)</f>
        <v>0</v>
      </c>
      <c r="P1242">
        <f>IF(AND(ALL!O1243-METEALL[[#This Row],[620118]] &gt;= 0, ALL!O1243-METEALL[[#This Row],[620118]] &lt;= 24), ALL!O1243-METEALL[[#This Row],[620118]], 0)</f>
        <v>0</v>
      </c>
      <c r="Q1242">
        <f>IF(AND(ALL!P1243-METEALL[[#This Row],[620119]] &gt;= 0, ALL!P1243-METEALL[[#This Row],[620119]] &lt;= 24), ALL!P1243-METEALL[[#This Row],[620119]], 0)</f>
        <v>0</v>
      </c>
      <c r="R1242">
        <f>IF(AND(ALL!Q1243-METEALL[[#This Row],[620120]] &gt;= 0, ALL!Q1243-METEALL[[#This Row],[620120]] &lt;= 24), ALL!Q1243-METEALL[[#This Row],[620120]], 0)</f>
        <v>8</v>
      </c>
      <c r="S1242">
        <f>IF(AND(ALL!R1243-METEALL[[#This Row],[620122]] &gt;= 0, ALL!R1243-METEALL[[#This Row],[620122]] &lt;= 24), ALL!R1243-METEALL[[#This Row],[620122]], 0)</f>
        <v>0</v>
      </c>
      <c r="T1242">
        <f>IF(AND(ALL!S1243-METEALL[[#This Row],[620123]] &gt;= 0, ALL!S1243-METEALL[[#This Row],[620123]] &lt;= 24), ALL!S1243-METEALL[[#This Row],[620123]], 0)</f>
        <v>0</v>
      </c>
      <c r="U1242">
        <f>IF(AND(ALL!T1243-METEALL[[#This Row],[620124]] &gt;= 0, ALL!T1243-METEALL[[#This Row],[620124]] &lt;= 24), ALL!T1243-METEALL[[#This Row],[620124]], 0)</f>
        <v>0</v>
      </c>
      <c r="Y1242">
        <v>620104</v>
      </c>
      <c r="Z1242" s="31">
        <v>45070</v>
      </c>
      <c r="AA1242">
        <v>4</v>
      </c>
    </row>
    <row r="1243" spans="3:27">
      <c r="C1243" s="17">
        <v>45071</v>
      </c>
      <c r="D1243" t="str">
        <f>TEXT(Mete_cal[[#This Row],[Egat Code]], "[$-409]mmm yyyy")</f>
        <v>May 2023</v>
      </c>
      <c r="E1243">
        <f>IF(AND(ALL!D1244-METEALL[[#This Row],[620104]] &gt;= 0, ALL!D1244-METEALL[[#This Row],[620104]] &lt;= 24), ALL!D1244-METEALL[[#This Row],[620104]], 0)</f>
        <v>17</v>
      </c>
      <c r="F1243">
        <f>IF(AND(ALL!E1244-METEALL[[#This Row],[620105]] &gt;= 0, ALL!E1244-METEALL[[#This Row],[620105]] &lt;= 24), ALL!E1244-METEALL[[#This Row],[620105]], 0)</f>
        <v>0</v>
      </c>
      <c r="G1243">
        <f>IF(AND(ALL!F1244-METEALL[[#This Row],[620106]] &gt;= 0, ALL!F1244-METEALL[[#This Row],[620106]] &lt;= 24), ALL!F1244-METEALL[[#This Row],[620106]], 0)</f>
        <v>11</v>
      </c>
      <c r="H1243">
        <f>IF(AND(ALL!G1244-METEALL[[#This Row],[620107]] &gt;= 0, ALL!G1244-METEALL[[#This Row],[620107]] &lt;= 24), ALL!G1244-METEALL[[#This Row],[620107]], 0)</f>
        <v>0</v>
      </c>
      <c r="I1243">
        <f>IF(AND(ALL!H1244-METEALL[[#This Row],[620109]] &gt;= 0, ALL!H1244-METEALL[[#This Row],[620109]] &lt;= 24), ALL!H1244-METEALL[[#This Row],[620109]], 0)</f>
        <v>14</v>
      </c>
      <c r="J1243">
        <f>IF(AND(ALL!I1244-METEALL[[#This Row],[620111]] &gt;= 0, ALL!I1244-METEALL[[#This Row],[620111]] &lt;= 24), ALL!I1244-METEALL[[#This Row],[620111]], 0)</f>
        <v>0</v>
      </c>
      <c r="K1243">
        <f>IF(AND(ALL!J1244-METEALL[[#This Row],[620112]] &gt;= 0, ALL!J1244-METEALL[[#This Row],[620112]] &lt;= 24), ALL!J1244-METEALL[[#This Row],[620112]], 0)</f>
        <v>14</v>
      </c>
      <c r="L1243">
        <f>IF(AND(ALL!K1244-METEALL[[#This Row],[620113]] &gt;= 0, ALL!K1244-METEALL[[#This Row],[620113]] &lt;= 24), ALL!K1244-METEALL[[#This Row],[620113]], 0)</f>
        <v>0</v>
      </c>
      <c r="M1243">
        <f>IF(AND(ALL!L1244-METEALL[[#This Row],[620114]] &gt;= 0, ALL!L1244-METEALL[[#This Row],[620114]] &lt;= 24), ALL!L1244-METEALL[[#This Row],[620114]], 0)</f>
        <v>0</v>
      </c>
      <c r="N1243">
        <f>IF(AND(ALL!M1244-METEALL[[#This Row],[620116]] &gt;= 0, ALL!M1244-METEALL[[#This Row],[620116]] &lt;= 24), ALL!M1244-METEALL[[#This Row],[620116]], 0)</f>
        <v>15</v>
      </c>
      <c r="O1243">
        <f>IF(AND(ALL!N1244-METEALL[[#This Row],[620117]] &gt;= 0, ALL!N1244-METEALL[[#This Row],[620117]] &lt;= 24), ALL!N1244-METEALL[[#This Row],[620117]], 0)</f>
        <v>0</v>
      </c>
      <c r="P1243">
        <f>IF(AND(ALL!O1244-METEALL[[#This Row],[620118]] &gt;= 0, ALL!O1244-METEALL[[#This Row],[620118]] &lt;= 24), ALL!O1244-METEALL[[#This Row],[620118]], 0)</f>
        <v>0</v>
      </c>
      <c r="Q1243">
        <f>IF(AND(ALL!P1244-METEALL[[#This Row],[620119]] &gt;= 0, ALL!P1244-METEALL[[#This Row],[620119]] &lt;= 24), ALL!P1244-METEALL[[#This Row],[620119]], 0)</f>
        <v>0</v>
      </c>
      <c r="R1243">
        <f>IF(AND(ALL!Q1244-METEALL[[#This Row],[620120]] &gt;= 0, ALL!Q1244-METEALL[[#This Row],[620120]] &lt;= 24), ALL!Q1244-METEALL[[#This Row],[620120]], 0)</f>
        <v>8</v>
      </c>
      <c r="S1243">
        <f>IF(AND(ALL!R1244-METEALL[[#This Row],[620122]] &gt;= 0, ALL!R1244-METEALL[[#This Row],[620122]] &lt;= 24), ALL!R1244-METEALL[[#This Row],[620122]], 0)</f>
        <v>0</v>
      </c>
      <c r="T1243">
        <f>IF(AND(ALL!S1244-METEALL[[#This Row],[620123]] &gt;= 0, ALL!S1244-METEALL[[#This Row],[620123]] &lt;= 24), ALL!S1244-METEALL[[#This Row],[620123]], 0)</f>
        <v>12</v>
      </c>
      <c r="U1243">
        <f>IF(AND(ALL!T1244-METEALL[[#This Row],[620124]] &gt;= 0, ALL!T1244-METEALL[[#This Row],[620124]] &lt;= 24), ALL!T1244-METEALL[[#This Row],[620124]], 0)</f>
        <v>0</v>
      </c>
      <c r="Y1243">
        <v>620104</v>
      </c>
      <c r="Z1243" s="31">
        <v>45071</v>
      </c>
      <c r="AA1243">
        <v>17</v>
      </c>
    </row>
    <row r="1244" spans="3:27">
      <c r="C1244" s="17">
        <v>45072</v>
      </c>
      <c r="D1244" t="str">
        <f>TEXT(Mete_cal[[#This Row],[Egat Code]], "[$-409]mmm yyyy")</f>
        <v>May 2023</v>
      </c>
      <c r="E1244">
        <f>IF(AND(ALL!D1245-METEALL[[#This Row],[620104]] &gt;= 0, ALL!D1245-METEALL[[#This Row],[620104]] &lt;= 24), ALL!D1245-METEALL[[#This Row],[620104]], 0)</f>
        <v>8</v>
      </c>
      <c r="F1244">
        <f>IF(AND(ALL!E1245-METEALL[[#This Row],[620105]] &gt;= 0, ALL!E1245-METEALL[[#This Row],[620105]] &lt;= 24), ALL!E1245-METEALL[[#This Row],[620105]], 0)</f>
        <v>0</v>
      </c>
      <c r="G1244">
        <f>IF(AND(ALL!F1245-METEALL[[#This Row],[620106]] &gt;= 0, ALL!F1245-METEALL[[#This Row],[620106]] &lt;= 24), ALL!F1245-METEALL[[#This Row],[620106]], 0)</f>
        <v>15</v>
      </c>
      <c r="H1244">
        <f>IF(AND(ALL!G1245-METEALL[[#This Row],[620107]] &gt;= 0, ALL!G1245-METEALL[[#This Row],[620107]] &lt;= 24), ALL!G1245-METEALL[[#This Row],[620107]], 0)</f>
        <v>0</v>
      </c>
      <c r="I1244">
        <f>IF(AND(ALL!H1245-METEALL[[#This Row],[620109]] &gt;= 0, ALL!H1245-METEALL[[#This Row],[620109]] &lt;= 24), ALL!H1245-METEALL[[#This Row],[620109]], 0)</f>
        <v>19</v>
      </c>
      <c r="J1244">
        <f>IF(AND(ALL!I1245-METEALL[[#This Row],[620111]] &gt;= 0, ALL!I1245-METEALL[[#This Row],[620111]] &lt;= 24), ALL!I1245-METEALL[[#This Row],[620111]], 0)</f>
        <v>0</v>
      </c>
      <c r="K1244">
        <f>IF(AND(ALL!J1245-METEALL[[#This Row],[620112]] &gt;= 0, ALL!J1245-METEALL[[#This Row],[620112]] &lt;= 24), ALL!J1245-METEALL[[#This Row],[620112]], 0)</f>
        <v>18</v>
      </c>
      <c r="L1244">
        <f>IF(AND(ALL!K1245-METEALL[[#This Row],[620113]] &gt;= 0, ALL!K1245-METEALL[[#This Row],[620113]] &lt;= 24), ALL!K1245-METEALL[[#This Row],[620113]], 0)</f>
        <v>0</v>
      </c>
      <c r="M1244">
        <f>IF(AND(ALL!L1245-METEALL[[#This Row],[620114]] &gt;= 0, ALL!L1245-METEALL[[#This Row],[620114]] &lt;= 24), ALL!L1245-METEALL[[#This Row],[620114]], 0)</f>
        <v>0</v>
      </c>
      <c r="N1244">
        <f>IF(AND(ALL!M1245-METEALL[[#This Row],[620116]] &gt;= 0, ALL!M1245-METEALL[[#This Row],[620116]] &lt;= 24), ALL!M1245-METEALL[[#This Row],[620116]], 0)</f>
        <v>16</v>
      </c>
      <c r="O1244">
        <f>IF(AND(ALL!N1245-METEALL[[#This Row],[620117]] &gt;= 0, ALL!N1245-METEALL[[#This Row],[620117]] &lt;= 24), ALL!N1245-METEALL[[#This Row],[620117]], 0)</f>
        <v>0</v>
      </c>
      <c r="P1244">
        <f>IF(AND(ALL!O1245-METEALL[[#This Row],[620118]] &gt;= 0, ALL!O1245-METEALL[[#This Row],[620118]] &lt;= 24), ALL!O1245-METEALL[[#This Row],[620118]], 0)</f>
        <v>0</v>
      </c>
      <c r="Q1244">
        <f>IF(AND(ALL!P1245-METEALL[[#This Row],[620119]] &gt;= 0, ALL!P1245-METEALL[[#This Row],[620119]] &lt;= 24), ALL!P1245-METEALL[[#This Row],[620119]], 0)</f>
        <v>9</v>
      </c>
      <c r="R1244">
        <f>IF(AND(ALL!Q1245-METEALL[[#This Row],[620120]] &gt;= 0, ALL!Q1245-METEALL[[#This Row],[620120]] &lt;= 24), ALL!Q1245-METEALL[[#This Row],[620120]], 0)</f>
        <v>0</v>
      </c>
      <c r="S1244">
        <f>IF(AND(ALL!R1245-METEALL[[#This Row],[620122]] &gt;= 0, ALL!R1245-METEALL[[#This Row],[620122]] &lt;= 24), ALL!R1245-METEALL[[#This Row],[620122]], 0)</f>
        <v>0</v>
      </c>
      <c r="T1244">
        <f>IF(AND(ALL!S1245-METEALL[[#This Row],[620123]] &gt;= 0, ALL!S1245-METEALL[[#This Row],[620123]] &lt;= 24), ALL!S1245-METEALL[[#This Row],[620123]], 0)</f>
        <v>8</v>
      </c>
      <c r="U1244">
        <f>IF(AND(ALL!T1245-METEALL[[#This Row],[620124]] &gt;= 0, ALL!T1245-METEALL[[#This Row],[620124]] &lt;= 24), ALL!T1245-METEALL[[#This Row],[620124]], 0)</f>
        <v>0</v>
      </c>
      <c r="Y1244">
        <v>620104</v>
      </c>
      <c r="Z1244" s="31">
        <v>45072</v>
      </c>
      <c r="AA1244">
        <v>8</v>
      </c>
    </row>
    <row r="1245" spans="3:27">
      <c r="C1245" s="17">
        <v>45073</v>
      </c>
      <c r="D1245" t="str">
        <f>TEXT(Mete_cal[[#This Row],[Egat Code]], "[$-409]mmm yyyy")</f>
        <v>May 2023</v>
      </c>
      <c r="E1245">
        <f>IF(AND(ALL!D1246-METEALL[[#This Row],[620104]] &gt;= 0, ALL!D1246-METEALL[[#This Row],[620104]] &lt;= 24), ALL!D1246-METEALL[[#This Row],[620104]], 0)</f>
        <v>6</v>
      </c>
      <c r="F1245">
        <f>IF(AND(ALL!E1246-METEALL[[#This Row],[620105]] &gt;= 0, ALL!E1246-METEALL[[#This Row],[620105]] &lt;= 24), ALL!E1246-METEALL[[#This Row],[620105]], 0)</f>
        <v>5</v>
      </c>
      <c r="G1245">
        <f>IF(AND(ALL!F1246-METEALL[[#This Row],[620106]] &gt;= 0, ALL!F1246-METEALL[[#This Row],[620106]] &lt;= 24), ALL!F1246-METEALL[[#This Row],[620106]], 0)</f>
        <v>5</v>
      </c>
      <c r="H1245">
        <f>IF(AND(ALL!G1246-METEALL[[#This Row],[620107]] &gt;= 0, ALL!G1246-METEALL[[#This Row],[620107]] &lt;= 24), ALL!G1246-METEALL[[#This Row],[620107]], 0)</f>
        <v>0</v>
      </c>
      <c r="I1245">
        <f>IF(AND(ALL!H1246-METEALL[[#This Row],[620109]] &gt;= 0, ALL!H1246-METEALL[[#This Row],[620109]] &lt;= 24), ALL!H1246-METEALL[[#This Row],[620109]], 0)</f>
        <v>14</v>
      </c>
      <c r="J1245">
        <f>IF(AND(ALL!I1246-METEALL[[#This Row],[620111]] &gt;= 0, ALL!I1246-METEALL[[#This Row],[620111]] &lt;= 24), ALL!I1246-METEALL[[#This Row],[620111]], 0)</f>
        <v>0</v>
      </c>
      <c r="K1245">
        <f>IF(AND(ALL!J1246-METEALL[[#This Row],[620112]] &gt;= 0, ALL!J1246-METEALL[[#This Row],[620112]] &lt;= 24), ALL!J1246-METEALL[[#This Row],[620112]], 0)</f>
        <v>12</v>
      </c>
      <c r="L1245">
        <f>IF(AND(ALL!K1246-METEALL[[#This Row],[620113]] &gt;= 0, ALL!K1246-METEALL[[#This Row],[620113]] &lt;= 24), ALL!K1246-METEALL[[#This Row],[620113]], 0)</f>
        <v>9</v>
      </c>
      <c r="M1245">
        <f>IF(AND(ALL!L1246-METEALL[[#This Row],[620114]] &gt;= 0, ALL!L1246-METEALL[[#This Row],[620114]] &lt;= 24), ALL!L1246-METEALL[[#This Row],[620114]], 0)</f>
        <v>0</v>
      </c>
      <c r="N1245">
        <f>IF(AND(ALL!M1246-METEALL[[#This Row],[620116]] &gt;= 0, ALL!M1246-METEALL[[#This Row],[620116]] &lt;= 24), ALL!M1246-METEALL[[#This Row],[620116]], 0)</f>
        <v>12</v>
      </c>
      <c r="O1245">
        <f>IF(AND(ALL!N1246-METEALL[[#This Row],[620117]] &gt;= 0, ALL!N1246-METEALL[[#This Row],[620117]] &lt;= 24), ALL!N1246-METEALL[[#This Row],[620117]], 0)</f>
        <v>0</v>
      </c>
      <c r="P1245">
        <f>IF(AND(ALL!O1246-METEALL[[#This Row],[620118]] &gt;= 0, ALL!O1246-METEALL[[#This Row],[620118]] &lt;= 24), ALL!O1246-METEALL[[#This Row],[620118]], 0)</f>
        <v>0</v>
      </c>
      <c r="Q1245">
        <f>IF(AND(ALL!P1246-METEALL[[#This Row],[620119]] &gt;= 0, ALL!P1246-METEALL[[#This Row],[620119]] &lt;= 24), ALL!P1246-METEALL[[#This Row],[620119]], 0)</f>
        <v>2</v>
      </c>
      <c r="R1245">
        <f>IF(AND(ALL!Q1246-METEALL[[#This Row],[620120]] &gt;= 0, ALL!Q1246-METEALL[[#This Row],[620120]] &lt;= 24), ALL!Q1246-METEALL[[#This Row],[620120]], 0)</f>
        <v>0</v>
      </c>
      <c r="S1245">
        <f>IF(AND(ALL!R1246-METEALL[[#This Row],[620122]] &gt;= 0, ALL!R1246-METEALL[[#This Row],[620122]] &lt;= 24), ALL!R1246-METEALL[[#This Row],[620122]], 0)</f>
        <v>0</v>
      </c>
      <c r="T1245">
        <f>IF(AND(ALL!S1246-METEALL[[#This Row],[620123]] &gt;= 0, ALL!S1246-METEALL[[#This Row],[620123]] &lt;= 24), ALL!S1246-METEALL[[#This Row],[620123]], 0)</f>
        <v>0</v>
      </c>
      <c r="U1245">
        <f>IF(AND(ALL!T1246-METEALL[[#This Row],[620124]] &gt;= 0, ALL!T1246-METEALL[[#This Row],[620124]] &lt;= 24), ALL!T1246-METEALL[[#This Row],[620124]], 0)</f>
        <v>0</v>
      </c>
      <c r="Y1245">
        <v>620104</v>
      </c>
      <c r="Z1245" s="31">
        <v>45073</v>
      </c>
      <c r="AA1245">
        <v>6</v>
      </c>
    </row>
    <row r="1246" spans="3:27">
      <c r="C1246" s="17">
        <v>45074</v>
      </c>
      <c r="D1246" t="str">
        <f>TEXT(Mete_cal[[#This Row],[Egat Code]], "[$-409]mmm yyyy")</f>
        <v>May 2023</v>
      </c>
      <c r="E1246">
        <f>IF(AND(ALL!D1247-METEALL[[#This Row],[620104]] &gt;= 0, ALL!D1247-METEALL[[#This Row],[620104]] &lt;= 24), ALL!D1247-METEALL[[#This Row],[620104]], 0)</f>
        <v>15</v>
      </c>
      <c r="F1246">
        <f>IF(AND(ALL!E1247-METEALL[[#This Row],[620105]] &gt;= 0, ALL!E1247-METEALL[[#This Row],[620105]] &lt;= 24), ALL!E1247-METEALL[[#This Row],[620105]], 0)</f>
        <v>16</v>
      </c>
      <c r="G1246">
        <f>IF(AND(ALL!F1247-METEALL[[#This Row],[620106]] &gt;= 0, ALL!F1247-METEALL[[#This Row],[620106]] &lt;= 24), ALL!F1247-METEALL[[#This Row],[620106]], 0)</f>
        <v>0</v>
      </c>
      <c r="H1246">
        <f>IF(AND(ALL!G1247-METEALL[[#This Row],[620107]] &gt;= 0, ALL!G1247-METEALL[[#This Row],[620107]] &lt;= 24), ALL!G1247-METEALL[[#This Row],[620107]], 0)</f>
        <v>0</v>
      </c>
      <c r="I1246">
        <f>IF(AND(ALL!H1247-METEALL[[#This Row],[620109]] &gt;= 0, ALL!H1247-METEALL[[#This Row],[620109]] &lt;= 24), ALL!H1247-METEALL[[#This Row],[620109]], 0)</f>
        <v>20</v>
      </c>
      <c r="J1246">
        <f>IF(AND(ALL!I1247-METEALL[[#This Row],[620111]] &gt;= 0, ALL!I1247-METEALL[[#This Row],[620111]] &lt;= 24), ALL!I1247-METEALL[[#This Row],[620111]], 0)</f>
        <v>0</v>
      </c>
      <c r="K1246">
        <f>IF(AND(ALL!J1247-METEALL[[#This Row],[620112]] &gt;= 0, ALL!J1247-METEALL[[#This Row],[620112]] &lt;= 24), ALL!J1247-METEALL[[#This Row],[620112]], 0)</f>
        <v>20</v>
      </c>
      <c r="L1246">
        <f>IF(AND(ALL!K1247-METEALL[[#This Row],[620113]] &gt;= 0, ALL!K1247-METEALL[[#This Row],[620113]] &lt;= 24), ALL!K1247-METEALL[[#This Row],[620113]], 0)</f>
        <v>9</v>
      </c>
      <c r="M1246">
        <f>IF(AND(ALL!L1247-METEALL[[#This Row],[620114]] &gt;= 0, ALL!L1247-METEALL[[#This Row],[620114]] &lt;= 24), ALL!L1247-METEALL[[#This Row],[620114]], 0)</f>
        <v>0</v>
      </c>
      <c r="N1246">
        <f>IF(AND(ALL!M1247-METEALL[[#This Row],[620116]] &gt;= 0, ALL!M1247-METEALL[[#This Row],[620116]] &lt;= 24), ALL!M1247-METEALL[[#This Row],[620116]], 0)</f>
        <v>15</v>
      </c>
      <c r="O1246">
        <f>IF(AND(ALL!N1247-METEALL[[#This Row],[620117]] &gt;= 0, ALL!N1247-METEALL[[#This Row],[620117]] &lt;= 24), ALL!N1247-METEALL[[#This Row],[620117]], 0)</f>
        <v>0</v>
      </c>
      <c r="P1246">
        <f>IF(AND(ALL!O1247-METEALL[[#This Row],[620118]] &gt;= 0, ALL!O1247-METEALL[[#This Row],[620118]] &lt;= 24), ALL!O1247-METEALL[[#This Row],[620118]], 0)</f>
        <v>0</v>
      </c>
      <c r="Q1246">
        <f>IF(AND(ALL!P1247-METEALL[[#This Row],[620119]] &gt;= 0, ALL!P1247-METEALL[[#This Row],[620119]] &lt;= 24), ALL!P1247-METEALL[[#This Row],[620119]], 0)</f>
        <v>20</v>
      </c>
      <c r="R1246">
        <f>IF(AND(ALL!Q1247-METEALL[[#This Row],[620120]] &gt;= 0, ALL!Q1247-METEALL[[#This Row],[620120]] &lt;= 24), ALL!Q1247-METEALL[[#This Row],[620120]], 0)</f>
        <v>0</v>
      </c>
      <c r="S1246">
        <f>IF(AND(ALL!R1247-METEALL[[#This Row],[620122]] &gt;= 0, ALL!R1247-METEALL[[#This Row],[620122]] &lt;= 24), ALL!R1247-METEALL[[#This Row],[620122]], 0)</f>
        <v>0</v>
      </c>
      <c r="T1246">
        <f>IF(AND(ALL!S1247-METEALL[[#This Row],[620123]] &gt;= 0, ALL!S1247-METEALL[[#This Row],[620123]] &lt;= 24), ALL!S1247-METEALL[[#This Row],[620123]], 0)</f>
        <v>16</v>
      </c>
      <c r="U1246">
        <f>IF(AND(ALL!T1247-METEALL[[#This Row],[620124]] &gt;= 0, ALL!T1247-METEALL[[#This Row],[620124]] &lt;= 24), ALL!T1247-METEALL[[#This Row],[620124]], 0)</f>
        <v>0</v>
      </c>
      <c r="Y1246">
        <v>620104</v>
      </c>
      <c r="Z1246" s="31">
        <v>45074</v>
      </c>
      <c r="AA1246">
        <v>15</v>
      </c>
    </row>
    <row r="1247" spans="3:27">
      <c r="C1247" s="17">
        <v>45075</v>
      </c>
      <c r="D1247" t="str">
        <f>TEXT(Mete_cal[[#This Row],[Egat Code]], "[$-409]mmm yyyy")</f>
        <v>May 2023</v>
      </c>
      <c r="E1247">
        <f>IF(AND(ALL!D1248-METEALL[[#This Row],[620104]] &gt;= 0, ALL!D1248-METEALL[[#This Row],[620104]] &lt;= 24), ALL!D1248-METEALL[[#This Row],[620104]], 0)</f>
        <v>11</v>
      </c>
      <c r="F1247">
        <f>IF(AND(ALL!E1248-METEALL[[#This Row],[620105]] &gt;= 0, ALL!E1248-METEALL[[#This Row],[620105]] &lt;= 24), ALL!E1248-METEALL[[#This Row],[620105]], 0)</f>
        <v>0</v>
      </c>
      <c r="G1247">
        <f>IF(AND(ALL!F1248-METEALL[[#This Row],[620106]] &gt;= 0, ALL!F1248-METEALL[[#This Row],[620106]] &lt;= 24), ALL!F1248-METEALL[[#This Row],[620106]], 0)</f>
        <v>0</v>
      </c>
      <c r="H1247">
        <f>IF(AND(ALL!G1248-METEALL[[#This Row],[620107]] &gt;= 0, ALL!G1248-METEALL[[#This Row],[620107]] &lt;= 24), ALL!G1248-METEALL[[#This Row],[620107]], 0)</f>
        <v>0</v>
      </c>
      <c r="I1247">
        <f>IF(AND(ALL!H1248-METEALL[[#This Row],[620109]] &gt;= 0, ALL!H1248-METEALL[[#This Row],[620109]] &lt;= 24), ALL!H1248-METEALL[[#This Row],[620109]], 0)</f>
        <v>10</v>
      </c>
      <c r="J1247">
        <f>IF(AND(ALL!I1248-METEALL[[#This Row],[620111]] &gt;= 0, ALL!I1248-METEALL[[#This Row],[620111]] &lt;= 24), ALL!I1248-METEALL[[#This Row],[620111]], 0)</f>
        <v>0</v>
      </c>
      <c r="K1247">
        <f>IF(AND(ALL!J1248-METEALL[[#This Row],[620112]] &gt;= 0, ALL!J1248-METEALL[[#This Row],[620112]] &lt;= 24), ALL!J1248-METEALL[[#This Row],[620112]], 0)</f>
        <v>16</v>
      </c>
      <c r="L1247">
        <f>IF(AND(ALL!K1248-METEALL[[#This Row],[620113]] &gt;= 0, ALL!K1248-METEALL[[#This Row],[620113]] &lt;= 24), ALL!K1248-METEALL[[#This Row],[620113]], 0)</f>
        <v>11</v>
      </c>
      <c r="M1247">
        <f>IF(AND(ALL!L1248-METEALL[[#This Row],[620114]] &gt;= 0, ALL!L1248-METEALL[[#This Row],[620114]] &lt;= 24), ALL!L1248-METEALL[[#This Row],[620114]], 0)</f>
        <v>0</v>
      </c>
      <c r="N1247">
        <f>IF(AND(ALL!M1248-METEALL[[#This Row],[620116]] &gt;= 0, ALL!M1248-METEALL[[#This Row],[620116]] &lt;= 24), ALL!M1248-METEALL[[#This Row],[620116]], 0)</f>
        <v>18</v>
      </c>
      <c r="O1247">
        <f>IF(AND(ALL!N1248-METEALL[[#This Row],[620117]] &gt;= 0, ALL!N1248-METEALL[[#This Row],[620117]] &lt;= 24), ALL!N1248-METEALL[[#This Row],[620117]], 0)</f>
        <v>0</v>
      </c>
      <c r="P1247">
        <f>IF(AND(ALL!O1248-METEALL[[#This Row],[620118]] &gt;= 0, ALL!O1248-METEALL[[#This Row],[620118]] &lt;= 24), ALL!O1248-METEALL[[#This Row],[620118]], 0)</f>
        <v>0</v>
      </c>
      <c r="Q1247">
        <f>IF(AND(ALL!P1248-METEALL[[#This Row],[620119]] &gt;= 0, ALL!P1248-METEALL[[#This Row],[620119]] &lt;= 24), ALL!P1248-METEALL[[#This Row],[620119]], 0)</f>
        <v>16</v>
      </c>
      <c r="R1247">
        <f>IF(AND(ALL!Q1248-METEALL[[#This Row],[620120]] &gt;= 0, ALL!Q1248-METEALL[[#This Row],[620120]] &lt;= 24), ALL!Q1248-METEALL[[#This Row],[620120]], 0)</f>
        <v>0</v>
      </c>
      <c r="S1247">
        <f>IF(AND(ALL!R1248-METEALL[[#This Row],[620122]] &gt;= 0, ALL!R1248-METEALL[[#This Row],[620122]] &lt;= 24), ALL!R1248-METEALL[[#This Row],[620122]], 0)</f>
        <v>0</v>
      </c>
      <c r="T1247">
        <f>IF(AND(ALL!S1248-METEALL[[#This Row],[620123]] &gt;= 0, ALL!S1248-METEALL[[#This Row],[620123]] &lt;= 24), ALL!S1248-METEALL[[#This Row],[620123]], 0)</f>
        <v>10</v>
      </c>
      <c r="U1247">
        <f>IF(AND(ALL!T1248-METEALL[[#This Row],[620124]] &gt;= 0, ALL!T1248-METEALL[[#This Row],[620124]] &lt;= 24), ALL!T1248-METEALL[[#This Row],[620124]], 0)</f>
        <v>0</v>
      </c>
      <c r="Y1247">
        <v>620104</v>
      </c>
      <c r="Z1247" s="31">
        <v>45075</v>
      </c>
      <c r="AA1247">
        <v>11</v>
      </c>
    </row>
    <row r="1248" spans="3:27">
      <c r="C1248" s="17">
        <v>45076</v>
      </c>
      <c r="D1248" t="str">
        <f>TEXT(Mete_cal[[#This Row],[Egat Code]], "[$-409]mmm yyyy")</f>
        <v>May 2023</v>
      </c>
      <c r="E1248">
        <f>IF(AND(ALL!D1249-METEALL[[#This Row],[620104]] &gt;= 0, ALL!D1249-METEALL[[#This Row],[620104]] &lt;= 24), ALL!D1249-METEALL[[#This Row],[620104]], 0)</f>
        <v>11</v>
      </c>
      <c r="F1248">
        <f>IF(AND(ALL!E1249-METEALL[[#This Row],[620105]] &gt;= 0, ALL!E1249-METEALL[[#This Row],[620105]] &lt;= 24), ALL!E1249-METEALL[[#This Row],[620105]], 0)</f>
        <v>0</v>
      </c>
      <c r="G1248">
        <f>IF(AND(ALL!F1249-METEALL[[#This Row],[620106]] &gt;= 0, ALL!F1249-METEALL[[#This Row],[620106]] &lt;= 24), ALL!F1249-METEALL[[#This Row],[620106]], 0)</f>
        <v>0</v>
      </c>
      <c r="H1248">
        <f>IF(AND(ALL!G1249-METEALL[[#This Row],[620107]] &gt;= 0, ALL!G1249-METEALL[[#This Row],[620107]] &lt;= 24), ALL!G1249-METEALL[[#This Row],[620107]], 0)</f>
        <v>21</v>
      </c>
      <c r="I1248">
        <f>IF(AND(ALL!H1249-METEALL[[#This Row],[620109]] &gt;= 0, ALL!H1249-METEALL[[#This Row],[620109]] &lt;= 24), ALL!H1249-METEALL[[#This Row],[620109]], 0)</f>
        <v>17</v>
      </c>
      <c r="J1248">
        <f>IF(AND(ALL!I1249-METEALL[[#This Row],[620111]] &gt;= 0, ALL!I1249-METEALL[[#This Row],[620111]] &lt;= 24), ALL!I1249-METEALL[[#This Row],[620111]], 0)</f>
        <v>0</v>
      </c>
      <c r="K1248">
        <f>IF(AND(ALL!J1249-METEALL[[#This Row],[620112]] &gt;= 0, ALL!J1249-METEALL[[#This Row],[620112]] &lt;= 24), ALL!J1249-METEALL[[#This Row],[620112]], 0)</f>
        <v>6</v>
      </c>
      <c r="L1248">
        <f>IF(AND(ALL!K1249-METEALL[[#This Row],[620113]] &gt;= 0, ALL!K1249-METEALL[[#This Row],[620113]] &lt;= 24), ALL!K1249-METEALL[[#This Row],[620113]], 0)</f>
        <v>12</v>
      </c>
      <c r="M1248">
        <f>IF(AND(ALL!L1249-METEALL[[#This Row],[620114]] &gt;= 0, ALL!L1249-METEALL[[#This Row],[620114]] &lt;= 24), ALL!L1249-METEALL[[#This Row],[620114]], 0)</f>
        <v>0</v>
      </c>
      <c r="N1248">
        <f>IF(AND(ALL!M1249-METEALL[[#This Row],[620116]] &gt;= 0, ALL!M1249-METEALL[[#This Row],[620116]] &lt;= 24), ALL!M1249-METEALL[[#This Row],[620116]], 0)</f>
        <v>10</v>
      </c>
      <c r="O1248">
        <f>IF(AND(ALL!N1249-METEALL[[#This Row],[620117]] &gt;= 0, ALL!N1249-METEALL[[#This Row],[620117]] &lt;= 24), ALL!N1249-METEALL[[#This Row],[620117]], 0)</f>
        <v>0</v>
      </c>
      <c r="P1248">
        <f>IF(AND(ALL!O1249-METEALL[[#This Row],[620118]] &gt;= 0, ALL!O1249-METEALL[[#This Row],[620118]] &lt;= 24), ALL!O1249-METEALL[[#This Row],[620118]], 0)</f>
        <v>0</v>
      </c>
      <c r="Q1248">
        <f>IF(AND(ALL!P1249-METEALL[[#This Row],[620119]] &gt;= 0, ALL!P1249-METEALL[[#This Row],[620119]] &lt;= 24), ALL!P1249-METEALL[[#This Row],[620119]], 0)</f>
        <v>4</v>
      </c>
      <c r="R1248">
        <f>IF(AND(ALL!Q1249-METEALL[[#This Row],[620120]] &gt;= 0, ALL!Q1249-METEALL[[#This Row],[620120]] &lt;= 24), ALL!Q1249-METEALL[[#This Row],[620120]], 0)</f>
        <v>0</v>
      </c>
      <c r="S1248">
        <f>IF(AND(ALL!R1249-METEALL[[#This Row],[620122]] &gt;= 0, ALL!R1249-METEALL[[#This Row],[620122]] &lt;= 24), ALL!R1249-METEALL[[#This Row],[620122]], 0)</f>
        <v>0</v>
      </c>
      <c r="T1248">
        <f>IF(AND(ALL!S1249-METEALL[[#This Row],[620123]] &gt;= 0, ALL!S1249-METEALL[[#This Row],[620123]] &lt;= 24), ALL!S1249-METEALL[[#This Row],[620123]], 0)</f>
        <v>5</v>
      </c>
      <c r="U1248">
        <f>IF(AND(ALL!T1249-METEALL[[#This Row],[620124]] &gt;= 0, ALL!T1249-METEALL[[#This Row],[620124]] &lt;= 24), ALL!T1249-METEALL[[#This Row],[620124]], 0)</f>
        <v>0</v>
      </c>
      <c r="Y1248">
        <v>620104</v>
      </c>
      <c r="Z1248" s="31">
        <v>45076</v>
      </c>
      <c r="AA1248">
        <v>11</v>
      </c>
    </row>
    <row r="1249" spans="3:27">
      <c r="C1249" s="17">
        <v>45077</v>
      </c>
      <c r="D1249" t="str">
        <f>TEXT(Mete_cal[[#This Row],[Egat Code]], "[$-409]mmm yyyy")</f>
        <v>May 2023</v>
      </c>
      <c r="E1249">
        <f>IF(AND(ALL!D1250-METEALL[[#This Row],[620104]] &gt;= 0, ALL!D1250-METEALL[[#This Row],[620104]] &lt;= 24), ALL!D1250-METEALL[[#This Row],[620104]], 0)</f>
        <v>19</v>
      </c>
      <c r="F1249">
        <f>IF(AND(ALL!E1250-METEALL[[#This Row],[620105]] &gt;= 0, ALL!E1250-METEALL[[#This Row],[620105]] &lt;= 24), ALL!E1250-METEALL[[#This Row],[620105]], 0)</f>
        <v>0</v>
      </c>
      <c r="G1249">
        <f>IF(AND(ALL!F1250-METEALL[[#This Row],[620106]] &gt;= 0, ALL!F1250-METEALL[[#This Row],[620106]] &lt;= 24), ALL!F1250-METEALL[[#This Row],[620106]], 0)</f>
        <v>4</v>
      </c>
      <c r="H1249">
        <f>IF(AND(ALL!G1250-METEALL[[#This Row],[620107]] &gt;= 0, ALL!G1250-METEALL[[#This Row],[620107]] &lt;= 24), ALL!G1250-METEALL[[#This Row],[620107]], 0)</f>
        <v>14</v>
      </c>
      <c r="I1249">
        <f>IF(AND(ALL!H1250-METEALL[[#This Row],[620109]] &gt;= 0, ALL!H1250-METEALL[[#This Row],[620109]] &lt;= 24), ALL!H1250-METEALL[[#This Row],[620109]], 0)</f>
        <v>16</v>
      </c>
      <c r="J1249">
        <f>IF(AND(ALL!I1250-METEALL[[#This Row],[620111]] &gt;= 0, ALL!I1250-METEALL[[#This Row],[620111]] &lt;= 24), ALL!I1250-METEALL[[#This Row],[620111]], 0)</f>
        <v>0</v>
      </c>
      <c r="K1249">
        <f>IF(AND(ALL!J1250-METEALL[[#This Row],[620112]] &gt;= 0, ALL!J1250-METEALL[[#This Row],[620112]] &lt;= 24), ALL!J1250-METEALL[[#This Row],[620112]], 0)</f>
        <v>16</v>
      </c>
      <c r="L1249">
        <f>IF(AND(ALL!K1250-METEALL[[#This Row],[620113]] &gt;= 0, ALL!K1250-METEALL[[#This Row],[620113]] &lt;= 24), ALL!K1250-METEALL[[#This Row],[620113]], 0)</f>
        <v>14</v>
      </c>
      <c r="M1249">
        <f>IF(AND(ALL!L1250-METEALL[[#This Row],[620114]] &gt;= 0, ALL!L1250-METEALL[[#This Row],[620114]] &lt;= 24), ALL!L1250-METEALL[[#This Row],[620114]], 0)</f>
        <v>0</v>
      </c>
      <c r="N1249">
        <f>IF(AND(ALL!M1250-METEALL[[#This Row],[620116]] &gt;= 0, ALL!M1250-METEALL[[#This Row],[620116]] &lt;= 24), ALL!M1250-METEALL[[#This Row],[620116]], 0)</f>
        <v>13</v>
      </c>
      <c r="O1249">
        <f>IF(AND(ALL!N1250-METEALL[[#This Row],[620117]] &gt;= 0, ALL!N1250-METEALL[[#This Row],[620117]] &lt;= 24), ALL!N1250-METEALL[[#This Row],[620117]], 0)</f>
        <v>0</v>
      </c>
      <c r="P1249">
        <f>IF(AND(ALL!O1250-METEALL[[#This Row],[620118]] &gt;= 0, ALL!O1250-METEALL[[#This Row],[620118]] &lt;= 24), ALL!O1250-METEALL[[#This Row],[620118]], 0)</f>
        <v>0</v>
      </c>
      <c r="Q1249">
        <f>IF(AND(ALL!P1250-METEALL[[#This Row],[620119]] &gt;= 0, ALL!P1250-METEALL[[#This Row],[620119]] &lt;= 24), ALL!P1250-METEALL[[#This Row],[620119]], 0)</f>
        <v>15</v>
      </c>
      <c r="R1249">
        <f>IF(AND(ALL!Q1250-METEALL[[#This Row],[620120]] &gt;= 0, ALL!Q1250-METEALL[[#This Row],[620120]] &lt;= 24), ALL!Q1250-METEALL[[#This Row],[620120]], 0)</f>
        <v>0</v>
      </c>
      <c r="S1249">
        <f>IF(AND(ALL!R1250-METEALL[[#This Row],[620122]] &gt;= 0, ALL!R1250-METEALL[[#This Row],[620122]] &lt;= 24), ALL!R1250-METEALL[[#This Row],[620122]], 0)</f>
        <v>0</v>
      </c>
      <c r="T1249">
        <f>IF(AND(ALL!S1250-METEALL[[#This Row],[620123]] &gt;= 0, ALL!S1250-METEALL[[#This Row],[620123]] &lt;= 24), ALL!S1250-METEALL[[#This Row],[620123]], 0)</f>
        <v>17</v>
      </c>
      <c r="U1249">
        <f>IF(AND(ALL!T1250-METEALL[[#This Row],[620124]] &gt;= 0, ALL!T1250-METEALL[[#This Row],[620124]] &lt;= 24), ALL!T1250-METEALL[[#This Row],[620124]], 0)</f>
        <v>0</v>
      </c>
      <c r="Y1249">
        <v>620104</v>
      </c>
      <c r="Z1249" s="31">
        <v>45077</v>
      </c>
      <c r="AA1249">
        <v>19</v>
      </c>
    </row>
    <row r="1250" spans="3:27">
      <c r="C1250" s="17">
        <v>45078</v>
      </c>
      <c r="D1250" t="str">
        <f>TEXT(Mete_cal[[#This Row],[Egat Code]], "[$-409]mmm yyyy")</f>
        <v>Jun 2023</v>
      </c>
      <c r="E1250">
        <f>IF(AND(ALL!D1251-METEALL[[#This Row],[620104]] &gt;= 0, ALL!D1251-METEALL[[#This Row],[620104]] &lt;= 24), ALL!D1251-METEALL[[#This Row],[620104]], 0)</f>
        <v>0</v>
      </c>
      <c r="F1250">
        <f>IF(AND(ALL!E1251-METEALL[[#This Row],[620105]] &gt;= 0, ALL!E1251-METEALL[[#This Row],[620105]] &lt;= 24), ALL!E1251-METEALL[[#This Row],[620105]], 0)</f>
        <v>0</v>
      </c>
      <c r="G1250">
        <f>IF(AND(ALL!F1251-METEALL[[#This Row],[620106]] &gt;= 0, ALL!F1251-METEALL[[#This Row],[620106]] &lt;= 24), ALL!F1251-METEALL[[#This Row],[620106]], 0)</f>
        <v>0</v>
      </c>
      <c r="H1250">
        <f>IF(AND(ALL!G1251-METEALL[[#This Row],[620107]] &gt;= 0, ALL!G1251-METEALL[[#This Row],[620107]] &lt;= 24), ALL!G1251-METEALL[[#This Row],[620107]], 0)</f>
        <v>0</v>
      </c>
      <c r="I1250">
        <f>IF(AND(ALL!H1251-METEALL[[#This Row],[620109]] &gt;= 0, ALL!H1251-METEALL[[#This Row],[620109]] &lt;= 24), ALL!H1251-METEALL[[#This Row],[620109]], 0)</f>
        <v>0</v>
      </c>
      <c r="J1250">
        <f>IF(AND(ALL!I1251-METEALL[[#This Row],[620111]] &gt;= 0, ALL!I1251-METEALL[[#This Row],[620111]] &lt;= 24), ALL!I1251-METEALL[[#This Row],[620111]], 0)</f>
        <v>0</v>
      </c>
      <c r="K1250">
        <f>IF(AND(ALL!J1251-METEALL[[#This Row],[620112]] &gt;= 0, ALL!J1251-METEALL[[#This Row],[620112]] &lt;= 24), ALL!J1251-METEALL[[#This Row],[620112]], 0)</f>
        <v>0</v>
      </c>
      <c r="L1250">
        <f>IF(AND(ALL!K1251-METEALL[[#This Row],[620113]] &gt;= 0, ALL!K1251-METEALL[[#This Row],[620113]] &lt;= 24), ALL!K1251-METEALL[[#This Row],[620113]], 0)</f>
        <v>0</v>
      </c>
      <c r="M1250">
        <f>IF(AND(ALL!L1251-METEALL[[#This Row],[620114]] &gt;= 0, ALL!L1251-METEALL[[#This Row],[620114]] &lt;= 24), ALL!L1251-METEALL[[#This Row],[620114]], 0)</f>
        <v>0</v>
      </c>
      <c r="N1250">
        <f>IF(AND(ALL!M1251-METEALL[[#This Row],[620116]] &gt;= 0, ALL!M1251-METEALL[[#This Row],[620116]] &lt;= 24), ALL!M1251-METEALL[[#This Row],[620116]], 0)</f>
        <v>0</v>
      </c>
      <c r="O1250">
        <f>IF(AND(ALL!N1251-METEALL[[#This Row],[620117]] &gt;= 0, ALL!N1251-METEALL[[#This Row],[620117]] &lt;= 24), ALL!N1251-METEALL[[#This Row],[620117]], 0)</f>
        <v>0</v>
      </c>
      <c r="P1250">
        <f>IF(AND(ALL!O1251-METEALL[[#This Row],[620118]] &gt;= 0, ALL!O1251-METEALL[[#This Row],[620118]] &lt;= 24), ALL!O1251-METEALL[[#This Row],[620118]], 0)</f>
        <v>0</v>
      </c>
      <c r="Q1250">
        <f>IF(AND(ALL!P1251-METEALL[[#This Row],[620119]] &gt;= 0, ALL!P1251-METEALL[[#This Row],[620119]] &lt;= 24), ALL!P1251-METEALL[[#This Row],[620119]], 0)</f>
        <v>0</v>
      </c>
      <c r="R1250">
        <f>IF(AND(ALL!Q1251-METEALL[[#This Row],[620120]] &gt;= 0, ALL!Q1251-METEALL[[#This Row],[620120]] &lt;= 24), ALL!Q1251-METEALL[[#This Row],[620120]], 0)</f>
        <v>0</v>
      </c>
      <c r="S1250">
        <f>IF(AND(ALL!R1251-METEALL[[#This Row],[620122]] &gt;= 0, ALL!R1251-METEALL[[#This Row],[620122]] &lt;= 24), ALL!R1251-METEALL[[#This Row],[620122]], 0)</f>
        <v>0</v>
      </c>
      <c r="T1250">
        <f>IF(AND(ALL!S1251-METEALL[[#This Row],[620123]] &gt;= 0, ALL!S1251-METEALL[[#This Row],[620123]] &lt;= 24), ALL!S1251-METEALL[[#This Row],[620123]], 0)</f>
        <v>0</v>
      </c>
      <c r="U1250">
        <f>IF(AND(ALL!T1251-METEALL[[#This Row],[620124]] &gt;= 0, ALL!T1251-METEALL[[#This Row],[620124]] &lt;= 24), ALL!T1251-METEALL[[#This Row],[620124]], 0)</f>
        <v>0</v>
      </c>
      <c r="Y1250">
        <v>620104</v>
      </c>
      <c r="Z1250" s="31">
        <v>45078</v>
      </c>
      <c r="AA1250">
        <v>0</v>
      </c>
    </row>
    <row r="1251" spans="3:27">
      <c r="C1251" s="17">
        <v>45079</v>
      </c>
      <c r="D1251" t="str">
        <f>TEXT(Mete_cal[[#This Row],[Egat Code]], "[$-409]mmm yyyy")</f>
        <v>Jun 2023</v>
      </c>
      <c r="E1251">
        <f>IF(AND(ALL!D1252-METEALL[[#This Row],[620104]] &gt;= 0, ALL!D1252-METEALL[[#This Row],[620104]] &lt;= 24), ALL!D1252-METEALL[[#This Row],[620104]], 0)</f>
        <v>0</v>
      </c>
      <c r="F1251">
        <f>IF(AND(ALL!E1252-METEALL[[#This Row],[620105]] &gt;= 0, ALL!E1252-METEALL[[#This Row],[620105]] &lt;= 24), ALL!E1252-METEALL[[#This Row],[620105]], 0)</f>
        <v>0</v>
      </c>
      <c r="G1251">
        <f>IF(AND(ALL!F1252-METEALL[[#This Row],[620106]] &gt;= 0, ALL!F1252-METEALL[[#This Row],[620106]] &lt;= 24), ALL!F1252-METEALL[[#This Row],[620106]], 0)</f>
        <v>13</v>
      </c>
      <c r="H1251">
        <f>IF(AND(ALL!G1252-METEALL[[#This Row],[620107]] &gt;= 0, ALL!G1252-METEALL[[#This Row],[620107]] &lt;= 24), ALL!G1252-METEALL[[#This Row],[620107]], 0)</f>
        <v>20</v>
      </c>
      <c r="I1251">
        <f>IF(AND(ALL!H1252-METEALL[[#This Row],[620109]] &gt;= 0, ALL!H1252-METEALL[[#This Row],[620109]] &lt;= 24), ALL!H1252-METEALL[[#This Row],[620109]], 0)</f>
        <v>0</v>
      </c>
      <c r="J1251">
        <f>IF(AND(ALL!I1252-METEALL[[#This Row],[620111]] &gt;= 0, ALL!I1252-METEALL[[#This Row],[620111]] &lt;= 24), ALL!I1252-METEALL[[#This Row],[620111]], 0)</f>
        <v>0</v>
      </c>
      <c r="K1251">
        <f>IF(AND(ALL!J1252-METEALL[[#This Row],[620112]] &gt;= 0, ALL!J1252-METEALL[[#This Row],[620112]] &lt;= 24), ALL!J1252-METEALL[[#This Row],[620112]], 0)</f>
        <v>0</v>
      </c>
      <c r="L1251">
        <f>IF(AND(ALL!K1252-METEALL[[#This Row],[620113]] &gt;= 0, ALL!K1252-METEALL[[#This Row],[620113]] &lt;= 24), ALL!K1252-METEALL[[#This Row],[620113]], 0)</f>
        <v>0</v>
      </c>
      <c r="M1251">
        <f>IF(AND(ALL!L1252-METEALL[[#This Row],[620114]] &gt;= 0, ALL!L1252-METEALL[[#This Row],[620114]] &lt;= 24), ALL!L1252-METEALL[[#This Row],[620114]], 0)</f>
        <v>0</v>
      </c>
      <c r="N1251">
        <f>IF(AND(ALL!M1252-METEALL[[#This Row],[620116]] &gt;= 0, ALL!M1252-METEALL[[#This Row],[620116]] &lt;= 24), ALL!M1252-METEALL[[#This Row],[620116]], 0)</f>
        <v>23</v>
      </c>
      <c r="O1251">
        <f>IF(AND(ALL!N1252-METEALL[[#This Row],[620117]] &gt;= 0, ALL!N1252-METEALL[[#This Row],[620117]] &lt;= 24), ALL!N1252-METEALL[[#This Row],[620117]], 0)</f>
        <v>20</v>
      </c>
      <c r="P1251">
        <f>IF(AND(ALL!O1252-METEALL[[#This Row],[620118]] &gt;= 0, ALL!O1252-METEALL[[#This Row],[620118]] &lt;= 24), ALL!O1252-METEALL[[#This Row],[620118]], 0)</f>
        <v>0</v>
      </c>
      <c r="Q1251">
        <f>IF(AND(ALL!P1252-METEALL[[#This Row],[620119]] &gt;= 0, ALL!P1252-METEALL[[#This Row],[620119]] &lt;= 24), ALL!P1252-METEALL[[#This Row],[620119]], 0)</f>
        <v>0</v>
      </c>
      <c r="R1251">
        <f>IF(AND(ALL!Q1252-METEALL[[#This Row],[620120]] &gt;= 0, ALL!Q1252-METEALL[[#This Row],[620120]] &lt;= 24), ALL!Q1252-METEALL[[#This Row],[620120]], 0)</f>
        <v>0</v>
      </c>
      <c r="S1251">
        <f>IF(AND(ALL!R1252-METEALL[[#This Row],[620122]] &gt;= 0, ALL!R1252-METEALL[[#This Row],[620122]] &lt;= 24), ALL!R1252-METEALL[[#This Row],[620122]], 0)</f>
        <v>0</v>
      </c>
      <c r="T1251">
        <f>IF(AND(ALL!S1252-METEALL[[#This Row],[620123]] &gt;= 0, ALL!S1252-METEALL[[#This Row],[620123]] &lt;= 24), ALL!S1252-METEALL[[#This Row],[620123]], 0)</f>
        <v>0</v>
      </c>
      <c r="U1251">
        <f>IF(AND(ALL!T1252-METEALL[[#This Row],[620124]] &gt;= 0, ALL!T1252-METEALL[[#This Row],[620124]] &lt;= 24), ALL!T1252-METEALL[[#This Row],[620124]], 0)</f>
        <v>0</v>
      </c>
      <c r="Y1251">
        <v>620104</v>
      </c>
      <c r="Z1251" s="31">
        <v>45079</v>
      </c>
      <c r="AA1251">
        <v>0</v>
      </c>
    </row>
    <row r="1252" spans="3:27">
      <c r="C1252" s="17">
        <v>45080</v>
      </c>
      <c r="D1252" t="str">
        <f>TEXT(Mete_cal[[#This Row],[Egat Code]], "[$-409]mmm yyyy")</f>
        <v>Jun 2023</v>
      </c>
      <c r="E1252">
        <f>IF(AND(ALL!D1253-METEALL[[#This Row],[620104]] &gt;= 0, ALL!D1253-METEALL[[#This Row],[620104]] &lt;= 24), ALL!D1253-METEALL[[#This Row],[620104]], 0)</f>
        <v>20</v>
      </c>
      <c r="F1252">
        <f>IF(AND(ALL!E1253-METEALL[[#This Row],[620105]] &gt;= 0, ALL!E1253-METEALL[[#This Row],[620105]] &lt;= 24), ALL!E1253-METEALL[[#This Row],[620105]], 0)</f>
        <v>0</v>
      </c>
      <c r="G1252">
        <f>IF(AND(ALL!F1253-METEALL[[#This Row],[620106]] &gt;= 0, ALL!F1253-METEALL[[#This Row],[620106]] &lt;= 24), ALL!F1253-METEALL[[#This Row],[620106]], 0)</f>
        <v>7</v>
      </c>
      <c r="H1252">
        <f>IF(AND(ALL!G1253-METEALL[[#This Row],[620107]] &gt;= 0, ALL!G1253-METEALL[[#This Row],[620107]] &lt;= 24), ALL!G1253-METEALL[[#This Row],[620107]], 0)</f>
        <v>4</v>
      </c>
      <c r="I1252">
        <f>IF(AND(ALL!H1253-METEALL[[#This Row],[620109]] &gt;= 0, ALL!H1253-METEALL[[#This Row],[620109]] &lt;= 24), ALL!H1253-METEALL[[#This Row],[620109]], 0)</f>
        <v>14</v>
      </c>
      <c r="J1252">
        <f>IF(AND(ALL!I1253-METEALL[[#This Row],[620111]] &gt;= 0, ALL!I1253-METEALL[[#This Row],[620111]] &lt;= 24), ALL!I1253-METEALL[[#This Row],[620111]], 0)</f>
        <v>0</v>
      </c>
      <c r="K1252">
        <f>IF(AND(ALL!J1253-METEALL[[#This Row],[620112]] &gt;= 0, ALL!J1253-METEALL[[#This Row],[620112]] &lt;= 24), ALL!J1253-METEALL[[#This Row],[620112]], 0)</f>
        <v>18</v>
      </c>
      <c r="L1252">
        <f>IF(AND(ALL!K1253-METEALL[[#This Row],[620113]] &gt;= 0, ALL!K1253-METEALL[[#This Row],[620113]] &lt;= 24), ALL!K1253-METEALL[[#This Row],[620113]], 0)</f>
        <v>17</v>
      </c>
      <c r="M1252">
        <f>IF(AND(ALL!L1253-METEALL[[#This Row],[620114]] &gt;= 0, ALL!L1253-METEALL[[#This Row],[620114]] &lt;= 24), ALL!L1253-METEALL[[#This Row],[620114]], 0)</f>
        <v>0</v>
      </c>
      <c r="N1252">
        <f>IF(AND(ALL!M1253-METEALL[[#This Row],[620116]] &gt;= 0, ALL!M1253-METEALL[[#This Row],[620116]] &lt;= 24), ALL!M1253-METEALL[[#This Row],[620116]], 0)</f>
        <v>16</v>
      </c>
      <c r="O1252">
        <f>IF(AND(ALL!N1253-METEALL[[#This Row],[620117]] &gt;= 0, ALL!N1253-METEALL[[#This Row],[620117]] &lt;= 24), ALL!N1253-METEALL[[#This Row],[620117]], 0)</f>
        <v>14</v>
      </c>
      <c r="P1252">
        <f>IF(AND(ALL!O1253-METEALL[[#This Row],[620118]] &gt;= 0, ALL!O1253-METEALL[[#This Row],[620118]] &lt;= 24), ALL!O1253-METEALL[[#This Row],[620118]], 0)</f>
        <v>0</v>
      </c>
      <c r="Q1252">
        <f>IF(AND(ALL!P1253-METEALL[[#This Row],[620119]] &gt;= 0, ALL!P1253-METEALL[[#This Row],[620119]] &lt;= 24), ALL!P1253-METEALL[[#This Row],[620119]], 0)</f>
        <v>0</v>
      </c>
      <c r="R1252">
        <f>IF(AND(ALL!Q1253-METEALL[[#This Row],[620120]] &gt;= 0, ALL!Q1253-METEALL[[#This Row],[620120]] &lt;= 24), ALL!Q1253-METEALL[[#This Row],[620120]], 0)</f>
        <v>2</v>
      </c>
      <c r="S1252">
        <f>IF(AND(ALL!R1253-METEALL[[#This Row],[620122]] &gt;= 0, ALL!R1253-METEALL[[#This Row],[620122]] &lt;= 24), ALL!R1253-METEALL[[#This Row],[620122]], 0)</f>
        <v>0</v>
      </c>
      <c r="T1252">
        <f>IF(AND(ALL!S1253-METEALL[[#This Row],[620123]] &gt;= 0, ALL!S1253-METEALL[[#This Row],[620123]] &lt;= 24), ALL!S1253-METEALL[[#This Row],[620123]], 0)</f>
        <v>0</v>
      </c>
      <c r="U1252">
        <f>IF(AND(ALL!T1253-METEALL[[#This Row],[620124]] &gt;= 0, ALL!T1253-METEALL[[#This Row],[620124]] &lt;= 24), ALL!T1253-METEALL[[#This Row],[620124]], 0)</f>
        <v>0</v>
      </c>
      <c r="Y1252">
        <v>620104</v>
      </c>
      <c r="Z1252" s="31">
        <v>45080</v>
      </c>
      <c r="AA1252">
        <v>20</v>
      </c>
    </row>
    <row r="1253" spans="3:27">
      <c r="C1253" s="17">
        <v>45081</v>
      </c>
      <c r="D1253" t="str">
        <f>TEXT(Mete_cal[[#This Row],[Egat Code]], "[$-409]mmm yyyy")</f>
        <v>Jun 2023</v>
      </c>
      <c r="E1253">
        <f>IF(AND(ALL!D1254-METEALL[[#This Row],[620104]] &gt;= 0, ALL!D1254-METEALL[[#This Row],[620104]] &lt;= 24), ALL!D1254-METEALL[[#This Row],[620104]], 0)</f>
        <v>6</v>
      </c>
      <c r="F1253">
        <f>IF(AND(ALL!E1254-METEALL[[#This Row],[620105]] &gt;= 0, ALL!E1254-METEALL[[#This Row],[620105]] &lt;= 24), ALL!E1254-METEALL[[#This Row],[620105]], 0)</f>
        <v>0</v>
      </c>
      <c r="G1253">
        <f>IF(AND(ALL!F1254-METEALL[[#This Row],[620106]] &gt;= 0, ALL!F1254-METEALL[[#This Row],[620106]] &lt;= 24), ALL!F1254-METEALL[[#This Row],[620106]], 0)</f>
        <v>0</v>
      </c>
      <c r="H1253">
        <f>IF(AND(ALL!G1254-METEALL[[#This Row],[620107]] &gt;= 0, ALL!G1254-METEALL[[#This Row],[620107]] &lt;= 24), ALL!G1254-METEALL[[#This Row],[620107]], 0)</f>
        <v>3</v>
      </c>
      <c r="I1253">
        <f>IF(AND(ALL!H1254-METEALL[[#This Row],[620109]] &gt;= 0, ALL!H1254-METEALL[[#This Row],[620109]] &lt;= 24), ALL!H1254-METEALL[[#This Row],[620109]], 0)</f>
        <v>8</v>
      </c>
      <c r="J1253">
        <f>IF(AND(ALL!I1254-METEALL[[#This Row],[620111]] &gt;= 0, ALL!I1254-METEALL[[#This Row],[620111]] &lt;= 24), ALL!I1254-METEALL[[#This Row],[620111]], 0)</f>
        <v>0</v>
      </c>
      <c r="K1253">
        <f>IF(AND(ALL!J1254-METEALL[[#This Row],[620112]] &gt;= 0, ALL!J1254-METEALL[[#This Row],[620112]] &lt;= 24), ALL!J1254-METEALL[[#This Row],[620112]], 0)</f>
        <v>10</v>
      </c>
      <c r="L1253">
        <f>IF(AND(ALL!K1254-METEALL[[#This Row],[620113]] &gt;= 0, ALL!K1254-METEALL[[#This Row],[620113]] &lt;= 24), ALL!K1254-METEALL[[#This Row],[620113]], 0)</f>
        <v>15</v>
      </c>
      <c r="M1253">
        <f>IF(AND(ALL!L1254-METEALL[[#This Row],[620114]] &gt;= 0, ALL!L1254-METEALL[[#This Row],[620114]] &lt;= 24), ALL!L1254-METEALL[[#This Row],[620114]], 0)</f>
        <v>0</v>
      </c>
      <c r="N1253">
        <f>IF(AND(ALL!M1254-METEALL[[#This Row],[620116]] &gt;= 0, ALL!M1254-METEALL[[#This Row],[620116]] &lt;= 24), ALL!M1254-METEALL[[#This Row],[620116]], 0)</f>
        <v>14</v>
      </c>
      <c r="O1253">
        <f>IF(AND(ALL!N1254-METEALL[[#This Row],[620117]] &gt;= 0, ALL!N1254-METEALL[[#This Row],[620117]] &lt;= 24), ALL!N1254-METEALL[[#This Row],[620117]], 0)</f>
        <v>0</v>
      </c>
      <c r="P1253">
        <f>IF(AND(ALL!O1254-METEALL[[#This Row],[620118]] &gt;= 0, ALL!O1254-METEALL[[#This Row],[620118]] &lt;= 24), ALL!O1254-METEALL[[#This Row],[620118]], 0)</f>
        <v>0</v>
      </c>
      <c r="Q1253">
        <f>IF(AND(ALL!P1254-METEALL[[#This Row],[620119]] &gt;= 0, ALL!P1254-METEALL[[#This Row],[620119]] &lt;= 24), ALL!P1254-METEALL[[#This Row],[620119]], 0)</f>
        <v>11</v>
      </c>
      <c r="R1253">
        <f>IF(AND(ALL!Q1254-METEALL[[#This Row],[620120]] &gt;= 0, ALL!Q1254-METEALL[[#This Row],[620120]] &lt;= 24), ALL!Q1254-METEALL[[#This Row],[620120]], 0)</f>
        <v>0</v>
      </c>
      <c r="S1253">
        <f>IF(AND(ALL!R1254-METEALL[[#This Row],[620122]] &gt;= 0, ALL!R1254-METEALL[[#This Row],[620122]] &lt;= 24), ALL!R1254-METEALL[[#This Row],[620122]], 0)</f>
        <v>5</v>
      </c>
      <c r="T1253">
        <f>IF(AND(ALL!S1254-METEALL[[#This Row],[620123]] &gt;= 0, ALL!S1254-METEALL[[#This Row],[620123]] &lt;= 24), ALL!S1254-METEALL[[#This Row],[620123]], 0)</f>
        <v>0</v>
      </c>
      <c r="U1253">
        <f>IF(AND(ALL!T1254-METEALL[[#This Row],[620124]] &gt;= 0, ALL!T1254-METEALL[[#This Row],[620124]] &lt;= 24), ALL!T1254-METEALL[[#This Row],[620124]], 0)</f>
        <v>0</v>
      </c>
      <c r="Y1253">
        <v>620104</v>
      </c>
      <c r="Z1253" s="31">
        <v>45081</v>
      </c>
      <c r="AA1253">
        <v>6</v>
      </c>
    </row>
    <row r="1254" spans="3:27">
      <c r="C1254" s="17">
        <v>45082</v>
      </c>
      <c r="D1254" t="str">
        <f>TEXT(Mete_cal[[#This Row],[Egat Code]], "[$-409]mmm yyyy")</f>
        <v>Jun 2023</v>
      </c>
      <c r="E1254">
        <f>IF(AND(ALL!D1255-METEALL[[#This Row],[620104]] &gt;= 0, ALL!D1255-METEALL[[#This Row],[620104]] &lt;= 24), ALL!D1255-METEALL[[#This Row],[620104]], 0)</f>
        <v>13</v>
      </c>
      <c r="F1254">
        <f>IF(AND(ALL!E1255-METEALL[[#This Row],[620105]] &gt;= 0, ALL!E1255-METEALL[[#This Row],[620105]] &lt;= 24), ALL!E1255-METEALL[[#This Row],[620105]], 0)</f>
        <v>0</v>
      </c>
      <c r="G1254">
        <f>IF(AND(ALL!F1255-METEALL[[#This Row],[620106]] &gt;= 0, ALL!F1255-METEALL[[#This Row],[620106]] &lt;= 24), ALL!F1255-METEALL[[#This Row],[620106]], 0)</f>
        <v>17</v>
      </c>
      <c r="H1254">
        <f>IF(AND(ALL!G1255-METEALL[[#This Row],[620107]] &gt;= 0, ALL!G1255-METEALL[[#This Row],[620107]] &lt;= 24), ALL!G1255-METEALL[[#This Row],[620107]], 0)</f>
        <v>0</v>
      </c>
      <c r="I1254">
        <f>IF(AND(ALL!H1255-METEALL[[#This Row],[620109]] &gt;= 0, ALL!H1255-METEALL[[#This Row],[620109]] &lt;= 24), ALL!H1255-METEALL[[#This Row],[620109]], 0)</f>
        <v>13</v>
      </c>
      <c r="J1254">
        <f>IF(AND(ALL!I1255-METEALL[[#This Row],[620111]] &gt;= 0, ALL!I1255-METEALL[[#This Row],[620111]] &lt;= 24), ALL!I1255-METEALL[[#This Row],[620111]], 0)</f>
        <v>0</v>
      </c>
      <c r="K1254">
        <f>IF(AND(ALL!J1255-METEALL[[#This Row],[620112]] &gt;= 0, ALL!J1255-METEALL[[#This Row],[620112]] &lt;= 24), ALL!J1255-METEALL[[#This Row],[620112]], 0)</f>
        <v>16</v>
      </c>
      <c r="L1254">
        <f>IF(AND(ALL!K1255-METEALL[[#This Row],[620113]] &gt;= 0, ALL!K1255-METEALL[[#This Row],[620113]] &lt;= 24), ALL!K1255-METEALL[[#This Row],[620113]], 0)</f>
        <v>13</v>
      </c>
      <c r="M1254">
        <f>IF(AND(ALL!L1255-METEALL[[#This Row],[620114]] &gt;= 0, ALL!L1255-METEALL[[#This Row],[620114]] &lt;= 24), ALL!L1255-METEALL[[#This Row],[620114]], 0)</f>
        <v>0</v>
      </c>
      <c r="N1254">
        <f>IF(AND(ALL!M1255-METEALL[[#This Row],[620116]] &gt;= 0, ALL!M1255-METEALL[[#This Row],[620116]] &lt;= 24), ALL!M1255-METEALL[[#This Row],[620116]], 0)</f>
        <v>18</v>
      </c>
      <c r="O1254">
        <f>IF(AND(ALL!N1255-METEALL[[#This Row],[620117]] &gt;= 0, ALL!N1255-METEALL[[#This Row],[620117]] &lt;= 24), ALL!N1255-METEALL[[#This Row],[620117]], 0)</f>
        <v>19</v>
      </c>
      <c r="P1254">
        <f>IF(AND(ALL!O1255-METEALL[[#This Row],[620118]] &gt;= 0, ALL!O1255-METEALL[[#This Row],[620118]] &lt;= 24), ALL!O1255-METEALL[[#This Row],[620118]], 0)</f>
        <v>0</v>
      </c>
      <c r="Q1254">
        <f>IF(AND(ALL!P1255-METEALL[[#This Row],[620119]] &gt;= 0, ALL!P1255-METEALL[[#This Row],[620119]] &lt;= 24), ALL!P1255-METEALL[[#This Row],[620119]], 0)</f>
        <v>12</v>
      </c>
      <c r="R1254">
        <f>IF(AND(ALL!Q1255-METEALL[[#This Row],[620120]] &gt;= 0, ALL!Q1255-METEALL[[#This Row],[620120]] &lt;= 24), ALL!Q1255-METEALL[[#This Row],[620120]], 0)</f>
        <v>0</v>
      </c>
      <c r="S1254">
        <f>IF(AND(ALL!R1255-METEALL[[#This Row],[620122]] &gt;= 0, ALL!R1255-METEALL[[#This Row],[620122]] &lt;= 24), ALL!R1255-METEALL[[#This Row],[620122]], 0)</f>
        <v>11</v>
      </c>
      <c r="T1254">
        <f>IF(AND(ALL!S1255-METEALL[[#This Row],[620123]] &gt;= 0, ALL!S1255-METEALL[[#This Row],[620123]] &lt;= 24), ALL!S1255-METEALL[[#This Row],[620123]], 0)</f>
        <v>0</v>
      </c>
      <c r="U1254">
        <f>IF(AND(ALL!T1255-METEALL[[#This Row],[620124]] &gt;= 0, ALL!T1255-METEALL[[#This Row],[620124]] &lt;= 24), ALL!T1255-METEALL[[#This Row],[620124]], 0)</f>
        <v>0</v>
      </c>
      <c r="Y1254">
        <v>620104</v>
      </c>
      <c r="Z1254" s="31">
        <v>45082</v>
      </c>
      <c r="AA1254">
        <v>13</v>
      </c>
    </row>
    <row r="1255" spans="3:27">
      <c r="C1255" s="17">
        <v>45083</v>
      </c>
      <c r="D1255" t="str">
        <f>TEXT(Mete_cal[[#This Row],[Egat Code]], "[$-409]mmm yyyy")</f>
        <v>Jun 2023</v>
      </c>
      <c r="E1255">
        <f>IF(AND(ALL!D1256-METEALL[[#This Row],[620104]] &gt;= 0, ALL!D1256-METEALL[[#This Row],[620104]] &lt;= 24), ALL!D1256-METEALL[[#This Row],[620104]], 0)</f>
        <v>2</v>
      </c>
      <c r="F1255">
        <f>IF(AND(ALL!E1256-METEALL[[#This Row],[620105]] &gt;= 0, ALL!E1256-METEALL[[#This Row],[620105]] &lt;= 24), ALL!E1256-METEALL[[#This Row],[620105]], 0)</f>
        <v>0</v>
      </c>
      <c r="G1255">
        <f>IF(AND(ALL!F1256-METEALL[[#This Row],[620106]] &gt;= 0, ALL!F1256-METEALL[[#This Row],[620106]] &lt;= 24), ALL!F1256-METEALL[[#This Row],[620106]], 0)</f>
        <v>0</v>
      </c>
      <c r="H1255">
        <f>IF(AND(ALL!G1256-METEALL[[#This Row],[620107]] &gt;= 0, ALL!G1256-METEALL[[#This Row],[620107]] &lt;= 24), ALL!G1256-METEALL[[#This Row],[620107]], 0)</f>
        <v>10</v>
      </c>
      <c r="I1255">
        <f>IF(AND(ALL!H1256-METEALL[[#This Row],[620109]] &gt;= 0, ALL!H1256-METEALL[[#This Row],[620109]] &lt;= 24), ALL!H1256-METEALL[[#This Row],[620109]], 0)</f>
        <v>9</v>
      </c>
      <c r="J1255">
        <f>IF(AND(ALL!I1256-METEALL[[#This Row],[620111]] &gt;= 0, ALL!I1256-METEALL[[#This Row],[620111]] &lt;= 24), ALL!I1256-METEALL[[#This Row],[620111]], 0)</f>
        <v>0</v>
      </c>
      <c r="K1255">
        <f>IF(AND(ALL!J1256-METEALL[[#This Row],[620112]] &gt;= 0, ALL!J1256-METEALL[[#This Row],[620112]] &lt;= 24), ALL!J1256-METEALL[[#This Row],[620112]], 0)</f>
        <v>17</v>
      </c>
      <c r="L1255">
        <f>IF(AND(ALL!K1256-METEALL[[#This Row],[620113]] &gt;= 0, ALL!K1256-METEALL[[#This Row],[620113]] &lt;= 24), ALL!K1256-METEALL[[#This Row],[620113]], 0)</f>
        <v>11</v>
      </c>
      <c r="M1255">
        <f>IF(AND(ALL!L1256-METEALL[[#This Row],[620114]] &gt;= 0, ALL!L1256-METEALL[[#This Row],[620114]] &lt;= 24), ALL!L1256-METEALL[[#This Row],[620114]], 0)</f>
        <v>0</v>
      </c>
      <c r="N1255">
        <f>IF(AND(ALL!M1256-METEALL[[#This Row],[620116]] &gt;= 0, ALL!M1256-METEALL[[#This Row],[620116]] &lt;= 24), ALL!M1256-METEALL[[#This Row],[620116]], 0)</f>
        <v>16</v>
      </c>
      <c r="O1255">
        <f>IF(AND(ALL!N1256-METEALL[[#This Row],[620117]] &gt;= 0, ALL!N1256-METEALL[[#This Row],[620117]] &lt;= 24), ALL!N1256-METEALL[[#This Row],[620117]], 0)</f>
        <v>17</v>
      </c>
      <c r="P1255">
        <f>IF(AND(ALL!O1256-METEALL[[#This Row],[620118]] &gt;= 0, ALL!O1256-METEALL[[#This Row],[620118]] &lt;= 24), ALL!O1256-METEALL[[#This Row],[620118]], 0)</f>
        <v>0</v>
      </c>
      <c r="Q1255">
        <f>IF(AND(ALL!P1256-METEALL[[#This Row],[620119]] &gt;= 0, ALL!P1256-METEALL[[#This Row],[620119]] &lt;= 24), ALL!P1256-METEALL[[#This Row],[620119]], 0)</f>
        <v>0</v>
      </c>
      <c r="R1255">
        <f>IF(AND(ALL!Q1256-METEALL[[#This Row],[620120]] &gt;= 0, ALL!Q1256-METEALL[[#This Row],[620120]] &lt;= 24), ALL!Q1256-METEALL[[#This Row],[620120]], 0)</f>
        <v>0</v>
      </c>
      <c r="S1255">
        <f>IF(AND(ALL!R1256-METEALL[[#This Row],[620122]] &gt;= 0, ALL!R1256-METEALL[[#This Row],[620122]] &lt;= 24), ALL!R1256-METEALL[[#This Row],[620122]], 0)</f>
        <v>2</v>
      </c>
      <c r="T1255">
        <f>IF(AND(ALL!S1256-METEALL[[#This Row],[620123]] &gt;= 0, ALL!S1256-METEALL[[#This Row],[620123]] &lt;= 24), ALL!S1256-METEALL[[#This Row],[620123]], 0)</f>
        <v>0</v>
      </c>
      <c r="U1255">
        <f>IF(AND(ALL!T1256-METEALL[[#This Row],[620124]] &gt;= 0, ALL!T1256-METEALL[[#This Row],[620124]] &lt;= 24), ALL!T1256-METEALL[[#This Row],[620124]], 0)</f>
        <v>0</v>
      </c>
      <c r="Y1255">
        <v>620104</v>
      </c>
      <c r="Z1255" s="31">
        <v>45083</v>
      </c>
      <c r="AA1255">
        <v>2</v>
      </c>
    </row>
    <row r="1256" spans="3:27">
      <c r="C1256" s="17">
        <v>45084</v>
      </c>
      <c r="D1256" t="str">
        <f>TEXT(Mete_cal[[#This Row],[Egat Code]], "[$-409]mmm yyyy")</f>
        <v>Jun 2023</v>
      </c>
      <c r="E1256">
        <f>IF(AND(ALL!D1257-METEALL[[#This Row],[620104]] &gt;= 0, ALL!D1257-METEALL[[#This Row],[620104]] &lt;= 24), ALL!D1257-METEALL[[#This Row],[620104]], 0)</f>
        <v>0</v>
      </c>
      <c r="F1256">
        <f>IF(AND(ALL!E1257-METEALL[[#This Row],[620105]] &gt;= 0, ALL!E1257-METEALL[[#This Row],[620105]] &lt;= 24), ALL!E1257-METEALL[[#This Row],[620105]], 0)</f>
        <v>0</v>
      </c>
      <c r="G1256">
        <f>IF(AND(ALL!F1257-METEALL[[#This Row],[620106]] &gt;= 0, ALL!F1257-METEALL[[#This Row],[620106]] &lt;= 24), ALL!F1257-METEALL[[#This Row],[620106]], 0)</f>
        <v>5</v>
      </c>
      <c r="H1256">
        <f>IF(AND(ALL!G1257-METEALL[[#This Row],[620107]] &gt;= 0, ALL!G1257-METEALL[[#This Row],[620107]] &lt;= 24), ALL!G1257-METEALL[[#This Row],[620107]], 0)</f>
        <v>3</v>
      </c>
      <c r="I1256">
        <f>IF(AND(ALL!H1257-METEALL[[#This Row],[620109]] &gt;= 0, ALL!H1257-METEALL[[#This Row],[620109]] &lt;= 24), ALL!H1257-METEALL[[#This Row],[620109]], 0)</f>
        <v>16</v>
      </c>
      <c r="J1256">
        <f>IF(AND(ALL!I1257-METEALL[[#This Row],[620111]] &gt;= 0, ALL!I1257-METEALL[[#This Row],[620111]] &lt;= 24), ALL!I1257-METEALL[[#This Row],[620111]], 0)</f>
        <v>0</v>
      </c>
      <c r="K1256">
        <f>IF(AND(ALL!J1257-METEALL[[#This Row],[620112]] &gt;= 0, ALL!J1257-METEALL[[#This Row],[620112]] &lt;= 24), ALL!J1257-METEALL[[#This Row],[620112]], 0)</f>
        <v>16</v>
      </c>
      <c r="L1256">
        <f>IF(AND(ALL!K1257-METEALL[[#This Row],[620113]] &gt;= 0, ALL!K1257-METEALL[[#This Row],[620113]] &lt;= 24), ALL!K1257-METEALL[[#This Row],[620113]], 0)</f>
        <v>7</v>
      </c>
      <c r="M1256">
        <f>IF(AND(ALL!L1257-METEALL[[#This Row],[620114]] &gt;= 0, ALL!L1257-METEALL[[#This Row],[620114]] &lt;= 24), ALL!L1257-METEALL[[#This Row],[620114]], 0)</f>
        <v>0</v>
      </c>
      <c r="N1256">
        <f>IF(AND(ALL!M1257-METEALL[[#This Row],[620116]] &gt;= 0, ALL!M1257-METEALL[[#This Row],[620116]] &lt;= 24), ALL!M1257-METEALL[[#This Row],[620116]], 0)</f>
        <v>14</v>
      </c>
      <c r="O1256">
        <f>IF(AND(ALL!N1257-METEALL[[#This Row],[620117]] &gt;= 0, ALL!N1257-METEALL[[#This Row],[620117]] &lt;= 24), ALL!N1257-METEALL[[#This Row],[620117]], 0)</f>
        <v>16</v>
      </c>
      <c r="P1256">
        <f>IF(AND(ALL!O1257-METEALL[[#This Row],[620118]] &gt;= 0, ALL!O1257-METEALL[[#This Row],[620118]] &lt;= 24), ALL!O1257-METEALL[[#This Row],[620118]], 0)</f>
        <v>0</v>
      </c>
      <c r="Q1256">
        <f>IF(AND(ALL!P1257-METEALL[[#This Row],[620119]] &gt;= 0, ALL!P1257-METEALL[[#This Row],[620119]] &lt;= 24), ALL!P1257-METEALL[[#This Row],[620119]], 0)</f>
        <v>15</v>
      </c>
      <c r="R1256">
        <f>IF(AND(ALL!Q1257-METEALL[[#This Row],[620120]] &gt;= 0, ALL!Q1257-METEALL[[#This Row],[620120]] &lt;= 24), ALL!Q1257-METEALL[[#This Row],[620120]], 0)</f>
        <v>0</v>
      </c>
      <c r="S1256">
        <f>IF(AND(ALL!R1257-METEALL[[#This Row],[620122]] &gt;= 0, ALL!R1257-METEALL[[#This Row],[620122]] &lt;= 24), ALL!R1257-METEALL[[#This Row],[620122]], 0)</f>
        <v>11</v>
      </c>
      <c r="T1256">
        <f>IF(AND(ALL!S1257-METEALL[[#This Row],[620123]] &gt;= 0, ALL!S1257-METEALL[[#This Row],[620123]] &lt;= 24), ALL!S1257-METEALL[[#This Row],[620123]], 0)</f>
        <v>0</v>
      </c>
      <c r="U1256">
        <f>IF(AND(ALL!T1257-METEALL[[#This Row],[620124]] &gt;= 0, ALL!T1257-METEALL[[#This Row],[620124]] &lt;= 24), ALL!T1257-METEALL[[#This Row],[620124]], 0)</f>
        <v>0</v>
      </c>
      <c r="Y1256">
        <v>620104</v>
      </c>
      <c r="Z1256" s="31">
        <v>45084</v>
      </c>
      <c r="AA1256">
        <v>0</v>
      </c>
    </row>
    <row r="1257" spans="3:27">
      <c r="C1257" s="17">
        <v>45085</v>
      </c>
      <c r="D1257" t="str">
        <f>TEXT(Mete_cal[[#This Row],[Egat Code]], "[$-409]mmm yyyy")</f>
        <v>Jun 2023</v>
      </c>
      <c r="E1257">
        <f>IF(AND(ALL!D1258-METEALL[[#This Row],[620104]] &gt;= 0, ALL!D1258-METEALL[[#This Row],[620104]] &lt;= 24), ALL!D1258-METEALL[[#This Row],[620104]], 0)</f>
        <v>0</v>
      </c>
      <c r="F1257">
        <f>IF(AND(ALL!E1258-METEALL[[#This Row],[620105]] &gt;= 0, ALL!E1258-METEALL[[#This Row],[620105]] &lt;= 24), ALL!E1258-METEALL[[#This Row],[620105]], 0)</f>
        <v>0</v>
      </c>
      <c r="G1257">
        <f>IF(AND(ALL!F1258-METEALL[[#This Row],[620106]] &gt;= 0, ALL!F1258-METEALL[[#This Row],[620106]] &lt;= 24), ALL!F1258-METEALL[[#This Row],[620106]], 0)</f>
        <v>0</v>
      </c>
      <c r="H1257">
        <f>IF(AND(ALL!G1258-METEALL[[#This Row],[620107]] &gt;= 0, ALL!G1258-METEALL[[#This Row],[620107]] &lt;= 24), ALL!G1258-METEALL[[#This Row],[620107]], 0)</f>
        <v>15</v>
      </c>
      <c r="I1257">
        <f>IF(AND(ALL!H1258-METEALL[[#This Row],[620109]] &gt;= 0, ALL!H1258-METEALL[[#This Row],[620109]] &lt;= 24), ALL!H1258-METEALL[[#This Row],[620109]], 0)</f>
        <v>18</v>
      </c>
      <c r="J1257">
        <f>IF(AND(ALL!I1258-METEALL[[#This Row],[620111]] &gt;= 0, ALL!I1258-METEALL[[#This Row],[620111]] &lt;= 24), ALL!I1258-METEALL[[#This Row],[620111]], 0)</f>
        <v>0</v>
      </c>
      <c r="K1257">
        <f>IF(AND(ALL!J1258-METEALL[[#This Row],[620112]] &gt;= 0, ALL!J1258-METEALL[[#This Row],[620112]] &lt;= 24), ALL!J1258-METEALL[[#This Row],[620112]], 0)</f>
        <v>14</v>
      </c>
      <c r="L1257">
        <f>IF(AND(ALL!K1258-METEALL[[#This Row],[620113]] &gt;= 0, ALL!K1258-METEALL[[#This Row],[620113]] &lt;= 24), ALL!K1258-METEALL[[#This Row],[620113]], 0)</f>
        <v>9</v>
      </c>
      <c r="M1257">
        <f>IF(AND(ALL!L1258-METEALL[[#This Row],[620114]] &gt;= 0, ALL!L1258-METEALL[[#This Row],[620114]] &lt;= 24), ALL!L1258-METEALL[[#This Row],[620114]], 0)</f>
        <v>0</v>
      </c>
      <c r="N1257">
        <f>IF(AND(ALL!M1258-METEALL[[#This Row],[620116]] &gt;= 0, ALL!M1258-METEALL[[#This Row],[620116]] &lt;= 24), ALL!M1258-METEALL[[#This Row],[620116]], 0)</f>
        <v>18</v>
      </c>
      <c r="O1257">
        <f>IF(AND(ALL!N1258-METEALL[[#This Row],[620117]] &gt;= 0, ALL!N1258-METEALL[[#This Row],[620117]] &lt;= 24), ALL!N1258-METEALL[[#This Row],[620117]], 0)</f>
        <v>13</v>
      </c>
      <c r="P1257">
        <f>IF(AND(ALL!O1258-METEALL[[#This Row],[620118]] &gt;= 0, ALL!O1258-METEALL[[#This Row],[620118]] &lt;= 24), ALL!O1258-METEALL[[#This Row],[620118]], 0)</f>
        <v>0</v>
      </c>
      <c r="Q1257">
        <f>IF(AND(ALL!P1258-METEALL[[#This Row],[620119]] &gt;= 0, ALL!P1258-METEALL[[#This Row],[620119]] &lt;= 24), ALL!P1258-METEALL[[#This Row],[620119]], 0)</f>
        <v>0</v>
      </c>
      <c r="R1257">
        <f>IF(AND(ALL!Q1258-METEALL[[#This Row],[620120]] &gt;= 0, ALL!Q1258-METEALL[[#This Row],[620120]] &lt;= 24), ALL!Q1258-METEALL[[#This Row],[620120]], 0)</f>
        <v>24</v>
      </c>
      <c r="S1257">
        <f>IF(AND(ALL!R1258-METEALL[[#This Row],[620122]] &gt;= 0, ALL!R1258-METEALL[[#This Row],[620122]] &lt;= 24), ALL!R1258-METEALL[[#This Row],[620122]], 0)</f>
        <v>11</v>
      </c>
      <c r="T1257">
        <f>IF(AND(ALL!S1258-METEALL[[#This Row],[620123]] &gt;= 0, ALL!S1258-METEALL[[#This Row],[620123]] &lt;= 24), ALL!S1258-METEALL[[#This Row],[620123]], 0)</f>
        <v>0</v>
      </c>
      <c r="U1257">
        <f>IF(AND(ALL!T1258-METEALL[[#This Row],[620124]] &gt;= 0, ALL!T1258-METEALL[[#This Row],[620124]] &lt;= 24), ALL!T1258-METEALL[[#This Row],[620124]], 0)</f>
        <v>0</v>
      </c>
      <c r="Y1257">
        <v>620104</v>
      </c>
      <c r="Z1257" s="31">
        <v>45085</v>
      </c>
      <c r="AA1257">
        <v>0</v>
      </c>
    </row>
    <row r="1258" spans="3:27">
      <c r="C1258" s="17">
        <v>45086</v>
      </c>
      <c r="D1258" t="str">
        <f>TEXT(Mete_cal[[#This Row],[Egat Code]], "[$-409]mmm yyyy")</f>
        <v>Jun 2023</v>
      </c>
      <c r="E1258">
        <f>IF(AND(ALL!D1259-METEALL[[#This Row],[620104]] &gt;= 0, ALL!D1259-METEALL[[#This Row],[620104]] &lt;= 24), ALL!D1259-METEALL[[#This Row],[620104]], 0)</f>
        <v>0</v>
      </c>
      <c r="F1258">
        <f>IF(AND(ALL!E1259-METEALL[[#This Row],[620105]] &gt;= 0, ALL!E1259-METEALL[[#This Row],[620105]] &lt;= 24), ALL!E1259-METEALL[[#This Row],[620105]], 0)</f>
        <v>0</v>
      </c>
      <c r="G1258">
        <f>IF(AND(ALL!F1259-METEALL[[#This Row],[620106]] &gt;= 0, ALL!F1259-METEALL[[#This Row],[620106]] &lt;= 24), ALL!F1259-METEALL[[#This Row],[620106]], 0)</f>
        <v>9</v>
      </c>
      <c r="H1258">
        <f>IF(AND(ALL!G1259-METEALL[[#This Row],[620107]] &gt;= 0, ALL!G1259-METEALL[[#This Row],[620107]] &lt;= 24), ALL!G1259-METEALL[[#This Row],[620107]], 0)</f>
        <v>0</v>
      </c>
      <c r="I1258">
        <f>IF(AND(ALL!H1259-METEALL[[#This Row],[620109]] &gt;= 0, ALL!H1259-METEALL[[#This Row],[620109]] &lt;= 24), ALL!H1259-METEALL[[#This Row],[620109]], 0)</f>
        <v>21</v>
      </c>
      <c r="J1258">
        <f>IF(AND(ALL!I1259-METEALL[[#This Row],[620111]] &gt;= 0, ALL!I1259-METEALL[[#This Row],[620111]] &lt;= 24), ALL!I1259-METEALL[[#This Row],[620111]], 0)</f>
        <v>0</v>
      </c>
      <c r="K1258">
        <f>IF(AND(ALL!J1259-METEALL[[#This Row],[620112]] &gt;= 0, ALL!J1259-METEALL[[#This Row],[620112]] &lt;= 24), ALL!J1259-METEALL[[#This Row],[620112]], 0)</f>
        <v>0</v>
      </c>
      <c r="L1258">
        <f>IF(AND(ALL!K1259-METEALL[[#This Row],[620113]] &gt;= 0, ALL!K1259-METEALL[[#This Row],[620113]] &lt;= 24), ALL!K1259-METEALL[[#This Row],[620113]], 0)</f>
        <v>15</v>
      </c>
      <c r="M1258">
        <f>IF(AND(ALL!L1259-METEALL[[#This Row],[620114]] &gt;= 0, ALL!L1259-METEALL[[#This Row],[620114]] &lt;= 24), ALL!L1259-METEALL[[#This Row],[620114]], 0)</f>
        <v>0</v>
      </c>
      <c r="N1258">
        <f>IF(AND(ALL!M1259-METEALL[[#This Row],[620116]] &gt;= 0, ALL!M1259-METEALL[[#This Row],[620116]] &lt;= 24), ALL!M1259-METEALL[[#This Row],[620116]], 0)</f>
        <v>18</v>
      </c>
      <c r="O1258">
        <f>IF(AND(ALL!N1259-METEALL[[#This Row],[620117]] &gt;= 0, ALL!N1259-METEALL[[#This Row],[620117]] &lt;= 24), ALL!N1259-METEALL[[#This Row],[620117]], 0)</f>
        <v>21</v>
      </c>
      <c r="P1258">
        <f>IF(AND(ALL!O1259-METEALL[[#This Row],[620118]] &gt;= 0, ALL!O1259-METEALL[[#This Row],[620118]] &lt;= 24), ALL!O1259-METEALL[[#This Row],[620118]], 0)</f>
        <v>0</v>
      </c>
      <c r="Q1258">
        <f>IF(AND(ALL!P1259-METEALL[[#This Row],[620119]] &gt;= 0, ALL!P1259-METEALL[[#This Row],[620119]] &lt;= 24), ALL!P1259-METEALL[[#This Row],[620119]], 0)</f>
        <v>5</v>
      </c>
      <c r="R1258">
        <f>IF(AND(ALL!Q1259-METEALL[[#This Row],[620120]] &gt;= 0, ALL!Q1259-METEALL[[#This Row],[620120]] &lt;= 24), ALL!Q1259-METEALL[[#This Row],[620120]], 0)</f>
        <v>13</v>
      </c>
      <c r="S1258">
        <f>IF(AND(ALL!R1259-METEALL[[#This Row],[620122]] &gt;= 0, ALL!R1259-METEALL[[#This Row],[620122]] &lt;= 24), ALL!R1259-METEALL[[#This Row],[620122]], 0)</f>
        <v>14</v>
      </c>
      <c r="T1258">
        <f>IF(AND(ALL!S1259-METEALL[[#This Row],[620123]] &gt;= 0, ALL!S1259-METEALL[[#This Row],[620123]] &lt;= 24), ALL!S1259-METEALL[[#This Row],[620123]], 0)</f>
        <v>0</v>
      </c>
      <c r="U1258">
        <f>IF(AND(ALL!T1259-METEALL[[#This Row],[620124]] &gt;= 0, ALL!T1259-METEALL[[#This Row],[620124]] &lt;= 24), ALL!T1259-METEALL[[#This Row],[620124]], 0)</f>
        <v>0</v>
      </c>
      <c r="Y1258">
        <v>620104</v>
      </c>
      <c r="Z1258" s="31">
        <v>45086</v>
      </c>
      <c r="AA1258">
        <v>0</v>
      </c>
    </row>
    <row r="1259" spans="3:27">
      <c r="C1259" s="17">
        <v>45087</v>
      </c>
      <c r="D1259" t="str">
        <f>TEXT(Mete_cal[[#This Row],[Egat Code]], "[$-409]mmm yyyy")</f>
        <v>Jun 2023</v>
      </c>
      <c r="E1259">
        <f>IF(AND(ALL!D1260-METEALL[[#This Row],[620104]] &gt;= 0, ALL!D1260-METEALL[[#This Row],[620104]] &lt;= 24), ALL!D1260-METEALL[[#This Row],[620104]], 0)</f>
        <v>2</v>
      </c>
      <c r="F1259">
        <f>IF(AND(ALL!E1260-METEALL[[#This Row],[620105]] &gt;= 0, ALL!E1260-METEALL[[#This Row],[620105]] &lt;= 24), ALL!E1260-METEALL[[#This Row],[620105]], 0)</f>
        <v>0</v>
      </c>
      <c r="G1259">
        <f>IF(AND(ALL!F1260-METEALL[[#This Row],[620106]] &gt;= 0, ALL!F1260-METEALL[[#This Row],[620106]] &lt;= 24), ALL!F1260-METEALL[[#This Row],[620106]], 0)</f>
        <v>9</v>
      </c>
      <c r="H1259">
        <f>IF(AND(ALL!G1260-METEALL[[#This Row],[620107]] &gt;= 0, ALL!G1260-METEALL[[#This Row],[620107]] &lt;= 24), ALL!G1260-METEALL[[#This Row],[620107]], 0)</f>
        <v>0</v>
      </c>
      <c r="I1259">
        <f>IF(AND(ALL!H1260-METEALL[[#This Row],[620109]] &gt;= 0, ALL!H1260-METEALL[[#This Row],[620109]] &lt;= 24), ALL!H1260-METEALL[[#This Row],[620109]], 0)</f>
        <v>19</v>
      </c>
      <c r="J1259">
        <f>IF(AND(ALL!I1260-METEALL[[#This Row],[620111]] &gt;= 0, ALL!I1260-METEALL[[#This Row],[620111]] &lt;= 24), ALL!I1260-METEALL[[#This Row],[620111]], 0)</f>
        <v>0</v>
      </c>
      <c r="K1259">
        <f>IF(AND(ALL!J1260-METEALL[[#This Row],[620112]] &gt;= 0, ALL!J1260-METEALL[[#This Row],[620112]] &lt;= 24), ALL!J1260-METEALL[[#This Row],[620112]], 0)</f>
        <v>14</v>
      </c>
      <c r="L1259">
        <f>IF(AND(ALL!K1260-METEALL[[#This Row],[620113]] &gt;= 0, ALL!K1260-METEALL[[#This Row],[620113]] &lt;= 24), ALL!K1260-METEALL[[#This Row],[620113]], 0)</f>
        <v>17</v>
      </c>
      <c r="M1259">
        <f>IF(AND(ALL!L1260-METEALL[[#This Row],[620114]] &gt;= 0, ALL!L1260-METEALL[[#This Row],[620114]] &lt;= 24), ALL!L1260-METEALL[[#This Row],[620114]], 0)</f>
        <v>0</v>
      </c>
      <c r="N1259">
        <f>IF(AND(ALL!M1260-METEALL[[#This Row],[620116]] &gt;= 0, ALL!M1260-METEALL[[#This Row],[620116]] &lt;= 24), ALL!M1260-METEALL[[#This Row],[620116]], 0)</f>
        <v>18</v>
      </c>
      <c r="O1259">
        <f>IF(AND(ALL!N1260-METEALL[[#This Row],[620117]] &gt;= 0, ALL!N1260-METEALL[[#This Row],[620117]] &lt;= 24), ALL!N1260-METEALL[[#This Row],[620117]], 0)</f>
        <v>10</v>
      </c>
      <c r="P1259">
        <f>IF(AND(ALL!O1260-METEALL[[#This Row],[620118]] &gt;= 0, ALL!O1260-METEALL[[#This Row],[620118]] &lt;= 24), ALL!O1260-METEALL[[#This Row],[620118]], 0)</f>
        <v>0</v>
      </c>
      <c r="Q1259">
        <f>IF(AND(ALL!P1260-METEALL[[#This Row],[620119]] &gt;= 0, ALL!P1260-METEALL[[#This Row],[620119]] &lt;= 24), ALL!P1260-METEALL[[#This Row],[620119]], 0)</f>
        <v>6</v>
      </c>
      <c r="R1259">
        <f>IF(AND(ALL!Q1260-METEALL[[#This Row],[620120]] &gt;= 0, ALL!Q1260-METEALL[[#This Row],[620120]] &lt;= 24), ALL!Q1260-METEALL[[#This Row],[620120]], 0)</f>
        <v>5</v>
      </c>
      <c r="S1259">
        <f>IF(AND(ALL!R1260-METEALL[[#This Row],[620122]] &gt;= 0, ALL!R1260-METEALL[[#This Row],[620122]] &lt;= 24), ALL!R1260-METEALL[[#This Row],[620122]], 0)</f>
        <v>13</v>
      </c>
      <c r="T1259">
        <f>IF(AND(ALL!S1260-METEALL[[#This Row],[620123]] &gt;= 0, ALL!S1260-METEALL[[#This Row],[620123]] &lt;= 24), ALL!S1260-METEALL[[#This Row],[620123]], 0)</f>
        <v>0</v>
      </c>
      <c r="U1259">
        <f>IF(AND(ALL!T1260-METEALL[[#This Row],[620124]] &gt;= 0, ALL!T1260-METEALL[[#This Row],[620124]] &lt;= 24), ALL!T1260-METEALL[[#This Row],[620124]], 0)</f>
        <v>0</v>
      </c>
      <c r="Y1259">
        <v>620104</v>
      </c>
      <c r="Z1259" s="31">
        <v>45087</v>
      </c>
      <c r="AA1259">
        <v>2</v>
      </c>
    </row>
    <row r="1260" spans="3:27">
      <c r="C1260" s="17">
        <v>45088</v>
      </c>
      <c r="D1260" t="str">
        <f>TEXT(Mete_cal[[#This Row],[Egat Code]], "[$-409]mmm yyyy")</f>
        <v>Jun 2023</v>
      </c>
      <c r="E1260">
        <f>IF(AND(ALL!D1261-METEALL[[#This Row],[620104]] &gt;= 0, ALL!D1261-METEALL[[#This Row],[620104]] &lt;= 24), ALL!D1261-METEALL[[#This Row],[620104]], 0)</f>
        <v>0</v>
      </c>
      <c r="F1260">
        <f>IF(AND(ALL!E1261-METEALL[[#This Row],[620105]] &gt;= 0, ALL!E1261-METEALL[[#This Row],[620105]] &lt;= 24), ALL!E1261-METEALL[[#This Row],[620105]], 0)</f>
        <v>22</v>
      </c>
      <c r="G1260">
        <f>IF(AND(ALL!F1261-METEALL[[#This Row],[620106]] &gt;= 0, ALL!F1261-METEALL[[#This Row],[620106]] &lt;= 24), ALL!F1261-METEALL[[#This Row],[620106]], 0)</f>
        <v>11</v>
      </c>
      <c r="H1260">
        <f>IF(AND(ALL!G1261-METEALL[[#This Row],[620107]] &gt;= 0, ALL!G1261-METEALL[[#This Row],[620107]] &lt;= 24), ALL!G1261-METEALL[[#This Row],[620107]], 0)</f>
        <v>2</v>
      </c>
      <c r="I1260">
        <f>IF(AND(ALL!H1261-METEALL[[#This Row],[620109]] &gt;= 0, ALL!H1261-METEALL[[#This Row],[620109]] &lt;= 24), ALL!H1261-METEALL[[#This Row],[620109]], 0)</f>
        <v>14</v>
      </c>
      <c r="J1260">
        <f>IF(AND(ALL!I1261-METEALL[[#This Row],[620111]] &gt;= 0, ALL!I1261-METEALL[[#This Row],[620111]] &lt;= 24), ALL!I1261-METEALL[[#This Row],[620111]], 0)</f>
        <v>0</v>
      </c>
      <c r="K1260">
        <f>IF(AND(ALL!J1261-METEALL[[#This Row],[620112]] &gt;= 0, ALL!J1261-METEALL[[#This Row],[620112]] &lt;= 24), ALL!J1261-METEALL[[#This Row],[620112]], 0)</f>
        <v>12</v>
      </c>
      <c r="L1260">
        <f>IF(AND(ALL!K1261-METEALL[[#This Row],[620113]] &gt;= 0, ALL!K1261-METEALL[[#This Row],[620113]] &lt;= 24), ALL!K1261-METEALL[[#This Row],[620113]], 0)</f>
        <v>13</v>
      </c>
      <c r="M1260">
        <f>IF(AND(ALL!L1261-METEALL[[#This Row],[620114]] &gt;= 0, ALL!L1261-METEALL[[#This Row],[620114]] &lt;= 24), ALL!L1261-METEALL[[#This Row],[620114]], 0)</f>
        <v>0</v>
      </c>
      <c r="N1260">
        <f>IF(AND(ALL!M1261-METEALL[[#This Row],[620116]] &gt;= 0, ALL!M1261-METEALL[[#This Row],[620116]] &lt;= 24), ALL!M1261-METEALL[[#This Row],[620116]], 0)</f>
        <v>13</v>
      </c>
      <c r="O1260">
        <f>IF(AND(ALL!N1261-METEALL[[#This Row],[620117]] &gt;= 0, ALL!N1261-METEALL[[#This Row],[620117]] &lt;= 24), ALL!N1261-METEALL[[#This Row],[620117]], 0)</f>
        <v>17</v>
      </c>
      <c r="P1260">
        <f>IF(AND(ALL!O1261-METEALL[[#This Row],[620118]] &gt;= 0, ALL!O1261-METEALL[[#This Row],[620118]] &lt;= 24), ALL!O1261-METEALL[[#This Row],[620118]], 0)</f>
        <v>22</v>
      </c>
      <c r="Q1260">
        <f>IF(AND(ALL!P1261-METEALL[[#This Row],[620119]] &gt;= 0, ALL!P1261-METEALL[[#This Row],[620119]] &lt;= 24), ALL!P1261-METEALL[[#This Row],[620119]], 0)</f>
        <v>12</v>
      </c>
      <c r="R1260">
        <f>IF(AND(ALL!Q1261-METEALL[[#This Row],[620120]] &gt;= 0, ALL!Q1261-METEALL[[#This Row],[620120]] &lt;= 24), ALL!Q1261-METEALL[[#This Row],[620120]], 0)</f>
        <v>12</v>
      </c>
      <c r="S1260">
        <f>IF(AND(ALL!R1261-METEALL[[#This Row],[620122]] &gt;= 0, ALL!R1261-METEALL[[#This Row],[620122]] &lt;= 24), ALL!R1261-METEALL[[#This Row],[620122]], 0)</f>
        <v>14</v>
      </c>
      <c r="T1260">
        <f>IF(AND(ALL!S1261-METEALL[[#This Row],[620123]] &gt;= 0, ALL!S1261-METEALL[[#This Row],[620123]] &lt;= 24), ALL!S1261-METEALL[[#This Row],[620123]], 0)</f>
        <v>0</v>
      </c>
      <c r="U1260">
        <f>IF(AND(ALL!T1261-METEALL[[#This Row],[620124]] &gt;= 0, ALL!T1261-METEALL[[#This Row],[620124]] &lt;= 24), ALL!T1261-METEALL[[#This Row],[620124]], 0)</f>
        <v>0</v>
      </c>
      <c r="Y1260">
        <v>620104</v>
      </c>
      <c r="Z1260" s="31">
        <v>45088</v>
      </c>
      <c r="AA1260">
        <v>0</v>
      </c>
    </row>
    <row r="1261" spans="3:27">
      <c r="C1261" s="17">
        <v>45089</v>
      </c>
      <c r="D1261" t="str">
        <f>TEXT(Mete_cal[[#This Row],[Egat Code]], "[$-409]mmm yyyy")</f>
        <v>Jun 2023</v>
      </c>
      <c r="E1261">
        <f>IF(AND(ALL!D1262-METEALL[[#This Row],[620104]] &gt;= 0, ALL!D1262-METEALL[[#This Row],[620104]] &lt;= 24), ALL!D1262-METEALL[[#This Row],[620104]], 0)</f>
        <v>4</v>
      </c>
      <c r="F1261">
        <f>IF(AND(ALL!E1262-METEALL[[#This Row],[620105]] &gt;= 0, ALL!E1262-METEALL[[#This Row],[620105]] &lt;= 24), ALL!E1262-METEALL[[#This Row],[620105]], 0)</f>
        <v>0</v>
      </c>
      <c r="G1261">
        <f>IF(AND(ALL!F1262-METEALL[[#This Row],[620106]] &gt;= 0, ALL!F1262-METEALL[[#This Row],[620106]] &lt;= 24), ALL!F1262-METEALL[[#This Row],[620106]], 0)</f>
        <v>0</v>
      </c>
      <c r="H1261">
        <f>IF(AND(ALL!G1262-METEALL[[#This Row],[620107]] &gt;= 0, ALL!G1262-METEALL[[#This Row],[620107]] &lt;= 24), ALL!G1262-METEALL[[#This Row],[620107]], 0)</f>
        <v>16</v>
      </c>
      <c r="I1261">
        <f>IF(AND(ALL!H1262-METEALL[[#This Row],[620109]] &gt;= 0, ALL!H1262-METEALL[[#This Row],[620109]] &lt;= 24), ALL!H1262-METEALL[[#This Row],[620109]], 0)</f>
        <v>12</v>
      </c>
      <c r="J1261">
        <f>IF(AND(ALL!I1262-METEALL[[#This Row],[620111]] &gt;= 0, ALL!I1262-METEALL[[#This Row],[620111]] &lt;= 24), ALL!I1262-METEALL[[#This Row],[620111]], 0)</f>
        <v>0</v>
      </c>
      <c r="K1261">
        <f>IF(AND(ALL!J1262-METEALL[[#This Row],[620112]] &gt;= 0, ALL!J1262-METEALL[[#This Row],[620112]] &lt;= 24), ALL!J1262-METEALL[[#This Row],[620112]], 0)</f>
        <v>5</v>
      </c>
      <c r="L1261">
        <f>IF(AND(ALL!K1262-METEALL[[#This Row],[620113]] &gt;= 0, ALL!K1262-METEALL[[#This Row],[620113]] &lt;= 24), ALL!K1262-METEALL[[#This Row],[620113]], 0)</f>
        <v>12</v>
      </c>
      <c r="M1261">
        <f>IF(AND(ALL!L1262-METEALL[[#This Row],[620114]] &gt;= 0, ALL!L1262-METEALL[[#This Row],[620114]] &lt;= 24), ALL!L1262-METEALL[[#This Row],[620114]], 0)</f>
        <v>0</v>
      </c>
      <c r="N1261">
        <f>IF(AND(ALL!M1262-METEALL[[#This Row],[620116]] &gt;= 0, ALL!M1262-METEALL[[#This Row],[620116]] &lt;= 24), ALL!M1262-METEALL[[#This Row],[620116]], 0)</f>
        <v>4</v>
      </c>
      <c r="O1261">
        <f>IF(AND(ALL!N1262-METEALL[[#This Row],[620117]] &gt;= 0, ALL!N1262-METEALL[[#This Row],[620117]] &lt;= 24), ALL!N1262-METEALL[[#This Row],[620117]], 0)</f>
        <v>18</v>
      </c>
      <c r="P1261">
        <f>IF(AND(ALL!O1262-METEALL[[#This Row],[620118]] &gt;= 0, ALL!O1262-METEALL[[#This Row],[620118]] &lt;= 24), ALL!O1262-METEALL[[#This Row],[620118]], 0)</f>
        <v>18</v>
      </c>
      <c r="Q1261">
        <f>IF(AND(ALL!P1262-METEALL[[#This Row],[620119]] &gt;= 0, ALL!P1262-METEALL[[#This Row],[620119]] &lt;= 24), ALL!P1262-METEALL[[#This Row],[620119]], 0)</f>
        <v>20</v>
      </c>
      <c r="R1261">
        <f>IF(AND(ALL!Q1262-METEALL[[#This Row],[620120]] &gt;= 0, ALL!Q1262-METEALL[[#This Row],[620120]] &lt;= 24), ALL!Q1262-METEALL[[#This Row],[620120]], 0)</f>
        <v>8</v>
      </c>
      <c r="S1261">
        <f>IF(AND(ALL!R1262-METEALL[[#This Row],[620122]] &gt;= 0, ALL!R1262-METEALL[[#This Row],[620122]] &lt;= 24), ALL!R1262-METEALL[[#This Row],[620122]], 0)</f>
        <v>7</v>
      </c>
      <c r="T1261">
        <f>IF(AND(ALL!S1262-METEALL[[#This Row],[620123]] &gt;= 0, ALL!S1262-METEALL[[#This Row],[620123]] &lt;= 24), ALL!S1262-METEALL[[#This Row],[620123]], 0)</f>
        <v>0</v>
      </c>
      <c r="U1261">
        <f>IF(AND(ALL!T1262-METEALL[[#This Row],[620124]] &gt;= 0, ALL!T1262-METEALL[[#This Row],[620124]] &lt;= 24), ALL!T1262-METEALL[[#This Row],[620124]], 0)</f>
        <v>0</v>
      </c>
      <c r="Y1261">
        <v>620104</v>
      </c>
      <c r="Z1261" s="31">
        <v>45089</v>
      </c>
      <c r="AA1261">
        <v>4</v>
      </c>
    </row>
    <row r="1262" spans="3:27">
      <c r="C1262" s="17">
        <v>45090</v>
      </c>
      <c r="D1262" t="str">
        <f>TEXT(Mete_cal[[#This Row],[Egat Code]], "[$-409]mmm yyyy")</f>
        <v>Jun 2023</v>
      </c>
      <c r="E1262">
        <f>IF(AND(ALL!D1263-METEALL[[#This Row],[620104]] &gt;= 0, ALL!D1263-METEALL[[#This Row],[620104]] &lt;= 24), ALL!D1263-METEALL[[#This Row],[620104]], 0)</f>
        <v>12</v>
      </c>
      <c r="F1262">
        <f>IF(AND(ALL!E1263-METEALL[[#This Row],[620105]] &gt;= 0, ALL!E1263-METEALL[[#This Row],[620105]] &lt;= 24), ALL!E1263-METEALL[[#This Row],[620105]], 0)</f>
        <v>9</v>
      </c>
      <c r="G1262">
        <f>IF(AND(ALL!F1263-METEALL[[#This Row],[620106]] &gt;= 0, ALL!F1263-METEALL[[#This Row],[620106]] &lt;= 24), ALL!F1263-METEALL[[#This Row],[620106]], 0)</f>
        <v>0</v>
      </c>
      <c r="H1262">
        <f>IF(AND(ALL!G1263-METEALL[[#This Row],[620107]] &gt;= 0, ALL!G1263-METEALL[[#This Row],[620107]] &lt;= 24), ALL!G1263-METEALL[[#This Row],[620107]], 0)</f>
        <v>7</v>
      </c>
      <c r="I1262">
        <f>IF(AND(ALL!H1263-METEALL[[#This Row],[620109]] &gt;= 0, ALL!H1263-METEALL[[#This Row],[620109]] &lt;= 24), ALL!H1263-METEALL[[#This Row],[620109]], 0)</f>
        <v>24</v>
      </c>
      <c r="J1262">
        <f>IF(AND(ALL!I1263-METEALL[[#This Row],[620111]] &gt;= 0, ALL!I1263-METEALL[[#This Row],[620111]] &lt;= 24), ALL!I1263-METEALL[[#This Row],[620111]], 0)</f>
        <v>0</v>
      </c>
      <c r="K1262">
        <f>IF(AND(ALL!J1263-METEALL[[#This Row],[620112]] &gt;= 0, ALL!J1263-METEALL[[#This Row],[620112]] &lt;= 24), ALL!J1263-METEALL[[#This Row],[620112]], 0)</f>
        <v>0</v>
      </c>
      <c r="L1262">
        <f>IF(AND(ALL!K1263-METEALL[[#This Row],[620113]] &gt;= 0, ALL!K1263-METEALL[[#This Row],[620113]] &lt;= 24), ALL!K1263-METEALL[[#This Row],[620113]], 0)</f>
        <v>8</v>
      </c>
      <c r="M1262">
        <f>IF(AND(ALL!L1263-METEALL[[#This Row],[620114]] &gt;= 0, ALL!L1263-METEALL[[#This Row],[620114]] &lt;= 24), ALL!L1263-METEALL[[#This Row],[620114]], 0)</f>
        <v>0</v>
      </c>
      <c r="N1262">
        <f>IF(AND(ALL!M1263-METEALL[[#This Row],[620116]] &gt;= 0, ALL!M1263-METEALL[[#This Row],[620116]] &lt;= 24), ALL!M1263-METEALL[[#This Row],[620116]], 0)</f>
        <v>11</v>
      </c>
      <c r="O1262">
        <f>IF(AND(ALL!N1263-METEALL[[#This Row],[620117]] &gt;= 0, ALL!N1263-METEALL[[#This Row],[620117]] &lt;= 24), ALL!N1263-METEALL[[#This Row],[620117]], 0)</f>
        <v>10</v>
      </c>
      <c r="P1262">
        <f>IF(AND(ALL!O1263-METEALL[[#This Row],[620118]] &gt;= 0, ALL!O1263-METEALL[[#This Row],[620118]] &lt;= 24), ALL!O1263-METEALL[[#This Row],[620118]], 0)</f>
        <v>8</v>
      </c>
      <c r="Q1262">
        <f>IF(AND(ALL!P1263-METEALL[[#This Row],[620119]] &gt;= 0, ALL!P1263-METEALL[[#This Row],[620119]] &lt;= 24), ALL!P1263-METEALL[[#This Row],[620119]], 0)</f>
        <v>21</v>
      </c>
      <c r="R1262">
        <f>IF(AND(ALL!Q1263-METEALL[[#This Row],[620120]] &gt;= 0, ALL!Q1263-METEALL[[#This Row],[620120]] &lt;= 24), ALL!Q1263-METEALL[[#This Row],[620120]], 0)</f>
        <v>6</v>
      </c>
      <c r="S1262">
        <f>IF(AND(ALL!R1263-METEALL[[#This Row],[620122]] &gt;= 0, ALL!R1263-METEALL[[#This Row],[620122]] &lt;= 24), ALL!R1263-METEALL[[#This Row],[620122]], 0)</f>
        <v>1</v>
      </c>
      <c r="T1262">
        <f>IF(AND(ALL!S1263-METEALL[[#This Row],[620123]] &gt;= 0, ALL!S1263-METEALL[[#This Row],[620123]] &lt;= 24), ALL!S1263-METEALL[[#This Row],[620123]], 0)</f>
        <v>0</v>
      </c>
      <c r="U1262">
        <f>IF(AND(ALL!T1263-METEALL[[#This Row],[620124]] &gt;= 0, ALL!T1263-METEALL[[#This Row],[620124]] &lt;= 24), ALL!T1263-METEALL[[#This Row],[620124]], 0)</f>
        <v>0</v>
      </c>
      <c r="Y1262">
        <v>620104</v>
      </c>
      <c r="Z1262" s="31">
        <v>45090</v>
      </c>
      <c r="AA1262">
        <v>12</v>
      </c>
    </row>
    <row r="1263" spans="3:27">
      <c r="C1263" s="17">
        <v>45091</v>
      </c>
      <c r="D1263" t="str">
        <f>TEXT(Mete_cal[[#This Row],[Egat Code]], "[$-409]mmm yyyy")</f>
        <v>Jun 2023</v>
      </c>
      <c r="E1263">
        <f>IF(AND(ALL!D1264-METEALL[[#This Row],[620104]] &gt;= 0, ALL!D1264-METEALL[[#This Row],[620104]] &lt;= 24), ALL!D1264-METEALL[[#This Row],[620104]], 0)</f>
        <v>1</v>
      </c>
      <c r="F1263">
        <f>IF(AND(ALL!E1264-METEALL[[#This Row],[620105]] &gt;= 0, ALL!E1264-METEALL[[#This Row],[620105]] &lt;= 24), ALL!E1264-METEALL[[#This Row],[620105]], 0)</f>
        <v>0</v>
      </c>
      <c r="G1263">
        <f>IF(AND(ALL!F1264-METEALL[[#This Row],[620106]] &gt;= 0, ALL!F1264-METEALL[[#This Row],[620106]] &lt;= 24), ALL!F1264-METEALL[[#This Row],[620106]], 0)</f>
        <v>0</v>
      </c>
      <c r="H1263">
        <f>IF(AND(ALL!G1264-METEALL[[#This Row],[620107]] &gt;= 0, ALL!G1264-METEALL[[#This Row],[620107]] &lt;= 24), ALL!G1264-METEALL[[#This Row],[620107]], 0)</f>
        <v>0</v>
      </c>
      <c r="I1263">
        <f>IF(AND(ALL!H1264-METEALL[[#This Row],[620109]] &gt;= 0, ALL!H1264-METEALL[[#This Row],[620109]] &lt;= 24), ALL!H1264-METEALL[[#This Row],[620109]], 0)</f>
        <v>20</v>
      </c>
      <c r="J1263">
        <f>IF(AND(ALL!I1264-METEALL[[#This Row],[620111]] &gt;= 0, ALL!I1264-METEALL[[#This Row],[620111]] &lt;= 24), ALL!I1264-METEALL[[#This Row],[620111]], 0)</f>
        <v>0</v>
      </c>
      <c r="K1263">
        <f>IF(AND(ALL!J1264-METEALL[[#This Row],[620112]] &gt;= 0, ALL!J1264-METEALL[[#This Row],[620112]] &lt;= 24), ALL!J1264-METEALL[[#This Row],[620112]], 0)</f>
        <v>0</v>
      </c>
      <c r="L1263">
        <f>IF(AND(ALL!K1264-METEALL[[#This Row],[620113]] &gt;= 0, ALL!K1264-METEALL[[#This Row],[620113]] &lt;= 24), ALL!K1264-METEALL[[#This Row],[620113]], 0)</f>
        <v>0</v>
      </c>
      <c r="M1263">
        <f>IF(AND(ALL!L1264-METEALL[[#This Row],[620114]] &gt;= 0, ALL!L1264-METEALL[[#This Row],[620114]] &lt;= 24), ALL!L1264-METEALL[[#This Row],[620114]], 0)</f>
        <v>0</v>
      </c>
      <c r="N1263">
        <f>IF(AND(ALL!M1264-METEALL[[#This Row],[620116]] &gt;= 0, ALL!M1264-METEALL[[#This Row],[620116]] &lt;= 24), ALL!M1264-METEALL[[#This Row],[620116]], 0)</f>
        <v>20</v>
      </c>
      <c r="O1263">
        <f>IF(AND(ALL!N1264-METEALL[[#This Row],[620117]] &gt;= 0, ALL!N1264-METEALL[[#This Row],[620117]] &lt;= 24), ALL!N1264-METEALL[[#This Row],[620117]], 0)</f>
        <v>12</v>
      </c>
      <c r="P1263">
        <f>IF(AND(ALL!O1264-METEALL[[#This Row],[620118]] &gt;= 0, ALL!O1264-METEALL[[#This Row],[620118]] &lt;= 24), ALL!O1264-METEALL[[#This Row],[620118]], 0)</f>
        <v>9</v>
      </c>
      <c r="Q1263">
        <f>IF(AND(ALL!P1264-METEALL[[#This Row],[620119]] &gt;= 0, ALL!P1264-METEALL[[#This Row],[620119]] &lt;= 24), ALL!P1264-METEALL[[#This Row],[620119]], 0)</f>
        <v>17</v>
      </c>
      <c r="R1263">
        <f>IF(AND(ALL!Q1264-METEALL[[#This Row],[620120]] &gt;= 0, ALL!Q1264-METEALL[[#This Row],[620120]] &lt;= 24), ALL!Q1264-METEALL[[#This Row],[620120]], 0)</f>
        <v>2</v>
      </c>
      <c r="S1263">
        <f>IF(AND(ALL!R1264-METEALL[[#This Row],[620122]] &gt;= 0, ALL!R1264-METEALL[[#This Row],[620122]] &lt;= 24), ALL!R1264-METEALL[[#This Row],[620122]], 0)</f>
        <v>0</v>
      </c>
      <c r="T1263">
        <f>IF(AND(ALL!S1264-METEALL[[#This Row],[620123]] &gt;= 0, ALL!S1264-METEALL[[#This Row],[620123]] &lt;= 24), ALL!S1264-METEALL[[#This Row],[620123]], 0)</f>
        <v>0</v>
      </c>
      <c r="U1263">
        <f>IF(AND(ALL!T1264-METEALL[[#This Row],[620124]] &gt;= 0, ALL!T1264-METEALL[[#This Row],[620124]] &lt;= 24), ALL!T1264-METEALL[[#This Row],[620124]], 0)</f>
        <v>0</v>
      </c>
      <c r="Y1263">
        <v>620104</v>
      </c>
      <c r="Z1263" s="31">
        <v>45091</v>
      </c>
      <c r="AA1263">
        <v>1</v>
      </c>
    </row>
    <row r="1264" spans="3:27">
      <c r="C1264" s="17">
        <v>45092</v>
      </c>
      <c r="D1264" t="str">
        <f>TEXT(Mete_cal[[#This Row],[Egat Code]], "[$-409]mmm yyyy")</f>
        <v>Jun 2023</v>
      </c>
      <c r="E1264">
        <f>IF(AND(ALL!D1265-METEALL[[#This Row],[620104]] &gt;= 0, ALL!D1265-METEALL[[#This Row],[620104]] &lt;= 24), ALL!D1265-METEALL[[#This Row],[620104]], 0)</f>
        <v>9</v>
      </c>
      <c r="F1264">
        <f>IF(AND(ALL!E1265-METEALL[[#This Row],[620105]] &gt;= 0, ALL!E1265-METEALL[[#This Row],[620105]] &lt;= 24), ALL!E1265-METEALL[[#This Row],[620105]], 0)</f>
        <v>0</v>
      </c>
      <c r="G1264">
        <f>IF(AND(ALL!F1265-METEALL[[#This Row],[620106]] &gt;= 0, ALL!F1265-METEALL[[#This Row],[620106]] &lt;= 24), ALL!F1265-METEALL[[#This Row],[620106]], 0)</f>
        <v>13</v>
      </c>
      <c r="H1264">
        <f>IF(AND(ALL!G1265-METEALL[[#This Row],[620107]] &gt;= 0, ALL!G1265-METEALL[[#This Row],[620107]] &lt;= 24), ALL!G1265-METEALL[[#This Row],[620107]], 0)</f>
        <v>0</v>
      </c>
      <c r="I1264">
        <f>IF(AND(ALL!H1265-METEALL[[#This Row],[620109]] &gt;= 0, ALL!H1265-METEALL[[#This Row],[620109]] &lt;= 24), ALL!H1265-METEALL[[#This Row],[620109]], 0)</f>
        <v>0</v>
      </c>
      <c r="J1264">
        <f>IF(AND(ALL!I1265-METEALL[[#This Row],[620111]] &gt;= 0, ALL!I1265-METEALL[[#This Row],[620111]] &lt;= 24), ALL!I1265-METEALL[[#This Row],[620111]], 0)</f>
        <v>0</v>
      </c>
      <c r="K1264">
        <f>IF(AND(ALL!J1265-METEALL[[#This Row],[620112]] &gt;= 0, ALL!J1265-METEALL[[#This Row],[620112]] &lt;= 24), ALL!J1265-METEALL[[#This Row],[620112]], 0)</f>
        <v>2</v>
      </c>
      <c r="L1264">
        <f>IF(AND(ALL!K1265-METEALL[[#This Row],[620113]] &gt;= 0, ALL!K1265-METEALL[[#This Row],[620113]] &lt;= 24), ALL!K1265-METEALL[[#This Row],[620113]], 0)</f>
        <v>0</v>
      </c>
      <c r="M1264">
        <f>IF(AND(ALL!L1265-METEALL[[#This Row],[620114]] &gt;= 0, ALL!L1265-METEALL[[#This Row],[620114]] &lt;= 24), ALL!L1265-METEALL[[#This Row],[620114]], 0)</f>
        <v>0</v>
      </c>
      <c r="N1264">
        <f>IF(AND(ALL!M1265-METEALL[[#This Row],[620116]] &gt;= 0, ALL!M1265-METEALL[[#This Row],[620116]] &lt;= 24), ALL!M1265-METEALL[[#This Row],[620116]], 0)</f>
        <v>10</v>
      </c>
      <c r="O1264">
        <f>IF(AND(ALL!N1265-METEALL[[#This Row],[620117]] &gt;= 0, ALL!N1265-METEALL[[#This Row],[620117]] &lt;= 24), ALL!N1265-METEALL[[#This Row],[620117]], 0)</f>
        <v>10</v>
      </c>
      <c r="P1264">
        <f>IF(AND(ALL!O1265-METEALL[[#This Row],[620118]] &gt;= 0, ALL!O1265-METEALL[[#This Row],[620118]] &lt;= 24), ALL!O1265-METEALL[[#This Row],[620118]], 0)</f>
        <v>9</v>
      </c>
      <c r="Q1264">
        <f>IF(AND(ALL!P1265-METEALL[[#This Row],[620119]] &gt;= 0, ALL!P1265-METEALL[[#This Row],[620119]] &lt;= 24), ALL!P1265-METEALL[[#This Row],[620119]], 0)</f>
        <v>0</v>
      </c>
      <c r="R1264">
        <f>IF(AND(ALL!Q1265-METEALL[[#This Row],[620120]] &gt;= 0, ALL!Q1265-METEALL[[#This Row],[620120]] &lt;= 24), ALL!Q1265-METEALL[[#This Row],[620120]], 0)</f>
        <v>18</v>
      </c>
      <c r="S1264">
        <f>IF(AND(ALL!R1265-METEALL[[#This Row],[620122]] &gt;= 0, ALL!R1265-METEALL[[#This Row],[620122]] &lt;= 24), ALL!R1265-METEALL[[#This Row],[620122]], 0)</f>
        <v>1</v>
      </c>
      <c r="T1264">
        <f>IF(AND(ALL!S1265-METEALL[[#This Row],[620123]] &gt;= 0, ALL!S1265-METEALL[[#This Row],[620123]] &lt;= 24), ALL!S1265-METEALL[[#This Row],[620123]], 0)</f>
        <v>0</v>
      </c>
      <c r="U1264">
        <f>IF(AND(ALL!T1265-METEALL[[#This Row],[620124]] &gt;= 0, ALL!T1265-METEALL[[#This Row],[620124]] &lt;= 24), ALL!T1265-METEALL[[#This Row],[620124]], 0)</f>
        <v>0</v>
      </c>
      <c r="Y1264">
        <v>620104</v>
      </c>
      <c r="Z1264" s="31">
        <v>45092</v>
      </c>
      <c r="AA1264">
        <v>9</v>
      </c>
    </row>
    <row r="1265" spans="3:27">
      <c r="C1265" s="17">
        <v>45093</v>
      </c>
      <c r="D1265" t="str">
        <f>TEXT(Mete_cal[[#This Row],[Egat Code]], "[$-409]mmm yyyy")</f>
        <v>Jun 2023</v>
      </c>
      <c r="E1265">
        <f>IF(AND(ALL!D1266-METEALL[[#This Row],[620104]] &gt;= 0, ALL!D1266-METEALL[[#This Row],[620104]] &lt;= 24), ALL!D1266-METEALL[[#This Row],[620104]], 0)</f>
        <v>17</v>
      </c>
      <c r="F1265">
        <f>IF(AND(ALL!E1266-METEALL[[#This Row],[620105]] &gt;= 0, ALL!E1266-METEALL[[#This Row],[620105]] &lt;= 24), ALL!E1266-METEALL[[#This Row],[620105]], 0)</f>
        <v>14</v>
      </c>
      <c r="G1265">
        <f>IF(AND(ALL!F1266-METEALL[[#This Row],[620106]] &gt;= 0, ALL!F1266-METEALL[[#This Row],[620106]] &lt;= 24), ALL!F1266-METEALL[[#This Row],[620106]], 0)</f>
        <v>0</v>
      </c>
      <c r="H1265">
        <f>IF(AND(ALL!G1266-METEALL[[#This Row],[620107]] &gt;= 0, ALL!G1266-METEALL[[#This Row],[620107]] &lt;= 24), ALL!G1266-METEALL[[#This Row],[620107]], 0)</f>
        <v>12</v>
      </c>
      <c r="I1265">
        <f>IF(AND(ALL!H1266-METEALL[[#This Row],[620109]] &gt;= 0, ALL!H1266-METEALL[[#This Row],[620109]] &lt;= 24), ALL!H1266-METEALL[[#This Row],[620109]], 0)</f>
        <v>2</v>
      </c>
      <c r="J1265">
        <f>IF(AND(ALL!I1266-METEALL[[#This Row],[620111]] &gt;= 0, ALL!I1266-METEALL[[#This Row],[620111]] &lt;= 24), ALL!I1266-METEALL[[#This Row],[620111]], 0)</f>
        <v>0</v>
      </c>
      <c r="K1265">
        <f>IF(AND(ALL!J1266-METEALL[[#This Row],[620112]] &gt;= 0, ALL!J1266-METEALL[[#This Row],[620112]] &lt;= 24), ALL!J1266-METEALL[[#This Row],[620112]], 0)</f>
        <v>5</v>
      </c>
      <c r="L1265">
        <f>IF(AND(ALL!K1266-METEALL[[#This Row],[620113]] &gt;= 0, ALL!K1266-METEALL[[#This Row],[620113]] &lt;= 24), ALL!K1266-METEALL[[#This Row],[620113]], 0)</f>
        <v>0</v>
      </c>
      <c r="M1265">
        <f>IF(AND(ALL!L1266-METEALL[[#This Row],[620114]] &gt;= 0, ALL!L1266-METEALL[[#This Row],[620114]] &lt;= 24), ALL!L1266-METEALL[[#This Row],[620114]], 0)</f>
        <v>0</v>
      </c>
      <c r="N1265">
        <f>IF(AND(ALL!M1266-METEALL[[#This Row],[620116]] &gt;= 0, ALL!M1266-METEALL[[#This Row],[620116]] &lt;= 24), ALL!M1266-METEALL[[#This Row],[620116]], 0)</f>
        <v>13</v>
      </c>
      <c r="O1265">
        <f>IF(AND(ALL!N1266-METEALL[[#This Row],[620117]] &gt;= 0, ALL!N1266-METEALL[[#This Row],[620117]] &lt;= 24), ALL!N1266-METEALL[[#This Row],[620117]], 0)</f>
        <v>20</v>
      </c>
      <c r="P1265">
        <f>IF(AND(ALL!O1266-METEALL[[#This Row],[620118]] &gt;= 0, ALL!O1266-METEALL[[#This Row],[620118]] &lt;= 24), ALL!O1266-METEALL[[#This Row],[620118]], 0)</f>
        <v>18</v>
      </c>
      <c r="Q1265">
        <f>IF(AND(ALL!P1266-METEALL[[#This Row],[620119]] &gt;= 0, ALL!P1266-METEALL[[#This Row],[620119]] &lt;= 24), ALL!P1266-METEALL[[#This Row],[620119]], 0)</f>
        <v>0</v>
      </c>
      <c r="R1265">
        <f>IF(AND(ALL!Q1266-METEALL[[#This Row],[620120]] &gt;= 0, ALL!Q1266-METEALL[[#This Row],[620120]] &lt;= 24), ALL!Q1266-METEALL[[#This Row],[620120]], 0)</f>
        <v>0</v>
      </c>
      <c r="S1265">
        <f>IF(AND(ALL!R1266-METEALL[[#This Row],[620122]] &gt;= 0, ALL!R1266-METEALL[[#This Row],[620122]] &lt;= 24), ALL!R1266-METEALL[[#This Row],[620122]], 0)</f>
        <v>7</v>
      </c>
      <c r="T1265">
        <f>IF(AND(ALL!S1266-METEALL[[#This Row],[620123]] &gt;= 0, ALL!S1266-METEALL[[#This Row],[620123]] &lt;= 24), ALL!S1266-METEALL[[#This Row],[620123]], 0)</f>
        <v>0</v>
      </c>
      <c r="U1265">
        <f>IF(AND(ALL!T1266-METEALL[[#This Row],[620124]] &gt;= 0, ALL!T1266-METEALL[[#This Row],[620124]] &lt;= 24), ALL!T1266-METEALL[[#This Row],[620124]], 0)</f>
        <v>0</v>
      </c>
      <c r="Y1265">
        <v>620104</v>
      </c>
      <c r="Z1265" s="31">
        <v>45093</v>
      </c>
      <c r="AA1265">
        <v>17</v>
      </c>
    </row>
    <row r="1266" spans="3:27">
      <c r="C1266" s="17">
        <v>45094</v>
      </c>
      <c r="D1266" t="str">
        <f>TEXT(Mete_cal[[#This Row],[Egat Code]], "[$-409]mmm yyyy")</f>
        <v>Jun 2023</v>
      </c>
      <c r="E1266">
        <f>IF(AND(ALL!D1267-METEALL[[#This Row],[620104]] &gt;= 0, ALL!D1267-METEALL[[#This Row],[620104]] &lt;= 24), ALL!D1267-METEALL[[#This Row],[620104]], 0)</f>
        <v>9</v>
      </c>
      <c r="F1266">
        <f>IF(AND(ALL!E1267-METEALL[[#This Row],[620105]] &gt;= 0, ALL!E1267-METEALL[[#This Row],[620105]] &lt;= 24), ALL!E1267-METEALL[[#This Row],[620105]], 0)</f>
        <v>0</v>
      </c>
      <c r="G1266">
        <f>IF(AND(ALL!F1267-METEALL[[#This Row],[620106]] &gt;= 0, ALL!F1267-METEALL[[#This Row],[620106]] &lt;= 24), ALL!F1267-METEALL[[#This Row],[620106]], 0)</f>
        <v>0</v>
      </c>
      <c r="H1266">
        <f>IF(AND(ALL!G1267-METEALL[[#This Row],[620107]] &gt;= 0, ALL!G1267-METEALL[[#This Row],[620107]] &lt;= 24), ALL!G1267-METEALL[[#This Row],[620107]], 0)</f>
        <v>17</v>
      </c>
      <c r="I1266">
        <f>IF(AND(ALL!H1267-METEALL[[#This Row],[620109]] &gt;= 0, ALL!H1267-METEALL[[#This Row],[620109]] &lt;= 24), ALL!H1267-METEALL[[#This Row],[620109]], 0)</f>
        <v>0</v>
      </c>
      <c r="J1266">
        <f>IF(AND(ALL!I1267-METEALL[[#This Row],[620111]] &gt;= 0, ALL!I1267-METEALL[[#This Row],[620111]] &lt;= 24), ALL!I1267-METEALL[[#This Row],[620111]], 0)</f>
        <v>0</v>
      </c>
      <c r="K1266">
        <f>IF(AND(ALL!J1267-METEALL[[#This Row],[620112]] &gt;= 0, ALL!J1267-METEALL[[#This Row],[620112]] &lt;= 24), ALL!J1267-METEALL[[#This Row],[620112]], 0)</f>
        <v>13</v>
      </c>
      <c r="L1266">
        <f>IF(AND(ALL!K1267-METEALL[[#This Row],[620113]] &gt;= 0, ALL!K1267-METEALL[[#This Row],[620113]] &lt;= 24), ALL!K1267-METEALL[[#This Row],[620113]], 0)</f>
        <v>0</v>
      </c>
      <c r="M1266">
        <f>IF(AND(ALL!L1267-METEALL[[#This Row],[620114]] &gt;= 0, ALL!L1267-METEALL[[#This Row],[620114]] &lt;= 24), ALL!L1267-METEALL[[#This Row],[620114]], 0)</f>
        <v>0</v>
      </c>
      <c r="N1266">
        <f>IF(AND(ALL!M1267-METEALL[[#This Row],[620116]] &gt;= 0, ALL!M1267-METEALL[[#This Row],[620116]] &lt;= 24), ALL!M1267-METEALL[[#This Row],[620116]], 0)</f>
        <v>15</v>
      </c>
      <c r="O1266">
        <f>IF(AND(ALL!N1267-METEALL[[#This Row],[620117]] &gt;= 0, ALL!N1267-METEALL[[#This Row],[620117]] &lt;= 24), ALL!N1267-METEALL[[#This Row],[620117]], 0)</f>
        <v>0</v>
      </c>
      <c r="P1266">
        <f>IF(AND(ALL!O1267-METEALL[[#This Row],[620118]] &gt;= 0, ALL!O1267-METEALL[[#This Row],[620118]] &lt;= 24), ALL!O1267-METEALL[[#This Row],[620118]], 0)</f>
        <v>14</v>
      </c>
      <c r="Q1266">
        <f>IF(AND(ALL!P1267-METEALL[[#This Row],[620119]] &gt;= 0, ALL!P1267-METEALL[[#This Row],[620119]] &lt;= 24), ALL!P1267-METEALL[[#This Row],[620119]], 0)</f>
        <v>0</v>
      </c>
      <c r="R1266">
        <f>IF(AND(ALL!Q1267-METEALL[[#This Row],[620120]] &gt;= 0, ALL!Q1267-METEALL[[#This Row],[620120]] &lt;= 24), ALL!Q1267-METEALL[[#This Row],[620120]], 0)</f>
        <v>0</v>
      </c>
      <c r="S1266">
        <f>IF(AND(ALL!R1267-METEALL[[#This Row],[620122]] &gt;= 0, ALL!R1267-METEALL[[#This Row],[620122]] &lt;= 24), ALL!R1267-METEALL[[#This Row],[620122]], 0)</f>
        <v>14</v>
      </c>
      <c r="T1266">
        <f>IF(AND(ALL!S1267-METEALL[[#This Row],[620123]] &gt;= 0, ALL!S1267-METEALL[[#This Row],[620123]] &lt;= 24), ALL!S1267-METEALL[[#This Row],[620123]], 0)</f>
        <v>0</v>
      </c>
      <c r="U1266">
        <f>IF(AND(ALL!T1267-METEALL[[#This Row],[620124]] &gt;= 0, ALL!T1267-METEALL[[#This Row],[620124]] &lt;= 24), ALL!T1267-METEALL[[#This Row],[620124]], 0)</f>
        <v>0</v>
      </c>
      <c r="Y1266">
        <v>620104</v>
      </c>
      <c r="Z1266" s="31">
        <v>45094</v>
      </c>
      <c r="AA1266">
        <v>9</v>
      </c>
    </row>
    <row r="1267" spans="3:27">
      <c r="C1267" s="17">
        <v>45095</v>
      </c>
      <c r="D1267" t="str">
        <f>TEXT(Mete_cal[[#This Row],[Egat Code]], "[$-409]mmm yyyy")</f>
        <v>Jun 2023</v>
      </c>
      <c r="E1267">
        <f>IF(AND(ALL!D1268-METEALL[[#This Row],[620104]] &gt;= 0, ALL!D1268-METEALL[[#This Row],[620104]] &lt;= 24), ALL!D1268-METEALL[[#This Row],[620104]], 0)</f>
        <v>8</v>
      </c>
      <c r="F1267">
        <f>IF(AND(ALL!E1268-METEALL[[#This Row],[620105]] &gt;= 0, ALL!E1268-METEALL[[#This Row],[620105]] &lt;= 24), ALL!E1268-METEALL[[#This Row],[620105]], 0)</f>
        <v>7</v>
      </c>
      <c r="G1267">
        <f>IF(AND(ALL!F1268-METEALL[[#This Row],[620106]] &gt;= 0, ALL!F1268-METEALL[[#This Row],[620106]] &lt;= 24), ALL!F1268-METEALL[[#This Row],[620106]], 0)</f>
        <v>7</v>
      </c>
      <c r="H1267">
        <f>IF(AND(ALL!G1268-METEALL[[#This Row],[620107]] &gt;= 0, ALL!G1268-METEALL[[#This Row],[620107]] &lt;= 24), ALL!G1268-METEALL[[#This Row],[620107]], 0)</f>
        <v>16</v>
      </c>
      <c r="I1267">
        <f>IF(AND(ALL!H1268-METEALL[[#This Row],[620109]] &gt;= 0, ALL!H1268-METEALL[[#This Row],[620109]] &lt;= 24), ALL!H1268-METEALL[[#This Row],[620109]], 0)</f>
        <v>17</v>
      </c>
      <c r="J1267">
        <f>IF(AND(ALL!I1268-METEALL[[#This Row],[620111]] &gt;= 0, ALL!I1268-METEALL[[#This Row],[620111]] &lt;= 24), ALL!I1268-METEALL[[#This Row],[620111]], 0)</f>
        <v>0</v>
      </c>
      <c r="K1267">
        <f>IF(AND(ALL!J1268-METEALL[[#This Row],[620112]] &gt;= 0, ALL!J1268-METEALL[[#This Row],[620112]] &lt;= 24), ALL!J1268-METEALL[[#This Row],[620112]], 0)</f>
        <v>20</v>
      </c>
      <c r="L1267">
        <f>IF(AND(ALL!K1268-METEALL[[#This Row],[620113]] &gt;= 0, ALL!K1268-METEALL[[#This Row],[620113]] &lt;= 24), ALL!K1268-METEALL[[#This Row],[620113]], 0)</f>
        <v>0</v>
      </c>
      <c r="M1267">
        <f>IF(AND(ALL!L1268-METEALL[[#This Row],[620114]] &gt;= 0, ALL!L1268-METEALL[[#This Row],[620114]] &lt;= 24), ALL!L1268-METEALL[[#This Row],[620114]], 0)</f>
        <v>0</v>
      </c>
      <c r="N1267">
        <f>IF(AND(ALL!M1268-METEALL[[#This Row],[620116]] &gt;= 0, ALL!M1268-METEALL[[#This Row],[620116]] &lt;= 24), ALL!M1268-METEALL[[#This Row],[620116]], 0)</f>
        <v>13</v>
      </c>
      <c r="O1267">
        <f>IF(AND(ALL!N1268-METEALL[[#This Row],[620117]] &gt;= 0, ALL!N1268-METEALL[[#This Row],[620117]] &lt;= 24), ALL!N1268-METEALL[[#This Row],[620117]], 0)</f>
        <v>14</v>
      </c>
      <c r="P1267">
        <f>IF(AND(ALL!O1268-METEALL[[#This Row],[620118]] &gt;= 0, ALL!O1268-METEALL[[#This Row],[620118]] &lt;= 24), ALL!O1268-METEALL[[#This Row],[620118]], 0)</f>
        <v>19</v>
      </c>
      <c r="Q1267">
        <f>IF(AND(ALL!P1268-METEALL[[#This Row],[620119]] &gt;= 0, ALL!P1268-METEALL[[#This Row],[620119]] &lt;= 24), ALL!P1268-METEALL[[#This Row],[620119]], 0)</f>
        <v>9</v>
      </c>
      <c r="R1267">
        <f>IF(AND(ALL!Q1268-METEALL[[#This Row],[620120]] &gt;= 0, ALL!Q1268-METEALL[[#This Row],[620120]] &lt;= 24), ALL!Q1268-METEALL[[#This Row],[620120]], 0)</f>
        <v>10</v>
      </c>
      <c r="S1267">
        <f>IF(AND(ALL!R1268-METEALL[[#This Row],[620122]] &gt;= 0, ALL!R1268-METEALL[[#This Row],[620122]] &lt;= 24), ALL!R1268-METEALL[[#This Row],[620122]], 0)</f>
        <v>21</v>
      </c>
      <c r="T1267">
        <f>IF(AND(ALL!S1268-METEALL[[#This Row],[620123]] &gt;= 0, ALL!S1268-METEALL[[#This Row],[620123]] &lt;= 24), ALL!S1268-METEALL[[#This Row],[620123]], 0)</f>
        <v>0</v>
      </c>
      <c r="U1267">
        <f>IF(AND(ALL!T1268-METEALL[[#This Row],[620124]] &gt;= 0, ALL!T1268-METEALL[[#This Row],[620124]] &lt;= 24), ALL!T1268-METEALL[[#This Row],[620124]], 0)</f>
        <v>0</v>
      </c>
      <c r="Y1267">
        <v>620104</v>
      </c>
      <c r="Z1267" s="31">
        <v>45095</v>
      </c>
      <c r="AA1267">
        <v>8</v>
      </c>
    </row>
    <row r="1268" spans="3:27">
      <c r="C1268" s="17">
        <v>45096</v>
      </c>
      <c r="D1268" t="str">
        <f>TEXT(Mete_cal[[#This Row],[Egat Code]], "[$-409]mmm yyyy")</f>
        <v>Jun 2023</v>
      </c>
      <c r="E1268">
        <f>IF(AND(ALL!D1269-METEALL[[#This Row],[620104]] &gt;= 0, ALL!D1269-METEALL[[#This Row],[620104]] &lt;= 24), ALL!D1269-METEALL[[#This Row],[620104]], 0)</f>
        <v>7</v>
      </c>
      <c r="F1268">
        <f>IF(AND(ALL!E1269-METEALL[[#This Row],[620105]] &gt;= 0, ALL!E1269-METEALL[[#This Row],[620105]] &lt;= 24), ALL!E1269-METEALL[[#This Row],[620105]], 0)</f>
        <v>3</v>
      </c>
      <c r="G1268">
        <f>IF(AND(ALL!F1269-METEALL[[#This Row],[620106]] &gt;= 0, ALL!F1269-METEALL[[#This Row],[620106]] &lt;= 24), ALL!F1269-METEALL[[#This Row],[620106]], 0)</f>
        <v>15</v>
      </c>
      <c r="H1268">
        <f>IF(AND(ALL!G1269-METEALL[[#This Row],[620107]] &gt;= 0, ALL!G1269-METEALL[[#This Row],[620107]] &lt;= 24), ALL!G1269-METEALL[[#This Row],[620107]], 0)</f>
        <v>10</v>
      </c>
      <c r="I1268">
        <f>IF(AND(ALL!H1269-METEALL[[#This Row],[620109]] &gt;= 0, ALL!H1269-METEALL[[#This Row],[620109]] &lt;= 24), ALL!H1269-METEALL[[#This Row],[620109]], 0)</f>
        <v>6</v>
      </c>
      <c r="J1268">
        <f>IF(AND(ALL!I1269-METEALL[[#This Row],[620111]] &gt;= 0, ALL!I1269-METEALL[[#This Row],[620111]] &lt;= 24), ALL!I1269-METEALL[[#This Row],[620111]], 0)</f>
        <v>0</v>
      </c>
      <c r="K1268">
        <f>IF(AND(ALL!J1269-METEALL[[#This Row],[620112]] &gt;= 0, ALL!J1269-METEALL[[#This Row],[620112]] &lt;= 24), ALL!J1269-METEALL[[#This Row],[620112]], 0)</f>
        <v>15</v>
      </c>
      <c r="L1268">
        <f>IF(AND(ALL!K1269-METEALL[[#This Row],[620113]] &gt;= 0, ALL!K1269-METEALL[[#This Row],[620113]] &lt;= 24), ALL!K1269-METEALL[[#This Row],[620113]], 0)</f>
        <v>8</v>
      </c>
      <c r="M1268">
        <f>IF(AND(ALL!L1269-METEALL[[#This Row],[620114]] &gt;= 0, ALL!L1269-METEALL[[#This Row],[620114]] &lt;= 24), ALL!L1269-METEALL[[#This Row],[620114]], 0)</f>
        <v>0</v>
      </c>
      <c r="N1268">
        <f>IF(AND(ALL!M1269-METEALL[[#This Row],[620116]] &gt;= 0, ALL!M1269-METEALL[[#This Row],[620116]] &lt;= 24), ALL!M1269-METEALL[[#This Row],[620116]], 0)</f>
        <v>16</v>
      </c>
      <c r="O1268">
        <f>IF(AND(ALL!N1269-METEALL[[#This Row],[620117]] &gt;= 0, ALL!N1269-METEALL[[#This Row],[620117]] &lt;= 24), ALL!N1269-METEALL[[#This Row],[620117]], 0)</f>
        <v>0</v>
      </c>
      <c r="P1268">
        <f>IF(AND(ALL!O1269-METEALL[[#This Row],[620118]] &gt;= 0, ALL!O1269-METEALL[[#This Row],[620118]] &lt;= 24), ALL!O1269-METEALL[[#This Row],[620118]], 0)</f>
        <v>10</v>
      </c>
      <c r="Q1268">
        <f>IF(AND(ALL!P1269-METEALL[[#This Row],[620119]] &gt;= 0, ALL!P1269-METEALL[[#This Row],[620119]] &lt;= 24), ALL!P1269-METEALL[[#This Row],[620119]], 0)</f>
        <v>8</v>
      </c>
      <c r="R1268">
        <f>IF(AND(ALL!Q1269-METEALL[[#This Row],[620120]] &gt;= 0, ALL!Q1269-METEALL[[#This Row],[620120]] &lt;= 24), ALL!Q1269-METEALL[[#This Row],[620120]], 0)</f>
        <v>0</v>
      </c>
      <c r="S1268">
        <f>IF(AND(ALL!R1269-METEALL[[#This Row],[620122]] &gt;= 0, ALL!R1269-METEALL[[#This Row],[620122]] &lt;= 24), ALL!R1269-METEALL[[#This Row],[620122]], 0)</f>
        <v>9</v>
      </c>
      <c r="T1268">
        <f>IF(AND(ALL!S1269-METEALL[[#This Row],[620123]] &gt;= 0, ALL!S1269-METEALL[[#This Row],[620123]] &lt;= 24), ALL!S1269-METEALL[[#This Row],[620123]], 0)</f>
        <v>0</v>
      </c>
      <c r="U1268">
        <f>IF(AND(ALL!T1269-METEALL[[#This Row],[620124]] &gt;= 0, ALL!T1269-METEALL[[#This Row],[620124]] &lt;= 24), ALL!T1269-METEALL[[#This Row],[620124]], 0)</f>
        <v>0</v>
      </c>
      <c r="Y1268">
        <v>620104</v>
      </c>
      <c r="Z1268" s="31">
        <v>45096</v>
      </c>
      <c r="AA1268">
        <v>7</v>
      </c>
    </row>
    <row r="1269" spans="3:27">
      <c r="C1269" s="17">
        <v>45097</v>
      </c>
      <c r="D1269" t="str">
        <f>TEXT(Mete_cal[[#This Row],[Egat Code]], "[$-409]mmm yyyy")</f>
        <v>Jun 2023</v>
      </c>
      <c r="E1269">
        <f>IF(AND(ALL!D1270-METEALL[[#This Row],[620104]] &gt;= 0, ALL!D1270-METEALL[[#This Row],[620104]] &lt;= 24), ALL!D1270-METEALL[[#This Row],[620104]], 0)</f>
        <v>10</v>
      </c>
      <c r="F1269">
        <f>IF(AND(ALL!E1270-METEALL[[#This Row],[620105]] &gt;= 0, ALL!E1270-METEALL[[#This Row],[620105]] &lt;= 24), ALL!E1270-METEALL[[#This Row],[620105]], 0)</f>
        <v>10</v>
      </c>
      <c r="G1269">
        <f>IF(AND(ALL!F1270-METEALL[[#This Row],[620106]] &gt;= 0, ALL!F1270-METEALL[[#This Row],[620106]] &lt;= 24), ALL!F1270-METEALL[[#This Row],[620106]], 0)</f>
        <v>3</v>
      </c>
      <c r="H1269">
        <f>IF(AND(ALL!G1270-METEALL[[#This Row],[620107]] &gt;= 0, ALL!G1270-METEALL[[#This Row],[620107]] &lt;= 24), ALL!G1270-METEALL[[#This Row],[620107]], 0)</f>
        <v>19</v>
      </c>
      <c r="I1269">
        <f>IF(AND(ALL!H1270-METEALL[[#This Row],[620109]] &gt;= 0, ALL!H1270-METEALL[[#This Row],[620109]] &lt;= 24), ALL!H1270-METEALL[[#This Row],[620109]], 0)</f>
        <v>10</v>
      </c>
      <c r="J1269">
        <f>IF(AND(ALL!I1270-METEALL[[#This Row],[620111]] &gt;= 0, ALL!I1270-METEALL[[#This Row],[620111]] &lt;= 24), ALL!I1270-METEALL[[#This Row],[620111]], 0)</f>
        <v>0</v>
      </c>
      <c r="K1269">
        <f>IF(AND(ALL!J1270-METEALL[[#This Row],[620112]] &gt;= 0, ALL!J1270-METEALL[[#This Row],[620112]] &lt;= 24), ALL!J1270-METEALL[[#This Row],[620112]], 0)</f>
        <v>16</v>
      </c>
      <c r="L1269">
        <f>IF(AND(ALL!K1270-METEALL[[#This Row],[620113]] &gt;= 0, ALL!K1270-METEALL[[#This Row],[620113]] &lt;= 24), ALL!K1270-METEALL[[#This Row],[620113]], 0)</f>
        <v>0</v>
      </c>
      <c r="M1269">
        <f>IF(AND(ALL!L1270-METEALL[[#This Row],[620114]] &gt;= 0, ALL!L1270-METEALL[[#This Row],[620114]] &lt;= 24), ALL!L1270-METEALL[[#This Row],[620114]], 0)</f>
        <v>0</v>
      </c>
      <c r="N1269">
        <f>IF(AND(ALL!M1270-METEALL[[#This Row],[620116]] &gt;= 0, ALL!M1270-METEALL[[#This Row],[620116]] &lt;= 24), ALL!M1270-METEALL[[#This Row],[620116]], 0)</f>
        <v>16</v>
      </c>
      <c r="O1269">
        <f>IF(AND(ALL!N1270-METEALL[[#This Row],[620117]] &gt;= 0, ALL!N1270-METEALL[[#This Row],[620117]] &lt;= 24), ALL!N1270-METEALL[[#This Row],[620117]], 0)</f>
        <v>11</v>
      </c>
      <c r="P1269">
        <f>IF(AND(ALL!O1270-METEALL[[#This Row],[620118]] &gt;= 0, ALL!O1270-METEALL[[#This Row],[620118]] &lt;= 24), ALL!O1270-METEALL[[#This Row],[620118]], 0)</f>
        <v>11</v>
      </c>
      <c r="Q1269">
        <f>IF(AND(ALL!P1270-METEALL[[#This Row],[620119]] &gt;= 0, ALL!P1270-METEALL[[#This Row],[620119]] &lt;= 24), ALL!P1270-METEALL[[#This Row],[620119]], 0)</f>
        <v>19</v>
      </c>
      <c r="R1269">
        <f>IF(AND(ALL!Q1270-METEALL[[#This Row],[620120]] &gt;= 0, ALL!Q1270-METEALL[[#This Row],[620120]] &lt;= 24), ALL!Q1270-METEALL[[#This Row],[620120]], 0)</f>
        <v>0</v>
      </c>
      <c r="S1269">
        <f>IF(AND(ALL!R1270-METEALL[[#This Row],[620122]] &gt;= 0, ALL!R1270-METEALL[[#This Row],[620122]] &lt;= 24), ALL!R1270-METEALL[[#This Row],[620122]], 0)</f>
        <v>1</v>
      </c>
      <c r="T1269">
        <f>IF(AND(ALL!S1270-METEALL[[#This Row],[620123]] &gt;= 0, ALL!S1270-METEALL[[#This Row],[620123]] &lt;= 24), ALL!S1270-METEALL[[#This Row],[620123]], 0)</f>
        <v>0</v>
      </c>
      <c r="U1269">
        <f>IF(AND(ALL!T1270-METEALL[[#This Row],[620124]] &gt;= 0, ALL!T1270-METEALL[[#This Row],[620124]] &lt;= 24), ALL!T1270-METEALL[[#This Row],[620124]], 0)</f>
        <v>0</v>
      </c>
      <c r="Y1269">
        <v>620104</v>
      </c>
      <c r="Z1269" s="31">
        <v>45097</v>
      </c>
      <c r="AA1269">
        <v>10</v>
      </c>
    </row>
    <row r="1270" spans="3:27">
      <c r="C1270" s="17">
        <v>45098</v>
      </c>
      <c r="D1270" t="str">
        <f>TEXT(Mete_cal[[#This Row],[Egat Code]], "[$-409]mmm yyyy")</f>
        <v>Jun 2023</v>
      </c>
      <c r="E1270">
        <f>IF(AND(ALL!D1271-METEALL[[#This Row],[620104]] &gt;= 0, ALL!D1271-METEALL[[#This Row],[620104]] &lt;= 24), ALL!D1271-METEALL[[#This Row],[620104]], 0)</f>
        <v>20</v>
      </c>
      <c r="F1270">
        <f>IF(AND(ALL!E1271-METEALL[[#This Row],[620105]] &gt;= 0, ALL!E1271-METEALL[[#This Row],[620105]] &lt;= 24), ALL!E1271-METEALL[[#This Row],[620105]], 0)</f>
        <v>6</v>
      </c>
      <c r="G1270">
        <f>IF(AND(ALL!F1271-METEALL[[#This Row],[620106]] &gt;= 0, ALL!F1271-METEALL[[#This Row],[620106]] &lt;= 24), ALL!F1271-METEALL[[#This Row],[620106]], 0)</f>
        <v>16</v>
      </c>
      <c r="H1270">
        <f>IF(AND(ALL!G1271-METEALL[[#This Row],[620107]] &gt;= 0, ALL!G1271-METEALL[[#This Row],[620107]] &lt;= 24), ALL!G1271-METEALL[[#This Row],[620107]], 0)</f>
        <v>15</v>
      </c>
      <c r="I1270">
        <f>IF(AND(ALL!H1271-METEALL[[#This Row],[620109]] &gt;= 0, ALL!H1271-METEALL[[#This Row],[620109]] &lt;= 24), ALL!H1271-METEALL[[#This Row],[620109]], 0)</f>
        <v>14</v>
      </c>
      <c r="J1270">
        <f>IF(AND(ALL!I1271-METEALL[[#This Row],[620111]] &gt;= 0, ALL!I1271-METEALL[[#This Row],[620111]] &lt;= 24), ALL!I1271-METEALL[[#This Row],[620111]], 0)</f>
        <v>0</v>
      </c>
      <c r="K1270">
        <f>IF(AND(ALL!J1271-METEALL[[#This Row],[620112]] &gt;= 0, ALL!J1271-METEALL[[#This Row],[620112]] &lt;= 24), ALL!J1271-METEALL[[#This Row],[620112]], 0)</f>
        <v>20</v>
      </c>
      <c r="L1270">
        <f>IF(AND(ALL!K1271-METEALL[[#This Row],[620113]] &gt;= 0, ALL!K1271-METEALL[[#This Row],[620113]] &lt;= 24), ALL!K1271-METEALL[[#This Row],[620113]], 0)</f>
        <v>0</v>
      </c>
      <c r="M1270">
        <f>IF(AND(ALL!L1271-METEALL[[#This Row],[620114]] &gt;= 0, ALL!L1271-METEALL[[#This Row],[620114]] &lt;= 24), ALL!L1271-METEALL[[#This Row],[620114]], 0)</f>
        <v>0</v>
      </c>
      <c r="N1270">
        <f>IF(AND(ALL!M1271-METEALL[[#This Row],[620116]] &gt;= 0, ALL!M1271-METEALL[[#This Row],[620116]] &lt;= 24), ALL!M1271-METEALL[[#This Row],[620116]], 0)</f>
        <v>0</v>
      </c>
      <c r="O1270">
        <f>IF(AND(ALL!N1271-METEALL[[#This Row],[620117]] &gt;= 0, ALL!N1271-METEALL[[#This Row],[620117]] &lt;= 24), ALL!N1271-METEALL[[#This Row],[620117]], 0)</f>
        <v>13</v>
      </c>
      <c r="P1270">
        <f>IF(AND(ALL!O1271-METEALL[[#This Row],[620118]] &gt;= 0, ALL!O1271-METEALL[[#This Row],[620118]] &lt;= 24), ALL!O1271-METEALL[[#This Row],[620118]], 0)</f>
        <v>17</v>
      </c>
      <c r="Q1270">
        <f>IF(AND(ALL!P1271-METEALL[[#This Row],[620119]] &gt;= 0, ALL!P1271-METEALL[[#This Row],[620119]] &lt;= 24), ALL!P1271-METEALL[[#This Row],[620119]], 0)</f>
        <v>19</v>
      </c>
      <c r="R1270">
        <f>IF(AND(ALL!Q1271-METEALL[[#This Row],[620120]] &gt;= 0, ALL!Q1271-METEALL[[#This Row],[620120]] &lt;= 24), ALL!Q1271-METEALL[[#This Row],[620120]], 0)</f>
        <v>15</v>
      </c>
      <c r="S1270">
        <f>IF(AND(ALL!R1271-METEALL[[#This Row],[620122]] &gt;= 0, ALL!R1271-METEALL[[#This Row],[620122]] &lt;= 24), ALL!R1271-METEALL[[#This Row],[620122]], 0)</f>
        <v>11</v>
      </c>
      <c r="T1270">
        <f>IF(AND(ALL!S1271-METEALL[[#This Row],[620123]] &gt;= 0, ALL!S1271-METEALL[[#This Row],[620123]] &lt;= 24), ALL!S1271-METEALL[[#This Row],[620123]], 0)</f>
        <v>0</v>
      </c>
      <c r="U1270">
        <f>IF(AND(ALL!T1271-METEALL[[#This Row],[620124]] &gt;= 0, ALL!T1271-METEALL[[#This Row],[620124]] &lt;= 24), ALL!T1271-METEALL[[#This Row],[620124]], 0)</f>
        <v>0</v>
      </c>
      <c r="Y1270">
        <v>620104</v>
      </c>
      <c r="Z1270" s="31">
        <v>45098</v>
      </c>
      <c r="AA1270">
        <v>20</v>
      </c>
    </row>
    <row r="1271" spans="3:27">
      <c r="C1271" s="17">
        <v>45099</v>
      </c>
      <c r="D1271" t="str">
        <f>TEXT(Mete_cal[[#This Row],[Egat Code]], "[$-409]mmm yyyy")</f>
        <v>Jun 2023</v>
      </c>
      <c r="E1271">
        <f>IF(AND(ALL!D1272-METEALL[[#This Row],[620104]] &gt;= 0, ALL!D1272-METEALL[[#This Row],[620104]] &lt;= 24), ALL!D1272-METEALL[[#This Row],[620104]], 0)</f>
        <v>14</v>
      </c>
      <c r="F1271">
        <f>IF(AND(ALL!E1272-METEALL[[#This Row],[620105]] &gt;= 0, ALL!E1272-METEALL[[#This Row],[620105]] &lt;= 24), ALL!E1272-METEALL[[#This Row],[620105]], 0)</f>
        <v>12</v>
      </c>
      <c r="G1271">
        <f>IF(AND(ALL!F1272-METEALL[[#This Row],[620106]] &gt;= 0, ALL!F1272-METEALL[[#This Row],[620106]] &lt;= 24), ALL!F1272-METEALL[[#This Row],[620106]], 0)</f>
        <v>13</v>
      </c>
      <c r="H1271">
        <f>IF(AND(ALL!G1272-METEALL[[#This Row],[620107]] &gt;= 0, ALL!G1272-METEALL[[#This Row],[620107]] &lt;= 24), ALL!G1272-METEALL[[#This Row],[620107]], 0)</f>
        <v>13</v>
      </c>
      <c r="I1271">
        <f>IF(AND(ALL!H1272-METEALL[[#This Row],[620109]] &gt;= 0, ALL!H1272-METEALL[[#This Row],[620109]] &lt;= 24), ALL!H1272-METEALL[[#This Row],[620109]], 0)</f>
        <v>13</v>
      </c>
      <c r="J1271">
        <f>IF(AND(ALL!I1272-METEALL[[#This Row],[620111]] &gt;= 0, ALL!I1272-METEALL[[#This Row],[620111]] &lt;= 24), ALL!I1272-METEALL[[#This Row],[620111]], 0)</f>
        <v>0</v>
      </c>
      <c r="K1271">
        <f>IF(AND(ALL!J1272-METEALL[[#This Row],[620112]] &gt;= 0, ALL!J1272-METEALL[[#This Row],[620112]] &lt;= 24), ALL!J1272-METEALL[[#This Row],[620112]], 0)</f>
        <v>0</v>
      </c>
      <c r="L1271">
        <f>IF(AND(ALL!K1272-METEALL[[#This Row],[620113]] &gt;= 0, ALL!K1272-METEALL[[#This Row],[620113]] &lt;= 24), ALL!K1272-METEALL[[#This Row],[620113]], 0)</f>
        <v>0</v>
      </c>
      <c r="M1271">
        <f>IF(AND(ALL!L1272-METEALL[[#This Row],[620114]] &gt;= 0, ALL!L1272-METEALL[[#This Row],[620114]] &lt;= 24), ALL!L1272-METEALL[[#This Row],[620114]], 0)</f>
        <v>0</v>
      </c>
      <c r="N1271">
        <f>IF(AND(ALL!M1272-METEALL[[#This Row],[620116]] &gt;= 0, ALL!M1272-METEALL[[#This Row],[620116]] &lt;= 24), ALL!M1272-METEALL[[#This Row],[620116]], 0)</f>
        <v>1</v>
      </c>
      <c r="O1271">
        <f>IF(AND(ALL!N1272-METEALL[[#This Row],[620117]] &gt;= 0, ALL!N1272-METEALL[[#This Row],[620117]] &lt;= 24), ALL!N1272-METEALL[[#This Row],[620117]], 0)</f>
        <v>7</v>
      </c>
      <c r="P1271">
        <f>IF(AND(ALL!O1272-METEALL[[#This Row],[620118]] &gt;= 0, ALL!O1272-METEALL[[#This Row],[620118]] &lt;= 24), ALL!O1272-METEALL[[#This Row],[620118]], 0)</f>
        <v>1</v>
      </c>
      <c r="Q1271">
        <f>IF(AND(ALL!P1272-METEALL[[#This Row],[620119]] &gt;= 0, ALL!P1272-METEALL[[#This Row],[620119]] &lt;= 24), ALL!P1272-METEALL[[#This Row],[620119]], 0)</f>
        <v>14</v>
      </c>
      <c r="R1271">
        <f>IF(AND(ALL!Q1272-METEALL[[#This Row],[620120]] &gt;= 0, ALL!Q1272-METEALL[[#This Row],[620120]] &lt;= 24), ALL!Q1272-METEALL[[#This Row],[620120]], 0)</f>
        <v>8</v>
      </c>
      <c r="S1271">
        <f>IF(AND(ALL!R1272-METEALL[[#This Row],[620122]] &gt;= 0, ALL!R1272-METEALL[[#This Row],[620122]] &lt;= 24), ALL!R1272-METEALL[[#This Row],[620122]], 0)</f>
        <v>8</v>
      </c>
      <c r="T1271">
        <f>IF(AND(ALL!S1272-METEALL[[#This Row],[620123]] &gt;= 0, ALL!S1272-METEALL[[#This Row],[620123]] &lt;= 24), ALL!S1272-METEALL[[#This Row],[620123]], 0)</f>
        <v>0</v>
      </c>
      <c r="U1271">
        <f>IF(AND(ALL!T1272-METEALL[[#This Row],[620124]] &gt;= 0, ALL!T1272-METEALL[[#This Row],[620124]] &lt;= 24), ALL!T1272-METEALL[[#This Row],[620124]], 0)</f>
        <v>22</v>
      </c>
      <c r="Y1271">
        <v>620104</v>
      </c>
      <c r="Z1271" s="31">
        <v>45099</v>
      </c>
      <c r="AA1271">
        <v>14</v>
      </c>
    </row>
    <row r="1272" spans="3:27">
      <c r="C1272" s="17">
        <v>45100</v>
      </c>
      <c r="D1272" t="str">
        <f>TEXT(Mete_cal[[#This Row],[Egat Code]], "[$-409]mmm yyyy")</f>
        <v>Jun 2023</v>
      </c>
      <c r="E1272">
        <f>IF(AND(ALL!D1273-METEALL[[#This Row],[620104]] &gt;= 0, ALL!D1273-METEALL[[#This Row],[620104]] &lt;= 24), ALL!D1273-METEALL[[#This Row],[620104]], 0)</f>
        <v>5</v>
      </c>
      <c r="F1272">
        <f>IF(AND(ALL!E1273-METEALL[[#This Row],[620105]] &gt;= 0, ALL!E1273-METEALL[[#This Row],[620105]] &lt;= 24), ALL!E1273-METEALL[[#This Row],[620105]], 0)</f>
        <v>9</v>
      </c>
      <c r="G1272">
        <f>IF(AND(ALL!F1273-METEALL[[#This Row],[620106]] &gt;= 0, ALL!F1273-METEALL[[#This Row],[620106]] &lt;= 24), ALL!F1273-METEALL[[#This Row],[620106]], 0)</f>
        <v>10</v>
      </c>
      <c r="H1272">
        <f>IF(AND(ALL!G1273-METEALL[[#This Row],[620107]] &gt;= 0, ALL!G1273-METEALL[[#This Row],[620107]] &lt;= 24), ALL!G1273-METEALL[[#This Row],[620107]], 0)</f>
        <v>5</v>
      </c>
      <c r="I1272">
        <f>IF(AND(ALL!H1273-METEALL[[#This Row],[620109]] &gt;= 0, ALL!H1273-METEALL[[#This Row],[620109]] &lt;= 24), ALL!H1273-METEALL[[#This Row],[620109]], 0)</f>
        <v>8</v>
      </c>
      <c r="J1272">
        <f>IF(AND(ALL!I1273-METEALL[[#This Row],[620111]] &gt;= 0, ALL!I1273-METEALL[[#This Row],[620111]] &lt;= 24), ALL!I1273-METEALL[[#This Row],[620111]], 0)</f>
        <v>0</v>
      </c>
      <c r="K1272">
        <f>IF(AND(ALL!J1273-METEALL[[#This Row],[620112]] &gt;= 0, ALL!J1273-METEALL[[#This Row],[620112]] &lt;= 24), ALL!J1273-METEALL[[#This Row],[620112]], 0)</f>
        <v>0</v>
      </c>
      <c r="L1272">
        <f>IF(AND(ALL!K1273-METEALL[[#This Row],[620113]] &gt;= 0, ALL!K1273-METEALL[[#This Row],[620113]] &lt;= 24), ALL!K1273-METEALL[[#This Row],[620113]], 0)</f>
        <v>0</v>
      </c>
      <c r="M1272">
        <f>IF(AND(ALL!L1273-METEALL[[#This Row],[620114]] &gt;= 0, ALL!L1273-METEALL[[#This Row],[620114]] &lt;= 24), ALL!L1273-METEALL[[#This Row],[620114]], 0)</f>
        <v>0</v>
      </c>
      <c r="N1272">
        <f>IF(AND(ALL!M1273-METEALL[[#This Row],[620116]] &gt;= 0, ALL!M1273-METEALL[[#This Row],[620116]] &lt;= 24), ALL!M1273-METEALL[[#This Row],[620116]], 0)</f>
        <v>14</v>
      </c>
      <c r="O1272">
        <f>IF(AND(ALL!N1273-METEALL[[#This Row],[620117]] &gt;= 0, ALL!N1273-METEALL[[#This Row],[620117]] &lt;= 24), ALL!N1273-METEALL[[#This Row],[620117]], 0)</f>
        <v>0</v>
      </c>
      <c r="P1272">
        <f>IF(AND(ALL!O1273-METEALL[[#This Row],[620118]] &gt;= 0, ALL!O1273-METEALL[[#This Row],[620118]] &lt;= 24), ALL!O1273-METEALL[[#This Row],[620118]], 0)</f>
        <v>13</v>
      </c>
      <c r="Q1272">
        <f>IF(AND(ALL!P1273-METEALL[[#This Row],[620119]] &gt;= 0, ALL!P1273-METEALL[[#This Row],[620119]] &lt;= 24), ALL!P1273-METEALL[[#This Row],[620119]], 0)</f>
        <v>0</v>
      </c>
      <c r="R1272">
        <f>IF(AND(ALL!Q1273-METEALL[[#This Row],[620120]] &gt;= 0, ALL!Q1273-METEALL[[#This Row],[620120]] &lt;= 24), ALL!Q1273-METEALL[[#This Row],[620120]], 0)</f>
        <v>0</v>
      </c>
      <c r="S1272">
        <f>IF(AND(ALL!R1273-METEALL[[#This Row],[620122]] &gt;= 0, ALL!R1273-METEALL[[#This Row],[620122]] &lt;= 24), ALL!R1273-METEALL[[#This Row],[620122]], 0)</f>
        <v>11</v>
      </c>
      <c r="T1272">
        <f>IF(AND(ALL!S1273-METEALL[[#This Row],[620123]] &gt;= 0, ALL!S1273-METEALL[[#This Row],[620123]] &lt;= 24), ALL!S1273-METEALL[[#This Row],[620123]], 0)</f>
        <v>0</v>
      </c>
      <c r="U1272">
        <f>IF(AND(ALL!T1273-METEALL[[#This Row],[620124]] &gt;= 0, ALL!T1273-METEALL[[#This Row],[620124]] &lt;= 24), ALL!T1273-METEALL[[#This Row],[620124]], 0)</f>
        <v>11</v>
      </c>
      <c r="Y1272">
        <v>620104</v>
      </c>
      <c r="Z1272" s="31">
        <v>45100</v>
      </c>
      <c r="AA1272">
        <v>5</v>
      </c>
    </row>
    <row r="1273" spans="3:27">
      <c r="C1273" s="17">
        <v>45101</v>
      </c>
      <c r="D1273" t="str">
        <f>TEXT(Mete_cal[[#This Row],[Egat Code]], "[$-409]mmm yyyy")</f>
        <v>Jun 2023</v>
      </c>
      <c r="E1273">
        <f>IF(AND(ALL!D1274-METEALL[[#This Row],[620104]] &gt;= 0, ALL!D1274-METEALL[[#This Row],[620104]] &lt;= 24), ALL!D1274-METEALL[[#This Row],[620104]], 0)</f>
        <v>7</v>
      </c>
      <c r="F1273">
        <f>IF(AND(ALL!E1274-METEALL[[#This Row],[620105]] &gt;= 0, ALL!E1274-METEALL[[#This Row],[620105]] &lt;= 24), ALL!E1274-METEALL[[#This Row],[620105]], 0)</f>
        <v>2</v>
      </c>
      <c r="G1273">
        <f>IF(AND(ALL!F1274-METEALL[[#This Row],[620106]] &gt;= 0, ALL!F1274-METEALL[[#This Row],[620106]] &lt;= 24), ALL!F1274-METEALL[[#This Row],[620106]], 0)</f>
        <v>8</v>
      </c>
      <c r="H1273">
        <f>IF(AND(ALL!G1274-METEALL[[#This Row],[620107]] &gt;= 0, ALL!G1274-METEALL[[#This Row],[620107]] &lt;= 24), ALL!G1274-METEALL[[#This Row],[620107]], 0)</f>
        <v>2</v>
      </c>
      <c r="I1273">
        <f>IF(AND(ALL!H1274-METEALL[[#This Row],[620109]] &gt;= 0, ALL!H1274-METEALL[[#This Row],[620109]] &lt;= 24), ALL!H1274-METEALL[[#This Row],[620109]], 0)</f>
        <v>2</v>
      </c>
      <c r="J1273">
        <f>IF(AND(ALL!I1274-METEALL[[#This Row],[620111]] &gt;= 0, ALL!I1274-METEALL[[#This Row],[620111]] &lt;= 24), ALL!I1274-METEALL[[#This Row],[620111]], 0)</f>
        <v>0</v>
      </c>
      <c r="K1273">
        <f>IF(AND(ALL!J1274-METEALL[[#This Row],[620112]] &gt;= 0, ALL!J1274-METEALL[[#This Row],[620112]] &lt;= 24), ALL!J1274-METEALL[[#This Row],[620112]], 0)</f>
        <v>12</v>
      </c>
      <c r="L1273">
        <f>IF(AND(ALL!K1274-METEALL[[#This Row],[620113]] &gt;= 0, ALL!K1274-METEALL[[#This Row],[620113]] &lt;= 24), ALL!K1274-METEALL[[#This Row],[620113]], 0)</f>
        <v>1</v>
      </c>
      <c r="M1273">
        <f>IF(AND(ALL!L1274-METEALL[[#This Row],[620114]] &gt;= 0, ALL!L1274-METEALL[[#This Row],[620114]] &lt;= 24), ALL!L1274-METEALL[[#This Row],[620114]], 0)</f>
        <v>0</v>
      </c>
      <c r="N1273">
        <f>IF(AND(ALL!M1274-METEALL[[#This Row],[620116]] &gt;= 0, ALL!M1274-METEALL[[#This Row],[620116]] &lt;= 24), ALL!M1274-METEALL[[#This Row],[620116]], 0)</f>
        <v>13</v>
      </c>
      <c r="O1273">
        <f>IF(AND(ALL!N1274-METEALL[[#This Row],[620117]] &gt;= 0, ALL!N1274-METEALL[[#This Row],[620117]] &lt;= 24), ALL!N1274-METEALL[[#This Row],[620117]], 0)</f>
        <v>2</v>
      </c>
      <c r="P1273">
        <f>IF(AND(ALL!O1274-METEALL[[#This Row],[620118]] &gt;= 0, ALL!O1274-METEALL[[#This Row],[620118]] &lt;= 24), ALL!O1274-METEALL[[#This Row],[620118]], 0)</f>
        <v>2</v>
      </c>
      <c r="Q1273">
        <f>IF(AND(ALL!P1274-METEALL[[#This Row],[620119]] &gt;= 0, ALL!P1274-METEALL[[#This Row],[620119]] &lt;= 24), ALL!P1274-METEALL[[#This Row],[620119]], 0)</f>
        <v>0</v>
      </c>
      <c r="R1273">
        <f>IF(AND(ALL!Q1274-METEALL[[#This Row],[620120]] &gt;= 0, ALL!Q1274-METEALL[[#This Row],[620120]] &lt;= 24), ALL!Q1274-METEALL[[#This Row],[620120]], 0)</f>
        <v>0</v>
      </c>
      <c r="S1273">
        <f>IF(AND(ALL!R1274-METEALL[[#This Row],[620122]] &gt;= 0, ALL!R1274-METEALL[[#This Row],[620122]] &lt;= 24), ALL!R1274-METEALL[[#This Row],[620122]], 0)</f>
        <v>7</v>
      </c>
      <c r="T1273">
        <f>IF(AND(ALL!S1274-METEALL[[#This Row],[620123]] &gt;= 0, ALL!S1274-METEALL[[#This Row],[620123]] &lt;= 24), ALL!S1274-METEALL[[#This Row],[620123]], 0)</f>
        <v>0</v>
      </c>
      <c r="U1273">
        <f>IF(AND(ALL!T1274-METEALL[[#This Row],[620124]] &gt;= 0, ALL!T1274-METEALL[[#This Row],[620124]] &lt;= 24), ALL!T1274-METEALL[[#This Row],[620124]], 0)</f>
        <v>8</v>
      </c>
      <c r="Y1273">
        <v>620104</v>
      </c>
      <c r="Z1273" s="31">
        <v>45101</v>
      </c>
      <c r="AA1273">
        <v>7</v>
      </c>
    </row>
    <row r="1274" spans="3:27">
      <c r="C1274" s="17">
        <v>45102</v>
      </c>
      <c r="D1274" t="str">
        <f>TEXT(Mete_cal[[#This Row],[Egat Code]], "[$-409]mmm yyyy")</f>
        <v>Jun 2023</v>
      </c>
      <c r="E1274">
        <f>IF(AND(ALL!D1275-METEALL[[#This Row],[620104]] &gt;= 0, ALL!D1275-METEALL[[#This Row],[620104]] &lt;= 24), ALL!D1275-METEALL[[#This Row],[620104]], 0)</f>
        <v>6</v>
      </c>
      <c r="F1274">
        <f>IF(AND(ALL!E1275-METEALL[[#This Row],[620105]] &gt;= 0, ALL!E1275-METEALL[[#This Row],[620105]] &lt;= 24), ALL!E1275-METEALL[[#This Row],[620105]], 0)</f>
        <v>0</v>
      </c>
      <c r="G1274">
        <f>IF(AND(ALL!F1275-METEALL[[#This Row],[620106]] &gt;= 0, ALL!F1275-METEALL[[#This Row],[620106]] &lt;= 24), ALL!F1275-METEALL[[#This Row],[620106]], 0)</f>
        <v>6</v>
      </c>
      <c r="H1274">
        <f>IF(AND(ALL!G1275-METEALL[[#This Row],[620107]] &gt;= 0, ALL!G1275-METEALL[[#This Row],[620107]] &lt;= 24), ALL!G1275-METEALL[[#This Row],[620107]], 0)</f>
        <v>0</v>
      </c>
      <c r="I1274">
        <f>IF(AND(ALL!H1275-METEALL[[#This Row],[620109]] &gt;= 0, ALL!H1275-METEALL[[#This Row],[620109]] &lt;= 24), ALL!H1275-METEALL[[#This Row],[620109]], 0)</f>
        <v>0</v>
      </c>
      <c r="J1274">
        <f>IF(AND(ALL!I1275-METEALL[[#This Row],[620111]] &gt;= 0, ALL!I1275-METEALL[[#This Row],[620111]] &lt;= 24), ALL!I1275-METEALL[[#This Row],[620111]], 0)</f>
        <v>19</v>
      </c>
      <c r="K1274">
        <f>IF(AND(ALL!J1275-METEALL[[#This Row],[620112]] &gt;= 0, ALL!J1275-METEALL[[#This Row],[620112]] &lt;= 24), ALL!J1275-METEALL[[#This Row],[620112]], 0)</f>
        <v>6</v>
      </c>
      <c r="L1274">
        <f>IF(AND(ALL!K1275-METEALL[[#This Row],[620113]] &gt;= 0, ALL!K1275-METEALL[[#This Row],[620113]] &lt;= 24), ALL!K1275-METEALL[[#This Row],[620113]], 0)</f>
        <v>0</v>
      </c>
      <c r="M1274">
        <f>IF(AND(ALL!L1275-METEALL[[#This Row],[620114]] &gt;= 0, ALL!L1275-METEALL[[#This Row],[620114]] &lt;= 24), ALL!L1275-METEALL[[#This Row],[620114]], 0)</f>
        <v>0</v>
      </c>
      <c r="N1274">
        <f>IF(AND(ALL!M1275-METEALL[[#This Row],[620116]] &gt;= 0, ALL!M1275-METEALL[[#This Row],[620116]] &lt;= 24), ALL!M1275-METEALL[[#This Row],[620116]], 0)</f>
        <v>16</v>
      </c>
      <c r="O1274">
        <f>IF(AND(ALL!N1275-METEALL[[#This Row],[620117]] &gt;= 0, ALL!N1275-METEALL[[#This Row],[620117]] &lt;= 24), ALL!N1275-METEALL[[#This Row],[620117]], 0)</f>
        <v>0</v>
      </c>
      <c r="P1274">
        <f>IF(AND(ALL!O1275-METEALL[[#This Row],[620118]] &gt;= 0, ALL!O1275-METEALL[[#This Row],[620118]] &lt;= 24), ALL!O1275-METEALL[[#This Row],[620118]], 0)</f>
        <v>12</v>
      </c>
      <c r="Q1274">
        <f>IF(AND(ALL!P1275-METEALL[[#This Row],[620119]] &gt;= 0, ALL!P1275-METEALL[[#This Row],[620119]] &lt;= 24), ALL!P1275-METEALL[[#This Row],[620119]], 0)</f>
        <v>2</v>
      </c>
      <c r="R1274">
        <f>IF(AND(ALL!Q1275-METEALL[[#This Row],[620120]] &gt;= 0, ALL!Q1275-METEALL[[#This Row],[620120]] &lt;= 24), ALL!Q1275-METEALL[[#This Row],[620120]], 0)</f>
        <v>13</v>
      </c>
      <c r="S1274">
        <f>IF(AND(ALL!R1275-METEALL[[#This Row],[620122]] &gt;= 0, ALL!R1275-METEALL[[#This Row],[620122]] &lt;= 24), ALL!R1275-METEALL[[#This Row],[620122]], 0)</f>
        <v>6</v>
      </c>
      <c r="T1274">
        <f>IF(AND(ALL!S1275-METEALL[[#This Row],[620123]] &gt;= 0, ALL!S1275-METEALL[[#This Row],[620123]] &lt;= 24), ALL!S1275-METEALL[[#This Row],[620123]], 0)</f>
        <v>0</v>
      </c>
      <c r="U1274">
        <f>IF(AND(ALL!T1275-METEALL[[#This Row],[620124]] &gt;= 0, ALL!T1275-METEALL[[#This Row],[620124]] &lt;= 24), ALL!T1275-METEALL[[#This Row],[620124]], 0)</f>
        <v>7</v>
      </c>
      <c r="Y1274">
        <v>620104</v>
      </c>
      <c r="Z1274" s="31">
        <v>45102</v>
      </c>
      <c r="AA1274">
        <v>6</v>
      </c>
    </row>
    <row r="1275" spans="3:27">
      <c r="C1275" s="17">
        <v>45103</v>
      </c>
      <c r="D1275" t="str">
        <f>TEXT(Mete_cal[[#This Row],[Egat Code]], "[$-409]mmm yyyy")</f>
        <v>Jun 2023</v>
      </c>
      <c r="E1275">
        <f>IF(AND(ALL!D1276-METEALL[[#This Row],[620104]] &gt;= 0, ALL!D1276-METEALL[[#This Row],[620104]] &lt;= 24), ALL!D1276-METEALL[[#This Row],[620104]], 0)</f>
        <v>7</v>
      </c>
      <c r="F1275">
        <f>IF(AND(ALL!E1276-METEALL[[#This Row],[620105]] &gt;= 0, ALL!E1276-METEALL[[#This Row],[620105]] &lt;= 24), ALL!E1276-METEALL[[#This Row],[620105]], 0)</f>
        <v>10</v>
      </c>
      <c r="G1275">
        <f>IF(AND(ALL!F1276-METEALL[[#This Row],[620106]] &gt;= 0, ALL!F1276-METEALL[[#This Row],[620106]] &lt;= 24), ALL!F1276-METEALL[[#This Row],[620106]], 0)</f>
        <v>6</v>
      </c>
      <c r="H1275">
        <f>IF(AND(ALL!G1276-METEALL[[#This Row],[620107]] &gt;= 0, ALL!G1276-METEALL[[#This Row],[620107]] &lt;= 24), ALL!G1276-METEALL[[#This Row],[620107]], 0)</f>
        <v>11</v>
      </c>
      <c r="I1275">
        <f>IF(AND(ALL!H1276-METEALL[[#This Row],[620109]] &gt;= 0, ALL!H1276-METEALL[[#This Row],[620109]] &lt;= 24), ALL!H1276-METEALL[[#This Row],[620109]], 0)</f>
        <v>0</v>
      </c>
      <c r="J1275">
        <f>IF(AND(ALL!I1276-METEALL[[#This Row],[620111]] &gt;= 0, ALL!I1276-METEALL[[#This Row],[620111]] &lt;= 24), ALL!I1276-METEALL[[#This Row],[620111]], 0)</f>
        <v>0</v>
      </c>
      <c r="K1275">
        <f>IF(AND(ALL!J1276-METEALL[[#This Row],[620112]] &gt;= 0, ALL!J1276-METEALL[[#This Row],[620112]] &lt;= 24), ALL!J1276-METEALL[[#This Row],[620112]], 0)</f>
        <v>16</v>
      </c>
      <c r="L1275">
        <f>IF(AND(ALL!K1276-METEALL[[#This Row],[620113]] &gt;= 0, ALL!K1276-METEALL[[#This Row],[620113]] &lt;= 24), ALL!K1276-METEALL[[#This Row],[620113]], 0)</f>
        <v>0</v>
      </c>
      <c r="M1275">
        <f>IF(AND(ALL!L1276-METEALL[[#This Row],[620114]] &gt;= 0, ALL!L1276-METEALL[[#This Row],[620114]] &lt;= 24), ALL!L1276-METEALL[[#This Row],[620114]], 0)</f>
        <v>0</v>
      </c>
      <c r="N1275">
        <f>IF(AND(ALL!M1276-METEALL[[#This Row],[620116]] &gt;= 0, ALL!M1276-METEALL[[#This Row],[620116]] &lt;= 24), ALL!M1276-METEALL[[#This Row],[620116]], 0)</f>
        <v>17</v>
      </c>
      <c r="O1275">
        <f>IF(AND(ALL!N1276-METEALL[[#This Row],[620117]] &gt;= 0, ALL!N1276-METEALL[[#This Row],[620117]] &lt;= 24), ALL!N1276-METEALL[[#This Row],[620117]], 0)</f>
        <v>0</v>
      </c>
      <c r="P1275">
        <f>IF(AND(ALL!O1276-METEALL[[#This Row],[620118]] &gt;= 0, ALL!O1276-METEALL[[#This Row],[620118]] &lt;= 24), ALL!O1276-METEALL[[#This Row],[620118]], 0)</f>
        <v>12</v>
      </c>
      <c r="Q1275">
        <f>IF(AND(ALL!P1276-METEALL[[#This Row],[620119]] &gt;= 0, ALL!P1276-METEALL[[#This Row],[620119]] &lt;= 24), ALL!P1276-METEALL[[#This Row],[620119]], 0)</f>
        <v>0</v>
      </c>
      <c r="R1275">
        <f>IF(AND(ALL!Q1276-METEALL[[#This Row],[620120]] &gt;= 0, ALL!Q1276-METEALL[[#This Row],[620120]] &lt;= 24), ALL!Q1276-METEALL[[#This Row],[620120]], 0)</f>
        <v>0</v>
      </c>
      <c r="S1275">
        <f>IF(AND(ALL!R1276-METEALL[[#This Row],[620122]] &gt;= 0, ALL!R1276-METEALL[[#This Row],[620122]] &lt;= 24), ALL!R1276-METEALL[[#This Row],[620122]], 0)</f>
        <v>12</v>
      </c>
      <c r="T1275">
        <f>IF(AND(ALL!S1276-METEALL[[#This Row],[620123]] &gt;= 0, ALL!S1276-METEALL[[#This Row],[620123]] &lt;= 24), ALL!S1276-METEALL[[#This Row],[620123]], 0)</f>
        <v>0</v>
      </c>
      <c r="U1275">
        <f>IF(AND(ALL!T1276-METEALL[[#This Row],[620124]] &gt;= 0, ALL!T1276-METEALL[[#This Row],[620124]] &lt;= 24), ALL!T1276-METEALL[[#This Row],[620124]], 0)</f>
        <v>0</v>
      </c>
      <c r="Y1275">
        <v>620104</v>
      </c>
      <c r="Z1275" s="31">
        <v>45103</v>
      </c>
      <c r="AA1275">
        <v>7</v>
      </c>
    </row>
    <row r="1276" spans="3:27">
      <c r="C1276" s="17">
        <v>45104</v>
      </c>
      <c r="D1276" t="str">
        <f>TEXT(Mete_cal[[#This Row],[Egat Code]], "[$-409]mmm yyyy")</f>
        <v>Jun 2023</v>
      </c>
      <c r="E1276">
        <f>IF(AND(ALL!D1277-METEALL[[#This Row],[620104]] &gt;= 0, ALL!D1277-METEALL[[#This Row],[620104]] &lt;= 24), ALL!D1277-METEALL[[#This Row],[620104]], 0)</f>
        <v>11</v>
      </c>
      <c r="F1276">
        <f>IF(AND(ALL!E1277-METEALL[[#This Row],[620105]] &gt;= 0, ALL!E1277-METEALL[[#This Row],[620105]] &lt;= 24), ALL!E1277-METEALL[[#This Row],[620105]], 0)</f>
        <v>11</v>
      </c>
      <c r="G1276">
        <f>IF(AND(ALL!F1277-METEALL[[#This Row],[620106]] &gt;= 0, ALL!F1277-METEALL[[#This Row],[620106]] &lt;= 24), ALL!F1277-METEALL[[#This Row],[620106]], 0)</f>
        <v>3</v>
      </c>
      <c r="H1276">
        <f>IF(AND(ALL!G1277-METEALL[[#This Row],[620107]] &gt;= 0, ALL!G1277-METEALL[[#This Row],[620107]] &lt;= 24), ALL!G1277-METEALL[[#This Row],[620107]], 0)</f>
        <v>10</v>
      </c>
      <c r="I1276">
        <f>IF(AND(ALL!H1277-METEALL[[#This Row],[620109]] &gt;= 0, ALL!H1277-METEALL[[#This Row],[620109]] &lt;= 24), ALL!H1277-METEALL[[#This Row],[620109]], 0)</f>
        <v>0</v>
      </c>
      <c r="J1276">
        <f>IF(AND(ALL!I1277-METEALL[[#This Row],[620111]] &gt;= 0, ALL!I1277-METEALL[[#This Row],[620111]] &lt;= 24), ALL!I1277-METEALL[[#This Row],[620111]], 0)</f>
        <v>0</v>
      </c>
      <c r="K1276">
        <f>IF(AND(ALL!J1277-METEALL[[#This Row],[620112]] &gt;= 0, ALL!J1277-METEALL[[#This Row],[620112]] &lt;= 24), ALL!J1277-METEALL[[#This Row],[620112]], 0)</f>
        <v>10</v>
      </c>
      <c r="L1276">
        <f>IF(AND(ALL!K1277-METEALL[[#This Row],[620113]] &gt;= 0, ALL!K1277-METEALL[[#This Row],[620113]] &lt;= 24), ALL!K1277-METEALL[[#This Row],[620113]], 0)</f>
        <v>0</v>
      </c>
      <c r="M1276">
        <f>IF(AND(ALL!L1277-METEALL[[#This Row],[620114]] &gt;= 0, ALL!L1277-METEALL[[#This Row],[620114]] &lt;= 24), ALL!L1277-METEALL[[#This Row],[620114]], 0)</f>
        <v>0</v>
      </c>
      <c r="N1276">
        <f>IF(AND(ALL!M1277-METEALL[[#This Row],[620116]] &gt;= 0, ALL!M1277-METEALL[[#This Row],[620116]] &lt;= 24), ALL!M1277-METEALL[[#This Row],[620116]], 0)</f>
        <v>9</v>
      </c>
      <c r="O1276">
        <f>IF(AND(ALL!N1277-METEALL[[#This Row],[620117]] &gt;= 0, ALL!N1277-METEALL[[#This Row],[620117]] &lt;= 24), ALL!N1277-METEALL[[#This Row],[620117]], 0)</f>
        <v>0</v>
      </c>
      <c r="P1276">
        <f>IF(AND(ALL!O1277-METEALL[[#This Row],[620118]] &gt;= 0, ALL!O1277-METEALL[[#This Row],[620118]] &lt;= 24), ALL!O1277-METEALL[[#This Row],[620118]], 0)</f>
        <v>7</v>
      </c>
      <c r="Q1276">
        <f>IF(AND(ALL!P1277-METEALL[[#This Row],[620119]] &gt;= 0, ALL!P1277-METEALL[[#This Row],[620119]] &lt;= 24), ALL!P1277-METEALL[[#This Row],[620119]], 0)</f>
        <v>0</v>
      </c>
      <c r="R1276">
        <f>IF(AND(ALL!Q1277-METEALL[[#This Row],[620120]] &gt;= 0, ALL!Q1277-METEALL[[#This Row],[620120]] &lt;= 24), ALL!Q1277-METEALL[[#This Row],[620120]], 0)</f>
        <v>0</v>
      </c>
      <c r="S1276">
        <f>IF(AND(ALL!R1277-METEALL[[#This Row],[620122]] &gt;= 0, ALL!R1277-METEALL[[#This Row],[620122]] &lt;= 24), ALL!R1277-METEALL[[#This Row],[620122]], 0)</f>
        <v>5</v>
      </c>
      <c r="T1276">
        <f>IF(AND(ALL!S1277-METEALL[[#This Row],[620123]] &gt;= 0, ALL!S1277-METEALL[[#This Row],[620123]] &lt;= 24), ALL!S1277-METEALL[[#This Row],[620123]], 0)</f>
        <v>0</v>
      </c>
      <c r="U1276">
        <f>IF(AND(ALL!T1277-METEALL[[#This Row],[620124]] &gt;= 0, ALL!T1277-METEALL[[#This Row],[620124]] &lt;= 24), ALL!T1277-METEALL[[#This Row],[620124]], 0)</f>
        <v>0</v>
      </c>
      <c r="Y1276">
        <v>620104</v>
      </c>
      <c r="Z1276" s="31">
        <v>45104</v>
      </c>
      <c r="AA1276">
        <v>11</v>
      </c>
    </row>
    <row r="1277" spans="3:27">
      <c r="C1277" s="17">
        <v>45105</v>
      </c>
      <c r="D1277" t="str">
        <f>TEXT(Mete_cal[[#This Row],[Egat Code]], "[$-409]mmm yyyy")</f>
        <v>Jun 2023</v>
      </c>
      <c r="E1277">
        <f>IF(AND(ALL!D1278-METEALL[[#This Row],[620104]] &gt;= 0, ALL!D1278-METEALL[[#This Row],[620104]] &lt;= 24), ALL!D1278-METEALL[[#This Row],[620104]], 0)</f>
        <v>6</v>
      </c>
      <c r="F1277">
        <f>IF(AND(ALL!E1278-METEALL[[#This Row],[620105]] &gt;= 0, ALL!E1278-METEALL[[#This Row],[620105]] &lt;= 24), ALL!E1278-METEALL[[#This Row],[620105]], 0)</f>
        <v>10</v>
      </c>
      <c r="G1277">
        <f>IF(AND(ALL!F1278-METEALL[[#This Row],[620106]] &gt;= 0, ALL!F1278-METEALL[[#This Row],[620106]] &lt;= 24), ALL!F1278-METEALL[[#This Row],[620106]], 0)</f>
        <v>0</v>
      </c>
      <c r="H1277">
        <f>IF(AND(ALL!G1278-METEALL[[#This Row],[620107]] &gt;= 0, ALL!G1278-METEALL[[#This Row],[620107]] &lt;= 24), ALL!G1278-METEALL[[#This Row],[620107]], 0)</f>
        <v>17</v>
      </c>
      <c r="I1277">
        <f>IF(AND(ALL!H1278-METEALL[[#This Row],[620109]] &gt;= 0, ALL!H1278-METEALL[[#This Row],[620109]] &lt;= 24), ALL!H1278-METEALL[[#This Row],[620109]], 0)</f>
        <v>0</v>
      </c>
      <c r="J1277">
        <f>IF(AND(ALL!I1278-METEALL[[#This Row],[620111]] &gt;= 0, ALL!I1278-METEALL[[#This Row],[620111]] &lt;= 24), ALL!I1278-METEALL[[#This Row],[620111]], 0)</f>
        <v>0</v>
      </c>
      <c r="K1277">
        <f>IF(AND(ALL!J1278-METEALL[[#This Row],[620112]] &gt;= 0, ALL!J1278-METEALL[[#This Row],[620112]] &lt;= 24), ALL!J1278-METEALL[[#This Row],[620112]], 0)</f>
        <v>13</v>
      </c>
      <c r="L1277">
        <f>IF(AND(ALL!K1278-METEALL[[#This Row],[620113]] &gt;= 0, ALL!K1278-METEALL[[#This Row],[620113]] &lt;= 24), ALL!K1278-METEALL[[#This Row],[620113]], 0)</f>
        <v>0</v>
      </c>
      <c r="M1277">
        <f>IF(AND(ALL!L1278-METEALL[[#This Row],[620114]] &gt;= 0, ALL!L1278-METEALL[[#This Row],[620114]] &lt;= 24), ALL!L1278-METEALL[[#This Row],[620114]], 0)</f>
        <v>0</v>
      </c>
      <c r="N1277">
        <f>IF(AND(ALL!M1278-METEALL[[#This Row],[620116]] &gt;= 0, ALL!M1278-METEALL[[#This Row],[620116]] &lt;= 24), ALL!M1278-METEALL[[#This Row],[620116]], 0)</f>
        <v>0</v>
      </c>
      <c r="O1277">
        <f>IF(AND(ALL!N1278-METEALL[[#This Row],[620117]] &gt;= 0, ALL!N1278-METEALL[[#This Row],[620117]] &lt;= 24), ALL!N1278-METEALL[[#This Row],[620117]], 0)</f>
        <v>19</v>
      </c>
      <c r="P1277">
        <f>IF(AND(ALL!O1278-METEALL[[#This Row],[620118]] &gt;= 0, ALL!O1278-METEALL[[#This Row],[620118]] &lt;= 24), ALL!O1278-METEALL[[#This Row],[620118]], 0)</f>
        <v>18</v>
      </c>
      <c r="Q1277">
        <f>IF(AND(ALL!P1278-METEALL[[#This Row],[620119]] &gt;= 0, ALL!P1278-METEALL[[#This Row],[620119]] &lt;= 24), ALL!P1278-METEALL[[#This Row],[620119]], 0)</f>
        <v>14</v>
      </c>
      <c r="R1277">
        <f>IF(AND(ALL!Q1278-METEALL[[#This Row],[620120]] &gt;= 0, ALL!Q1278-METEALL[[#This Row],[620120]] &lt;= 24), ALL!Q1278-METEALL[[#This Row],[620120]], 0)</f>
        <v>0</v>
      </c>
      <c r="S1277">
        <f>IF(AND(ALL!R1278-METEALL[[#This Row],[620122]] &gt;= 0, ALL!R1278-METEALL[[#This Row],[620122]] &lt;= 24), ALL!R1278-METEALL[[#This Row],[620122]], 0)</f>
        <v>16</v>
      </c>
      <c r="T1277">
        <f>IF(AND(ALL!S1278-METEALL[[#This Row],[620123]] &gt;= 0, ALL!S1278-METEALL[[#This Row],[620123]] &lt;= 24), ALL!S1278-METEALL[[#This Row],[620123]], 0)</f>
        <v>0</v>
      </c>
      <c r="U1277">
        <f>IF(AND(ALL!T1278-METEALL[[#This Row],[620124]] &gt;= 0, ALL!T1278-METEALL[[#This Row],[620124]] &lt;= 24), ALL!T1278-METEALL[[#This Row],[620124]], 0)</f>
        <v>0</v>
      </c>
      <c r="Y1277">
        <v>620104</v>
      </c>
      <c r="Z1277" s="31">
        <v>45105</v>
      </c>
      <c r="AA1277">
        <v>6</v>
      </c>
    </row>
    <row r="1278" spans="3:27">
      <c r="C1278" s="17">
        <v>45106</v>
      </c>
      <c r="D1278" t="str">
        <f>TEXT(Mete_cal[[#This Row],[Egat Code]], "[$-409]mmm yyyy")</f>
        <v>Jun 2023</v>
      </c>
      <c r="E1278">
        <f>IF(AND(ALL!D1279-METEALL[[#This Row],[620104]] &gt;= 0, ALL!D1279-METEALL[[#This Row],[620104]] &lt;= 24), ALL!D1279-METEALL[[#This Row],[620104]], 0)</f>
        <v>8</v>
      </c>
      <c r="F1278">
        <f>IF(AND(ALL!E1279-METEALL[[#This Row],[620105]] &gt;= 0, ALL!E1279-METEALL[[#This Row],[620105]] &lt;= 24), ALL!E1279-METEALL[[#This Row],[620105]], 0)</f>
        <v>0</v>
      </c>
      <c r="G1278">
        <f>IF(AND(ALL!F1279-METEALL[[#This Row],[620106]] &gt;= 0, ALL!F1279-METEALL[[#This Row],[620106]] &lt;= 24), ALL!F1279-METEALL[[#This Row],[620106]], 0)</f>
        <v>0</v>
      </c>
      <c r="H1278">
        <f>IF(AND(ALL!G1279-METEALL[[#This Row],[620107]] &gt;= 0, ALL!G1279-METEALL[[#This Row],[620107]] &lt;= 24), ALL!G1279-METEALL[[#This Row],[620107]], 0)</f>
        <v>16</v>
      </c>
      <c r="I1278">
        <f>IF(AND(ALL!H1279-METEALL[[#This Row],[620109]] &gt;= 0, ALL!H1279-METEALL[[#This Row],[620109]] &lt;= 24), ALL!H1279-METEALL[[#This Row],[620109]], 0)</f>
        <v>0</v>
      </c>
      <c r="J1278">
        <f>IF(AND(ALL!I1279-METEALL[[#This Row],[620111]] &gt;= 0, ALL!I1279-METEALL[[#This Row],[620111]] &lt;= 24), ALL!I1279-METEALL[[#This Row],[620111]], 0)</f>
        <v>0</v>
      </c>
      <c r="K1278">
        <f>IF(AND(ALL!J1279-METEALL[[#This Row],[620112]] &gt;= 0, ALL!J1279-METEALL[[#This Row],[620112]] &lt;= 24), ALL!J1279-METEALL[[#This Row],[620112]], 0)</f>
        <v>0</v>
      </c>
      <c r="L1278">
        <f>IF(AND(ALL!K1279-METEALL[[#This Row],[620113]] &gt;= 0, ALL!K1279-METEALL[[#This Row],[620113]] &lt;= 24), ALL!K1279-METEALL[[#This Row],[620113]], 0)</f>
        <v>0</v>
      </c>
      <c r="M1278">
        <f>IF(AND(ALL!L1279-METEALL[[#This Row],[620114]] &gt;= 0, ALL!L1279-METEALL[[#This Row],[620114]] &lt;= 24), ALL!L1279-METEALL[[#This Row],[620114]], 0)</f>
        <v>0</v>
      </c>
      <c r="N1278">
        <f>IF(AND(ALL!M1279-METEALL[[#This Row],[620116]] &gt;= 0, ALL!M1279-METEALL[[#This Row],[620116]] &lt;= 24), ALL!M1279-METEALL[[#This Row],[620116]], 0)</f>
        <v>0</v>
      </c>
      <c r="O1278">
        <f>IF(AND(ALL!N1279-METEALL[[#This Row],[620117]] &gt;= 0, ALL!N1279-METEALL[[#This Row],[620117]] &lt;= 24), ALL!N1279-METEALL[[#This Row],[620117]], 0)</f>
        <v>12</v>
      </c>
      <c r="P1278">
        <f>IF(AND(ALL!O1279-METEALL[[#This Row],[620118]] &gt;= 0, ALL!O1279-METEALL[[#This Row],[620118]] &lt;= 24), ALL!O1279-METEALL[[#This Row],[620118]], 0)</f>
        <v>11</v>
      </c>
      <c r="Q1278">
        <f>IF(AND(ALL!P1279-METEALL[[#This Row],[620119]] &gt;= 0, ALL!P1279-METEALL[[#This Row],[620119]] &lt;= 24), ALL!P1279-METEALL[[#This Row],[620119]], 0)</f>
        <v>0</v>
      </c>
      <c r="R1278">
        <f>IF(AND(ALL!Q1279-METEALL[[#This Row],[620120]] &gt;= 0, ALL!Q1279-METEALL[[#This Row],[620120]] &lt;= 24), ALL!Q1279-METEALL[[#This Row],[620120]], 0)</f>
        <v>0</v>
      </c>
      <c r="S1278">
        <f>IF(AND(ALL!R1279-METEALL[[#This Row],[620122]] &gt;= 0, ALL!R1279-METEALL[[#This Row],[620122]] &lt;= 24), ALL!R1279-METEALL[[#This Row],[620122]], 0)</f>
        <v>10</v>
      </c>
      <c r="T1278">
        <f>IF(AND(ALL!S1279-METEALL[[#This Row],[620123]] &gt;= 0, ALL!S1279-METEALL[[#This Row],[620123]] &lt;= 24), ALL!S1279-METEALL[[#This Row],[620123]], 0)</f>
        <v>0</v>
      </c>
      <c r="U1278">
        <f>IF(AND(ALL!T1279-METEALL[[#This Row],[620124]] &gt;= 0, ALL!T1279-METEALL[[#This Row],[620124]] &lt;= 24), ALL!T1279-METEALL[[#This Row],[620124]], 0)</f>
        <v>9</v>
      </c>
      <c r="Y1278">
        <v>620104</v>
      </c>
      <c r="Z1278" s="31">
        <v>45106</v>
      </c>
      <c r="AA1278">
        <v>8</v>
      </c>
    </row>
    <row r="1279" spans="3:27">
      <c r="C1279" s="17">
        <v>45107</v>
      </c>
      <c r="D1279" t="str">
        <f>TEXT(Mete_cal[[#This Row],[Egat Code]], "[$-409]mmm yyyy")</f>
        <v>Jun 2023</v>
      </c>
      <c r="E1279">
        <f>IF(AND(ALL!D1280-METEALL[[#This Row],[620104]] &gt;= 0, ALL!D1280-METEALL[[#This Row],[620104]] &lt;= 24), ALL!D1280-METEALL[[#This Row],[620104]], 0)</f>
        <v>0</v>
      </c>
      <c r="F1279">
        <f>IF(AND(ALL!E1280-METEALL[[#This Row],[620105]] &gt;= 0, ALL!E1280-METEALL[[#This Row],[620105]] &lt;= 24), ALL!E1280-METEALL[[#This Row],[620105]], 0)</f>
        <v>23</v>
      </c>
      <c r="G1279">
        <f>IF(AND(ALL!F1280-METEALL[[#This Row],[620106]] &gt;= 0, ALL!F1280-METEALL[[#This Row],[620106]] &lt;= 24), ALL!F1280-METEALL[[#This Row],[620106]], 0)</f>
        <v>6</v>
      </c>
      <c r="H1279">
        <f>IF(AND(ALL!G1280-METEALL[[#This Row],[620107]] &gt;= 0, ALL!G1280-METEALL[[#This Row],[620107]] &lt;= 24), ALL!G1280-METEALL[[#This Row],[620107]], 0)</f>
        <v>14</v>
      </c>
      <c r="I1279">
        <f>IF(AND(ALL!H1280-METEALL[[#This Row],[620109]] &gt;= 0, ALL!H1280-METEALL[[#This Row],[620109]] &lt;= 24), ALL!H1280-METEALL[[#This Row],[620109]], 0)</f>
        <v>0</v>
      </c>
      <c r="J1279">
        <f>IF(AND(ALL!I1280-METEALL[[#This Row],[620111]] &gt;= 0, ALL!I1280-METEALL[[#This Row],[620111]] &lt;= 24), ALL!I1280-METEALL[[#This Row],[620111]], 0)</f>
        <v>6</v>
      </c>
      <c r="K1279">
        <f>IF(AND(ALL!J1280-METEALL[[#This Row],[620112]] &gt;= 0, ALL!J1280-METEALL[[#This Row],[620112]] &lt;= 24), ALL!J1280-METEALL[[#This Row],[620112]], 0)</f>
        <v>15</v>
      </c>
      <c r="L1279">
        <f>IF(AND(ALL!K1280-METEALL[[#This Row],[620113]] &gt;= 0, ALL!K1280-METEALL[[#This Row],[620113]] &lt;= 24), ALL!K1280-METEALL[[#This Row],[620113]], 0)</f>
        <v>14</v>
      </c>
      <c r="M1279">
        <f>IF(AND(ALL!L1280-METEALL[[#This Row],[620114]] &gt;= 0, ALL!L1280-METEALL[[#This Row],[620114]] &lt;= 24), ALL!L1280-METEALL[[#This Row],[620114]], 0)</f>
        <v>0</v>
      </c>
      <c r="N1279">
        <f>IF(AND(ALL!M1280-METEALL[[#This Row],[620116]] &gt;= 0, ALL!M1280-METEALL[[#This Row],[620116]] &lt;= 24), ALL!M1280-METEALL[[#This Row],[620116]], 0)</f>
        <v>11</v>
      </c>
      <c r="O1279">
        <f>IF(AND(ALL!N1280-METEALL[[#This Row],[620117]] &gt;= 0, ALL!N1280-METEALL[[#This Row],[620117]] &lt;= 24), ALL!N1280-METEALL[[#This Row],[620117]], 0)</f>
        <v>14</v>
      </c>
      <c r="P1279">
        <f>IF(AND(ALL!O1280-METEALL[[#This Row],[620118]] &gt;= 0, ALL!O1280-METEALL[[#This Row],[620118]] &lt;= 24), ALL!O1280-METEALL[[#This Row],[620118]], 0)</f>
        <v>13</v>
      </c>
      <c r="Q1279">
        <f>IF(AND(ALL!P1280-METEALL[[#This Row],[620119]] &gt;= 0, ALL!P1280-METEALL[[#This Row],[620119]] &lt;= 24), ALL!P1280-METEALL[[#This Row],[620119]], 0)</f>
        <v>0</v>
      </c>
      <c r="R1279">
        <f>IF(AND(ALL!Q1280-METEALL[[#This Row],[620120]] &gt;= 0, ALL!Q1280-METEALL[[#This Row],[620120]] &lt;= 24), ALL!Q1280-METEALL[[#This Row],[620120]], 0)</f>
        <v>0</v>
      </c>
      <c r="S1279">
        <f>IF(AND(ALL!R1280-METEALL[[#This Row],[620122]] &gt;= 0, ALL!R1280-METEALL[[#This Row],[620122]] &lt;= 24), ALL!R1280-METEALL[[#This Row],[620122]], 0)</f>
        <v>12</v>
      </c>
      <c r="T1279">
        <f>IF(AND(ALL!S1280-METEALL[[#This Row],[620123]] &gt;= 0, ALL!S1280-METEALL[[#This Row],[620123]] &lt;= 24), ALL!S1280-METEALL[[#This Row],[620123]], 0)</f>
        <v>23</v>
      </c>
      <c r="U1279">
        <f>IF(AND(ALL!T1280-METEALL[[#This Row],[620124]] &gt;= 0, ALL!T1280-METEALL[[#This Row],[620124]] &lt;= 24), ALL!T1280-METEALL[[#This Row],[620124]], 0)</f>
        <v>13</v>
      </c>
      <c r="Y1279">
        <v>620104</v>
      </c>
      <c r="Z1279" s="31">
        <v>45107</v>
      </c>
      <c r="AA1279">
        <v>0</v>
      </c>
    </row>
    <row r="1280" spans="3:27">
      <c r="C1280" s="17">
        <v>45108</v>
      </c>
      <c r="D1280" t="str">
        <f>TEXT(Mete_cal[[#This Row],[Egat Code]], "[$-409]mmm yyyy")</f>
        <v>Jul 2023</v>
      </c>
      <c r="E1280">
        <f>IF(AND(ALL!D1281-METEALL[[#This Row],[620104]] &gt;= 0, ALL!D1281-METEALL[[#This Row],[620104]] &lt;= 24), ALL!D1281-METEALL[[#This Row],[620104]], 0)</f>
        <v>0</v>
      </c>
      <c r="F1280">
        <f>IF(AND(ALL!E1281-METEALL[[#This Row],[620105]] &gt;= 0, ALL!E1281-METEALL[[#This Row],[620105]] &lt;= 24), ALL!E1281-METEALL[[#This Row],[620105]], 0)</f>
        <v>11</v>
      </c>
      <c r="G1280">
        <f>IF(AND(ALL!F1281-METEALL[[#This Row],[620106]] &gt;= 0, ALL!F1281-METEALL[[#This Row],[620106]] &lt;= 24), ALL!F1281-METEALL[[#This Row],[620106]], 0)</f>
        <v>0</v>
      </c>
      <c r="H1280">
        <f>IF(AND(ALL!G1281-METEALL[[#This Row],[620107]] &gt;= 0, ALL!G1281-METEALL[[#This Row],[620107]] &lt;= 24), ALL!G1281-METEALL[[#This Row],[620107]], 0)</f>
        <v>0</v>
      </c>
      <c r="I1280">
        <f>IF(AND(ALL!H1281-METEALL[[#This Row],[620109]] &gt;= 0, ALL!H1281-METEALL[[#This Row],[620109]] &lt;= 24), ALL!H1281-METEALL[[#This Row],[620109]], 0)</f>
        <v>0</v>
      </c>
      <c r="J1280">
        <f>IF(AND(ALL!I1281-METEALL[[#This Row],[620111]] &gt;= 0, ALL!I1281-METEALL[[#This Row],[620111]] &lt;= 24), ALL!I1281-METEALL[[#This Row],[620111]], 0)</f>
        <v>4</v>
      </c>
      <c r="K1280">
        <f>IF(AND(ALL!J1281-METEALL[[#This Row],[620112]] &gt;= 0, ALL!J1281-METEALL[[#This Row],[620112]] &lt;= 24), ALL!J1281-METEALL[[#This Row],[620112]], 0)</f>
        <v>0</v>
      </c>
      <c r="L1280">
        <f>IF(AND(ALL!K1281-METEALL[[#This Row],[620113]] &gt;= 0, ALL!K1281-METEALL[[#This Row],[620113]] &lt;= 24), ALL!K1281-METEALL[[#This Row],[620113]], 0)</f>
        <v>4</v>
      </c>
      <c r="M1280">
        <f>IF(AND(ALL!L1281-METEALL[[#This Row],[620114]] &gt;= 0, ALL!L1281-METEALL[[#This Row],[620114]] &lt;= 24), ALL!L1281-METEALL[[#This Row],[620114]], 0)</f>
        <v>0</v>
      </c>
      <c r="N1280">
        <f>IF(AND(ALL!M1281-METEALL[[#This Row],[620116]] &gt;= 0, ALL!M1281-METEALL[[#This Row],[620116]] &lt;= 24), ALL!M1281-METEALL[[#This Row],[620116]], 0)</f>
        <v>11</v>
      </c>
      <c r="O1280">
        <f>IF(AND(ALL!N1281-METEALL[[#This Row],[620117]] &gt;= 0, ALL!N1281-METEALL[[#This Row],[620117]] &lt;= 24), ALL!N1281-METEALL[[#This Row],[620117]], 0)</f>
        <v>13</v>
      </c>
      <c r="P1280">
        <f>IF(AND(ALL!O1281-METEALL[[#This Row],[620118]] &gt;= 0, ALL!O1281-METEALL[[#This Row],[620118]] &lt;= 24), ALL!O1281-METEALL[[#This Row],[620118]], 0)</f>
        <v>6</v>
      </c>
      <c r="Q1280">
        <f>IF(AND(ALL!P1281-METEALL[[#This Row],[620119]] &gt;= 0, ALL!P1281-METEALL[[#This Row],[620119]] &lt;= 24), ALL!P1281-METEALL[[#This Row],[620119]], 0)</f>
        <v>19</v>
      </c>
      <c r="R1280">
        <f>IF(AND(ALL!Q1281-METEALL[[#This Row],[620120]] &gt;= 0, ALL!Q1281-METEALL[[#This Row],[620120]] &lt;= 24), ALL!Q1281-METEALL[[#This Row],[620120]], 0)</f>
        <v>0</v>
      </c>
      <c r="S1280">
        <f>IF(AND(ALL!R1281-METEALL[[#This Row],[620122]] &gt;= 0, ALL!R1281-METEALL[[#This Row],[620122]] &lt;= 24), ALL!R1281-METEALL[[#This Row],[620122]], 0)</f>
        <v>3</v>
      </c>
      <c r="T1280">
        <f>IF(AND(ALL!S1281-METEALL[[#This Row],[620123]] &gt;= 0, ALL!S1281-METEALL[[#This Row],[620123]] &lt;= 24), ALL!S1281-METEALL[[#This Row],[620123]], 0)</f>
        <v>2</v>
      </c>
      <c r="U1280">
        <f>IF(AND(ALL!T1281-METEALL[[#This Row],[620124]] &gt;= 0, ALL!T1281-METEALL[[#This Row],[620124]] &lt;= 24), ALL!T1281-METEALL[[#This Row],[620124]], 0)</f>
        <v>4</v>
      </c>
      <c r="Y1280">
        <v>620104</v>
      </c>
      <c r="Z1280" s="31">
        <v>45108</v>
      </c>
      <c r="AA1280">
        <v>0</v>
      </c>
    </row>
    <row r="1281" spans="3:27">
      <c r="C1281" s="17">
        <v>45109</v>
      </c>
      <c r="D1281" t="str">
        <f>TEXT(Mete_cal[[#This Row],[Egat Code]], "[$-409]mmm yyyy")</f>
        <v>Jul 2023</v>
      </c>
      <c r="E1281">
        <f>IF(AND(ALL!D1282-METEALL[[#This Row],[620104]] &gt;= 0, ALL!D1282-METEALL[[#This Row],[620104]] &lt;= 24), ALL!D1282-METEALL[[#This Row],[620104]], 0)</f>
        <v>9</v>
      </c>
      <c r="F1281">
        <f>IF(AND(ALL!E1282-METEALL[[#This Row],[620105]] &gt;= 0, ALL!E1282-METEALL[[#This Row],[620105]] &lt;= 24), ALL!E1282-METEALL[[#This Row],[620105]], 0)</f>
        <v>1</v>
      </c>
      <c r="G1281">
        <f>IF(AND(ALL!F1282-METEALL[[#This Row],[620106]] &gt;= 0, ALL!F1282-METEALL[[#This Row],[620106]] &lt;= 24), ALL!F1282-METEALL[[#This Row],[620106]], 0)</f>
        <v>0</v>
      </c>
      <c r="H1281">
        <f>IF(AND(ALL!G1282-METEALL[[#This Row],[620107]] &gt;= 0, ALL!G1282-METEALL[[#This Row],[620107]] &lt;= 24), ALL!G1282-METEALL[[#This Row],[620107]], 0)</f>
        <v>0</v>
      </c>
      <c r="I1281">
        <f>IF(AND(ALL!H1282-METEALL[[#This Row],[620109]] &gt;= 0, ALL!H1282-METEALL[[#This Row],[620109]] &lt;= 24), ALL!H1282-METEALL[[#This Row],[620109]], 0)</f>
        <v>0</v>
      </c>
      <c r="J1281">
        <f>IF(AND(ALL!I1282-METEALL[[#This Row],[620111]] &gt;= 0, ALL!I1282-METEALL[[#This Row],[620111]] &lt;= 24), ALL!I1282-METEALL[[#This Row],[620111]], 0)</f>
        <v>2</v>
      </c>
      <c r="K1281">
        <f>IF(AND(ALL!J1282-METEALL[[#This Row],[620112]] &gt;= 0, ALL!J1282-METEALL[[#This Row],[620112]] &lt;= 24), ALL!J1282-METEALL[[#This Row],[620112]], 0)</f>
        <v>0</v>
      </c>
      <c r="L1281">
        <f>IF(AND(ALL!K1282-METEALL[[#This Row],[620113]] &gt;= 0, ALL!K1282-METEALL[[#This Row],[620113]] &lt;= 24), ALL!K1282-METEALL[[#This Row],[620113]], 0)</f>
        <v>5</v>
      </c>
      <c r="M1281">
        <f>IF(AND(ALL!L1282-METEALL[[#This Row],[620114]] &gt;= 0, ALL!L1282-METEALL[[#This Row],[620114]] &lt;= 24), ALL!L1282-METEALL[[#This Row],[620114]], 0)</f>
        <v>0</v>
      </c>
      <c r="N1281">
        <f>IF(AND(ALL!M1282-METEALL[[#This Row],[620116]] &gt;= 0, ALL!M1282-METEALL[[#This Row],[620116]] &lt;= 24), ALL!M1282-METEALL[[#This Row],[620116]], 0)</f>
        <v>13</v>
      </c>
      <c r="O1281">
        <f>IF(AND(ALL!N1282-METEALL[[#This Row],[620117]] &gt;= 0, ALL!N1282-METEALL[[#This Row],[620117]] &lt;= 24), ALL!N1282-METEALL[[#This Row],[620117]], 0)</f>
        <v>9</v>
      </c>
      <c r="P1281">
        <f>IF(AND(ALL!O1282-METEALL[[#This Row],[620118]] &gt;= 0, ALL!O1282-METEALL[[#This Row],[620118]] &lt;= 24), ALL!O1282-METEALL[[#This Row],[620118]], 0)</f>
        <v>11</v>
      </c>
      <c r="Q1281">
        <f>IF(AND(ALL!P1282-METEALL[[#This Row],[620119]] &gt;= 0, ALL!P1282-METEALL[[#This Row],[620119]] &lt;= 24), ALL!P1282-METEALL[[#This Row],[620119]], 0)</f>
        <v>0</v>
      </c>
      <c r="R1281">
        <f>IF(AND(ALL!Q1282-METEALL[[#This Row],[620120]] &gt;= 0, ALL!Q1282-METEALL[[#This Row],[620120]] &lt;= 24), ALL!Q1282-METEALL[[#This Row],[620120]], 0)</f>
        <v>0</v>
      </c>
      <c r="S1281">
        <f>IF(AND(ALL!R1282-METEALL[[#This Row],[620122]] &gt;= 0, ALL!R1282-METEALL[[#This Row],[620122]] &lt;= 24), ALL!R1282-METEALL[[#This Row],[620122]], 0)</f>
        <v>11</v>
      </c>
      <c r="T1281">
        <f>IF(AND(ALL!S1282-METEALL[[#This Row],[620123]] &gt;= 0, ALL!S1282-METEALL[[#This Row],[620123]] &lt;= 24), ALL!S1282-METEALL[[#This Row],[620123]], 0)</f>
        <v>0</v>
      </c>
      <c r="U1281">
        <f>IF(AND(ALL!T1282-METEALL[[#This Row],[620124]] &gt;= 0, ALL!T1282-METEALL[[#This Row],[620124]] &lt;= 24), ALL!T1282-METEALL[[#This Row],[620124]], 0)</f>
        <v>11</v>
      </c>
      <c r="Y1281">
        <v>620104</v>
      </c>
      <c r="Z1281" s="31">
        <v>45109</v>
      </c>
      <c r="AA1281">
        <v>9</v>
      </c>
    </row>
    <row r="1282" spans="3:27">
      <c r="C1282" s="17">
        <v>45110</v>
      </c>
      <c r="D1282" t="str">
        <f>TEXT(Mete_cal[[#This Row],[Egat Code]], "[$-409]mmm yyyy")</f>
        <v>Jul 2023</v>
      </c>
      <c r="E1282">
        <f>IF(AND(ALL!D1283-METEALL[[#This Row],[620104]] &gt;= 0, ALL!D1283-METEALL[[#This Row],[620104]] &lt;= 24), ALL!D1283-METEALL[[#This Row],[620104]], 0)</f>
        <v>0</v>
      </c>
      <c r="F1282">
        <f>IF(AND(ALL!E1283-METEALL[[#This Row],[620105]] &gt;= 0, ALL!E1283-METEALL[[#This Row],[620105]] &lt;= 24), ALL!E1283-METEALL[[#This Row],[620105]], 0)</f>
        <v>10</v>
      </c>
      <c r="G1282">
        <f>IF(AND(ALL!F1283-METEALL[[#This Row],[620106]] &gt;= 0, ALL!F1283-METEALL[[#This Row],[620106]] &lt;= 24), ALL!F1283-METEALL[[#This Row],[620106]], 0)</f>
        <v>10</v>
      </c>
      <c r="H1282">
        <f>IF(AND(ALL!G1283-METEALL[[#This Row],[620107]] &gt;= 0, ALL!G1283-METEALL[[#This Row],[620107]] &lt;= 24), ALL!G1283-METEALL[[#This Row],[620107]], 0)</f>
        <v>13</v>
      </c>
      <c r="I1282">
        <f>IF(AND(ALL!H1283-METEALL[[#This Row],[620109]] &gt;= 0, ALL!H1283-METEALL[[#This Row],[620109]] &lt;= 24), ALL!H1283-METEALL[[#This Row],[620109]], 0)</f>
        <v>0</v>
      </c>
      <c r="J1282">
        <f>IF(AND(ALL!I1283-METEALL[[#This Row],[620111]] &gt;= 0, ALL!I1283-METEALL[[#This Row],[620111]] &lt;= 24), ALL!I1283-METEALL[[#This Row],[620111]], 0)</f>
        <v>3</v>
      </c>
      <c r="K1282">
        <f>IF(AND(ALL!J1283-METEALL[[#This Row],[620112]] &gt;= 0, ALL!J1283-METEALL[[#This Row],[620112]] &lt;= 24), ALL!J1283-METEALL[[#This Row],[620112]], 0)</f>
        <v>0</v>
      </c>
      <c r="L1282">
        <f>IF(AND(ALL!K1283-METEALL[[#This Row],[620113]] &gt;= 0, ALL!K1283-METEALL[[#This Row],[620113]] &lt;= 24), ALL!K1283-METEALL[[#This Row],[620113]], 0)</f>
        <v>9</v>
      </c>
      <c r="M1282">
        <f>IF(AND(ALL!L1283-METEALL[[#This Row],[620114]] &gt;= 0, ALL!L1283-METEALL[[#This Row],[620114]] &lt;= 24), ALL!L1283-METEALL[[#This Row],[620114]], 0)</f>
        <v>0</v>
      </c>
      <c r="N1282">
        <f>IF(AND(ALL!M1283-METEALL[[#This Row],[620116]] &gt;= 0, ALL!M1283-METEALL[[#This Row],[620116]] &lt;= 24), ALL!M1283-METEALL[[#This Row],[620116]], 0)</f>
        <v>13</v>
      </c>
      <c r="O1282">
        <f>IF(AND(ALL!N1283-METEALL[[#This Row],[620117]] &gt;= 0, ALL!N1283-METEALL[[#This Row],[620117]] &lt;= 24), ALL!N1283-METEALL[[#This Row],[620117]], 0)</f>
        <v>4</v>
      </c>
      <c r="P1282">
        <f>IF(AND(ALL!O1283-METEALL[[#This Row],[620118]] &gt;= 0, ALL!O1283-METEALL[[#This Row],[620118]] &lt;= 24), ALL!O1283-METEALL[[#This Row],[620118]], 0)</f>
        <v>8</v>
      </c>
      <c r="Q1282">
        <f>IF(AND(ALL!P1283-METEALL[[#This Row],[620119]] &gt;= 0, ALL!P1283-METEALL[[#This Row],[620119]] &lt;= 24), ALL!P1283-METEALL[[#This Row],[620119]], 0)</f>
        <v>0</v>
      </c>
      <c r="R1282">
        <f>IF(AND(ALL!Q1283-METEALL[[#This Row],[620120]] &gt;= 0, ALL!Q1283-METEALL[[#This Row],[620120]] &lt;= 24), ALL!Q1283-METEALL[[#This Row],[620120]], 0)</f>
        <v>0</v>
      </c>
      <c r="S1282">
        <f>IF(AND(ALL!R1283-METEALL[[#This Row],[620122]] &gt;= 0, ALL!R1283-METEALL[[#This Row],[620122]] &lt;= 24), ALL!R1283-METEALL[[#This Row],[620122]], 0)</f>
        <v>0</v>
      </c>
      <c r="T1282">
        <f>IF(AND(ALL!S1283-METEALL[[#This Row],[620123]] &gt;= 0, ALL!S1283-METEALL[[#This Row],[620123]] &lt;= 24), ALL!S1283-METEALL[[#This Row],[620123]], 0)</f>
        <v>11</v>
      </c>
      <c r="U1282">
        <f>IF(AND(ALL!T1283-METEALL[[#This Row],[620124]] &gt;= 0, ALL!T1283-METEALL[[#This Row],[620124]] &lt;= 24), ALL!T1283-METEALL[[#This Row],[620124]], 0)</f>
        <v>0</v>
      </c>
      <c r="Y1282">
        <v>620104</v>
      </c>
      <c r="Z1282" s="31">
        <v>45110</v>
      </c>
      <c r="AA1282">
        <v>0</v>
      </c>
    </row>
    <row r="1283" spans="3:27">
      <c r="C1283" s="17">
        <v>45111</v>
      </c>
      <c r="D1283" t="str">
        <f>TEXT(Mete_cal[[#This Row],[Egat Code]], "[$-409]mmm yyyy")</f>
        <v>Jul 2023</v>
      </c>
      <c r="E1283">
        <f>IF(AND(ALL!D1284-METEALL[[#This Row],[620104]] &gt;= 0, ALL!D1284-METEALL[[#This Row],[620104]] &lt;= 24), ALL!D1284-METEALL[[#This Row],[620104]], 0)</f>
        <v>1</v>
      </c>
      <c r="F1283">
        <f>IF(AND(ALL!E1284-METEALL[[#This Row],[620105]] &gt;= 0, ALL!E1284-METEALL[[#This Row],[620105]] &lt;= 24), ALL!E1284-METEALL[[#This Row],[620105]], 0)</f>
        <v>5</v>
      </c>
      <c r="G1283">
        <f>IF(AND(ALL!F1284-METEALL[[#This Row],[620106]] &gt;= 0, ALL!F1284-METEALL[[#This Row],[620106]] &lt;= 24), ALL!F1284-METEALL[[#This Row],[620106]], 0)</f>
        <v>12</v>
      </c>
      <c r="H1283">
        <f>IF(AND(ALL!G1284-METEALL[[#This Row],[620107]] &gt;= 0, ALL!G1284-METEALL[[#This Row],[620107]] &lt;= 24), ALL!G1284-METEALL[[#This Row],[620107]], 0)</f>
        <v>18</v>
      </c>
      <c r="I1283">
        <f>IF(AND(ALL!H1284-METEALL[[#This Row],[620109]] &gt;= 0, ALL!H1284-METEALL[[#This Row],[620109]] &lt;= 24), ALL!H1284-METEALL[[#This Row],[620109]], 0)</f>
        <v>0</v>
      </c>
      <c r="J1283">
        <f>IF(AND(ALL!I1284-METEALL[[#This Row],[620111]] &gt;= 0, ALL!I1284-METEALL[[#This Row],[620111]] &lt;= 24), ALL!I1284-METEALL[[#This Row],[620111]], 0)</f>
        <v>11</v>
      </c>
      <c r="K1283">
        <f>IF(AND(ALL!J1284-METEALL[[#This Row],[620112]] &gt;= 0, ALL!J1284-METEALL[[#This Row],[620112]] &lt;= 24), ALL!J1284-METEALL[[#This Row],[620112]], 0)</f>
        <v>1</v>
      </c>
      <c r="L1283">
        <f>IF(AND(ALL!K1284-METEALL[[#This Row],[620113]] &gt;= 0, ALL!K1284-METEALL[[#This Row],[620113]] &lt;= 24), ALL!K1284-METEALL[[#This Row],[620113]], 0)</f>
        <v>18</v>
      </c>
      <c r="M1283">
        <f>IF(AND(ALL!L1284-METEALL[[#This Row],[620114]] &gt;= 0, ALL!L1284-METEALL[[#This Row],[620114]] &lt;= 24), ALL!L1284-METEALL[[#This Row],[620114]], 0)</f>
        <v>0</v>
      </c>
      <c r="N1283">
        <f>IF(AND(ALL!M1284-METEALL[[#This Row],[620116]] &gt;= 0, ALL!M1284-METEALL[[#This Row],[620116]] &lt;= 24), ALL!M1284-METEALL[[#This Row],[620116]], 0)</f>
        <v>18</v>
      </c>
      <c r="O1283">
        <f>IF(AND(ALL!N1284-METEALL[[#This Row],[620117]] &gt;= 0, ALL!N1284-METEALL[[#This Row],[620117]] &lt;= 24), ALL!N1284-METEALL[[#This Row],[620117]], 0)</f>
        <v>15</v>
      </c>
      <c r="P1283">
        <f>IF(AND(ALL!O1284-METEALL[[#This Row],[620118]] &gt;= 0, ALL!O1284-METEALL[[#This Row],[620118]] &lt;= 24), ALL!O1284-METEALL[[#This Row],[620118]], 0)</f>
        <v>21</v>
      </c>
      <c r="Q1283">
        <f>IF(AND(ALL!P1284-METEALL[[#This Row],[620119]] &gt;= 0, ALL!P1284-METEALL[[#This Row],[620119]] &lt;= 24), ALL!P1284-METEALL[[#This Row],[620119]], 0)</f>
        <v>0</v>
      </c>
      <c r="R1283">
        <f>IF(AND(ALL!Q1284-METEALL[[#This Row],[620120]] &gt;= 0, ALL!Q1284-METEALL[[#This Row],[620120]] &lt;= 24), ALL!Q1284-METEALL[[#This Row],[620120]], 0)</f>
        <v>0</v>
      </c>
      <c r="S1283">
        <f>IF(AND(ALL!R1284-METEALL[[#This Row],[620122]] &gt;= 0, ALL!R1284-METEALL[[#This Row],[620122]] &lt;= 24), ALL!R1284-METEALL[[#This Row],[620122]], 0)</f>
        <v>2</v>
      </c>
      <c r="T1283">
        <f>IF(AND(ALL!S1284-METEALL[[#This Row],[620123]] &gt;= 0, ALL!S1284-METEALL[[#This Row],[620123]] &lt;= 24), ALL!S1284-METEALL[[#This Row],[620123]], 0)</f>
        <v>13</v>
      </c>
      <c r="U1283">
        <f>IF(AND(ALL!T1284-METEALL[[#This Row],[620124]] &gt;= 0, ALL!T1284-METEALL[[#This Row],[620124]] &lt;= 24), ALL!T1284-METEALL[[#This Row],[620124]], 0)</f>
        <v>0</v>
      </c>
      <c r="Y1283">
        <v>620104</v>
      </c>
      <c r="Z1283" s="31">
        <v>45111</v>
      </c>
      <c r="AA1283">
        <v>1</v>
      </c>
    </row>
    <row r="1284" spans="3:27">
      <c r="C1284" s="17">
        <v>45112</v>
      </c>
      <c r="D1284" t="str">
        <f>TEXT(Mete_cal[[#This Row],[Egat Code]], "[$-409]mmm yyyy")</f>
        <v>Jul 2023</v>
      </c>
      <c r="E1284">
        <f>IF(AND(ALL!D1285-METEALL[[#This Row],[620104]] &gt;= 0, ALL!D1285-METEALL[[#This Row],[620104]] &lt;= 24), ALL!D1285-METEALL[[#This Row],[620104]], 0)</f>
        <v>0</v>
      </c>
      <c r="F1284">
        <f>IF(AND(ALL!E1285-METEALL[[#This Row],[620105]] &gt;= 0, ALL!E1285-METEALL[[#This Row],[620105]] &lt;= 24), ALL!E1285-METEALL[[#This Row],[620105]], 0)</f>
        <v>0</v>
      </c>
      <c r="G1284">
        <f>IF(AND(ALL!F1285-METEALL[[#This Row],[620106]] &gt;= 0, ALL!F1285-METEALL[[#This Row],[620106]] &lt;= 24), ALL!F1285-METEALL[[#This Row],[620106]], 0)</f>
        <v>1</v>
      </c>
      <c r="H1284">
        <f>IF(AND(ALL!G1285-METEALL[[#This Row],[620107]] &gt;= 0, ALL!G1285-METEALL[[#This Row],[620107]] &lt;= 24), ALL!G1285-METEALL[[#This Row],[620107]], 0)</f>
        <v>12</v>
      </c>
      <c r="I1284">
        <f>IF(AND(ALL!H1285-METEALL[[#This Row],[620109]] &gt;= 0, ALL!H1285-METEALL[[#This Row],[620109]] &lt;= 24), ALL!H1285-METEALL[[#This Row],[620109]], 0)</f>
        <v>0</v>
      </c>
      <c r="J1284">
        <f>IF(AND(ALL!I1285-METEALL[[#This Row],[620111]] &gt;= 0, ALL!I1285-METEALL[[#This Row],[620111]] &lt;= 24), ALL!I1285-METEALL[[#This Row],[620111]], 0)</f>
        <v>9</v>
      </c>
      <c r="K1284">
        <f>IF(AND(ALL!J1285-METEALL[[#This Row],[620112]] &gt;= 0, ALL!J1285-METEALL[[#This Row],[620112]] &lt;= 24), ALL!J1285-METEALL[[#This Row],[620112]], 0)</f>
        <v>20</v>
      </c>
      <c r="L1284">
        <f>IF(AND(ALL!K1285-METEALL[[#This Row],[620113]] &gt;= 0, ALL!K1285-METEALL[[#This Row],[620113]] &lt;= 24), ALL!K1285-METEALL[[#This Row],[620113]], 0)</f>
        <v>2</v>
      </c>
      <c r="M1284">
        <f>IF(AND(ALL!L1285-METEALL[[#This Row],[620114]] &gt;= 0, ALL!L1285-METEALL[[#This Row],[620114]] &lt;= 24), ALL!L1285-METEALL[[#This Row],[620114]], 0)</f>
        <v>0</v>
      </c>
      <c r="N1284">
        <f>IF(AND(ALL!M1285-METEALL[[#This Row],[620116]] &gt;= 0, ALL!M1285-METEALL[[#This Row],[620116]] &lt;= 24), ALL!M1285-METEALL[[#This Row],[620116]], 0)</f>
        <v>2</v>
      </c>
      <c r="O1284">
        <f>IF(AND(ALL!N1285-METEALL[[#This Row],[620117]] &gt;= 0, ALL!N1285-METEALL[[#This Row],[620117]] &lt;= 24), ALL!N1285-METEALL[[#This Row],[620117]], 0)</f>
        <v>0</v>
      </c>
      <c r="P1284">
        <f>IF(AND(ALL!O1285-METEALL[[#This Row],[620118]] &gt;= 0, ALL!O1285-METEALL[[#This Row],[620118]] &lt;= 24), ALL!O1285-METEALL[[#This Row],[620118]], 0)</f>
        <v>24</v>
      </c>
      <c r="Q1284">
        <f>IF(AND(ALL!P1285-METEALL[[#This Row],[620119]] &gt;= 0, ALL!P1285-METEALL[[#This Row],[620119]] &lt;= 24), ALL!P1285-METEALL[[#This Row],[620119]], 0)</f>
        <v>14</v>
      </c>
      <c r="R1284">
        <f>IF(AND(ALL!Q1285-METEALL[[#This Row],[620120]] &gt;= 0, ALL!Q1285-METEALL[[#This Row],[620120]] &lt;= 24), ALL!Q1285-METEALL[[#This Row],[620120]], 0)</f>
        <v>0</v>
      </c>
      <c r="S1284">
        <f>IF(AND(ALL!R1285-METEALL[[#This Row],[620122]] &gt;= 0, ALL!R1285-METEALL[[#This Row],[620122]] &lt;= 24), ALL!R1285-METEALL[[#This Row],[620122]], 0)</f>
        <v>9</v>
      </c>
      <c r="T1284">
        <f>IF(AND(ALL!S1285-METEALL[[#This Row],[620123]] &gt;= 0, ALL!S1285-METEALL[[#This Row],[620123]] &lt;= 24), ALL!S1285-METEALL[[#This Row],[620123]], 0)</f>
        <v>9</v>
      </c>
      <c r="U1284">
        <f>IF(AND(ALL!T1285-METEALL[[#This Row],[620124]] &gt;= 0, ALL!T1285-METEALL[[#This Row],[620124]] &lt;= 24), ALL!T1285-METEALL[[#This Row],[620124]], 0)</f>
        <v>0</v>
      </c>
      <c r="Y1284">
        <v>620104</v>
      </c>
      <c r="Z1284" s="31">
        <v>45112</v>
      </c>
      <c r="AA1284">
        <v>0</v>
      </c>
    </row>
    <row r="1285" spans="3:27">
      <c r="C1285" s="17">
        <v>45113</v>
      </c>
      <c r="D1285" t="str">
        <f>TEXT(Mete_cal[[#This Row],[Egat Code]], "[$-409]mmm yyyy")</f>
        <v>Jul 2023</v>
      </c>
      <c r="E1285">
        <f>IF(AND(ALL!D1286-METEALL[[#This Row],[620104]] &gt;= 0, ALL!D1286-METEALL[[#This Row],[620104]] &lt;= 24), ALL!D1286-METEALL[[#This Row],[620104]], 0)</f>
        <v>0</v>
      </c>
      <c r="F1285">
        <f>IF(AND(ALL!E1286-METEALL[[#This Row],[620105]] &gt;= 0, ALL!E1286-METEALL[[#This Row],[620105]] &lt;= 24), ALL!E1286-METEALL[[#This Row],[620105]], 0)</f>
        <v>1</v>
      </c>
      <c r="G1285">
        <f>IF(AND(ALL!F1286-METEALL[[#This Row],[620106]] &gt;= 0, ALL!F1286-METEALL[[#This Row],[620106]] &lt;= 24), ALL!F1286-METEALL[[#This Row],[620106]], 0)</f>
        <v>11</v>
      </c>
      <c r="H1285">
        <f>IF(AND(ALL!G1286-METEALL[[#This Row],[620107]] &gt;= 0, ALL!G1286-METEALL[[#This Row],[620107]] &lt;= 24), ALL!G1286-METEALL[[#This Row],[620107]], 0)</f>
        <v>6</v>
      </c>
      <c r="I1285">
        <f>IF(AND(ALL!H1286-METEALL[[#This Row],[620109]] &gt;= 0, ALL!H1286-METEALL[[#This Row],[620109]] &lt;= 24), ALL!H1286-METEALL[[#This Row],[620109]], 0)</f>
        <v>0</v>
      </c>
      <c r="J1285">
        <f>IF(AND(ALL!I1286-METEALL[[#This Row],[620111]] &gt;= 0, ALL!I1286-METEALL[[#This Row],[620111]] &lt;= 24), ALL!I1286-METEALL[[#This Row],[620111]], 0)</f>
        <v>7</v>
      </c>
      <c r="K1285">
        <f>IF(AND(ALL!J1286-METEALL[[#This Row],[620112]] &gt;= 0, ALL!J1286-METEALL[[#This Row],[620112]] &lt;= 24), ALL!J1286-METEALL[[#This Row],[620112]], 0)</f>
        <v>11</v>
      </c>
      <c r="L1285">
        <f>IF(AND(ALL!K1286-METEALL[[#This Row],[620113]] &gt;= 0, ALL!K1286-METEALL[[#This Row],[620113]] &lt;= 24), ALL!K1286-METEALL[[#This Row],[620113]], 0)</f>
        <v>13</v>
      </c>
      <c r="M1285">
        <f>IF(AND(ALL!L1286-METEALL[[#This Row],[620114]] &gt;= 0, ALL!L1286-METEALL[[#This Row],[620114]] &lt;= 24), ALL!L1286-METEALL[[#This Row],[620114]], 0)</f>
        <v>0</v>
      </c>
      <c r="N1285">
        <f>IF(AND(ALL!M1286-METEALL[[#This Row],[620116]] &gt;= 0, ALL!M1286-METEALL[[#This Row],[620116]] &lt;= 24), ALL!M1286-METEALL[[#This Row],[620116]], 0)</f>
        <v>17</v>
      </c>
      <c r="O1285">
        <f>IF(AND(ALL!N1286-METEALL[[#This Row],[620117]] &gt;= 0, ALL!N1286-METEALL[[#This Row],[620117]] &lt;= 24), ALL!N1286-METEALL[[#This Row],[620117]], 0)</f>
        <v>18</v>
      </c>
      <c r="P1285">
        <f>IF(AND(ALL!O1286-METEALL[[#This Row],[620118]] &gt;= 0, ALL!O1286-METEALL[[#This Row],[620118]] &lt;= 24), ALL!O1286-METEALL[[#This Row],[620118]], 0)</f>
        <v>0</v>
      </c>
      <c r="Q1285">
        <f>IF(AND(ALL!P1286-METEALL[[#This Row],[620119]] &gt;= 0, ALL!P1286-METEALL[[#This Row],[620119]] &lt;= 24), ALL!P1286-METEALL[[#This Row],[620119]], 0)</f>
        <v>0</v>
      </c>
      <c r="R1285">
        <f>IF(AND(ALL!Q1286-METEALL[[#This Row],[620120]] &gt;= 0, ALL!Q1286-METEALL[[#This Row],[620120]] &lt;= 24), ALL!Q1286-METEALL[[#This Row],[620120]], 0)</f>
        <v>0</v>
      </c>
      <c r="S1285">
        <f>IF(AND(ALL!R1286-METEALL[[#This Row],[620122]] &gt;= 0, ALL!R1286-METEALL[[#This Row],[620122]] &lt;= 24), ALL!R1286-METEALL[[#This Row],[620122]], 0)</f>
        <v>9</v>
      </c>
      <c r="T1285">
        <f>IF(AND(ALL!S1286-METEALL[[#This Row],[620123]] &gt;= 0, ALL!S1286-METEALL[[#This Row],[620123]] &lt;= 24), ALL!S1286-METEALL[[#This Row],[620123]], 0)</f>
        <v>19</v>
      </c>
      <c r="U1285">
        <f>IF(AND(ALL!T1286-METEALL[[#This Row],[620124]] &gt;= 0, ALL!T1286-METEALL[[#This Row],[620124]] &lt;= 24), ALL!T1286-METEALL[[#This Row],[620124]], 0)</f>
        <v>0</v>
      </c>
      <c r="Y1285">
        <v>620104</v>
      </c>
      <c r="Z1285" s="31">
        <v>45113</v>
      </c>
      <c r="AA1285">
        <v>0</v>
      </c>
    </row>
    <row r="1286" spans="3:27">
      <c r="C1286" s="17">
        <v>45114</v>
      </c>
      <c r="D1286" t="str">
        <f>TEXT(Mete_cal[[#This Row],[Egat Code]], "[$-409]mmm yyyy")</f>
        <v>Jul 2023</v>
      </c>
      <c r="E1286">
        <f>IF(AND(ALL!D1287-METEALL[[#This Row],[620104]] &gt;= 0, ALL!D1287-METEALL[[#This Row],[620104]] &lt;= 24), ALL!D1287-METEALL[[#This Row],[620104]], 0)</f>
        <v>0</v>
      </c>
      <c r="F1286">
        <f>IF(AND(ALL!E1287-METEALL[[#This Row],[620105]] &gt;= 0, ALL!E1287-METEALL[[#This Row],[620105]] &lt;= 24), ALL!E1287-METEALL[[#This Row],[620105]], 0)</f>
        <v>0</v>
      </c>
      <c r="G1286">
        <f>IF(AND(ALL!F1287-METEALL[[#This Row],[620106]] &gt;= 0, ALL!F1287-METEALL[[#This Row],[620106]] &lt;= 24), ALL!F1287-METEALL[[#This Row],[620106]], 0)</f>
        <v>0</v>
      </c>
      <c r="H1286">
        <f>IF(AND(ALL!G1287-METEALL[[#This Row],[620107]] &gt;= 0, ALL!G1287-METEALL[[#This Row],[620107]] &lt;= 24), ALL!G1287-METEALL[[#This Row],[620107]], 0)</f>
        <v>6</v>
      </c>
      <c r="I1286">
        <f>IF(AND(ALL!H1287-METEALL[[#This Row],[620109]] &gt;= 0, ALL!H1287-METEALL[[#This Row],[620109]] &lt;= 24), ALL!H1287-METEALL[[#This Row],[620109]], 0)</f>
        <v>0</v>
      </c>
      <c r="J1286">
        <f>IF(AND(ALL!I1287-METEALL[[#This Row],[620111]] &gt;= 0, ALL!I1287-METEALL[[#This Row],[620111]] &lt;= 24), ALL!I1287-METEALL[[#This Row],[620111]], 0)</f>
        <v>7</v>
      </c>
      <c r="K1286">
        <f>IF(AND(ALL!J1287-METEALL[[#This Row],[620112]] &gt;= 0, ALL!J1287-METEALL[[#This Row],[620112]] &lt;= 24), ALL!J1287-METEALL[[#This Row],[620112]], 0)</f>
        <v>10</v>
      </c>
      <c r="L1286">
        <f>IF(AND(ALL!K1287-METEALL[[#This Row],[620113]] &gt;= 0, ALL!K1287-METEALL[[#This Row],[620113]] &lt;= 24), ALL!K1287-METEALL[[#This Row],[620113]], 0)</f>
        <v>5</v>
      </c>
      <c r="M1286">
        <f>IF(AND(ALL!L1287-METEALL[[#This Row],[620114]] &gt;= 0, ALL!L1287-METEALL[[#This Row],[620114]] &lt;= 24), ALL!L1287-METEALL[[#This Row],[620114]], 0)</f>
        <v>0</v>
      </c>
      <c r="N1286">
        <f>IF(AND(ALL!M1287-METEALL[[#This Row],[620116]] &gt;= 0, ALL!M1287-METEALL[[#This Row],[620116]] &lt;= 24), ALL!M1287-METEALL[[#This Row],[620116]], 0)</f>
        <v>15</v>
      </c>
      <c r="O1286">
        <f>IF(AND(ALL!N1287-METEALL[[#This Row],[620117]] &gt;= 0, ALL!N1287-METEALL[[#This Row],[620117]] &lt;= 24), ALL!N1287-METEALL[[#This Row],[620117]], 0)</f>
        <v>16</v>
      </c>
      <c r="P1286">
        <f>IF(AND(ALL!O1287-METEALL[[#This Row],[620118]] &gt;= 0, ALL!O1287-METEALL[[#This Row],[620118]] &lt;= 24), ALL!O1287-METEALL[[#This Row],[620118]], 0)</f>
        <v>3</v>
      </c>
      <c r="Q1286">
        <f>IF(AND(ALL!P1287-METEALL[[#This Row],[620119]] &gt;= 0, ALL!P1287-METEALL[[#This Row],[620119]] &lt;= 24), ALL!P1287-METEALL[[#This Row],[620119]], 0)</f>
        <v>0</v>
      </c>
      <c r="R1286">
        <f>IF(AND(ALL!Q1287-METEALL[[#This Row],[620120]] &gt;= 0, ALL!Q1287-METEALL[[#This Row],[620120]] &lt;= 24), ALL!Q1287-METEALL[[#This Row],[620120]], 0)</f>
        <v>0</v>
      </c>
      <c r="S1286">
        <f>IF(AND(ALL!R1287-METEALL[[#This Row],[620122]] &gt;= 0, ALL!R1287-METEALL[[#This Row],[620122]] &lt;= 24), ALL!R1287-METEALL[[#This Row],[620122]], 0)</f>
        <v>13</v>
      </c>
      <c r="T1286">
        <f>IF(AND(ALL!S1287-METEALL[[#This Row],[620123]] &gt;= 0, ALL!S1287-METEALL[[#This Row],[620123]] &lt;= 24), ALL!S1287-METEALL[[#This Row],[620123]], 0)</f>
        <v>16</v>
      </c>
      <c r="U1286">
        <f>IF(AND(ALL!T1287-METEALL[[#This Row],[620124]] &gt;= 0, ALL!T1287-METEALL[[#This Row],[620124]] &lt;= 24), ALL!T1287-METEALL[[#This Row],[620124]], 0)</f>
        <v>12</v>
      </c>
      <c r="Y1286">
        <v>620104</v>
      </c>
      <c r="Z1286" s="31">
        <v>45114</v>
      </c>
      <c r="AA1286">
        <v>0</v>
      </c>
    </row>
    <row r="1287" spans="3:27">
      <c r="C1287" s="17">
        <v>45115</v>
      </c>
      <c r="D1287" t="str">
        <f>TEXT(Mete_cal[[#This Row],[Egat Code]], "[$-409]mmm yyyy")</f>
        <v>Jul 2023</v>
      </c>
      <c r="E1287">
        <f>IF(AND(ALL!D1288-METEALL[[#This Row],[620104]] &gt;= 0, ALL!D1288-METEALL[[#This Row],[620104]] &lt;= 24), ALL!D1288-METEALL[[#This Row],[620104]], 0)</f>
        <v>0</v>
      </c>
      <c r="F1287">
        <f>IF(AND(ALL!E1288-METEALL[[#This Row],[620105]] &gt;= 0, ALL!E1288-METEALL[[#This Row],[620105]] &lt;= 24), ALL!E1288-METEALL[[#This Row],[620105]], 0)</f>
        <v>0</v>
      </c>
      <c r="G1287">
        <f>IF(AND(ALL!F1288-METEALL[[#This Row],[620106]] &gt;= 0, ALL!F1288-METEALL[[#This Row],[620106]] &lt;= 24), ALL!F1288-METEALL[[#This Row],[620106]], 0)</f>
        <v>1</v>
      </c>
      <c r="H1287">
        <f>IF(AND(ALL!G1288-METEALL[[#This Row],[620107]] &gt;= 0, ALL!G1288-METEALL[[#This Row],[620107]] &lt;= 24), ALL!G1288-METEALL[[#This Row],[620107]], 0)</f>
        <v>0</v>
      </c>
      <c r="I1287">
        <f>IF(AND(ALL!H1288-METEALL[[#This Row],[620109]] &gt;= 0, ALL!H1288-METEALL[[#This Row],[620109]] &lt;= 24), ALL!H1288-METEALL[[#This Row],[620109]], 0)</f>
        <v>0</v>
      </c>
      <c r="J1287">
        <f>IF(AND(ALL!I1288-METEALL[[#This Row],[620111]] &gt;= 0, ALL!I1288-METEALL[[#This Row],[620111]] &lt;= 24), ALL!I1288-METEALL[[#This Row],[620111]], 0)</f>
        <v>6</v>
      </c>
      <c r="K1287">
        <f>IF(AND(ALL!J1288-METEALL[[#This Row],[620112]] &gt;= 0, ALL!J1288-METEALL[[#This Row],[620112]] &lt;= 24), ALL!J1288-METEALL[[#This Row],[620112]], 0)</f>
        <v>0</v>
      </c>
      <c r="L1287">
        <f>IF(AND(ALL!K1288-METEALL[[#This Row],[620113]] &gt;= 0, ALL!K1288-METEALL[[#This Row],[620113]] &lt;= 24), ALL!K1288-METEALL[[#This Row],[620113]], 0)</f>
        <v>7</v>
      </c>
      <c r="M1287">
        <f>IF(AND(ALL!L1288-METEALL[[#This Row],[620114]] &gt;= 0, ALL!L1288-METEALL[[#This Row],[620114]] &lt;= 24), ALL!L1288-METEALL[[#This Row],[620114]], 0)</f>
        <v>0</v>
      </c>
      <c r="N1287">
        <f>IF(AND(ALL!M1288-METEALL[[#This Row],[620116]] &gt;= 0, ALL!M1288-METEALL[[#This Row],[620116]] &lt;= 24), ALL!M1288-METEALL[[#This Row],[620116]], 0)</f>
        <v>12</v>
      </c>
      <c r="O1287">
        <f>IF(AND(ALL!N1288-METEALL[[#This Row],[620117]] &gt;= 0, ALL!N1288-METEALL[[#This Row],[620117]] &lt;= 24), ALL!N1288-METEALL[[#This Row],[620117]], 0)</f>
        <v>11</v>
      </c>
      <c r="P1287">
        <f>IF(AND(ALL!O1288-METEALL[[#This Row],[620118]] &gt;= 0, ALL!O1288-METEALL[[#This Row],[620118]] &lt;= 24), ALL!O1288-METEALL[[#This Row],[620118]], 0)</f>
        <v>0</v>
      </c>
      <c r="Q1287">
        <f>IF(AND(ALL!P1288-METEALL[[#This Row],[620119]] &gt;= 0, ALL!P1288-METEALL[[#This Row],[620119]] &lt;= 24), ALL!P1288-METEALL[[#This Row],[620119]], 0)</f>
        <v>0</v>
      </c>
      <c r="R1287">
        <f>IF(AND(ALL!Q1288-METEALL[[#This Row],[620120]] &gt;= 0, ALL!Q1288-METEALL[[#This Row],[620120]] &lt;= 24), ALL!Q1288-METEALL[[#This Row],[620120]], 0)</f>
        <v>0</v>
      </c>
      <c r="S1287">
        <f>IF(AND(ALL!R1288-METEALL[[#This Row],[620122]] &gt;= 0, ALL!R1288-METEALL[[#This Row],[620122]] &lt;= 24), ALL!R1288-METEALL[[#This Row],[620122]], 0)</f>
        <v>6</v>
      </c>
      <c r="T1287">
        <f>IF(AND(ALL!S1288-METEALL[[#This Row],[620123]] &gt;= 0, ALL!S1288-METEALL[[#This Row],[620123]] &lt;= 24), ALL!S1288-METEALL[[#This Row],[620123]], 0)</f>
        <v>4</v>
      </c>
      <c r="U1287">
        <f>IF(AND(ALL!T1288-METEALL[[#This Row],[620124]] &gt;= 0, ALL!T1288-METEALL[[#This Row],[620124]] &lt;= 24), ALL!T1288-METEALL[[#This Row],[620124]], 0)</f>
        <v>0</v>
      </c>
      <c r="Y1287">
        <v>620104</v>
      </c>
      <c r="Z1287" s="31">
        <v>45115</v>
      </c>
      <c r="AA1287">
        <v>0</v>
      </c>
    </row>
    <row r="1288" spans="3:27">
      <c r="C1288" s="17">
        <v>45116</v>
      </c>
      <c r="D1288" t="str">
        <f>TEXT(Mete_cal[[#This Row],[Egat Code]], "[$-409]mmm yyyy")</f>
        <v>Jul 2023</v>
      </c>
      <c r="E1288">
        <f>IF(AND(ALL!D1289-METEALL[[#This Row],[620104]] &gt;= 0, ALL!D1289-METEALL[[#This Row],[620104]] &lt;= 24), ALL!D1289-METEALL[[#This Row],[620104]], 0)</f>
        <v>0</v>
      </c>
      <c r="F1288">
        <f>IF(AND(ALL!E1289-METEALL[[#This Row],[620105]] &gt;= 0, ALL!E1289-METEALL[[#This Row],[620105]] &lt;= 24), ALL!E1289-METEALL[[#This Row],[620105]], 0)</f>
        <v>1</v>
      </c>
      <c r="G1288">
        <f>IF(AND(ALL!F1289-METEALL[[#This Row],[620106]] &gt;= 0, ALL!F1289-METEALL[[#This Row],[620106]] &lt;= 24), ALL!F1289-METEALL[[#This Row],[620106]], 0)</f>
        <v>0</v>
      </c>
      <c r="H1288">
        <f>IF(AND(ALL!G1289-METEALL[[#This Row],[620107]] &gt;= 0, ALL!G1289-METEALL[[#This Row],[620107]] &lt;= 24), ALL!G1289-METEALL[[#This Row],[620107]], 0)</f>
        <v>9</v>
      </c>
      <c r="I1288">
        <f>IF(AND(ALL!H1289-METEALL[[#This Row],[620109]] &gt;= 0, ALL!H1289-METEALL[[#This Row],[620109]] &lt;= 24), ALL!H1289-METEALL[[#This Row],[620109]], 0)</f>
        <v>0</v>
      </c>
      <c r="J1288">
        <f>IF(AND(ALL!I1289-METEALL[[#This Row],[620111]] &gt;= 0, ALL!I1289-METEALL[[#This Row],[620111]] &lt;= 24), ALL!I1289-METEALL[[#This Row],[620111]], 0)</f>
        <v>10</v>
      </c>
      <c r="K1288">
        <f>IF(AND(ALL!J1289-METEALL[[#This Row],[620112]] &gt;= 0, ALL!J1289-METEALL[[#This Row],[620112]] &lt;= 24), ALL!J1289-METEALL[[#This Row],[620112]], 0)</f>
        <v>10</v>
      </c>
      <c r="L1288">
        <f>IF(AND(ALL!K1289-METEALL[[#This Row],[620113]] &gt;= 0, ALL!K1289-METEALL[[#This Row],[620113]] &lt;= 24), ALL!K1289-METEALL[[#This Row],[620113]], 0)</f>
        <v>9</v>
      </c>
      <c r="M1288">
        <f>IF(AND(ALL!L1289-METEALL[[#This Row],[620114]] &gt;= 0, ALL!L1289-METEALL[[#This Row],[620114]] &lt;= 24), ALL!L1289-METEALL[[#This Row],[620114]], 0)</f>
        <v>24</v>
      </c>
      <c r="N1288">
        <f>IF(AND(ALL!M1289-METEALL[[#This Row],[620116]] &gt;= 0, ALL!M1289-METEALL[[#This Row],[620116]] &lt;= 24), ALL!M1289-METEALL[[#This Row],[620116]], 0)</f>
        <v>15</v>
      </c>
      <c r="O1288">
        <f>IF(AND(ALL!N1289-METEALL[[#This Row],[620117]] &gt;= 0, ALL!N1289-METEALL[[#This Row],[620117]] &lt;= 24), ALL!N1289-METEALL[[#This Row],[620117]], 0)</f>
        <v>9</v>
      </c>
      <c r="P1288">
        <f>IF(AND(ALL!O1289-METEALL[[#This Row],[620118]] &gt;= 0, ALL!O1289-METEALL[[#This Row],[620118]] &lt;= 24), ALL!O1289-METEALL[[#This Row],[620118]], 0)</f>
        <v>10</v>
      </c>
      <c r="Q1288">
        <f>IF(AND(ALL!P1289-METEALL[[#This Row],[620119]] &gt;= 0, ALL!P1289-METEALL[[#This Row],[620119]] &lt;= 24), ALL!P1289-METEALL[[#This Row],[620119]], 0)</f>
        <v>0</v>
      </c>
      <c r="R1288">
        <f>IF(AND(ALL!Q1289-METEALL[[#This Row],[620120]] &gt;= 0, ALL!Q1289-METEALL[[#This Row],[620120]] &lt;= 24), ALL!Q1289-METEALL[[#This Row],[620120]], 0)</f>
        <v>0</v>
      </c>
      <c r="S1288">
        <f>IF(AND(ALL!R1289-METEALL[[#This Row],[620122]] &gt;= 0, ALL!R1289-METEALL[[#This Row],[620122]] &lt;= 24), ALL!R1289-METEALL[[#This Row],[620122]], 0)</f>
        <v>0</v>
      </c>
      <c r="T1288">
        <f>IF(AND(ALL!S1289-METEALL[[#This Row],[620123]] &gt;= 0, ALL!S1289-METEALL[[#This Row],[620123]] &lt;= 24), ALL!S1289-METEALL[[#This Row],[620123]], 0)</f>
        <v>6</v>
      </c>
      <c r="U1288">
        <f>IF(AND(ALL!T1289-METEALL[[#This Row],[620124]] &gt;= 0, ALL!T1289-METEALL[[#This Row],[620124]] &lt;= 24), ALL!T1289-METEALL[[#This Row],[620124]], 0)</f>
        <v>0</v>
      </c>
      <c r="Y1288">
        <v>620104</v>
      </c>
      <c r="Z1288" s="31">
        <v>45116</v>
      </c>
      <c r="AA1288">
        <v>0</v>
      </c>
    </row>
    <row r="1289" spans="3:27">
      <c r="C1289" s="17">
        <v>45117</v>
      </c>
      <c r="D1289" t="str">
        <f>TEXT(Mete_cal[[#This Row],[Egat Code]], "[$-409]mmm yyyy")</f>
        <v>Jul 2023</v>
      </c>
      <c r="E1289">
        <f>IF(AND(ALL!D1290-METEALL[[#This Row],[620104]] &gt;= 0, ALL!D1290-METEALL[[#This Row],[620104]] &lt;= 24), ALL!D1290-METEALL[[#This Row],[620104]], 0)</f>
        <v>0</v>
      </c>
      <c r="F1289">
        <f>IF(AND(ALL!E1290-METEALL[[#This Row],[620105]] &gt;= 0, ALL!E1290-METEALL[[#This Row],[620105]] &lt;= 24), ALL!E1290-METEALL[[#This Row],[620105]], 0)</f>
        <v>13</v>
      </c>
      <c r="G1289">
        <f>IF(AND(ALL!F1290-METEALL[[#This Row],[620106]] &gt;= 0, ALL!F1290-METEALL[[#This Row],[620106]] &lt;= 24), ALL!F1290-METEALL[[#This Row],[620106]], 0)</f>
        <v>0</v>
      </c>
      <c r="H1289">
        <f>IF(AND(ALL!G1290-METEALL[[#This Row],[620107]] &gt;= 0, ALL!G1290-METEALL[[#This Row],[620107]] &lt;= 24), ALL!G1290-METEALL[[#This Row],[620107]], 0)</f>
        <v>0</v>
      </c>
      <c r="I1289">
        <f>IF(AND(ALL!H1290-METEALL[[#This Row],[620109]] &gt;= 0, ALL!H1290-METEALL[[#This Row],[620109]] &lt;= 24), ALL!H1290-METEALL[[#This Row],[620109]], 0)</f>
        <v>0</v>
      </c>
      <c r="J1289">
        <f>IF(AND(ALL!I1290-METEALL[[#This Row],[620111]] &gt;= 0, ALL!I1290-METEALL[[#This Row],[620111]] &lt;= 24), ALL!I1290-METEALL[[#This Row],[620111]], 0)</f>
        <v>16</v>
      </c>
      <c r="K1289">
        <f>IF(AND(ALL!J1290-METEALL[[#This Row],[620112]] &gt;= 0, ALL!J1290-METEALL[[#This Row],[620112]] &lt;= 24), ALL!J1290-METEALL[[#This Row],[620112]], 0)</f>
        <v>0</v>
      </c>
      <c r="L1289">
        <f>IF(AND(ALL!K1290-METEALL[[#This Row],[620113]] &gt;= 0, ALL!K1290-METEALL[[#This Row],[620113]] &lt;= 24), ALL!K1290-METEALL[[#This Row],[620113]], 0)</f>
        <v>13</v>
      </c>
      <c r="M1289">
        <f>IF(AND(ALL!L1290-METEALL[[#This Row],[620114]] &gt;= 0, ALL!L1290-METEALL[[#This Row],[620114]] &lt;= 24), ALL!L1290-METEALL[[#This Row],[620114]], 0)</f>
        <v>10</v>
      </c>
      <c r="N1289">
        <f>IF(AND(ALL!M1290-METEALL[[#This Row],[620116]] &gt;= 0, ALL!M1290-METEALL[[#This Row],[620116]] &lt;= 24), ALL!M1290-METEALL[[#This Row],[620116]], 0)</f>
        <v>19</v>
      </c>
      <c r="O1289">
        <f>IF(AND(ALL!N1290-METEALL[[#This Row],[620117]] &gt;= 0, ALL!N1290-METEALL[[#This Row],[620117]] &lt;= 24), ALL!N1290-METEALL[[#This Row],[620117]], 0)</f>
        <v>0</v>
      </c>
      <c r="P1289">
        <f>IF(AND(ALL!O1290-METEALL[[#This Row],[620118]] &gt;= 0, ALL!O1290-METEALL[[#This Row],[620118]] &lt;= 24), ALL!O1290-METEALL[[#This Row],[620118]], 0)</f>
        <v>8</v>
      </c>
      <c r="Q1289">
        <f>IF(AND(ALL!P1290-METEALL[[#This Row],[620119]] &gt;= 0, ALL!P1290-METEALL[[#This Row],[620119]] &lt;= 24), ALL!P1290-METEALL[[#This Row],[620119]], 0)</f>
        <v>0</v>
      </c>
      <c r="R1289">
        <f>IF(AND(ALL!Q1290-METEALL[[#This Row],[620120]] &gt;= 0, ALL!Q1290-METEALL[[#This Row],[620120]] &lt;= 24), ALL!Q1290-METEALL[[#This Row],[620120]], 0)</f>
        <v>0</v>
      </c>
      <c r="S1289">
        <f>IF(AND(ALL!R1290-METEALL[[#This Row],[620122]] &gt;= 0, ALL!R1290-METEALL[[#This Row],[620122]] &lt;= 24), ALL!R1290-METEALL[[#This Row],[620122]], 0)</f>
        <v>0</v>
      </c>
      <c r="T1289">
        <f>IF(AND(ALL!S1290-METEALL[[#This Row],[620123]] &gt;= 0, ALL!S1290-METEALL[[#This Row],[620123]] &lt;= 24), ALL!S1290-METEALL[[#This Row],[620123]], 0)</f>
        <v>1</v>
      </c>
      <c r="U1289">
        <f>IF(AND(ALL!T1290-METEALL[[#This Row],[620124]] &gt;= 0, ALL!T1290-METEALL[[#This Row],[620124]] &lt;= 24), ALL!T1290-METEALL[[#This Row],[620124]], 0)</f>
        <v>0</v>
      </c>
      <c r="Y1289">
        <v>620104</v>
      </c>
      <c r="Z1289" s="31">
        <v>45117</v>
      </c>
      <c r="AA1289">
        <v>0</v>
      </c>
    </row>
    <row r="1290" spans="3:27">
      <c r="C1290" s="17">
        <v>45118</v>
      </c>
      <c r="D1290" t="str">
        <f>TEXT(Mete_cal[[#This Row],[Egat Code]], "[$-409]mmm yyyy")</f>
        <v>Jul 2023</v>
      </c>
      <c r="E1290">
        <f>IF(AND(ALL!D1291-METEALL[[#This Row],[620104]] &gt;= 0, ALL!D1291-METEALL[[#This Row],[620104]] &lt;= 24), ALL!D1291-METEALL[[#This Row],[620104]], 0)</f>
        <v>8</v>
      </c>
      <c r="F1290">
        <f>IF(AND(ALL!E1291-METEALL[[#This Row],[620105]] &gt;= 0, ALL!E1291-METEALL[[#This Row],[620105]] &lt;= 24), ALL!E1291-METEALL[[#This Row],[620105]], 0)</f>
        <v>9</v>
      </c>
      <c r="G1290">
        <f>IF(AND(ALL!F1291-METEALL[[#This Row],[620106]] &gt;= 0, ALL!F1291-METEALL[[#This Row],[620106]] &lt;= 24), ALL!F1291-METEALL[[#This Row],[620106]], 0)</f>
        <v>17</v>
      </c>
      <c r="H1290">
        <f>IF(AND(ALL!G1291-METEALL[[#This Row],[620107]] &gt;= 0, ALL!G1291-METEALL[[#This Row],[620107]] &lt;= 24), ALL!G1291-METEALL[[#This Row],[620107]], 0)</f>
        <v>0</v>
      </c>
      <c r="I1290">
        <f>IF(AND(ALL!H1291-METEALL[[#This Row],[620109]] &gt;= 0, ALL!H1291-METEALL[[#This Row],[620109]] &lt;= 24), ALL!H1291-METEALL[[#This Row],[620109]], 0)</f>
        <v>0</v>
      </c>
      <c r="J1290">
        <f>IF(AND(ALL!I1291-METEALL[[#This Row],[620111]] &gt;= 0, ALL!I1291-METEALL[[#This Row],[620111]] &lt;= 24), ALL!I1291-METEALL[[#This Row],[620111]], 0)</f>
        <v>12</v>
      </c>
      <c r="K1290">
        <f>IF(AND(ALL!J1291-METEALL[[#This Row],[620112]] &gt;= 0, ALL!J1291-METEALL[[#This Row],[620112]] &lt;= 24), ALL!J1291-METEALL[[#This Row],[620112]], 0)</f>
        <v>21</v>
      </c>
      <c r="L1290">
        <f>IF(AND(ALL!K1291-METEALL[[#This Row],[620113]] &gt;= 0, ALL!K1291-METEALL[[#This Row],[620113]] &lt;= 24), ALL!K1291-METEALL[[#This Row],[620113]], 0)</f>
        <v>10</v>
      </c>
      <c r="M1290">
        <f>IF(AND(ALL!L1291-METEALL[[#This Row],[620114]] &gt;= 0, ALL!L1291-METEALL[[#This Row],[620114]] &lt;= 24), ALL!L1291-METEALL[[#This Row],[620114]], 0)</f>
        <v>0</v>
      </c>
      <c r="N1290">
        <f>IF(AND(ALL!M1291-METEALL[[#This Row],[620116]] &gt;= 0, ALL!M1291-METEALL[[#This Row],[620116]] &lt;= 24), ALL!M1291-METEALL[[#This Row],[620116]], 0)</f>
        <v>0</v>
      </c>
      <c r="O1290">
        <f>IF(AND(ALL!N1291-METEALL[[#This Row],[620117]] &gt;= 0, ALL!N1291-METEALL[[#This Row],[620117]] &lt;= 24), ALL!N1291-METEALL[[#This Row],[620117]], 0)</f>
        <v>18</v>
      </c>
      <c r="P1290">
        <f>IF(AND(ALL!O1291-METEALL[[#This Row],[620118]] &gt;= 0, ALL!O1291-METEALL[[#This Row],[620118]] &lt;= 24), ALL!O1291-METEALL[[#This Row],[620118]], 0)</f>
        <v>17</v>
      </c>
      <c r="Q1290">
        <f>IF(AND(ALL!P1291-METEALL[[#This Row],[620119]] &gt;= 0, ALL!P1291-METEALL[[#This Row],[620119]] &lt;= 24), ALL!P1291-METEALL[[#This Row],[620119]], 0)</f>
        <v>5</v>
      </c>
      <c r="R1290">
        <f>IF(AND(ALL!Q1291-METEALL[[#This Row],[620120]] &gt;= 0, ALL!Q1291-METEALL[[#This Row],[620120]] &lt;= 24), ALL!Q1291-METEALL[[#This Row],[620120]], 0)</f>
        <v>0</v>
      </c>
      <c r="S1290">
        <f>IF(AND(ALL!R1291-METEALL[[#This Row],[620122]] &gt;= 0, ALL!R1291-METEALL[[#This Row],[620122]] &lt;= 24), ALL!R1291-METEALL[[#This Row],[620122]], 0)</f>
        <v>8</v>
      </c>
      <c r="T1290">
        <f>IF(AND(ALL!S1291-METEALL[[#This Row],[620123]] &gt;= 0, ALL!S1291-METEALL[[#This Row],[620123]] &lt;= 24), ALL!S1291-METEALL[[#This Row],[620123]], 0)</f>
        <v>9</v>
      </c>
      <c r="U1290">
        <f>IF(AND(ALL!T1291-METEALL[[#This Row],[620124]] &gt;= 0, ALL!T1291-METEALL[[#This Row],[620124]] &lt;= 24), ALL!T1291-METEALL[[#This Row],[620124]], 0)</f>
        <v>0</v>
      </c>
      <c r="Y1290">
        <v>620104</v>
      </c>
      <c r="Z1290" s="31">
        <v>45118</v>
      </c>
      <c r="AA1290">
        <v>8</v>
      </c>
    </row>
    <row r="1291" spans="3:27">
      <c r="C1291" s="17">
        <v>45119</v>
      </c>
      <c r="D1291" t="str">
        <f>TEXT(Mete_cal[[#This Row],[Egat Code]], "[$-409]mmm yyyy")</f>
        <v>Jul 2023</v>
      </c>
      <c r="E1291">
        <f>IF(AND(ALL!D1292-METEALL[[#This Row],[620104]] &gt;= 0, ALL!D1292-METEALL[[#This Row],[620104]] &lt;= 24), ALL!D1292-METEALL[[#This Row],[620104]], 0)</f>
        <v>10</v>
      </c>
      <c r="F1291">
        <f>IF(AND(ALL!E1292-METEALL[[#This Row],[620105]] &gt;= 0, ALL!E1292-METEALL[[#This Row],[620105]] &lt;= 24), ALL!E1292-METEALL[[#This Row],[620105]], 0)</f>
        <v>3</v>
      </c>
      <c r="G1291">
        <f>IF(AND(ALL!F1292-METEALL[[#This Row],[620106]] &gt;= 0, ALL!F1292-METEALL[[#This Row],[620106]] &lt;= 24), ALL!F1292-METEALL[[#This Row],[620106]], 0)</f>
        <v>9</v>
      </c>
      <c r="H1291">
        <f>IF(AND(ALL!G1292-METEALL[[#This Row],[620107]] &gt;= 0, ALL!G1292-METEALL[[#This Row],[620107]] &lt;= 24), ALL!G1292-METEALL[[#This Row],[620107]], 0)</f>
        <v>0</v>
      </c>
      <c r="I1291">
        <f>IF(AND(ALL!H1292-METEALL[[#This Row],[620109]] &gt;= 0, ALL!H1292-METEALL[[#This Row],[620109]] &lt;= 24), ALL!H1292-METEALL[[#This Row],[620109]], 0)</f>
        <v>9</v>
      </c>
      <c r="J1291">
        <f>IF(AND(ALL!I1292-METEALL[[#This Row],[620111]] &gt;= 0, ALL!I1292-METEALL[[#This Row],[620111]] &lt;= 24), ALL!I1292-METEALL[[#This Row],[620111]], 0)</f>
        <v>0</v>
      </c>
      <c r="K1291">
        <f>IF(AND(ALL!J1292-METEALL[[#This Row],[620112]] &gt;= 0, ALL!J1292-METEALL[[#This Row],[620112]] &lt;= 24), ALL!J1292-METEALL[[#This Row],[620112]], 0)</f>
        <v>14</v>
      </c>
      <c r="L1291">
        <f>IF(AND(ALL!K1292-METEALL[[#This Row],[620113]] &gt;= 0, ALL!K1292-METEALL[[#This Row],[620113]] &lt;= 24), ALL!K1292-METEALL[[#This Row],[620113]], 0)</f>
        <v>10</v>
      </c>
      <c r="M1291">
        <f>IF(AND(ALL!L1292-METEALL[[#This Row],[620114]] &gt;= 0, ALL!L1292-METEALL[[#This Row],[620114]] &lt;= 24), ALL!L1292-METEALL[[#This Row],[620114]], 0)</f>
        <v>0</v>
      </c>
      <c r="N1291">
        <f>IF(AND(ALL!M1292-METEALL[[#This Row],[620116]] &gt;= 0, ALL!M1292-METEALL[[#This Row],[620116]] &lt;= 24), ALL!M1292-METEALL[[#This Row],[620116]], 0)</f>
        <v>0</v>
      </c>
      <c r="O1291">
        <f>IF(AND(ALL!N1292-METEALL[[#This Row],[620117]] &gt;= 0, ALL!N1292-METEALL[[#This Row],[620117]] &lt;= 24), ALL!N1292-METEALL[[#This Row],[620117]], 0)</f>
        <v>0</v>
      </c>
      <c r="P1291">
        <f>IF(AND(ALL!O1292-METEALL[[#This Row],[620118]] &gt;= 0, ALL!O1292-METEALL[[#This Row],[620118]] &lt;= 24), ALL!O1292-METEALL[[#This Row],[620118]], 0)</f>
        <v>10</v>
      </c>
      <c r="Q1291">
        <f>IF(AND(ALL!P1292-METEALL[[#This Row],[620119]] &gt;= 0, ALL!P1292-METEALL[[#This Row],[620119]] &lt;= 24), ALL!P1292-METEALL[[#This Row],[620119]], 0)</f>
        <v>0</v>
      </c>
      <c r="R1291">
        <f>IF(AND(ALL!Q1292-METEALL[[#This Row],[620120]] &gt;= 0, ALL!Q1292-METEALL[[#This Row],[620120]] &lt;= 24), ALL!Q1292-METEALL[[#This Row],[620120]], 0)</f>
        <v>0</v>
      </c>
      <c r="S1291">
        <f>IF(AND(ALL!R1292-METEALL[[#This Row],[620122]] &gt;= 0, ALL!R1292-METEALL[[#This Row],[620122]] &lt;= 24), ALL!R1292-METEALL[[#This Row],[620122]], 0)</f>
        <v>0</v>
      </c>
      <c r="T1291">
        <f>IF(AND(ALL!S1292-METEALL[[#This Row],[620123]] &gt;= 0, ALL!S1292-METEALL[[#This Row],[620123]] &lt;= 24), ALL!S1292-METEALL[[#This Row],[620123]], 0)</f>
        <v>15</v>
      </c>
      <c r="U1291">
        <f>IF(AND(ALL!T1292-METEALL[[#This Row],[620124]] &gt;= 0, ALL!T1292-METEALL[[#This Row],[620124]] &lt;= 24), ALL!T1292-METEALL[[#This Row],[620124]], 0)</f>
        <v>0</v>
      </c>
      <c r="Y1291">
        <v>620104</v>
      </c>
      <c r="Z1291" s="31">
        <v>45119</v>
      </c>
      <c r="AA1291">
        <v>10</v>
      </c>
    </row>
    <row r="1292" spans="3:27">
      <c r="C1292" s="17">
        <v>45120</v>
      </c>
      <c r="D1292" t="str">
        <f>TEXT(Mete_cal[[#This Row],[Egat Code]], "[$-409]mmm yyyy")</f>
        <v>Jul 2023</v>
      </c>
      <c r="E1292">
        <f>IF(AND(ALL!D1293-METEALL[[#This Row],[620104]] &gt;= 0, ALL!D1293-METEALL[[#This Row],[620104]] &lt;= 24), ALL!D1293-METEALL[[#This Row],[620104]], 0)</f>
        <v>20</v>
      </c>
      <c r="F1292">
        <f>IF(AND(ALL!E1293-METEALL[[#This Row],[620105]] &gt;= 0, ALL!E1293-METEALL[[#This Row],[620105]] &lt;= 24), ALL!E1293-METEALL[[#This Row],[620105]], 0)</f>
        <v>2</v>
      </c>
      <c r="G1292">
        <f>IF(AND(ALL!F1293-METEALL[[#This Row],[620106]] &gt;= 0, ALL!F1293-METEALL[[#This Row],[620106]] &lt;= 24), ALL!F1293-METEALL[[#This Row],[620106]], 0)</f>
        <v>15</v>
      </c>
      <c r="H1292">
        <f>IF(AND(ALL!G1293-METEALL[[#This Row],[620107]] &gt;= 0, ALL!G1293-METEALL[[#This Row],[620107]] &lt;= 24), ALL!G1293-METEALL[[#This Row],[620107]], 0)</f>
        <v>0</v>
      </c>
      <c r="I1292">
        <f>IF(AND(ALL!H1293-METEALL[[#This Row],[620109]] &gt;= 0, ALL!H1293-METEALL[[#This Row],[620109]] &lt;= 24), ALL!H1293-METEALL[[#This Row],[620109]], 0)</f>
        <v>0</v>
      </c>
      <c r="J1292">
        <f>IF(AND(ALL!I1293-METEALL[[#This Row],[620111]] &gt;= 0, ALL!I1293-METEALL[[#This Row],[620111]] &lt;= 24), ALL!I1293-METEALL[[#This Row],[620111]], 0)</f>
        <v>0</v>
      </c>
      <c r="K1292">
        <f>IF(AND(ALL!J1293-METEALL[[#This Row],[620112]] &gt;= 0, ALL!J1293-METEALL[[#This Row],[620112]] &lt;= 24), ALL!J1293-METEALL[[#This Row],[620112]], 0)</f>
        <v>18</v>
      </c>
      <c r="L1292">
        <f>IF(AND(ALL!K1293-METEALL[[#This Row],[620113]] &gt;= 0, ALL!K1293-METEALL[[#This Row],[620113]] &lt;= 24), ALL!K1293-METEALL[[#This Row],[620113]], 0)</f>
        <v>13</v>
      </c>
      <c r="M1292">
        <f>IF(AND(ALL!L1293-METEALL[[#This Row],[620114]] &gt;= 0, ALL!L1293-METEALL[[#This Row],[620114]] &lt;= 24), ALL!L1293-METEALL[[#This Row],[620114]], 0)</f>
        <v>0</v>
      </c>
      <c r="N1292">
        <f>IF(AND(ALL!M1293-METEALL[[#This Row],[620116]] &gt;= 0, ALL!M1293-METEALL[[#This Row],[620116]] &lt;= 24), ALL!M1293-METEALL[[#This Row],[620116]], 0)</f>
        <v>2</v>
      </c>
      <c r="O1292">
        <f>IF(AND(ALL!N1293-METEALL[[#This Row],[620117]] &gt;= 0, ALL!N1293-METEALL[[#This Row],[620117]] &lt;= 24), ALL!N1293-METEALL[[#This Row],[620117]], 0)</f>
        <v>0</v>
      </c>
      <c r="P1292">
        <f>IF(AND(ALL!O1293-METEALL[[#This Row],[620118]] &gt;= 0, ALL!O1293-METEALL[[#This Row],[620118]] &lt;= 24), ALL!O1293-METEALL[[#This Row],[620118]], 0)</f>
        <v>11</v>
      </c>
      <c r="Q1292">
        <f>IF(AND(ALL!P1293-METEALL[[#This Row],[620119]] &gt;= 0, ALL!P1293-METEALL[[#This Row],[620119]] &lt;= 24), ALL!P1293-METEALL[[#This Row],[620119]], 0)</f>
        <v>9</v>
      </c>
      <c r="R1292">
        <f>IF(AND(ALL!Q1293-METEALL[[#This Row],[620120]] &gt;= 0, ALL!Q1293-METEALL[[#This Row],[620120]] &lt;= 24), ALL!Q1293-METEALL[[#This Row],[620120]], 0)</f>
        <v>0</v>
      </c>
      <c r="S1292">
        <f>IF(AND(ALL!R1293-METEALL[[#This Row],[620122]] &gt;= 0, ALL!R1293-METEALL[[#This Row],[620122]] &lt;= 24), ALL!R1293-METEALL[[#This Row],[620122]], 0)</f>
        <v>10</v>
      </c>
      <c r="T1292">
        <f>IF(AND(ALL!S1293-METEALL[[#This Row],[620123]] &gt;= 0, ALL!S1293-METEALL[[#This Row],[620123]] &lt;= 24), ALL!S1293-METEALL[[#This Row],[620123]], 0)</f>
        <v>0</v>
      </c>
      <c r="U1292">
        <f>IF(AND(ALL!T1293-METEALL[[#This Row],[620124]] &gt;= 0, ALL!T1293-METEALL[[#This Row],[620124]] &lt;= 24), ALL!T1293-METEALL[[#This Row],[620124]], 0)</f>
        <v>9</v>
      </c>
      <c r="Y1292">
        <v>620104</v>
      </c>
      <c r="Z1292" s="31">
        <v>45120</v>
      </c>
      <c r="AA1292">
        <v>20</v>
      </c>
    </row>
    <row r="1293" spans="3:27">
      <c r="C1293" s="17">
        <v>45121</v>
      </c>
      <c r="D1293" t="str">
        <f>TEXT(Mete_cal[[#This Row],[Egat Code]], "[$-409]mmm yyyy")</f>
        <v>Jul 2023</v>
      </c>
      <c r="E1293">
        <f>IF(AND(ALL!D1294-METEALL[[#This Row],[620104]] &gt;= 0, ALL!D1294-METEALL[[#This Row],[620104]] &lt;= 24), ALL!D1294-METEALL[[#This Row],[620104]], 0)</f>
        <v>2</v>
      </c>
      <c r="F1293">
        <f>IF(AND(ALL!E1294-METEALL[[#This Row],[620105]] &gt;= 0, ALL!E1294-METEALL[[#This Row],[620105]] &lt;= 24), ALL!E1294-METEALL[[#This Row],[620105]], 0)</f>
        <v>10</v>
      </c>
      <c r="G1293">
        <f>IF(AND(ALL!F1294-METEALL[[#This Row],[620106]] &gt;= 0, ALL!F1294-METEALL[[#This Row],[620106]] &lt;= 24), ALL!F1294-METEALL[[#This Row],[620106]], 0)</f>
        <v>16</v>
      </c>
      <c r="H1293">
        <f>IF(AND(ALL!G1294-METEALL[[#This Row],[620107]] &gt;= 0, ALL!G1294-METEALL[[#This Row],[620107]] &lt;= 24), ALL!G1294-METEALL[[#This Row],[620107]], 0)</f>
        <v>0</v>
      </c>
      <c r="I1293">
        <f>IF(AND(ALL!H1294-METEALL[[#This Row],[620109]] &gt;= 0, ALL!H1294-METEALL[[#This Row],[620109]] &lt;= 24), ALL!H1294-METEALL[[#This Row],[620109]], 0)</f>
        <v>0</v>
      </c>
      <c r="J1293">
        <f>IF(AND(ALL!I1294-METEALL[[#This Row],[620111]] &gt;= 0, ALL!I1294-METEALL[[#This Row],[620111]] &lt;= 24), ALL!I1294-METEALL[[#This Row],[620111]], 0)</f>
        <v>4</v>
      </c>
      <c r="K1293">
        <f>IF(AND(ALL!J1294-METEALL[[#This Row],[620112]] &gt;= 0, ALL!J1294-METEALL[[#This Row],[620112]] &lt;= 24), ALL!J1294-METEALL[[#This Row],[620112]], 0)</f>
        <v>11</v>
      </c>
      <c r="L1293">
        <f>IF(AND(ALL!K1294-METEALL[[#This Row],[620113]] &gt;= 0, ALL!K1294-METEALL[[#This Row],[620113]] &lt;= 24), ALL!K1294-METEALL[[#This Row],[620113]], 0)</f>
        <v>15</v>
      </c>
      <c r="M1293">
        <f>IF(AND(ALL!L1294-METEALL[[#This Row],[620114]] &gt;= 0, ALL!L1294-METEALL[[#This Row],[620114]] &lt;= 24), ALL!L1294-METEALL[[#This Row],[620114]], 0)</f>
        <v>0</v>
      </c>
      <c r="N1293">
        <f>IF(AND(ALL!M1294-METEALL[[#This Row],[620116]] &gt;= 0, ALL!M1294-METEALL[[#This Row],[620116]] &lt;= 24), ALL!M1294-METEALL[[#This Row],[620116]], 0)</f>
        <v>15</v>
      </c>
      <c r="O1293">
        <f>IF(AND(ALL!N1294-METEALL[[#This Row],[620117]] &gt;= 0, ALL!N1294-METEALL[[#This Row],[620117]] &lt;= 24), ALL!N1294-METEALL[[#This Row],[620117]], 0)</f>
        <v>0</v>
      </c>
      <c r="P1293">
        <f>IF(AND(ALL!O1294-METEALL[[#This Row],[620118]] &gt;= 0, ALL!O1294-METEALL[[#This Row],[620118]] &lt;= 24), ALL!O1294-METEALL[[#This Row],[620118]], 0)</f>
        <v>0</v>
      </c>
      <c r="Q1293">
        <f>IF(AND(ALL!P1294-METEALL[[#This Row],[620119]] &gt;= 0, ALL!P1294-METEALL[[#This Row],[620119]] &lt;= 24), ALL!P1294-METEALL[[#This Row],[620119]], 0)</f>
        <v>4</v>
      </c>
      <c r="R1293">
        <f>IF(AND(ALL!Q1294-METEALL[[#This Row],[620120]] &gt;= 0, ALL!Q1294-METEALL[[#This Row],[620120]] &lt;= 24), ALL!Q1294-METEALL[[#This Row],[620120]], 0)</f>
        <v>0</v>
      </c>
      <c r="S1293">
        <f>IF(AND(ALL!R1294-METEALL[[#This Row],[620122]] &gt;= 0, ALL!R1294-METEALL[[#This Row],[620122]] &lt;= 24), ALL!R1294-METEALL[[#This Row],[620122]], 0)</f>
        <v>11</v>
      </c>
      <c r="T1293">
        <f>IF(AND(ALL!S1294-METEALL[[#This Row],[620123]] &gt;= 0, ALL!S1294-METEALL[[#This Row],[620123]] &lt;= 24), ALL!S1294-METEALL[[#This Row],[620123]], 0)</f>
        <v>1</v>
      </c>
      <c r="U1293">
        <f>IF(AND(ALL!T1294-METEALL[[#This Row],[620124]] &gt;= 0, ALL!T1294-METEALL[[#This Row],[620124]] &lt;= 24), ALL!T1294-METEALL[[#This Row],[620124]], 0)</f>
        <v>0</v>
      </c>
      <c r="Y1293">
        <v>620104</v>
      </c>
      <c r="Z1293" s="31">
        <v>45121</v>
      </c>
      <c r="AA1293">
        <v>2</v>
      </c>
    </row>
    <row r="1294" spans="3:27">
      <c r="C1294" s="17">
        <v>45122</v>
      </c>
      <c r="D1294" t="str">
        <f>TEXT(Mete_cal[[#This Row],[Egat Code]], "[$-409]mmm yyyy")</f>
        <v>Jul 2023</v>
      </c>
      <c r="E1294">
        <f>IF(AND(ALL!D1295-METEALL[[#This Row],[620104]] &gt;= 0, ALL!D1295-METEALL[[#This Row],[620104]] &lt;= 24), ALL!D1295-METEALL[[#This Row],[620104]], 0)</f>
        <v>6</v>
      </c>
      <c r="F1294">
        <f>IF(AND(ALL!E1295-METEALL[[#This Row],[620105]] &gt;= 0, ALL!E1295-METEALL[[#This Row],[620105]] &lt;= 24), ALL!E1295-METEALL[[#This Row],[620105]], 0)</f>
        <v>0</v>
      </c>
      <c r="G1294">
        <f>IF(AND(ALL!F1295-METEALL[[#This Row],[620106]] &gt;= 0, ALL!F1295-METEALL[[#This Row],[620106]] &lt;= 24), ALL!F1295-METEALL[[#This Row],[620106]], 0)</f>
        <v>6</v>
      </c>
      <c r="H1294">
        <f>IF(AND(ALL!G1295-METEALL[[#This Row],[620107]] &gt;= 0, ALL!G1295-METEALL[[#This Row],[620107]] &lt;= 24), ALL!G1295-METEALL[[#This Row],[620107]], 0)</f>
        <v>1</v>
      </c>
      <c r="I1294">
        <f>IF(AND(ALL!H1295-METEALL[[#This Row],[620109]] &gt;= 0, ALL!H1295-METEALL[[#This Row],[620109]] &lt;= 24), ALL!H1295-METEALL[[#This Row],[620109]], 0)</f>
        <v>4</v>
      </c>
      <c r="J1294">
        <f>IF(AND(ALL!I1295-METEALL[[#This Row],[620111]] &gt;= 0, ALL!I1295-METEALL[[#This Row],[620111]] &lt;= 24), ALL!I1295-METEALL[[#This Row],[620111]], 0)</f>
        <v>6</v>
      </c>
      <c r="K1294">
        <f>IF(AND(ALL!J1295-METEALL[[#This Row],[620112]] &gt;= 0, ALL!J1295-METEALL[[#This Row],[620112]] &lt;= 24), ALL!J1295-METEALL[[#This Row],[620112]], 0)</f>
        <v>12</v>
      </c>
      <c r="L1294">
        <f>IF(AND(ALL!K1295-METEALL[[#This Row],[620113]] &gt;= 0, ALL!K1295-METEALL[[#This Row],[620113]] &lt;= 24), ALL!K1295-METEALL[[#This Row],[620113]], 0)</f>
        <v>12</v>
      </c>
      <c r="M1294">
        <f>IF(AND(ALL!L1295-METEALL[[#This Row],[620114]] &gt;= 0, ALL!L1295-METEALL[[#This Row],[620114]] &lt;= 24), ALL!L1295-METEALL[[#This Row],[620114]], 0)</f>
        <v>0</v>
      </c>
      <c r="N1294">
        <f>IF(AND(ALL!M1295-METEALL[[#This Row],[620116]] &gt;= 0, ALL!M1295-METEALL[[#This Row],[620116]] &lt;= 24), ALL!M1295-METEALL[[#This Row],[620116]], 0)</f>
        <v>12</v>
      </c>
      <c r="O1294">
        <f>IF(AND(ALL!N1295-METEALL[[#This Row],[620117]] &gt;= 0, ALL!N1295-METEALL[[#This Row],[620117]] &lt;= 24), ALL!N1295-METEALL[[#This Row],[620117]], 0)</f>
        <v>0</v>
      </c>
      <c r="P1294">
        <f>IF(AND(ALL!O1295-METEALL[[#This Row],[620118]] &gt;= 0, ALL!O1295-METEALL[[#This Row],[620118]] &lt;= 24), ALL!O1295-METEALL[[#This Row],[620118]], 0)</f>
        <v>18</v>
      </c>
      <c r="Q1294">
        <f>IF(AND(ALL!P1295-METEALL[[#This Row],[620119]] &gt;= 0, ALL!P1295-METEALL[[#This Row],[620119]] &lt;= 24), ALL!P1295-METEALL[[#This Row],[620119]], 0)</f>
        <v>0</v>
      </c>
      <c r="R1294">
        <f>IF(AND(ALL!Q1295-METEALL[[#This Row],[620120]] &gt;= 0, ALL!Q1295-METEALL[[#This Row],[620120]] &lt;= 24), ALL!Q1295-METEALL[[#This Row],[620120]], 0)</f>
        <v>0</v>
      </c>
      <c r="S1294">
        <f>IF(AND(ALL!R1295-METEALL[[#This Row],[620122]] &gt;= 0, ALL!R1295-METEALL[[#This Row],[620122]] &lt;= 24), ALL!R1295-METEALL[[#This Row],[620122]], 0)</f>
        <v>6</v>
      </c>
      <c r="T1294">
        <f>IF(AND(ALL!S1295-METEALL[[#This Row],[620123]] &gt;= 0, ALL!S1295-METEALL[[#This Row],[620123]] &lt;= 24), ALL!S1295-METEALL[[#This Row],[620123]], 0)</f>
        <v>0</v>
      </c>
      <c r="U1294">
        <f>IF(AND(ALL!T1295-METEALL[[#This Row],[620124]] &gt;= 0, ALL!T1295-METEALL[[#This Row],[620124]] &lt;= 24), ALL!T1295-METEALL[[#This Row],[620124]], 0)</f>
        <v>7</v>
      </c>
      <c r="Y1294">
        <v>620104</v>
      </c>
      <c r="Z1294" s="31">
        <v>45122</v>
      </c>
      <c r="AA1294">
        <v>6</v>
      </c>
    </row>
    <row r="1295" spans="3:27">
      <c r="C1295" s="17">
        <v>45123</v>
      </c>
      <c r="D1295" t="str">
        <f>TEXT(Mete_cal[[#This Row],[Egat Code]], "[$-409]mmm yyyy")</f>
        <v>Jul 2023</v>
      </c>
      <c r="E1295">
        <f>IF(AND(ALL!D1296-METEALL[[#This Row],[620104]] &gt;= 0, ALL!D1296-METEALL[[#This Row],[620104]] &lt;= 24), ALL!D1296-METEALL[[#This Row],[620104]], 0)</f>
        <v>11</v>
      </c>
      <c r="F1295">
        <f>IF(AND(ALL!E1296-METEALL[[#This Row],[620105]] &gt;= 0, ALL!E1296-METEALL[[#This Row],[620105]] &lt;= 24), ALL!E1296-METEALL[[#This Row],[620105]], 0)</f>
        <v>0</v>
      </c>
      <c r="G1295">
        <f>IF(AND(ALL!F1296-METEALL[[#This Row],[620106]] &gt;= 0, ALL!F1296-METEALL[[#This Row],[620106]] &lt;= 24), ALL!F1296-METEALL[[#This Row],[620106]], 0)</f>
        <v>13</v>
      </c>
      <c r="H1295">
        <f>IF(AND(ALL!G1296-METEALL[[#This Row],[620107]] &gt;= 0, ALL!G1296-METEALL[[#This Row],[620107]] &lt;= 24), ALL!G1296-METEALL[[#This Row],[620107]], 0)</f>
        <v>14</v>
      </c>
      <c r="I1295">
        <f>IF(AND(ALL!H1296-METEALL[[#This Row],[620109]] &gt;= 0, ALL!H1296-METEALL[[#This Row],[620109]] &lt;= 24), ALL!H1296-METEALL[[#This Row],[620109]], 0)</f>
        <v>0</v>
      </c>
      <c r="J1295">
        <f>IF(AND(ALL!I1296-METEALL[[#This Row],[620111]] &gt;= 0, ALL!I1296-METEALL[[#This Row],[620111]] &lt;= 24), ALL!I1296-METEALL[[#This Row],[620111]], 0)</f>
        <v>5</v>
      </c>
      <c r="K1295">
        <f>IF(AND(ALL!J1296-METEALL[[#This Row],[620112]] &gt;= 0, ALL!J1296-METEALL[[#This Row],[620112]] &lt;= 24), ALL!J1296-METEALL[[#This Row],[620112]], 0)</f>
        <v>8</v>
      </c>
      <c r="L1295">
        <f>IF(AND(ALL!K1296-METEALL[[#This Row],[620113]] &gt;= 0, ALL!K1296-METEALL[[#This Row],[620113]] &lt;= 24), ALL!K1296-METEALL[[#This Row],[620113]], 0)</f>
        <v>18</v>
      </c>
      <c r="M1295">
        <f>IF(AND(ALL!L1296-METEALL[[#This Row],[620114]] &gt;= 0, ALL!L1296-METEALL[[#This Row],[620114]] &lt;= 24), ALL!L1296-METEALL[[#This Row],[620114]], 0)</f>
        <v>0</v>
      </c>
      <c r="N1295">
        <f>IF(AND(ALL!M1296-METEALL[[#This Row],[620116]] &gt;= 0, ALL!M1296-METEALL[[#This Row],[620116]] &lt;= 24), ALL!M1296-METEALL[[#This Row],[620116]], 0)</f>
        <v>16</v>
      </c>
      <c r="O1295">
        <f>IF(AND(ALL!N1296-METEALL[[#This Row],[620117]] &gt;= 0, ALL!N1296-METEALL[[#This Row],[620117]] &lt;= 24), ALL!N1296-METEALL[[#This Row],[620117]], 0)</f>
        <v>0</v>
      </c>
      <c r="P1295">
        <f>IF(AND(ALL!O1296-METEALL[[#This Row],[620118]] &gt;= 0, ALL!O1296-METEALL[[#This Row],[620118]] &lt;= 24), ALL!O1296-METEALL[[#This Row],[620118]], 0)</f>
        <v>12</v>
      </c>
      <c r="Q1295">
        <f>IF(AND(ALL!P1296-METEALL[[#This Row],[620119]] &gt;= 0, ALL!P1296-METEALL[[#This Row],[620119]] &lt;= 24), ALL!P1296-METEALL[[#This Row],[620119]], 0)</f>
        <v>14</v>
      </c>
      <c r="R1295">
        <f>IF(AND(ALL!Q1296-METEALL[[#This Row],[620120]] &gt;= 0, ALL!Q1296-METEALL[[#This Row],[620120]] &lt;= 24), ALL!Q1296-METEALL[[#This Row],[620120]], 0)</f>
        <v>0</v>
      </c>
      <c r="S1295">
        <f>IF(AND(ALL!R1296-METEALL[[#This Row],[620122]] &gt;= 0, ALL!R1296-METEALL[[#This Row],[620122]] &lt;= 24), ALL!R1296-METEALL[[#This Row],[620122]], 0)</f>
        <v>0</v>
      </c>
      <c r="T1295">
        <f>IF(AND(ALL!S1296-METEALL[[#This Row],[620123]] &gt;= 0, ALL!S1296-METEALL[[#This Row],[620123]] &lt;= 24), ALL!S1296-METEALL[[#This Row],[620123]], 0)</f>
        <v>13</v>
      </c>
      <c r="U1295">
        <f>IF(AND(ALL!T1296-METEALL[[#This Row],[620124]] &gt;= 0, ALL!T1296-METEALL[[#This Row],[620124]] &lt;= 24), ALL!T1296-METEALL[[#This Row],[620124]], 0)</f>
        <v>0</v>
      </c>
      <c r="Y1295">
        <v>620104</v>
      </c>
      <c r="Z1295" s="31">
        <v>45123</v>
      </c>
      <c r="AA1295">
        <v>11</v>
      </c>
    </row>
    <row r="1296" spans="3:27">
      <c r="C1296" s="17">
        <v>45124</v>
      </c>
      <c r="D1296" t="str">
        <f>TEXT(Mete_cal[[#This Row],[Egat Code]], "[$-409]mmm yyyy")</f>
        <v>Jul 2023</v>
      </c>
      <c r="E1296">
        <f>IF(AND(ALL!D1297-METEALL[[#This Row],[620104]] &gt;= 0, ALL!D1297-METEALL[[#This Row],[620104]] &lt;= 24), ALL!D1297-METEALL[[#This Row],[620104]], 0)</f>
        <v>8</v>
      </c>
      <c r="F1296">
        <f>IF(AND(ALL!E1297-METEALL[[#This Row],[620105]] &gt;= 0, ALL!E1297-METEALL[[#This Row],[620105]] &lt;= 24), ALL!E1297-METEALL[[#This Row],[620105]], 0)</f>
        <v>0</v>
      </c>
      <c r="G1296">
        <f>IF(AND(ALL!F1297-METEALL[[#This Row],[620106]] &gt;= 0, ALL!F1297-METEALL[[#This Row],[620106]] &lt;= 24), ALL!F1297-METEALL[[#This Row],[620106]], 0)</f>
        <v>10</v>
      </c>
      <c r="H1296">
        <f>IF(AND(ALL!G1297-METEALL[[#This Row],[620107]] &gt;= 0, ALL!G1297-METEALL[[#This Row],[620107]] &lt;= 24), ALL!G1297-METEALL[[#This Row],[620107]], 0)</f>
        <v>13</v>
      </c>
      <c r="I1296">
        <f>IF(AND(ALL!H1297-METEALL[[#This Row],[620109]] &gt;= 0, ALL!H1297-METEALL[[#This Row],[620109]] &lt;= 24), ALL!H1297-METEALL[[#This Row],[620109]], 0)</f>
        <v>0</v>
      </c>
      <c r="J1296">
        <f>IF(AND(ALL!I1297-METEALL[[#This Row],[620111]] &gt;= 0, ALL!I1297-METEALL[[#This Row],[620111]] &lt;= 24), ALL!I1297-METEALL[[#This Row],[620111]], 0)</f>
        <v>2</v>
      </c>
      <c r="K1296">
        <f>IF(AND(ALL!J1297-METEALL[[#This Row],[620112]] &gt;= 0, ALL!J1297-METEALL[[#This Row],[620112]] &lt;= 24), ALL!J1297-METEALL[[#This Row],[620112]], 0)</f>
        <v>0</v>
      </c>
      <c r="L1296">
        <f>IF(AND(ALL!K1297-METEALL[[#This Row],[620113]] &gt;= 0, ALL!K1297-METEALL[[#This Row],[620113]] &lt;= 24), ALL!K1297-METEALL[[#This Row],[620113]], 0)</f>
        <v>14</v>
      </c>
      <c r="M1296">
        <f>IF(AND(ALL!L1297-METEALL[[#This Row],[620114]] &gt;= 0, ALL!L1297-METEALL[[#This Row],[620114]] &lt;= 24), ALL!L1297-METEALL[[#This Row],[620114]], 0)</f>
        <v>0</v>
      </c>
      <c r="N1296">
        <f>IF(AND(ALL!M1297-METEALL[[#This Row],[620116]] &gt;= 0, ALL!M1297-METEALL[[#This Row],[620116]] &lt;= 24), ALL!M1297-METEALL[[#This Row],[620116]], 0)</f>
        <v>14</v>
      </c>
      <c r="O1296">
        <f>IF(AND(ALL!N1297-METEALL[[#This Row],[620117]] &gt;= 0, ALL!N1297-METEALL[[#This Row],[620117]] &lt;= 24), ALL!N1297-METEALL[[#This Row],[620117]], 0)</f>
        <v>0</v>
      </c>
      <c r="P1296">
        <f>IF(AND(ALL!O1297-METEALL[[#This Row],[620118]] &gt;= 0, ALL!O1297-METEALL[[#This Row],[620118]] &lt;= 24), ALL!O1297-METEALL[[#This Row],[620118]], 0)</f>
        <v>15</v>
      </c>
      <c r="Q1296">
        <f>IF(AND(ALL!P1297-METEALL[[#This Row],[620119]] &gt;= 0, ALL!P1297-METEALL[[#This Row],[620119]] &lt;= 24), ALL!P1297-METEALL[[#This Row],[620119]], 0)</f>
        <v>0</v>
      </c>
      <c r="R1296">
        <f>IF(AND(ALL!Q1297-METEALL[[#This Row],[620120]] &gt;= 0, ALL!Q1297-METEALL[[#This Row],[620120]] &lt;= 24), ALL!Q1297-METEALL[[#This Row],[620120]], 0)</f>
        <v>0</v>
      </c>
      <c r="S1296">
        <f>IF(AND(ALL!R1297-METEALL[[#This Row],[620122]] &gt;= 0, ALL!R1297-METEALL[[#This Row],[620122]] &lt;= 24), ALL!R1297-METEALL[[#This Row],[620122]], 0)</f>
        <v>0</v>
      </c>
      <c r="T1296">
        <f>IF(AND(ALL!S1297-METEALL[[#This Row],[620123]] &gt;= 0, ALL!S1297-METEALL[[#This Row],[620123]] &lt;= 24), ALL!S1297-METEALL[[#This Row],[620123]], 0)</f>
        <v>13</v>
      </c>
      <c r="U1296">
        <f>IF(AND(ALL!T1297-METEALL[[#This Row],[620124]] &gt;= 0, ALL!T1297-METEALL[[#This Row],[620124]] &lt;= 24), ALL!T1297-METEALL[[#This Row],[620124]], 0)</f>
        <v>8</v>
      </c>
      <c r="Y1296">
        <v>620104</v>
      </c>
      <c r="Z1296" s="31">
        <v>45124</v>
      </c>
      <c r="AA1296">
        <v>8</v>
      </c>
    </row>
    <row r="1297" spans="3:27">
      <c r="C1297" s="17">
        <v>45125</v>
      </c>
      <c r="D1297" t="str">
        <f>TEXT(Mete_cal[[#This Row],[Egat Code]], "[$-409]mmm yyyy")</f>
        <v>Jul 2023</v>
      </c>
      <c r="E1297">
        <f>IF(AND(ALL!D1298-METEALL[[#This Row],[620104]] &gt;= 0, ALL!D1298-METEALL[[#This Row],[620104]] &lt;= 24), ALL!D1298-METEALL[[#This Row],[620104]], 0)</f>
        <v>10</v>
      </c>
      <c r="F1297">
        <f>IF(AND(ALL!E1298-METEALL[[#This Row],[620105]] &gt;= 0, ALL!E1298-METEALL[[#This Row],[620105]] &lt;= 24), ALL!E1298-METEALL[[#This Row],[620105]], 0)</f>
        <v>0</v>
      </c>
      <c r="G1297">
        <f>IF(AND(ALL!F1298-METEALL[[#This Row],[620106]] &gt;= 0, ALL!F1298-METEALL[[#This Row],[620106]] &lt;= 24), ALL!F1298-METEALL[[#This Row],[620106]], 0)</f>
        <v>10</v>
      </c>
      <c r="H1297">
        <f>IF(AND(ALL!G1298-METEALL[[#This Row],[620107]] &gt;= 0, ALL!G1298-METEALL[[#This Row],[620107]] &lt;= 24), ALL!G1298-METEALL[[#This Row],[620107]], 0)</f>
        <v>6</v>
      </c>
      <c r="I1297">
        <f>IF(AND(ALL!H1298-METEALL[[#This Row],[620109]] &gt;= 0, ALL!H1298-METEALL[[#This Row],[620109]] &lt;= 24), ALL!H1298-METEALL[[#This Row],[620109]], 0)</f>
        <v>0</v>
      </c>
      <c r="J1297">
        <f>IF(AND(ALL!I1298-METEALL[[#This Row],[620111]] &gt;= 0, ALL!I1298-METEALL[[#This Row],[620111]] &lt;= 24), ALL!I1298-METEALL[[#This Row],[620111]], 0)</f>
        <v>0</v>
      </c>
      <c r="K1297">
        <f>IF(AND(ALL!J1298-METEALL[[#This Row],[620112]] &gt;= 0, ALL!J1298-METEALL[[#This Row],[620112]] &lt;= 24), ALL!J1298-METEALL[[#This Row],[620112]], 0)</f>
        <v>10</v>
      </c>
      <c r="L1297">
        <f>IF(AND(ALL!K1298-METEALL[[#This Row],[620113]] &gt;= 0, ALL!K1298-METEALL[[#This Row],[620113]] &lt;= 24), ALL!K1298-METEALL[[#This Row],[620113]], 0)</f>
        <v>9</v>
      </c>
      <c r="M1297">
        <f>IF(AND(ALL!L1298-METEALL[[#This Row],[620114]] &gt;= 0, ALL!L1298-METEALL[[#This Row],[620114]] &lt;= 24), ALL!L1298-METEALL[[#This Row],[620114]], 0)</f>
        <v>0</v>
      </c>
      <c r="N1297">
        <f>IF(AND(ALL!M1298-METEALL[[#This Row],[620116]] &gt;= 0, ALL!M1298-METEALL[[#This Row],[620116]] &lt;= 24), ALL!M1298-METEALL[[#This Row],[620116]], 0)</f>
        <v>8</v>
      </c>
      <c r="O1297">
        <f>IF(AND(ALL!N1298-METEALL[[#This Row],[620117]] &gt;= 0, ALL!N1298-METEALL[[#This Row],[620117]] &lt;= 24), ALL!N1298-METEALL[[#This Row],[620117]], 0)</f>
        <v>0</v>
      </c>
      <c r="P1297">
        <f>IF(AND(ALL!O1298-METEALL[[#This Row],[620118]] &gt;= 0, ALL!O1298-METEALL[[#This Row],[620118]] &lt;= 24), ALL!O1298-METEALL[[#This Row],[620118]], 0)</f>
        <v>1</v>
      </c>
      <c r="Q1297">
        <f>IF(AND(ALL!P1298-METEALL[[#This Row],[620119]] &gt;= 0, ALL!P1298-METEALL[[#This Row],[620119]] &lt;= 24), ALL!P1298-METEALL[[#This Row],[620119]], 0)</f>
        <v>0</v>
      </c>
      <c r="R1297">
        <f>IF(AND(ALL!Q1298-METEALL[[#This Row],[620120]] &gt;= 0, ALL!Q1298-METEALL[[#This Row],[620120]] &lt;= 24), ALL!Q1298-METEALL[[#This Row],[620120]], 0)</f>
        <v>0</v>
      </c>
      <c r="S1297">
        <f>IF(AND(ALL!R1298-METEALL[[#This Row],[620122]] &gt;= 0, ALL!R1298-METEALL[[#This Row],[620122]] &lt;= 24), ALL!R1298-METEALL[[#This Row],[620122]], 0)</f>
        <v>0</v>
      </c>
      <c r="T1297">
        <f>IF(AND(ALL!S1298-METEALL[[#This Row],[620123]] &gt;= 0, ALL!S1298-METEALL[[#This Row],[620123]] &lt;= 24), ALL!S1298-METEALL[[#This Row],[620123]], 0)</f>
        <v>9</v>
      </c>
      <c r="U1297">
        <f>IF(AND(ALL!T1298-METEALL[[#This Row],[620124]] &gt;= 0, ALL!T1298-METEALL[[#This Row],[620124]] &lt;= 24), ALL!T1298-METEALL[[#This Row],[620124]], 0)</f>
        <v>4</v>
      </c>
      <c r="Y1297">
        <v>620104</v>
      </c>
      <c r="Z1297" s="31">
        <v>45125</v>
      </c>
      <c r="AA1297">
        <v>10</v>
      </c>
    </row>
    <row r="1298" spans="3:27">
      <c r="C1298" s="17">
        <v>45126</v>
      </c>
      <c r="D1298" t="str">
        <f>TEXT(Mete_cal[[#This Row],[Egat Code]], "[$-409]mmm yyyy")</f>
        <v>Jul 2023</v>
      </c>
      <c r="E1298">
        <f>IF(AND(ALL!D1299-METEALL[[#This Row],[620104]] &gt;= 0, ALL!D1299-METEALL[[#This Row],[620104]] &lt;= 24), ALL!D1299-METEALL[[#This Row],[620104]], 0)</f>
        <v>16</v>
      </c>
      <c r="F1298">
        <f>IF(AND(ALL!E1299-METEALL[[#This Row],[620105]] &gt;= 0, ALL!E1299-METEALL[[#This Row],[620105]] &lt;= 24), ALL!E1299-METEALL[[#This Row],[620105]], 0)</f>
        <v>0</v>
      </c>
      <c r="G1298">
        <f>IF(AND(ALL!F1299-METEALL[[#This Row],[620106]] &gt;= 0, ALL!F1299-METEALL[[#This Row],[620106]] &lt;= 24), ALL!F1299-METEALL[[#This Row],[620106]], 0)</f>
        <v>14</v>
      </c>
      <c r="H1298">
        <f>IF(AND(ALL!G1299-METEALL[[#This Row],[620107]] &gt;= 0, ALL!G1299-METEALL[[#This Row],[620107]] &lt;= 24), ALL!G1299-METEALL[[#This Row],[620107]], 0)</f>
        <v>14</v>
      </c>
      <c r="I1298">
        <f>IF(AND(ALL!H1299-METEALL[[#This Row],[620109]] &gt;= 0, ALL!H1299-METEALL[[#This Row],[620109]] &lt;= 24), ALL!H1299-METEALL[[#This Row],[620109]], 0)</f>
        <v>3</v>
      </c>
      <c r="J1298">
        <f>IF(AND(ALL!I1299-METEALL[[#This Row],[620111]] &gt;= 0, ALL!I1299-METEALL[[#This Row],[620111]] &lt;= 24), ALL!I1299-METEALL[[#This Row],[620111]], 0)</f>
        <v>1</v>
      </c>
      <c r="K1298">
        <f>IF(AND(ALL!J1299-METEALL[[#This Row],[620112]] &gt;= 0, ALL!J1299-METEALL[[#This Row],[620112]] &lt;= 24), ALL!J1299-METEALL[[#This Row],[620112]], 0)</f>
        <v>14</v>
      </c>
      <c r="L1298">
        <f>IF(AND(ALL!K1299-METEALL[[#This Row],[620113]] &gt;= 0, ALL!K1299-METEALL[[#This Row],[620113]] &lt;= 24), ALL!K1299-METEALL[[#This Row],[620113]], 0)</f>
        <v>19</v>
      </c>
      <c r="M1298">
        <f>IF(AND(ALL!L1299-METEALL[[#This Row],[620114]] &gt;= 0, ALL!L1299-METEALL[[#This Row],[620114]] &lt;= 24), ALL!L1299-METEALL[[#This Row],[620114]], 0)</f>
        <v>0</v>
      </c>
      <c r="N1298">
        <f>IF(AND(ALL!M1299-METEALL[[#This Row],[620116]] &gt;= 0, ALL!M1299-METEALL[[#This Row],[620116]] &lt;= 24), ALL!M1299-METEALL[[#This Row],[620116]], 0)</f>
        <v>15</v>
      </c>
      <c r="O1298">
        <f>IF(AND(ALL!N1299-METEALL[[#This Row],[620117]] &gt;= 0, ALL!N1299-METEALL[[#This Row],[620117]] &lt;= 24), ALL!N1299-METEALL[[#This Row],[620117]], 0)</f>
        <v>0</v>
      </c>
      <c r="P1298">
        <f>IF(AND(ALL!O1299-METEALL[[#This Row],[620118]] &gt;= 0, ALL!O1299-METEALL[[#This Row],[620118]] &lt;= 24), ALL!O1299-METEALL[[#This Row],[620118]], 0)</f>
        <v>12</v>
      </c>
      <c r="Q1298">
        <f>IF(AND(ALL!P1299-METEALL[[#This Row],[620119]] &gt;= 0, ALL!P1299-METEALL[[#This Row],[620119]] &lt;= 24), ALL!P1299-METEALL[[#This Row],[620119]], 0)</f>
        <v>0</v>
      </c>
      <c r="R1298">
        <f>IF(AND(ALL!Q1299-METEALL[[#This Row],[620120]] &gt;= 0, ALL!Q1299-METEALL[[#This Row],[620120]] &lt;= 24), ALL!Q1299-METEALL[[#This Row],[620120]], 0)</f>
        <v>0</v>
      </c>
      <c r="S1298">
        <f>IF(AND(ALL!R1299-METEALL[[#This Row],[620122]] &gt;= 0, ALL!R1299-METEALL[[#This Row],[620122]] &lt;= 24), ALL!R1299-METEALL[[#This Row],[620122]], 0)</f>
        <v>15</v>
      </c>
      <c r="T1298">
        <f>IF(AND(ALL!S1299-METEALL[[#This Row],[620123]] &gt;= 0, ALL!S1299-METEALL[[#This Row],[620123]] &lt;= 24), ALL!S1299-METEALL[[#This Row],[620123]], 0)</f>
        <v>10</v>
      </c>
      <c r="U1298">
        <f>IF(AND(ALL!T1299-METEALL[[#This Row],[620124]] &gt;= 0, ALL!T1299-METEALL[[#This Row],[620124]] &lt;= 24), ALL!T1299-METEALL[[#This Row],[620124]], 0)</f>
        <v>15</v>
      </c>
      <c r="Y1298">
        <v>620104</v>
      </c>
      <c r="Z1298" s="31">
        <v>45126</v>
      </c>
      <c r="AA1298">
        <v>16</v>
      </c>
    </row>
    <row r="1299" spans="3:27">
      <c r="C1299" s="17">
        <v>45127</v>
      </c>
      <c r="D1299" t="str">
        <f>TEXT(Mete_cal[[#This Row],[Egat Code]], "[$-409]mmm yyyy")</f>
        <v>Jul 2023</v>
      </c>
      <c r="E1299">
        <f>IF(AND(ALL!D1300-METEALL[[#This Row],[620104]] &gt;= 0, ALL!D1300-METEALL[[#This Row],[620104]] &lt;= 24), ALL!D1300-METEALL[[#This Row],[620104]], 0)</f>
        <v>13</v>
      </c>
      <c r="F1299">
        <f>IF(AND(ALL!E1300-METEALL[[#This Row],[620105]] &gt;= 0, ALL!E1300-METEALL[[#This Row],[620105]] &lt;= 24), ALL!E1300-METEALL[[#This Row],[620105]], 0)</f>
        <v>0</v>
      </c>
      <c r="G1299">
        <f>IF(AND(ALL!F1300-METEALL[[#This Row],[620106]] &gt;= 0, ALL!F1300-METEALL[[#This Row],[620106]] &lt;= 24), ALL!F1300-METEALL[[#This Row],[620106]], 0)</f>
        <v>0</v>
      </c>
      <c r="H1299">
        <f>IF(AND(ALL!G1300-METEALL[[#This Row],[620107]] &gt;= 0, ALL!G1300-METEALL[[#This Row],[620107]] &lt;= 24), ALL!G1300-METEALL[[#This Row],[620107]], 0)</f>
        <v>18</v>
      </c>
      <c r="I1299">
        <f>IF(AND(ALL!H1300-METEALL[[#This Row],[620109]] &gt;= 0, ALL!H1300-METEALL[[#This Row],[620109]] &lt;= 24), ALL!H1300-METEALL[[#This Row],[620109]], 0)</f>
        <v>11</v>
      </c>
      <c r="J1299">
        <f>IF(AND(ALL!I1300-METEALL[[#This Row],[620111]] &gt;= 0, ALL!I1300-METEALL[[#This Row],[620111]] &lt;= 24), ALL!I1300-METEALL[[#This Row],[620111]], 0)</f>
        <v>4</v>
      </c>
      <c r="K1299">
        <f>IF(AND(ALL!J1300-METEALL[[#This Row],[620112]] &gt;= 0, ALL!J1300-METEALL[[#This Row],[620112]] &lt;= 24), ALL!J1300-METEALL[[#This Row],[620112]], 0)</f>
        <v>1</v>
      </c>
      <c r="L1299">
        <f>IF(AND(ALL!K1300-METEALL[[#This Row],[620113]] &gt;= 0, ALL!K1300-METEALL[[#This Row],[620113]] &lt;= 24), ALL!K1300-METEALL[[#This Row],[620113]], 0)</f>
        <v>0</v>
      </c>
      <c r="M1299">
        <f>IF(AND(ALL!L1300-METEALL[[#This Row],[620114]] &gt;= 0, ALL!L1300-METEALL[[#This Row],[620114]] &lt;= 24), ALL!L1300-METEALL[[#This Row],[620114]], 0)</f>
        <v>0</v>
      </c>
      <c r="N1299">
        <f>IF(AND(ALL!M1300-METEALL[[#This Row],[620116]] &gt;= 0, ALL!M1300-METEALL[[#This Row],[620116]] &lt;= 24), ALL!M1300-METEALL[[#This Row],[620116]], 0)</f>
        <v>16</v>
      </c>
      <c r="O1299">
        <f>IF(AND(ALL!N1300-METEALL[[#This Row],[620117]] &gt;= 0, ALL!N1300-METEALL[[#This Row],[620117]] &lt;= 24), ALL!N1300-METEALL[[#This Row],[620117]], 0)</f>
        <v>0</v>
      </c>
      <c r="P1299">
        <f>IF(AND(ALL!O1300-METEALL[[#This Row],[620118]] &gt;= 0, ALL!O1300-METEALL[[#This Row],[620118]] &lt;= 24), ALL!O1300-METEALL[[#This Row],[620118]], 0)</f>
        <v>5</v>
      </c>
      <c r="Q1299">
        <f>IF(AND(ALL!P1300-METEALL[[#This Row],[620119]] &gt;= 0, ALL!P1300-METEALL[[#This Row],[620119]] &lt;= 24), ALL!P1300-METEALL[[#This Row],[620119]], 0)</f>
        <v>0</v>
      </c>
      <c r="R1299">
        <f>IF(AND(ALL!Q1300-METEALL[[#This Row],[620120]] &gt;= 0, ALL!Q1300-METEALL[[#This Row],[620120]] &lt;= 24), ALL!Q1300-METEALL[[#This Row],[620120]], 0)</f>
        <v>0</v>
      </c>
      <c r="S1299">
        <f>IF(AND(ALL!R1300-METEALL[[#This Row],[620122]] &gt;= 0, ALL!R1300-METEALL[[#This Row],[620122]] &lt;= 24), ALL!R1300-METEALL[[#This Row],[620122]], 0)</f>
        <v>0</v>
      </c>
      <c r="T1299">
        <f>IF(AND(ALL!S1300-METEALL[[#This Row],[620123]] &gt;= 0, ALL!S1300-METEALL[[#This Row],[620123]] &lt;= 24), ALL!S1300-METEALL[[#This Row],[620123]], 0)</f>
        <v>6</v>
      </c>
      <c r="U1299">
        <f>IF(AND(ALL!T1300-METEALL[[#This Row],[620124]] &gt;= 0, ALL!T1300-METEALL[[#This Row],[620124]] &lt;= 24), ALL!T1300-METEALL[[#This Row],[620124]], 0)</f>
        <v>0</v>
      </c>
      <c r="Y1299">
        <v>620104</v>
      </c>
      <c r="Z1299" s="31">
        <v>45127</v>
      </c>
      <c r="AA1299">
        <v>13</v>
      </c>
    </row>
    <row r="1300" spans="3:27">
      <c r="C1300" s="17">
        <v>45128</v>
      </c>
      <c r="D1300" t="str">
        <f>TEXT(Mete_cal[[#This Row],[Egat Code]], "[$-409]mmm yyyy")</f>
        <v>Jul 2023</v>
      </c>
      <c r="E1300">
        <f>IF(AND(ALL!D1301-METEALL[[#This Row],[620104]] &gt;= 0, ALL!D1301-METEALL[[#This Row],[620104]] &lt;= 24), ALL!D1301-METEALL[[#This Row],[620104]], 0)</f>
        <v>1</v>
      </c>
      <c r="F1300">
        <f>IF(AND(ALL!E1301-METEALL[[#This Row],[620105]] &gt;= 0, ALL!E1301-METEALL[[#This Row],[620105]] &lt;= 24), ALL!E1301-METEALL[[#This Row],[620105]], 0)</f>
        <v>0</v>
      </c>
      <c r="G1300">
        <f>IF(AND(ALL!F1301-METEALL[[#This Row],[620106]] &gt;= 0, ALL!F1301-METEALL[[#This Row],[620106]] &lt;= 24), ALL!F1301-METEALL[[#This Row],[620106]], 0)</f>
        <v>0</v>
      </c>
      <c r="H1300">
        <f>IF(AND(ALL!G1301-METEALL[[#This Row],[620107]] &gt;= 0, ALL!G1301-METEALL[[#This Row],[620107]] &lt;= 24), ALL!G1301-METEALL[[#This Row],[620107]], 0)</f>
        <v>11</v>
      </c>
      <c r="I1300">
        <f>IF(AND(ALL!H1301-METEALL[[#This Row],[620109]] &gt;= 0, ALL!H1301-METEALL[[#This Row],[620109]] &lt;= 24), ALL!H1301-METEALL[[#This Row],[620109]], 0)</f>
        <v>14</v>
      </c>
      <c r="J1300">
        <f>IF(AND(ALL!I1301-METEALL[[#This Row],[620111]] &gt;= 0, ALL!I1301-METEALL[[#This Row],[620111]] &lt;= 24), ALL!I1301-METEALL[[#This Row],[620111]], 0)</f>
        <v>0</v>
      </c>
      <c r="K1300">
        <f>IF(AND(ALL!J1301-METEALL[[#This Row],[620112]] &gt;= 0, ALL!J1301-METEALL[[#This Row],[620112]] &lt;= 24), ALL!J1301-METEALL[[#This Row],[620112]], 0)</f>
        <v>3</v>
      </c>
      <c r="L1300">
        <f>IF(AND(ALL!K1301-METEALL[[#This Row],[620113]] &gt;= 0, ALL!K1301-METEALL[[#This Row],[620113]] &lt;= 24), ALL!K1301-METEALL[[#This Row],[620113]], 0)</f>
        <v>0</v>
      </c>
      <c r="M1300">
        <f>IF(AND(ALL!L1301-METEALL[[#This Row],[620114]] &gt;= 0, ALL!L1301-METEALL[[#This Row],[620114]] &lt;= 24), ALL!L1301-METEALL[[#This Row],[620114]], 0)</f>
        <v>0</v>
      </c>
      <c r="N1300">
        <f>IF(AND(ALL!M1301-METEALL[[#This Row],[620116]] &gt;= 0, ALL!M1301-METEALL[[#This Row],[620116]] &lt;= 24), ALL!M1301-METEALL[[#This Row],[620116]], 0)</f>
        <v>13</v>
      </c>
      <c r="O1300">
        <f>IF(AND(ALL!N1301-METEALL[[#This Row],[620117]] &gt;= 0, ALL!N1301-METEALL[[#This Row],[620117]] &lt;= 24), ALL!N1301-METEALL[[#This Row],[620117]], 0)</f>
        <v>0</v>
      </c>
      <c r="P1300">
        <f>IF(AND(ALL!O1301-METEALL[[#This Row],[620118]] &gt;= 0, ALL!O1301-METEALL[[#This Row],[620118]] &lt;= 24), ALL!O1301-METEALL[[#This Row],[620118]], 0)</f>
        <v>0</v>
      </c>
      <c r="Q1300">
        <f>IF(AND(ALL!P1301-METEALL[[#This Row],[620119]] &gt;= 0, ALL!P1301-METEALL[[#This Row],[620119]] &lt;= 24), ALL!P1301-METEALL[[#This Row],[620119]], 0)</f>
        <v>0</v>
      </c>
      <c r="R1300">
        <f>IF(AND(ALL!Q1301-METEALL[[#This Row],[620120]] &gt;= 0, ALL!Q1301-METEALL[[#This Row],[620120]] &lt;= 24), ALL!Q1301-METEALL[[#This Row],[620120]], 0)</f>
        <v>17</v>
      </c>
      <c r="S1300">
        <f>IF(AND(ALL!R1301-METEALL[[#This Row],[620122]] &gt;= 0, ALL!R1301-METEALL[[#This Row],[620122]] &lt;= 24), ALL!R1301-METEALL[[#This Row],[620122]], 0)</f>
        <v>22</v>
      </c>
      <c r="T1300">
        <f>IF(AND(ALL!S1301-METEALL[[#This Row],[620123]] &gt;= 0, ALL!S1301-METEALL[[#This Row],[620123]] &lt;= 24), ALL!S1301-METEALL[[#This Row],[620123]], 0)</f>
        <v>0</v>
      </c>
      <c r="U1300">
        <f>IF(AND(ALL!T1301-METEALL[[#This Row],[620124]] &gt;= 0, ALL!T1301-METEALL[[#This Row],[620124]] &lt;= 24), ALL!T1301-METEALL[[#This Row],[620124]], 0)</f>
        <v>13</v>
      </c>
      <c r="Y1300">
        <v>620104</v>
      </c>
      <c r="Z1300" s="31">
        <v>45128</v>
      </c>
      <c r="AA1300">
        <v>1</v>
      </c>
    </row>
    <row r="1301" spans="3:27">
      <c r="C1301" s="17">
        <v>45129</v>
      </c>
      <c r="D1301" t="str">
        <f>TEXT(Mete_cal[[#This Row],[Egat Code]], "[$-409]mmm yyyy")</f>
        <v>Jul 2023</v>
      </c>
      <c r="E1301">
        <f>IF(AND(ALL!D1302-METEALL[[#This Row],[620104]] &gt;= 0, ALL!D1302-METEALL[[#This Row],[620104]] &lt;= 24), ALL!D1302-METEALL[[#This Row],[620104]], 0)</f>
        <v>19</v>
      </c>
      <c r="F1301">
        <f>IF(AND(ALL!E1302-METEALL[[#This Row],[620105]] &gt;= 0, ALL!E1302-METEALL[[#This Row],[620105]] &lt;= 24), ALL!E1302-METEALL[[#This Row],[620105]], 0)</f>
        <v>0</v>
      </c>
      <c r="G1301">
        <f>IF(AND(ALL!F1302-METEALL[[#This Row],[620106]] &gt;= 0, ALL!F1302-METEALL[[#This Row],[620106]] &lt;= 24), ALL!F1302-METEALL[[#This Row],[620106]], 0)</f>
        <v>0</v>
      </c>
      <c r="H1301">
        <f>IF(AND(ALL!G1302-METEALL[[#This Row],[620107]] &gt;= 0, ALL!G1302-METEALL[[#This Row],[620107]] &lt;= 24), ALL!G1302-METEALL[[#This Row],[620107]], 0)</f>
        <v>10</v>
      </c>
      <c r="I1301">
        <f>IF(AND(ALL!H1302-METEALL[[#This Row],[620109]] &gt;= 0, ALL!H1302-METEALL[[#This Row],[620109]] &lt;= 24), ALL!H1302-METEALL[[#This Row],[620109]], 0)</f>
        <v>12</v>
      </c>
      <c r="J1301">
        <f>IF(AND(ALL!I1302-METEALL[[#This Row],[620111]] &gt;= 0, ALL!I1302-METEALL[[#This Row],[620111]] &lt;= 24), ALL!I1302-METEALL[[#This Row],[620111]], 0)</f>
        <v>18</v>
      </c>
      <c r="K1301">
        <f>IF(AND(ALL!J1302-METEALL[[#This Row],[620112]] &gt;= 0, ALL!J1302-METEALL[[#This Row],[620112]] &lt;= 24), ALL!J1302-METEALL[[#This Row],[620112]], 0)</f>
        <v>14</v>
      </c>
      <c r="L1301">
        <f>IF(AND(ALL!K1302-METEALL[[#This Row],[620113]] &gt;= 0, ALL!K1302-METEALL[[#This Row],[620113]] &lt;= 24), ALL!K1302-METEALL[[#This Row],[620113]], 0)</f>
        <v>19</v>
      </c>
      <c r="M1301">
        <f>IF(AND(ALL!L1302-METEALL[[#This Row],[620114]] &gt;= 0, ALL!L1302-METEALL[[#This Row],[620114]] &lt;= 24), ALL!L1302-METEALL[[#This Row],[620114]], 0)</f>
        <v>0</v>
      </c>
      <c r="N1301">
        <f>IF(AND(ALL!M1302-METEALL[[#This Row],[620116]] &gt;= 0, ALL!M1302-METEALL[[#This Row],[620116]] &lt;= 24), ALL!M1302-METEALL[[#This Row],[620116]], 0)</f>
        <v>15</v>
      </c>
      <c r="O1301">
        <f>IF(AND(ALL!N1302-METEALL[[#This Row],[620117]] &gt;= 0, ALL!N1302-METEALL[[#This Row],[620117]] &lt;= 24), ALL!N1302-METEALL[[#This Row],[620117]], 0)</f>
        <v>0</v>
      </c>
      <c r="P1301">
        <f>IF(AND(ALL!O1302-METEALL[[#This Row],[620118]] &gt;= 0, ALL!O1302-METEALL[[#This Row],[620118]] &lt;= 24), ALL!O1302-METEALL[[#This Row],[620118]], 0)</f>
        <v>0</v>
      </c>
      <c r="Q1301">
        <f>IF(AND(ALL!P1302-METEALL[[#This Row],[620119]] &gt;= 0, ALL!P1302-METEALL[[#This Row],[620119]] &lt;= 24), ALL!P1302-METEALL[[#This Row],[620119]], 0)</f>
        <v>0</v>
      </c>
      <c r="R1301">
        <f>IF(AND(ALL!Q1302-METEALL[[#This Row],[620120]] &gt;= 0, ALL!Q1302-METEALL[[#This Row],[620120]] &lt;= 24), ALL!Q1302-METEALL[[#This Row],[620120]], 0)</f>
        <v>9</v>
      </c>
      <c r="S1301">
        <f>IF(AND(ALL!R1302-METEALL[[#This Row],[620122]] &gt;= 0, ALL!R1302-METEALL[[#This Row],[620122]] &lt;= 24), ALL!R1302-METEALL[[#This Row],[620122]], 0)</f>
        <v>12</v>
      </c>
      <c r="T1301">
        <f>IF(AND(ALL!S1302-METEALL[[#This Row],[620123]] &gt;= 0, ALL!S1302-METEALL[[#This Row],[620123]] &lt;= 24), ALL!S1302-METEALL[[#This Row],[620123]], 0)</f>
        <v>0</v>
      </c>
      <c r="U1301">
        <f>IF(AND(ALL!T1302-METEALL[[#This Row],[620124]] &gt;= 0, ALL!T1302-METEALL[[#This Row],[620124]] &lt;= 24), ALL!T1302-METEALL[[#This Row],[620124]], 0)</f>
        <v>17</v>
      </c>
      <c r="Y1301">
        <v>620104</v>
      </c>
      <c r="Z1301" s="31">
        <v>45129</v>
      </c>
      <c r="AA1301">
        <v>19</v>
      </c>
    </row>
    <row r="1302" spans="3:27">
      <c r="C1302" s="17">
        <v>45130</v>
      </c>
      <c r="D1302" t="str">
        <f>TEXT(Mete_cal[[#This Row],[Egat Code]], "[$-409]mmm yyyy")</f>
        <v>Jul 2023</v>
      </c>
      <c r="E1302">
        <f>IF(AND(ALL!D1303-METEALL[[#This Row],[620104]] &gt;= 0, ALL!D1303-METEALL[[#This Row],[620104]] &lt;= 24), ALL!D1303-METEALL[[#This Row],[620104]], 0)</f>
        <v>4</v>
      </c>
      <c r="F1302">
        <f>IF(AND(ALL!E1303-METEALL[[#This Row],[620105]] &gt;= 0, ALL!E1303-METEALL[[#This Row],[620105]] &lt;= 24), ALL!E1303-METEALL[[#This Row],[620105]], 0)</f>
        <v>7</v>
      </c>
      <c r="G1302">
        <f>IF(AND(ALL!F1303-METEALL[[#This Row],[620106]] &gt;= 0, ALL!F1303-METEALL[[#This Row],[620106]] &lt;= 24), ALL!F1303-METEALL[[#This Row],[620106]], 0)</f>
        <v>11</v>
      </c>
      <c r="H1302">
        <f>IF(AND(ALL!G1303-METEALL[[#This Row],[620107]] &gt;= 0, ALL!G1303-METEALL[[#This Row],[620107]] &lt;= 24), ALL!G1303-METEALL[[#This Row],[620107]], 0)</f>
        <v>4</v>
      </c>
      <c r="I1302">
        <f>IF(AND(ALL!H1303-METEALL[[#This Row],[620109]] &gt;= 0, ALL!H1303-METEALL[[#This Row],[620109]] &lt;= 24), ALL!H1303-METEALL[[#This Row],[620109]], 0)</f>
        <v>6</v>
      </c>
      <c r="J1302">
        <f>IF(AND(ALL!I1303-METEALL[[#This Row],[620111]] &gt;= 0, ALL!I1303-METEALL[[#This Row],[620111]] &lt;= 24), ALL!I1303-METEALL[[#This Row],[620111]], 0)</f>
        <v>6</v>
      </c>
      <c r="K1302">
        <f>IF(AND(ALL!J1303-METEALL[[#This Row],[620112]] &gt;= 0, ALL!J1303-METEALL[[#This Row],[620112]] &lt;= 24), ALL!J1303-METEALL[[#This Row],[620112]], 0)</f>
        <v>6</v>
      </c>
      <c r="L1302">
        <f>IF(AND(ALL!K1303-METEALL[[#This Row],[620113]] &gt;= 0, ALL!K1303-METEALL[[#This Row],[620113]] &lt;= 24), ALL!K1303-METEALL[[#This Row],[620113]], 0)</f>
        <v>5</v>
      </c>
      <c r="M1302">
        <f>IF(AND(ALL!L1303-METEALL[[#This Row],[620114]] &gt;= 0, ALL!L1303-METEALL[[#This Row],[620114]] &lt;= 24), ALL!L1303-METEALL[[#This Row],[620114]], 0)</f>
        <v>5</v>
      </c>
      <c r="N1302">
        <f>IF(AND(ALL!M1303-METEALL[[#This Row],[620116]] &gt;= 0, ALL!M1303-METEALL[[#This Row],[620116]] &lt;= 24), ALL!M1303-METEALL[[#This Row],[620116]], 0)</f>
        <v>5</v>
      </c>
      <c r="O1302">
        <f>IF(AND(ALL!N1303-METEALL[[#This Row],[620117]] &gt;= 0, ALL!N1303-METEALL[[#This Row],[620117]] &lt;= 24), ALL!N1303-METEALL[[#This Row],[620117]], 0)</f>
        <v>8</v>
      </c>
      <c r="P1302">
        <f>IF(AND(ALL!O1303-METEALL[[#This Row],[620118]] &gt;= 0, ALL!O1303-METEALL[[#This Row],[620118]] &lt;= 24), ALL!O1303-METEALL[[#This Row],[620118]], 0)</f>
        <v>2</v>
      </c>
      <c r="Q1302">
        <f>IF(AND(ALL!P1303-METEALL[[#This Row],[620119]] &gt;= 0, ALL!P1303-METEALL[[#This Row],[620119]] &lt;= 24), ALL!P1303-METEALL[[#This Row],[620119]], 0)</f>
        <v>0</v>
      </c>
      <c r="R1302">
        <f>IF(AND(ALL!Q1303-METEALL[[#This Row],[620120]] &gt;= 0, ALL!Q1303-METEALL[[#This Row],[620120]] &lt;= 24), ALL!Q1303-METEALL[[#This Row],[620120]], 0)</f>
        <v>6</v>
      </c>
      <c r="S1302">
        <f>IF(AND(ALL!R1303-METEALL[[#This Row],[620122]] &gt;= 0, ALL!R1303-METEALL[[#This Row],[620122]] &lt;= 24), ALL!R1303-METEALL[[#This Row],[620122]], 0)</f>
        <v>0</v>
      </c>
      <c r="T1302">
        <f>IF(AND(ALL!S1303-METEALL[[#This Row],[620123]] &gt;= 0, ALL!S1303-METEALL[[#This Row],[620123]] &lt;= 24), ALL!S1303-METEALL[[#This Row],[620123]], 0)</f>
        <v>4</v>
      </c>
      <c r="U1302">
        <f>IF(AND(ALL!T1303-METEALL[[#This Row],[620124]] &gt;= 0, ALL!T1303-METEALL[[#This Row],[620124]] &lt;= 24), ALL!T1303-METEALL[[#This Row],[620124]], 0)</f>
        <v>15</v>
      </c>
      <c r="Y1302">
        <v>620104</v>
      </c>
      <c r="Z1302" s="31">
        <v>45130</v>
      </c>
      <c r="AA1302">
        <v>4</v>
      </c>
    </row>
    <row r="1303" spans="3:27">
      <c r="C1303" s="17">
        <v>45131</v>
      </c>
      <c r="D1303" t="str">
        <f>TEXT(Mete_cal[[#This Row],[Egat Code]], "[$-409]mmm yyyy")</f>
        <v>Jul 2023</v>
      </c>
      <c r="E1303">
        <f>IF(AND(ALL!D1304-METEALL[[#This Row],[620104]] &gt;= 0, ALL!D1304-METEALL[[#This Row],[620104]] &lt;= 24), ALL!D1304-METEALL[[#This Row],[620104]], 0)</f>
        <v>11</v>
      </c>
      <c r="F1303">
        <f>IF(AND(ALL!E1304-METEALL[[#This Row],[620105]] &gt;= 0, ALL!E1304-METEALL[[#This Row],[620105]] &lt;= 24), ALL!E1304-METEALL[[#This Row],[620105]], 0)</f>
        <v>7</v>
      </c>
      <c r="G1303">
        <f>IF(AND(ALL!F1304-METEALL[[#This Row],[620106]] &gt;= 0, ALL!F1304-METEALL[[#This Row],[620106]] &lt;= 24), ALL!F1304-METEALL[[#This Row],[620106]], 0)</f>
        <v>0</v>
      </c>
      <c r="H1303">
        <f>IF(AND(ALL!G1304-METEALL[[#This Row],[620107]] &gt;= 0, ALL!G1304-METEALL[[#This Row],[620107]] &lt;= 24), ALL!G1304-METEALL[[#This Row],[620107]], 0)</f>
        <v>8</v>
      </c>
      <c r="I1303">
        <f>IF(AND(ALL!H1304-METEALL[[#This Row],[620109]] &gt;= 0, ALL!H1304-METEALL[[#This Row],[620109]] &lt;= 24), ALL!H1304-METEALL[[#This Row],[620109]], 0)</f>
        <v>0</v>
      </c>
      <c r="J1303">
        <f>IF(AND(ALL!I1304-METEALL[[#This Row],[620111]] &gt;= 0, ALL!I1304-METEALL[[#This Row],[620111]] &lt;= 24), ALL!I1304-METEALL[[#This Row],[620111]], 0)</f>
        <v>0</v>
      </c>
      <c r="K1303">
        <f>IF(AND(ALL!J1304-METEALL[[#This Row],[620112]] &gt;= 0, ALL!J1304-METEALL[[#This Row],[620112]] &lt;= 24), ALL!J1304-METEALL[[#This Row],[620112]], 0)</f>
        <v>8</v>
      </c>
      <c r="L1303">
        <f>IF(AND(ALL!K1304-METEALL[[#This Row],[620113]] &gt;= 0, ALL!K1304-METEALL[[#This Row],[620113]] &lt;= 24), ALL!K1304-METEALL[[#This Row],[620113]], 0)</f>
        <v>17</v>
      </c>
      <c r="M1303">
        <f>IF(AND(ALL!L1304-METEALL[[#This Row],[620114]] &gt;= 0, ALL!L1304-METEALL[[#This Row],[620114]] &lt;= 24), ALL!L1304-METEALL[[#This Row],[620114]], 0)</f>
        <v>13</v>
      </c>
      <c r="N1303">
        <f>IF(AND(ALL!M1304-METEALL[[#This Row],[620116]] &gt;= 0, ALL!M1304-METEALL[[#This Row],[620116]] &lt;= 24), ALL!M1304-METEALL[[#This Row],[620116]], 0)</f>
        <v>15</v>
      </c>
      <c r="O1303">
        <f>IF(AND(ALL!N1304-METEALL[[#This Row],[620117]] &gt;= 0, ALL!N1304-METEALL[[#This Row],[620117]] &lt;= 24), ALL!N1304-METEALL[[#This Row],[620117]], 0)</f>
        <v>6</v>
      </c>
      <c r="P1303">
        <f>IF(AND(ALL!O1304-METEALL[[#This Row],[620118]] &gt;= 0, ALL!O1304-METEALL[[#This Row],[620118]] &lt;= 24), ALL!O1304-METEALL[[#This Row],[620118]], 0)</f>
        <v>7</v>
      </c>
      <c r="Q1303">
        <f>IF(AND(ALL!P1304-METEALL[[#This Row],[620119]] &gt;= 0, ALL!P1304-METEALL[[#This Row],[620119]] &lt;= 24), ALL!P1304-METEALL[[#This Row],[620119]], 0)</f>
        <v>0</v>
      </c>
      <c r="R1303">
        <f>IF(AND(ALL!Q1304-METEALL[[#This Row],[620120]] &gt;= 0, ALL!Q1304-METEALL[[#This Row],[620120]] &lt;= 24), ALL!Q1304-METEALL[[#This Row],[620120]], 0)</f>
        <v>16</v>
      </c>
      <c r="S1303">
        <f>IF(AND(ALL!R1304-METEALL[[#This Row],[620122]] &gt;= 0, ALL!R1304-METEALL[[#This Row],[620122]] &lt;= 24), ALL!R1304-METEALL[[#This Row],[620122]], 0)</f>
        <v>10</v>
      </c>
      <c r="T1303">
        <f>IF(AND(ALL!S1304-METEALL[[#This Row],[620123]] &gt;= 0, ALL!S1304-METEALL[[#This Row],[620123]] &lt;= 24), ALL!S1304-METEALL[[#This Row],[620123]], 0)</f>
        <v>16</v>
      </c>
      <c r="U1303">
        <f>IF(AND(ALL!T1304-METEALL[[#This Row],[620124]] &gt;= 0, ALL!T1304-METEALL[[#This Row],[620124]] &lt;= 24), ALL!T1304-METEALL[[#This Row],[620124]], 0)</f>
        <v>14</v>
      </c>
      <c r="Y1303">
        <v>620104</v>
      </c>
      <c r="Z1303" s="31">
        <v>45131</v>
      </c>
      <c r="AA1303">
        <v>11</v>
      </c>
    </row>
    <row r="1304" spans="3:27">
      <c r="C1304" s="17">
        <v>45132</v>
      </c>
      <c r="D1304" t="str">
        <f>TEXT(Mete_cal[[#This Row],[Egat Code]], "[$-409]mmm yyyy")</f>
        <v>Jul 2023</v>
      </c>
      <c r="E1304">
        <f>IF(AND(ALL!D1305-METEALL[[#This Row],[620104]] &gt;= 0, ALL!D1305-METEALL[[#This Row],[620104]] &lt;= 24), ALL!D1305-METEALL[[#This Row],[620104]], 0)</f>
        <v>16</v>
      </c>
      <c r="F1304">
        <f>IF(AND(ALL!E1305-METEALL[[#This Row],[620105]] &gt;= 0, ALL!E1305-METEALL[[#This Row],[620105]] &lt;= 24), ALL!E1305-METEALL[[#This Row],[620105]], 0)</f>
        <v>4</v>
      </c>
      <c r="G1304">
        <f>IF(AND(ALL!F1305-METEALL[[#This Row],[620106]] &gt;= 0, ALL!F1305-METEALL[[#This Row],[620106]] &lt;= 24), ALL!F1305-METEALL[[#This Row],[620106]], 0)</f>
        <v>0</v>
      </c>
      <c r="H1304">
        <f>IF(AND(ALL!G1305-METEALL[[#This Row],[620107]] &gt;= 0, ALL!G1305-METEALL[[#This Row],[620107]] &lt;= 24), ALL!G1305-METEALL[[#This Row],[620107]], 0)</f>
        <v>0</v>
      </c>
      <c r="I1304">
        <f>IF(AND(ALL!H1305-METEALL[[#This Row],[620109]] &gt;= 0, ALL!H1305-METEALL[[#This Row],[620109]] &lt;= 24), ALL!H1305-METEALL[[#This Row],[620109]], 0)</f>
        <v>0</v>
      </c>
      <c r="J1304">
        <f>IF(AND(ALL!I1305-METEALL[[#This Row],[620111]] &gt;= 0, ALL!I1305-METEALL[[#This Row],[620111]] &lt;= 24), ALL!I1305-METEALL[[#This Row],[620111]], 0)</f>
        <v>0</v>
      </c>
      <c r="K1304">
        <f>IF(AND(ALL!J1305-METEALL[[#This Row],[620112]] &gt;= 0, ALL!J1305-METEALL[[#This Row],[620112]] &lt;= 24), ALL!J1305-METEALL[[#This Row],[620112]], 0)</f>
        <v>0</v>
      </c>
      <c r="L1304">
        <f>IF(AND(ALL!K1305-METEALL[[#This Row],[620113]] &gt;= 0, ALL!K1305-METEALL[[#This Row],[620113]] &lt;= 24), ALL!K1305-METEALL[[#This Row],[620113]], 0)</f>
        <v>17</v>
      </c>
      <c r="M1304">
        <f>IF(AND(ALL!L1305-METEALL[[#This Row],[620114]] &gt;= 0, ALL!L1305-METEALL[[#This Row],[620114]] &lt;= 24), ALL!L1305-METEALL[[#This Row],[620114]], 0)</f>
        <v>7</v>
      </c>
      <c r="N1304">
        <f>IF(AND(ALL!M1305-METEALL[[#This Row],[620116]] &gt;= 0, ALL!M1305-METEALL[[#This Row],[620116]] &lt;= 24), ALL!M1305-METEALL[[#This Row],[620116]], 0)</f>
        <v>18</v>
      </c>
      <c r="O1304">
        <f>IF(AND(ALL!N1305-METEALL[[#This Row],[620117]] &gt;= 0, ALL!N1305-METEALL[[#This Row],[620117]] &lt;= 24), ALL!N1305-METEALL[[#This Row],[620117]], 0)</f>
        <v>8</v>
      </c>
      <c r="P1304">
        <f>IF(AND(ALL!O1305-METEALL[[#This Row],[620118]] &gt;= 0, ALL!O1305-METEALL[[#This Row],[620118]] &lt;= 24), ALL!O1305-METEALL[[#This Row],[620118]], 0)</f>
        <v>15</v>
      </c>
      <c r="Q1304">
        <f>IF(AND(ALL!P1305-METEALL[[#This Row],[620119]] &gt;= 0, ALL!P1305-METEALL[[#This Row],[620119]] &lt;= 24), ALL!P1305-METEALL[[#This Row],[620119]], 0)</f>
        <v>0</v>
      </c>
      <c r="R1304">
        <f>IF(AND(ALL!Q1305-METEALL[[#This Row],[620120]] &gt;= 0, ALL!Q1305-METEALL[[#This Row],[620120]] &lt;= 24), ALL!Q1305-METEALL[[#This Row],[620120]], 0)</f>
        <v>17</v>
      </c>
      <c r="S1304">
        <f>IF(AND(ALL!R1305-METEALL[[#This Row],[620122]] &gt;= 0, ALL!R1305-METEALL[[#This Row],[620122]] &lt;= 24), ALL!R1305-METEALL[[#This Row],[620122]], 0)</f>
        <v>0</v>
      </c>
      <c r="T1304">
        <f>IF(AND(ALL!S1305-METEALL[[#This Row],[620123]] &gt;= 0, ALL!S1305-METEALL[[#This Row],[620123]] &lt;= 24), ALL!S1305-METEALL[[#This Row],[620123]], 0)</f>
        <v>9</v>
      </c>
      <c r="U1304">
        <f>IF(AND(ALL!T1305-METEALL[[#This Row],[620124]] &gt;= 0, ALL!T1305-METEALL[[#This Row],[620124]] &lt;= 24), ALL!T1305-METEALL[[#This Row],[620124]], 0)</f>
        <v>14</v>
      </c>
      <c r="Y1304">
        <v>620104</v>
      </c>
      <c r="Z1304" s="31">
        <v>45132</v>
      </c>
      <c r="AA1304">
        <v>16</v>
      </c>
    </row>
    <row r="1305" spans="3:27">
      <c r="C1305" s="17">
        <v>45133</v>
      </c>
      <c r="D1305" t="str">
        <f>TEXT(Mete_cal[[#This Row],[Egat Code]], "[$-409]mmm yyyy")</f>
        <v>Jul 2023</v>
      </c>
      <c r="E1305">
        <f>IF(AND(ALL!D1306-METEALL[[#This Row],[620104]] &gt;= 0, ALL!D1306-METEALL[[#This Row],[620104]] &lt;= 24), ALL!D1306-METEALL[[#This Row],[620104]], 0)</f>
        <v>9</v>
      </c>
      <c r="F1305">
        <f>IF(AND(ALL!E1306-METEALL[[#This Row],[620105]] &gt;= 0, ALL!E1306-METEALL[[#This Row],[620105]] &lt;= 24), ALL!E1306-METEALL[[#This Row],[620105]], 0)</f>
        <v>7</v>
      </c>
      <c r="G1305">
        <f>IF(AND(ALL!F1306-METEALL[[#This Row],[620106]] &gt;= 0, ALL!F1306-METEALL[[#This Row],[620106]] &lt;= 24), ALL!F1306-METEALL[[#This Row],[620106]], 0)</f>
        <v>0</v>
      </c>
      <c r="H1305">
        <f>IF(AND(ALL!G1306-METEALL[[#This Row],[620107]] &gt;= 0, ALL!G1306-METEALL[[#This Row],[620107]] &lt;= 24), ALL!G1306-METEALL[[#This Row],[620107]], 0)</f>
        <v>0</v>
      </c>
      <c r="I1305">
        <f>IF(AND(ALL!H1306-METEALL[[#This Row],[620109]] &gt;= 0, ALL!H1306-METEALL[[#This Row],[620109]] &lt;= 24), ALL!H1306-METEALL[[#This Row],[620109]], 0)</f>
        <v>0</v>
      </c>
      <c r="J1305">
        <f>IF(AND(ALL!I1306-METEALL[[#This Row],[620111]] &gt;= 0, ALL!I1306-METEALL[[#This Row],[620111]] &lt;= 24), ALL!I1306-METEALL[[#This Row],[620111]], 0)</f>
        <v>1</v>
      </c>
      <c r="K1305">
        <f>IF(AND(ALL!J1306-METEALL[[#This Row],[620112]] &gt;= 0, ALL!J1306-METEALL[[#This Row],[620112]] &lt;= 24), ALL!J1306-METEALL[[#This Row],[620112]], 0)</f>
        <v>0</v>
      </c>
      <c r="L1305">
        <f>IF(AND(ALL!K1306-METEALL[[#This Row],[620113]] &gt;= 0, ALL!K1306-METEALL[[#This Row],[620113]] &lt;= 24), ALL!K1306-METEALL[[#This Row],[620113]], 0)</f>
        <v>12</v>
      </c>
      <c r="M1305">
        <f>IF(AND(ALL!L1306-METEALL[[#This Row],[620114]] &gt;= 0, ALL!L1306-METEALL[[#This Row],[620114]] &lt;= 24), ALL!L1306-METEALL[[#This Row],[620114]], 0)</f>
        <v>0</v>
      </c>
      <c r="N1305">
        <f>IF(AND(ALL!M1306-METEALL[[#This Row],[620116]] &gt;= 0, ALL!M1306-METEALL[[#This Row],[620116]] &lt;= 24), ALL!M1306-METEALL[[#This Row],[620116]], 0)</f>
        <v>7</v>
      </c>
      <c r="O1305">
        <f>IF(AND(ALL!N1306-METEALL[[#This Row],[620117]] &gt;= 0, ALL!N1306-METEALL[[#This Row],[620117]] &lt;= 24), ALL!N1306-METEALL[[#This Row],[620117]], 0)</f>
        <v>8</v>
      </c>
      <c r="P1305">
        <f>IF(AND(ALL!O1306-METEALL[[#This Row],[620118]] &gt;= 0, ALL!O1306-METEALL[[#This Row],[620118]] &lt;= 24), ALL!O1306-METEALL[[#This Row],[620118]], 0)</f>
        <v>15</v>
      </c>
      <c r="Q1305">
        <f>IF(AND(ALL!P1306-METEALL[[#This Row],[620119]] &gt;= 0, ALL!P1306-METEALL[[#This Row],[620119]] &lt;= 24), ALL!P1306-METEALL[[#This Row],[620119]], 0)</f>
        <v>0</v>
      </c>
      <c r="R1305">
        <f>IF(AND(ALL!Q1306-METEALL[[#This Row],[620120]] &gt;= 0, ALL!Q1306-METEALL[[#This Row],[620120]] &lt;= 24), ALL!Q1306-METEALL[[#This Row],[620120]], 0)</f>
        <v>8</v>
      </c>
      <c r="S1305">
        <f>IF(AND(ALL!R1306-METEALL[[#This Row],[620122]] &gt;= 0, ALL!R1306-METEALL[[#This Row],[620122]] &lt;= 24), ALL!R1306-METEALL[[#This Row],[620122]], 0)</f>
        <v>11</v>
      </c>
      <c r="T1305">
        <f>IF(AND(ALL!S1306-METEALL[[#This Row],[620123]] &gt;= 0, ALL!S1306-METEALL[[#This Row],[620123]] &lt;= 24), ALL!S1306-METEALL[[#This Row],[620123]], 0)</f>
        <v>12</v>
      </c>
      <c r="U1305">
        <f>IF(AND(ALL!T1306-METEALL[[#This Row],[620124]] &gt;= 0, ALL!T1306-METEALL[[#This Row],[620124]] &lt;= 24), ALL!T1306-METEALL[[#This Row],[620124]], 0)</f>
        <v>13</v>
      </c>
      <c r="Y1305">
        <v>620104</v>
      </c>
      <c r="Z1305" s="31">
        <v>45133</v>
      </c>
      <c r="AA1305">
        <v>9</v>
      </c>
    </row>
    <row r="1306" spans="3:27">
      <c r="C1306" s="17">
        <v>45134</v>
      </c>
      <c r="D1306" t="str">
        <f>TEXT(Mete_cal[[#This Row],[Egat Code]], "[$-409]mmm yyyy")</f>
        <v>Jul 2023</v>
      </c>
      <c r="E1306">
        <f>IF(AND(ALL!D1307-METEALL[[#This Row],[620104]] &gt;= 0, ALL!D1307-METEALL[[#This Row],[620104]] &lt;= 24), ALL!D1307-METEALL[[#This Row],[620104]], 0)</f>
        <v>17</v>
      </c>
      <c r="F1306">
        <f>IF(AND(ALL!E1307-METEALL[[#This Row],[620105]] &gt;= 0, ALL!E1307-METEALL[[#This Row],[620105]] &lt;= 24), ALL!E1307-METEALL[[#This Row],[620105]], 0)</f>
        <v>6</v>
      </c>
      <c r="G1306">
        <f>IF(AND(ALL!F1307-METEALL[[#This Row],[620106]] &gt;= 0, ALL!F1307-METEALL[[#This Row],[620106]] &lt;= 24), ALL!F1307-METEALL[[#This Row],[620106]], 0)</f>
        <v>6</v>
      </c>
      <c r="H1306">
        <f>IF(AND(ALL!G1307-METEALL[[#This Row],[620107]] &gt;= 0, ALL!G1307-METEALL[[#This Row],[620107]] &lt;= 24), ALL!G1307-METEALL[[#This Row],[620107]], 0)</f>
        <v>0</v>
      </c>
      <c r="I1306">
        <f>IF(AND(ALL!H1307-METEALL[[#This Row],[620109]] &gt;= 0, ALL!H1307-METEALL[[#This Row],[620109]] &lt;= 24), ALL!H1307-METEALL[[#This Row],[620109]], 0)</f>
        <v>11</v>
      </c>
      <c r="J1306">
        <f>IF(AND(ALL!I1307-METEALL[[#This Row],[620111]] &gt;= 0, ALL!I1307-METEALL[[#This Row],[620111]] &lt;= 24), ALL!I1307-METEALL[[#This Row],[620111]], 0)</f>
        <v>10</v>
      </c>
      <c r="K1306">
        <f>IF(AND(ALL!J1307-METEALL[[#This Row],[620112]] &gt;= 0, ALL!J1307-METEALL[[#This Row],[620112]] &lt;= 24), ALL!J1307-METEALL[[#This Row],[620112]], 0)</f>
        <v>0</v>
      </c>
      <c r="L1306">
        <f>IF(AND(ALL!K1307-METEALL[[#This Row],[620113]] &gt;= 0, ALL!K1307-METEALL[[#This Row],[620113]] &lt;= 24), ALL!K1307-METEALL[[#This Row],[620113]], 0)</f>
        <v>5</v>
      </c>
      <c r="M1306">
        <f>IF(AND(ALL!L1307-METEALL[[#This Row],[620114]] &gt;= 0, ALL!L1307-METEALL[[#This Row],[620114]] &lt;= 24), ALL!L1307-METEALL[[#This Row],[620114]], 0)</f>
        <v>0</v>
      </c>
      <c r="N1306">
        <f>IF(AND(ALL!M1307-METEALL[[#This Row],[620116]] &gt;= 0, ALL!M1307-METEALL[[#This Row],[620116]] &lt;= 24), ALL!M1307-METEALL[[#This Row],[620116]], 0)</f>
        <v>16</v>
      </c>
      <c r="O1306">
        <f>IF(AND(ALL!N1307-METEALL[[#This Row],[620117]] &gt;= 0, ALL!N1307-METEALL[[#This Row],[620117]] &lt;= 24), ALL!N1307-METEALL[[#This Row],[620117]], 0)</f>
        <v>17</v>
      </c>
      <c r="P1306">
        <f>IF(AND(ALL!O1307-METEALL[[#This Row],[620118]] &gt;= 0, ALL!O1307-METEALL[[#This Row],[620118]] &lt;= 24), ALL!O1307-METEALL[[#This Row],[620118]], 0)</f>
        <v>17</v>
      </c>
      <c r="Q1306">
        <f>IF(AND(ALL!P1307-METEALL[[#This Row],[620119]] &gt;= 0, ALL!P1307-METEALL[[#This Row],[620119]] &lt;= 24), ALL!P1307-METEALL[[#This Row],[620119]], 0)</f>
        <v>0</v>
      </c>
      <c r="R1306">
        <f>IF(AND(ALL!Q1307-METEALL[[#This Row],[620120]] &gt;= 0, ALL!Q1307-METEALL[[#This Row],[620120]] &lt;= 24), ALL!Q1307-METEALL[[#This Row],[620120]], 0)</f>
        <v>6</v>
      </c>
      <c r="S1306">
        <f>IF(AND(ALL!R1307-METEALL[[#This Row],[620122]] &gt;= 0, ALL!R1307-METEALL[[#This Row],[620122]] &lt;= 24), ALL!R1307-METEALL[[#This Row],[620122]], 0)</f>
        <v>7</v>
      </c>
      <c r="T1306">
        <f>IF(AND(ALL!S1307-METEALL[[#This Row],[620123]] &gt;= 0, ALL!S1307-METEALL[[#This Row],[620123]] &lt;= 24), ALL!S1307-METEALL[[#This Row],[620123]], 0)</f>
        <v>2</v>
      </c>
      <c r="U1306">
        <f>IF(AND(ALL!T1307-METEALL[[#This Row],[620124]] &gt;= 0, ALL!T1307-METEALL[[#This Row],[620124]] &lt;= 24), ALL!T1307-METEALL[[#This Row],[620124]], 0)</f>
        <v>12</v>
      </c>
      <c r="Y1306">
        <v>620104</v>
      </c>
      <c r="Z1306" s="31">
        <v>45134</v>
      </c>
      <c r="AA1306">
        <v>17</v>
      </c>
    </row>
    <row r="1307" spans="3:27">
      <c r="C1307" s="17">
        <v>45135</v>
      </c>
      <c r="D1307" t="str">
        <f>TEXT(Mete_cal[[#This Row],[Egat Code]], "[$-409]mmm yyyy")</f>
        <v>Jul 2023</v>
      </c>
      <c r="E1307">
        <f>IF(AND(ALL!D1308-METEALL[[#This Row],[620104]] &gt;= 0, ALL!D1308-METEALL[[#This Row],[620104]] &lt;= 24), ALL!D1308-METEALL[[#This Row],[620104]], 0)</f>
        <v>12</v>
      </c>
      <c r="F1307">
        <f>IF(AND(ALL!E1308-METEALL[[#This Row],[620105]] &gt;= 0, ALL!E1308-METEALL[[#This Row],[620105]] &lt;= 24), ALL!E1308-METEALL[[#This Row],[620105]], 0)</f>
        <v>17</v>
      </c>
      <c r="G1307">
        <f>IF(AND(ALL!F1308-METEALL[[#This Row],[620106]] &gt;= 0, ALL!F1308-METEALL[[#This Row],[620106]] &lt;= 24), ALL!F1308-METEALL[[#This Row],[620106]], 0)</f>
        <v>0</v>
      </c>
      <c r="H1307">
        <f>IF(AND(ALL!G1308-METEALL[[#This Row],[620107]] &gt;= 0, ALL!G1308-METEALL[[#This Row],[620107]] &lt;= 24), ALL!G1308-METEALL[[#This Row],[620107]], 0)</f>
        <v>0</v>
      </c>
      <c r="I1307">
        <f>IF(AND(ALL!H1308-METEALL[[#This Row],[620109]] &gt;= 0, ALL!H1308-METEALL[[#This Row],[620109]] &lt;= 24), ALL!H1308-METEALL[[#This Row],[620109]], 0)</f>
        <v>1</v>
      </c>
      <c r="J1307">
        <f>IF(AND(ALL!I1308-METEALL[[#This Row],[620111]] &gt;= 0, ALL!I1308-METEALL[[#This Row],[620111]] &lt;= 24), ALL!I1308-METEALL[[#This Row],[620111]], 0)</f>
        <v>15</v>
      </c>
      <c r="K1307">
        <f>IF(AND(ALL!J1308-METEALL[[#This Row],[620112]] &gt;= 0, ALL!J1308-METEALL[[#This Row],[620112]] &lt;= 24), ALL!J1308-METEALL[[#This Row],[620112]], 0)</f>
        <v>0</v>
      </c>
      <c r="L1307">
        <f>IF(AND(ALL!K1308-METEALL[[#This Row],[620113]] &gt;= 0, ALL!K1308-METEALL[[#This Row],[620113]] &lt;= 24), ALL!K1308-METEALL[[#This Row],[620113]], 0)</f>
        <v>9</v>
      </c>
      <c r="M1307">
        <f>IF(AND(ALL!L1308-METEALL[[#This Row],[620114]] &gt;= 0, ALL!L1308-METEALL[[#This Row],[620114]] &lt;= 24), ALL!L1308-METEALL[[#This Row],[620114]], 0)</f>
        <v>0</v>
      </c>
      <c r="N1307">
        <f>IF(AND(ALL!M1308-METEALL[[#This Row],[620116]] &gt;= 0, ALL!M1308-METEALL[[#This Row],[620116]] &lt;= 24), ALL!M1308-METEALL[[#This Row],[620116]], 0)</f>
        <v>13</v>
      </c>
      <c r="O1307">
        <f>IF(AND(ALL!N1308-METEALL[[#This Row],[620117]] &gt;= 0, ALL!N1308-METEALL[[#This Row],[620117]] &lt;= 24), ALL!N1308-METEALL[[#This Row],[620117]], 0)</f>
        <v>16</v>
      </c>
      <c r="P1307">
        <f>IF(AND(ALL!O1308-METEALL[[#This Row],[620118]] &gt;= 0, ALL!O1308-METEALL[[#This Row],[620118]] &lt;= 24), ALL!O1308-METEALL[[#This Row],[620118]], 0)</f>
        <v>16</v>
      </c>
      <c r="Q1307">
        <f>IF(AND(ALL!P1308-METEALL[[#This Row],[620119]] &gt;= 0, ALL!P1308-METEALL[[#This Row],[620119]] &lt;= 24), ALL!P1308-METEALL[[#This Row],[620119]], 0)</f>
        <v>12</v>
      </c>
      <c r="R1307">
        <f>IF(AND(ALL!Q1308-METEALL[[#This Row],[620120]] &gt;= 0, ALL!Q1308-METEALL[[#This Row],[620120]] &lt;= 24), ALL!Q1308-METEALL[[#This Row],[620120]], 0)</f>
        <v>15</v>
      </c>
      <c r="S1307">
        <f>IF(AND(ALL!R1308-METEALL[[#This Row],[620122]] &gt;= 0, ALL!R1308-METEALL[[#This Row],[620122]] &lt;= 24), ALL!R1308-METEALL[[#This Row],[620122]], 0)</f>
        <v>11</v>
      </c>
      <c r="T1307">
        <f>IF(AND(ALL!S1308-METEALL[[#This Row],[620123]] &gt;= 0, ALL!S1308-METEALL[[#This Row],[620123]] &lt;= 24), ALL!S1308-METEALL[[#This Row],[620123]], 0)</f>
        <v>6</v>
      </c>
      <c r="U1307">
        <f>IF(AND(ALL!T1308-METEALL[[#This Row],[620124]] &gt;= 0, ALL!T1308-METEALL[[#This Row],[620124]] &lt;= 24), ALL!T1308-METEALL[[#This Row],[620124]], 0)</f>
        <v>10</v>
      </c>
      <c r="Y1307">
        <v>620104</v>
      </c>
      <c r="Z1307" s="31">
        <v>45135</v>
      </c>
      <c r="AA1307">
        <v>12</v>
      </c>
    </row>
    <row r="1308" spans="3:27">
      <c r="C1308" s="17">
        <v>45136</v>
      </c>
      <c r="D1308" t="str">
        <f>TEXT(Mete_cal[[#This Row],[Egat Code]], "[$-409]mmm yyyy")</f>
        <v>Jul 2023</v>
      </c>
      <c r="E1308">
        <f>IF(AND(ALL!D1309-METEALL[[#This Row],[620104]] &gt;= 0, ALL!D1309-METEALL[[#This Row],[620104]] &lt;= 24), ALL!D1309-METEALL[[#This Row],[620104]], 0)</f>
        <v>9</v>
      </c>
      <c r="F1308">
        <f>IF(AND(ALL!E1309-METEALL[[#This Row],[620105]] &gt;= 0, ALL!E1309-METEALL[[#This Row],[620105]] &lt;= 24), ALL!E1309-METEALL[[#This Row],[620105]], 0)</f>
        <v>3</v>
      </c>
      <c r="G1308">
        <f>IF(AND(ALL!F1309-METEALL[[#This Row],[620106]] &gt;= 0, ALL!F1309-METEALL[[#This Row],[620106]] &lt;= 24), ALL!F1309-METEALL[[#This Row],[620106]], 0)</f>
        <v>0</v>
      </c>
      <c r="H1308">
        <f>IF(AND(ALL!G1309-METEALL[[#This Row],[620107]] &gt;= 0, ALL!G1309-METEALL[[#This Row],[620107]] &lt;= 24), ALL!G1309-METEALL[[#This Row],[620107]], 0)</f>
        <v>10</v>
      </c>
      <c r="I1308">
        <f>IF(AND(ALL!H1309-METEALL[[#This Row],[620109]] &gt;= 0, ALL!H1309-METEALL[[#This Row],[620109]] &lt;= 24), ALL!H1309-METEALL[[#This Row],[620109]], 0)</f>
        <v>0</v>
      </c>
      <c r="J1308">
        <f>IF(AND(ALL!I1309-METEALL[[#This Row],[620111]] &gt;= 0, ALL!I1309-METEALL[[#This Row],[620111]] &lt;= 24), ALL!I1309-METEALL[[#This Row],[620111]], 0)</f>
        <v>13</v>
      </c>
      <c r="K1308">
        <f>IF(AND(ALL!J1309-METEALL[[#This Row],[620112]] &gt;= 0, ALL!J1309-METEALL[[#This Row],[620112]] &lt;= 24), ALL!J1309-METEALL[[#This Row],[620112]], 0)</f>
        <v>0</v>
      </c>
      <c r="L1308">
        <f>IF(AND(ALL!K1309-METEALL[[#This Row],[620113]] &gt;= 0, ALL!K1309-METEALL[[#This Row],[620113]] &lt;= 24), ALL!K1309-METEALL[[#This Row],[620113]], 0)</f>
        <v>5</v>
      </c>
      <c r="M1308">
        <f>IF(AND(ALL!L1309-METEALL[[#This Row],[620114]] &gt;= 0, ALL!L1309-METEALL[[#This Row],[620114]] &lt;= 24), ALL!L1309-METEALL[[#This Row],[620114]], 0)</f>
        <v>0</v>
      </c>
      <c r="N1308">
        <f>IF(AND(ALL!M1309-METEALL[[#This Row],[620116]] &gt;= 0, ALL!M1309-METEALL[[#This Row],[620116]] &lt;= 24), ALL!M1309-METEALL[[#This Row],[620116]], 0)</f>
        <v>12</v>
      </c>
      <c r="O1308">
        <f>IF(AND(ALL!N1309-METEALL[[#This Row],[620117]] &gt;= 0, ALL!N1309-METEALL[[#This Row],[620117]] &lt;= 24), ALL!N1309-METEALL[[#This Row],[620117]], 0)</f>
        <v>13</v>
      </c>
      <c r="P1308">
        <f>IF(AND(ALL!O1309-METEALL[[#This Row],[620118]] &gt;= 0, ALL!O1309-METEALL[[#This Row],[620118]] &lt;= 24), ALL!O1309-METEALL[[#This Row],[620118]], 0)</f>
        <v>13</v>
      </c>
      <c r="Q1308">
        <f>IF(AND(ALL!P1309-METEALL[[#This Row],[620119]] &gt;= 0, ALL!P1309-METEALL[[#This Row],[620119]] &lt;= 24), ALL!P1309-METEALL[[#This Row],[620119]], 0)</f>
        <v>0</v>
      </c>
      <c r="R1308">
        <f>IF(AND(ALL!Q1309-METEALL[[#This Row],[620120]] &gt;= 0, ALL!Q1309-METEALL[[#This Row],[620120]] &lt;= 24), ALL!Q1309-METEALL[[#This Row],[620120]], 0)</f>
        <v>10</v>
      </c>
      <c r="S1308">
        <f>IF(AND(ALL!R1309-METEALL[[#This Row],[620122]] &gt;= 0, ALL!R1309-METEALL[[#This Row],[620122]] &lt;= 24), ALL!R1309-METEALL[[#This Row],[620122]], 0)</f>
        <v>5</v>
      </c>
      <c r="T1308">
        <f>IF(AND(ALL!S1309-METEALL[[#This Row],[620123]] &gt;= 0, ALL!S1309-METEALL[[#This Row],[620123]] &lt;= 24), ALL!S1309-METEALL[[#This Row],[620123]], 0)</f>
        <v>0</v>
      </c>
      <c r="U1308">
        <f>IF(AND(ALL!T1309-METEALL[[#This Row],[620124]] &gt;= 0, ALL!T1309-METEALL[[#This Row],[620124]] &lt;= 24), ALL!T1309-METEALL[[#This Row],[620124]], 0)</f>
        <v>12</v>
      </c>
      <c r="Y1308">
        <v>620104</v>
      </c>
      <c r="Z1308" s="31">
        <v>45136</v>
      </c>
      <c r="AA1308">
        <v>9</v>
      </c>
    </row>
    <row r="1309" spans="3:27">
      <c r="C1309" s="17">
        <v>45137</v>
      </c>
      <c r="D1309" t="str">
        <f>TEXT(Mete_cal[[#This Row],[Egat Code]], "[$-409]mmm yyyy")</f>
        <v>Jul 2023</v>
      </c>
      <c r="E1309">
        <f>IF(AND(ALL!D1310-METEALL[[#This Row],[620104]] &gt;= 0, ALL!D1310-METEALL[[#This Row],[620104]] &lt;= 24), ALL!D1310-METEALL[[#This Row],[620104]], 0)</f>
        <v>0</v>
      </c>
      <c r="F1309">
        <f>IF(AND(ALL!E1310-METEALL[[#This Row],[620105]] &gt;= 0, ALL!E1310-METEALL[[#This Row],[620105]] &lt;= 24), ALL!E1310-METEALL[[#This Row],[620105]], 0)</f>
        <v>6</v>
      </c>
      <c r="G1309">
        <f>IF(AND(ALL!F1310-METEALL[[#This Row],[620106]] &gt;= 0, ALL!F1310-METEALL[[#This Row],[620106]] &lt;= 24), ALL!F1310-METEALL[[#This Row],[620106]], 0)</f>
        <v>0</v>
      </c>
      <c r="H1309">
        <f>IF(AND(ALL!G1310-METEALL[[#This Row],[620107]] &gt;= 0, ALL!G1310-METEALL[[#This Row],[620107]] &lt;= 24), ALL!G1310-METEALL[[#This Row],[620107]], 0)</f>
        <v>5</v>
      </c>
      <c r="I1309">
        <f>IF(AND(ALL!H1310-METEALL[[#This Row],[620109]] &gt;= 0, ALL!H1310-METEALL[[#This Row],[620109]] &lt;= 24), ALL!H1310-METEALL[[#This Row],[620109]], 0)</f>
        <v>0</v>
      </c>
      <c r="J1309">
        <f>IF(AND(ALL!I1310-METEALL[[#This Row],[620111]] &gt;= 0, ALL!I1310-METEALL[[#This Row],[620111]] &lt;= 24), ALL!I1310-METEALL[[#This Row],[620111]], 0)</f>
        <v>3</v>
      </c>
      <c r="K1309">
        <f>IF(AND(ALL!J1310-METEALL[[#This Row],[620112]] &gt;= 0, ALL!J1310-METEALL[[#This Row],[620112]] &lt;= 24), ALL!J1310-METEALL[[#This Row],[620112]], 0)</f>
        <v>0</v>
      </c>
      <c r="L1309">
        <f>IF(AND(ALL!K1310-METEALL[[#This Row],[620113]] &gt;= 0, ALL!K1310-METEALL[[#This Row],[620113]] &lt;= 24), ALL!K1310-METEALL[[#This Row],[620113]], 0)</f>
        <v>7</v>
      </c>
      <c r="M1309">
        <f>IF(AND(ALL!L1310-METEALL[[#This Row],[620114]] &gt;= 0, ALL!L1310-METEALL[[#This Row],[620114]] &lt;= 24), ALL!L1310-METEALL[[#This Row],[620114]], 0)</f>
        <v>0</v>
      </c>
      <c r="N1309">
        <f>IF(AND(ALL!M1310-METEALL[[#This Row],[620116]] &gt;= 0, ALL!M1310-METEALL[[#This Row],[620116]] &lt;= 24), ALL!M1310-METEALL[[#This Row],[620116]], 0)</f>
        <v>5</v>
      </c>
      <c r="O1309">
        <f>IF(AND(ALL!N1310-METEALL[[#This Row],[620117]] &gt;= 0, ALL!N1310-METEALL[[#This Row],[620117]] &lt;= 24), ALL!N1310-METEALL[[#This Row],[620117]], 0)</f>
        <v>4</v>
      </c>
      <c r="P1309">
        <f>IF(AND(ALL!O1310-METEALL[[#This Row],[620118]] &gt;= 0, ALL!O1310-METEALL[[#This Row],[620118]] &lt;= 24), ALL!O1310-METEALL[[#This Row],[620118]], 0)</f>
        <v>7</v>
      </c>
      <c r="Q1309">
        <f>IF(AND(ALL!P1310-METEALL[[#This Row],[620119]] &gt;= 0, ALL!P1310-METEALL[[#This Row],[620119]] &lt;= 24), ALL!P1310-METEALL[[#This Row],[620119]], 0)</f>
        <v>0</v>
      </c>
      <c r="R1309">
        <f>IF(AND(ALL!Q1310-METEALL[[#This Row],[620120]] &gt;= 0, ALL!Q1310-METEALL[[#This Row],[620120]] &lt;= 24), ALL!Q1310-METEALL[[#This Row],[620120]], 0)</f>
        <v>7</v>
      </c>
      <c r="S1309">
        <f>IF(AND(ALL!R1310-METEALL[[#This Row],[620122]] &gt;= 0, ALL!R1310-METEALL[[#This Row],[620122]] &lt;= 24), ALL!R1310-METEALL[[#This Row],[620122]], 0)</f>
        <v>0</v>
      </c>
      <c r="T1309">
        <f>IF(AND(ALL!S1310-METEALL[[#This Row],[620123]] &gt;= 0, ALL!S1310-METEALL[[#This Row],[620123]] &lt;= 24), ALL!S1310-METEALL[[#This Row],[620123]], 0)</f>
        <v>6</v>
      </c>
      <c r="U1309">
        <f>IF(AND(ALL!T1310-METEALL[[#This Row],[620124]] &gt;= 0, ALL!T1310-METEALL[[#This Row],[620124]] &lt;= 24), ALL!T1310-METEALL[[#This Row],[620124]], 0)</f>
        <v>3</v>
      </c>
      <c r="Y1309">
        <v>620104</v>
      </c>
      <c r="Z1309" s="31">
        <v>45137</v>
      </c>
      <c r="AA1309">
        <v>0</v>
      </c>
    </row>
    <row r="1310" spans="3:27">
      <c r="C1310" s="17">
        <v>45138</v>
      </c>
      <c r="D1310" t="str">
        <f>TEXT(Mete_cal[[#This Row],[Egat Code]], "[$-409]mmm yyyy")</f>
        <v>Jul 2023</v>
      </c>
      <c r="E1310">
        <f>IF(AND(ALL!D1311-METEALL[[#This Row],[620104]] &gt;= 0, ALL!D1311-METEALL[[#This Row],[620104]] &lt;= 24), ALL!D1311-METEALL[[#This Row],[620104]], 0)</f>
        <v>0</v>
      </c>
      <c r="F1310">
        <f>IF(AND(ALL!E1311-METEALL[[#This Row],[620105]] &gt;= 0, ALL!E1311-METEALL[[#This Row],[620105]] &lt;= 24), ALL!E1311-METEALL[[#This Row],[620105]], 0)</f>
        <v>13</v>
      </c>
      <c r="G1310">
        <f>IF(AND(ALL!F1311-METEALL[[#This Row],[620106]] &gt;= 0, ALL!F1311-METEALL[[#This Row],[620106]] &lt;= 24), ALL!F1311-METEALL[[#This Row],[620106]], 0)</f>
        <v>0</v>
      </c>
      <c r="H1310">
        <f>IF(AND(ALL!G1311-METEALL[[#This Row],[620107]] &gt;= 0, ALL!G1311-METEALL[[#This Row],[620107]] &lt;= 24), ALL!G1311-METEALL[[#This Row],[620107]], 0)</f>
        <v>0</v>
      </c>
      <c r="I1310">
        <f>IF(AND(ALL!H1311-METEALL[[#This Row],[620109]] &gt;= 0, ALL!H1311-METEALL[[#This Row],[620109]] &lt;= 24), ALL!H1311-METEALL[[#This Row],[620109]], 0)</f>
        <v>0</v>
      </c>
      <c r="J1310">
        <f>IF(AND(ALL!I1311-METEALL[[#This Row],[620111]] &gt;= 0, ALL!I1311-METEALL[[#This Row],[620111]] &lt;= 24), ALL!I1311-METEALL[[#This Row],[620111]], 0)</f>
        <v>15</v>
      </c>
      <c r="K1310">
        <f>IF(AND(ALL!J1311-METEALL[[#This Row],[620112]] &gt;= 0, ALL!J1311-METEALL[[#This Row],[620112]] &lt;= 24), ALL!J1311-METEALL[[#This Row],[620112]], 0)</f>
        <v>0</v>
      </c>
      <c r="L1310">
        <f>IF(AND(ALL!K1311-METEALL[[#This Row],[620113]] &gt;= 0, ALL!K1311-METEALL[[#This Row],[620113]] &lt;= 24), ALL!K1311-METEALL[[#This Row],[620113]], 0)</f>
        <v>5</v>
      </c>
      <c r="M1310">
        <f>IF(AND(ALL!L1311-METEALL[[#This Row],[620114]] &gt;= 0, ALL!L1311-METEALL[[#This Row],[620114]] &lt;= 24), ALL!L1311-METEALL[[#This Row],[620114]], 0)</f>
        <v>0</v>
      </c>
      <c r="N1310">
        <f>IF(AND(ALL!M1311-METEALL[[#This Row],[620116]] &gt;= 0, ALL!M1311-METEALL[[#This Row],[620116]] &lt;= 24), ALL!M1311-METEALL[[#This Row],[620116]], 0)</f>
        <v>15</v>
      </c>
      <c r="O1310">
        <f>IF(AND(ALL!N1311-METEALL[[#This Row],[620117]] &gt;= 0, ALL!N1311-METEALL[[#This Row],[620117]] &lt;= 24), ALL!N1311-METEALL[[#This Row],[620117]], 0)</f>
        <v>14</v>
      </c>
      <c r="P1310">
        <f>IF(AND(ALL!O1311-METEALL[[#This Row],[620118]] &gt;= 0, ALL!O1311-METEALL[[#This Row],[620118]] &lt;= 24), ALL!O1311-METEALL[[#This Row],[620118]], 0)</f>
        <v>19</v>
      </c>
      <c r="Q1310">
        <f>IF(AND(ALL!P1311-METEALL[[#This Row],[620119]] &gt;= 0, ALL!P1311-METEALL[[#This Row],[620119]] &lt;= 24), ALL!P1311-METEALL[[#This Row],[620119]], 0)</f>
        <v>0</v>
      </c>
      <c r="R1310">
        <f>IF(AND(ALL!Q1311-METEALL[[#This Row],[620120]] &gt;= 0, ALL!Q1311-METEALL[[#This Row],[620120]] &lt;= 24), ALL!Q1311-METEALL[[#This Row],[620120]], 0)</f>
        <v>13</v>
      </c>
      <c r="S1310">
        <f>IF(AND(ALL!R1311-METEALL[[#This Row],[620122]] &gt;= 0, ALL!R1311-METEALL[[#This Row],[620122]] &lt;= 24), ALL!R1311-METEALL[[#This Row],[620122]], 0)</f>
        <v>12</v>
      </c>
      <c r="T1310">
        <f>IF(AND(ALL!S1311-METEALL[[#This Row],[620123]] &gt;= 0, ALL!S1311-METEALL[[#This Row],[620123]] &lt;= 24), ALL!S1311-METEALL[[#This Row],[620123]], 0)</f>
        <v>10</v>
      </c>
      <c r="U1310">
        <f>IF(AND(ALL!T1311-METEALL[[#This Row],[620124]] &gt;= 0, ALL!T1311-METEALL[[#This Row],[620124]] &lt;= 24), ALL!T1311-METEALL[[#This Row],[620124]], 0)</f>
        <v>10</v>
      </c>
      <c r="Y1310">
        <v>620104</v>
      </c>
      <c r="Z1310" s="31">
        <v>45138</v>
      </c>
      <c r="AA1310">
        <v>0</v>
      </c>
    </row>
    <row r="1311" spans="3:27">
      <c r="C1311" s="17">
        <v>45139</v>
      </c>
      <c r="D1311" t="str">
        <f>TEXT(Mete_cal[[#This Row],[Egat Code]], "[$-409]mmm yyyy")</f>
        <v>Aug 2023</v>
      </c>
      <c r="E1311">
        <f>IF(AND(ALL!D1312-METEALL[[#This Row],[620104]] &gt;= 0, ALL!D1312-METEALL[[#This Row],[620104]] &lt;= 24), ALL!D1312-METEALL[[#This Row],[620104]], 0)</f>
        <v>0</v>
      </c>
      <c r="F1311">
        <f>IF(AND(ALL!E1312-METEALL[[#This Row],[620105]] &gt;= 0, ALL!E1312-METEALL[[#This Row],[620105]] &lt;= 24), ALL!E1312-METEALL[[#This Row],[620105]], 0)</f>
        <v>9</v>
      </c>
      <c r="G1311">
        <f>IF(AND(ALL!F1312-METEALL[[#This Row],[620106]] &gt;= 0, ALL!F1312-METEALL[[#This Row],[620106]] &lt;= 24), ALL!F1312-METEALL[[#This Row],[620106]], 0)</f>
        <v>12</v>
      </c>
      <c r="H1311">
        <f>IF(AND(ALL!G1312-METEALL[[#This Row],[620107]] &gt;= 0, ALL!G1312-METEALL[[#This Row],[620107]] &lt;= 24), ALL!G1312-METEALL[[#This Row],[620107]], 0)</f>
        <v>0</v>
      </c>
      <c r="I1311">
        <f>IF(AND(ALL!H1312-METEALL[[#This Row],[620109]] &gt;= 0, ALL!H1312-METEALL[[#This Row],[620109]] &lt;= 24), ALL!H1312-METEALL[[#This Row],[620109]], 0)</f>
        <v>0</v>
      </c>
      <c r="J1311">
        <f>IF(AND(ALL!I1312-METEALL[[#This Row],[620111]] &gt;= 0, ALL!I1312-METEALL[[#This Row],[620111]] &lt;= 24), ALL!I1312-METEALL[[#This Row],[620111]], 0)</f>
        <v>9</v>
      </c>
      <c r="K1311">
        <f>IF(AND(ALL!J1312-METEALL[[#This Row],[620112]] &gt;= 0, ALL!J1312-METEALL[[#This Row],[620112]] &lt;= 24), ALL!J1312-METEALL[[#This Row],[620112]], 0)</f>
        <v>0</v>
      </c>
      <c r="L1311">
        <f>IF(AND(ALL!K1312-METEALL[[#This Row],[620113]] &gt;= 0, ALL!K1312-METEALL[[#This Row],[620113]] &lt;= 24), ALL!K1312-METEALL[[#This Row],[620113]], 0)</f>
        <v>1</v>
      </c>
      <c r="M1311">
        <f>IF(AND(ALL!L1312-METEALL[[#This Row],[620114]] &gt;= 0, ALL!L1312-METEALL[[#This Row],[620114]] &lt;= 24), ALL!L1312-METEALL[[#This Row],[620114]], 0)</f>
        <v>0</v>
      </c>
      <c r="N1311">
        <f>IF(AND(ALL!M1312-METEALL[[#This Row],[620116]] &gt;= 0, ALL!M1312-METEALL[[#This Row],[620116]] &lt;= 24), ALL!M1312-METEALL[[#This Row],[620116]], 0)</f>
        <v>15</v>
      </c>
      <c r="O1311">
        <f>IF(AND(ALL!N1312-METEALL[[#This Row],[620117]] &gt;= 0, ALL!N1312-METEALL[[#This Row],[620117]] &lt;= 24), ALL!N1312-METEALL[[#This Row],[620117]], 0)</f>
        <v>9</v>
      </c>
      <c r="P1311">
        <f>IF(AND(ALL!O1312-METEALL[[#This Row],[620118]] &gt;= 0, ALL!O1312-METEALL[[#This Row],[620118]] &lt;= 24), ALL!O1312-METEALL[[#This Row],[620118]], 0)</f>
        <v>8</v>
      </c>
      <c r="Q1311">
        <f>IF(AND(ALL!P1312-METEALL[[#This Row],[620119]] &gt;= 0, ALL!P1312-METEALL[[#This Row],[620119]] &lt;= 24), ALL!P1312-METEALL[[#This Row],[620119]], 0)</f>
        <v>0</v>
      </c>
      <c r="R1311">
        <f>IF(AND(ALL!Q1312-METEALL[[#This Row],[620120]] &gt;= 0, ALL!Q1312-METEALL[[#This Row],[620120]] &lt;= 24), ALL!Q1312-METEALL[[#This Row],[620120]], 0)</f>
        <v>9</v>
      </c>
      <c r="S1311">
        <f>IF(AND(ALL!R1312-METEALL[[#This Row],[620122]] &gt;= 0, ALL!R1312-METEALL[[#This Row],[620122]] &lt;= 24), ALL!R1312-METEALL[[#This Row],[620122]], 0)</f>
        <v>0</v>
      </c>
      <c r="T1311">
        <f>IF(AND(ALL!S1312-METEALL[[#This Row],[620123]] &gt;= 0, ALL!S1312-METEALL[[#This Row],[620123]] &lt;= 24), ALL!S1312-METEALL[[#This Row],[620123]], 0)</f>
        <v>9</v>
      </c>
      <c r="U1311">
        <f>IF(AND(ALL!T1312-METEALL[[#This Row],[620124]] &gt;= 0, ALL!T1312-METEALL[[#This Row],[620124]] &lt;= 24), ALL!T1312-METEALL[[#This Row],[620124]], 0)</f>
        <v>9</v>
      </c>
      <c r="Y1311">
        <v>620104</v>
      </c>
      <c r="Z1311" s="31">
        <v>45139</v>
      </c>
      <c r="AA1311">
        <v>0</v>
      </c>
    </row>
    <row r="1312" spans="3:27">
      <c r="C1312" s="17">
        <v>45140</v>
      </c>
      <c r="D1312" t="str">
        <f>TEXT(Mete_cal[[#This Row],[Egat Code]], "[$-409]mmm yyyy")</f>
        <v>Aug 2023</v>
      </c>
      <c r="E1312">
        <f>IF(AND(ALL!D1313-METEALL[[#This Row],[620104]] &gt;= 0, ALL!D1313-METEALL[[#This Row],[620104]] &lt;= 24), ALL!D1313-METEALL[[#This Row],[620104]], 0)</f>
        <v>1</v>
      </c>
      <c r="F1312">
        <f>IF(AND(ALL!E1313-METEALL[[#This Row],[620105]] &gt;= 0, ALL!E1313-METEALL[[#This Row],[620105]] &lt;= 24), ALL!E1313-METEALL[[#This Row],[620105]], 0)</f>
        <v>1</v>
      </c>
      <c r="G1312">
        <f>IF(AND(ALL!F1313-METEALL[[#This Row],[620106]] &gt;= 0, ALL!F1313-METEALL[[#This Row],[620106]] &lt;= 24), ALL!F1313-METEALL[[#This Row],[620106]], 0)</f>
        <v>12</v>
      </c>
      <c r="H1312">
        <f>IF(AND(ALL!G1313-METEALL[[#This Row],[620107]] &gt;= 0, ALL!G1313-METEALL[[#This Row],[620107]] &lt;= 24), ALL!G1313-METEALL[[#This Row],[620107]], 0)</f>
        <v>10</v>
      </c>
      <c r="I1312">
        <f>IF(AND(ALL!H1313-METEALL[[#This Row],[620109]] &gt;= 0, ALL!H1313-METEALL[[#This Row],[620109]] &lt;= 24), ALL!H1313-METEALL[[#This Row],[620109]], 0)</f>
        <v>0</v>
      </c>
      <c r="J1312">
        <f>IF(AND(ALL!I1313-METEALL[[#This Row],[620111]] &gt;= 0, ALL!I1313-METEALL[[#This Row],[620111]] &lt;= 24), ALL!I1313-METEALL[[#This Row],[620111]], 0)</f>
        <v>13</v>
      </c>
      <c r="K1312">
        <f>IF(AND(ALL!J1313-METEALL[[#This Row],[620112]] &gt;= 0, ALL!J1313-METEALL[[#This Row],[620112]] &lt;= 24), ALL!J1313-METEALL[[#This Row],[620112]], 0)</f>
        <v>6</v>
      </c>
      <c r="L1312">
        <f>IF(AND(ALL!K1313-METEALL[[#This Row],[620113]] &gt;= 0, ALL!K1313-METEALL[[#This Row],[620113]] &lt;= 24), ALL!K1313-METEALL[[#This Row],[620113]], 0)</f>
        <v>9</v>
      </c>
      <c r="M1312">
        <f>IF(AND(ALL!L1313-METEALL[[#This Row],[620114]] &gt;= 0, ALL!L1313-METEALL[[#This Row],[620114]] &lt;= 24), ALL!L1313-METEALL[[#This Row],[620114]], 0)</f>
        <v>0</v>
      </c>
      <c r="N1312">
        <f>IF(AND(ALL!M1313-METEALL[[#This Row],[620116]] &gt;= 0, ALL!M1313-METEALL[[#This Row],[620116]] &lt;= 24), ALL!M1313-METEALL[[#This Row],[620116]], 0)</f>
        <v>13</v>
      </c>
      <c r="O1312">
        <f>IF(AND(ALL!N1313-METEALL[[#This Row],[620117]] &gt;= 0, ALL!N1313-METEALL[[#This Row],[620117]] &lt;= 24), ALL!N1313-METEALL[[#This Row],[620117]], 0)</f>
        <v>0</v>
      </c>
      <c r="P1312">
        <f>IF(AND(ALL!O1313-METEALL[[#This Row],[620118]] &gt;= 0, ALL!O1313-METEALL[[#This Row],[620118]] &lt;= 24), ALL!O1313-METEALL[[#This Row],[620118]], 0)</f>
        <v>12</v>
      </c>
      <c r="Q1312">
        <f>IF(AND(ALL!P1313-METEALL[[#This Row],[620119]] &gt;= 0, ALL!P1313-METEALL[[#This Row],[620119]] &lt;= 24), ALL!P1313-METEALL[[#This Row],[620119]], 0)</f>
        <v>0</v>
      </c>
      <c r="R1312">
        <f>IF(AND(ALL!Q1313-METEALL[[#This Row],[620120]] &gt;= 0, ALL!Q1313-METEALL[[#This Row],[620120]] &lt;= 24), ALL!Q1313-METEALL[[#This Row],[620120]], 0)</f>
        <v>17</v>
      </c>
      <c r="S1312">
        <f>IF(AND(ALL!R1313-METEALL[[#This Row],[620122]] &gt;= 0, ALL!R1313-METEALL[[#This Row],[620122]] &lt;= 24), ALL!R1313-METEALL[[#This Row],[620122]], 0)</f>
        <v>9</v>
      </c>
      <c r="T1312">
        <f>IF(AND(ALL!S1313-METEALL[[#This Row],[620123]] &gt;= 0, ALL!S1313-METEALL[[#This Row],[620123]] &lt;= 24), ALL!S1313-METEALL[[#This Row],[620123]], 0)</f>
        <v>7</v>
      </c>
      <c r="U1312">
        <f>IF(AND(ALL!T1313-METEALL[[#This Row],[620124]] &gt;= 0, ALL!T1313-METEALL[[#This Row],[620124]] &lt;= 24), ALL!T1313-METEALL[[#This Row],[620124]], 0)</f>
        <v>7</v>
      </c>
      <c r="Y1312">
        <v>620104</v>
      </c>
      <c r="Z1312" s="31">
        <v>45140</v>
      </c>
      <c r="AA1312">
        <v>1</v>
      </c>
    </row>
    <row r="1313" spans="3:27">
      <c r="C1313" s="17">
        <v>45141</v>
      </c>
      <c r="D1313" t="str">
        <f>TEXT(Mete_cal[[#This Row],[Egat Code]], "[$-409]mmm yyyy")</f>
        <v>Aug 2023</v>
      </c>
      <c r="E1313">
        <f>IF(AND(ALL!D1314-METEALL[[#This Row],[620104]] &gt;= 0, ALL!D1314-METEALL[[#This Row],[620104]] &lt;= 24), ALL!D1314-METEALL[[#This Row],[620104]], 0)</f>
        <v>0</v>
      </c>
      <c r="F1313">
        <f>IF(AND(ALL!E1314-METEALL[[#This Row],[620105]] &gt;= 0, ALL!E1314-METEALL[[#This Row],[620105]] &lt;= 24), ALL!E1314-METEALL[[#This Row],[620105]], 0)</f>
        <v>13</v>
      </c>
      <c r="G1313">
        <f>IF(AND(ALL!F1314-METEALL[[#This Row],[620106]] &gt;= 0, ALL!F1314-METEALL[[#This Row],[620106]] &lt;= 24), ALL!F1314-METEALL[[#This Row],[620106]], 0)</f>
        <v>0</v>
      </c>
      <c r="H1313">
        <f>IF(AND(ALL!G1314-METEALL[[#This Row],[620107]] &gt;= 0, ALL!G1314-METEALL[[#This Row],[620107]] &lt;= 24), ALL!G1314-METEALL[[#This Row],[620107]], 0)</f>
        <v>0</v>
      </c>
      <c r="I1313">
        <f>IF(AND(ALL!H1314-METEALL[[#This Row],[620109]] &gt;= 0, ALL!H1314-METEALL[[#This Row],[620109]] &lt;= 24), ALL!H1314-METEALL[[#This Row],[620109]], 0)</f>
        <v>0</v>
      </c>
      <c r="J1313">
        <f>IF(AND(ALL!I1314-METEALL[[#This Row],[620111]] &gt;= 0, ALL!I1314-METEALL[[#This Row],[620111]] &lt;= 24), ALL!I1314-METEALL[[#This Row],[620111]], 0)</f>
        <v>0</v>
      </c>
      <c r="K1313">
        <f>IF(AND(ALL!J1314-METEALL[[#This Row],[620112]] &gt;= 0, ALL!J1314-METEALL[[#This Row],[620112]] &lt;= 24), ALL!J1314-METEALL[[#This Row],[620112]], 0)</f>
        <v>0</v>
      </c>
      <c r="L1313">
        <f>IF(AND(ALL!K1314-METEALL[[#This Row],[620113]] &gt;= 0, ALL!K1314-METEALL[[#This Row],[620113]] &lt;= 24), ALL!K1314-METEALL[[#This Row],[620113]], 0)</f>
        <v>6</v>
      </c>
      <c r="M1313">
        <f>IF(AND(ALL!L1314-METEALL[[#This Row],[620114]] &gt;= 0, ALL!L1314-METEALL[[#This Row],[620114]] &lt;= 24), ALL!L1314-METEALL[[#This Row],[620114]], 0)</f>
        <v>0</v>
      </c>
      <c r="N1313">
        <f>IF(AND(ALL!M1314-METEALL[[#This Row],[620116]] &gt;= 0, ALL!M1314-METEALL[[#This Row],[620116]] &lt;= 24), ALL!M1314-METEALL[[#This Row],[620116]], 0)</f>
        <v>0</v>
      </c>
      <c r="O1313">
        <f>IF(AND(ALL!N1314-METEALL[[#This Row],[620117]] &gt;= 0, ALL!N1314-METEALL[[#This Row],[620117]] &lt;= 24), ALL!N1314-METEALL[[#This Row],[620117]], 0)</f>
        <v>6</v>
      </c>
      <c r="P1313">
        <f>IF(AND(ALL!O1314-METEALL[[#This Row],[620118]] &gt;= 0, ALL!O1314-METEALL[[#This Row],[620118]] &lt;= 24), ALL!O1314-METEALL[[#This Row],[620118]], 0)</f>
        <v>5</v>
      </c>
      <c r="Q1313">
        <f>IF(AND(ALL!P1314-METEALL[[#This Row],[620119]] &gt;= 0, ALL!P1314-METEALL[[#This Row],[620119]] &lt;= 24), ALL!P1314-METEALL[[#This Row],[620119]], 0)</f>
        <v>6</v>
      </c>
      <c r="R1313">
        <f>IF(AND(ALL!Q1314-METEALL[[#This Row],[620120]] &gt;= 0, ALL!Q1314-METEALL[[#This Row],[620120]] &lt;= 24), ALL!Q1314-METEALL[[#This Row],[620120]], 0)</f>
        <v>7</v>
      </c>
      <c r="S1313">
        <f>IF(AND(ALL!R1314-METEALL[[#This Row],[620122]] &gt;= 0, ALL!R1314-METEALL[[#This Row],[620122]] &lt;= 24), ALL!R1314-METEALL[[#This Row],[620122]], 0)</f>
        <v>13</v>
      </c>
      <c r="T1313">
        <f>IF(AND(ALL!S1314-METEALL[[#This Row],[620123]] &gt;= 0, ALL!S1314-METEALL[[#This Row],[620123]] &lt;= 24), ALL!S1314-METEALL[[#This Row],[620123]], 0)</f>
        <v>4</v>
      </c>
      <c r="U1313">
        <f>IF(AND(ALL!T1314-METEALL[[#This Row],[620124]] &gt;= 0, ALL!T1314-METEALL[[#This Row],[620124]] &lt;= 24), ALL!T1314-METEALL[[#This Row],[620124]], 0)</f>
        <v>0</v>
      </c>
      <c r="Y1313">
        <v>620104</v>
      </c>
      <c r="Z1313" s="31">
        <v>45141</v>
      </c>
      <c r="AA1313">
        <v>0</v>
      </c>
    </row>
    <row r="1314" spans="3:27">
      <c r="C1314" s="17">
        <v>45142</v>
      </c>
      <c r="D1314" t="str">
        <f>TEXT(Mete_cal[[#This Row],[Egat Code]], "[$-409]mmm yyyy")</f>
        <v>Aug 2023</v>
      </c>
      <c r="E1314">
        <f>IF(AND(ALL!D1315-METEALL[[#This Row],[620104]] &gt;= 0, ALL!D1315-METEALL[[#This Row],[620104]] &lt;= 24), ALL!D1315-METEALL[[#This Row],[620104]], 0)</f>
        <v>0</v>
      </c>
      <c r="F1314">
        <f>IF(AND(ALL!E1315-METEALL[[#This Row],[620105]] &gt;= 0, ALL!E1315-METEALL[[#This Row],[620105]] &lt;= 24), ALL!E1315-METEALL[[#This Row],[620105]], 0)</f>
        <v>0</v>
      </c>
      <c r="G1314">
        <f>IF(AND(ALL!F1315-METEALL[[#This Row],[620106]] &gt;= 0, ALL!F1315-METEALL[[#This Row],[620106]] &lt;= 24), ALL!F1315-METEALL[[#This Row],[620106]], 0)</f>
        <v>0</v>
      </c>
      <c r="H1314">
        <f>IF(AND(ALL!G1315-METEALL[[#This Row],[620107]] &gt;= 0, ALL!G1315-METEALL[[#This Row],[620107]] &lt;= 24), ALL!G1315-METEALL[[#This Row],[620107]], 0)</f>
        <v>6</v>
      </c>
      <c r="I1314">
        <f>IF(AND(ALL!H1315-METEALL[[#This Row],[620109]] &gt;= 0, ALL!H1315-METEALL[[#This Row],[620109]] &lt;= 24), ALL!H1315-METEALL[[#This Row],[620109]], 0)</f>
        <v>0</v>
      </c>
      <c r="J1314">
        <f>IF(AND(ALL!I1315-METEALL[[#This Row],[620111]] &gt;= 0, ALL!I1315-METEALL[[#This Row],[620111]] &lt;= 24), ALL!I1315-METEALL[[#This Row],[620111]], 0)</f>
        <v>0</v>
      </c>
      <c r="K1314">
        <f>IF(AND(ALL!J1315-METEALL[[#This Row],[620112]] &gt;= 0, ALL!J1315-METEALL[[#This Row],[620112]] &lt;= 24), ALL!J1315-METEALL[[#This Row],[620112]], 0)</f>
        <v>0</v>
      </c>
      <c r="L1314">
        <f>IF(AND(ALL!K1315-METEALL[[#This Row],[620113]] &gt;= 0, ALL!K1315-METEALL[[#This Row],[620113]] &lt;= 24), ALL!K1315-METEALL[[#This Row],[620113]], 0)</f>
        <v>5</v>
      </c>
      <c r="M1314">
        <f>IF(AND(ALL!L1315-METEALL[[#This Row],[620114]] &gt;= 0, ALL!L1315-METEALL[[#This Row],[620114]] &lt;= 24), ALL!L1315-METEALL[[#This Row],[620114]], 0)</f>
        <v>0</v>
      </c>
      <c r="N1314">
        <f>IF(AND(ALL!M1315-METEALL[[#This Row],[620116]] &gt;= 0, ALL!M1315-METEALL[[#This Row],[620116]] &lt;= 24), ALL!M1315-METEALL[[#This Row],[620116]], 0)</f>
        <v>0</v>
      </c>
      <c r="O1314">
        <f>IF(AND(ALL!N1315-METEALL[[#This Row],[620117]] &gt;= 0, ALL!N1315-METEALL[[#This Row],[620117]] &lt;= 24), ALL!N1315-METEALL[[#This Row],[620117]], 0)</f>
        <v>7</v>
      </c>
      <c r="P1314">
        <f>IF(AND(ALL!O1315-METEALL[[#This Row],[620118]] &gt;= 0, ALL!O1315-METEALL[[#This Row],[620118]] &lt;= 24), ALL!O1315-METEALL[[#This Row],[620118]], 0)</f>
        <v>13</v>
      </c>
      <c r="Q1314">
        <f>IF(AND(ALL!P1315-METEALL[[#This Row],[620119]] &gt;= 0, ALL!P1315-METEALL[[#This Row],[620119]] &lt;= 24), ALL!P1315-METEALL[[#This Row],[620119]], 0)</f>
        <v>0</v>
      </c>
      <c r="R1314">
        <f>IF(AND(ALL!Q1315-METEALL[[#This Row],[620120]] &gt;= 0, ALL!Q1315-METEALL[[#This Row],[620120]] &lt;= 24), ALL!Q1315-METEALL[[#This Row],[620120]], 0)</f>
        <v>6</v>
      </c>
      <c r="S1314">
        <f>IF(AND(ALL!R1315-METEALL[[#This Row],[620122]] &gt;= 0, ALL!R1315-METEALL[[#This Row],[620122]] &lt;= 24), ALL!R1315-METEALL[[#This Row],[620122]], 0)</f>
        <v>6</v>
      </c>
      <c r="T1314">
        <f>IF(AND(ALL!S1315-METEALL[[#This Row],[620123]] &gt;= 0, ALL!S1315-METEALL[[#This Row],[620123]] &lt;= 24), ALL!S1315-METEALL[[#This Row],[620123]], 0)</f>
        <v>0</v>
      </c>
      <c r="U1314">
        <f>IF(AND(ALL!T1315-METEALL[[#This Row],[620124]] &gt;= 0, ALL!T1315-METEALL[[#This Row],[620124]] &lt;= 24), ALL!T1315-METEALL[[#This Row],[620124]], 0)</f>
        <v>0</v>
      </c>
      <c r="Y1314">
        <v>620104</v>
      </c>
      <c r="Z1314" s="31">
        <v>45142</v>
      </c>
      <c r="AA1314">
        <v>0</v>
      </c>
    </row>
    <row r="1315" spans="3:27">
      <c r="C1315" s="17">
        <v>45143</v>
      </c>
      <c r="D1315" t="str">
        <f>TEXT(Mete_cal[[#This Row],[Egat Code]], "[$-409]mmm yyyy")</f>
        <v>Aug 2023</v>
      </c>
      <c r="E1315">
        <f>IF(AND(ALL!D1316-METEALL[[#This Row],[620104]] &gt;= 0, ALL!D1316-METEALL[[#This Row],[620104]] &lt;= 24), ALL!D1316-METEALL[[#This Row],[620104]], 0)</f>
        <v>0</v>
      </c>
      <c r="F1315">
        <f>IF(AND(ALL!E1316-METEALL[[#This Row],[620105]] &gt;= 0, ALL!E1316-METEALL[[#This Row],[620105]] &lt;= 24), ALL!E1316-METEALL[[#This Row],[620105]], 0)</f>
        <v>0</v>
      </c>
      <c r="G1315">
        <f>IF(AND(ALL!F1316-METEALL[[#This Row],[620106]] &gt;= 0, ALL!F1316-METEALL[[#This Row],[620106]] &lt;= 24), ALL!F1316-METEALL[[#This Row],[620106]], 0)</f>
        <v>7</v>
      </c>
      <c r="H1315">
        <f>IF(AND(ALL!G1316-METEALL[[#This Row],[620107]] &gt;= 0, ALL!G1316-METEALL[[#This Row],[620107]] &lt;= 24), ALL!G1316-METEALL[[#This Row],[620107]], 0)</f>
        <v>0</v>
      </c>
      <c r="I1315">
        <f>IF(AND(ALL!H1316-METEALL[[#This Row],[620109]] &gt;= 0, ALL!H1316-METEALL[[#This Row],[620109]] &lt;= 24), ALL!H1316-METEALL[[#This Row],[620109]], 0)</f>
        <v>0</v>
      </c>
      <c r="J1315">
        <f>IF(AND(ALL!I1316-METEALL[[#This Row],[620111]] &gt;= 0, ALL!I1316-METEALL[[#This Row],[620111]] &lt;= 24), ALL!I1316-METEALL[[#This Row],[620111]], 0)</f>
        <v>8</v>
      </c>
      <c r="K1315">
        <f>IF(AND(ALL!J1316-METEALL[[#This Row],[620112]] &gt;= 0, ALL!J1316-METEALL[[#This Row],[620112]] &lt;= 24), ALL!J1316-METEALL[[#This Row],[620112]], 0)</f>
        <v>0</v>
      </c>
      <c r="L1315">
        <f>IF(AND(ALL!K1316-METEALL[[#This Row],[620113]] &gt;= 0, ALL!K1316-METEALL[[#This Row],[620113]] &lt;= 24), ALL!K1316-METEALL[[#This Row],[620113]], 0)</f>
        <v>5</v>
      </c>
      <c r="M1315">
        <f>IF(AND(ALL!L1316-METEALL[[#This Row],[620114]] &gt;= 0, ALL!L1316-METEALL[[#This Row],[620114]] &lt;= 24), ALL!L1316-METEALL[[#This Row],[620114]], 0)</f>
        <v>0</v>
      </c>
      <c r="N1315">
        <f>IF(AND(ALL!M1316-METEALL[[#This Row],[620116]] &gt;= 0, ALL!M1316-METEALL[[#This Row],[620116]] &lt;= 24), ALL!M1316-METEALL[[#This Row],[620116]], 0)</f>
        <v>0</v>
      </c>
      <c r="O1315">
        <f>IF(AND(ALL!N1316-METEALL[[#This Row],[620117]] &gt;= 0, ALL!N1316-METEALL[[#This Row],[620117]] &lt;= 24), ALL!N1316-METEALL[[#This Row],[620117]], 0)</f>
        <v>0</v>
      </c>
      <c r="P1315">
        <f>IF(AND(ALL!O1316-METEALL[[#This Row],[620118]] &gt;= 0, ALL!O1316-METEALL[[#This Row],[620118]] &lt;= 24), ALL!O1316-METEALL[[#This Row],[620118]], 0)</f>
        <v>19</v>
      </c>
      <c r="Q1315">
        <f>IF(AND(ALL!P1316-METEALL[[#This Row],[620119]] &gt;= 0, ALL!P1316-METEALL[[#This Row],[620119]] &lt;= 24), ALL!P1316-METEALL[[#This Row],[620119]], 0)</f>
        <v>0</v>
      </c>
      <c r="R1315">
        <f>IF(AND(ALL!Q1316-METEALL[[#This Row],[620120]] &gt;= 0, ALL!Q1316-METEALL[[#This Row],[620120]] &lt;= 24), ALL!Q1316-METEALL[[#This Row],[620120]], 0)</f>
        <v>8</v>
      </c>
      <c r="S1315">
        <f>IF(AND(ALL!R1316-METEALL[[#This Row],[620122]] &gt;= 0, ALL!R1316-METEALL[[#This Row],[620122]] &lt;= 24), ALL!R1316-METEALL[[#This Row],[620122]], 0)</f>
        <v>9</v>
      </c>
      <c r="T1315">
        <f>IF(AND(ALL!S1316-METEALL[[#This Row],[620123]] &gt;= 0, ALL!S1316-METEALL[[#This Row],[620123]] &lt;= 24), ALL!S1316-METEALL[[#This Row],[620123]], 0)</f>
        <v>11</v>
      </c>
      <c r="U1315">
        <f>IF(AND(ALL!T1316-METEALL[[#This Row],[620124]] &gt;= 0, ALL!T1316-METEALL[[#This Row],[620124]] &lt;= 24), ALL!T1316-METEALL[[#This Row],[620124]], 0)</f>
        <v>8</v>
      </c>
      <c r="Y1315">
        <v>620104</v>
      </c>
      <c r="Z1315" s="31">
        <v>45143</v>
      </c>
      <c r="AA1315">
        <v>0</v>
      </c>
    </row>
    <row r="1316" spans="3:27">
      <c r="C1316" s="17">
        <v>45144</v>
      </c>
      <c r="D1316" t="str">
        <f>TEXT(Mete_cal[[#This Row],[Egat Code]], "[$-409]mmm yyyy")</f>
        <v>Aug 2023</v>
      </c>
      <c r="E1316">
        <f>IF(AND(ALL!D1317-METEALL[[#This Row],[620104]] &gt;= 0, ALL!D1317-METEALL[[#This Row],[620104]] &lt;= 24), ALL!D1317-METEALL[[#This Row],[620104]], 0)</f>
        <v>7</v>
      </c>
      <c r="F1316">
        <f>IF(AND(ALL!E1317-METEALL[[#This Row],[620105]] &gt;= 0, ALL!E1317-METEALL[[#This Row],[620105]] &lt;= 24), ALL!E1317-METEALL[[#This Row],[620105]], 0)</f>
        <v>0</v>
      </c>
      <c r="G1316">
        <f>IF(AND(ALL!F1317-METEALL[[#This Row],[620106]] &gt;= 0, ALL!F1317-METEALL[[#This Row],[620106]] &lt;= 24), ALL!F1317-METEALL[[#This Row],[620106]], 0)</f>
        <v>3</v>
      </c>
      <c r="H1316">
        <f>IF(AND(ALL!G1317-METEALL[[#This Row],[620107]] &gt;= 0, ALL!G1317-METEALL[[#This Row],[620107]] &lt;= 24), ALL!G1317-METEALL[[#This Row],[620107]], 0)</f>
        <v>21</v>
      </c>
      <c r="I1316">
        <f>IF(AND(ALL!H1317-METEALL[[#This Row],[620109]] &gt;= 0, ALL!H1317-METEALL[[#This Row],[620109]] &lt;= 24), ALL!H1317-METEALL[[#This Row],[620109]], 0)</f>
        <v>11</v>
      </c>
      <c r="J1316">
        <f>IF(AND(ALL!I1317-METEALL[[#This Row],[620111]] &gt;= 0, ALL!I1317-METEALL[[#This Row],[620111]] &lt;= 24), ALL!I1317-METEALL[[#This Row],[620111]], 0)</f>
        <v>13</v>
      </c>
      <c r="K1316">
        <f>IF(AND(ALL!J1317-METEALL[[#This Row],[620112]] &gt;= 0, ALL!J1317-METEALL[[#This Row],[620112]] &lt;= 24), ALL!J1317-METEALL[[#This Row],[620112]], 0)</f>
        <v>0</v>
      </c>
      <c r="L1316">
        <f>IF(AND(ALL!K1317-METEALL[[#This Row],[620113]] &gt;= 0, ALL!K1317-METEALL[[#This Row],[620113]] &lt;= 24), ALL!K1317-METEALL[[#This Row],[620113]], 0)</f>
        <v>10</v>
      </c>
      <c r="M1316">
        <f>IF(AND(ALL!L1317-METEALL[[#This Row],[620114]] &gt;= 0, ALL!L1317-METEALL[[#This Row],[620114]] &lt;= 24), ALL!L1317-METEALL[[#This Row],[620114]], 0)</f>
        <v>3</v>
      </c>
      <c r="N1316">
        <f>IF(AND(ALL!M1317-METEALL[[#This Row],[620116]] &gt;= 0, ALL!M1317-METEALL[[#This Row],[620116]] &lt;= 24), ALL!M1317-METEALL[[#This Row],[620116]], 0)</f>
        <v>0</v>
      </c>
      <c r="O1316">
        <f>IF(AND(ALL!N1317-METEALL[[#This Row],[620117]] &gt;= 0, ALL!N1317-METEALL[[#This Row],[620117]] &lt;= 24), ALL!N1317-METEALL[[#This Row],[620117]], 0)</f>
        <v>4</v>
      </c>
      <c r="P1316">
        <f>IF(AND(ALL!O1317-METEALL[[#This Row],[620118]] &gt;= 0, ALL!O1317-METEALL[[#This Row],[620118]] &lt;= 24), ALL!O1317-METEALL[[#This Row],[620118]], 0)</f>
        <v>10</v>
      </c>
      <c r="Q1316">
        <f>IF(AND(ALL!P1317-METEALL[[#This Row],[620119]] &gt;= 0, ALL!P1317-METEALL[[#This Row],[620119]] &lt;= 24), ALL!P1317-METEALL[[#This Row],[620119]], 0)</f>
        <v>10</v>
      </c>
      <c r="R1316">
        <f>IF(AND(ALL!Q1317-METEALL[[#This Row],[620120]] &gt;= 0, ALL!Q1317-METEALL[[#This Row],[620120]] &lt;= 24), ALL!Q1317-METEALL[[#This Row],[620120]], 0)</f>
        <v>13</v>
      </c>
      <c r="S1316">
        <f>IF(AND(ALL!R1317-METEALL[[#This Row],[620122]] &gt;= 0, ALL!R1317-METEALL[[#This Row],[620122]] &lt;= 24), ALL!R1317-METEALL[[#This Row],[620122]], 0)</f>
        <v>0</v>
      </c>
      <c r="T1316">
        <f>IF(AND(ALL!S1317-METEALL[[#This Row],[620123]] &gt;= 0, ALL!S1317-METEALL[[#This Row],[620123]] &lt;= 24), ALL!S1317-METEALL[[#This Row],[620123]], 0)</f>
        <v>10</v>
      </c>
      <c r="U1316">
        <f>IF(AND(ALL!T1317-METEALL[[#This Row],[620124]] &gt;= 0, ALL!T1317-METEALL[[#This Row],[620124]] &lt;= 24), ALL!T1317-METEALL[[#This Row],[620124]], 0)</f>
        <v>13</v>
      </c>
      <c r="Y1316">
        <v>620104</v>
      </c>
      <c r="Z1316" s="31">
        <v>45144</v>
      </c>
      <c r="AA1316">
        <v>7</v>
      </c>
    </row>
    <row r="1317" spans="3:27">
      <c r="C1317" s="17">
        <v>45145</v>
      </c>
      <c r="D1317" t="str">
        <f>TEXT(Mete_cal[[#This Row],[Egat Code]], "[$-409]mmm yyyy")</f>
        <v>Aug 2023</v>
      </c>
      <c r="E1317">
        <f>IF(AND(ALL!D1318-METEALL[[#This Row],[620104]] &gt;= 0, ALL!D1318-METEALL[[#This Row],[620104]] &lt;= 24), ALL!D1318-METEALL[[#This Row],[620104]], 0)</f>
        <v>0</v>
      </c>
      <c r="F1317">
        <f>IF(AND(ALL!E1318-METEALL[[#This Row],[620105]] &gt;= 0, ALL!E1318-METEALL[[#This Row],[620105]] &lt;= 24), ALL!E1318-METEALL[[#This Row],[620105]], 0)</f>
        <v>0</v>
      </c>
      <c r="G1317">
        <f>IF(AND(ALL!F1318-METEALL[[#This Row],[620106]] &gt;= 0, ALL!F1318-METEALL[[#This Row],[620106]] &lt;= 24), ALL!F1318-METEALL[[#This Row],[620106]], 0)</f>
        <v>9</v>
      </c>
      <c r="H1317">
        <f>IF(AND(ALL!G1318-METEALL[[#This Row],[620107]] &gt;= 0, ALL!G1318-METEALL[[#This Row],[620107]] &lt;= 24), ALL!G1318-METEALL[[#This Row],[620107]], 0)</f>
        <v>9</v>
      </c>
      <c r="I1317">
        <f>IF(AND(ALL!H1318-METEALL[[#This Row],[620109]] &gt;= 0, ALL!H1318-METEALL[[#This Row],[620109]] &lt;= 24), ALL!H1318-METEALL[[#This Row],[620109]], 0)</f>
        <v>8</v>
      </c>
      <c r="J1317">
        <f>IF(AND(ALL!I1318-METEALL[[#This Row],[620111]] &gt;= 0, ALL!I1318-METEALL[[#This Row],[620111]] &lt;= 24), ALL!I1318-METEALL[[#This Row],[620111]], 0)</f>
        <v>0</v>
      </c>
      <c r="K1317">
        <f>IF(AND(ALL!J1318-METEALL[[#This Row],[620112]] &gt;= 0, ALL!J1318-METEALL[[#This Row],[620112]] &lt;= 24), ALL!J1318-METEALL[[#This Row],[620112]], 0)</f>
        <v>0</v>
      </c>
      <c r="L1317">
        <f>IF(AND(ALL!K1318-METEALL[[#This Row],[620113]] &gt;= 0, ALL!K1318-METEALL[[#This Row],[620113]] &lt;= 24), ALL!K1318-METEALL[[#This Row],[620113]], 0)</f>
        <v>9</v>
      </c>
      <c r="M1317">
        <f>IF(AND(ALL!L1318-METEALL[[#This Row],[620114]] &gt;= 0, ALL!L1318-METEALL[[#This Row],[620114]] &lt;= 24), ALL!L1318-METEALL[[#This Row],[620114]], 0)</f>
        <v>6</v>
      </c>
      <c r="N1317">
        <f>IF(AND(ALL!M1318-METEALL[[#This Row],[620116]] &gt;= 0, ALL!M1318-METEALL[[#This Row],[620116]] &lt;= 24), ALL!M1318-METEALL[[#This Row],[620116]], 0)</f>
        <v>0</v>
      </c>
      <c r="O1317">
        <f>IF(AND(ALL!N1318-METEALL[[#This Row],[620117]] &gt;= 0, ALL!N1318-METEALL[[#This Row],[620117]] &lt;= 24), ALL!N1318-METEALL[[#This Row],[620117]], 0)</f>
        <v>0</v>
      </c>
      <c r="P1317">
        <f>IF(AND(ALL!O1318-METEALL[[#This Row],[620118]] &gt;= 0, ALL!O1318-METEALL[[#This Row],[620118]] &lt;= 24), ALL!O1318-METEALL[[#This Row],[620118]], 0)</f>
        <v>0</v>
      </c>
      <c r="Q1317">
        <f>IF(AND(ALL!P1318-METEALL[[#This Row],[620119]] &gt;= 0, ALL!P1318-METEALL[[#This Row],[620119]] &lt;= 24), ALL!P1318-METEALL[[#This Row],[620119]], 0)</f>
        <v>9</v>
      </c>
      <c r="R1317">
        <f>IF(AND(ALL!Q1318-METEALL[[#This Row],[620120]] &gt;= 0, ALL!Q1318-METEALL[[#This Row],[620120]] &lt;= 24), ALL!Q1318-METEALL[[#This Row],[620120]], 0)</f>
        <v>10</v>
      </c>
      <c r="S1317">
        <f>IF(AND(ALL!R1318-METEALL[[#This Row],[620122]] &gt;= 0, ALL!R1318-METEALL[[#This Row],[620122]] &lt;= 24), ALL!R1318-METEALL[[#This Row],[620122]], 0)</f>
        <v>0</v>
      </c>
      <c r="T1317">
        <f>IF(AND(ALL!S1318-METEALL[[#This Row],[620123]] &gt;= 0, ALL!S1318-METEALL[[#This Row],[620123]] &lt;= 24), ALL!S1318-METEALL[[#This Row],[620123]], 0)</f>
        <v>10</v>
      </c>
      <c r="U1317">
        <f>IF(AND(ALL!T1318-METEALL[[#This Row],[620124]] &gt;= 0, ALL!T1318-METEALL[[#This Row],[620124]] &lt;= 24), ALL!T1318-METEALL[[#This Row],[620124]], 0)</f>
        <v>12</v>
      </c>
      <c r="Y1317">
        <v>620104</v>
      </c>
      <c r="Z1317" s="31">
        <v>45145</v>
      </c>
      <c r="AA1317">
        <v>0</v>
      </c>
    </row>
    <row r="1318" spans="3:27">
      <c r="C1318" s="17">
        <v>45146</v>
      </c>
      <c r="D1318" t="str">
        <f>TEXT(Mete_cal[[#This Row],[Egat Code]], "[$-409]mmm yyyy")</f>
        <v>Aug 2023</v>
      </c>
      <c r="E1318">
        <f>IF(AND(ALL!D1319-METEALL[[#This Row],[620104]] &gt;= 0, ALL!D1319-METEALL[[#This Row],[620104]] &lt;= 24), ALL!D1319-METEALL[[#This Row],[620104]], 0)</f>
        <v>0</v>
      </c>
      <c r="F1318">
        <f>IF(AND(ALL!E1319-METEALL[[#This Row],[620105]] &gt;= 0, ALL!E1319-METEALL[[#This Row],[620105]] &lt;= 24), ALL!E1319-METEALL[[#This Row],[620105]], 0)</f>
        <v>14</v>
      </c>
      <c r="G1318">
        <f>IF(AND(ALL!F1319-METEALL[[#This Row],[620106]] &gt;= 0, ALL!F1319-METEALL[[#This Row],[620106]] &lt;= 24), ALL!F1319-METEALL[[#This Row],[620106]], 0)</f>
        <v>14</v>
      </c>
      <c r="H1318">
        <f>IF(AND(ALL!G1319-METEALL[[#This Row],[620107]] &gt;= 0, ALL!G1319-METEALL[[#This Row],[620107]] &lt;= 24), ALL!G1319-METEALL[[#This Row],[620107]], 0)</f>
        <v>12</v>
      </c>
      <c r="I1318">
        <f>IF(AND(ALL!H1319-METEALL[[#This Row],[620109]] &gt;= 0, ALL!H1319-METEALL[[#This Row],[620109]] &lt;= 24), ALL!H1319-METEALL[[#This Row],[620109]], 0)</f>
        <v>19</v>
      </c>
      <c r="J1318">
        <f>IF(AND(ALL!I1319-METEALL[[#This Row],[620111]] &gt;= 0, ALL!I1319-METEALL[[#This Row],[620111]] &lt;= 24), ALL!I1319-METEALL[[#This Row],[620111]], 0)</f>
        <v>0</v>
      </c>
      <c r="K1318">
        <f>IF(AND(ALL!J1319-METEALL[[#This Row],[620112]] &gt;= 0, ALL!J1319-METEALL[[#This Row],[620112]] &lt;= 24), ALL!J1319-METEALL[[#This Row],[620112]], 0)</f>
        <v>1</v>
      </c>
      <c r="L1318">
        <f>IF(AND(ALL!K1319-METEALL[[#This Row],[620113]] &gt;= 0, ALL!K1319-METEALL[[#This Row],[620113]] &lt;= 24), ALL!K1319-METEALL[[#This Row],[620113]], 0)</f>
        <v>11</v>
      </c>
      <c r="M1318">
        <f>IF(AND(ALL!L1319-METEALL[[#This Row],[620114]] &gt;= 0, ALL!L1319-METEALL[[#This Row],[620114]] &lt;= 24), ALL!L1319-METEALL[[#This Row],[620114]], 0)</f>
        <v>0</v>
      </c>
      <c r="N1318">
        <f>IF(AND(ALL!M1319-METEALL[[#This Row],[620116]] &gt;= 0, ALL!M1319-METEALL[[#This Row],[620116]] &lt;= 24), ALL!M1319-METEALL[[#This Row],[620116]], 0)</f>
        <v>0</v>
      </c>
      <c r="O1318">
        <f>IF(AND(ALL!N1319-METEALL[[#This Row],[620117]] &gt;= 0, ALL!N1319-METEALL[[#This Row],[620117]] &lt;= 24), ALL!N1319-METEALL[[#This Row],[620117]], 0)</f>
        <v>0</v>
      </c>
      <c r="P1318">
        <f>IF(AND(ALL!O1319-METEALL[[#This Row],[620118]] &gt;= 0, ALL!O1319-METEALL[[#This Row],[620118]] &lt;= 24), ALL!O1319-METEALL[[#This Row],[620118]], 0)</f>
        <v>0</v>
      </c>
      <c r="Q1318">
        <f>IF(AND(ALL!P1319-METEALL[[#This Row],[620119]] &gt;= 0, ALL!P1319-METEALL[[#This Row],[620119]] &lt;= 24), ALL!P1319-METEALL[[#This Row],[620119]], 0)</f>
        <v>12</v>
      </c>
      <c r="R1318">
        <f>IF(AND(ALL!Q1319-METEALL[[#This Row],[620120]] &gt;= 0, ALL!Q1319-METEALL[[#This Row],[620120]] &lt;= 24), ALL!Q1319-METEALL[[#This Row],[620120]], 0)</f>
        <v>11</v>
      </c>
      <c r="S1318">
        <f>IF(AND(ALL!R1319-METEALL[[#This Row],[620122]] &gt;= 0, ALL!R1319-METEALL[[#This Row],[620122]] &lt;= 24), ALL!R1319-METEALL[[#This Row],[620122]], 0)</f>
        <v>0</v>
      </c>
      <c r="T1318">
        <f>IF(AND(ALL!S1319-METEALL[[#This Row],[620123]] &gt;= 0, ALL!S1319-METEALL[[#This Row],[620123]] &lt;= 24), ALL!S1319-METEALL[[#This Row],[620123]], 0)</f>
        <v>13</v>
      </c>
      <c r="U1318">
        <f>IF(AND(ALL!T1319-METEALL[[#This Row],[620124]] &gt;= 0, ALL!T1319-METEALL[[#This Row],[620124]] &lt;= 24), ALL!T1319-METEALL[[#This Row],[620124]], 0)</f>
        <v>12</v>
      </c>
      <c r="Y1318">
        <v>620104</v>
      </c>
      <c r="Z1318" s="31">
        <v>45146</v>
      </c>
      <c r="AA1318">
        <v>0</v>
      </c>
    </row>
    <row r="1319" spans="3:27">
      <c r="C1319" s="17">
        <v>45147</v>
      </c>
      <c r="D1319" t="str">
        <f>TEXT(Mete_cal[[#This Row],[Egat Code]], "[$-409]mmm yyyy")</f>
        <v>Aug 2023</v>
      </c>
      <c r="E1319">
        <f>IF(AND(ALL!D1320-METEALL[[#This Row],[620104]] &gt;= 0, ALL!D1320-METEALL[[#This Row],[620104]] &lt;= 24), ALL!D1320-METEALL[[#This Row],[620104]], 0)</f>
        <v>0</v>
      </c>
      <c r="F1319">
        <f>IF(AND(ALL!E1320-METEALL[[#This Row],[620105]] &gt;= 0, ALL!E1320-METEALL[[#This Row],[620105]] &lt;= 24), ALL!E1320-METEALL[[#This Row],[620105]], 0)</f>
        <v>4</v>
      </c>
      <c r="G1319">
        <f>IF(AND(ALL!F1320-METEALL[[#This Row],[620106]] &gt;= 0, ALL!F1320-METEALL[[#This Row],[620106]] &lt;= 24), ALL!F1320-METEALL[[#This Row],[620106]], 0)</f>
        <v>0</v>
      </c>
      <c r="H1319">
        <f>IF(AND(ALL!G1320-METEALL[[#This Row],[620107]] &gt;= 0, ALL!G1320-METEALL[[#This Row],[620107]] &lt;= 24), ALL!G1320-METEALL[[#This Row],[620107]], 0)</f>
        <v>0</v>
      </c>
      <c r="I1319">
        <f>IF(AND(ALL!H1320-METEALL[[#This Row],[620109]] &gt;= 0, ALL!H1320-METEALL[[#This Row],[620109]] &lt;= 24), ALL!H1320-METEALL[[#This Row],[620109]], 0)</f>
        <v>3</v>
      </c>
      <c r="J1319">
        <f>IF(AND(ALL!I1320-METEALL[[#This Row],[620111]] &gt;= 0, ALL!I1320-METEALL[[#This Row],[620111]] &lt;= 24), ALL!I1320-METEALL[[#This Row],[620111]], 0)</f>
        <v>0</v>
      </c>
      <c r="K1319">
        <f>IF(AND(ALL!J1320-METEALL[[#This Row],[620112]] &gt;= 0, ALL!J1320-METEALL[[#This Row],[620112]] &lt;= 24), ALL!J1320-METEALL[[#This Row],[620112]], 0)</f>
        <v>0</v>
      </c>
      <c r="L1319">
        <f>IF(AND(ALL!K1320-METEALL[[#This Row],[620113]] &gt;= 0, ALL!K1320-METEALL[[#This Row],[620113]] &lt;= 24), ALL!K1320-METEALL[[#This Row],[620113]], 0)</f>
        <v>2</v>
      </c>
      <c r="M1319">
        <f>IF(AND(ALL!L1320-METEALL[[#This Row],[620114]] &gt;= 0, ALL!L1320-METEALL[[#This Row],[620114]] &lt;= 24), ALL!L1320-METEALL[[#This Row],[620114]], 0)</f>
        <v>0</v>
      </c>
      <c r="N1319">
        <f>IF(AND(ALL!M1320-METEALL[[#This Row],[620116]] &gt;= 0, ALL!M1320-METEALL[[#This Row],[620116]] &lt;= 24), ALL!M1320-METEALL[[#This Row],[620116]], 0)</f>
        <v>0</v>
      </c>
      <c r="O1319">
        <f>IF(AND(ALL!N1320-METEALL[[#This Row],[620117]] &gt;= 0, ALL!N1320-METEALL[[#This Row],[620117]] &lt;= 24), ALL!N1320-METEALL[[#This Row],[620117]], 0)</f>
        <v>0</v>
      </c>
      <c r="P1319">
        <f>IF(AND(ALL!O1320-METEALL[[#This Row],[620118]] &gt;= 0, ALL!O1320-METEALL[[#This Row],[620118]] &lt;= 24), ALL!O1320-METEALL[[#This Row],[620118]], 0)</f>
        <v>5</v>
      </c>
      <c r="Q1319">
        <f>IF(AND(ALL!P1320-METEALL[[#This Row],[620119]] &gt;= 0, ALL!P1320-METEALL[[#This Row],[620119]] &lt;= 24), ALL!P1320-METEALL[[#This Row],[620119]], 0)</f>
        <v>3</v>
      </c>
      <c r="R1319">
        <f>IF(AND(ALL!Q1320-METEALL[[#This Row],[620120]] &gt;= 0, ALL!Q1320-METEALL[[#This Row],[620120]] &lt;= 24), ALL!Q1320-METEALL[[#This Row],[620120]], 0)</f>
        <v>2</v>
      </c>
      <c r="S1319">
        <f>IF(AND(ALL!R1320-METEALL[[#This Row],[620122]] &gt;= 0, ALL!R1320-METEALL[[#This Row],[620122]] &lt;= 24), ALL!R1320-METEALL[[#This Row],[620122]], 0)</f>
        <v>11</v>
      </c>
      <c r="T1319">
        <f>IF(AND(ALL!S1320-METEALL[[#This Row],[620123]] &gt;= 0, ALL!S1320-METEALL[[#This Row],[620123]] &lt;= 24), ALL!S1320-METEALL[[#This Row],[620123]], 0)</f>
        <v>0</v>
      </c>
      <c r="U1319">
        <f>IF(AND(ALL!T1320-METEALL[[#This Row],[620124]] &gt;= 0, ALL!T1320-METEALL[[#This Row],[620124]] &lt;= 24), ALL!T1320-METEALL[[#This Row],[620124]], 0)</f>
        <v>6</v>
      </c>
      <c r="Y1319">
        <v>620104</v>
      </c>
      <c r="Z1319" s="31">
        <v>45147</v>
      </c>
      <c r="AA1319">
        <v>0</v>
      </c>
    </row>
    <row r="1320" spans="3:27">
      <c r="C1320" s="17">
        <v>45148</v>
      </c>
      <c r="D1320" t="str">
        <f>TEXT(Mete_cal[[#This Row],[Egat Code]], "[$-409]mmm yyyy")</f>
        <v>Aug 2023</v>
      </c>
      <c r="E1320">
        <f>IF(AND(ALL!D1321-METEALL[[#This Row],[620104]] &gt;= 0, ALL!D1321-METEALL[[#This Row],[620104]] &lt;= 24), ALL!D1321-METEALL[[#This Row],[620104]], 0)</f>
        <v>0</v>
      </c>
      <c r="F1320">
        <f>IF(AND(ALL!E1321-METEALL[[#This Row],[620105]] &gt;= 0, ALL!E1321-METEALL[[#This Row],[620105]] &lt;= 24), ALL!E1321-METEALL[[#This Row],[620105]], 0)</f>
        <v>0</v>
      </c>
      <c r="G1320">
        <f>IF(AND(ALL!F1321-METEALL[[#This Row],[620106]] &gt;= 0, ALL!F1321-METEALL[[#This Row],[620106]] &lt;= 24), ALL!F1321-METEALL[[#This Row],[620106]], 0)</f>
        <v>9</v>
      </c>
      <c r="H1320">
        <f>IF(AND(ALL!G1321-METEALL[[#This Row],[620107]] &gt;= 0, ALL!G1321-METEALL[[#This Row],[620107]] &lt;= 24), ALL!G1321-METEALL[[#This Row],[620107]], 0)</f>
        <v>9</v>
      </c>
      <c r="I1320">
        <f>IF(AND(ALL!H1321-METEALL[[#This Row],[620109]] &gt;= 0, ALL!H1321-METEALL[[#This Row],[620109]] &lt;= 24), ALL!H1321-METEALL[[#This Row],[620109]], 0)</f>
        <v>14</v>
      </c>
      <c r="J1320">
        <f>IF(AND(ALL!I1321-METEALL[[#This Row],[620111]] &gt;= 0, ALL!I1321-METEALL[[#This Row],[620111]] &lt;= 24), ALL!I1321-METEALL[[#This Row],[620111]], 0)</f>
        <v>0</v>
      </c>
      <c r="K1320">
        <f>IF(AND(ALL!J1321-METEALL[[#This Row],[620112]] &gt;= 0, ALL!J1321-METEALL[[#This Row],[620112]] &lt;= 24), ALL!J1321-METEALL[[#This Row],[620112]], 0)</f>
        <v>0</v>
      </c>
      <c r="L1320">
        <f>IF(AND(ALL!K1321-METEALL[[#This Row],[620113]] &gt;= 0, ALL!K1321-METEALL[[#This Row],[620113]] &lt;= 24), ALL!K1321-METEALL[[#This Row],[620113]], 0)</f>
        <v>0</v>
      </c>
      <c r="M1320">
        <f>IF(AND(ALL!L1321-METEALL[[#This Row],[620114]] &gt;= 0, ALL!L1321-METEALL[[#This Row],[620114]] &lt;= 24), ALL!L1321-METEALL[[#This Row],[620114]], 0)</f>
        <v>0</v>
      </c>
      <c r="N1320">
        <f>IF(AND(ALL!M1321-METEALL[[#This Row],[620116]] &gt;= 0, ALL!M1321-METEALL[[#This Row],[620116]] &lt;= 24), ALL!M1321-METEALL[[#This Row],[620116]], 0)</f>
        <v>11</v>
      </c>
      <c r="O1320">
        <f>IF(AND(ALL!N1321-METEALL[[#This Row],[620117]] &gt;= 0, ALL!N1321-METEALL[[#This Row],[620117]] &lt;= 24), ALL!N1321-METEALL[[#This Row],[620117]], 0)</f>
        <v>0</v>
      </c>
      <c r="P1320">
        <f>IF(AND(ALL!O1321-METEALL[[#This Row],[620118]] &gt;= 0, ALL!O1321-METEALL[[#This Row],[620118]] &lt;= 24), ALL!O1321-METEALL[[#This Row],[620118]], 0)</f>
        <v>9</v>
      </c>
      <c r="Q1320">
        <f>IF(AND(ALL!P1321-METEALL[[#This Row],[620119]] &gt;= 0, ALL!P1321-METEALL[[#This Row],[620119]] &lt;= 24), ALL!P1321-METEALL[[#This Row],[620119]], 0)</f>
        <v>16</v>
      </c>
      <c r="R1320">
        <f>IF(AND(ALL!Q1321-METEALL[[#This Row],[620120]] &gt;= 0, ALL!Q1321-METEALL[[#This Row],[620120]] &lt;= 24), ALL!Q1321-METEALL[[#This Row],[620120]], 0)</f>
        <v>0</v>
      </c>
      <c r="S1320">
        <f>IF(AND(ALL!R1321-METEALL[[#This Row],[620122]] &gt;= 0, ALL!R1321-METEALL[[#This Row],[620122]] &lt;= 24), ALL!R1321-METEALL[[#This Row],[620122]], 0)</f>
        <v>21</v>
      </c>
      <c r="T1320">
        <f>IF(AND(ALL!S1321-METEALL[[#This Row],[620123]] &gt;= 0, ALL!S1321-METEALL[[#This Row],[620123]] &lt;= 24), ALL!S1321-METEALL[[#This Row],[620123]], 0)</f>
        <v>0</v>
      </c>
      <c r="U1320">
        <f>IF(AND(ALL!T1321-METEALL[[#This Row],[620124]] &gt;= 0, ALL!T1321-METEALL[[#This Row],[620124]] &lt;= 24), ALL!T1321-METEALL[[#This Row],[620124]], 0)</f>
        <v>18</v>
      </c>
      <c r="Y1320">
        <v>620104</v>
      </c>
      <c r="Z1320" s="31">
        <v>45148</v>
      </c>
      <c r="AA1320">
        <v>0</v>
      </c>
    </row>
    <row r="1321" spans="3:27">
      <c r="C1321" s="17">
        <v>45149</v>
      </c>
      <c r="D1321" t="str">
        <f>TEXT(Mete_cal[[#This Row],[Egat Code]], "[$-409]mmm yyyy")</f>
        <v>Aug 2023</v>
      </c>
      <c r="E1321">
        <f>IF(AND(ALL!D1322-METEALL[[#This Row],[620104]] &gt;= 0, ALL!D1322-METEALL[[#This Row],[620104]] &lt;= 24), ALL!D1322-METEALL[[#This Row],[620104]], 0)</f>
        <v>0</v>
      </c>
      <c r="F1321">
        <f>IF(AND(ALL!E1322-METEALL[[#This Row],[620105]] &gt;= 0, ALL!E1322-METEALL[[#This Row],[620105]] &lt;= 24), ALL!E1322-METEALL[[#This Row],[620105]], 0)</f>
        <v>8</v>
      </c>
      <c r="G1321">
        <f>IF(AND(ALL!F1322-METEALL[[#This Row],[620106]] &gt;= 0, ALL!F1322-METEALL[[#This Row],[620106]] &lt;= 24), ALL!F1322-METEALL[[#This Row],[620106]], 0)</f>
        <v>4</v>
      </c>
      <c r="H1321">
        <f>IF(AND(ALL!G1322-METEALL[[#This Row],[620107]] &gt;= 0, ALL!G1322-METEALL[[#This Row],[620107]] &lt;= 24), ALL!G1322-METEALL[[#This Row],[620107]], 0)</f>
        <v>13</v>
      </c>
      <c r="I1321">
        <f>IF(AND(ALL!H1322-METEALL[[#This Row],[620109]] &gt;= 0, ALL!H1322-METEALL[[#This Row],[620109]] &lt;= 24), ALL!H1322-METEALL[[#This Row],[620109]], 0)</f>
        <v>11</v>
      </c>
      <c r="J1321">
        <f>IF(AND(ALL!I1322-METEALL[[#This Row],[620111]] &gt;= 0, ALL!I1322-METEALL[[#This Row],[620111]] &lt;= 24), ALL!I1322-METEALL[[#This Row],[620111]], 0)</f>
        <v>14</v>
      </c>
      <c r="K1321">
        <f>IF(AND(ALL!J1322-METEALL[[#This Row],[620112]] &gt;= 0, ALL!J1322-METEALL[[#This Row],[620112]] &lt;= 24), ALL!J1322-METEALL[[#This Row],[620112]], 0)</f>
        <v>3</v>
      </c>
      <c r="L1321">
        <f>IF(AND(ALL!K1322-METEALL[[#This Row],[620113]] &gt;= 0, ALL!K1322-METEALL[[#This Row],[620113]] &lt;= 24), ALL!K1322-METEALL[[#This Row],[620113]], 0)</f>
        <v>0</v>
      </c>
      <c r="M1321">
        <f>IF(AND(ALL!L1322-METEALL[[#This Row],[620114]] &gt;= 0, ALL!L1322-METEALL[[#This Row],[620114]] &lt;= 24), ALL!L1322-METEALL[[#This Row],[620114]], 0)</f>
        <v>0</v>
      </c>
      <c r="N1321">
        <f>IF(AND(ALL!M1322-METEALL[[#This Row],[620116]] &gt;= 0, ALL!M1322-METEALL[[#This Row],[620116]] &lt;= 24), ALL!M1322-METEALL[[#This Row],[620116]], 0)</f>
        <v>0</v>
      </c>
      <c r="O1321">
        <f>IF(AND(ALL!N1322-METEALL[[#This Row],[620117]] &gt;= 0, ALL!N1322-METEALL[[#This Row],[620117]] &lt;= 24), ALL!N1322-METEALL[[#This Row],[620117]], 0)</f>
        <v>5</v>
      </c>
      <c r="P1321">
        <f>IF(AND(ALL!O1322-METEALL[[#This Row],[620118]] &gt;= 0, ALL!O1322-METEALL[[#This Row],[620118]] &lt;= 24), ALL!O1322-METEALL[[#This Row],[620118]], 0)</f>
        <v>14</v>
      </c>
      <c r="Q1321">
        <f>IF(AND(ALL!P1322-METEALL[[#This Row],[620119]] &gt;= 0, ALL!P1322-METEALL[[#This Row],[620119]] &lt;= 24), ALL!P1322-METEALL[[#This Row],[620119]], 0)</f>
        <v>0</v>
      </c>
      <c r="R1321">
        <f>IF(AND(ALL!Q1322-METEALL[[#This Row],[620120]] &gt;= 0, ALL!Q1322-METEALL[[#This Row],[620120]] &lt;= 24), ALL!Q1322-METEALL[[#This Row],[620120]], 0)</f>
        <v>0</v>
      </c>
      <c r="S1321">
        <f>IF(AND(ALL!R1322-METEALL[[#This Row],[620122]] &gt;= 0, ALL!R1322-METEALL[[#This Row],[620122]] &lt;= 24), ALL!R1322-METEALL[[#This Row],[620122]], 0)</f>
        <v>9</v>
      </c>
      <c r="T1321">
        <f>IF(AND(ALL!S1322-METEALL[[#This Row],[620123]] &gt;= 0, ALL!S1322-METEALL[[#This Row],[620123]] &lt;= 24), ALL!S1322-METEALL[[#This Row],[620123]], 0)</f>
        <v>0</v>
      </c>
      <c r="U1321">
        <f>IF(AND(ALL!T1322-METEALL[[#This Row],[620124]] &gt;= 0, ALL!T1322-METEALL[[#This Row],[620124]] &lt;= 24), ALL!T1322-METEALL[[#This Row],[620124]], 0)</f>
        <v>18</v>
      </c>
      <c r="Y1321">
        <v>620104</v>
      </c>
      <c r="Z1321" s="31">
        <v>45149</v>
      </c>
      <c r="AA1321">
        <v>0</v>
      </c>
    </row>
    <row r="1322" spans="3:27">
      <c r="C1322" s="17">
        <v>45150</v>
      </c>
      <c r="D1322" t="str">
        <f>TEXT(Mete_cal[[#This Row],[Egat Code]], "[$-409]mmm yyyy")</f>
        <v>Aug 2023</v>
      </c>
      <c r="E1322">
        <f>IF(AND(ALL!D1323-METEALL[[#This Row],[620104]] &gt;= 0, ALL!D1323-METEALL[[#This Row],[620104]] &lt;= 24), ALL!D1323-METEALL[[#This Row],[620104]], 0)</f>
        <v>0</v>
      </c>
      <c r="F1322">
        <f>IF(AND(ALL!E1323-METEALL[[#This Row],[620105]] &gt;= 0, ALL!E1323-METEALL[[#This Row],[620105]] &lt;= 24), ALL!E1323-METEALL[[#This Row],[620105]], 0)</f>
        <v>16</v>
      </c>
      <c r="G1322">
        <f>IF(AND(ALL!F1323-METEALL[[#This Row],[620106]] &gt;= 0, ALL!F1323-METEALL[[#This Row],[620106]] &lt;= 24), ALL!F1323-METEALL[[#This Row],[620106]], 0)</f>
        <v>0</v>
      </c>
      <c r="H1322">
        <f>IF(AND(ALL!G1323-METEALL[[#This Row],[620107]] &gt;= 0, ALL!G1323-METEALL[[#This Row],[620107]] &lt;= 24), ALL!G1323-METEALL[[#This Row],[620107]], 0)</f>
        <v>0</v>
      </c>
      <c r="I1322">
        <f>IF(AND(ALL!H1323-METEALL[[#This Row],[620109]] &gt;= 0, ALL!H1323-METEALL[[#This Row],[620109]] &lt;= 24), ALL!H1323-METEALL[[#This Row],[620109]], 0)</f>
        <v>8</v>
      </c>
      <c r="J1322">
        <f>IF(AND(ALL!I1323-METEALL[[#This Row],[620111]] &gt;= 0, ALL!I1323-METEALL[[#This Row],[620111]] &lt;= 24), ALL!I1323-METEALL[[#This Row],[620111]], 0)</f>
        <v>7</v>
      </c>
      <c r="K1322">
        <f>IF(AND(ALL!J1323-METEALL[[#This Row],[620112]] &gt;= 0, ALL!J1323-METEALL[[#This Row],[620112]] &lt;= 24), ALL!J1323-METEALL[[#This Row],[620112]], 0)</f>
        <v>0</v>
      </c>
      <c r="L1322">
        <f>IF(AND(ALL!K1323-METEALL[[#This Row],[620113]] &gt;= 0, ALL!K1323-METEALL[[#This Row],[620113]] &lt;= 24), ALL!K1323-METEALL[[#This Row],[620113]], 0)</f>
        <v>0</v>
      </c>
      <c r="M1322">
        <f>IF(AND(ALL!L1323-METEALL[[#This Row],[620114]] &gt;= 0, ALL!L1323-METEALL[[#This Row],[620114]] &lt;= 24), ALL!L1323-METEALL[[#This Row],[620114]], 0)</f>
        <v>0</v>
      </c>
      <c r="N1322">
        <f>IF(AND(ALL!M1323-METEALL[[#This Row],[620116]] &gt;= 0, ALL!M1323-METEALL[[#This Row],[620116]] &lt;= 24), ALL!M1323-METEALL[[#This Row],[620116]], 0)</f>
        <v>14</v>
      </c>
      <c r="O1322">
        <f>IF(AND(ALL!N1323-METEALL[[#This Row],[620117]] &gt;= 0, ALL!N1323-METEALL[[#This Row],[620117]] &lt;= 24), ALL!N1323-METEALL[[#This Row],[620117]], 0)</f>
        <v>2</v>
      </c>
      <c r="P1322">
        <f>IF(AND(ALL!O1323-METEALL[[#This Row],[620118]] &gt;= 0, ALL!O1323-METEALL[[#This Row],[620118]] &lt;= 24), ALL!O1323-METEALL[[#This Row],[620118]], 0)</f>
        <v>0</v>
      </c>
      <c r="Q1322">
        <f>IF(AND(ALL!P1323-METEALL[[#This Row],[620119]] &gt;= 0, ALL!P1323-METEALL[[#This Row],[620119]] &lt;= 24), ALL!P1323-METEALL[[#This Row],[620119]], 0)</f>
        <v>1</v>
      </c>
      <c r="R1322">
        <f>IF(AND(ALL!Q1323-METEALL[[#This Row],[620120]] &gt;= 0, ALL!Q1323-METEALL[[#This Row],[620120]] &lt;= 24), ALL!Q1323-METEALL[[#This Row],[620120]], 0)</f>
        <v>8</v>
      </c>
      <c r="S1322">
        <f>IF(AND(ALL!R1323-METEALL[[#This Row],[620122]] &gt;= 0, ALL!R1323-METEALL[[#This Row],[620122]] &lt;= 24), ALL!R1323-METEALL[[#This Row],[620122]], 0)</f>
        <v>5</v>
      </c>
      <c r="T1322">
        <f>IF(AND(ALL!S1323-METEALL[[#This Row],[620123]] &gt;= 0, ALL!S1323-METEALL[[#This Row],[620123]] &lt;= 24), ALL!S1323-METEALL[[#This Row],[620123]], 0)</f>
        <v>4</v>
      </c>
      <c r="U1322">
        <f>IF(AND(ALL!T1323-METEALL[[#This Row],[620124]] &gt;= 0, ALL!T1323-METEALL[[#This Row],[620124]] &lt;= 24), ALL!T1323-METEALL[[#This Row],[620124]], 0)</f>
        <v>10</v>
      </c>
      <c r="Y1322">
        <v>620104</v>
      </c>
      <c r="Z1322" s="31">
        <v>45150</v>
      </c>
      <c r="AA1322">
        <v>0</v>
      </c>
    </row>
    <row r="1323" spans="3:27">
      <c r="C1323" s="17">
        <v>45151</v>
      </c>
      <c r="D1323" t="str">
        <f>TEXT(Mete_cal[[#This Row],[Egat Code]], "[$-409]mmm yyyy")</f>
        <v>Aug 2023</v>
      </c>
      <c r="E1323">
        <f>IF(AND(ALL!D1324-METEALL[[#This Row],[620104]] &gt;= 0, ALL!D1324-METEALL[[#This Row],[620104]] &lt;= 24), ALL!D1324-METEALL[[#This Row],[620104]], 0)</f>
        <v>0</v>
      </c>
      <c r="F1323">
        <f>IF(AND(ALL!E1324-METEALL[[#This Row],[620105]] &gt;= 0, ALL!E1324-METEALL[[#This Row],[620105]] &lt;= 24), ALL!E1324-METEALL[[#This Row],[620105]], 0)</f>
        <v>5</v>
      </c>
      <c r="G1323">
        <f>IF(AND(ALL!F1324-METEALL[[#This Row],[620106]] &gt;= 0, ALL!F1324-METEALL[[#This Row],[620106]] &lt;= 24), ALL!F1324-METEALL[[#This Row],[620106]], 0)</f>
        <v>10</v>
      </c>
      <c r="H1323">
        <f>IF(AND(ALL!G1324-METEALL[[#This Row],[620107]] &gt;= 0, ALL!G1324-METEALL[[#This Row],[620107]] &lt;= 24), ALL!G1324-METEALL[[#This Row],[620107]], 0)</f>
        <v>9</v>
      </c>
      <c r="I1323">
        <f>IF(AND(ALL!H1324-METEALL[[#This Row],[620109]] &gt;= 0, ALL!H1324-METEALL[[#This Row],[620109]] &lt;= 24), ALL!H1324-METEALL[[#This Row],[620109]], 0)</f>
        <v>0</v>
      </c>
      <c r="J1323">
        <f>IF(AND(ALL!I1324-METEALL[[#This Row],[620111]] &gt;= 0, ALL!I1324-METEALL[[#This Row],[620111]] &lt;= 24), ALL!I1324-METEALL[[#This Row],[620111]], 0)</f>
        <v>15</v>
      </c>
      <c r="K1323">
        <f>IF(AND(ALL!J1324-METEALL[[#This Row],[620112]] &gt;= 0, ALL!J1324-METEALL[[#This Row],[620112]] &lt;= 24), ALL!J1324-METEALL[[#This Row],[620112]], 0)</f>
        <v>9</v>
      </c>
      <c r="L1323">
        <f>IF(AND(ALL!K1324-METEALL[[#This Row],[620113]] &gt;= 0, ALL!K1324-METEALL[[#This Row],[620113]] &lt;= 24), ALL!K1324-METEALL[[#This Row],[620113]], 0)</f>
        <v>2</v>
      </c>
      <c r="M1323">
        <f>IF(AND(ALL!L1324-METEALL[[#This Row],[620114]] &gt;= 0, ALL!L1324-METEALL[[#This Row],[620114]] &lt;= 24), ALL!L1324-METEALL[[#This Row],[620114]], 0)</f>
        <v>0</v>
      </c>
      <c r="N1323">
        <f>IF(AND(ALL!M1324-METEALL[[#This Row],[620116]] &gt;= 0, ALL!M1324-METEALL[[#This Row],[620116]] &lt;= 24), ALL!M1324-METEALL[[#This Row],[620116]], 0)</f>
        <v>18</v>
      </c>
      <c r="O1323">
        <f>IF(AND(ALL!N1324-METEALL[[#This Row],[620117]] &gt;= 0, ALL!N1324-METEALL[[#This Row],[620117]] &lt;= 24), ALL!N1324-METEALL[[#This Row],[620117]], 0)</f>
        <v>0</v>
      </c>
      <c r="P1323">
        <f>IF(AND(ALL!O1324-METEALL[[#This Row],[620118]] &gt;= 0, ALL!O1324-METEALL[[#This Row],[620118]] &lt;= 24), ALL!O1324-METEALL[[#This Row],[620118]], 0)</f>
        <v>10</v>
      </c>
      <c r="Q1323">
        <f>IF(AND(ALL!P1324-METEALL[[#This Row],[620119]] &gt;= 0, ALL!P1324-METEALL[[#This Row],[620119]] &lt;= 24), ALL!P1324-METEALL[[#This Row],[620119]], 0)</f>
        <v>7</v>
      </c>
      <c r="R1323">
        <f>IF(AND(ALL!Q1324-METEALL[[#This Row],[620120]] &gt;= 0, ALL!Q1324-METEALL[[#This Row],[620120]] &lt;= 24), ALL!Q1324-METEALL[[#This Row],[620120]], 0)</f>
        <v>0</v>
      </c>
      <c r="S1323">
        <f>IF(AND(ALL!R1324-METEALL[[#This Row],[620122]] &gt;= 0, ALL!R1324-METEALL[[#This Row],[620122]] &lt;= 24), ALL!R1324-METEALL[[#This Row],[620122]], 0)</f>
        <v>9</v>
      </c>
      <c r="T1323">
        <f>IF(AND(ALL!S1324-METEALL[[#This Row],[620123]] &gt;= 0, ALL!S1324-METEALL[[#This Row],[620123]] &lt;= 24), ALL!S1324-METEALL[[#This Row],[620123]], 0)</f>
        <v>0</v>
      </c>
      <c r="U1323">
        <f>IF(AND(ALL!T1324-METEALL[[#This Row],[620124]] &gt;= 0, ALL!T1324-METEALL[[#This Row],[620124]] &lt;= 24), ALL!T1324-METEALL[[#This Row],[620124]], 0)</f>
        <v>0</v>
      </c>
      <c r="Y1323">
        <v>620104</v>
      </c>
      <c r="Z1323" s="31">
        <v>45151</v>
      </c>
      <c r="AA1323">
        <v>0</v>
      </c>
    </row>
    <row r="1324" spans="3:27">
      <c r="C1324" s="17">
        <v>45152</v>
      </c>
      <c r="D1324" t="str">
        <f>TEXT(Mete_cal[[#This Row],[Egat Code]], "[$-409]mmm yyyy")</f>
        <v>Aug 2023</v>
      </c>
      <c r="E1324">
        <f>IF(AND(ALL!D1325-METEALL[[#This Row],[620104]] &gt;= 0, ALL!D1325-METEALL[[#This Row],[620104]] &lt;= 24), ALL!D1325-METEALL[[#This Row],[620104]], 0)</f>
        <v>0</v>
      </c>
      <c r="F1324">
        <f>IF(AND(ALL!E1325-METEALL[[#This Row],[620105]] &gt;= 0, ALL!E1325-METEALL[[#This Row],[620105]] &lt;= 24), ALL!E1325-METEALL[[#This Row],[620105]], 0)</f>
        <v>17</v>
      </c>
      <c r="G1324">
        <f>IF(AND(ALL!F1325-METEALL[[#This Row],[620106]] &gt;= 0, ALL!F1325-METEALL[[#This Row],[620106]] &lt;= 24), ALL!F1325-METEALL[[#This Row],[620106]], 0)</f>
        <v>19</v>
      </c>
      <c r="H1324">
        <f>IF(AND(ALL!G1325-METEALL[[#This Row],[620107]] &gt;= 0, ALL!G1325-METEALL[[#This Row],[620107]] &lt;= 24), ALL!G1325-METEALL[[#This Row],[620107]], 0)</f>
        <v>11</v>
      </c>
      <c r="I1324">
        <f>IF(AND(ALL!H1325-METEALL[[#This Row],[620109]] &gt;= 0, ALL!H1325-METEALL[[#This Row],[620109]] &lt;= 24), ALL!H1325-METEALL[[#This Row],[620109]], 0)</f>
        <v>0</v>
      </c>
      <c r="J1324">
        <f>IF(AND(ALL!I1325-METEALL[[#This Row],[620111]] &gt;= 0, ALL!I1325-METEALL[[#This Row],[620111]] &lt;= 24), ALL!I1325-METEALL[[#This Row],[620111]], 0)</f>
        <v>0</v>
      </c>
      <c r="K1324">
        <f>IF(AND(ALL!J1325-METEALL[[#This Row],[620112]] &gt;= 0, ALL!J1325-METEALL[[#This Row],[620112]] &lt;= 24), ALL!J1325-METEALL[[#This Row],[620112]], 0)</f>
        <v>21</v>
      </c>
      <c r="L1324">
        <f>IF(AND(ALL!K1325-METEALL[[#This Row],[620113]] &gt;= 0, ALL!K1325-METEALL[[#This Row],[620113]] &lt;= 24), ALL!K1325-METEALL[[#This Row],[620113]], 0)</f>
        <v>7</v>
      </c>
      <c r="M1324">
        <f>IF(AND(ALL!L1325-METEALL[[#This Row],[620114]] &gt;= 0, ALL!L1325-METEALL[[#This Row],[620114]] &lt;= 24), ALL!L1325-METEALL[[#This Row],[620114]], 0)</f>
        <v>0</v>
      </c>
      <c r="N1324">
        <f>IF(AND(ALL!M1325-METEALL[[#This Row],[620116]] &gt;= 0, ALL!M1325-METEALL[[#This Row],[620116]] &lt;= 24), ALL!M1325-METEALL[[#This Row],[620116]], 0)</f>
        <v>19</v>
      </c>
      <c r="O1324">
        <f>IF(AND(ALL!N1325-METEALL[[#This Row],[620117]] &gt;= 0, ALL!N1325-METEALL[[#This Row],[620117]] &lt;= 24), ALL!N1325-METEALL[[#This Row],[620117]], 0)</f>
        <v>0</v>
      </c>
      <c r="P1324">
        <f>IF(AND(ALL!O1325-METEALL[[#This Row],[620118]] &gt;= 0, ALL!O1325-METEALL[[#This Row],[620118]] &lt;= 24), ALL!O1325-METEALL[[#This Row],[620118]], 0)</f>
        <v>9</v>
      </c>
      <c r="Q1324">
        <f>IF(AND(ALL!P1325-METEALL[[#This Row],[620119]] &gt;= 0, ALL!P1325-METEALL[[#This Row],[620119]] &lt;= 24), ALL!P1325-METEALL[[#This Row],[620119]], 0)</f>
        <v>14</v>
      </c>
      <c r="R1324">
        <f>IF(AND(ALL!Q1325-METEALL[[#This Row],[620120]] &gt;= 0, ALL!Q1325-METEALL[[#This Row],[620120]] &lt;= 24), ALL!Q1325-METEALL[[#This Row],[620120]], 0)</f>
        <v>8</v>
      </c>
      <c r="S1324">
        <f>IF(AND(ALL!R1325-METEALL[[#This Row],[620122]] &gt;= 0, ALL!R1325-METEALL[[#This Row],[620122]] &lt;= 24), ALL!R1325-METEALL[[#This Row],[620122]], 0)</f>
        <v>16</v>
      </c>
      <c r="T1324">
        <f>IF(AND(ALL!S1325-METEALL[[#This Row],[620123]] &gt;= 0, ALL!S1325-METEALL[[#This Row],[620123]] &lt;= 24), ALL!S1325-METEALL[[#This Row],[620123]], 0)</f>
        <v>7</v>
      </c>
      <c r="U1324">
        <f>IF(AND(ALL!T1325-METEALL[[#This Row],[620124]] &gt;= 0, ALL!T1325-METEALL[[#This Row],[620124]] &lt;= 24), ALL!T1325-METEALL[[#This Row],[620124]], 0)</f>
        <v>0</v>
      </c>
      <c r="Y1324">
        <v>620104</v>
      </c>
      <c r="Z1324" s="31">
        <v>45152</v>
      </c>
      <c r="AA1324">
        <v>0</v>
      </c>
    </row>
    <row r="1325" spans="3:27">
      <c r="C1325" s="17">
        <v>45153</v>
      </c>
      <c r="D1325" t="str">
        <f>TEXT(Mete_cal[[#This Row],[Egat Code]], "[$-409]mmm yyyy")</f>
        <v>Aug 2023</v>
      </c>
      <c r="E1325">
        <f>IF(AND(ALL!D1326-METEALL[[#This Row],[620104]] &gt;= 0, ALL!D1326-METEALL[[#This Row],[620104]] &lt;= 24), ALL!D1326-METEALL[[#This Row],[620104]], 0)</f>
        <v>0</v>
      </c>
      <c r="F1325">
        <f>IF(AND(ALL!E1326-METEALL[[#This Row],[620105]] &gt;= 0, ALL!E1326-METEALL[[#This Row],[620105]] &lt;= 24), ALL!E1326-METEALL[[#This Row],[620105]], 0)</f>
        <v>17</v>
      </c>
      <c r="G1325">
        <f>IF(AND(ALL!F1326-METEALL[[#This Row],[620106]] &gt;= 0, ALL!F1326-METEALL[[#This Row],[620106]] &lt;= 24), ALL!F1326-METEALL[[#This Row],[620106]], 0)</f>
        <v>16</v>
      </c>
      <c r="H1325">
        <f>IF(AND(ALL!G1326-METEALL[[#This Row],[620107]] &gt;= 0, ALL!G1326-METEALL[[#This Row],[620107]] &lt;= 24), ALL!G1326-METEALL[[#This Row],[620107]], 0)</f>
        <v>13</v>
      </c>
      <c r="I1325">
        <f>IF(AND(ALL!H1326-METEALL[[#This Row],[620109]] &gt;= 0, ALL!H1326-METEALL[[#This Row],[620109]] &lt;= 24), ALL!H1326-METEALL[[#This Row],[620109]], 0)</f>
        <v>0</v>
      </c>
      <c r="J1325">
        <f>IF(AND(ALL!I1326-METEALL[[#This Row],[620111]] &gt;= 0, ALL!I1326-METEALL[[#This Row],[620111]] &lt;= 24), ALL!I1326-METEALL[[#This Row],[620111]], 0)</f>
        <v>0</v>
      </c>
      <c r="K1325">
        <f>IF(AND(ALL!J1326-METEALL[[#This Row],[620112]] &gt;= 0, ALL!J1326-METEALL[[#This Row],[620112]] &lt;= 24), ALL!J1326-METEALL[[#This Row],[620112]], 0)</f>
        <v>11</v>
      </c>
      <c r="L1325">
        <f>IF(AND(ALL!K1326-METEALL[[#This Row],[620113]] &gt;= 0, ALL!K1326-METEALL[[#This Row],[620113]] &lt;= 24), ALL!K1326-METEALL[[#This Row],[620113]], 0)</f>
        <v>0</v>
      </c>
      <c r="M1325">
        <f>IF(AND(ALL!L1326-METEALL[[#This Row],[620114]] &gt;= 0, ALL!L1326-METEALL[[#This Row],[620114]] &lt;= 24), ALL!L1326-METEALL[[#This Row],[620114]], 0)</f>
        <v>0</v>
      </c>
      <c r="N1325">
        <f>IF(AND(ALL!M1326-METEALL[[#This Row],[620116]] &gt;= 0, ALL!M1326-METEALL[[#This Row],[620116]] &lt;= 24), ALL!M1326-METEALL[[#This Row],[620116]], 0)</f>
        <v>16</v>
      </c>
      <c r="O1325">
        <f>IF(AND(ALL!N1326-METEALL[[#This Row],[620117]] &gt;= 0, ALL!N1326-METEALL[[#This Row],[620117]] &lt;= 24), ALL!N1326-METEALL[[#This Row],[620117]], 0)</f>
        <v>0</v>
      </c>
      <c r="P1325">
        <f>IF(AND(ALL!O1326-METEALL[[#This Row],[620118]] &gt;= 0, ALL!O1326-METEALL[[#This Row],[620118]] &lt;= 24), ALL!O1326-METEALL[[#This Row],[620118]], 0)</f>
        <v>0</v>
      </c>
      <c r="Q1325">
        <f>IF(AND(ALL!P1326-METEALL[[#This Row],[620119]] &gt;= 0, ALL!P1326-METEALL[[#This Row],[620119]] &lt;= 24), ALL!P1326-METEALL[[#This Row],[620119]], 0)</f>
        <v>19</v>
      </c>
      <c r="R1325">
        <f>IF(AND(ALL!Q1326-METEALL[[#This Row],[620120]] &gt;= 0, ALL!Q1326-METEALL[[#This Row],[620120]] &lt;= 24), ALL!Q1326-METEALL[[#This Row],[620120]], 0)</f>
        <v>12</v>
      </c>
      <c r="S1325">
        <f>IF(AND(ALL!R1326-METEALL[[#This Row],[620122]] &gt;= 0, ALL!R1326-METEALL[[#This Row],[620122]] &lt;= 24), ALL!R1326-METEALL[[#This Row],[620122]], 0)</f>
        <v>14</v>
      </c>
      <c r="T1325">
        <f>IF(AND(ALL!S1326-METEALL[[#This Row],[620123]] &gt;= 0, ALL!S1326-METEALL[[#This Row],[620123]] &lt;= 24), ALL!S1326-METEALL[[#This Row],[620123]], 0)</f>
        <v>19</v>
      </c>
      <c r="U1325">
        <f>IF(AND(ALL!T1326-METEALL[[#This Row],[620124]] &gt;= 0, ALL!T1326-METEALL[[#This Row],[620124]] &lt;= 24), ALL!T1326-METEALL[[#This Row],[620124]], 0)</f>
        <v>0</v>
      </c>
      <c r="Y1325">
        <v>620104</v>
      </c>
      <c r="Z1325" s="31">
        <v>45153</v>
      </c>
      <c r="AA1325">
        <v>0</v>
      </c>
    </row>
    <row r="1326" spans="3:27">
      <c r="C1326" s="17">
        <v>45154</v>
      </c>
      <c r="D1326" t="str">
        <f>TEXT(Mete_cal[[#This Row],[Egat Code]], "[$-409]mmm yyyy")</f>
        <v>Aug 2023</v>
      </c>
      <c r="E1326">
        <f>IF(AND(ALL!D1327-METEALL[[#This Row],[620104]] &gt;= 0, ALL!D1327-METEALL[[#This Row],[620104]] &lt;= 24), ALL!D1327-METEALL[[#This Row],[620104]], 0)</f>
        <v>0</v>
      </c>
      <c r="F1326">
        <f>IF(AND(ALL!E1327-METEALL[[#This Row],[620105]] &gt;= 0, ALL!E1327-METEALL[[#This Row],[620105]] &lt;= 24), ALL!E1327-METEALL[[#This Row],[620105]], 0)</f>
        <v>12</v>
      </c>
      <c r="G1326">
        <f>IF(AND(ALL!F1327-METEALL[[#This Row],[620106]] &gt;= 0, ALL!F1327-METEALL[[#This Row],[620106]] &lt;= 24), ALL!F1327-METEALL[[#This Row],[620106]], 0)</f>
        <v>9</v>
      </c>
      <c r="H1326">
        <f>IF(AND(ALL!G1327-METEALL[[#This Row],[620107]] &gt;= 0, ALL!G1327-METEALL[[#This Row],[620107]] &lt;= 24), ALL!G1327-METEALL[[#This Row],[620107]], 0)</f>
        <v>0</v>
      </c>
      <c r="I1326">
        <f>IF(AND(ALL!H1327-METEALL[[#This Row],[620109]] &gt;= 0, ALL!H1327-METEALL[[#This Row],[620109]] &lt;= 24), ALL!H1327-METEALL[[#This Row],[620109]], 0)</f>
        <v>7</v>
      </c>
      <c r="J1326">
        <f>IF(AND(ALL!I1327-METEALL[[#This Row],[620111]] &gt;= 0, ALL!I1327-METEALL[[#This Row],[620111]] &lt;= 24), ALL!I1327-METEALL[[#This Row],[620111]], 0)</f>
        <v>10</v>
      </c>
      <c r="K1326">
        <f>IF(AND(ALL!J1327-METEALL[[#This Row],[620112]] &gt;= 0, ALL!J1327-METEALL[[#This Row],[620112]] &lt;= 24), ALL!J1327-METEALL[[#This Row],[620112]], 0)</f>
        <v>0</v>
      </c>
      <c r="L1326">
        <f>IF(AND(ALL!K1327-METEALL[[#This Row],[620113]] &gt;= 0, ALL!K1327-METEALL[[#This Row],[620113]] &lt;= 24), ALL!K1327-METEALL[[#This Row],[620113]], 0)</f>
        <v>23</v>
      </c>
      <c r="M1326">
        <f>IF(AND(ALL!L1327-METEALL[[#This Row],[620114]] &gt;= 0, ALL!L1327-METEALL[[#This Row],[620114]] &lt;= 24), ALL!L1327-METEALL[[#This Row],[620114]], 0)</f>
        <v>0</v>
      </c>
      <c r="N1326">
        <f>IF(AND(ALL!M1327-METEALL[[#This Row],[620116]] &gt;= 0, ALL!M1327-METEALL[[#This Row],[620116]] &lt;= 24), ALL!M1327-METEALL[[#This Row],[620116]], 0)</f>
        <v>10</v>
      </c>
      <c r="O1326">
        <f>IF(AND(ALL!N1327-METEALL[[#This Row],[620117]] &gt;= 0, ALL!N1327-METEALL[[#This Row],[620117]] &lt;= 24), ALL!N1327-METEALL[[#This Row],[620117]], 0)</f>
        <v>0</v>
      </c>
      <c r="P1326">
        <f>IF(AND(ALL!O1327-METEALL[[#This Row],[620118]] &gt;= 0, ALL!O1327-METEALL[[#This Row],[620118]] &lt;= 24), ALL!O1327-METEALL[[#This Row],[620118]], 0)</f>
        <v>4</v>
      </c>
      <c r="Q1326">
        <f>IF(AND(ALL!P1327-METEALL[[#This Row],[620119]] &gt;= 0, ALL!P1327-METEALL[[#This Row],[620119]] &lt;= 24), ALL!P1327-METEALL[[#This Row],[620119]], 0)</f>
        <v>14</v>
      </c>
      <c r="R1326">
        <f>IF(AND(ALL!Q1327-METEALL[[#This Row],[620120]] &gt;= 0, ALL!Q1327-METEALL[[#This Row],[620120]] &lt;= 24), ALL!Q1327-METEALL[[#This Row],[620120]], 0)</f>
        <v>0</v>
      </c>
      <c r="S1326">
        <f>IF(AND(ALL!R1327-METEALL[[#This Row],[620122]] &gt;= 0, ALL!R1327-METEALL[[#This Row],[620122]] &lt;= 24), ALL!R1327-METEALL[[#This Row],[620122]], 0)</f>
        <v>14</v>
      </c>
      <c r="T1326">
        <f>IF(AND(ALL!S1327-METEALL[[#This Row],[620123]] &gt;= 0, ALL!S1327-METEALL[[#This Row],[620123]] &lt;= 24), ALL!S1327-METEALL[[#This Row],[620123]], 0)</f>
        <v>11</v>
      </c>
      <c r="U1326">
        <f>IF(AND(ALL!T1327-METEALL[[#This Row],[620124]] &gt;= 0, ALL!T1327-METEALL[[#This Row],[620124]] &lt;= 24), ALL!T1327-METEALL[[#This Row],[620124]], 0)</f>
        <v>5</v>
      </c>
      <c r="Y1326">
        <v>620104</v>
      </c>
      <c r="Z1326" s="31">
        <v>45154</v>
      </c>
      <c r="AA1326">
        <v>0</v>
      </c>
    </row>
    <row r="1327" spans="3:27">
      <c r="C1327" s="17">
        <v>45155</v>
      </c>
      <c r="D1327" t="str">
        <f>TEXT(Mete_cal[[#This Row],[Egat Code]], "[$-409]mmm yyyy")</f>
        <v>Aug 2023</v>
      </c>
      <c r="E1327">
        <f>IF(AND(ALL!D1328-METEALL[[#This Row],[620104]] &gt;= 0, ALL!D1328-METEALL[[#This Row],[620104]] &lt;= 24), ALL!D1328-METEALL[[#This Row],[620104]], 0)</f>
        <v>0</v>
      </c>
      <c r="F1327">
        <f>IF(AND(ALL!E1328-METEALL[[#This Row],[620105]] &gt;= 0, ALL!E1328-METEALL[[#This Row],[620105]] &lt;= 24), ALL!E1328-METEALL[[#This Row],[620105]], 0)</f>
        <v>11</v>
      </c>
      <c r="G1327">
        <f>IF(AND(ALL!F1328-METEALL[[#This Row],[620106]] &gt;= 0, ALL!F1328-METEALL[[#This Row],[620106]] &lt;= 24), ALL!F1328-METEALL[[#This Row],[620106]], 0)</f>
        <v>10</v>
      </c>
      <c r="H1327">
        <f>IF(AND(ALL!G1328-METEALL[[#This Row],[620107]] &gt;= 0, ALL!G1328-METEALL[[#This Row],[620107]] &lt;= 24), ALL!G1328-METEALL[[#This Row],[620107]], 0)</f>
        <v>0</v>
      </c>
      <c r="I1327">
        <f>IF(AND(ALL!H1328-METEALL[[#This Row],[620109]] &gt;= 0, ALL!H1328-METEALL[[#This Row],[620109]] &lt;= 24), ALL!H1328-METEALL[[#This Row],[620109]], 0)</f>
        <v>7</v>
      </c>
      <c r="J1327">
        <f>IF(AND(ALL!I1328-METEALL[[#This Row],[620111]] &gt;= 0, ALL!I1328-METEALL[[#This Row],[620111]] &lt;= 24), ALL!I1328-METEALL[[#This Row],[620111]], 0)</f>
        <v>5</v>
      </c>
      <c r="K1327">
        <f>IF(AND(ALL!J1328-METEALL[[#This Row],[620112]] &gt;= 0, ALL!J1328-METEALL[[#This Row],[620112]] &lt;= 24), ALL!J1328-METEALL[[#This Row],[620112]], 0)</f>
        <v>18</v>
      </c>
      <c r="L1327">
        <f>IF(AND(ALL!K1328-METEALL[[#This Row],[620113]] &gt;= 0, ALL!K1328-METEALL[[#This Row],[620113]] &lt;= 24), ALL!K1328-METEALL[[#This Row],[620113]], 0)</f>
        <v>9</v>
      </c>
      <c r="M1327">
        <f>IF(AND(ALL!L1328-METEALL[[#This Row],[620114]] &gt;= 0, ALL!L1328-METEALL[[#This Row],[620114]] &lt;= 24), ALL!L1328-METEALL[[#This Row],[620114]], 0)</f>
        <v>0</v>
      </c>
      <c r="N1327">
        <f>IF(AND(ALL!M1328-METEALL[[#This Row],[620116]] &gt;= 0, ALL!M1328-METEALL[[#This Row],[620116]] &lt;= 24), ALL!M1328-METEALL[[#This Row],[620116]], 0)</f>
        <v>11</v>
      </c>
      <c r="O1327">
        <f>IF(AND(ALL!N1328-METEALL[[#This Row],[620117]] &gt;= 0, ALL!N1328-METEALL[[#This Row],[620117]] &lt;= 24), ALL!N1328-METEALL[[#This Row],[620117]], 0)</f>
        <v>4</v>
      </c>
      <c r="P1327">
        <f>IF(AND(ALL!O1328-METEALL[[#This Row],[620118]] &gt;= 0, ALL!O1328-METEALL[[#This Row],[620118]] &lt;= 24), ALL!O1328-METEALL[[#This Row],[620118]], 0)</f>
        <v>0</v>
      </c>
      <c r="Q1327">
        <f>IF(AND(ALL!P1328-METEALL[[#This Row],[620119]] &gt;= 0, ALL!P1328-METEALL[[#This Row],[620119]] &lt;= 24), ALL!P1328-METEALL[[#This Row],[620119]], 0)</f>
        <v>7</v>
      </c>
      <c r="R1327">
        <f>IF(AND(ALL!Q1328-METEALL[[#This Row],[620120]] &gt;= 0, ALL!Q1328-METEALL[[#This Row],[620120]] &lt;= 24), ALL!Q1328-METEALL[[#This Row],[620120]], 0)</f>
        <v>0</v>
      </c>
      <c r="S1327">
        <f>IF(AND(ALL!R1328-METEALL[[#This Row],[620122]] &gt;= 0, ALL!R1328-METEALL[[#This Row],[620122]] &lt;= 24), ALL!R1328-METEALL[[#This Row],[620122]], 0)</f>
        <v>0</v>
      </c>
      <c r="T1327">
        <f>IF(AND(ALL!S1328-METEALL[[#This Row],[620123]] &gt;= 0, ALL!S1328-METEALL[[#This Row],[620123]] &lt;= 24), ALL!S1328-METEALL[[#This Row],[620123]], 0)</f>
        <v>0</v>
      </c>
      <c r="U1327">
        <f>IF(AND(ALL!T1328-METEALL[[#This Row],[620124]] &gt;= 0, ALL!T1328-METEALL[[#This Row],[620124]] &lt;= 24), ALL!T1328-METEALL[[#This Row],[620124]], 0)</f>
        <v>0</v>
      </c>
      <c r="Y1327">
        <v>620104</v>
      </c>
      <c r="Z1327" s="31">
        <v>45155</v>
      </c>
      <c r="AA1327">
        <v>0</v>
      </c>
    </row>
    <row r="1328" spans="3:27">
      <c r="C1328" s="17">
        <v>45156</v>
      </c>
      <c r="D1328" t="str">
        <f>TEXT(Mete_cal[[#This Row],[Egat Code]], "[$-409]mmm yyyy")</f>
        <v>Aug 2023</v>
      </c>
      <c r="E1328">
        <f>IF(AND(ALL!D1329-METEALL[[#This Row],[620104]] &gt;= 0, ALL!D1329-METEALL[[#This Row],[620104]] &lt;= 24), ALL!D1329-METEALL[[#This Row],[620104]], 0)</f>
        <v>0</v>
      </c>
      <c r="F1328">
        <f>IF(AND(ALL!E1329-METEALL[[#This Row],[620105]] &gt;= 0, ALL!E1329-METEALL[[#This Row],[620105]] &lt;= 24), ALL!E1329-METEALL[[#This Row],[620105]], 0)</f>
        <v>12</v>
      </c>
      <c r="G1328">
        <f>IF(AND(ALL!F1329-METEALL[[#This Row],[620106]] &gt;= 0, ALL!F1329-METEALL[[#This Row],[620106]] &lt;= 24), ALL!F1329-METEALL[[#This Row],[620106]], 0)</f>
        <v>3</v>
      </c>
      <c r="H1328">
        <f>IF(AND(ALL!G1329-METEALL[[#This Row],[620107]] &gt;= 0, ALL!G1329-METEALL[[#This Row],[620107]] &lt;= 24), ALL!G1329-METEALL[[#This Row],[620107]], 0)</f>
        <v>0</v>
      </c>
      <c r="I1328">
        <f>IF(AND(ALL!H1329-METEALL[[#This Row],[620109]] &gt;= 0, ALL!H1329-METEALL[[#This Row],[620109]] &lt;= 24), ALL!H1329-METEALL[[#This Row],[620109]], 0)</f>
        <v>0</v>
      </c>
      <c r="J1328">
        <f>IF(AND(ALL!I1329-METEALL[[#This Row],[620111]] &gt;= 0, ALL!I1329-METEALL[[#This Row],[620111]] &lt;= 24), ALL!I1329-METEALL[[#This Row],[620111]], 0)</f>
        <v>0</v>
      </c>
      <c r="K1328">
        <f>IF(AND(ALL!J1329-METEALL[[#This Row],[620112]] &gt;= 0, ALL!J1329-METEALL[[#This Row],[620112]] &lt;= 24), ALL!J1329-METEALL[[#This Row],[620112]], 0)</f>
        <v>18</v>
      </c>
      <c r="L1328">
        <f>IF(AND(ALL!K1329-METEALL[[#This Row],[620113]] &gt;= 0, ALL!K1329-METEALL[[#This Row],[620113]] &lt;= 24), ALL!K1329-METEALL[[#This Row],[620113]], 0)</f>
        <v>17</v>
      </c>
      <c r="M1328">
        <f>IF(AND(ALL!L1329-METEALL[[#This Row],[620114]] &gt;= 0, ALL!L1329-METEALL[[#This Row],[620114]] &lt;= 24), ALL!L1329-METEALL[[#This Row],[620114]], 0)</f>
        <v>0</v>
      </c>
      <c r="N1328">
        <f>IF(AND(ALL!M1329-METEALL[[#This Row],[620116]] &gt;= 0, ALL!M1329-METEALL[[#This Row],[620116]] &lt;= 24), ALL!M1329-METEALL[[#This Row],[620116]], 0)</f>
        <v>17</v>
      </c>
      <c r="O1328">
        <f>IF(AND(ALL!N1329-METEALL[[#This Row],[620117]] &gt;= 0, ALL!N1329-METEALL[[#This Row],[620117]] &lt;= 24), ALL!N1329-METEALL[[#This Row],[620117]], 0)</f>
        <v>17</v>
      </c>
      <c r="P1328">
        <f>IF(AND(ALL!O1329-METEALL[[#This Row],[620118]] &gt;= 0, ALL!O1329-METEALL[[#This Row],[620118]] &lt;= 24), ALL!O1329-METEALL[[#This Row],[620118]], 0)</f>
        <v>0</v>
      </c>
      <c r="Q1328">
        <f>IF(AND(ALL!P1329-METEALL[[#This Row],[620119]] &gt;= 0, ALL!P1329-METEALL[[#This Row],[620119]] &lt;= 24), ALL!P1329-METEALL[[#This Row],[620119]], 0)</f>
        <v>16</v>
      </c>
      <c r="R1328">
        <f>IF(AND(ALL!Q1329-METEALL[[#This Row],[620120]] &gt;= 0, ALL!Q1329-METEALL[[#This Row],[620120]] &lt;= 24), ALL!Q1329-METEALL[[#This Row],[620120]], 0)</f>
        <v>0</v>
      </c>
      <c r="S1328">
        <f>IF(AND(ALL!R1329-METEALL[[#This Row],[620122]] &gt;= 0, ALL!R1329-METEALL[[#This Row],[620122]] &lt;= 24), ALL!R1329-METEALL[[#This Row],[620122]], 0)</f>
        <v>0</v>
      </c>
      <c r="T1328">
        <f>IF(AND(ALL!S1329-METEALL[[#This Row],[620123]] &gt;= 0, ALL!S1329-METEALL[[#This Row],[620123]] &lt;= 24), ALL!S1329-METEALL[[#This Row],[620123]], 0)</f>
        <v>0</v>
      </c>
      <c r="U1328">
        <f>IF(AND(ALL!T1329-METEALL[[#This Row],[620124]] &gt;= 0, ALL!T1329-METEALL[[#This Row],[620124]] &lt;= 24), ALL!T1329-METEALL[[#This Row],[620124]], 0)</f>
        <v>13</v>
      </c>
      <c r="Y1328">
        <v>620104</v>
      </c>
      <c r="Z1328" s="31">
        <v>45156</v>
      </c>
      <c r="AA1328">
        <v>0</v>
      </c>
    </row>
    <row r="1329" spans="3:27">
      <c r="C1329" s="17">
        <v>45157</v>
      </c>
      <c r="D1329" t="str">
        <f>TEXT(Mete_cal[[#This Row],[Egat Code]], "[$-409]mmm yyyy")</f>
        <v>Aug 2023</v>
      </c>
      <c r="E1329">
        <f>IF(AND(ALL!D1330-METEALL[[#This Row],[620104]] &gt;= 0, ALL!D1330-METEALL[[#This Row],[620104]] &lt;= 24), ALL!D1330-METEALL[[#This Row],[620104]], 0)</f>
        <v>0</v>
      </c>
      <c r="F1329">
        <f>IF(AND(ALL!E1330-METEALL[[#This Row],[620105]] &gt;= 0, ALL!E1330-METEALL[[#This Row],[620105]] &lt;= 24), ALL!E1330-METEALL[[#This Row],[620105]], 0)</f>
        <v>16</v>
      </c>
      <c r="G1329">
        <f>IF(AND(ALL!F1330-METEALL[[#This Row],[620106]] &gt;= 0, ALL!F1330-METEALL[[#This Row],[620106]] &lt;= 24), ALL!F1330-METEALL[[#This Row],[620106]], 0)</f>
        <v>11</v>
      </c>
      <c r="H1329">
        <f>IF(AND(ALL!G1330-METEALL[[#This Row],[620107]] &gt;= 0, ALL!G1330-METEALL[[#This Row],[620107]] &lt;= 24), ALL!G1330-METEALL[[#This Row],[620107]], 0)</f>
        <v>0</v>
      </c>
      <c r="I1329">
        <f>IF(AND(ALL!H1330-METEALL[[#This Row],[620109]] &gt;= 0, ALL!H1330-METEALL[[#This Row],[620109]] &lt;= 24), ALL!H1330-METEALL[[#This Row],[620109]], 0)</f>
        <v>0</v>
      </c>
      <c r="J1329">
        <f>IF(AND(ALL!I1330-METEALL[[#This Row],[620111]] &gt;= 0, ALL!I1330-METEALL[[#This Row],[620111]] &lt;= 24), ALL!I1330-METEALL[[#This Row],[620111]], 0)</f>
        <v>0</v>
      </c>
      <c r="K1329">
        <f>IF(AND(ALL!J1330-METEALL[[#This Row],[620112]] &gt;= 0, ALL!J1330-METEALL[[#This Row],[620112]] &lt;= 24), ALL!J1330-METEALL[[#This Row],[620112]], 0)</f>
        <v>15</v>
      </c>
      <c r="L1329">
        <f>IF(AND(ALL!K1330-METEALL[[#This Row],[620113]] &gt;= 0, ALL!K1330-METEALL[[#This Row],[620113]] &lt;= 24), ALL!K1330-METEALL[[#This Row],[620113]], 0)</f>
        <v>16</v>
      </c>
      <c r="M1329">
        <f>IF(AND(ALL!L1330-METEALL[[#This Row],[620114]] &gt;= 0, ALL!L1330-METEALL[[#This Row],[620114]] &lt;= 24), ALL!L1330-METEALL[[#This Row],[620114]], 0)</f>
        <v>0</v>
      </c>
      <c r="N1329">
        <f>IF(AND(ALL!M1330-METEALL[[#This Row],[620116]] &gt;= 0, ALL!M1330-METEALL[[#This Row],[620116]] &lt;= 24), ALL!M1330-METEALL[[#This Row],[620116]], 0)</f>
        <v>15</v>
      </c>
      <c r="O1329">
        <f>IF(AND(ALL!N1330-METEALL[[#This Row],[620117]] &gt;= 0, ALL!N1330-METEALL[[#This Row],[620117]] &lt;= 24), ALL!N1330-METEALL[[#This Row],[620117]], 0)</f>
        <v>10</v>
      </c>
      <c r="P1329">
        <f>IF(AND(ALL!O1330-METEALL[[#This Row],[620118]] &gt;= 0, ALL!O1330-METEALL[[#This Row],[620118]] &lt;= 24), ALL!O1330-METEALL[[#This Row],[620118]], 0)</f>
        <v>0</v>
      </c>
      <c r="Q1329">
        <f>IF(AND(ALL!P1330-METEALL[[#This Row],[620119]] &gt;= 0, ALL!P1330-METEALL[[#This Row],[620119]] &lt;= 24), ALL!P1330-METEALL[[#This Row],[620119]], 0)</f>
        <v>0</v>
      </c>
      <c r="R1329">
        <f>IF(AND(ALL!Q1330-METEALL[[#This Row],[620120]] &gt;= 0, ALL!Q1330-METEALL[[#This Row],[620120]] &lt;= 24), ALL!Q1330-METEALL[[#This Row],[620120]], 0)</f>
        <v>0</v>
      </c>
      <c r="S1329">
        <f>IF(AND(ALL!R1330-METEALL[[#This Row],[620122]] &gt;= 0, ALL!R1330-METEALL[[#This Row],[620122]] &lt;= 24), ALL!R1330-METEALL[[#This Row],[620122]], 0)</f>
        <v>13</v>
      </c>
      <c r="T1329">
        <f>IF(AND(ALL!S1330-METEALL[[#This Row],[620123]] &gt;= 0, ALL!S1330-METEALL[[#This Row],[620123]] &lt;= 24), ALL!S1330-METEALL[[#This Row],[620123]], 0)</f>
        <v>0</v>
      </c>
      <c r="U1329">
        <f>IF(AND(ALL!T1330-METEALL[[#This Row],[620124]] &gt;= 0, ALL!T1330-METEALL[[#This Row],[620124]] &lt;= 24), ALL!T1330-METEALL[[#This Row],[620124]], 0)</f>
        <v>14</v>
      </c>
      <c r="Y1329">
        <v>620104</v>
      </c>
      <c r="Z1329" s="31">
        <v>45157</v>
      </c>
      <c r="AA1329">
        <v>0</v>
      </c>
    </row>
    <row r="1330" spans="3:27">
      <c r="C1330" s="17">
        <v>45158</v>
      </c>
      <c r="D1330" t="str">
        <f>TEXT(Mete_cal[[#This Row],[Egat Code]], "[$-409]mmm yyyy")</f>
        <v>Aug 2023</v>
      </c>
      <c r="E1330">
        <f>IF(AND(ALL!D1331-METEALL[[#This Row],[620104]] &gt;= 0, ALL!D1331-METEALL[[#This Row],[620104]] &lt;= 24), ALL!D1331-METEALL[[#This Row],[620104]], 0)</f>
        <v>0</v>
      </c>
      <c r="F1330">
        <f>IF(AND(ALL!E1331-METEALL[[#This Row],[620105]] &gt;= 0, ALL!E1331-METEALL[[#This Row],[620105]] &lt;= 24), ALL!E1331-METEALL[[#This Row],[620105]], 0)</f>
        <v>1</v>
      </c>
      <c r="G1330">
        <f>IF(AND(ALL!F1331-METEALL[[#This Row],[620106]] &gt;= 0, ALL!F1331-METEALL[[#This Row],[620106]] &lt;= 24), ALL!F1331-METEALL[[#This Row],[620106]], 0)</f>
        <v>1</v>
      </c>
      <c r="H1330">
        <f>IF(AND(ALL!G1331-METEALL[[#This Row],[620107]] &gt;= 0, ALL!G1331-METEALL[[#This Row],[620107]] &lt;= 24), ALL!G1331-METEALL[[#This Row],[620107]], 0)</f>
        <v>0</v>
      </c>
      <c r="I1330">
        <f>IF(AND(ALL!H1331-METEALL[[#This Row],[620109]] &gt;= 0, ALL!H1331-METEALL[[#This Row],[620109]] &lt;= 24), ALL!H1331-METEALL[[#This Row],[620109]], 0)</f>
        <v>0</v>
      </c>
      <c r="J1330">
        <f>IF(AND(ALL!I1331-METEALL[[#This Row],[620111]] &gt;= 0, ALL!I1331-METEALL[[#This Row],[620111]] &lt;= 24), ALL!I1331-METEALL[[#This Row],[620111]], 0)</f>
        <v>0</v>
      </c>
      <c r="K1330">
        <f>IF(AND(ALL!J1331-METEALL[[#This Row],[620112]] &gt;= 0, ALL!J1331-METEALL[[#This Row],[620112]] &lt;= 24), ALL!J1331-METEALL[[#This Row],[620112]], 0)</f>
        <v>1</v>
      </c>
      <c r="L1330">
        <f>IF(AND(ALL!K1331-METEALL[[#This Row],[620113]] &gt;= 0, ALL!K1331-METEALL[[#This Row],[620113]] &lt;= 24), ALL!K1331-METEALL[[#This Row],[620113]], 0)</f>
        <v>1</v>
      </c>
      <c r="M1330">
        <f>IF(AND(ALL!L1331-METEALL[[#This Row],[620114]] &gt;= 0, ALL!L1331-METEALL[[#This Row],[620114]] &lt;= 24), ALL!L1331-METEALL[[#This Row],[620114]], 0)</f>
        <v>0</v>
      </c>
      <c r="N1330">
        <f>IF(AND(ALL!M1331-METEALL[[#This Row],[620116]] &gt;= 0, ALL!M1331-METEALL[[#This Row],[620116]] &lt;= 24), ALL!M1331-METEALL[[#This Row],[620116]], 0)</f>
        <v>7</v>
      </c>
      <c r="O1330">
        <f>IF(AND(ALL!N1331-METEALL[[#This Row],[620117]] &gt;= 0, ALL!N1331-METEALL[[#This Row],[620117]] &lt;= 24), ALL!N1331-METEALL[[#This Row],[620117]], 0)</f>
        <v>1</v>
      </c>
      <c r="P1330">
        <f>IF(AND(ALL!O1331-METEALL[[#This Row],[620118]] &gt;= 0, ALL!O1331-METEALL[[#This Row],[620118]] &lt;= 24), ALL!O1331-METEALL[[#This Row],[620118]], 0)</f>
        <v>0</v>
      </c>
      <c r="Q1330">
        <f>IF(AND(ALL!P1331-METEALL[[#This Row],[620119]] &gt;= 0, ALL!P1331-METEALL[[#This Row],[620119]] &lt;= 24), ALL!P1331-METEALL[[#This Row],[620119]], 0)</f>
        <v>0</v>
      </c>
      <c r="R1330">
        <f>IF(AND(ALL!Q1331-METEALL[[#This Row],[620120]] &gt;= 0, ALL!Q1331-METEALL[[#This Row],[620120]] &lt;= 24), ALL!Q1331-METEALL[[#This Row],[620120]], 0)</f>
        <v>0</v>
      </c>
      <c r="S1330">
        <f>IF(AND(ALL!R1331-METEALL[[#This Row],[620122]] &gt;= 0, ALL!R1331-METEALL[[#This Row],[620122]] &lt;= 24), ALL!R1331-METEALL[[#This Row],[620122]], 0)</f>
        <v>8</v>
      </c>
      <c r="T1330">
        <f>IF(AND(ALL!S1331-METEALL[[#This Row],[620123]] &gt;= 0, ALL!S1331-METEALL[[#This Row],[620123]] &lt;= 24), ALL!S1331-METEALL[[#This Row],[620123]], 0)</f>
        <v>0</v>
      </c>
      <c r="U1330">
        <f>IF(AND(ALL!T1331-METEALL[[#This Row],[620124]] &gt;= 0, ALL!T1331-METEALL[[#This Row],[620124]] &lt;= 24), ALL!T1331-METEALL[[#This Row],[620124]], 0)</f>
        <v>0</v>
      </c>
      <c r="Y1330">
        <v>620104</v>
      </c>
      <c r="Z1330" s="31">
        <v>45158</v>
      </c>
      <c r="AA1330">
        <v>0</v>
      </c>
    </row>
    <row r="1331" spans="3:27">
      <c r="C1331" s="17">
        <v>45159</v>
      </c>
      <c r="D1331" t="str">
        <f>TEXT(Mete_cal[[#This Row],[Egat Code]], "[$-409]mmm yyyy")</f>
        <v>Aug 2023</v>
      </c>
      <c r="E1331">
        <f>IF(AND(ALL!D1332-METEALL[[#This Row],[620104]] &gt;= 0, ALL!D1332-METEALL[[#This Row],[620104]] &lt;= 24), ALL!D1332-METEALL[[#This Row],[620104]], 0)</f>
        <v>14</v>
      </c>
      <c r="F1331">
        <f>IF(AND(ALL!E1332-METEALL[[#This Row],[620105]] &gt;= 0, ALL!E1332-METEALL[[#This Row],[620105]] &lt;= 24), ALL!E1332-METEALL[[#This Row],[620105]], 0)</f>
        <v>11</v>
      </c>
      <c r="G1331">
        <f>IF(AND(ALL!F1332-METEALL[[#This Row],[620106]] &gt;= 0, ALL!F1332-METEALL[[#This Row],[620106]] &lt;= 24), ALL!F1332-METEALL[[#This Row],[620106]], 0)</f>
        <v>9</v>
      </c>
      <c r="H1331">
        <f>IF(AND(ALL!G1332-METEALL[[#This Row],[620107]] &gt;= 0, ALL!G1332-METEALL[[#This Row],[620107]] &lt;= 24), ALL!G1332-METEALL[[#This Row],[620107]], 0)</f>
        <v>0</v>
      </c>
      <c r="I1331">
        <f>IF(AND(ALL!H1332-METEALL[[#This Row],[620109]] &gt;= 0, ALL!H1332-METEALL[[#This Row],[620109]] &lt;= 24), ALL!H1332-METEALL[[#This Row],[620109]], 0)</f>
        <v>15</v>
      </c>
      <c r="J1331">
        <f>IF(AND(ALL!I1332-METEALL[[#This Row],[620111]] &gt;= 0, ALL!I1332-METEALL[[#This Row],[620111]] &lt;= 24), ALL!I1332-METEALL[[#This Row],[620111]], 0)</f>
        <v>0</v>
      </c>
      <c r="K1331">
        <f>IF(AND(ALL!J1332-METEALL[[#This Row],[620112]] &gt;= 0, ALL!J1332-METEALL[[#This Row],[620112]] &lt;= 24), ALL!J1332-METEALL[[#This Row],[620112]], 0)</f>
        <v>15</v>
      </c>
      <c r="L1331">
        <f>IF(AND(ALL!K1332-METEALL[[#This Row],[620113]] &gt;= 0, ALL!K1332-METEALL[[#This Row],[620113]] &lt;= 24), ALL!K1332-METEALL[[#This Row],[620113]], 0)</f>
        <v>15</v>
      </c>
      <c r="M1331">
        <f>IF(AND(ALL!L1332-METEALL[[#This Row],[620114]] &gt;= 0, ALL!L1332-METEALL[[#This Row],[620114]] &lt;= 24), ALL!L1332-METEALL[[#This Row],[620114]], 0)</f>
        <v>0</v>
      </c>
      <c r="N1331">
        <f>IF(AND(ALL!M1332-METEALL[[#This Row],[620116]] &gt;= 0, ALL!M1332-METEALL[[#This Row],[620116]] &lt;= 24), ALL!M1332-METEALL[[#This Row],[620116]], 0)</f>
        <v>11</v>
      </c>
      <c r="O1331">
        <f>IF(AND(ALL!N1332-METEALL[[#This Row],[620117]] &gt;= 0, ALL!N1332-METEALL[[#This Row],[620117]] &lt;= 24), ALL!N1332-METEALL[[#This Row],[620117]], 0)</f>
        <v>13</v>
      </c>
      <c r="P1331">
        <f>IF(AND(ALL!O1332-METEALL[[#This Row],[620118]] &gt;= 0, ALL!O1332-METEALL[[#This Row],[620118]] &lt;= 24), ALL!O1332-METEALL[[#This Row],[620118]], 0)</f>
        <v>0</v>
      </c>
      <c r="Q1331">
        <f>IF(AND(ALL!P1332-METEALL[[#This Row],[620119]] &gt;= 0, ALL!P1332-METEALL[[#This Row],[620119]] &lt;= 24), ALL!P1332-METEALL[[#This Row],[620119]], 0)</f>
        <v>0</v>
      </c>
      <c r="R1331">
        <f>IF(AND(ALL!Q1332-METEALL[[#This Row],[620120]] &gt;= 0, ALL!Q1332-METEALL[[#This Row],[620120]] &lt;= 24), ALL!Q1332-METEALL[[#This Row],[620120]], 0)</f>
        <v>0</v>
      </c>
      <c r="S1331">
        <f>IF(AND(ALL!R1332-METEALL[[#This Row],[620122]] &gt;= 0, ALL!R1332-METEALL[[#This Row],[620122]] &lt;= 24), ALL!R1332-METEALL[[#This Row],[620122]], 0)</f>
        <v>6</v>
      </c>
      <c r="T1331">
        <f>IF(AND(ALL!S1332-METEALL[[#This Row],[620123]] &gt;= 0, ALL!S1332-METEALL[[#This Row],[620123]] &lt;= 24), ALL!S1332-METEALL[[#This Row],[620123]], 0)</f>
        <v>0</v>
      </c>
      <c r="U1331">
        <f>IF(AND(ALL!T1332-METEALL[[#This Row],[620124]] &gt;= 0, ALL!T1332-METEALL[[#This Row],[620124]] &lt;= 24), ALL!T1332-METEALL[[#This Row],[620124]], 0)</f>
        <v>17</v>
      </c>
      <c r="Y1331">
        <v>620104</v>
      </c>
      <c r="Z1331" s="31">
        <v>45159</v>
      </c>
      <c r="AA1331">
        <v>14</v>
      </c>
    </row>
    <row r="1332" spans="3:27">
      <c r="C1332" s="17">
        <v>45160</v>
      </c>
      <c r="D1332" t="str">
        <f>TEXT(Mete_cal[[#This Row],[Egat Code]], "[$-409]mmm yyyy")</f>
        <v>Aug 2023</v>
      </c>
      <c r="E1332">
        <f>IF(AND(ALL!D1333-METEALL[[#This Row],[620104]] &gt;= 0, ALL!D1333-METEALL[[#This Row],[620104]] &lt;= 24), ALL!D1333-METEALL[[#This Row],[620104]], 0)</f>
        <v>9</v>
      </c>
      <c r="F1332">
        <f>IF(AND(ALL!E1333-METEALL[[#This Row],[620105]] &gt;= 0, ALL!E1333-METEALL[[#This Row],[620105]] &lt;= 24), ALL!E1333-METEALL[[#This Row],[620105]], 0)</f>
        <v>11</v>
      </c>
      <c r="G1332">
        <f>IF(AND(ALL!F1333-METEALL[[#This Row],[620106]] &gt;= 0, ALL!F1333-METEALL[[#This Row],[620106]] &lt;= 24), ALL!F1333-METEALL[[#This Row],[620106]], 0)</f>
        <v>11</v>
      </c>
      <c r="H1332">
        <f>IF(AND(ALL!G1333-METEALL[[#This Row],[620107]] &gt;= 0, ALL!G1333-METEALL[[#This Row],[620107]] &lt;= 24), ALL!G1333-METEALL[[#This Row],[620107]], 0)</f>
        <v>0</v>
      </c>
      <c r="I1332">
        <f>IF(AND(ALL!H1333-METEALL[[#This Row],[620109]] &gt;= 0, ALL!H1333-METEALL[[#This Row],[620109]] &lt;= 24), ALL!H1333-METEALL[[#This Row],[620109]], 0)</f>
        <v>5</v>
      </c>
      <c r="J1332">
        <f>IF(AND(ALL!I1333-METEALL[[#This Row],[620111]] &gt;= 0, ALL!I1333-METEALL[[#This Row],[620111]] &lt;= 24), ALL!I1333-METEALL[[#This Row],[620111]], 0)</f>
        <v>0</v>
      </c>
      <c r="K1332">
        <f>IF(AND(ALL!J1333-METEALL[[#This Row],[620112]] &gt;= 0, ALL!J1333-METEALL[[#This Row],[620112]] &lt;= 24), ALL!J1333-METEALL[[#This Row],[620112]], 0)</f>
        <v>3</v>
      </c>
      <c r="L1332">
        <f>IF(AND(ALL!K1333-METEALL[[#This Row],[620113]] &gt;= 0, ALL!K1333-METEALL[[#This Row],[620113]] &lt;= 24), ALL!K1333-METEALL[[#This Row],[620113]], 0)</f>
        <v>10</v>
      </c>
      <c r="M1332">
        <f>IF(AND(ALL!L1333-METEALL[[#This Row],[620114]] &gt;= 0, ALL!L1333-METEALL[[#This Row],[620114]] &lt;= 24), ALL!L1333-METEALL[[#This Row],[620114]], 0)</f>
        <v>0</v>
      </c>
      <c r="N1332">
        <f>IF(AND(ALL!M1333-METEALL[[#This Row],[620116]] &gt;= 0, ALL!M1333-METEALL[[#This Row],[620116]] &lt;= 24), ALL!M1333-METEALL[[#This Row],[620116]], 0)</f>
        <v>14</v>
      </c>
      <c r="O1332">
        <f>IF(AND(ALL!N1333-METEALL[[#This Row],[620117]] &gt;= 0, ALL!N1333-METEALL[[#This Row],[620117]] &lt;= 24), ALL!N1333-METEALL[[#This Row],[620117]], 0)</f>
        <v>15</v>
      </c>
      <c r="P1332">
        <f>IF(AND(ALL!O1333-METEALL[[#This Row],[620118]] &gt;= 0, ALL!O1333-METEALL[[#This Row],[620118]] &lt;= 24), ALL!O1333-METEALL[[#This Row],[620118]], 0)</f>
        <v>0</v>
      </c>
      <c r="Q1332">
        <f>IF(AND(ALL!P1333-METEALL[[#This Row],[620119]] &gt;= 0, ALL!P1333-METEALL[[#This Row],[620119]] &lt;= 24), ALL!P1333-METEALL[[#This Row],[620119]], 0)</f>
        <v>7</v>
      </c>
      <c r="R1332">
        <f>IF(AND(ALL!Q1333-METEALL[[#This Row],[620120]] &gt;= 0, ALL!Q1333-METEALL[[#This Row],[620120]] &lt;= 24), ALL!Q1333-METEALL[[#This Row],[620120]], 0)</f>
        <v>0</v>
      </c>
      <c r="S1332">
        <f>IF(AND(ALL!R1333-METEALL[[#This Row],[620122]] &gt;= 0, ALL!R1333-METEALL[[#This Row],[620122]] &lt;= 24), ALL!R1333-METEALL[[#This Row],[620122]], 0)</f>
        <v>13</v>
      </c>
      <c r="T1332">
        <f>IF(AND(ALL!S1333-METEALL[[#This Row],[620123]] &gt;= 0, ALL!S1333-METEALL[[#This Row],[620123]] &lt;= 24), ALL!S1333-METEALL[[#This Row],[620123]], 0)</f>
        <v>0</v>
      </c>
      <c r="U1332">
        <f>IF(AND(ALL!T1333-METEALL[[#This Row],[620124]] &gt;= 0, ALL!T1333-METEALL[[#This Row],[620124]] &lt;= 24), ALL!T1333-METEALL[[#This Row],[620124]], 0)</f>
        <v>15</v>
      </c>
      <c r="Y1332">
        <v>620104</v>
      </c>
      <c r="Z1332" s="31">
        <v>45160</v>
      </c>
      <c r="AA1332">
        <v>9</v>
      </c>
    </row>
    <row r="1333" spans="3:27">
      <c r="C1333" s="17">
        <v>45161</v>
      </c>
      <c r="D1333" t="str">
        <f>TEXT(Mete_cal[[#This Row],[Egat Code]], "[$-409]mmm yyyy")</f>
        <v>Aug 2023</v>
      </c>
      <c r="E1333">
        <f>IF(AND(ALL!D1334-METEALL[[#This Row],[620104]] &gt;= 0, ALL!D1334-METEALL[[#This Row],[620104]] &lt;= 24), ALL!D1334-METEALL[[#This Row],[620104]], 0)</f>
        <v>12</v>
      </c>
      <c r="F1333">
        <f>IF(AND(ALL!E1334-METEALL[[#This Row],[620105]] &gt;= 0, ALL!E1334-METEALL[[#This Row],[620105]] &lt;= 24), ALL!E1334-METEALL[[#This Row],[620105]], 0)</f>
        <v>14</v>
      </c>
      <c r="G1333">
        <f>IF(AND(ALL!F1334-METEALL[[#This Row],[620106]] &gt;= 0, ALL!F1334-METEALL[[#This Row],[620106]] &lt;= 24), ALL!F1334-METEALL[[#This Row],[620106]], 0)</f>
        <v>2</v>
      </c>
      <c r="H1333">
        <f>IF(AND(ALL!G1334-METEALL[[#This Row],[620107]] &gt;= 0, ALL!G1334-METEALL[[#This Row],[620107]] &lt;= 24), ALL!G1334-METEALL[[#This Row],[620107]], 0)</f>
        <v>0</v>
      </c>
      <c r="I1333">
        <f>IF(AND(ALL!H1334-METEALL[[#This Row],[620109]] &gt;= 0, ALL!H1334-METEALL[[#This Row],[620109]] &lt;= 24), ALL!H1334-METEALL[[#This Row],[620109]], 0)</f>
        <v>0</v>
      </c>
      <c r="J1333">
        <f>IF(AND(ALL!I1334-METEALL[[#This Row],[620111]] &gt;= 0, ALL!I1334-METEALL[[#This Row],[620111]] &lt;= 24), ALL!I1334-METEALL[[#This Row],[620111]], 0)</f>
        <v>11</v>
      </c>
      <c r="K1333">
        <f>IF(AND(ALL!J1334-METEALL[[#This Row],[620112]] &gt;= 0, ALL!J1334-METEALL[[#This Row],[620112]] &lt;= 24), ALL!J1334-METEALL[[#This Row],[620112]], 0)</f>
        <v>7</v>
      </c>
      <c r="L1333">
        <f>IF(AND(ALL!K1334-METEALL[[#This Row],[620113]] &gt;= 0, ALL!K1334-METEALL[[#This Row],[620113]] &lt;= 24), ALL!K1334-METEALL[[#This Row],[620113]], 0)</f>
        <v>8</v>
      </c>
      <c r="M1333">
        <f>IF(AND(ALL!L1334-METEALL[[#This Row],[620114]] &gt;= 0, ALL!L1334-METEALL[[#This Row],[620114]] &lt;= 24), ALL!L1334-METEALL[[#This Row],[620114]], 0)</f>
        <v>0</v>
      </c>
      <c r="N1333">
        <f>IF(AND(ALL!M1334-METEALL[[#This Row],[620116]] &gt;= 0, ALL!M1334-METEALL[[#This Row],[620116]] &lt;= 24), ALL!M1334-METEALL[[#This Row],[620116]], 0)</f>
        <v>9</v>
      </c>
      <c r="O1333">
        <f>IF(AND(ALL!N1334-METEALL[[#This Row],[620117]] &gt;= 0, ALL!N1334-METEALL[[#This Row],[620117]] &lt;= 24), ALL!N1334-METEALL[[#This Row],[620117]], 0)</f>
        <v>11</v>
      </c>
      <c r="P1333">
        <f>IF(AND(ALL!O1334-METEALL[[#This Row],[620118]] &gt;= 0, ALL!O1334-METEALL[[#This Row],[620118]] &lt;= 24), ALL!O1334-METEALL[[#This Row],[620118]], 0)</f>
        <v>0</v>
      </c>
      <c r="Q1333">
        <f>IF(AND(ALL!P1334-METEALL[[#This Row],[620119]] &gt;= 0, ALL!P1334-METEALL[[#This Row],[620119]] &lt;= 24), ALL!P1334-METEALL[[#This Row],[620119]], 0)</f>
        <v>4</v>
      </c>
      <c r="R1333">
        <f>IF(AND(ALL!Q1334-METEALL[[#This Row],[620120]] &gt;= 0, ALL!Q1334-METEALL[[#This Row],[620120]] &lt;= 24), ALL!Q1334-METEALL[[#This Row],[620120]], 0)</f>
        <v>0</v>
      </c>
      <c r="S1333">
        <f>IF(AND(ALL!R1334-METEALL[[#This Row],[620122]] &gt;= 0, ALL!R1334-METEALL[[#This Row],[620122]] &lt;= 24), ALL!R1334-METEALL[[#This Row],[620122]], 0)</f>
        <v>0</v>
      </c>
      <c r="T1333">
        <f>IF(AND(ALL!S1334-METEALL[[#This Row],[620123]] &gt;= 0, ALL!S1334-METEALL[[#This Row],[620123]] &lt;= 24), ALL!S1334-METEALL[[#This Row],[620123]], 0)</f>
        <v>4</v>
      </c>
      <c r="U1333">
        <f>IF(AND(ALL!T1334-METEALL[[#This Row],[620124]] &gt;= 0, ALL!T1334-METEALL[[#This Row],[620124]] &lt;= 24), ALL!T1334-METEALL[[#This Row],[620124]], 0)</f>
        <v>10</v>
      </c>
      <c r="Y1333">
        <v>620104</v>
      </c>
      <c r="Z1333" s="31">
        <v>45161</v>
      </c>
      <c r="AA1333">
        <v>12</v>
      </c>
    </row>
    <row r="1334" spans="3:27">
      <c r="C1334" s="17">
        <v>45162</v>
      </c>
      <c r="D1334" t="str">
        <f>TEXT(Mete_cal[[#This Row],[Egat Code]], "[$-409]mmm yyyy")</f>
        <v>Aug 2023</v>
      </c>
      <c r="E1334">
        <f>IF(AND(ALL!D1335-METEALL[[#This Row],[620104]] &gt;= 0, ALL!D1335-METEALL[[#This Row],[620104]] &lt;= 24), ALL!D1335-METEALL[[#This Row],[620104]], 0)</f>
        <v>9</v>
      </c>
      <c r="F1334">
        <f>IF(AND(ALL!E1335-METEALL[[#This Row],[620105]] &gt;= 0, ALL!E1335-METEALL[[#This Row],[620105]] &lt;= 24), ALL!E1335-METEALL[[#This Row],[620105]], 0)</f>
        <v>11</v>
      </c>
      <c r="G1334">
        <f>IF(AND(ALL!F1335-METEALL[[#This Row],[620106]] &gt;= 0, ALL!F1335-METEALL[[#This Row],[620106]] &lt;= 24), ALL!F1335-METEALL[[#This Row],[620106]], 0)</f>
        <v>11</v>
      </c>
      <c r="H1334">
        <f>IF(AND(ALL!G1335-METEALL[[#This Row],[620107]] &gt;= 0, ALL!G1335-METEALL[[#This Row],[620107]] &lt;= 24), ALL!G1335-METEALL[[#This Row],[620107]], 0)</f>
        <v>0</v>
      </c>
      <c r="I1334">
        <f>IF(AND(ALL!H1335-METEALL[[#This Row],[620109]] &gt;= 0, ALL!H1335-METEALL[[#This Row],[620109]] &lt;= 24), ALL!H1335-METEALL[[#This Row],[620109]], 0)</f>
        <v>0</v>
      </c>
      <c r="J1334">
        <f>IF(AND(ALL!I1335-METEALL[[#This Row],[620111]] &gt;= 0, ALL!I1335-METEALL[[#This Row],[620111]] &lt;= 24), ALL!I1335-METEALL[[#This Row],[620111]], 0)</f>
        <v>14</v>
      </c>
      <c r="K1334">
        <f>IF(AND(ALL!J1335-METEALL[[#This Row],[620112]] &gt;= 0, ALL!J1335-METEALL[[#This Row],[620112]] &lt;= 24), ALL!J1335-METEALL[[#This Row],[620112]], 0)</f>
        <v>7</v>
      </c>
      <c r="L1334">
        <f>IF(AND(ALL!K1335-METEALL[[#This Row],[620113]] &gt;= 0, ALL!K1335-METEALL[[#This Row],[620113]] &lt;= 24), ALL!K1335-METEALL[[#This Row],[620113]], 0)</f>
        <v>4</v>
      </c>
      <c r="M1334">
        <f>IF(AND(ALL!L1335-METEALL[[#This Row],[620114]] &gt;= 0, ALL!L1335-METEALL[[#This Row],[620114]] &lt;= 24), ALL!L1335-METEALL[[#This Row],[620114]], 0)</f>
        <v>6</v>
      </c>
      <c r="N1334">
        <f>IF(AND(ALL!M1335-METEALL[[#This Row],[620116]] &gt;= 0, ALL!M1335-METEALL[[#This Row],[620116]] &lt;= 24), ALL!M1335-METEALL[[#This Row],[620116]], 0)</f>
        <v>0</v>
      </c>
      <c r="O1334">
        <f>IF(AND(ALL!N1335-METEALL[[#This Row],[620117]] &gt;= 0, ALL!N1335-METEALL[[#This Row],[620117]] &lt;= 24), ALL!N1335-METEALL[[#This Row],[620117]], 0)</f>
        <v>10</v>
      </c>
      <c r="P1334">
        <f>IF(AND(ALL!O1335-METEALL[[#This Row],[620118]] &gt;= 0, ALL!O1335-METEALL[[#This Row],[620118]] &lt;= 24), ALL!O1335-METEALL[[#This Row],[620118]], 0)</f>
        <v>0</v>
      </c>
      <c r="Q1334">
        <f>IF(AND(ALL!P1335-METEALL[[#This Row],[620119]] &gt;= 0, ALL!P1335-METEALL[[#This Row],[620119]] &lt;= 24), ALL!P1335-METEALL[[#This Row],[620119]], 0)</f>
        <v>5</v>
      </c>
      <c r="R1334">
        <f>IF(AND(ALL!Q1335-METEALL[[#This Row],[620120]] &gt;= 0, ALL!Q1335-METEALL[[#This Row],[620120]] &lt;= 24), ALL!Q1335-METEALL[[#This Row],[620120]], 0)</f>
        <v>0</v>
      </c>
      <c r="S1334">
        <f>IF(AND(ALL!R1335-METEALL[[#This Row],[620122]] &gt;= 0, ALL!R1335-METEALL[[#This Row],[620122]] &lt;= 24), ALL!R1335-METEALL[[#This Row],[620122]], 0)</f>
        <v>0</v>
      </c>
      <c r="T1334">
        <f>IF(AND(ALL!S1335-METEALL[[#This Row],[620123]] &gt;= 0, ALL!S1335-METEALL[[#This Row],[620123]] &lt;= 24), ALL!S1335-METEALL[[#This Row],[620123]], 0)</f>
        <v>10</v>
      </c>
      <c r="U1334">
        <f>IF(AND(ALL!T1335-METEALL[[#This Row],[620124]] &gt;= 0, ALL!T1335-METEALL[[#This Row],[620124]] &lt;= 24), ALL!T1335-METEALL[[#This Row],[620124]], 0)</f>
        <v>12</v>
      </c>
      <c r="Y1334">
        <v>620104</v>
      </c>
      <c r="Z1334" s="31">
        <v>45162</v>
      </c>
      <c r="AA1334">
        <v>9</v>
      </c>
    </row>
    <row r="1335" spans="3:27">
      <c r="C1335" s="17">
        <v>45163</v>
      </c>
      <c r="D1335" t="str">
        <f>TEXT(Mete_cal[[#This Row],[Egat Code]], "[$-409]mmm yyyy")</f>
        <v>Aug 2023</v>
      </c>
      <c r="E1335">
        <f>IF(AND(ALL!D1336-METEALL[[#This Row],[620104]] &gt;= 0, ALL!D1336-METEALL[[#This Row],[620104]] &lt;= 24), ALL!D1336-METEALL[[#This Row],[620104]], 0)</f>
        <v>10</v>
      </c>
      <c r="F1335">
        <f>IF(AND(ALL!E1336-METEALL[[#This Row],[620105]] &gt;= 0, ALL!E1336-METEALL[[#This Row],[620105]] &lt;= 24), ALL!E1336-METEALL[[#This Row],[620105]], 0)</f>
        <v>14</v>
      </c>
      <c r="G1335">
        <f>IF(AND(ALL!F1336-METEALL[[#This Row],[620106]] &gt;= 0, ALL!F1336-METEALL[[#This Row],[620106]] &lt;= 24), ALL!F1336-METEALL[[#This Row],[620106]], 0)</f>
        <v>0</v>
      </c>
      <c r="H1335">
        <f>IF(AND(ALL!G1336-METEALL[[#This Row],[620107]] &gt;= 0, ALL!G1336-METEALL[[#This Row],[620107]] &lt;= 24), ALL!G1336-METEALL[[#This Row],[620107]], 0)</f>
        <v>0</v>
      </c>
      <c r="I1335">
        <f>IF(AND(ALL!H1336-METEALL[[#This Row],[620109]] &gt;= 0, ALL!H1336-METEALL[[#This Row],[620109]] &lt;= 24), ALL!H1336-METEALL[[#This Row],[620109]], 0)</f>
        <v>0</v>
      </c>
      <c r="J1335">
        <f>IF(AND(ALL!I1336-METEALL[[#This Row],[620111]] &gt;= 0, ALL!I1336-METEALL[[#This Row],[620111]] &lt;= 24), ALL!I1336-METEALL[[#This Row],[620111]], 0)</f>
        <v>13</v>
      </c>
      <c r="K1335">
        <f>IF(AND(ALL!J1336-METEALL[[#This Row],[620112]] &gt;= 0, ALL!J1336-METEALL[[#This Row],[620112]] &lt;= 24), ALL!J1336-METEALL[[#This Row],[620112]], 0)</f>
        <v>8</v>
      </c>
      <c r="L1335">
        <f>IF(AND(ALL!K1336-METEALL[[#This Row],[620113]] &gt;= 0, ALL!K1336-METEALL[[#This Row],[620113]] &lt;= 24), ALL!K1336-METEALL[[#This Row],[620113]], 0)</f>
        <v>12</v>
      </c>
      <c r="M1335">
        <f>IF(AND(ALL!L1336-METEALL[[#This Row],[620114]] &gt;= 0, ALL!L1336-METEALL[[#This Row],[620114]] &lt;= 24), ALL!L1336-METEALL[[#This Row],[620114]], 0)</f>
        <v>0</v>
      </c>
      <c r="N1335">
        <f>IF(AND(ALL!M1336-METEALL[[#This Row],[620116]] &gt;= 0, ALL!M1336-METEALL[[#This Row],[620116]] &lt;= 24), ALL!M1336-METEALL[[#This Row],[620116]], 0)</f>
        <v>0</v>
      </c>
      <c r="O1335">
        <f>IF(AND(ALL!N1336-METEALL[[#This Row],[620117]] &gt;= 0, ALL!N1336-METEALL[[#This Row],[620117]] &lt;= 24), ALL!N1336-METEALL[[#This Row],[620117]], 0)</f>
        <v>13</v>
      </c>
      <c r="P1335">
        <f>IF(AND(ALL!O1336-METEALL[[#This Row],[620118]] &gt;= 0, ALL!O1336-METEALL[[#This Row],[620118]] &lt;= 24), ALL!O1336-METEALL[[#This Row],[620118]], 0)</f>
        <v>20</v>
      </c>
      <c r="Q1335">
        <f>IF(AND(ALL!P1336-METEALL[[#This Row],[620119]] &gt;= 0, ALL!P1336-METEALL[[#This Row],[620119]] &lt;= 24), ALL!P1336-METEALL[[#This Row],[620119]], 0)</f>
        <v>7</v>
      </c>
      <c r="R1335">
        <f>IF(AND(ALL!Q1336-METEALL[[#This Row],[620120]] &gt;= 0, ALL!Q1336-METEALL[[#This Row],[620120]] &lt;= 24), ALL!Q1336-METEALL[[#This Row],[620120]], 0)</f>
        <v>18</v>
      </c>
      <c r="S1335">
        <f>IF(AND(ALL!R1336-METEALL[[#This Row],[620122]] &gt;= 0, ALL!R1336-METEALL[[#This Row],[620122]] &lt;= 24), ALL!R1336-METEALL[[#This Row],[620122]], 0)</f>
        <v>0</v>
      </c>
      <c r="T1335">
        <f>IF(AND(ALL!S1336-METEALL[[#This Row],[620123]] &gt;= 0, ALL!S1336-METEALL[[#This Row],[620123]] &lt;= 24), ALL!S1336-METEALL[[#This Row],[620123]], 0)</f>
        <v>13</v>
      </c>
      <c r="U1335">
        <f>IF(AND(ALL!T1336-METEALL[[#This Row],[620124]] &gt;= 0, ALL!T1336-METEALL[[#This Row],[620124]] &lt;= 24), ALL!T1336-METEALL[[#This Row],[620124]], 0)</f>
        <v>14</v>
      </c>
      <c r="Y1335">
        <v>620104</v>
      </c>
      <c r="Z1335" s="31">
        <v>45163</v>
      </c>
      <c r="AA1335">
        <v>10</v>
      </c>
    </row>
    <row r="1336" spans="3:27">
      <c r="C1336" s="17">
        <v>45164</v>
      </c>
      <c r="D1336" t="str">
        <f>TEXT(Mete_cal[[#This Row],[Egat Code]], "[$-409]mmm yyyy")</f>
        <v>Aug 2023</v>
      </c>
      <c r="E1336">
        <f>IF(AND(ALL!D1337-METEALL[[#This Row],[620104]] &gt;= 0, ALL!D1337-METEALL[[#This Row],[620104]] &lt;= 24), ALL!D1337-METEALL[[#This Row],[620104]], 0)</f>
        <v>7</v>
      </c>
      <c r="F1336">
        <f>IF(AND(ALL!E1337-METEALL[[#This Row],[620105]] &gt;= 0, ALL!E1337-METEALL[[#This Row],[620105]] &lt;= 24), ALL!E1337-METEALL[[#This Row],[620105]], 0)</f>
        <v>0</v>
      </c>
      <c r="G1336">
        <f>IF(AND(ALL!F1337-METEALL[[#This Row],[620106]] &gt;= 0, ALL!F1337-METEALL[[#This Row],[620106]] &lt;= 24), ALL!F1337-METEALL[[#This Row],[620106]], 0)</f>
        <v>4</v>
      </c>
      <c r="H1336">
        <f>IF(AND(ALL!G1337-METEALL[[#This Row],[620107]] &gt;= 0, ALL!G1337-METEALL[[#This Row],[620107]] &lt;= 24), ALL!G1337-METEALL[[#This Row],[620107]], 0)</f>
        <v>0</v>
      </c>
      <c r="I1336">
        <f>IF(AND(ALL!H1337-METEALL[[#This Row],[620109]] &gt;= 0, ALL!H1337-METEALL[[#This Row],[620109]] &lt;= 24), ALL!H1337-METEALL[[#This Row],[620109]], 0)</f>
        <v>0</v>
      </c>
      <c r="J1336">
        <f>IF(AND(ALL!I1337-METEALL[[#This Row],[620111]] &gt;= 0, ALL!I1337-METEALL[[#This Row],[620111]] &lt;= 24), ALL!I1337-METEALL[[#This Row],[620111]], 0)</f>
        <v>0</v>
      </c>
      <c r="K1336">
        <f>IF(AND(ALL!J1337-METEALL[[#This Row],[620112]] &gt;= 0, ALL!J1337-METEALL[[#This Row],[620112]] &lt;= 24), ALL!J1337-METEALL[[#This Row],[620112]], 0)</f>
        <v>9</v>
      </c>
      <c r="L1336">
        <f>IF(AND(ALL!K1337-METEALL[[#This Row],[620113]] &gt;= 0, ALL!K1337-METEALL[[#This Row],[620113]] &lt;= 24), ALL!K1337-METEALL[[#This Row],[620113]], 0)</f>
        <v>9</v>
      </c>
      <c r="M1336">
        <f>IF(AND(ALL!L1337-METEALL[[#This Row],[620114]] &gt;= 0, ALL!L1337-METEALL[[#This Row],[620114]] &lt;= 24), ALL!L1337-METEALL[[#This Row],[620114]], 0)</f>
        <v>1</v>
      </c>
      <c r="N1336">
        <f>IF(AND(ALL!M1337-METEALL[[#This Row],[620116]] &gt;= 0, ALL!M1337-METEALL[[#This Row],[620116]] &lt;= 24), ALL!M1337-METEALL[[#This Row],[620116]], 0)</f>
        <v>0</v>
      </c>
      <c r="O1336">
        <f>IF(AND(ALL!N1337-METEALL[[#This Row],[620117]] &gt;= 0, ALL!N1337-METEALL[[#This Row],[620117]] &lt;= 24), ALL!N1337-METEALL[[#This Row],[620117]], 0)</f>
        <v>7</v>
      </c>
      <c r="P1336">
        <f>IF(AND(ALL!O1337-METEALL[[#This Row],[620118]] &gt;= 0, ALL!O1337-METEALL[[#This Row],[620118]] &lt;= 24), ALL!O1337-METEALL[[#This Row],[620118]], 0)</f>
        <v>0</v>
      </c>
      <c r="Q1336">
        <f>IF(AND(ALL!P1337-METEALL[[#This Row],[620119]] &gt;= 0, ALL!P1337-METEALL[[#This Row],[620119]] &lt;= 24), ALL!P1337-METEALL[[#This Row],[620119]], 0)</f>
        <v>0</v>
      </c>
      <c r="R1336">
        <f>IF(AND(ALL!Q1337-METEALL[[#This Row],[620120]] &gt;= 0, ALL!Q1337-METEALL[[#This Row],[620120]] &lt;= 24), ALL!Q1337-METEALL[[#This Row],[620120]], 0)</f>
        <v>16</v>
      </c>
      <c r="S1336">
        <f>IF(AND(ALL!R1337-METEALL[[#This Row],[620122]] &gt;= 0, ALL!R1337-METEALL[[#This Row],[620122]] &lt;= 24), ALL!R1337-METEALL[[#This Row],[620122]], 0)</f>
        <v>0</v>
      </c>
      <c r="T1336">
        <f>IF(AND(ALL!S1337-METEALL[[#This Row],[620123]] &gt;= 0, ALL!S1337-METEALL[[#This Row],[620123]] &lt;= 24), ALL!S1337-METEALL[[#This Row],[620123]], 0)</f>
        <v>3</v>
      </c>
      <c r="U1336">
        <f>IF(AND(ALL!T1337-METEALL[[#This Row],[620124]] &gt;= 0, ALL!T1337-METEALL[[#This Row],[620124]] &lt;= 24), ALL!T1337-METEALL[[#This Row],[620124]], 0)</f>
        <v>7</v>
      </c>
      <c r="Y1336">
        <v>620104</v>
      </c>
      <c r="Z1336" s="31">
        <v>45164</v>
      </c>
      <c r="AA1336">
        <v>7</v>
      </c>
    </row>
    <row r="1337" spans="3:27">
      <c r="C1337" s="17">
        <v>45165</v>
      </c>
      <c r="D1337" t="str">
        <f>TEXT(Mete_cal[[#This Row],[Egat Code]], "[$-409]mmm yyyy")</f>
        <v>Aug 2023</v>
      </c>
      <c r="E1337">
        <f>IF(AND(ALL!D1338-METEALL[[#This Row],[620104]] &gt;= 0, ALL!D1338-METEALL[[#This Row],[620104]] &lt;= 24), ALL!D1338-METEALL[[#This Row],[620104]], 0)</f>
        <v>5</v>
      </c>
      <c r="F1337">
        <f>IF(AND(ALL!E1338-METEALL[[#This Row],[620105]] &gt;= 0, ALL!E1338-METEALL[[#This Row],[620105]] &lt;= 24), ALL!E1338-METEALL[[#This Row],[620105]], 0)</f>
        <v>0</v>
      </c>
      <c r="G1337">
        <f>IF(AND(ALL!F1338-METEALL[[#This Row],[620106]] &gt;= 0, ALL!F1338-METEALL[[#This Row],[620106]] &lt;= 24), ALL!F1338-METEALL[[#This Row],[620106]], 0)</f>
        <v>1</v>
      </c>
      <c r="H1337">
        <f>IF(AND(ALL!G1338-METEALL[[#This Row],[620107]] &gt;= 0, ALL!G1338-METEALL[[#This Row],[620107]] &lt;= 24), ALL!G1338-METEALL[[#This Row],[620107]], 0)</f>
        <v>2</v>
      </c>
      <c r="I1337">
        <f>IF(AND(ALL!H1338-METEALL[[#This Row],[620109]] &gt;= 0, ALL!H1338-METEALL[[#This Row],[620109]] &lt;= 24), ALL!H1338-METEALL[[#This Row],[620109]], 0)</f>
        <v>3</v>
      </c>
      <c r="J1337">
        <f>IF(AND(ALL!I1338-METEALL[[#This Row],[620111]] &gt;= 0, ALL!I1338-METEALL[[#This Row],[620111]] &lt;= 24), ALL!I1338-METEALL[[#This Row],[620111]], 0)</f>
        <v>0</v>
      </c>
      <c r="K1337">
        <f>IF(AND(ALL!J1338-METEALL[[#This Row],[620112]] &gt;= 0, ALL!J1338-METEALL[[#This Row],[620112]] &lt;= 24), ALL!J1338-METEALL[[#This Row],[620112]], 0)</f>
        <v>6</v>
      </c>
      <c r="L1337">
        <f>IF(AND(ALL!K1338-METEALL[[#This Row],[620113]] &gt;= 0, ALL!K1338-METEALL[[#This Row],[620113]] &lt;= 24), ALL!K1338-METEALL[[#This Row],[620113]], 0)</f>
        <v>7</v>
      </c>
      <c r="M1337">
        <f>IF(AND(ALL!L1338-METEALL[[#This Row],[620114]] &gt;= 0, ALL!L1338-METEALL[[#This Row],[620114]] &lt;= 24), ALL!L1338-METEALL[[#This Row],[620114]], 0)</f>
        <v>0</v>
      </c>
      <c r="N1337">
        <f>IF(AND(ALL!M1338-METEALL[[#This Row],[620116]] &gt;= 0, ALL!M1338-METEALL[[#This Row],[620116]] &lt;= 24), ALL!M1338-METEALL[[#This Row],[620116]], 0)</f>
        <v>8</v>
      </c>
      <c r="O1337">
        <f>IF(AND(ALL!N1338-METEALL[[#This Row],[620117]] &gt;= 0, ALL!N1338-METEALL[[#This Row],[620117]] &lt;= 24), ALL!N1338-METEALL[[#This Row],[620117]], 0)</f>
        <v>12</v>
      </c>
      <c r="P1337">
        <f>IF(AND(ALL!O1338-METEALL[[#This Row],[620118]] &gt;= 0, ALL!O1338-METEALL[[#This Row],[620118]] &lt;= 24), ALL!O1338-METEALL[[#This Row],[620118]], 0)</f>
        <v>0</v>
      </c>
      <c r="Q1337">
        <f>IF(AND(ALL!P1338-METEALL[[#This Row],[620119]] &gt;= 0, ALL!P1338-METEALL[[#This Row],[620119]] &lt;= 24), ALL!P1338-METEALL[[#This Row],[620119]], 0)</f>
        <v>0</v>
      </c>
      <c r="R1337">
        <f>IF(AND(ALL!Q1338-METEALL[[#This Row],[620120]] &gt;= 0, ALL!Q1338-METEALL[[#This Row],[620120]] &lt;= 24), ALL!Q1338-METEALL[[#This Row],[620120]], 0)</f>
        <v>0</v>
      </c>
      <c r="S1337">
        <f>IF(AND(ALL!R1338-METEALL[[#This Row],[620122]] &gt;= 0, ALL!R1338-METEALL[[#This Row],[620122]] &lt;= 24), ALL!R1338-METEALL[[#This Row],[620122]], 0)</f>
        <v>2</v>
      </c>
      <c r="T1337">
        <f>IF(AND(ALL!S1338-METEALL[[#This Row],[620123]] &gt;= 0, ALL!S1338-METEALL[[#This Row],[620123]] &lt;= 24), ALL!S1338-METEALL[[#This Row],[620123]], 0)</f>
        <v>7</v>
      </c>
      <c r="U1337">
        <f>IF(AND(ALL!T1338-METEALL[[#This Row],[620124]] &gt;= 0, ALL!T1338-METEALL[[#This Row],[620124]] &lt;= 24), ALL!T1338-METEALL[[#This Row],[620124]], 0)</f>
        <v>0</v>
      </c>
      <c r="Y1337">
        <v>620104</v>
      </c>
      <c r="Z1337" s="31">
        <v>45165</v>
      </c>
      <c r="AA1337">
        <v>5</v>
      </c>
    </row>
    <row r="1338" spans="3:27">
      <c r="C1338" s="17">
        <v>45166</v>
      </c>
      <c r="D1338" t="str">
        <f>TEXT(Mete_cal[[#This Row],[Egat Code]], "[$-409]mmm yyyy")</f>
        <v>Aug 2023</v>
      </c>
      <c r="E1338">
        <f>IF(AND(ALL!D1339-METEALL[[#This Row],[620104]] &gt;= 0, ALL!D1339-METEALL[[#This Row],[620104]] &lt;= 24), ALL!D1339-METEALL[[#This Row],[620104]], 0)</f>
        <v>1</v>
      </c>
      <c r="F1338">
        <f>IF(AND(ALL!E1339-METEALL[[#This Row],[620105]] &gt;= 0, ALL!E1339-METEALL[[#This Row],[620105]] &lt;= 24), ALL!E1339-METEALL[[#This Row],[620105]], 0)</f>
        <v>1</v>
      </c>
      <c r="G1338">
        <f>IF(AND(ALL!F1339-METEALL[[#This Row],[620106]] &gt;= 0, ALL!F1339-METEALL[[#This Row],[620106]] &lt;= 24), ALL!F1339-METEALL[[#This Row],[620106]], 0)</f>
        <v>0</v>
      </c>
      <c r="H1338">
        <f>IF(AND(ALL!G1339-METEALL[[#This Row],[620107]] &gt;= 0, ALL!G1339-METEALL[[#This Row],[620107]] &lt;= 24), ALL!G1339-METEALL[[#This Row],[620107]], 0)</f>
        <v>0</v>
      </c>
      <c r="I1338">
        <f>IF(AND(ALL!H1339-METEALL[[#This Row],[620109]] &gt;= 0, ALL!H1339-METEALL[[#This Row],[620109]] &lt;= 24), ALL!H1339-METEALL[[#This Row],[620109]], 0)</f>
        <v>0</v>
      </c>
      <c r="J1338">
        <f>IF(AND(ALL!I1339-METEALL[[#This Row],[620111]] &gt;= 0, ALL!I1339-METEALL[[#This Row],[620111]] &lt;= 24), ALL!I1339-METEALL[[#This Row],[620111]], 0)</f>
        <v>11</v>
      </c>
      <c r="K1338">
        <f>IF(AND(ALL!J1339-METEALL[[#This Row],[620112]] &gt;= 0, ALL!J1339-METEALL[[#This Row],[620112]] &lt;= 24), ALL!J1339-METEALL[[#This Row],[620112]], 0)</f>
        <v>1</v>
      </c>
      <c r="L1338">
        <f>IF(AND(ALL!K1339-METEALL[[#This Row],[620113]] &gt;= 0, ALL!K1339-METEALL[[#This Row],[620113]] &lt;= 24), ALL!K1339-METEALL[[#This Row],[620113]], 0)</f>
        <v>1</v>
      </c>
      <c r="M1338">
        <f>IF(AND(ALL!L1339-METEALL[[#This Row],[620114]] &gt;= 0, ALL!L1339-METEALL[[#This Row],[620114]] &lt;= 24), ALL!L1339-METEALL[[#This Row],[620114]], 0)</f>
        <v>0</v>
      </c>
      <c r="N1338">
        <f>IF(AND(ALL!M1339-METEALL[[#This Row],[620116]] &gt;= 0, ALL!M1339-METEALL[[#This Row],[620116]] &lt;= 24), ALL!M1339-METEALL[[#This Row],[620116]], 0)</f>
        <v>1</v>
      </c>
      <c r="O1338">
        <f>IF(AND(ALL!N1339-METEALL[[#This Row],[620117]] &gt;= 0, ALL!N1339-METEALL[[#This Row],[620117]] &lt;= 24), ALL!N1339-METEALL[[#This Row],[620117]], 0)</f>
        <v>9</v>
      </c>
      <c r="P1338">
        <f>IF(AND(ALL!O1339-METEALL[[#This Row],[620118]] &gt;= 0, ALL!O1339-METEALL[[#This Row],[620118]] &lt;= 24), ALL!O1339-METEALL[[#This Row],[620118]], 0)</f>
        <v>0</v>
      </c>
      <c r="Q1338">
        <f>IF(AND(ALL!P1339-METEALL[[#This Row],[620119]] &gt;= 0, ALL!P1339-METEALL[[#This Row],[620119]] &lt;= 24), ALL!P1339-METEALL[[#This Row],[620119]], 0)</f>
        <v>6</v>
      </c>
      <c r="R1338">
        <f>IF(AND(ALL!Q1339-METEALL[[#This Row],[620120]] &gt;= 0, ALL!Q1339-METEALL[[#This Row],[620120]] &lt;= 24), ALL!Q1339-METEALL[[#This Row],[620120]], 0)</f>
        <v>0</v>
      </c>
      <c r="S1338">
        <f>IF(AND(ALL!R1339-METEALL[[#This Row],[620122]] &gt;= 0, ALL!R1339-METEALL[[#This Row],[620122]] &lt;= 24), ALL!R1339-METEALL[[#This Row],[620122]], 0)</f>
        <v>0</v>
      </c>
      <c r="T1338">
        <f>IF(AND(ALL!S1339-METEALL[[#This Row],[620123]] &gt;= 0, ALL!S1339-METEALL[[#This Row],[620123]] &lt;= 24), ALL!S1339-METEALL[[#This Row],[620123]], 0)</f>
        <v>5</v>
      </c>
      <c r="U1338">
        <f>IF(AND(ALL!T1339-METEALL[[#This Row],[620124]] &gt;= 0, ALL!T1339-METEALL[[#This Row],[620124]] &lt;= 24), ALL!T1339-METEALL[[#This Row],[620124]], 0)</f>
        <v>0</v>
      </c>
      <c r="Y1338">
        <v>620104</v>
      </c>
      <c r="Z1338" s="31">
        <v>45166</v>
      </c>
      <c r="AA1338">
        <v>1</v>
      </c>
    </row>
    <row r="1339" spans="3:27">
      <c r="C1339" s="17">
        <v>45167</v>
      </c>
      <c r="D1339" t="str">
        <f>TEXT(Mete_cal[[#This Row],[Egat Code]], "[$-409]mmm yyyy")</f>
        <v>Aug 2023</v>
      </c>
      <c r="E1339">
        <f>IF(AND(ALL!D1340-METEALL[[#This Row],[620104]] &gt;= 0, ALL!D1340-METEALL[[#This Row],[620104]] &lt;= 24), ALL!D1340-METEALL[[#This Row],[620104]], 0)</f>
        <v>0</v>
      </c>
      <c r="F1339">
        <f>IF(AND(ALL!E1340-METEALL[[#This Row],[620105]] &gt;= 0, ALL!E1340-METEALL[[#This Row],[620105]] &lt;= 24), ALL!E1340-METEALL[[#This Row],[620105]], 0)</f>
        <v>8</v>
      </c>
      <c r="G1339">
        <f>IF(AND(ALL!F1340-METEALL[[#This Row],[620106]] &gt;= 0, ALL!F1340-METEALL[[#This Row],[620106]] &lt;= 24), ALL!F1340-METEALL[[#This Row],[620106]], 0)</f>
        <v>6</v>
      </c>
      <c r="H1339">
        <f>IF(AND(ALL!G1340-METEALL[[#This Row],[620107]] &gt;= 0, ALL!G1340-METEALL[[#This Row],[620107]] &lt;= 24), ALL!G1340-METEALL[[#This Row],[620107]], 0)</f>
        <v>3</v>
      </c>
      <c r="I1339">
        <f>IF(AND(ALL!H1340-METEALL[[#This Row],[620109]] &gt;= 0, ALL!H1340-METEALL[[#This Row],[620109]] &lt;= 24), ALL!H1340-METEALL[[#This Row],[620109]], 0)</f>
        <v>6</v>
      </c>
      <c r="J1339">
        <f>IF(AND(ALL!I1340-METEALL[[#This Row],[620111]] &gt;= 0, ALL!I1340-METEALL[[#This Row],[620111]] &lt;= 24), ALL!I1340-METEALL[[#This Row],[620111]], 0)</f>
        <v>0</v>
      </c>
      <c r="K1339">
        <f>IF(AND(ALL!J1340-METEALL[[#This Row],[620112]] &gt;= 0, ALL!J1340-METEALL[[#This Row],[620112]] &lt;= 24), ALL!J1340-METEALL[[#This Row],[620112]], 0)</f>
        <v>8</v>
      </c>
      <c r="L1339">
        <f>IF(AND(ALL!K1340-METEALL[[#This Row],[620113]] &gt;= 0, ALL!K1340-METEALL[[#This Row],[620113]] &lt;= 24), ALL!K1340-METEALL[[#This Row],[620113]], 0)</f>
        <v>9</v>
      </c>
      <c r="M1339">
        <f>IF(AND(ALL!L1340-METEALL[[#This Row],[620114]] &gt;= 0, ALL!L1340-METEALL[[#This Row],[620114]] &lt;= 24), ALL!L1340-METEALL[[#This Row],[620114]], 0)</f>
        <v>0</v>
      </c>
      <c r="N1339">
        <f>IF(AND(ALL!M1340-METEALL[[#This Row],[620116]] &gt;= 0, ALL!M1340-METEALL[[#This Row],[620116]] &lt;= 24), ALL!M1340-METEALL[[#This Row],[620116]], 0)</f>
        <v>9</v>
      </c>
      <c r="O1339">
        <f>IF(AND(ALL!N1340-METEALL[[#This Row],[620117]] &gt;= 0, ALL!N1340-METEALL[[#This Row],[620117]] &lt;= 24), ALL!N1340-METEALL[[#This Row],[620117]], 0)</f>
        <v>6</v>
      </c>
      <c r="P1339">
        <f>IF(AND(ALL!O1340-METEALL[[#This Row],[620118]] &gt;= 0, ALL!O1340-METEALL[[#This Row],[620118]] &lt;= 24), ALL!O1340-METEALL[[#This Row],[620118]], 0)</f>
        <v>0</v>
      </c>
      <c r="Q1339">
        <f>IF(AND(ALL!P1340-METEALL[[#This Row],[620119]] &gt;= 0, ALL!P1340-METEALL[[#This Row],[620119]] &lt;= 24), ALL!P1340-METEALL[[#This Row],[620119]], 0)</f>
        <v>0</v>
      </c>
      <c r="R1339">
        <f>IF(AND(ALL!Q1340-METEALL[[#This Row],[620120]] &gt;= 0, ALL!Q1340-METEALL[[#This Row],[620120]] &lt;= 24), ALL!Q1340-METEALL[[#This Row],[620120]], 0)</f>
        <v>10</v>
      </c>
      <c r="S1339">
        <f>IF(AND(ALL!R1340-METEALL[[#This Row],[620122]] &gt;= 0, ALL!R1340-METEALL[[#This Row],[620122]] &lt;= 24), ALL!R1340-METEALL[[#This Row],[620122]], 0)</f>
        <v>5</v>
      </c>
      <c r="T1339">
        <f>IF(AND(ALL!S1340-METEALL[[#This Row],[620123]] &gt;= 0, ALL!S1340-METEALL[[#This Row],[620123]] &lt;= 24), ALL!S1340-METEALL[[#This Row],[620123]], 0)</f>
        <v>0</v>
      </c>
      <c r="U1339">
        <f>IF(AND(ALL!T1340-METEALL[[#This Row],[620124]] &gt;= 0, ALL!T1340-METEALL[[#This Row],[620124]] &lt;= 24), ALL!T1340-METEALL[[#This Row],[620124]], 0)</f>
        <v>0</v>
      </c>
      <c r="Y1339">
        <v>620104</v>
      </c>
      <c r="Z1339" s="31">
        <v>45167</v>
      </c>
      <c r="AA1339">
        <v>0</v>
      </c>
    </row>
    <row r="1340" spans="3:27">
      <c r="C1340" s="17">
        <v>45168</v>
      </c>
      <c r="D1340" t="str">
        <f>TEXT(Mete_cal[[#This Row],[Egat Code]], "[$-409]mmm yyyy")</f>
        <v>Aug 2023</v>
      </c>
      <c r="E1340">
        <f>IF(AND(ALL!D1341-METEALL[[#This Row],[620104]] &gt;= 0, ALL!D1341-METEALL[[#This Row],[620104]] &lt;= 24), ALL!D1341-METEALL[[#This Row],[620104]], 0)</f>
        <v>5</v>
      </c>
      <c r="F1340">
        <f>IF(AND(ALL!E1341-METEALL[[#This Row],[620105]] &gt;= 0, ALL!E1341-METEALL[[#This Row],[620105]] &lt;= 24), ALL!E1341-METEALL[[#This Row],[620105]], 0)</f>
        <v>10</v>
      </c>
      <c r="G1340">
        <f>IF(AND(ALL!F1341-METEALL[[#This Row],[620106]] &gt;= 0, ALL!F1341-METEALL[[#This Row],[620106]] &lt;= 24), ALL!F1341-METEALL[[#This Row],[620106]], 0)</f>
        <v>6</v>
      </c>
      <c r="H1340">
        <f>IF(AND(ALL!G1341-METEALL[[#This Row],[620107]] &gt;= 0, ALL!G1341-METEALL[[#This Row],[620107]] &lt;= 24), ALL!G1341-METEALL[[#This Row],[620107]], 0)</f>
        <v>5</v>
      </c>
      <c r="I1340">
        <f>IF(AND(ALL!H1341-METEALL[[#This Row],[620109]] &gt;= 0, ALL!H1341-METEALL[[#This Row],[620109]] &lt;= 24), ALL!H1341-METEALL[[#This Row],[620109]], 0)</f>
        <v>4</v>
      </c>
      <c r="J1340">
        <f>IF(AND(ALL!I1341-METEALL[[#This Row],[620111]] &gt;= 0, ALL!I1341-METEALL[[#This Row],[620111]] &lt;= 24), ALL!I1341-METEALL[[#This Row],[620111]], 0)</f>
        <v>0</v>
      </c>
      <c r="K1340">
        <f>IF(AND(ALL!J1341-METEALL[[#This Row],[620112]] &gt;= 0, ALL!J1341-METEALL[[#This Row],[620112]] &lt;= 24), ALL!J1341-METEALL[[#This Row],[620112]], 0)</f>
        <v>15</v>
      </c>
      <c r="L1340">
        <f>IF(AND(ALL!K1341-METEALL[[#This Row],[620113]] &gt;= 0, ALL!K1341-METEALL[[#This Row],[620113]] &lt;= 24), ALL!K1341-METEALL[[#This Row],[620113]], 0)</f>
        <v>4</v>
      </c>
      <c r="M1340">
        <f>IF(AND(ALL!L1341-METEALL[[#This Row],[620114]] &gt;= 0, ALL!L1341-METEALL[[#This Row],[620114]] &lt;= 24), ALL!L1341-METEALL[[#This Row],[620114]], 0)</f>
        <v>0</v>
      </c>
      <c r="N1340">
        <f>IF(AND(ALL!M1341-METEALL[[#This Row],[620116]] &gt;= 0, ALL!M1341-METEALL[[#This Row],[620116]] &lt;= 24), ALL!M1341-METEALL[[#This Row],[620116]], 0)</f>
        <v>9</v>
      </c>
      <c r="O1340">
        <f>IF(AND(ALL!N1341-METEALL[[#This Row],[620117]] &gt;= 0, ALL!N1341-METEALL[[#This Row],[620117]] &lt;= 24), ALL!N1341-METEALL[[#This Row],[620117]], 0)</f>
        <v>7</v>
      </c>
      <c r="P1340">
        <f>IF(AND(ALL!O1341-METEALL[[#This Row],[620118]] &gt;= 0, ALL!O1341-METEALL[[#This Row],[620118]] &lt;= 24), ALL!O1341-METEALL[[#This Row],[620118]], 0)</f>
        <v>0</v>
      </c>
      <c r="Q1340">
        <f>IF(AND(ALL!P1341-METEALL[[#This Row],[620119]] &gt;= 0, ALL!P1341-METEALL[[#This Row],[620119]] &lt;= 24), ALL!P1341-METEALL[[#This Row],[620119]], 0)</f>
        <v>0</v>
      </c>
      <c r="R1340">
        <f>IF(AND(ALL!Q1341-METEALL[[#This Row],[620120]] &gt;= 0, ALL!Q1341-METEALL[[#This Row],[620120]] &lt;= 24), ALL!Q1341-METEALL[[#This Row],[620120]], 0)</f>
        <v>6</v>
      </c>
      <c r="S1340">
        <f>IF(AND(ALL!R1341-METEALL[[#This Row],[620122]] &gt;= 0, ALL!R1341-METEALL[[#This Row],[620122]] &lt;= 24), ALL!R1341-METEALL[[#This Row],[620122]], 0)</f>
        <v>12</v>
      </c>
      <c r="T1340">
        <f>IF(AND(ALL!S1341-METEALL[[#This Row],[620123]] &gt;= 0, ALL!S1341-METEALL[[#This Row],[620123]] &lt;= 24), ALL!S1341-METEALL[[#This Row],[620123]], 0)</f>
        <v>9</v>
      </c>
      <c r="U1340">
        <f>IF(AND(ALL!T1341-METEALL[[#This Row],[620124]] &gt;= 0, ALL!T1341-METEALL[[#This Row],[620124]] &lt;= 24), ALL!T1341-METEALL[[#This Row],[620124]], 0)</f>
        <v>0</v>
      </c>
      <c r="Y1340">
        <v>620104</v>
      </c>
      <c r="Z1340" s="31">
        <v>45168</v>
      </c>
      <c r="AA1340">
        <v>5</v>
      </c>
    </row>
    <row r="1341" spans="3:27">
      <c r="C1341" s="17">
        <v>45169</v>
      </c>
      <c r="D1341" t="str">
        <f>TEXT(Mete_cal[[#This Row],[Egat Code]], "[$-409]mmm yyyy")</f>
        <v>Aug 2023</v>
      </c>
      <c r="E1341">
        <f>IF(AND(ALL!D1342-METEALL[[#This Row],[620104]] &gt;= 0, ALL!D1342-METEALL[[#This Row],[620104]] &lt;= 24), ALL!D1342-METEALL[[#This Row],[620104]], 0)</f>
        <v>6</v>
      </c>
      <c r="F1341">
        <f>IF(AND(ALL!E1342-METEALL[[#This Row],[620105]] &gt;= 0, ALL!E1342-METEALL[[#This Row],[620105]] &lt;= 24), ALL!E1342-METEALL[[#This Row],[620105]], 0)</f>
        <v>9</v>
      </c>
      <c r="G1341">
        <f>IF(AND(ALL!F1342-METEALL[[#This Row],[620106]] &gt;= 0, ALL!F1342-METEALL[[#This Row],[620106]] &lt;= 24), ALL!F1342-METEALL[[#This Row],[620106]], 0)</f>
        <v>5</v>
      </c>
      <c r="H1341">
        <f>IF(AND(ALL!G1342-METEALL[[#This Row],[620107]] &gt;= 0, ALL!G1342-METEALL[[#This Row],[620107]] &lt;= 24), ALL!G1342-METEALL[[#This Row],[620107]], 0)</f>
        <v>1</v>
      </c>
      <c r="I1341">
        <f>IF(AND(ALL!H1342-METEALL[[#This Row],[620109]] &gt;= 0, ALL!H1342-METEALL[[#This Row],[620109]] &lt;= 24), ALL!H1342-METEALL[[#This Row],[620109]], 0)</f>
        <v>2</v>
      </c>
      <c r="J1341">
        <f>IF(AND(ALL!I1342-METEALL[[#This Row],[620111]] &gt;= 0, ALL!I1342-METEALL[[#This Row],[620111]] &lt;= 24), ALL!I1342-METEALL[[#This Row],[620111]], 0)</f>
        <v>0</v>
      </c>
      <c r="K1341">
        <f>IF(AND(ALL!J1342-METEALL[[#This Row],[620112]] &gt;= 0, ALL!J1342-METEALL[[#This Row],[620112]] &lt;= 24), ALL!J1342-METEALL[[#This Row],[620112]], 0)</f>
        <v>6</v>
      </c>
      <c r="L1341">
        <f>IF(AND(ALL!K1342-METEALL[[#This Row],[620113]] &gt;= 0, ALL!K1342-METEALL[[#This Row],[620113]] &lt;= 24), ALL!K1342-METEALL[[#This Row],[620113]], 0)</f>
        <v>5</v>
      </c>
      <c r="M1341">
        <f>IF(AND(ALL!L1342-METEALL[[#This Row],[620114]] &gt;= 0, ALL!L1342-METEALL[[#This Row],[620114]] &lt;= 24), ALL!L1342-METEALL[[#This Row],[620114]], 0)</f>
        <v>0</v>
      </c>
      <c r="N1341">
        <f>IF(AND(ALL!M1342-METEALL[[#This Row],[620116]] &gt;= 0, ALL!M1342-METEALL[[#This Row],[620116]] &lt;= 24), ALL!M1342-METEALL[[#This Row],[620116]], 0)</f>
        <v>8</v>
      </c>
      <c r="O1341">
        <f>IF(AND(ALL!N1342-METEALL[[#This Row],[620117]] &gt;= 0, ALL!N1342-METEALL[[#This Row],[620117]] &lt;= 24), ALL!N1342-METEALL[[#This Row],[620117]], 0)</f>
        <v>6</v>
      </c>
      <c r="P1341">
        <f>IF(AND(ALL!O1342-METEALL[[#This Row],[620118]] &gt;= 0, ALL!O1342-METEALL[[#This Row],[620118]] &lt;= 24), ALL!O1342-METEALL[[#This Row],[620118]], 0)</f>
        <v>8</v>
      </c>
      <c r="Q1341">
        <f>IF(AND(ALL!P1342-METEALL[[#This Row],[620119]] &gt;= 0, ALL!P1342-METEALL[[#This Row],[620119]] &lt;= 24), ALL!P1342-METEALL[[#This Row],[620119]], 0)</f>
        <v>6</v>
      </c>
      <c r="R1341">
        <f>IF(AND(ALL!Q1342-METEALL[[#This Row],[620120]] &gt;= 0, ALL!Q1342-METEALL[[#This Row],[620120]] &lt;= 24), ALL!Q1342-METEALL[[#This Row],[620120]], 0)</f>
        <v>6</v>
      </c>
      <c r="S1341">
        <f>IF(AND(ALL!R1342-METEALL[[#This Row],[620122]] &gt;= 0, ALL!R1342-METEALL[[#This Row],[620122]] &lt;= 24), ALL!R1342-METEALL[[#This Row],[620122]], 0)</f>
        <v>7</v>
      </c>
      <c r="T1341">
        <f>IF(AND(ALL!S1342-METEALL[[#This Row],[620123]] &gt;= 0, ALL!S1342-METEALL[[#This Row],[620123]] &lt;= 24), ALL!S1342-METEALL[[#This Row],[620123]], 0)</f>
        <v>6</v>
      </c>
      <c r="U1341">
        <f>IF(AND(ALL!T1342-METEALL[[#This Row],[620124]] &gt;= 0, ALL!T1342-METEALL[[#This Row],[620124]] &lt;= 24), ALL!T1342-METEALL[[#This Row],[620124]], 0)</f>
        <v>12</v>
      </c>
      <c r="Y1341">
        <v>620104</v>
      </c>
      <c r="Z1341" s="31">
        <v>45169</v>
      </c>
      <c r="AA1341">
        <v>6</v>
      </c>
    </row>
    <row r="1342" spans="3:27">
      <c r="C1342" s="17">
        <v>45170</v>
      </c>
      <c r="D1342" t="str">
        <f>TEXT(Mete_cal[[#This Row],[Egat Code]], "[$-409]mmm yyyy")</f>
        <v>Sep 2023</v>
      </c>
      <c r="E1342">
        <f>IF(AND(ALL!D1343-METEALL[[#This Row],[620104]] &gt;= 0, ALL!D1343-METEALL[[#This Row],[620104]] &lt;= 24), ALL!D1343-METEALL[[#This Row],[620104]], 0)</f>
        <v>6</v>
      </c>
      <c r="F1342">
        <f>IF(AND(ALL!E1343-METEALL[[#This Row],[620105]] &gt;= 0, ALL!E1343-METEALL[[#This Row],[620105]] &lt;= 24), ALL!E1343-METEALL[[#This Row],[620105]], 0)</f>
        <v>12</v>
      </c>
      <c r="G1342">
        <f>IF(AND(ALL!F1343-METEALL[[#This Row],[620106]] &gt;= 0, ALL!F1343-METEALL[[#This Row],[620106]] &lt;= 24), ALL!F1343-METEALL[[#This Row],[620106]], 0)</f>
        <v>13</v>
      </c>
      <c r="H1342">
        <f>IF(AND(ALL!G1343-METEALL[[#This Row],[620107]] &gt;= 0, ALL!G1343-METEALL[[#This Row],[620107]] &lt;= 24), ALL!G1343-METEALL[[#This Row],[620107]], 0)</f>
        <v>0</v>
      </c>
      <c r="I1342">
        <f>IF(AND(ALL!H1343-METEALL[[#This Row],[620109]] &gt;= 0, ALL!H1343-METEALL[[#This Row],[620109]] &lt;= 24), ALL!H1343-METEALL[[#This Row],[620109]], 0)</f>
        <v>8</v>
      </c>
      <c r="J1342">
        <f>IF(AND(ALL!I1343-METEALL[[#This Row],[620111]] &gt;= 0, ALL!I1343-METEALL[[#This Row],[620111]] &lt;= 24), ALL!I1343-METEALL[[#This Row],[620111]], 0)</f>
        <v>0</v>
      </c>
      <c r="K1342">
        <f>IF(AND(ALL!J1343-METEALL[[#This Row],[620112]] &gt;= 0, ALL!J1343-METEALL[[#This Row],[620112]] &lt;= 24), ALL!J1343-METEALL[[#This Row],[620112]], 0)</f>
        <v>14</v>
      </c>
      <c r="L1342">
        <f>IF(AND(ALL!K1343-METEALL[[#This Row],[620113]] &gt;= 0, ALL!K1343-METEALL[[#This Row],[620113]] &lt;= 24), ALL!K1343-METEALL[[#This Row],[620113]], 0)</f>
        <v>1</v>
      </c>
      <c r="M1342">
        <f>IF(AND(ALL!L1343-METEALL[[#This Row],[620114]] &gt;= 0, ALL!L1343-METEALL[[#This Row],[620114]] &lt;= 24), ALL!L1343-METEALL[[#This Row],[620114]], 0)</f>
        <v>0</v>
      </c>
      <c r="N1342">
        <f>IF(AND(ALL!M1343-METEALL[[#This Row],[620116]] &gt;= 0, ALL!M1343-METEALL[[#This Row],[620116]] &lt;= 24), ALL!M1343-METEALL[[#This Row],[620116]], 0)</f>
        <v>0</v>
      </c>
      <c r="O1342">
        <f>IF(AND(ALL!N1343-METEALL[[#This Row],[620117]] &gt;= 0, ALL!N1343-METEALL[[#This Row],[620117]] &lt;= 24), ALL!N1343-METEALL[[#This Row],[620117]], 0)</f>
        <v>8</v>
      </c>
      <c r="P1342">
        <f>IF(AND(ALL!O1343-METEALL[[#This Row],[620118]] &gt;= 0, ALL!O1343-METEALL[[#This Row],[620118]] &lt;= 24), ALL!O1343-METEALL[[#This Row],[620118]], 0)</f>
        <v>16</v>
      </c>
      <c r="Q1342">
        <f>IF(AND(ALL!P1343-METEALL[[#This Row],[620119]] &gt;= 0, ALL!P1343-METEALL[[#This Row],[620119]] &lt;= 24), ALL!P1343-METEALL[[#This Row],[620119]], 0)</f>
        <v>3</v>
      </c>
      <c r="R1342">
        <f>IF(AND(ALL!Q1343-METEALL[[#This Row],[620120]] &gt;= 0, ALL!Q1343-METEALL[[#This Row],[620120]] &lt;= 24), ALL!Q1343-METEALL[[#This Row],[620120]], 0)</f>
        <v>13</v>
      </c>
      <c r="S1342">
        <f>IF(AND(ALL!R1343-METEALL[[#This Row],[620122]] &gt;= 0, ALL!R1343-METEALL[[#This Row],[620122]] &lt;= 24), ALL!R1343-METEALL[[#This Row],[620122]], 0)</f>
        <v>6</v>
      </c>
      <c r="T1342">
        <f>IF(AND(ALL!S1343-METEALL[[#This Row],[620123]] &gt;= 0, ALL!S1343-METEALL[[#This Row],[620123]] &lt;= 24), ALL!S1343-METEALL[[#This Row],[620123]], 0)</f>
        <v>6</v>
      </c>
      <c r="U1342">
        <f>IF(AND(ALL!T1343-METEALL[[#This Row],[620124]] &gt;= 0, ALL!T1343-METEALL[[#This Row],[620124]] &lt;= 24), ALL!T1343-METEALL[[#This Row],[620124]], 0)</f>
        <v>15</v>
      </c>
      <c r="Y1342">
        <v>620104</v>
      </c>
      <c r="Z1342" s="31">
        <v>45170</v>
      </c>
      <c r="AA1342">
        <v>6</v>
      </c>
    </row>
    <row r="1343" spans="3:27">
      <c r="C1343" s="17">
        <v>45171</v>
      </c>
      <c r="D1343" t="str">
        <f>TEXT(Mete_cal[[#This Row],[Egat Code]], "[$-409]mmm yyyy")</f>
        <v>Sep 2023</v>
      </c>
      <c r="E1343">
        <f>IF(AND(ALL!D1344-METEALL[[#This Row],[620104]] &gt;= 0, ALL!D1344-METEALL[[#This Row],[620104]] &lt;= 24), ALL!D1344-METEALL[[#This Row],[620104]], 0)</f>
        <v>5</v>
      </c>
      <c r="F1343">
        <f>IF(AND(ALL!E1344-METEALL[[#This Row],[620105]] &gt;= 0, ALL!E1344-METEALL[[#This Row],[620105]] &lt;= 24), ALL!E1344-METEALL[[#This Row],[620105]], 0)</f>
        <v>0</v>
      </c>
      <c r="G1343">
        <f>IF(AND(ALL!F1344-METEALL[[#This Row],[620106]] &gt;= 0, ALL!F1344-METEALL[[#This Row],[620106]] &lt;= 24), ALL!F1344-METEALL[[#This Row],[620106]], 0)</f>
        <v>1</v>
      </c>
      <c r="H1343">
        <f>IF(AND(ALL!G1344-METEALL[[#This Row],[620107]] &gt;= 0, ALL!G1344-METEALL[[#This Row],[620107]] &lt;= 24), ALL!G1344-METEALL[[#This Row],[620107]], 0)</f>
        <v>13</v>
      </c>
      <c r="I1343">
        <f>IF(AND(ALL!H1344-METEALL[[#This Row],[620109]] &gt;= 0, ALL!H1344-METEALL[[#This Row],[620109]] &lt;= 24), ALL!H1344-METEALL[[#This Row],[620109]], 0)</f>
        <v>0</v>
      </c>
      <c r="J1343">
        <f>IF(AND(ALL!I1344-METEALL[[#This Row],[620111]] &gt;= 0, ALL!I1344-METEALL[[#This Row],[620111]] &lt;= 24), ALL!I1344-METEALL[[#This Row],[620111]], 0)</f>
        <v>0</v>
      </c>
      <c r="K1343">
        <f>IF(AND(ALL!J1344-METEALL[[#This Row],[620112]] &gt;= 0, ALL!J1344-METEALL[[#This Row],[620112]] &lt;= 24), ALL!J1344-METEALL[[#This Row],[620112]], 0)</f>
        <v>6</v>
      </c>
      <c r="L1343">
        <f>IF(AND(ALL!K1344-METEALL[[#This Row],[620113]] &gt;= 0, ALL!K1344-METEALL[[#This Row],[620113]] &lt;= 24), ALL!K1344-METEALL[[#This Row],[620113]], 0)</f>
        <v>1</v>
      </c>
      <c r="M1343">
        <f>IF(AND(ALL!L1344-METEALL[[#This Row],[620114]] &gt;= 0, ALL!L1344-METEALL[[#This Row],[620114]] &lt;= 24), ALL!L1344-METEALL[[#This Row],[620114]], 0)</f>
        <v>0</v>
      </c>
      <c r="N1343">
        <f>IF(AND(ALL!M1344-METEALL[[#This Row],[620116]] &gt;= 0, ALL!M1344-METEALL[[#This Row],[620116]] &lt;= 24), ALL!M1344-METEALL[[#This Row],[620116]], 0)</f>
        <v>5</v>
      </c>
      <c r="O1343">
        <f>IF(AND(ALL!N1344-METEALL[[#This Row],[620117]] &gt;= 0, ALL!N1344-METEALL[[#This Row],[620117]] &lt;= 24), ALL!N1344-METEALL[[#This Row],[620117]], 0)</f>
        <v>6</v>
      </c>
      <c r="P1343">
        <f>IF(AND(ALL!O1344-METEALL[[#This Row],[620118]] &gt;= 0, ALL!O1344-METEALL[[#This Row],[620118]] &lt;= 24), ALL!O1344-METEALL[[#This Row],[620118]], 0)</f>
        <v>7</v>
      </c>
      <c r="Q1343">
        <f>IF(AND(ALL!P1344-METEALL[[#This Row],[620119]] &gt;= 0, ALL!P1344-METEALL[[#This Row],[620119]] &lt;= 24), ALL!P1344-METEALL[[#This Row],[620119]], 0)</f>
        <v>0</v>
      </c>
      <c r="R1343">
        <f>IF(AND(ALL!Q1344-METEALL[[#This Row],[620120]] &gt;= 0, ALL!Q1344-METEALL[[#This Row],[620120]] &lt;= 24), ALL!Q1344-METEALL[[#This Row],[620120]], 0)</f>
        <v>6</v>
      </c>
      <c r="S1343">
        <f>IF(AND(ALL!R1344-METEALL[[#This Row],[620122]] &gt;= 0, ALL!R1344-METEALL[[#This Row],[620122]] &lt;= 24), ALL!R1344-METEALL[[#This Row],[620122]], 0)</f>
        <v>8</v>
      </c>
      <c r="T1343">
        <f>IF(AND(ALL!S1344-METEALL[[#This Row],[620123]] &gt;= 0, ALL!S1344-METEALL[[#This Row],[620123]] &lt;= 24), ALL!S1344-METEALL[[#This Row],[620123]], 0)</f>
        <v>7</v>
      </c>
      <c r="U1343">
        <f>IF(AND(ALL!T1344-METEALL[[#This Row],[620124]] &gt;= 0, ALL!T1344-METEALL[[#This Row],[620124]] &lt;= 24), ALL!T1344-METEALL[[#This Row],[620124]], 0)</f>
        <v>7</v>
      </c>
      <c r="Y1343">
        <v>620104</v>
      </c>
      <c r="Z1343" s="31">
        <v>45171</v>
      </c>
      <c r="AA1343">
        <v>5</v>
      </c>
    </row>
    <row r="1344" spans="3:27">
      <c r="C1344" s="17">
        <v>45172</v>
      </c>
      <c r="D1344" t="str">
        <f>TEXT(Mete_cal[[#This Row],[Egat Code]], "[$-409]mmm yyyy")</f>
        <v>Sep 2023</v>
      </c>
      <c r="E1344">
        <f>IF(AND(ALL!D1345-METEALL[[#This Row],[620104]] &gt;= 0, ALL!D1345-METEALL[[#This Row],[620104]] &lt;= 24), ALL!D1345-METEALL[[#This Row],[620104]], 0)</f>
        <v>0</v>
      </c>
      <c r="F1344">
        <f>IF(AND(ALL!E1345-METEALL[[#This Row],[620105]] &gt;= 0, ALL!E1345-METEALL[[#This Row],[620105]] &lt;= 24), ALL!E1345-METEALL[[#This Row],[620105]], 0)</f>
        <v>0</v>
      </c>
      <c r="G1344">
        <f>IF(AND(ALL!F1345-METEALL[[#This Row],[620106]] &gt;= 0, ALL!F1345-METEALL[[#This Row],[620106]] &lt;= 24), ALL!F1345-METEALL[[#This Row],[620106]], 0)</f>
        <v>0</v>
      </c>
      <c r="H1344">
        <f>IF(AND(ALL!G1345-METEALL[[#This Row],[620107]] &gt;= 0, ALL!G1345-METEALL[[#This Row],[620107]] &lt;= 24), ALL!G1345-METEALL[[#This Row],[620107]], 0)</f>
        <v>0</v>
      </c>
      <c r="I1344">
        <f>IF(AND(ALL!H1345-METEALL[[#This Row],[620109]] &gt;= 0, ALL!H1345-METEALL[[#This Row],[620109]] &lt;= 24), ALL!H1345-METEALL[[#This Row],[620109]], 0)</f>
        <v>0</v>
      </c>
      <c r="J1344">
        <f>IF(AND(ALL!I1345-METEALL[[#This Row],[620111]] &gt;= 0, ALL!I1345-METEALL[[#This Row],[620111]] &lt;= 24), ALL!I1345-METEALL[[#This Row],[620111]], 0)</f>
        <v>2</v>
      </c>
      <c r="K1344">
        <f>IF(AND(ALL!J1345-METEALL[[#This Row],[620112]] &gt;= 0, ALL!J1345-METEALL[[#This Row],[620112]] &lt;= 24), ALL!J1345-METEALL[[#This Row],[620112]], 0)</f>
        <v>0</v>
      </c>
      <c r="L1344">
        <f>IF(AND(ALL!K1345-METEALL[[#This Row],[620113]] &gt;= 0, ALL!K1345-METEALL[[#This Row],[620113]] &lt;= 24), ALL!K1345-METEALL[[#This Row],[620113]], 0)</f>
        <v>0</v>
      </c>
      <c r="M1344">
        <f>IF(AND(ALL!L1345-METEALL[[#This Row],[620114]] &gt;= 0, ALL!L1345-METEALL[[#This Row],[620114]] &lt;= 24), ALL!L1345-METEALL[[#This Row],[620114]], 0)</f>
        <v>0</v>
      </c>
      <c r="N1344">
        <f>IF(AND(ALL!M1345-METEALL[[#This Row],[620116]] &gt;= 0, ALL!M1345-METEALL[[#This Row],[620116]] &lt;= 24), ALL!M1345-METEALL[[#This Row],[620116]], 0)</f>
        <v>12</v>
      </c>
      <c r="O1344">
        <f>IF(AND(ALL!N1345-METEALL[[#This Row],[620117]] &gt;= 0, ALL!N1345-METEALL[[#This Row],[620117]] &lt;= 24), ALL!N1345-METEALL[[#This Row],[620117]], 0)</f>
        <v>0</v>
      </c>
      <c r="P1344">
        <f>IF(AND(ALL!O1345-METEALL[[#This Row],[620118]] &gt;= 0, ALL!O1345-METEALL[[#This Row],[620118]] &lt;= 24), ALL!O1345-METEALL[[#This Row],[620118]], 0)</f>
        <v>0</v>
      </c>
      <c r="Q1344">
        <f>IF(AND(ALL!P1345-METEALL[[#This Row],[620119]] &gt;= 0, ALL!P1345-METEALL[[#This Row],[620119]] &lt;= 24), ALL!P1345-METEALL[[#This Row],[620119]], 0)</f>
        <v>0</v>
      </c>
      <c r="R1344">
        <f>IF(AND(ALL!Q1345-METEALL[[#This Row],[620120]] &gt;= 0, ALL!Q1345-METEALL[[#This Row],[620120]] &lt;= 24), ALL!Q1345-METEALL[[#This Row],[620120]], 0)</f>
        <v>0</v>
      </c>
      <c r="S1344">
        <f>IF(AND(ALL!R1345-METEALL[[#This Row],[620122]] &gt;= 0, ALL!R1345-METEALL[[#This Row],[620122]] &lt;= 24), ALL!R1345-METEALL[[#This Row],[620122]], 0)</f>
        <v>0</v>
      </c>
      <c r="T1344">
        <f>IF(AND(ALL!S1345-METEALL[[#This Row],[620123]] &gt;= 0, ALL!S1345-METEALL[[#This Row],[620123]] &lt;= 24), ALL!S1345-METEALL[[#This Row],[620123]], 0)</f>
        <v>0</v>
      </c>
      <c r="U1344">
        <f>IF(AND(ALL!T1345-METEALL[[#This Row],[620124]] &gt;= 0, ALL!T1345-METEALL[[#This Row],[620124]] &lt;= 24), ALL!T1345-METEALL[[#This Row],[620124]], 0)</f>
        <v>0</v>
      </c>
      <c r="Y1344">
        <v>620104</v>
      </c>
      <c r="Z1344" s="31">
        <v>45172</v>
      </c>
      <c r="AA1344">
        <v>0</v>
      </c>
    </row>
    <row r="1345" spans="3:27">
      <c r="C1345" s="17">
        <v>45173</v>
      </c>
      <c r="D1345" t="str">
        <f>TEXT(Mete_cal[[#This Row],[Egat Code]], "[$-409]mmm yyyy")</f>
        <v>Sep 2023</v>
      </c>
      <c r="E1345">
        <f>IF(AND(ALL!D1346-METEALL[[#This Row],[620104]] &gt;= 0, ALL!D1346-METEALL[[#This Row],[620104]] &lt;= 24), ALL!D1346-METEALL[[#This Row],[620104]], 0)</f>
        <v>0</v>
      </c>
      <c r="F1345">
        <f>IF(AND(ALL!E1346-METEALL[[#This Row],[620105]] &gt;= 0, ALL!E1346-METEALL[[#This Row],[620105]] &lt;= 24), ALL!E1346-METEALL[[#This Row],[620105]], 0)</f>
        <v>0</v>
      </c>
      <c r="G1345">
        <f>IF(AND(ALL!F1346-METEALL[[#This Row],[620106]] &gt;= 0, ALL!F1346-METEALL[[#This Row],[620106]] &lt;= 24), ALL!F1346-METEALL[[#This Row],[620106]], 0)</f>
        <v>0</v>
      </c>
      <c r="H1345">
        <f>IF(AND(ALL!G1346-METEALL[[#This Row],[620107]] &gt;= 0, ALL!G1346-METEALL[[#This Row],[620107]] &lt;= 24), ALL!G1346-METEALL[[#This Row],[620107]], 0)</f>
        <v>0</v>
      </c>
      <c r="I1345">
        <f>IF(AND(ALL!H1346-METEALL[[#This Row],[620109]] &gt;= 0, ALL!H1346-METEALL[[#This Row],[620109]] &lt;= 24), ALL!H1346-METEALL[[#This Row],[620109]], 0)</f>
        <v>0</v>
      </c>
      <c r="J1345">
        <f>IF(AND(ALL!I1346-METEALL[[#This Row],[620111]] &gt;= 0, ALL!I1346-METEALL[[#This Row],[620111]] &lt;= 24), ALL!I1346-METEALL[[#This Row],[620111]], 0)</f>
        <v>0</v>
      </c>
      <c r="K1345">
        <f>IF(AND(ALL!J1346-METEALL[[#This Row],[620112]] &gt;= 0, ALL!J1346-METEALL[[#This Row],[620112]] &lt;= 24), ALL!J1346-METEALL[[#This Row],[620112]], 0)</f>
        <v>0</v>
      </c>
      <c r="L1345">
        <f>IF(AND(ALL!K1346-METEALL[[#This Row],[620113]] &gt;= 0, ALL!K1346-METEALL[[#This Row],[620113]] &lt;= 24), ALL!K1346-METEALL[[#This Row],[620113]], 0)</f>
        <v>0</v>
      </c>
      <c r="M1345">
        <f>IF(AND(ALL!L1346-METEALL[[#This Row],[620114]] &gt;= 0, ALL!L1346-METEALL[[#This Row],[620114]] &lt;= 24), ALL!L1346-METEALL[[#This Row],[620114]], 0)</f>
        <v>0</v>
      </c>
      <c r="N1345">
        <f>IF(AND(ALL!M1346-METEALL[[#This Row],[620116]] &gt;= 0, ALL!M1346-METEALL[[#This Row],[620116]] &lt;= 24), ALL!M1346-METEALL[[#This Row],[620116]], 0)</f>
        <v>7</v>
      </c>
      <c r="O1345">
        <f>IF(AND(ALL!N1346-METEALL[[#This Row],[620117]] &gt;= 0, ALL!N1346-METEALL[[#This Row],[620117]] &lt;= 24), ALL!N1346-METEALL[[#This Row],[620117]], 0)</f>
        <v>0</v>
      </c>
      <c r="P1345">
        <f>IF(AND(ALL!O1346-METEALL[[#This Row],[620118]] &gt;= 0, ALL!O1346-METEALL[[#This Row],[620118]] &lt;= 24), ALL!O1346-METEALL[[#This Row],[620118]], 0)</f>
        <v>0</v>
      </c>
      <c r="Q1345">
        <f>IF(AND(ALL!P1346-METEALL[[#This Row],[620119]] &gt;= 0, ALL!P1346-METEALL[[#This Row],[620119]] &lt;= 24), ALL!P1346-METEALL[[#This Row],[620119]], 0)</f>
        <v>0</v>
      </c>
      <c r="R1345">
        <f>IF(AND(ALL!Q1346-METEALL[[#This Row],[620120]] &gt;= 0, ALL!Q1346-METEALL[[#This Row],[620120]] &lt;= 24), ALL!Q1346-METEALL[[#This Row],[620120]], 0)</f>
        <v>0</v>
      </c>
      <c r="S1345">
        <f>IF(AND(ALL!R1346-METEALL[[#This Row],[620122]] &gt;= 0, ALL!R1346-METEALL[[#This Row],[620122]] &lt;= 24), ALL!R1346-METEALL[[#This Row],[620122]], 0)</f>
        <v>0</v>
      </c>
      <c r="T1345">
        <f>IF(AND(ALL!S1346-METEALL[[#This Row],[620123]] &gt;= 0, ALL!S1346-METEALL[[#This Row],[620123]] &lt;= 24), ALL!S1346-METEALL[[#This Row],[620123]], 0)</f>
        <v>7</v>
      </c>
      <c r="U1345">
        <f>IF(AND(ALL!T1346-METEALL[[#This Row],[620124]] &gt;= 0, ALL!T1346-METEALL[[#This Row],[620124]] &lt;= 24), ALL!T1346-METEALL[[#This Row],[620124]], 0)</f>
        <v>0</v>
      </c>
      <c r="Y1345">
        <v>620104</v>
      </c>
      <c r="Z1345" s="31">
        <v>45173</v>
      </c>
      <c r="AA1345">
        <v>0</v>
      </c>
    </row>
    <row r="1346" spans="3:27">
      <c r="C1346" s="17">
        <v>45174</v>
      </c>
      <c r="D1346" t="str">
        <f>TEXT(Mete_cal[[#This Row],[Egat Code]], "[$-409]mmm yyyy")</f>
        <v>Sep 2023</v>
      </c>
      <c r="E1346">
        <f>IF(AND(ALL!D1347-METEALL[[#This Row],[620104]] &gt;= 0, ALL!D1347-METEALL[[#This Row],[620104]] &lt;= 24), ALL!D1347-METEALL[[#This Row],[620104]], 0)</f>
        <v>0</v>
      </c>
      <c r="F1346">
        <f>IF(AND(ALL!E1347-METEALL[[#This Row],[620105]] &gt;= 0, ALL!E1347-METEALL[[#This Row],[620105]] &lt;= 24), ALL!E1347-METEALL[[#This Row],[620105]], 0)</f>
        <v>0</v>
      </c>
      <c r="G1346">
        <f>IF(AND(ALL!F1347-METEALL[[#This Row],[620106]] &gt;= 0, ALL!F1347-METEALL[[#This Row],[620106]] &lt;= 24), ALL!F1347-METEALL[[#This Row],[620106]], 0)</f>
        <v>0</v>
      </c>
      <c r="H1346">
        <f>IF(AND(ALL!G1347-METEALL[[#This Row],[620107]] &gt;= 0, ALL!G1347-METEALL[[#This Row],[620107]] &lt;= 24), ALL!G1347-METEALL[[#This Row],[620107]], 0)</f>
        <v>5</v>
      </c>
      <c r="I1346">
        <f>IF(AND(ALL!H1347-METEALL[[#This Row],[620109]] &gt;= 0, ALL!H1347-METEALL[[#This Row],[620109]] &lt;= 24), ALL!H1347-METEALL[[#This Row],[620109]], 0)</f>
        <v>0</v>
      </c>
      <c r="J1346">
        <f>IF(AND(ALL!I1347-METEALL[[#This Row],[620111]] &gt;= 0, ALL!I1347-METEALL[[#This Row],[620111]] &lt;= 24), ALL!I1347-METEALL[[#This Row],[620111]], 0)</f>
        <v>0</v>
      </c>
      <c r="K1346">
        <f>IF(AND(ALL!J1347-METEALL[[#This Row],[620112]] &gt;= 0, ALL!J1347-METEALL[[#This Row],[620112]] &lt;= 24), ALL!J1347-METEALL[[#This Row],[620112]], 0)</f>
        <v>3</v>
      </c>
      <c r="L1346">
        <f>IF(AND(ALL!K1347-METEALL[[#This Row],[620113]] &gt;= 0, ALL!K1347-METEALL[[#This Row],[620113]] &lt;= 24), ALL!K1347-METEALL[[#This Row],[620113]], 0)</f>
        <v>0</v>
      </c>
      <c r="M1346">
        <f>IF(AND(ALL!L1347-METEALL[[#This Row],[620114]] &gt;= 0, ALL!L1347-METEALL[[#This Row],[620114]] &lt;= 24), ALL!L1347-METEALL[[#This Row],[620114]], 0)</f>
        <v>0</v>
      </c>
      <c r="N1346">
        <f>IF(AND(ALL!M1347-METEALL[[#This Row],[620116]] &gt;= 0, ALL!M1347-METEALL[[#This Row],[620116]] &lt;= 24), ALL!M1347-METEALL[[#This Row],[620116]], 0)</f>
        <v>4</v>
      </c>
      <c r="O1346">
        <f>IF(AND(ALL!N1347-METEALL[[#This Row],[620117]] &gt;= 0, ALL!N1347-METEALL[[#This Row],[620117]] &lt;= 24), ALL!N1347-METEALL[[#This Row],[620117]], 0)</f>
        <v>0</v>
      </c>
      <c r="P1346">
        <f>IF(AND(ALL!O1347-METEALL[[#This Row],[620118]] &gt;= 0, ALL!O1347-METEALL[[#This Row],[620118]] &lt;= 24), ALL!O1347-METEALL[[#This Row],[620118]], 0)</f>
        <v>7</v>
      </c>
      <c r="Q1346">
        <f>IF(AND(ALL!P1347-METEALL[[#This Row],[620119]] &gt;= 0, ALL!P1347-METEALL[[#This Row],[620119]] &lt;= 24), ALL!P1347-METEALL[[#This Row],[620119]], 0)</f>
        <v>5</v>
      </c>
      <c r="R1346">
        <f>IF(AND(ALL!Q1347-METEALL[[#This Row],[620120]] &gt;= 0, ALL!Q1347-METEALL[[#This Row],[620120]] &lt;= 24), ALL!Q1347-METEALL[[#This Row],[620120]], 0)</f>
        <v>5</v>
      </c>
      <c r="S1346">
        <f>IF(AND(ALL!R1347-METEALL[[#This Row],[620122]] &gt;= 0, ALL!R1347-METEALL[[#This Row],[620122]] &lt;= 24), ALL!R1347-METEALL[[#This Row],[620122]], 0)</f>
        <v>0</v>
      </c>
      <c r="T1346">
        <f>IF(AND(ALL!S1347-METEALL[[#This Row],[620123]] &gt;= 0, ALL!S1347-METEALL[[#This Row],[620123]] &lt;= 24), ALL!S1347-METEALL[[#This Row],[620123]], 0)</f>
        <v>0</v>
      </c>
      <c r="U1346">
        <f>IF(AND(ALL!T1347-METEALL[[#This Row],[620124]] &gt;= 0, ALL!T1347-METEALL[[#This Row],[620124]] &lt;= 24), ALL!T1347-METEALL[[#This Row],[620124]], 0)</f>
        <v>7</v>
      </c>
      <c r="Y1346">
        <v>620104</v>
      </c>
      <c r="Z1346" s="31">
        <v>45174</v>
      </c>
      <c r="AA1346">
        <v>0</v>
      </c>
    </row>
    <row r="1347" spans="3:27">
      <c r="C1347" s="17">
        <v>45175</v>
      </c>
      <c r="D1347" t="str">
        <f>TEXT(Mete_cal[[#This Row],[Egat Code]], "[$-409]mmm yyyy")</f>
        <v>Sep 2023</v>
      </c>
      <c r="E1347">
        <f>IF(AND(ALL!D1348-METEALL[[#This Row],[620104]] &gt;= 0, ALL!D1348-METEALL[[#This Row],[620104]] &lt;= 24), ALL!D1348-METEALL[[#This Row],[620104]], 0)</f>
        <v>5</v>
      </c>
      <c r="F1347">
        <f>IF(AND(ALL!E1348-METEALL[[#This Row],[620105]] &gt;= 0, ALL!E1348-METEALL[[#This Row],[620105]] &lt;= 24), ALL!E1348-METEALL[[#This Row],[620105]], 0)</f>
        <v>0</v>
      </c>
      <c r="G1347">
        <f>IF(AND(ALL!F1348-METEALL[[#This Row],[620106]] &gt;= 0, ALL!F1348-METEALL[[#This Row],[620106]] &lt;= 24), ALL!F1348-METEALL[[#This Row],[620106]], 0)</f>
        <v>7</v>
      </c>
      <c r="H1347">
        <f>IF(AND(ALL!G1348-METEALL[[#This Row],[620107]] &gt;= 0, ALL!G1348-METEALL[[#This Row],[620107]] &lt;= 24), ALL!G1348-METEALL[[#This Row],[620107]], 0)</f>
        <v>0</v>
      </c>
      <c r="I1347">
        <f>IF(AND(ALL!H1348-METEALL[[#This Row],[620109]] &gt;= 0, ALL!H1348-METEALL[[#This Row],[620109]] &lt;= 24), ALL!H1348-METEALL[[#This Row],[620109]], 0)</f>
        <v>0</v>
      </c>
      <c r="J1347">
        <f>IF(AND(ALL!I1348-METEALL[[#This Row],[620111]] &gt;= 0, ALL!I1348-METEALL[[#This Row],[620111]] &lt;= 24), ALL!I1348-METEALL[[#This Row],[620111]], 0)</f>
        <v>0</v>
      </c>
      <c r="K1347">
        <f>IF(AND(ALL!J1348-METEALL[[#This Row],[620112]] &gt;= 0, ALL!J1348-METEALL[[#This Row],[620112]] &lt;= 24), ALL!J1348-METEALL[[#This Row],[620112]], 0)</f>
        <v>3</v>
      </c>
      <c r="L1347">
        <f>IF(AND(ALL!K1348-METEALL[[#This Row],[620113]] &gt;= 0, ALL!K1348-METEALL[[#This Row],[620113]] &lt;= 24), ALL!K1348-METEALL[[#This Row],[620113]], 0)</f>
        <v>0</v>
      </c>
      <c r="M1347">
        <f>IF(AND(ALL!L1348-METEALL[[#This Row],[620114]] &gt;= 0, ALL!L1348-METEALL[[#This Row],[620114]] &lt;= 24), ALL!L1348-METEALL[[#This Row],[620114]], 0)</f>
        <v>0</v>
      </c>
      <c r="N1347">
        <f>IF(AND(ALL!M1348-METEALL[[#This Row],[620116]] &gt;= 0, ALL!M1348-METEALL[[#This Row],[620116]] &lt;= 24), ALL!M1348-METEALL[[#This Row],[620116]], 0)</f>
        <v>5</v>
      </c>
      <c r="O1347">
        <f>IF(AND(ALL!N1348-METEALL[[#This Row],[620117]] &gt;= 0, ALL!N1348-METEALL[[#This Row],[620117]] &lt;= 24), ALL!N1348-METEALL[[#This Row],[620117]], 0)</f>
        <v>0</v>
      </c>
      <c r="P1347">
        <f>IF(AND(ALL!O1348-METEALL[[#This Row],[620118]] &gt;= 0, ALL!O1348-METEALL[[#This Row],[620118]] &lt;= 24), ALL!O1348-METEALL[[#This Row],[620118]], 0)</f>
        <v>0</v>
      </c>
      <c r="Q1347">
        <f>IF(AND(ALL!P1348-METEALL[[#This Row],[620119]] &gt;= 0, ALL!P1348-METEALL[[#This Row],[620119]] &lt;= 24), ALL!P1348-METEALL[[#This Row],[620119]], 0)</f>
        <v>0</v>
      </c>
      <c r="R1347">
        <f>IF(AND(ALL!Q1348-METEALL[[#This Row],[620120]] &gt;= 0, ALL!Q1348-METEALL[[#This Row],[620120]] &lt;= 24), ALL!Q1348-METEALL[[#This Row],[620120]], 0)</f>
        <v>4</v>
      </c>
      <c r="S1347">
        <f>IF(AND(ALL!R1348-METEALL[[#This Row],[620122]] &gt;= 0, ALL!R1348-METEALL[[#This Row],[620122]] &lt;= 24), ALL!R1348-METEALL[[#This Row],[620122]], 0)</f>
        <v>0</v>
      </c>
      <c r="T1347">
        <f>IF(AND(ALL!S1348-METEALL[[#This Row],[620123]] &gt;= 0, ALL!S1348-METEALL[[#This Row],[620123]] &lt;= 24), ALL!S1348-METEALL[[#This Row],[620123]], 0)</f>
        <v>0</v>
      </c>
      <c r="U1347">
        <f>IF(AND(ALL!T1348-METEALL[[#This Row],[620124]] &gt;= 0, ALL!T1348-METEALL[[#This Row],[620124]] &lt;= 24), ALL!T1348-METEALL[[#This Row],[620124]], 0)</f>
        <v>0</v>
      </c>
      <c r="Y1347">
        <v>620104</v>
      </c>
      <c r="Z1347" s="31">
        <v>45175</v>
      </c>
      <c r="AA1347">
        <v>5</v>
      </c>
    </row>
    <row r="1348" spans="3:27">
      <c r="C1348" s="17">
        <v>45176</v>
      </c>
      <c r="D1348" t="str">
        <f>TEXT(Mete_cal[[#This Row],[Egat Code]], "[$-409]mmm yyyy")</f>
        <v>Sep 2023</v>
      </c>
      <c r="E1348">
        <f>IF(AND(ALL!D1349-METEALL[[#This Row],[620104]] &gt;= 0, ALL!D1349-METEALL[[#This Row],[620104]] &lt;= 24), ALL!D1349-METEALL[[#This Row],[620104]], 0)</f>
        <v>0</v>
      </c>
      <c r="F1348">
        <f>IF(AND(ALL!E1349-METEALL[[#This Row],[620105]] &gt;= 0, ALL!E1349-METEALL[[#This Row],[620105]] &lt;= 24), ALL!E1349-METEALL[[#This Row],[620105]], 0)</f>
        <v>0</v>
      </c>
      <c r="G1348">
        <f>IF(AND(ALL!F1349-METEALL[[#This Row],[620106]] &gt;= 0, ALL!F1349-METEALL[[#This Row],[620106]] &lt;= 24), ALL!F1349-METEALL[[#This Row],[620106]], 0)</f>
        <v>0</v>
      </c>
      <c r="H1348">
        <f>IF(AND(ALL!G1349-METEALL[[#This Row],[620107]] &gt;= 0, ALL!G1349-METEALL[[#This Row],[620107]] &lt;= 24), ALL!G1349-METEALL[[#This Row],[620107]], 0)</f>
        <v>0</v>
      </c>
      <c r="I1348">
        <f>IF(AND(ALL!H1349-METEALL[[#This Row],[620109]] &gt;= 0, ALL!H1349-METEALL[[#This Row],[620109]] &lt;= 24), ALL!H1349-METEALL[[#This Row],[620109]], 0)</f>
        <v>0</v>
      </c>
      <c r="J1348">
        <f>IF(AND(ALL!I1349-METEALL[[#This Row],[620111]] &gt;= 0, ALL!I1349-METEALL[[#This Row],[620111]] &lt;= 24), ALL!I1349-METEALL[[#This Row],[620111]], 0)</f>
        <v>0</v>
      </c>
      <c r="K1348">
        <f>IF(AND(ALL!J1349-METEALL[[#This Row],[620112]] &gt;= 0, ALL!J1349-METEALL[[#This Row],[620112]] &lt;= 24), ALL!J1349-METEALL[[#This Row],[620112]], 0)</f>
        <v>0</v>
      </c>
      <c r="L1348">
        <f>IF(AND(ALL!K1349-METEALL[[#This Row],[620113]] &gt;= 0, ALL!K1349-METEALL[[#This Row],[620113]] &lt;= 24), ALL!K1349-METEALL[[#This Row],[620113]], 0)</f>
        <v>0</v>
      </c>
      <c r="M1348">
        <f>IF(AND(ALL!L1349-METEALL[[#This Row],[620114]] &gt;= 0, ALL!L1349-METEALL[[#This Row],[620114]] &lt;= 24), ALL!L1349-METEALL[[#This Row],[620114]], 0)</f>
        <v>0</v>
      </c>
      <c r="N1348">
        <f>IF(AND(ALL!M1349-METEALL[[#This Row],[620116]] &gt;= 0, ALL!M1349-METEALL[[#This Row],[620116]] &lt;= 24), ALL!M1349-METEALL[[#This Row],[620116]], 0)</f>
        <v>0</v>
      </c>
      <c r="O1348">
        <f>IF(AND(ALL!N1349-METEALL[[#This Row],[620117]] &gt;= 0, ALL!N1349-METEALL[[#This Row],[620117]] &lt;= 24), ALL!N1349-METEALL[[#This Row],[620117]], 0)</f>
        <v>0</v>
      </c>
      <c r="P1348">
        <f>IF(AND(ALL!O1349-METEALL[[#This Row],[620118]] &gt;= 0, ALL!O1349-METEALL[[#This Row],[620118]] &lt;= 24), ALL!O1349-METEALL[[#This Row],[620118]], 0)</f>
        <v>0</v>
      </c>
      <c r="Q1348">
        <f>IF(AND(ALL!P1349-METEALL[[#This Row],[620119]] &gt;= 0, ALL!P1349-METEALL[[#This Row],[620119]] &lt;= 24), ALL!P1349-METEALL[[#This Row],[620119]], 0)</f>
        <v>0</v>
      </c>
      <c r="R1348">
        <f>IF(AND(ALL!Q1349-METEALL[[#This Row],[620120]] &gt;= 0, ALL!Q1349-METEALL[[#This Row],[620120]] &lt;= 24), ALL!Q1349-METEALL[[#This Row],[620120]], 0)</f>
        <v>0</v>
      </c>
      <c r="S1348">
        <f>IF(AND(ALL!R1349-METEALL[[#This Row],[620122]] &gt;= 0, ALL!R1349-METEALL[[#This Row],[620122]] &lt;= 24), ALL!R1349-METEALL[[#This Row],[620122]], 0)</f>
        <v>0</v>
      </c>
      <c r="T1348">
        <f>IF(AND(ALL!S1349-METEALL[[#This Row],[620123]] &gt;= 0, ALL!S1349-METEALL[[#This Row],[620123]] &lt;= 24), ALL!S1349-METEALL[[#This Row],[620123]], 0)</f>
        <v>0</v>
      </c>
      <c r="U1348">
        <f>IF(AND(ALL!T1349-METEALL[[#This Row],[620124]] &gt;= 0, ALL!T1349-METEALL[[#This Row],[620124]] &lt;= 24), ALL!T1349-METEALL[[#This Row],[620124]], 0)</f>
        <v>0</v>
      </c>
      <c r="Y1348">
        <v>620104</v>
      </c>
      <c r="Z1348" s="31">
        <v>45176</v>
      </c>
      <c r="AA1348">
        <v>0</v>
      </c>
    </row>
    <row r="1349" spans="3:27">
      <c r="C1349" s="17">
        <v>45177</v>
      </c>
      <c r="D1349" t="str">
        <f>TEXT(Mete_cal[[#This Row],[Egat Code]], "[$-409]mmm yyyy")</f>
        <v>Sep 2023</v>
      </c>
      <c r="E1349">
        <f>IF(AND(ALL!D1350-METEALL[[#This Row],[620104]] &gt;= 0, ALL!D1350-METEALL[[#This Row],[620104]] &lt;= 24), ALL!D1350-METEALL[[#This Row],[620104]], 0)</f>
        <v>0</v>
      </c>
      <c r="F1349">
        <f>IF(AND(ALL!E1350-METEALL[[#This Row],[620105]] &gt;= 0, ALL!E1350-METEALL[[#This Row],[620105]] &lt;= 24), ALL!E1350-METEALL[[#This Row],[620105]], 0)</f>
        <v>0</v>
      </c>
      <c r="G1349">
        <f>IF(AND(ALL!F1350-METEALL[[#This Row],[620106]] &gt;= 0, ALL!F1350-METEALL[[#This Row],[620106]] &lt;= 24), ALL!F1350-METEALL[[#This Row],[620106]], 0)</f>
        <v>6</v>
      </c>
      <c r="H1349">
        <f>IF(AND(ALL!G1350-METEALL[[#This Row],[620107]] &gt;= 0, ALL!G1350-METEALL[[#This Row],[620107]] &lt;= 24), ALL!G1350-METEALL[[#This Row],[620107]], 0)</f>
        <v>0</v>
      </c>
      <c r="I1349">
        <f>IF(AND(ALL!H1350-METEALL[[#This Row],[620109]] &gt;= 0, ALL!H1350-METEALL[[#This Row],[620109]] &lt;= 24), ALL!H1350-METEALL[[#This Row],[620109]], 0)</f>
        <v>8</v>
      </c>
      <c r="J1349">
        <f>IF(AND(ALL!I1350-METEALL[[#This Row],[620111]] &gt;= 0, ALL!I1350-METEALL[[#This Row],[620111]] &lt;= 24), ALL!I1350-METEALL[[#This Row],[620111]], 0)</f>
        <v>0</v>
      </c>
      <c r="K1349">
        <f>IF(AND(ALL!J1350-METEALL[[#This Row],[620112]] &gt;= 0, ALL!J1350-METEALL[[#This Row],[620112]] &lt;= 24), ALL!J1350-METEALL[[#This Row],[620112]], 0)</f>
        <v>0</v>
      </c>
      <c r="L1349">
        <f>IF(AND(ALL!K1350-METEALL[[#This Row],[620113]] &gt;= 0, ALL!K1350-METEALL[[#This Row],[620113]] &lt;= 24), ALL!K1350-METEALL[[#This Row],[620113]], 0)</f>
        <v>0</v>
      </c>
      <c r="M1349">
        <f>IF(AND(ALL!L1350-METEALL[[#This Row],[620114]] &gt;= 0, ALL!L1350-METEALL[[#This Row],[620114]] &lt;= 24), ALL!L1350-METEALL[[#This Row],[620114]], 0)</f>
        <v>0</v>
      </c>
      <c r="N1349">
        <f>IF(AND(ALL!M1350-METEALL[[#This Row],[620116]] &gt;= 0, ALL!M1350-METEALL[[#This Row],[620116]] &lt;= 24), ALL!M1350-METEALL[[#This Row],[620116]], 0)</f>
        <v>0</v>
      </c>
      <c r="O1349">
        <f>IF(AND(ALL!N1350-METEALL[[#This Row],[620117]] &gt;= 0, ALL!N1350-METEALL[[#This Row],[620117]] &lt;= 24), ALL!N1350-METEALL[[#This Row],[620117]], 0)</f>
        <v>0</v>
      </c>
      <c r="P1349">
        <f>IF(AND(ALL!O1350-METEALL[[#This Row],[620118]] &gt;= 0, ALL!O1350-METEALL[[#This Row],[620118]] &lt;= 24), ALL!O1350-METEALL[[#This Row],[620118]], 0)</f>
        <v>0</v>
      </c>
      <c r="Q1349">
        <f>IF(AND(ALL!P1350-METEALL[[#This Row],[620119]] &gt;= 0, ALL!P1350-METEALL[[#This Row],[620119]] &lt;= 24), ALL!P1350-METEALL[[#This Row],[620119]], 0)</f>
        <v>3</v>
      </c>
      <c r="R1349">
        <f>IF(AND(ALL!Q1350-METEALL[[#This Row],[620120]] &gt;= 0, ALL!Q1350-METEALL[[#This Row],[620120]] &lt;= 24), ALL!Q1350-METEALL[[#This Row],[620120]], 0)</f>
        <v>10</v>
      </c>
      <c r="S1349">
        <f>IF(AND(ALL!R1350-METEALL[[#This Row],[620122]] &gt;= 0, ALL!R1350-METEALL[[#This Row],[620122]] &lt;= 24), ALL!R1350-METEALL[[#This Row],[620122]], 0)</f>
        <v>0</v>
      </c>
      <c r="T1349">
        <f>IF(AND(ALL!S1350-METEALL[[#This Row],[620123]] &gt;= 0, ALL!S1350-METEALL[[#This Row],[620123]] &lt;= 24), ALL!S1350-METEALL[[#This Row],[620123]], 0)</f>
        <v>0</v>
      </c>
      <c r="U1349">
        <f>IF(AND(ALL!T1350-METEALL[[#This Row],[620124]] &gt;= 0, ALL!T1350-METEALL[[#This Row],[620124]] &lt;= 24), ALL!T1350-METEALL[[#This Row],[620124]], 0)</f>
        <v>5</v>
      </c>
      <c r="Y1349">
        <v>620104</v>
      </c>
      <c r="Z1349" s="31">
        <v>45177</v>
      </c>
      <c r="AA1349">
        <v>0</v>
      </c>
    </row>
    <row r="1350" spans="3:27">
      <c r="C1350" s="17">
        <v>45178</v>
      </c>
      <c r="D1350" t="str">
        <f>TEXT(Mete_cal[[#This Row],[Egat Code]], "[$-409]mmm yyyy")</f>
        <v>Sep 2023</v>
      </c>
      <c r="E1350">
        <f>IF(AND(ALL!D1351-METEALL[[#This Row],[620104]] &gt;= 0, ALL!D1351-METEALL[[#This Row],[620104]] &lt;= 24), ALL!D1351-METEALL[[#This Row],[620104]], 0)</f>
        <v>0</v>
      </c>
      <c r="F1350">
        <f>IF(AND(ALL!E1351-METEALL[[#This Row],[620105]] &gt;= 0, ALL!E1351-METEALL[[#This Row],[620105]] &lt;= 24), ALL!E1351-METEALL[[#This Row],[620105]], 0)</f>
        <v>3</v>
      </c>
      <c r="G1350">
        <f>IF(AND(ALL!F1351-METEALL[[#This Row],[620106]] &gt;= 0, ALL!F1351-METEALL[[#This Row],[620106]] &lt;= 24), ALL!F1351-METEALL[[#This Row],[620106]], 0)</f>
        <v>6</v>
      </c>
      <c r="H1350">
        <f>IF(AND(ALL!G1351-METEALL[[#This Row],[620107]] &gt;= 0, ALL!G1351-METEALL[[#This Row],[620107]] &lt;= 24), ALL!G1351-METEALL[[#This Row],[620107]], 0)</f>
        <v>0</v>
      </c>
      <c r="I1350">
        <f>IF(AND(ALL!H1351-METEALL[[#This Row],[620109]] &gt;= 0, ALL!H1351-METEALL[[#This Row],[620109]] &lt;= 24), ALL!H1351-METEALL[[#This Row],[620109]], 0)</f>
        <v>0</v>
      </c>
      <c r="J1350">
        <f>IF(AND(ALL!I1351-METEALL[[#This Row],[620111]] &gt;= 0, ALL!I1351-METEALL[[#This Row],[620111]] &lt;= 24), ALL!I1351-METEALL[[#This Row],[620111]], 0)</f>
        <v>1</v>
      </c>
      <c r="K1350">
        <f>IF(AND(ALL!J1351-METEALL[[#This Row],[620112]] &gt;= 0, ALL!J1351-METEALL[[#This Row],[620112]] &lt;= 24), ALL!J1351-METEALL[[#This Row],[620112]], 0)</f>
        <v>0</v>
      </c>
      <c r="L1350">
        <f>IF(AND(ALL!K1351-METEALL[[#This Row],[620113]] &gt;= 0, ALL!K1351-METEALL[[#This Row],[620113]] &lt;= 24), ALL!K1351-METEALL[[#This Row],[620113]], 0)</f>
        <v>0</v>
      </c>
      <c r="M1350">
        <f>IF(AND(ALL!L1351-METEALL[[#This Row],[620114]] &gt;= 0, ALL!L1351-METEALL[[#This Row],[620114]] &lt;= 24), ALL!L1351-METEALL[[#This Row],[620114]], 0)</f>
        <v>0</v>
      </c>
      <c r="N1350">
        <f>IF(AND(ALL!M1351-METEALL[[#This Row],[620116]] &gt;= 0, ALL!M1351-METEALL[[#This Row],[620116]] &lt;= 24), ALL!M1351-METEALL[[#This Row],[620116]], 0)</f>
        <v>2</v>
      </c>
      <c r="O1350">
        <f>IF(AND(ALL!N1351-METEALL[[#This Row],[620117]] &gt;= 0, ALL!N1351-METEALL[[#This Row],[620117]] &lt;= 24), ALL!N1351-METEALL[[#This Row],[620117]], 0)</f>
        <v>0</v>
      </c>
      <c r="P1350">
        <f>IF(AND(ALL!O1351-METEALL[[#This Row],[620118]] &gt;= 0, ALL!O1351-METEALL[[#This Row],[620118]] &lt;= 24), ALL!O1351-METEALL[[#This Row],[620118]], 0)</f>
        <v>7</v>
      </c>
      <c r="Q1350">
        <f>IF(AND(ALL!P1351-METEALL[[#This Row],[620119]] &gt;= 0, ALL!P1351-METEALL[[#This Row],[620119]] &lt;= 24), ALL!P1351-METEALL[[#This Row],[620119]], 0)</f>
        <v>3</v>
      </c>
      <c r="R1350">
        <f>IF(AND(ALL!Q1351-METEALL[[#This Row],[620120]] &gt;= 0, ALL!Q1351-METEALL[[#This Row],[620120]] &lt;= 24), ALL!Q1351-METEALL[[#This Row],[620120]], 0)</f>
        <v>0</v>
      </c>
      <c r="S1350">
        <f>IF(AND(ALL!R1351-METEALL[[#This Row],[620122]] &gt;= 0, ALL!R1351-METEALL[[#This Row],[620122]] &lt;= 24), ALL!R1351-METEALL[[#This Row],[620122]], 0)</f>
        <v>0</v>
      </c>
      <c r="T1350">
        <f>IF(AND(ALL!S1351-METEALL[[#This Row],[620123]] &gt;= 0, ALL!S1351-METEALL[[#This Row],[620123]] &lt;= 24), ALL!S1351-METEALL[[#This Row],[620123]], 0)</f>
        <v>0</v>
      </c>
      <c r="U1350">
        <f>IF(AND(ALL!T1351-METEALL[[#This Row],[620124]] &gt;= 0, ALL!T1351-METEALL[[#This Row],[620124]] &lt;= 24), ALL!T1351-METEALL[[#This Row],[620124]], 0)</f>
        <v>1</v>
      </c>
      <c r="Y1350">
        <v>620104</v>
      </c>
      <c r="Z1350" s="31">
        <v>45178</v>
      </c>
      <c r="AA1350">
        <v>0</v>
      </c>
    </row>
    <row r="1351" spans="3:27">
      <c r="C1351" s="17">
        <v>45179</v>
      </c>
      <c r="D1351" t="str">
        <f>TEXT(Mete_cal[[#This Row],[Egat Code]], "[$-409]mmm yyyy")</f>
        <v>Sep 2023</v>
      </c>
      <c r="E1351">
        <f>IF(AND(ALL!D1352-METEALL[[#This Row],[620104]] &gt;= 0, ALL!D1352-METEALL[[#This Row],[620104]] &lt;= 24), ALL!D1352-METEALL[[#This Row],[620104]], 0)</f>
        <v>10</v>
      </c>
      <c r="F1351">
        <f>IF(AND(ALL!E1352-METEALL[[#This Row],[620105]] &gt;= 0, ALL!E1352-METEALL[[#This Row],[620105]] &lt;= 24), ALL!E1352-METEALL[[#This Row],[620105]], 0)</f>
        <v>0</v>
      </c>
      <c r="G1351">
        <f>IF(AND(ALL!F1352-METEALL[[#This Row],[620106]] &gt;= 0, ALL!F1352-METEALL[[#This Row],[620106]] &lt;= 24), ALL!F1352-METEALL[[#This Row],[620106]], 0)</f>
        <v>0</v>
      </c>
      <c r="H1351">
        <f>IF(AND(ALL!G1352-METEALL[[#This Row],[620107]] &gt;= 0, ALL!G1352-METEALL[[#This Row],[620107]] &lt;= 24), ALL!G1352-METEALL[[#This Row],[620107]], 0)</f>
        <v>2</v>
      </c>
      <c r="I1351">
        <f>IF(AND(ALL!H1352-METEALL[[#This Row],[620109]] &gt;= 0, ALL!H1352-METEALL[[#This Row],[620109]] &lt;= 24), ALL!H1352-METEALL[[#This Row],[620109]], 0)</f>
        <v>0</v>
      </c>
      <c r="J1351">
        <f>IF(AND(ALL!I1352-METEALL[[#This Row],[620111]] &gt;= 0, ALL!I1352-METEALL[[#This Row],[620111]] &lt;= 24), ALL!I1352-METEALL[[#This Row],[620111]], 0)</f>
        <v>7</v>
      </c>
      <c r="K1351">
        <f>IF(AND(ALL!J1352-METEALL[[#This Row],[620112]] &gt;= 0, ALL!J1352-METEALL[[#This Row],[620112]] &lt;= 24), ALL!J1352-METEALL[[#This Row],[620112]], 0)</f>
        <v>4</v>
      </c>
      <c r="L1351">
        <f>IF(AND(ALL!K1352-METEALL[[#This Row],[620113]] &gt;= 0, ALL!K1352-METEALL[[#This Row],[620113]] &lt;= 24), ALL!K1352-METEALL[[#This Row],[620113]], 0)</f>
        <v>0</v>
      </c>
      <c r="M1351">
        <f>IF(AND(ALL!L1352-METEALL[[#This Row],[620114]] &gt;= 0, ALL!L1352-METEALL[[#This Row],[620114]] &lt;= 24), ALL!L1352-METEALL[[#This Row],[620114]], 0)</f>
        <v>0</v>
      </c>
      <c r="N1351">
        <f>IF(AND(ALL!M1352-METEALL[[#This Row],[620116]] &gt;= 0, ALL!M1352-METEALL[[#This Row],[620116]] &lt;= 24), ALL!M1352-METEALL[[#This Row],[620116]], 0)</f>
        <v>13</v>
      </c>
      <c r="O1351">
        <f>IF(AND(ALL!N1352-METEALL[[#This Row],[620117]] &gt;= 0, ALL!N1352-METEALL[[#This Row],[620117]] &lt;= 24), ALL!N1352-METEALL[[#This Row],[620117]], 0)</f>
        <v>0</v>
      </c>
      <c r="P1351">
        <f>IF(AND(ALL!O1352-METEALL[[#This Row],[620118]] &gt;= 0, ALL!O1352-METEALL[[#This Row],[620118]] &lt;= 24), ALL!O1352-METEALL[[#This Row],[620118]], 0)</f>
        <v>12</v>
      </c>
      <c r="Q1351">
        <f>IF(AND(ALL!P1352-METEALL[[#This Row],[620119]] &gt;= 0, ALL!P1352-METEALL[[#This Row],[620119]] &lt;= 24), ALL!P1352-METEALL[[#This Row],[620119]], 0)</f>
        <v>0</v>
      </c>
      <c r="R1351">
        <f>IF(AND(ALL!Q1352-METEALL[[#This Row],[620120]] &gt;= 0, ALL!Q1352-METEALL[[#This Row],[620120]] &lt;= 24), ALL!Q1352-METEALL[[#This Row],[620120]], 0)</f>
        <v>1</v>
      </c>
      <c r="S1351">
        <f>IF(AND(ALL!R1352-METEALL[[#This Row],[620122]] &gt;= 0, ALL!R1352-METEALL[[#This Row],[620122]] &lt;= 24), ALL!R1352-METEALL[[#This Row],[620122]], 0)</f>
        <v>0</v>
      </c>
      <c r="T1351">
        <f>IF(AND(ALL!S1352-METEALL[[#This Row],[620123]] &gt;= 0, ALL!S1352-METEALL[[#This Row],[620123]] &lt;= 24), ALL!S1352-METEALL[[#This Row],[620123]], 0)</f>
        <v>0</v>
      </c>
      <c r="U1351">
        <f>IF(AND(ALL!T1352-METEALL[[#This Row],[620124]] &gt;= 0, ALL!T1352-METEALL[[#This Row],[620124]] &lt;= 24), ALL!T1352-METEALL[[#This Row],[620124]], 0)</f>
        <v>3</v>
      </c>
      <c r="Y1351">
        <v>620104</v>
      </c>
      <c r="Z1351" s="31">
        <v>45179</v>
      </c>
      <c r="AA1351">
        <v>10</v>
      </c>
    </row>
    <row r="1352" spans="3:27">
      <c r="C1352" s="17">
        <v>45180</v>
      </c>
      <c r="D1352" t="str">
        <f>TEXT(Mete_cal[[#This Row],[Egat Code]], "[$-409]mmm yyyy")</f>
        <v>Sep 2023</v>
      </c>
      <c r="E1352">
        <f>IF(AND(ALL!D1353-METEALL[[#This Row],[620104]] &gt;= 0, ALL!D1353-METEALL[[#This Row],[620104]] &lt;= 24), ALL!D1353-METEALL[[#This Row],[620104]], 0)</f>
        <v>5</v>
      </c>
      <c r="F1352">
        <f>IF(AND(ALL!E1353-METEALL[[#This Row],[620105]] &gt;= 0, ALL!E1353-METEALL[[#This Row],[620105]] &lt;= 24), ALL!E1353-METEALL[[#This Row],[620105]], 0)</f>
        <v>0</v>
      </c>
      <c r="G1352">
        <f>IF(AND(ALL!F1353-METEALL[[#This Row],[620106]] &gt;= 0, ALL!F1353-METEALL[[#This Row],[620106]] &lt;= 24), ALL!F1353-METEALL[[#This Row],[620106]], 0)</f>
        <v>5</v>
      </c>
      <c r="H1352">
        <f>IF(AND(ALL!G1353-METEALL[[#This Row],[620107]] &gt;= 0, ALL!G1353-METEALL[[#This Row],[620107]] &lt;= 24), ALL!G1353-METEALL[[#This Row],[620107]], 0)</f>
        <v>0</v>
      </c>
      <c r="I1352">
        <f>IF(AND(ALL!H1353-METEALL[[#This Row],[620109]] &gt;= 0, ALL!H1353-METEALL[[#This Row],[620109]] &lt;= 24), ALL!H1353-METEALL[[#This Row],[620109]], 0)</f>
        <v>0</v>
      </c>
      <c r="J1352">
        <f>IF(AND(ALL!I1353-METEALL[[#This Row],[620111]] &gt;= 0, ALL!I1353-METEALL[[#This Row],[620111]] &lt;= 24), ALL!I1353-METEALL[[#This Row],[620111]], 0)</f>
        <v>10</v>
      </c>
      <c r="K1352">
        <f>IF(AND(ALL!J1353-METEALL[[#This Row],[620112]] &gt;= 0, ALL!J1353-METEALL[[#This Row],[620112]] &lt;= 24), ALL!J1353-METEALL[[#This Row],[620112]], 0)</f>
        <v>0</v>
      </c>
      <c r="L1352">
        <f>IF(AND(ALL!K1353-METEALL[[#This Row],[620113]] &gt;= 0, ALL!K1353-METEALL[[#This Row],[620113]] &lt;= 24), ALL!K1353-METEALL[[#This Row],[620113]], 0)</f>
        <v>2</v>
      </c>
      <c r="M1352">
        <f>IF(AND(ALL!L1353-METEALL[[#This Row],[620114]] &gt;= 0, ALL!L1353-METEALL[[#This Row],[620114]] &lt;= 24), ALL!L1353-METEALL[[#This Row],[620114]], 0)</f>
        <v>0</v>
      </c>
      <c r="N1352">
        <f>IF(AND(ALL!M1353-METEALL[[#This Row],[620116]] &gt;= 0, ALL!M1353-METEALL[[#This Row],[620116]] &lt;= 24), ALL!M1353-METEALL[[#This Row],[620116]], 0)</f>
        <v>4</v>
      </c>
      <c r="O1352">
        <f>IF(AND(ALL!N1353-METEALL[[#This Row],[620117]] &gt;= 0, ALL!N1353-METEALL[[#This Row],[620117]] &lt;= 24), ALL!N1353-METEALL[[#This Row],[620117]], 0)</f>
        <v>0</v>
      </c>
      <c r="P1352">
        <f>IF(AND(ALL!O1353-METEALL[[#This Row],[620118]] &gt;= 0, ALL!O1353-METEALL[[#This Row],[620118]] &lt;= 24), ALL!O1353-METEALL[[#This Row],[620118]], 0)</f>
        <v>6</v>
      </c>
      <c r="Q1352">
        <f>IF(AND(ALL!P1353-METEALL[[#This Row],[620119]] &gt;= 0, ALL!P1353-METEALL[[#This Row],[620119]] &lt;= 24), ALL!P1353-METEALL[[#This Row],[620119]], 0)</f>
        <v>10</v>
      </c>
      <c r="R1352">
        <f>IF(AND(ALL!Q1353-METEALL[[#This Row],[620120]] &gt;= 0, ALL!Q1353-METEALL[[#This Row],[620120]] &lt;= 24), ALL!Q1353-METEALL[[#This Row],[620120]], 0)</f>
        <v>0</v>
      </c>
      <c r="S1352">
        <f>IF(AND(ALL!R1353-METEALL[[#This Row],[620122]] &gt;= 0, ALL!R1353-METEALL[[#This Row],[620122]] &lt;= 24), ALL!R1353-METEALL[[#This Row],[620122]], 0)</f>
        <v>0</v>
      </c>
      <c r="T1352">
        <f>IF(AND(ALL!S1353-METEALL[[#This Row],[620123]] &gt;= 0, ALL!S1353-METEALL[[#This Row],[620123]] &lt;= 24), ALL!S1353-METEALL[[#This Row],[620123]], 0)</f>
        <v>2</v>
      </c>
      <c r="U1352">
        <f>IF(AND(ALL!T1353-METEALL[[#This Row],[620124]] &gt;= 0, ALL!T1353-METEALL[[#This Row],[620124]] &lt;= 24), ALL!T1353-METEALL[[#This Row],[620124]], 0)</f>
        <v>2</v>
      </c>
      <c r="Y1352">
        <v>620104</v>
      </c>
      <c r="Z1352" s="31">
        <v>45180</v>
      </c>
      <c r="AA1352">
        <v>5</v>
      </c>
    </row>
    <row r="1353" spans="3:27">
      <c r="C1353" s="17">
        <v>45181</v>
      </c>
      <c r="D1353" t="str">
        <f>TEXT(Mete_cal[[#This Row],[Egat Code]], "[$-409]mmm yyyy")</f>
        <v>Sep 2023</v>
      </c>
      <c r="E1353">
        <f>IF(AND(ALL!D1354-METEALL[[#This Row],[620104]] &gt;= 0, ALL!D1354-METEALL[[#This Row],[620104]] &lt;= 24), ALL!D1354-METEALL[[#This Row],[620104]], 0)</f>
        <v>0</v>
      </c>
      <c r="F1353">
        <f>IF(AND(ALL!E1354-METEALL[[#This Row],[620105]] &gt;= 0, ALL!E1354-METEALL[[#This Row],[620105]] &lt;= 24), ALL!E1354-METEALL[[#This Row],[620105]], 0)</f>
        <v>0</v>
      </c>
      <c r="G1353">
        <f>IF(AND(ALL!F1354-METEALL[[#This Row],[620106]] &gt;= 0, ALL!F1354-METEALL[[#This Row],[620106]] &lt;= 24), ALL!F1354-METEALL[[#This Row],[620106]], 0)</f>
        <v>1</v>
      </c>
      <c r="H1353">
        <f>IF(AND(ALL!G1354-METEALL[[#This Row],[620107]] &gt;= 0, ALL!G1354-METEALL[[#This Row],[620107]] &lt;= 24), ALL!G1354-METEALL[[#This Row],[620107]], 0)</f>
        <v>8</v>
      </c>
      <c r="I1353">
        <f>IF(AND(ALL!H1354-METEALL[[#This Row],[620109]] &gt;= 0, ALL!H1354-METEALL[[#This Row],[620109]] &lt;= 24), ALL!H1354-METEALL[[#This Row],[620109]], 0)</f>
        <v>1</v>
      </c>
      <c r="J1353">
        <f>IF(AND(ALL!I1354-METEALL[[#This Row],[620111]] &gt;= 0, ALL!I1354-METEALL[[#This Row],[620111]] &lt;= 24), ALL!I1354-METEALL[[#This Row],[620111]], 0)</f>
        <v>8</v>
      </c>
      <c r="K1353">
        <f>IF(AND(ALL!J1354-METEALL[[#This Row],[620112]] &gt;= 0, ALL!J1354-METEALL[[#This Row],[620112]] &lt;= 24), ALL!J1354-METEALL[[#This Row],[620112]], 0)</f>
        <v>6</v>
      </c>
      <c r="L1353">
        <f>IF(AND(ALL!K1354-METEALL[[#This Row],[620113]] &gt;= 0, ALL!K1354-METEALL[[#This Row],[620113]] &lt;= 24), ALL!K1354-METEALL[[#This Row],[620113]], 0)</f>
        <v>0</v>
      </c>
      <c r="M1353">
        <f>IF(AND(ALL!L1354-METEALL[[#This Row],[620114]] &gt;= 0, ALL!L1354-METEALL[[#This Row],[620114]] &lt;= 24), ALL!L1354-METEALL[[#This Row],[620114]], 0)</f>
        <v>0</v>
      </c>
      <c r="N1353">
        <f>IF(AND(ALL!M1354-METEALL[[#This Row],[620116]] &gt;= 0, ALL!M1354-METEALL[[#This Row],[620116]] &lt;= 24), ALL!M1354-METEALL[[#This Row],[620116]], 0)</f>
        <v>18</v>
      </c>
      <c r="O1353">
        <f>IF(AND(ALL!N1354-METEALL[[#This Row],[620117]] &gt;= 0, ALL!N1354-METEALL[[#This Row],[620117]] &lt;= 24), ALL!N1354-METEALL[[#This Row],[620117]], 0)</f>
        <v>0</v>
      </c>
      <c r="P1353">
        <f>IF(AND(ALL!O1354-METEALL[[#This Row],[620118]] &gt;= 0, ALL!O1354-METEALL[[#This Row],[620118]] &lt;= 24), ALL!O1354-METEALL[[#This Row],[620118]], 0)</f>
        <v>0</v>
      </c>
      <c r="Q1353">
        <f>IF(AND(ALL!P1354-METEALL[[#This Row],[620119]] &gt;= 0, ALL!P1354-METEALL[[#This Row],[620119]] &lt;= 24), ALL!P1354-METEALL[[#This Row],[620119]], 0)</f>
        <v>14</v>
      </c>
      <c r="R1353">
        <f>IF(AND(ALL!Q1354-METEALL[[#This Row],[620120]] &gt;= 0, ALL!Q1354-METEALL[[#This Row],[620120]] &lt;= 24), ALL!Q1354-METEALL[[#This Row],[620120]], 0)</f>
        <v>7</v>
      </c>
      <c r="S1353">
        <f>IF(AND(ALL!R1354-METEALL[[#This Row],[620122]] &gt;= 0, ALL!R1354-METEALL[[#This Row],[620122]] &lt;= 24), ALL!R1354-METEALL[[#This Row],[620122]], 0)</f>
        <v>0</v>
      </c>
      <c r="T1353">
        <f>IF(AND(ALL!S1354-METEALL[[#This Row],[620123]] &gt;= 0, ALL!S1354-METEALL[[#This Row],[620123]] &lt;= 24), ALL!S1354-METEALL[[#This Row],[620123]], 0)</f>
        <v>6</v>
      </c>
      <c r="U1353">
        <f>IF(AND(ALL!T1354-METEALL[[#This Row],[620124]] &gt;= 0, ALL!T1354-METEALL[[#This Row],[620124]] &lt;= 24), ALL!T1354-METEALL[[#This Row],[620124]], 0)</f>
        <v>5</v>
      </c>
      <c r="Y1353">
        <v>620104</v>
      </c>
      <c r="Z1353" s="31">
        <v>45181</v>
      </c>
      <c r="AA1353">
        <v>0</v>
      </c>
    </row>
    <row r="1354" spans="3:27">
      <c r="C1354" s="17">
        <v>45182</v>
      </c>
      <c r="D1354" t="str">
        <f>TEXT(Mete_cal[[#This Row],[Egat Code]], "[$-409]mmm yyyy")</f>
        <v>Sep 2023</v>
      </c>
      <c r="E1354">
        <f>IF(AND(ALL!D1355-METEALL[[#This Row],[620104]] &gt;= 0, ALL!D1355-METEALL[[#This Row],[620104]] &lt;= 24), ALL!D1355-METEALL[[#This Row],[620104]], 0)</f>
        <v>0</v>
      </c>
      <c r="F1354">
        <f>IF(AND(ALL!E1355-METEALL[[#This Row],[620105]] &gt;= 0, ALL!E1355-METEALL[[#This Row],[620105]] &lt;= 24), ALL!E1355-METEALL[[#This Row],[620105]], 0)</f>
        <v>0</v>
      </c>
      <c r="G1354">
        <f>IF(AND(ALL!F1355-METEALL[[#This Row],[620106]] &gt;= 0, ALL!F1355-METEALL[[#This Row],[620106]] &lt;= 24), ALL!F1355-METEALL[[#This Row],[620106]], 0)</f>
        <v>0</v>
      </c>
      <c r="H1354">
        <f>IF(AND(ALL!G1355-METEALL[[#This Row],[620107]] &gt;= 0, ALL!G1355-METEALL[[#This Row],[620107]] &lt;= 24), ALL!G1355-METEALL[[#This Row],[620107]], 0)</f>
        <v>0</v>
      </c>
      <c r="I1354">
        <f>IF(AND(ALL!H1355-METEALL[[#This Row],[620109]] &gt;= 0, ALL!H1355-METEALL[[#This Row],[620109]] &lt;= 24), ALL!H1355-METEALL[[#This Row],[620109]], 0)</f>
        <v>0</v>
      </c>
      <c r="J1354">
        <f>IF(AND(ALL!I1355-METEALL[[#This Row],[620111]] &gt;= 0, ALL!I1355-METEALL[[#This Row],[620111]] &lt;= 24), ALL!I1355-METEALL[[#This Row],[620111]], 0)</f>
        <v>14</v>
      </c>
      <c r="K1354">
        <f>IF(AND(ALL!J1355-METEALL[[#This Row],[620112]] &gt;= 0, ALL!J1355-METEALL[[#This Row],[620112]] &lt;= 24), ALL!J1355-METEALL[[#This Row],[620112]], 0)</f>
        <v>18</v>
      </c>
      <c r="L1354">
        <f>IF(AND(ALL!K1355-METEALL[[#This Row],[620113]] &gt;= 0, ALL!K1355-METEALL[[#This Row],[620113]] &lt;= 24), ALL!K1355-METEALL[[#This Row],[620113]], 0)</f>
        <v>0</v>
      </c>
      <c r="M1354">
        <f>IF(AND(ALL!L1355-METEALL[[#This Row],[620114]] &gt;= 0, ALL!L1355-METEALL[[#This Row],[620114]] &lt;= 24), ALL!L1355-METEALL[[#This Row],[620114]], 0)</f>
        <v>0</v>
      </c>
      <c r="N1354">
        <f>IF(AND(ALL!M1355-METEALL[[#This Row],[620116]] &gt;= 0, ALL!M1355-METEALL[[#This Row],[620116]] &lt;= 24), ALL!M1355-METEALL[[#This Row],[620116]], 0)</f>
        <v>14</v>
      </c>
      <c r="O1354">
        <f>IF(AND(ALL!N1355-METEALL[[#This Row],[620117]] &gt;= 0, ALL!N1355-METEALL[[#This Row],[620117]] &lt;= 24), ALL!N1355-METEALL[[#This Row],[620117]], 0)</f>
        <v>8</v>
      </c>
      <c r="P1354">
        <f>IF(AND(ALL!O1355-METEALL[[#This Row],[620118]] &gt;= 0, ALL!O1355-METEALL[[#This Row],[620118]] &lt;= 24), ALL!O1355-METEALL[[#This Row],[620118]], 0)</f>
        <v>0</v>
      </c>
      <c r="Q1354">
        <f>IF(AND(ALL!P1355-METEALL[[#This Row],[620119]] &gt;= 0, ALL!P1355-METEALL[[#This Row],[620119]] &lt;= 24), ALL!P1355-METEALL[[#This Row],[620119]], 0)</f>
        <v>0</v>
      </c>
      <c r="R1354">
        <f>IF(AND(ALL!Q1355-METEALL[[#This Row],[620120]] &gt;= 0, ALL!Q1355-METEALL[[#This Row],[620120]] &lt;= 24), ALL!Q1355-METEALL[[#This Row],[620120]], 0)</f>
        <v>0</v>
      </c>
      <c r="S1354">
        <f>IF(AND(ALL!R1355-METEALL[[#This Row],[620122]] &gt;= 0, ALL!R1355-METEALL[[#This Row],[620122]] &lt;= 24), ALL!R1355-METEALL[[#This Row],[620122]], 0)</f>
        <v>0</v>
      </c>
      <c r="T1354">
        <f>IF(AND(ALL!S1355-METEALL[[#This Row],[620123]] &gt;= 0, ALL!S1355-METEALL[[#This Row],[620123]] &lt;= 24), ALL!S1355-METEALL[[#This Row],[620123]], 0)</f>
        <v>6</v>
      </c>
      <c r="U1354">
        <f>IF(AND(ALL!T1355-METEALL[[#This Row],[620124]] &gt;= 0, ALL!T1355-METEALL[[#This Row],[620124]] &lt;= 24), ALL!T1355-METEALL[[#This Row],[620124]], 0)</f>
        <v>7</v>
      </c>
      <c r="Y1354">
        <v>620104</v>
      </c>
      <c r="Z1354" s="31">
        <v>45182</v>
      </c>
      <c r="AA1354">
        <v>0</v>
      </c>
    </row>
    <row r="1355" spans="3:27">
      <c r="C1355" s="17">
        <v>45183</v>
      </c>
      <c r="D1355" t="str">
        <f>TEXT(Mete_cal[[#This Row],[Egat Code]], "[$-409]mmm yyyy")</f>
        <v>Sep 2023</v>
      </c>
      <c r="E1355">
        <f>IF(AND(ALL!D1356-METEALL[[#This Row],[620104]] &gt;= 0, ALL!D1356-METEALL[[#This Row],[620104]] &lt;= 24), ALL!D1356-METEALL[[#This Row],[620104]], 0)</f>
        <v>0</v>
      </c>
      <c r="F1355">
        <f>IF(AND(ALL!E1356-METEALL[[#This Row],[620105]] &gt;= 0, ALL!E1356-METEALL[[#This Row],[620105]] &lt;= 24), ALL!E1356-METEALL[[#This Row],[620105]], 0)</f>
        <v>0</v>
      </c>
      <c r="G1355">
        <f>IF(AND(ALL!F1356-METEALL[[#This Row],[620106]] &gt;= 0, ALL!F1356-METEALL[[#This Row],[620106]] &lt;= 24), ALL!F1356-METEALL[[#This Row],[620106]], 0)</f>
        <v>0</v>
      </c>
      <c r="H1355">
        <f>IF(AND(ALL!G1356-METEALL[[#This Row],[620107]] &gt;= 0, ALL!G1356-METEALL[[#This Row],[620107]] &lt;= 24), ALL!G1356-METEALL[[#This Row],[620107]], 0)</f>
        <v>0</v>
      </c>
      <c r="I1355">
        <f>IF(AND(ALL!H1356-METEALL[[#This Row],[620109]] &gt;= 0, ALL!H1356-METEALL[[#This Row],[620109]] &lt;= 24), ALL!H1356-METEALL[[#This Row],[620109]], 0)</f>
        <v>0</v>
      </c>
      <c r="J1355">
        <f>IF(AND(ALL!I1356-METEALL[[#This Row],[620111]] &gt;= 0, ALL!I1356-METEALL[[#This Row],[620111]] &lt;= 24), ALL!I1356-METEALL[[#This Row],[620111]], 0)</f>
        <v>4</v>
      </c>
      <c r="K1355">
        <f>IF(AND(ALL!J1356-METEALL[[#This Row],[620112]] &gt;= 0, ALL!J1356-METEALL[[#This Row],[620112]] &lt;= 24), ALL!J1356-METEALL[[#This Row],[620112]], 0)</f>
        <v>0</v>
      </c>
      <c r="L1355">
        <f>IF(AND(ALL!K1356-METEALL[[#This Row],[620113]] &gt;= 0, ALL!K1356-METEALL[[#This Row],[620113]] &lt;= 24), ALL!K1356-METEALL[[#This Row],[620113]], 0)</f>
        <v>0</v>
      </c>
      <c r="M1355">
        <f>IF(AND(ALL!L1356-METEALL[[#This Row],[620114]] &gt;= 0, ALL!L1356-METEALL[[#This Row],[620114]] &lt;= 24), ALL!L1356-METEALL[[#This Row],[620114]], 0)</f>
        <v>0</v>
      </c>
      <c r="N1355">
        <f>IF(AND(ALL!M1356-METEALL[[#This Row],[620116]] &gt;= 0, ALL!M1356-METEALL[[#This Row],[620116]] &lt;= 24), ALL!M1356-METEALL[[#This Row],[620116]], 0)</f>
        <v>0</v>
      </c>
      <c r="O1355">
        <f>IF(AND(ALL!N1356-METEALL[[#This Row],[620117]] &gt;= 0, ALL!N1356-METEALL[[#This Row],[620117]] &lt;= 24), ALL!N1356-METEALL[[#This Row],[620117]], 0)</f>
        <v>1</v>
      </c>
      <c r="P1355">
        <f>IF(AND(ALL!O1356-METEALL[[#This Row],[620118]] &gt;= 0, ALL!O1356-METEALL[[#This Row],[620118]] &lt;= 24), ALL!O1356-METEALL[[#This Row],[620118]], 0)</f>
        <v>0</v>
      </c>
      <c r="Q1355">
        <f>IF(AND(ALL!P1356-METEALL[[#This Row],[620119]] &gt;= 0, ALL!P1356-METEALL[[#This Row],[620119]] &lt;= 24), ALL!P1356-METEALL[[#This Row],[620119]], 0)</f>
        <v>15</v>
      </c>
      <c r="R1355">
        <f>IF(AND(ALL!Q1356-METEALL[[#This Row],[620120]] &gt;= 0, ALL!Q1356-METEALL[[#This Row],[620120]] &lt;= 24), ALL!Q1356-METEALL[[#This Row],[620120]], 0)</f>
        <v>4</v>
      </c>
      <c r="S1355">
        <f>IF(AND(ALL!R1356-METEALL[[#This Row],[620122]] &gt;= 0, ALL!R1356-METEALL[[#This Row],[620122]] &lt;= 24), ALL!R1356-METEALL[[#This Row],[620122]], 0)</f>
        <v>0</v>
      </c>
      <c r="T1355">
        <f>IF(AND(ALL!S1356-METEALL[[#This Row],[620123]] &gt;= 0, ALL!S1356-METEALL[[#This Row],[620123]] &lt;= 24), ALL!S1356-METEALL[[#This Row],[620123]], 0)</f>
        <v>1</v>
      </c>
      <c r="U1355">
        <f>IF(AND(ALL!T1356-METEALL[[#This Row],[620124]] &gt;= 0, ALL!T1356-METEALL[[#This Row],[620124]] &lt;= 24), ALL!T1356-METEALL[[#This Row],[620124]], 0)</f>
        <v>13</v>
      </c>
      <c r="Y1355">
        <v>620104</v>
      </c>
      <c r="Z1355" s="31">
        <v>45183</v>
      </c>
      <c r="AA1355">
        <v>0</v>
      </c>
    </row>
    <row r="1356" spans="3:27">
      <c r="C1356" s="17">
        <v>45184</v>
      </c>
      <c r="D1356" t="str">
        <f>TEXT(Mete_cal[[#This Row],[Egat Code]], "[$-409]mmm yyyy")</f>
        <v>Sep 2023</v>
      </c>
      <c r="E1356">
        <f>IF(AND(ALL!D1357-METEALL[[#This Row],[620104]] &gt;= 0, ALL!D1357-METEALL[[#This Row],[620104]] &lt;= 24), ALL!D1357-METEALL[[#This Row],[620104]], 0)</f>
        <v>0</v>
      </c>
      <c r="F1356">
        <f>IF(AND(ALL!E1357-METEALL[[#This Row],[620105]] &gt;= 0, ALL!E1357-METEALL[[#This Row],[620105]] &lt;= 24), ALL!E1357-METEALL[[#This Row],[620105]], 0)</f>
        <v>0</v>
      </c>
      <c r="G1356">
        <f>IF(AND(ALL!F1357-METEALL[[#This Row],[620106]] &gt;= 0, ALL!F1357-METEALL[[#This Row],[620106]] &lt;= 24), ALL!F1357-METEALL[[#This Row],[620106]], 0)</f>
        <v>0</v>
      </c>
      <c r="H1356">
        <f>IF(AND(ALL!G1357-METEALL[[#This Row],[620107]] &gt;= 0, ALL!G1357-METEALL[[#This Row],[620107]] &lt;= 24), ALL!G1357-METEALL[[#This Row],[620107]], 0)</f>
        <v>0</v>
      </c>
      <c r="I1356">
        <f>IF(AND(ALL!H1357-METEALL[[#This Row],[620109]] &gt;= 0, ALL!H1357-METEALL[[#This Row],[620109]] &lt;= 24), ALL!H1357-METEALL[[#This Row],[620109]], 0)</f>
        <v>0</v>
      </c>
      <c r="J1356">
        <f>IF(AND(ALL!I1357-METEALL[[#This Row],[620111]] &gt;= 0, ALL!I1357-METEALL[[#This Row],[620111]] &lt;= 24), ALL!I1357-METEALL[[#This Row],[620111]], 0)</f>
        <v>6</v>
      </c>
      <c r="K1356">
        <f>IF(AND(ALL!J1357-METEALL[[#This Row],[620112]] &gt;= 0, ALL!J1357-METEALL[[#This Row],[620112]] &lt;= 24), ALL!J1357-METEALL[[#This Row],[620112]], 0)</f>
        <v>20</v>
      </c>
      <c r="L1356">
        <f>IF(AND(ALL!K1357-METEALL[[#This Row],[620113]] &gt;= 0, ALL!K1357-METEALL[[#This Row],[620113]] &lt;= 24), ALL!K1357-METEALL[[#This Row],[620113]], 0)</f>
        <v>0</v>
      </c>
      <c r="M1356">
        <f>IF(AND(ALL!L1357-METEALL[[#This Row],[620114]] &gt;= 0, ALL!L1357-METEALL[[#This Row],[620114]] &lt;= 24), ALL!L1357-METEALL[[#This Row],[620114]], 0)</f>
        <v>0</v>
      </c>
      <c r="N1356">
        <f>IF(AND(ALL!M1357-METEALL[[#This Row],[620116]] &gt;= 0, ALL!M1357-METEALL[[#This Row],[620116]] &lt;= 24), ALL!M1357-METEALL[[#This Row],[620116]], 0)</f>
        <v>18</v>
      </c>
      <c r="O1356">
        <f>IF(AND(ALL!N1357-METEALL[[#This Row],[620117]] &gt;= 0, ALL!N1357-METEALL[[#This Row],[620117]] &lt;= 24), ALL!N1357-METEALL[[#This Row],[620117]], 0)</f>
        <v>2</v>
      </c>
      <c r="P1356">
        <f>IF(AND(ALL!O1357-METEALL[[#This Row],[620118]] &gt;= 0, ALL!O1357-METEALL[[#This Row],[620118]] &lt;= 24), ALL!O1357-METEALL[[#This Row],[620118]], 0)</f>
        <v>0</v>
      </c>
      <c r="Q1356">
        <f>IF(AND(ALL!P1357-METEALL[[#This Row],[620119]] &gt;= 0, ALL!P1357-METEALL[[#This Row],[620119]] &lt;= 24), ALL!P1357-METEALL[[#This Row],[620119]], 0)</f>
        <v>0</v>
      </c>
      <c r="R1356">
        <f>IF(AND(ALL!Q1357-METEALL[[#This Row],[620120]] &gt;= 0, ALL!Q1357-METEALL[[#This Row],[620120]] &lt;= 24), ALL!Q1357-METEALL[[#This Row],[620120]], 0)</f>
        <v>10</v>
      </c>
      <c r="S1356">
        <f>IF(AND(ALL!R1357-METEALL[[#This Row],[620122]] &gt;= 0, ALL!R1357-METEALL[[#This Row],[620122]] &lt;= 24), ALL!R1357-METEALL[[#This Row],[620122]], 0)</f>
        <v>0</v>
      </c>
      <c r="T1356">
        <f>IF(AND(ALL!S1357-METEALL[[#This Row],[620123]] &gt;= 0, ALL!S1357-METEALL[[#This Row],[620123]] &lt;= 24), ALL!S1357-METEALL[[#This Row],[620123]], 0)</f>
        <v>0</v>
      </c>
      <c r="U1356">
        <f>IF(AND(ALL!T1357-METEALL[[#This Row],[620124]] &gt;= 0, ALL!T1357-METEALL[[#This Row],[620124]] &lt;= 24), ALL!T1357-METEALL[[#This Row],[620124]], 0)</f>
        <v>7</v>
      </c>
      <c r="Y1356">
        <v>620104</v>
      </c>
      <c r="Z1356" s="31">
        <v>45184</v>
      </c>
      <c r="AA1356">
        <v>0</v>
      </c>
    </row>
    <row r="1357" spans="3:27">
      <c r="C1357" s="17">
        <v>45185</v>
      </c>
      <c r="D1357" t="str">
        <f>TEXT(Mete_cal[[#This Row],[Egat Code]], "[$-409]mmm yyyy")</f>
        <v>Sep 2023</v>
      </c>
      <c r="E1357">
        <f>IF(AND(ALL!D1358-METEALL[[#This Row],[620104]] &gt;= 0, ALL!D1358-METEALL[[#This Row],[620104]] &lt;= 24), ALL!D1358-METEALL[[#This Row],[620104]], 0)</f>
        <v>2</v>
      </c>
      <c r="F1357">
        <f>IF(AND(ALL!E1358-METEALL[[#This Row],[620105]] &gt;= 0, ALL!E1358-METEALL[[#This Row],[620105]] &lt;= 24), ALL!E1358-METEALL[[#This Row],[620105]], 0)</f>
        <v>0</v>
      </c>
      <c r="G1357">
        <f>IF(AND(ALL!F1358-METEALL[[#This Row],[620106]] &gt;= 0, ALL!F1358-METEALL[[#This Row],[620106]] &lt;= 24), ALL!F1358-METEALL[[#This Row],[620106]], 0)</f>
        <v>0</v>
      </c>
      <c r="H1357">
        <f>IF(AND(ALL!G1358-METEALL[[#This Row],[620107]] &gt;= 0, ALL!G1358-METEALL[[#This Row],[620107]] &lt;= 24), ALL!G1358-METEALL[[#This Row],[620107]], 0)</f>
        <v>5</v>
      </c>
      <c r="I1357">
        <f>IF(AND(ALL!H1358-METEALL[[#This Row],[620109]] &gt;= 0, ALL!H1358-METEALL[[#This Row],[620109]] &lt;= 24), ALL!H1358-METEALL[[#This Row],[620109]], 0)</f>
        <v>0</v>
      </c>
      <c r="J1357">
        <f>IF(AND(ALL!I1358-METEALL[[#This Row],[620111]] &gt;= 0, ALL!I1358-METEALL[[#This Row],[620111]] &lt;= 24), ALL!I1358-METEALL[[#This Row],[620111]], 0)</f>
        <v>12</v>
      </c>
      <c r="K1357">
        <f>IF(AND(ALL!J1358-METEALL[[#This Row],[620112]] &gt;= 0, ALL!J1358-METEALL[[#This Row],[620112]] &lt;= 24), ALL!J1358-METEALL[[#This Row],[620112]], 0)</f>
        <v>2</v>
      </c>
      <c r="L1357">
        <f>IF(AND(ALL!K1358-METEALL[[#This Row],[620113]] &gt;= 0, ALL!K1358-METEALL[[#This Row],[620113]] &lt;= 24), ALL!K1358-METEALL[[#This Row],[620113]], 0)</f>
        <v>0</v>
      </c>
      <c r="M1357">
        <f>IF(AND(ALL!L1358-METEALL[[#This Row],[620114]] &gt;= 0, ALL!L1358-METEALL[[#This Row],[620114]] &lt;= 24), ALL!L1358-METEALL[[#This Row],[620114]], 0)</f>
        <v>0</v>
      </c>
      <c r="N1357">
        <f>IF(AND(ALL!M1358-METEALL[[#This Row],[620116]] &gt;= 0, ALL!M1358-METEALL[[#This Row],[620116]] &lt;= 24), ALL!M1358-METEALL[[#This Row],[620116]], 0)</f>
        <v>4</v>
      </c>
      <c r="O1357">
        <f>IF(AND(ALL!N1358-METEALL[[#This Row],[620117]] &gt;= 0, ALL!N1358-METEALL[[#This Row],[620117]] &lt;= 24), ALL!N1358-METEALL[[#This Row],[620117]], 0)</f>
        <v>0</v>
      </c>
      <c r="P1357">
        <f>IF(AND(ALL!O1358-METEALL[[#This Row],[620118]] &gt;= 0, ALL!O1358-METEALL[[#This Row],[620118]] &lt;= 24), ALL!O1358-METEALL[[#This Row],[620118]], 0)</f>
        <v>0</v>
      </c>
      <c r="Q1357">
        <f>IF(AND(ALL!P1358-METEALL[[#This Row],[620119]] &gt;= 0, ALL!P1358-METEALL[[#This Row],[620119]] &lt;= 24), ALL!P1358-METEALL[[#This Row],[620119]], 0)</f>
        <v>0</v>
      </c>
      <c r="R1357">
        <f>IF(AND(ALL!Q1358-METEALL[[#This Row],[620120]] &gt;= 0, ALL!Q1358-METEALL[[#This Row],[620120]] &lt;= 24), ALL!Q1358-METEALL[[#This Row],[620120]], 0)</f>
        <v>7</v>
      </c>
      <c r="S1357">
        <f>IF(AND(ALL!R1358-METEALL[[#This Row],[620122]] &gt;= 0, ALL!R1358-METEALL[[#This Row],[620122]] &lt;= 24), ALL!R1358-METEALL[[#This Row],[620122]], 0)</f>
        <v>0</v>
      </c>
      <c r="T1357">
        <f>IF(AND(ALL!S1358-METEALL[[#This Row],[620123]] &gt;= 0, ALL!S1358-METEALL[[#This Row],[620123]] &lt;= 24), ALL!S1358-METEALL[[#This Row],[620123]], 0)</f>
        <v>1</v>
      </c>
      <c r="U1357">
        <f>IF(AND(ALL!T1358-METEALL[[#This Row],[620124]] &gt;= 0, ALL!T1358-METEALL[[#This Row],[620124]] &lt;= 24), ALL!T1358-METEALL[[#This Row],[620124]], 0)</f>
        <v>11</v>
      </c>
      <c r="Y1357">
        <v>620104</v>
      </c>
      <c r="Z1357" s="31">
        <v>45185</v>
      </c>
      <c r="AA1357">
        <v>2</v>
      </c>
    </row>
    <row r="1358" spans="3:27">
      <c r="C1358" s="17">
        <v>45186</v>
      </c>
      <c r="D1358" t="str">
        <f>TEXT(Mete_cal[[#This Row],[Egat Code]], "[$-409]mmm yyyy")</f>
        <v>Sep 2023</v>
      </c>
      <c r="E1358">
        <f>IF(AND(ALL!D1359-METEALL[[#This Row],[620104]] &gt;= 0, ALL!D1359-METEALL[[#This Row],[620104]] &lt;= 24), ALL!D1359-METEALL[[#This Row],[620104]], 0)</f>
        <v>0</v>
      </c>
      <c r="F1358">
        <f>IF(AND(ALL!E1359-METEALL[[#This Row],[620105]] &gt;= 0, ALL!E1359-METEALL[[#This Row],[620105]] &lt;= 24), ALL!E1359-METEALL[[#This Row],[620105]], 0)</f>
        <v>0</v>
      </c>
      <c r="G1358">
        <f>IF(AND(ALL!F1359-METEALL[[#This Row],[620106]] &gt;= 0, ALL!F1359-METEALL[[#This Row],[620106]] &lt;= 24), ALL!F1359-METEALL[[#This Row],[620106]], 0)</f>
        <v>5</v>
      </c>
      <c r="H1358">
        <f>IF(AND(ALL!G1359-METEALL[[#This Row],[620107]] &gt;= 0, ALL!G1359-METEALL[[#This Row],[620107]] &lt;= 24), ALL!G1359-METEALL[[#This Row],[620107]], 0)</f>
        <v>2</v>
      </c>
      <c r="I1358">
        <f>IF(AND(ALL!H1359-METEALL[[#This Row],[620109]] &gt;= 0, ALL!H1359-METEALL[[#This Row],[620109]] &lt;= 24), ALL!H1359-METEALL[[#This Row],[620109]], 0)</f>
        <v>0</v>
      </c>
      <c r="J1358">
        <f>IF(AND(ALL!I1359-METEALL[[#This Row],[620111]] &gt;= 0, ALL!I1359-METEALL[[#This Row],[620111]] &lt;= 24), ALL!I1359-METEALL[[#This Row],[620111]], 0)</f>
        <v>10</v>
      </c>
      <c r="K1358">
        <f>IF(AND(ALL!J1359-METEALL[[#This Row],[620112]] &gt;= 0, ALL!J1359-METEALL[[#This Row],[620112]] &lt;= 24), ALL!J1359-METEALL[[#This Row],[620112]], 0)</f>
        <v>1</v>
      </c>
      <c r="L1358">
        <f>IF(AND(ALL!K1359-METEALL[[#This Row],[620113]] &gt;= 0, ALL!K1359-METEALL[[#This Row],[620113]] &lt;= 24), ALL!K1359-METEALL[[#This Row],[620113]], 0)</f>
        <v>0</v>
      </c>
      <c r="M1358">
        <f>IF(AND(ALL!L1359-METEALL[[#This Row],[620114]] &gt;= 0, ALL!L1359-METEALL[[#This Row],[620114]] &lt;= 24), ALL!L1359-METEALL[[#This Row],[620114]], 0)</f>
        <v>8</v>
      </c>
      <c r="N1358">
        <f>IF(AND(ALL!M1359-METEALL[[#This Row],[620116]] &gt;= 0, ALL!M1359-METEALL[[#This Row],[620116]] &lt;= 24), ALL!M1359-METEALL[[#This Row],[620116]], 0)</f>
        <v>0</v>
      </c>
      <c r="O1358">
        <f>IF(AND(ALL!N1359-METEALL[[#This Row],[620117]] &gt;= 0, ALL!N1359-METEALL[[#This Row],[620117]] &lt;= 24), ALL!N1359-METEALL[[#This Row],[620117]], 0)</f>
        <v>0</v>
      </c>
      <c r="P1358">
        <f>IF(AND(ALL!O1359-METEALL[[#This Row],[620118]] &gt;= 0, ALL!O1359-METEALL[[#This Row],[620118]] &lt;= 24), ALL!O1359-METEALL[[#This Row],[620118]], 0)</f>
        <v>0</v>
      </c>
      <c r="Q1358">
        <f>IF(AND(ALL!P1359-METEALL[[#This Row],[620119]] &gt;= 0, ALL!P1359-METEALL[[#This Row],[620119]] &lt;= 24), ALL!P1359-METEALL[[#This Row],[620119]], 0)</f>
        <v>9</v>
      </c>
      <c r="R1358">
        <f>IF(AND(ALL!Q1359-METEALL[[#This Row],[620120]] &gt;= 0, ALL!Q1359-METEALL[[#This Row],[620120]] &lt;= 24), ALL!Q1359-METEALL[[#This Row],[620120]], 0)</f>
        <v>9</v>
      </c>
      <c r="S1358">
        <f>IF(AND(ALL!R1359-METEALL[[#This Row],[620122]] &gt;= 0, ALL!R1359-METEALL[[#This Row],[620122]] &lt;= 24), ALL!R1359-METEALL[[#This Row],[620122]], 0)</f>
        <v>0</v>
      </c>
      <c r="T1358">
        <f>IF(AND(ALL!S1359-METEALL[[#This Row],[620123]] &gt;= 0, ALL!S1359-METEALL[[#This Row],[620123]] &lt;= 24), ALL!S1359-METEALL[[#This Row],[620123]], 0)</f>
        <v>0</v>
      </c>
      <c r="U1358">
        <f>IF(AND(ALL!T1359-METEALL[[#This Row],[620124]] &gt;= 0, ALL!T1359-METEALL[[#This Row],[620124]] &lt;= 24), ALL!T1359-METEALL[[#This Row],[620124]], 0)</f>
        <v>11</v>
      </c>
      <c r="Y1358">
        <v>620104</v>
      </c>
      <c r="Z1358" s="31">
        <v>45186</v>
      </c>
      <c r="AA1358">
        <v>0</v>
      </c>
    </row>
    <row r="1359" spans="3:27">
      <c r="C1359" s="17">
        <v>45187</v>
      </c>
      <c r="D1359" t="str">
        <f>TEXT(Mete_cal[[#This Row],[Egat Code]], "[$-409]mmm yyyy")</f>
        <v>Sep 2023</v>
      </c>
      <c r="E1359">
        <f>IF(AND(ALL!D1360-METEALL[[#This Row],[620104]] &gt;= 0, ALL!D1360-METEALL[[#This Row],[620104]] &lt;= 24), ALL!D1360-METEALL[[#This Row],[620104]], 0)</f>
        <v>0</v>
      </c>
      <c r="F1359">
        <f>IF(AND(ALL!E1360-METEALL[[#This Row],[620105]] &gt;= 0, ALL!E1360-METEALL[[#This Row],[620105]] &lt;= 24), ALL!E1360-METEALL[[#This Row],[620105]], 0)</f>
        <v>0</v>
      </c>
      <c r="G1359">
        <f>IF(AND(ALL!F1360-METEALL[[#This Row],[620106]] &gt;= 0, ALL!F1360-METEALL[[#This Row],[620106]] &lt;= 24), ALL!F1360-METEALL[[#This Row],[620106]], 0)</f>
        <v>0</v>
      </c>
      <c r="H1359">
        <f>IF(AND(ALL!G1360-METEALL[[#This Row],[620107]] &gt;= 0, ALL!G1360-METEALL[[#This Row],[620107]] &lt;= 24), ALL!G1360-METEALL[[#This Row],[620107]], 0)</f>
        <v>0</v>
      </c>
      <c r="I1359">
        <f>IF(AND(ALL!H1360-METEALL[[#This Row],[620109]] &gt;= 0, ALL!H1360-METEALL[[#This Row],[620109]] &lt;= 24), ALL!H1360-METEALL[[#This Row],[620109]], 0)</f>
        <v>0</v>
      </c>
      <c r="J1359">
        <f>IF(AND(ALL!I1360-METEALL[[#This Row],[620111]] &gt;= 0, ALL!I1360-METEALL[[#This Row],[620111]] &lt;= 24), ALL!I1360-METEALL[[#This Row],[620111]], 0)</f>
        <v>1</v>
      </c>
      <c r="K1359">
        <f>IF(AND(ALL!J1360-METEALL[[#This Row],[620112]] &gt;= 0, ALL!J1360-METEALL[[#This Row],[620112]] &lt;= 24), ALL!J1360-METEALL[[#This Row],[620112]], 0)</f>
        <v>0</v>
      </c>
      <c r="L1359">
        <f>IF(AND(ALL!K1360-METEALL[[#This Row],[620113]] &gt;= 0, ALL!K1360-METEALL[[#This Row],[620113]] &lt;= 24), ALL!K1360-METEALL[[#This Row],[620113]], 0)</f>
        <v>0</v>
      </c>
      <c r="M1359">
        <f>IF(AND(ALL!L1360-METEALL[[#This Row],[620114]] &gt;= 0, ALL!L1360-METEALL[[#This Row],[620114]] &lt;= 24), ALL!L1360-METEALL[[#This Row],[620114]], 0)</f>
        <v>0</v>
      </c>
      <c r="N1359">
        <f>IF(AND(ALL!M1360-METEALL[[#This Row],[620116]] &gt;= 0, ALL!M1360-METEALL[[#This Row],[620116]] &lt;= 24), ALL!M1360-METEALL[[#This Row],[620116]], 0)</f>
        <v>0</v>
      </c>
      <c r="O1359">
        <f>IF(AND(ALL!N1360-METEALL[[#This Row],[620117]] &gt;= 0, ALL!N1360-METEALL[[#This Row],[620117]] &lt;= 24), ALL!N1360-METEALL[[#This Row],[620117]], 0)</f>
        <v>0</v>
      </c>
      <c r="P1359">
        <f>IF(AND(ALL!O1360-METEALL[[#This Row],[620118]] &gt;= 0, ALL!O1360-METEALL[[#This Row],[620118]] &lt;= 24), ALL!O1360-METEALL[[#This Row],[620118]], 0)</f>
        <v>0</v>
      </c>
      <c r="Q1359">
        <f>IF(AND(ALL!P1360-METEALL[[#This Row],[620119]] &gt;= 0, ALL!P1360-METEALL[[#This Row],[620119]] &lt;= 24), ALL!P1360-METEALL[[#This Row],[620119]], 0)</f>
        <v>0</v>
      </c>
      <c r="R1359">
        <f>IF(AND(ALL!Q1360-METEALL[[#This Row],[620120]] &gt;= 0, ALL!Q1360-METEALL[[#This Row],[620120]] &lt;= 24), ALL!Q1360-METEALL[[#This Row],[620120]], 0)</f>
        <v>0</v>
      </c>
      <c r="S1359">
        <f>IF(AND(ALL!R1360-METEALL[[#This Row],[620122]] &gt;= 0, ALL!R1360-METEALL[[#This Row],[620122]] &lt;= 24), ALL!R1360-METEALL[[#This Row],[620122]], 0)</f>
        <v>0</v>
      </c>
      <c r="T1359">
        <f>IF(AND(ALL!S1360-METEALL[[#This Row],[620123]] &gt;= 0, ALL!S1360-METEALL[[#This Row],[620123]] &lt;= 24), ALL!S1360-METEALL[[#This Row],[620123]], 0)</f>
        <v>0</v>
      </c>
      <c r="U1359">
        <f>IF(AND(ALL!T1360-METEALL[[#This Row],[620124]] &gt;= 0, ALL!T1360-METEALL[[#This Row],[620124]] &lt;= 24), ALL!T1360-METEALL[[#This Row],[620124]], 0)</f>
        <v>1</v>
      </c>
      <c r="Y1359">
        <v>620104</v>
      </c>
      <c r="Z1359" s="31">
        <v>45187</v>
      </c>
      <c r="AA1359">
        <v>0</v>
      </c>
    </row>
    <row r="1360" spans="3:27">
      <c r="C1360" s="17">
        <v>45188</v>
      </c>
      <c r="D1360" t="str">
        <f>TEXT(Mete_cal[[#This Row],[Egat Code]], "[$-409]mmm yyyy")</f>
        <v>Sep 2023</v>
      </c>
      <c r="E1360">
        <f>IF(AND(ALL!D1361-METEALL[[#This Row],[620104]] &gt;= 0, ALL!D1361-METEALL[[#This Row],[620104]] &lt;= 24), ALL!D1361-METEALL[[#This Row],[620104]], 0)</f>
        <v>0</v>
      </c>
      <c r="F1360">
        <f>IF(AND(ALL!E1361-METEALL[[#This Row],[620105]] &gt;= 0, ALL!E1361-METEALL[[#This Row],[620105]] &lt;= 24), ALL!E1361-METEALL[[#This Row],[620105]], 0)</f>
        <v>4</v>
      </c>
      <c r="G1360">
        <f>IF(AND(ALL!F1361-METEALL[[#This Row],[620106]] &gt;= 0, ALL!F1361-METEALL[[#This Row],[620106]] &lt;= 24), ALL!F1361-METEALL[[#This Row],[620106]], 0)</f>
        <v>0</v>
      </c>
      <c r="H1360">
        <f>IF(AND(ALL!G1361-METEALL[[#This Row],[620107]] &gt;= 0, ALL!G1361-METEALL[[#This Row],[620107]] &lt;= 24), ALL!G1361-METEALL[[#This Row],[620107]], 0)</f>
        <v>0</v>
      </c>
      <c r="I1360">
        <f>IF(AND(ALL!H1361-METEALL[[#This Row],[620109]] &gt;= 0, ALL!H1361-METEALL[[#This Row],[620109]] &lt;= 24), ALL!H1361-METEALL[[#This Row],[620109]], 0)</f>
        <v>0</v>
      </c>
      <c r="J1360">
        <f>IF(AND(ALL!I1361-METEALL[[#This Row],[620111]] &gt;= 0, ALL!I1361-METEALL[[#This Row],[620111]] &lt;= 24), ALL!I1361-METEALL[[#This Row],[620111]], 0)</f>
        <v>0</v>
      </c>
      <c r="K1360">
        <f>IF(AND(ALL!J1361-METEALL[[#This Row],[620112]] &gt;= 0, ALL!J1361-METEALL[[#This Row],[620112]] &lt;= 24), ALL!J1361-METEALL[[#This Row],[620112]], 0)</f>
        <v>0</v>
      </c>
      <c r="L1360">
        <f>IF(AND(ALL!K1361-METEALL[[#This Row],[620113]] &gt;= 0, ALL!K1361-METEALL[[#This Row],[620113]] &lt;= 24), ALL!K1361-METEALL[[#This Row],[620113]], 0)</f>
        <v>0</v>
      </c>
      <c r="M1360">
        <f>IF(AND(ALL!L1361-METEALL[[#This Row],[620114]] &gt;= 0, ALL!L1361-METEALL[[#This Row],[620114]] &lt;= 24), ALL!L1361-METEALL[[#This Row],[620114]], 0)</f>
        <v>0</v>
      </c>
      <c r="N1360">
        <f>IF(AND(ALL!M1361-METEALL[[#This Row],[620116]] &gt;= 0, ALL!M1361-METEALL[[#This Row],[620116]] &lt;= 24), ALL!M1361-METEALL[[#This Row],[620116]], 0)</f>
        <v>8</v>
      </c>
      <c r="O1360">
        <f>IF(AND(ALL!N1361-METEALL[[#This Row],[620117]] &gt;= 0, ALL!N1361-METEALL[[#This Row],[620117]] &lt;= 24), ALL!N1361-METEALL[[#This Row],[620117]], 0)</f>
        <v>0</v>
      </c>
      <c r="P1360">
        <f>IF(AND(ALL!O1361-METEALL[[#This Row],[620118]] &gt;= 0, ALL!O1361-METEALL[[#This Row],[620118]] &lt;= 24), ALL!O1361-METEALL[[#This Row],[620118]], 0)</f>
        <v>0</v>
      </c>
      <c r="Q1360">
        <f>IF(AND(ALL!P1361-METEALL[[#This Row],[620119]] &gt;= 0, ALL!P1361-METEALL[[#This Row],[620119]] &lt;= 24), ALL!P1361-METEALL[[#This Row],[620119]], 0)</f>
        <v>0</v>
      </c>
      <c r="R1360">
        <f>IF(AND(ALL!Q1361-METEALL[[#This Row],[620120]] &gt;= 0, ALL!Q1361-METEALL[[#This Row],[620120]] &lt;= 24), ALL!Q1361-METEALL[[#This Row],[620120]], 0)</f>
        <v>0</v>
      </c>
      <c r="S1360">
        <f>IF(AND(ALL!R1361-METEALL[[#This Row],[620122]] &gt;= 0, ALL!R1361-METEALL[[#This Row],[620122]] &lt;= 24), ALL!R1361-METEALL[[#This Row],[620122]], 0)</f>
        <v>0</v>
      </c>
      <c r="T1360">
        <f>IF(AND(ALL!S1361-METEALL[[#This Row],[620123]] &gt;= 0, ALL!S1361-METEALL[[#This Row],[620123]] &lt;= 24), ALL!S1361-METEALL[[#This Row],[620123]], 0)</f>
        <v>0</v>
      </c>
      <c r="U1360">
        <f>IF(AND(ALL!T1361-METEALL[[#This Row],[620124]] &gt;= 0, ALL!T1361-METEALL[[#This Row],[620124]] &lt;= 24), ALL!T1361-METEALL[[#This Row],[620124]], 0)</f>
        <v>0</v>
      </c>
      <c r="Y1360">
        <v>620104</v>
      </c>
      <c r="Z1360" s="31">
        <v>45188</v>
      </c>
      <c r="AA1360">
        <v>0</v>
      </c>
    </row>
    <row r="1361" spans="3:27">
      <c r="C1361" s="17">
        <v>45189</v>
      </c>
      <c r="D1361" t="str">
        <f>TEXT(Mete_cal[[#This Row],[Egat Code]], "[$-409]mmm yyyy")</f>
        <v>Sep 2023</v>
      </c>
      <c r="E1361">
        <f>IF(AND(ALL!D1362-METEALL[[#This Row],[620104]] &gt;= 0, ALL!D1362-METEALL[[#This Row],[620104]] &lt;= 24), ALL!D1362-METEALL[[#This Row],[620104]], 0)</f>
        <v>0</v>
      </c>
      <c r="F1361">
        <f>IF(AND(ALL!E1362-METEALL[[#This Row],[620105]] &gt;= 0, ALL!E1362-METEALL[[#This Row],[620105]] &lt;= 24), ALL!E1362-METEALL[[#This Row],[620105]], 0)</f>
        <v>0</v>
      </c>
      <c r="G1361">
        <f>IF(AND(ALL!F1362-METEALL[[#This Row],[620106]] &gt;= 0, ALL!F1362-METEALL[[#This Row],[620106]] &lt;= 24), ALL!F1362-METEALL[[#This Row],[620106]], 0)</f>
        <v>0</v>
      </c>
      <c r="H1361">
        <f>IF(AND(ALL!G1362-METEALL[[#This Row],[620107]] &gt;= 0, ALL!G1362-METEALL[[#This Row],[620107]] &lt;= 24), ALL!G1362-METEALL[[#This Row],[620107]], 0)</f>
        <v>0</v>
      </c>
      <c r="I1361">
        <f>IF(AND(ALL!H1362-METEALL[[#This Row],[620109]] &gt;= 0, ALL!H1362-METEALL[[#This Row],[620109]] &lt;= 24), ALL!H1362-METEALL[[#This Row],[620109]], 0)</f>
        <v>0</v>
      </c>
      <c r="J1361">
        <f>IF(AND(ALL!I1362-METEALL[[#This Row],[620111]] &gt;= 0, ALL!I1362-METEALL[[#This Row],[620111]] &lt;= 24), ALL!I1362-METEALL[[#This Row],[620111]], 0)</f>
        <v>0</v>
      </c>
      <c r="K1361">
        <f>IF(AND(ALL!J1362-METEALL[[#This Row],[620112]] &gt;= 0, ALL!J1362-METEALL[[#This Row],[620112]] &lt;= 24), ALL!J1362-METEALL[[#This Row],[620112]], 0)</f>
        <v>0</v>
      </c>
      <c r="L1361">
        <f>IF(AND(ALL!K1362-METEALL[[#This Row],[620113]] &gt;= 0, ALL!K1362-METEALL[[#This Row],[620113]] &lt;= 24), ALL!K1362-METEALL[[#This Row],[620113]], 0)</f>
        <v>0</v>
      </c>
      <c r="M1361">
        <f>IF(AND(ALL!L1362-METEALL[[#This Row],[620114]] &gt;= 0, ALL!L1362-METEALL[[#This Row],[620114]] &lt;= 24), ALL!L1362-METEALL[[#This Row],[620114]], 0)</f>
        <v>0</v>
      </c>
      <c r="N1361">
        <f>IF(AND(ALL!M1362-METEALL[[#This Row],[620116]] &gt;= 0, ALL!M1362-METEALL[[#This Row],[620116]] &lt;= 24), ALL!M1362-METEALL[[#This Row],[620116]], 0)</f>
        <v>0</v>
      </c>
      <c r="O1361">
        <f>IF(AND(ALL!N1362-METEALL[[#This Row],[620117]] &gt;= 0, ALL!N1362-METEALL[[#This Row],[620117]] &lt;= 24), ALL!N1362-METEALL[[#This Row],[620117]], 0)</f>
        <v>0</v>
      </c>
      <c r="P1361">
        <f>IF(AND(ALL!O1362-METEALL[[#This Row],[620118]] &gt;= 0, ALL!O1362-METEALL[[#This Row],[620118]] &lt;= 24), ALL!O1362-METEALL[[#This Row],[620118]], 0)</f>
        <v>0</v>
      </c>
      <c r="Q1361">
        <f>IF(AND(ALL!P1362-METEALL[[#This Row],[620119]] &gt;= 0, ALL!P1362-METEALL[[#This Row],[620119]] &lt;= 24), ALL!P1362-METEALL[[#This Row],[620119]], 0)</f>
        <v>0</v>
      </c>
      <c r="R1361">
        <f>IF(AND(ALL!Q1362-METEALL[[#This Row],[620120]] &gt;= 0, ALL!Q1362-METEALL[[#This Row],[620120]] &lt;= 24), ALL!Q1362-METEALL[[#This Row],[620120]], 0)</f>
        <v>0</v>
      </c>
      <c r="S1361">
        <f>IF(AND(ALL!R1362-METEALL[[#This Row],[620122]] &gt;= 0, ALL!R1362-METEALL[[#This Row],[620122]] &lt;= 24), ALL!R1362-METEALL[[#This Row],[620122]], 0)</f>
        <v>0</v>
      </c>
      <c r="T1361">
        <f>IF(AND(ALL!S1362-METEALL[[#This Row],[620123]] &gt;= 0, ALL!S1362-METEALL[[#This Row],[620123]] &lt;= 24), ALL!S1362-METEALL[[#This Row],[620123]], 0)</f>
        <v>0</v>
      </c>
      <c r="U1361">
        <f>IF(AND(ALL!T1362-METEALL[[#This Row],[620124]] &gt;= 0, ALL!T1362-METEALL[[#This Row],[620124]] &lt;= 24), ALL!T1362-METEALL[[#This Row],[620124]], 0)</f>
        <v>0</v>
      </c>
      <c r="Y1361">
        <v>620104</v>
      </c>
      <c r="Z1361" s="31">
        <v>45189</v>
      </c>
      <c r="AA1361">
        <v>0</v>
      </c>
    </row>
    <row r="1362" spans="3:27">
      <c r="C1362" s="17">
        <v>45190</v>
      </c>
      <c r="D1362" t="str">
        <f>TEXT(Mete_cal[[#This Row],[Egat Code]], "[$-409]mmm yyyy")</f>
        <v>Sep 2023</v>
      </c>
      <c r="E1362">
        <f>IF(AND(ALL!D1363-METEALL[[#This Row],[620104]] &gt;= 0, ALL!D1363-METEALL[[#This Row],[620104]] &lt;= 24), ALL!D1363-METEALL[[#This Row],[620104]], 0)</f>
        <v>0</v>
      </c>
      <c r="F1362">
        <f>IF(AND(ALL!E1363-METEALL[[#This Row],[620105]] &gt;= 0, ALL!E1363-METEALL[[#This Row],[620105]] &lt;= 24), ALL!E1363-METEALL[[#This Row],[620105]], 0)</f>
        <v>0</v>
      </c>
      <c r="G1362">
        <f>IF(AND(ALL!F1363-METEALL[[#This Row],[620106]] &gt;= 0, ALL!F1363-METEALL[[#This Row],[620106]] &lt;= 24), ALL!F1363-METEALL[[#This Row],[620106]], 0)</f>
        <v>0</v>
      </c>
      <c r="H1362">
        <f>IF(AND(ALL!G1363-METEALL[[#This Row],[620107]] &gt;= 0, ALL!G1363-METEALL[[#This Row],[620107]] &lt;= 24), ALL!G1363-METEALL[[#This Row],[620107]], 0)</f>
        <v>0</v>
      </c>
      <c r="I1362">
        <f>IF(AND(ALL!H1363-METEALL[[#This Row],[620109]] &gt;= 0, ALL!H1363-METEALL[[#This Row],[620109]] &lt;= 24), ALL!H1363-METEALL[[#This Row],[620109]], 0)</f>
        <v>0</v>
      </c>
      <c r="J1362">
        <f>IF(AND(ALL!I1363-METEALL[[#This Row],[620111]] &gt;= 0, ALL!I1363-METEALL[[#This Row],[620111]] &lt;= 24), ALL!I1363-METEALL[[#This Row],[620111]], 0)</f>
        <v>0</v>
      </c>
      <c r="K1362">
        <f>IF(AND(ALL!J1363-METEALL[[#This Row],[620112]] &gt;= 0, ALL!J1363-METEALL[[#This Row],[620112]] &lt;= 24), ALL!J1363-METEALL[[#This Row],[620112]], 0)</f>
        <v>0</v>
      </c>
      <c r="L1362">
        <f>IF(AND(ALL!K1363-METEALL[[#This Row],[620113]] &gt;= 0, ALL!K1363-METEALL[[#This Row],[620113]] &lt;= 24), ALL!K1363-METEALL[[#This Row],[620113]], 0)</f>
        <v>0</v>
      </c>
      <c r="M1362">
        <f>IF(AND(ALL!L1363-METEALL[[#This Row],[620114]] &gt;= 0, ALL!L1363-METEALL[[#This Row],[620114]] &lt;= 24), ALL!L1363-METEALL[[#This Row],[620114]], 0)</f>
        <v>0</v>
      </c>
      <c r="N1362">
        <f>IF(AND(ALL!M1363-METEALL[[#This Row],[620116]] &gt;= 0, ALL!M1363-METEALL[[#This Row],[620116]] &lt;= 24), ALL!M1363-METEALL[[#This Row],[620116]], 0)</f>
        <v>0</v>
      </c>
      <c r="O1362">
        <f>IF(AND(ALL!N1363-METEALL[[#This Row],[620117]] &gt;= 0, ALL!N1363-METEALL[[#This Row],[620117]] &lt;= 24), ALL!N1363-METEALL[[#This Row],[620117]], 0)</f>
        <v>0</v>
      </c>
      <c r="P1362">
        <f>IF(AND(ALL!O1363-METEALL[[#This Row],[620118]] &gt;= 0, ALL!O1363-METEALL[[#This Row],[620118]] &lt;= 24), ALL!O1363-METEALL[[#This Row],[620118]], 0)</f>
        <v>0</v>
      </c>
      <c r="Q1362">
        <f>IF(AND(ALL!P1363-METEALL[[#This Row],[620119]] &gt;= 0, ALL!P1363-METEALL[[#This Row],[620119]] &lt;= 24), ALL!P1363-METEALL[[#This Row],[620119]], 0)</f>
        <v>0</v>
      </c>
      <c r="R1362">
        <f>IF(AND(ALL!Q1363-METEALL[[#This Row],[620120]] &gt;= 0, ALL!Q1363-METEALL[[#This Row],[620120]] &lt;= 24), ALL!Q1363-METEALL[[#This Row],[620120]], 0)</f>
        <v>0</v>
      </c>
      <c r="S1362">
        <f>IF(AND(ALL!R1363-METEALL[[#This Row],[620122]] &gt;= 0, ALL!R1363-METEALL[[#This Row],[620122]] &lt;= 24), ALL!R1363-METEALL[[#This Row],[620122]], 0)</f>
        <v>0</v>
      </c>
      <c r="T1362">
        <f>IF(AND(ALL!S1363-METEALL[[#This Row],[620123]] &gt;= 0, ALL!S1363-METEALL[[#This Row],[620123]] &lt;= 24), ALL!S1363-METEALL[[#This Row],[620123]], 0)</f>
        <v>0</v>
      </c>
      <c r="U1362">
        <f>IF(AND(ALL!T1363-METEALL[[#This Row],[620124]] &gt;= 0, ALL!T1363-METEALL[[#This Row],[620124]] &lt;= 24), ALL!T1363-METEALL[[#This Row],[620124]], 0)</f>
        <v>0</v>
      </c>
      <c r="Y1362">
        <v>620104</v>
      </c>
      <c r="Z1362" s="31">
        <v>45190</v>
      </c>
      <c r="AA1362">
        <v>0</v>
      </c>
    </row>
    <row r="1363" spans="3:27">
      <c r="C1363" s="17">
        <v>45191</v>
      </c>
      <c r="D1363" t="str">
        <f>TEXT(Mete_cal[[#This Row],[Egat Code]], "[$-409]mmm yyyy")</f>
        <v>Sep 2023</v>
      </c>
      <c r="E1363">
        <f>IF(AND(ALL!D1364-METEALL[[#This Row],[620104]] &gt;= 0, ALL!D1364-METEALL[[#This Row],[620104]] &lt;= 24), ALL!D1364-METEALL[[#This Row],[620104]], 0)</f>
        <v>0</v>
      </c>
      <c r="F1363">
        <f>IF(AND(ALL!E1364-METEALL[[#This Row],[620105]] &gt;= 0, ALL!E1364-METEALL[[#This Row],[620105]] &lt;= 24), ALL!E1364-METEALL[[#This Row],[620105]], 0)</f>
        <v>0</v>
      </c>
      <c r="G1363">
        <f>IF(AND(ALL!F1364-METEALL[[#This Row],[620106]] &gt;= 0, ALL!F1364-METEALL[[#This Row],[620106]] &lt;= 24), ALL!F1364-METEALL[[#This Row],[620106]], 0)</f>
        <v>0</v>
      </c>
      <c r="H1363">
        <f>IF(AND(ALL!G1364-METEALL[[#This Row],[620107]] &gt;= 0, ALL!G1364-METEALL[[#This Row],[620107]] &lt;= 24), ALL!G1364-METEALL[[#This Row],[620107]], 0)</f>
        <v>0</v>
      </c>
      <c r="I1363">
        <f>IF(AND(ALL!H1364-METEALL[[#This Row],[620109]] &gt;= 0, ALL!H1364-METEALL[[#This Row],[620109]] &lt;= 24), ALL!H1364-METEALL[[#This Row],[620109]], 0)</f>
        <v>7</v>
      </c>
      <c r="J1363">
        <f>IF(AND(ALL!I1364-METEALL[[#This Row],[620111]] &gt;= 0, ALL!I1364-METEALL[[#This Row],[620111]] &lt;= 24), ALL!I1364-METEALL[[#This Row],[620111]], 0)</f>
        <v>0</v>
      </c>
      <c r="K1363">
        <f>IF(AND(ALL!J1364-METEALL[[#This Row],[620112]] &gt;= 0, ALL!J1364-METEALL[[#This Row],[620112]] &lt;= 24), ALL!J1364-METEALL[[#This Row],[620112]], 0)</f>
        <v>0</v>
      </c>
      <c r="L1363">
        <f>IF(AND(ALL!K1364-METEALL[[#This Row],[620113]] &gt;= 0, ALL!K1364-METEALL[[#This Row],[620113]] &lt;= 24), ALL!K1364-METEALL[[#This Row],[620113]], 0)</f>
        <v>0</v>
      </c>
      <c r="M1363">
        <f>IF(AND(ALL!L1364-METEALL[[#This Row],[620114]] &gt;= 0, ALL!L1364-METEALL[[#This Row],[620114]] &lt;= 24), ALL!L1364-METEALL[[#This Row],[620114]], 0)</f>
        <v>0</v>
      </c>
      <c r="N1363">
        <f>IF(AND(ALL!M1364-METEALL[[#This Row],[620116]] &gt;= 0, ALL!M1364-METEALL[[#This Row],[620116]] &lt;= 24), ALL!M1364-METEALL[[#This Row],[620116]], 0)</f>
        <v>4</v>
      </c>
      <c r="O1363">
        <f>IF(AND(ALL!N1364-METEALL[[#This Row],[620117]] &gt;= 0, ALL!N1364-METEALL[[#This Row],[620117]] &lt;= 24), ALL!N1364-METEALL[[#This Row],[620117]], 0)</f>
        <v>0</v>
      </c>
      <c r="P1363">
        <f>IF(AND(ALL!O1364-METEALL[[#This Row],[620118]] &gt;= 0, ALL!O1364-METEALL[[#This Row],[620118]] &lt;= 24), ALL!O1364-METEALL[[#This Row],[620118]], 0)</f>
        <v>0</v>
      </c>
      <c r="Q1363">
        <f>IF(AND(ALL!P1364-METEALL[[#This Row],[620119]] &gt;= 0, ALL!P1364-METEALL[[#This Row],[620119]] &lt;= 24), ALL!P1364-METEALL[[#This Row],[620119]], 0)</f>
        <v>3</v>
      </c>
      <c r="R1363">
        <f>IF(AND(ALL!Q1364-METEALL[[#This Row],[620120]] &gt;= 0, ALL!Q1364-METEALL[[#This Row],[620120]] &lt;= 24), ALL!Q1364-METEALL[[#This Row],[620120]], 0)</f>
        <v>0</v>
      </c>
      <c r="S1363">
        <f>IF(AND(ALL!R1364-METEALL[[#This Row],[620122]] &gt;= 0, ALL!R1364-METEALL[[#This Row],[620122]] &lt;= 24), ALL!R1364-METEALL[[#This Row],[620122]], 0)</f>
        <v>0</v>
      </c>
      <c r="T1363">
        <f>IF(AND(ALL!S1364-METEALL[[#This Row],[620123]] &gt;= 0, ALL!S1364-METEALL[[#This Row],[620123]] &lt;= 24), ALL!S1364-METEALL[[#This Row],[620123]], 0)</f>
        <v>0</v>
      </c>
      <c r="U1363">
        <f>IF(AND(ALL!T1364-METEALL[[#This Row],[620124]] &gt;= 0, ALL!T1364-METEALL[[#This Row],[620124]] &lt;= 24), ALL!T1364-METEALL[[#This Row],[620124]], 0)</f>
        <v>0</v>
      </c>
      <c r="Y1363">
        <v>620104</v>
      </c>
      <c r="Z1363" s="31">
        <v>45191</v>
      </c>
      <c r="AA1363">
        <v>0</v>
      </c>
    </row>
    <row r="1364" spans="3:27">
      <c r="C1364" s="17">
        <v>45192</v>
      </c>
      <c r="D1364" t="str">
        <f>TEXT(Mete_cal[[#This Row],[Egat Code]], "[$-409]mmm yyyy")</f>
        <v>Sep 2023</v>
      </c>
      <c r="E1364">
        <f>IF(AND(ALL!D1365-METEALL[[#This Row],[620104]] &gt;= 0, ALL!D1365-METEALL[[#This Row],[620104]] &lt;= 24), ALL!D1365-METEALL[[#This Row],[620104]], 0)</f>
        <v>0</v>
      </c>
      <c r="F1364">
        <f>IF(AND(ALL!E1365-METEALL[[#This Row],[620105]] &gt;= 0, ALL!E1365-METEALL[[#This Row],[620105]] &lt;= 24), ALL!E1365-METEALL[[#This Row],[620105]], 0)</f>
        <v>0</v>
      </c>
      <c r="G1364">
        <f>IF(AND(ALL!F1365-METEALL[[#This Row],[620106]] &gt;= 0, ALL!F1365-METEALL[[#This Row],[620106]] &lt;= 24), ALL!F1365-METEALL[[#This Row],[620106]], 0)</f>
        <v>3</v>
      </c>
      <c r="H1364">
        <f>IF(AND(ALL!G1365-METEALL[[#This Row],[620107]] &gt;= 0, ALL!G1365-METEALL[[#This Row],[620107]] &lt;= 24), ALL!G1365-METEALL[[#This Row],[620107]], 0)</f>
        <v>0</v>
      </c>
      <c r="I1364">
        <f>IF(AND(ALL!H1365-METEALL[[#This Row],[620109]] &gt;= 0, ALL!H1365-METEALL[[#This Row],[620109]] &lt;= 24), ALL!H1365-METEALL[[#This Row],[620109]], 0)</f>
        <v>1</v>
      </c>
      <c r="J1364">
        <f>IF(AND(ALL!I1365-METEALL[[#This Row],[620111]] &gt;= 0, ALL!I1365-METEALL[[#This Row],[620111]] &lt;= 24), ALL!I1365-METEALL[[#This Row],[620111]], 0)</f>
        <v>8</v>
      </c>
      <c r="K1364">
        <f>IF(AND(ALL!J1365-METEALL[[#This Row],[620112]] &gt;= 0, ALL!J1365-METEALL[[#This Row],[620112]] &lt;= 24), ALL!J1365-METEALL[[#This Row],[620112]], 0)</f>
        <v>0</v>
      </c>
      <c r="L1364">
        <f>IF(AND(ALL!K1365-METEALL[[#This Row],[620113]] &gt;= 0, ALL!K1365-METEALL[[#This Row],[620113]] &lt;= 24), ALL!K1365-METEALL[[#This Row],[620113]], 0)</f>
        <v>9</v>
      </c>
      <c r="M1364">
        <f>IF(AND(ALL!L1365-METEALL[[#This Row],[620114]] &gt;= 0, ALL!L1365-METEALL[[#This Row],[620114]] &lt;= 24), ALL!L1365-METEALL[[#This Row],[620114]], 0)</f>
        <v>0</v>
      </c>
      <c r="N1364">
        <f>IF(AND(ALL!M1365-METEALL[[#This Row],[620116]] &gt;= 0, ALL!M1365-METEALL[[#This Row],[620116]] &lt;= 24), ALL!M1365-METEALL[[#This Row],[620116]], 0)</f>
        <v>3</v>
      </c>
      <c r="O1364">
        <f>IF(AND(ALL!N1365-METEALL[[#This Row],[620117]] &gt;= 0, ALL!N1365-METEALL[[#This Row],[620117]] &lt;= 24), ALL!N1365-METEALL[[#This Row],[620117]], 0)</f>
        <v>0</v>
      </c>
      <c r="P1364">
        <f>IF(AND(ALL!O1365-METEALL[[#This Row],[620118]] &gt;= 0, ALL!O1365-METEALL[[#This Row],[620118]] &lt;= 24), ALL!O1365-METEALL[[#This Row],[620118]], 0)</f>
        <v>0</v>
      </c>
      <c r="Q1364">
        <f>IF(AND(ALL!P1365-METEALL[[#This Row],[620119]] &gt;= 0, ALL!P1365-METEALL[[#This Row],[620119]] &lt;= 24), ALL!P1365-METEALL[[#This Row],[620119]], 0)</f>
        <v>5</v>
      </c>
      <c r="R1364">
        <f>IF(AND(ALL!Q1365-METEALL[[#This Row],[620120]] &gt;= 0, ALL!Q1365-METEALL[[#This Row],[620120]] &lt;= 24), ALL!Q1365-METEALL[[#This Row],[620120]], 0)</f>
        <v>0</v>
      </c>
      <c r="S1364">
        <f>IF(AND(ALL!R1365-METEALL[[#This Row],[620122]] &gt;= 0, ALL!R1365-METEALL[[#This Row],[620122]] &lt;= 24), ALL!R1365-METEALL[[#This Row],[620122]], 0)</f>
        <v>0</v>
      </c>
      <c r="T1364">
        <f>IF(AND(ALL!S1365-METEALL[[#This Row],[620123]] &gt;= 0, ALL!S1365-METEALL[[#This Row],[620123]] &lt;= 24), ALL!S1365-METEALL[[#This Row],[620123]], 0)</f>
        <v>0</v>
      </c>
      <c r="U1364">
        <f>IF(AND(ALL!T1365-METEALL[[#This Row],[620124]] &gt;= 0, ALL!T1365-METEALL[[#This Row],[620124]] &lt;= 24), ALL!T1365-METEALL[[#This Row],[620124]], 0)</f>
        <v>0</v>
      </c>
      <c r="Y1364">
        <v>620104</v>
      </c>
      <c r="Z1364" s="31">
        <v>45192</v>
      </c>
      <c r="AA1364">
        <v>0</v>
      </c>
    </row>
    <row r="1365" spans="3:27">
      <c r="C1365" s="17">
        <v>45193</v>
      </c>
      <c r="D1365" t="str">
        <f>TEXT(Mete_cal[[#This Row],[Egat Code]], "[$-409]mmm yyyy")</f>
        <v>Sep 2023</v>
      </c>
      <c r="E1365">
        <f>IF(AND(ALL!D1366-METEALL[[#This Row],[620104]] &gt;= 0, ALL!D1366-METEALL[[#This Row],[620104]] &lt;= 24), ALL!D1366-METEALL[[#This Row],[620104]], 0)</f>
        <v>0</v>
      </c>
      <c r="F1365">
        <f>IF(AND(ALL!E1366-METEALL[[#This Row],[620105]] &gt;= 0, ALL!E1366-METEALL[[#This Row],[620105]] &lt;= 24), ALL!E1366-METEALL[[#This Row],[620105]], 0)</f>
        <v>7</v>
      </c>
      <c r="G1365">
        <f>IF(AND(ALL!F1366-METEALL[[#This Row],[620106]] &gt;= 0, ALL!F1366-METEALL[[#This Row],[620106]] &lt;= 24), ALL!F1366-METEALL[[#This Row],[620106]], 0)</f>
        <v>5</v>
      </c>
      <c r="H1365">
        <f>IF(AND(ALL!G1366-METEALL[[#This Row],[620107]] &gt;= 0, ALL!G1366-METEALL[[#This Row],[620107]] &lt;= 24), ALL!G1366-METEALL[[#This Row],[620107]], 0)</f>
        <v>5</v>
      </c>
      <c r="I1365">
        <f>IF(AND(ALL!H1366-METEALL[[#This Row],[620109]] &gt;= 0, ALL!H1366-METEALL[[#This Row],[620109]] &lt;= 24), ALL!H1366-METEALL[[#This Row],[620109]], 0)</f>
        <v>1</v>
      </c>
      <c r="J1365">
        <f>IF(AND(ALL!I1366-METEALL[[#This Row],[620111]] &gt;= 0, ALL!I1366-METEALL[[#This Row],[620111]] &lt;= 24), ALL!I1366-METEALL[[#This Row],[620111]], 0)</f>
        <v>0</v>
      </c>
      <c r="K1365">
        <f>IF(AND(ALL!J1366-METEALL[[#This Row],[620112]] &gt;= 0, ALL!J1366-METEALL[[#This Row],[620112]] &lt;= 24), ALL!J1366-METEALL[[#This Row],[620112]], 0)</f>
        <v>14</v>
      </c>
      <c r="L1365">
        <f>IF(AND(ALL!K1366-METEALL[[#This Row],[620113]] &gt;= 0, ALL!K1366-METEALL[[#This Row],[620113]] &lt;= 24), ALL!K1366-METEALL[[#This Row],[620113]], 0)</f>
        <v>5</v>
      </c>
      <c r="M1365">
        <f>IF(AND(ALL!L1366-METEALL[[#This Row],[620114]] &gt;= 0, ALL!L1366-METEALL[[#This Row],[620114]] &lt;= 24), ALL!L1366-METEALL[[#This Row],[620114]], 0)</f>
        <v>2</v>
      </c>
      <c r="N1365">
        <f>IF(AND(ALL!M1366-METEALL[[#This Row],[620116]] &gt;= 0, ALL!M1366-METEALL[[#This Row],[620116]] &lt;= 24), ALL!M1366-METEALL[[#This Row],[620116]], 0)</f>
        <v>2</v>
      </c>
      <c r="O1365">
        <f>IF(AND(ALL!N1366-METEALL[[#This Row],[620117]] &gt;= 0, ALL!N1366-METEALL[[#This Row],[620117]] &lt;= 24), ALL!N1366-METEALL[[#This Row],[620117]], 0)</f>
        <v>0</v>
      </c>
      <c r="P1365">
        <f>IF(AND(ALL!O1366-METEALL[[#This Row],[620118]] &gt;= 0, ALL!O1366-METEALL[[#This Row],[620118]] &lt;= 24), ALL!O1366-METEALL[[#This Row],[620118]], 0)</f>
        <v>0</v>
      </c>
      <c r="Q1365">
        <f>IF(AND(ALL!P1366-METEALL[[#This Row],[620119]] &gt;= 0, ALL!P1366-METEALL[[#This Row],[620119]] &lt;= 24), ALL!P1366-METEALL[[#This Row],[620119]], 0)</f>
        <v>0</v>
      </c>
      <c r="R1365">
        <f>IF(AND(ALL!Q1366-METEALL[[#This Row],[620120]] &gt;= 0, ALL!Q1366-METEALL[[#This Row],[620120]] &lt;= 24), ALL!Q1366-METEALL[[#This Row],[620120]], 0)</f>
        <v>11</v>
      </c>
      <c r="S1365">
        <f>IF(AND(ALL!R1366-METEALL[[#This Row],[620122]] &gt;= 0, ALL!R1366-METEALL[[#This Row],[620122]] &lt;= 24), ALL!R1366-METEALL[[#This Row],[620122]], 0)</f>
        <v>0</v>
      </c>
      <c r="T1365">
        <f>IF(AND(ALL!S1366-METEALL[[#This Row],[620123]] &gt;= 0, ALL!S1366-METEALL[[#This Row],[620123]] &lt;= 24), ALL!S1366-METEALL[[#This Row],[620123]], 0)</f>
        <v>0</v>
      </c>
      <c r="U1365">
        <f>IF(AND(ALL!T1366-METEALL[[#This Row],[620124]] &gt;= 0, ALL!T1366-METEALL[[#This Row],[620124]] &lt;= 24), ALL!T1366-METEALL[[#This Row],[620124]], 0)</f>
        <v>11</v>
      </c>
      <c r="Y1365">
        <v>620104</v>
      </c>
      <c r="Z1365" s="31">
        <v>45193</v>
      </c>
      <c r="AA1365">
        <v>0</v>
      </c>
    </row>
    <row r="1366" spans="3:27">
      <c r="C1366" s="17">
        <v>45194</v>
      </c>
      <c r="D1366" t="str">
        <f>TEXT(Mete_cal[[#This Row],[Egat Code]], "[$-409]mmm yyyy")</f>
        <v>Sep 2023</v>
      </c>
      <c r="E1366">
        <f>IF(AND(ALL!D1367-METEALL[[#This Row],[620104]] &gt;= 0, ALL!D1367-METEALL[[#This Row],[620104]] &lt;= 24), ALL!D1367-METEALL[[#This Row],[620104]], 0)</f>
        <v>0</v>
      </c>
      <c r="F1366">
        <f>IF(AND(ALL!E1367-METEALL[[#This Row],[620105]] &gt;= 0, ALL!E1367-METEALL[[#This Row],[620105]] &lt;= 24), ALL!E1367-METEALL[[#This Row],[620105]], 0)</f>
        <v>10</v>
      </c>
      <c r="G1366">
        <f>IF(AND(ALL!F1367-METEALL[[#This Row],[620106]] &gt;= 0, ALL!F1367-METEALL[[#This Row],[620106]] &lt;= 24), ALL!F1367-METEALL[[#This Row],[620106]], 0)</f>
        <v>14</v>
      </c>
      <c r="H1366">
        <f>IF(AND(ALL!G1367-METEALL[[#This Row],[620107]] &gt;= 0, ALL!G1367-METEALL[[#This Row],[620107]] &lt;= 24), ALL!G1367-METEALL[[#This Row],[620107]], 0)</f>
        <v>0</v>
      </c>
      <c r="I1366">
        <f>IF(AND(ALL!H1367-METEALL[[#This Row],[620109]] &gt;= 0, ALL!H1367-METEALL[[#This Row],[620109]] &lt;= 24), ALL!H1367-METEALL[[#This Row],[620109]], 0)</f>
        <v>0</v>
      </c>
      <c r="J1366">
        <f>IF(AND(ALL!I1367-METEALL[[#This Row],[620111]] &gt;= 0, ALL!I1367-METEALL[[#This Row],[620111]] &lt;= 24), ALL!I1367-METEALL[[#This Row],[620111]], 0)</f>
        <v>0</v>
      </c>
      <c r="K1366">
        <f>IF(AND(ALL!J1367-METEALL[[#This Row],[620112]] &gt;= 0, ALL!J1367-METEALL[[#This Row],[620112]] &lt;= 24), ALL!J1367-METEALL[[#This Row],[620112]], 0)</f>
        <v>19</v>
      </c>
      <c r="L1366">
        <f>IF(AND(ALL!K1367-METEALL[[#This Row],[620113]] &gt;= 0, ALL!K1367-METEALL[[#This Row],[620113]] &lt;= 24), ALL!K1367-METEALL[[#This Row],[620113]], 0)</f>
        <v>0</v>
      </c>
      <c r="M1366">
        <f>IF(AND(ALL!L1367-METEALL[[#This Row],[620114]] &gt;= 0, ALL!L1367-METEALL[[#This Row],[620114]] &lt;= 24), ALL!L1367-METEALL[[#This Row],[620114]], 0)</f>
        <v>6</v>
      </c>
      <c r="N1366">
        <f>IF(AND(ALL!M1367-METEALL[[#This Row],[620116]] &gt;= 0, ALL!M1367-METEALL[[#This Row],[620116]] &lt;= 24), ALL!M1367-METEALL[[#This Row],[620116]], 0)</f>
        <v>0</v>
      </c>
      <c r="O1366">
        <f>IF(AND(ALL!N1367-METEALL[[#This Row],[620117]] &gt;= 0, ALL!N1367-METEALL[[#This Row],[620117]] &lt;= 24), ALL!N1367-METEALL[[#This Row],[620117]], 0)</f>
        <v>0</v>
      </c>
      <c r="P1366">
        <f>IF(AND(ALL!O1367-METEALL[[#This Row],[620118]] &gt;= 0, ALL!O1367-METEALL[[#This Row],[620118]] &lt;= 24), ALL!O1367-METEALL[[#This Row],[620118]], 0)</f>
        <v>0</v>
      </c>
      <c r="Q1366">
        <f>IF(AND(ALL!P1367-METEALL[[#This Row],[620119]] &gt;= 0, ALL!P1367-METEALL[[#This Row],[620119]] &lt;= 24), ALL!P1367-METEALL[[#This Row],[620119]], 0)</f>
        <v>10</v>
      </c>
      <c r="R1366">
        <f>IF(AND(ALL!Q1367-METEALL[[#This Row],[620120]] &gt;= 0, ALL!Q1367-METEALL[[#This Row],[620120]] &lt;= 24), ALL!Q1367-METEALL[[#This Row],[620120]], 0)</f>
        <v>0</v>
      </c>
      <c r="S1366">
        <f>IF(AND(ALL!R1367-METEALL[[#This Row],[620122]] &gt;= 0, ALL!R1367-METEALL[[#This Row],[620122]] &lt;= 24), ALL!R1367-METEALL[[#This Row],[620122]], 0)</f>
        <v>0</v>
      </c>
      <c r="T1366">
        <f>IF(AND(ALL!S1367-METEALL[[#This Row],[620123]] &gt;= 0, ALL!S1367-METEALL[[#This Row],[620123]] &lt;= 24), ALL!S1367-METEALL[[#This Row],[620123]], 0)</f>
        <v>6</v>
      </c>
      <c r="U1366">
        <f>IF(AND(ALL!T1367-METEALL[[#This Row],[620124]] &gt;= 0, ALL!T1367-METEALL[[#This Row],[620124]] &lt;= 24), ALL!T1367-METEALL[[#This Row],[620124]], 0)</f>
        <v>9</v>
      </c>
      <c r="Y1366">
        <v>620104</v>
      </c>
      <c r="Z1366" s="31">
        <v>45194</v>
      </c>
      <c r="AA1366">
        <v>0</v>
      </c>
    </row>
    <row r="1367" spans="3:27">
      <c r="C1367" s="17">
        <v>45195</v>
      </c>
      <c r="D1367" t="str">
        <f>TEXT(Mete_cal[[#This Row],[Egat Code]], "[$-409]mmm yyyy")</f>
        <v>Sep 2023</v>
      </c>
      <c r="E1367">
        <f>IF(AND(ALL!D1368-METEALL[[#This Row],[620104]] &gt;= 0, ALL!D1368-METEALL[[#This Row],[620104]] &lt;= 24), ALL!D1368-METEALL[[#This Row],[620104]], 0)</f>
        <v>0</v>
      </c>
      <c r="F1367">
        <f>IF(AND(ALL!E1368-METEALL[[#This Row],[620105]] &gt;= 0, ALL!E1368-METEALL[[#This Row],[620105]] &lt;= 24), ALL!E1368-METEALL[[#This Row],[620105]], 0)</f>
        <v>11</v>
      </c>
      <c r="G1367">
        <f>IF(AND(ALL!F1368-METEALL[[#This Row],[620106]] &gt;= 0, ALL!F1368-METEALL[[#This Row],[620106]] &lt;= 24), ALL!F1368-METEALL[[#This Row],[620106]], 0)</f>
        <v>14</v>
      </c>
      <c r="H1367">
        <f>IF(AND(ALL!G1368-METEALL[[#This Row],[620107]] &gt;= 0, ALL!G1368-METEALL[[#This Row],[620107]] &lt;= 24), ALL!G1368-METEALL[[#This Row],[620107]], 0)</f>
        <v>12</v>
      </c>
      <c r="I1367">
        <f>IF(AND(ALL!H1368-METEALL[[#This Row],[620109]] &gt;= 0, ALL!H1368-METEALL[[#This Row],[620109]] &lt;= 24), ALL!H1368-METEALL[[#This Row],[620109]], 0)</f>
        <v>0</v>
      </c>
      <c r="J1367">
        <f>IF(AND(ALL!I1368-METEALL[[#This Row],[620111]] &gt;= 0, ALL!I1368-METEALL[[#This Row],[620111]] &lt;= 24), ALL!I1368-METEALL[[#This Row],[620111]], 0)</f>
        <v>0</v>
      </c>
      <c r="K1367">
        <f>IF(AND(ALL!J1368-METEALL[[#This Row],[620112]] &gt;= 0, ALL!J1368-METEALL[[#This Row],[620112]] &lt;= 24), ALL!J1368-METEALL[[#This Row],[620112]], 0)</f>
        <v>12</v>
      </c>
      <c r="L1367">
        <f>IF(AND(ALL!K1368-METEALL[[#This Row],[620113]] &gt;= 0, ALL!K1368-METEALL[[#This Row],[620113]] &lt;= 24), ALL!K1368-METEALL[[#This Row],[620113]], 0)</f>
        <v>0</v>
      </c>
      <c r="M1367">
        <f>IF(AND(ALL!L1368-METEALL[[#This Row],[620114]] &gt;= 0, ALL!L1368-METEALL[[#This Row],[620114]] &lt;= 24), ALL!L1368-METEALL[[#This Row],[620114]], 0)</f>
        <v>0</v>
      </c>
      <c r="N1367">
        <f>IF(AND(ALL!M1368-METEALL[[#This Row],[620116]] &gt;= 0, ALL!M1368-METEALL[[#This Row],[620116]] &lt;= 24), ALL!M1368-METEALL[[#This Row],[620116]], 0)</f>
        <v>0</v>
      </c>
      <c r="O1367">
        <f>IF(AND(ALL!N1368-METEALL[[#This Row],[620117]] &gt;= 0, ALL!N1368-METEALL[[#This Row],[620117]] &lt;= 24), ALL!N1368-METEALL[[#This Row],[620117]], 0)</f>
        <v>0</v>
      </c>
      <c r="P1367">
        <f>IF(AND(ALL!O1368-METEALL[[#This Row],[620118]] &gt;= 0, ALL!O1368-METEALL[[#This Row],[620118]] &lt;= 24), ALL!O1368-METEALL[[#This Row],[620118]], 0)</f>
        <v>0</v>
      </c>
      <c r="Q1367">
        <f>IF(AND(ALL!P1368-METEALL[[#This Row],[620119]] &gt;= 0, ALL!P1368-METEALL[[#This Row],[620119]] &lt;= 24), ALL!P1368-METEALL[[#This Row],[620119]], 0)</f>
        <v>4</v>
      </c>
      <c r="R1367">
        <f>IF(AND(ALL!Q1368-METEALL[[#This Row],[620120]] &gt;= 0, ALL!Q1368-METEALL[[#This Row],[620120]] &lt;= 24), ALL!Q1368-METEALL[[#This Row],[620120]], 0)</f>
        <v>0</v>
      </c>
      <c r="S1367">
        <f>IF(AND(ALL!R1368-METEALL[[#This Row],[620122]] &gt;= 0, ALL!R1368-METEALL[[#This Row],[620122]] &lt;= 24), ALL!R1368-METEALL[[#This Row],[620122]], 0)</f>
        <v>0</v>
      </c>
      <c r="T1367">
        <f>IF(AND(ALL!S1368-METEALL[[#This Row],[620123]] &gt;= 0, ALL!S1368-METEALL[[#This Row],[620123]] &lt;= 24), ALL!S1368-METEALL[[#This Row],[620123]], 0)</f>
        <v>5</v>
      </c>
      <c r="U1367">
        <f>IF(AND(ALL!T1368-METEALL[[#This Row],[620124]] &gt;= 0, ALL!T1368-METEALL[[#This Row],[620124]] &lt;= 24), ALL!T1368-METEALL[[#This Row],[620124]], 0)</f>
        <v>0</v>
      </c>
      <c r="Y1367">
        <v>620104</v>
      </c>
      <c r="Z1367" s="31">
        <v>45195</v>
      </c>
      <c r="AA1367">
        <v>0</v>
      </c>
    </row>
    <row r="1368" spans="3:27">
      <c r="C1368" s="17">
        <v>45196</v>
      </c>
      <c r="D1368" t="str">
        <f>TEXT(Mete_cal[[#This Row],[Egat Code]], "[$-409]mmm yyyy")</f>
        <v>Sep 2023</v>
      </c>
      <c r="E1368">
        <f>IF(AND(ALL!D1369-METEALL[[#This Row],[620104]] &gt;= 0, ALL!D1369-METEALL[[#This Row],[620104]] &lt;= 24), ALL!D1369-METEALL[[#This Row],[620104]], 0)</f>
        <v>6</v>
      </c>
      <c r="F1368">
        <f>IF(AND(ALL!E1369-METEALL[[#This Row],[620105]] &gt;= 0, ALL!E1369-METEALL[[#This Row],[620105]] &lt;= 24), ALL!E1369-METEALL[[#This Row],[620105]], 0)</f>
        <v>9</v>
      </c>
      <c r="G1368">
        <f>IF(AND(ALL!F1369-METEALL[[#This Row],[620106]] &gt;= 0, ALL!F1369-METEALL[[#This Row],[620106]] &lt;= 24), ALL!F1369-METEALL[[#This Row],[620106]], 0)</f>
        <v>16</v>
      </c>
      <c r="H1368">
        <f>IF(AND(ALL!G1369-METEALL[[#This Row],[620107]] &gt;= 0, ALL!G1369-METEALL[[#This Row],[620107]] &lt;= 24), ALL!G1369-METEALL[[#This Row],[620107]], 0)</f>
        <v>0</v>
      </c>
      <c r="I1368">
        <f>IF(AND(ALL!H1369-METEALL[[#This Row],[620109]] &gt;= 0, ALL!H1369-METEALL[[#This Row],[620109]] &lt;= 24), ALL!H1369-METEALL[[#This Row],[620109]], 0)</f>
        <v>0</v>
      </c>
      <c r="J1368">
        <f>IF(AND(ALL!I1369-METEALL[[#This Row],[620111]] &gt;= 0, ALL!I1369-METEALL[[#This Row],[620111]] &lt;= 24), ALL!I1369-METEALL[[#This Row],[620111]], 0)</f>
        <v>10</v>
      </c>
      <c r="K1368">
        <f>IF(AND(ALL!J1369-METEALL[[#This Row],[620112]] &gt;= 0, ALL!J1369-METEALL[[#This Row],[620112]] &lt;= 24), ALL!J1369-METEALL[[#This Row],[620112]], 0)</f>
        <v>0</v>
      </c>
      <c r="L1368">
        <f>IF(AND(ALL!K1369-METEALL[[#This Row],[620113]] &gt;= 0, ALL!K1369-METEALL[[#This Row],[620113]] &lt;= 24), ALL!K1369-METEALL[[#This Row],[620113]], 0)</f>
        <v>13</v>
      </c>
      <c r="M1368">
        <f>IF(AND(ALL!L1369-METEALL[[#This Row],[620114]] &gt;= 0, ALL!L1369-METEALL[[#This Row],[620114]] &lt;= 24), ALL!L1369-METEALL[[#This Row],[620114]], 0)</f>
        <v>4</v>
      </c>
      <c r="N1368">
        <f>IF(AND(ALL!M1369-METEALL[[#This Row],[620116]] &gt;= 0, ALL!M1369-METEALL[[#This Row],[620116]] &lt;= 24), ALL!M1369-METEALL[[#This Row],[620116]], 0)</f>
        <v>8</v>
      </c>
      <c r="O1368">
        <f>IF(AND(ALL!N1369-METEALL[[#This Row],[620117]] &gt;= 0, ALL!N1369-METEALL[[#This Row],[620117]] &lt;= 24), ALL!N1369-METEALL[[#This Row],[620117]], 0)</f>
        <v>0</v>
      </c>
      <c r="P1368">
        <f>IF(AND(ALL!O1369-METEALL[[#This Row],[620118]] &gt;= 0, ALL!O1369-METEALL[[#This Row],[620118]] &lt;= 24), ALL!O1369-METEALL[[#This Row],[620118]], 0)</f>
        <v>0</v>
      </c>
      <c r="Q1368">
        <f>IF(AND(ALL!P1369-METEALL[[#This Row],[620119]] &gt;= 0, ALL!P1369-METEALL[[#This Row],[620119]] &lt;= 24), ALL!P1369-METEALL[[#This Row],[620119]], 0)</f>
        <v>11</v>
      </c>
      <c r="R1368">
        <f>IF(AND(ALL!Q1369-METEALL[[#This Row],[620120]] &gt;= 0, ALL!Q1369-METEALL[[#This Row],[620120]] &lt;= 24), ALL!Q1369-METEALL[[#This Row],[620120]], 0)</f>
        <v>0</v>
      </c>
      <c r="S1368">
        <f>IF(AND(ALL!R1369-METEALL[[#This Row],[620122]] &gt;= 0, ALL!R1369-METEALL[[#This Row],[620122]] &lt;= 24), ALL!R1369-METEALL[[#This Row],[620122]], 0)</f>
        <v>0</v>
      </c>
      <c r="T1368">
        <f>IF(AND(ALL!S1369-METEALL[[#This Row],[620123]] &gt;= 0, ALL!S1369-METEALL[[#This Row],[620123]] &lt;= 24), ALL!S1369-METEALL[[#This Row],[620123]], 0)</f>
        <v>0</v>
      </c>
      <c r="U1368">
        <f>IF(AND(ALL!T1369-METEALL[[#This Row],[620124]] &gt;= 0, ALL!T1369-METEALL[[#This Row],[620124]] &lt;= 24), ALL!T1369-METEALL[[#This Row],[620124]], 0)</f>
        <v>10</v>
      </c>
      <c r="Y1368">
        <v>620104</v>
      </c>
      <c r="Z1368" s="31">
        <v>45196</v>
      </c>
      <c r="AA1368">
        <v>6</v>
      </c>
    </row>
    <row r="1369" spans="3:27">
      <c r="C1369" s="17">
        <v>45197</v>
      </c>
      <c r="D1369" t="str">
        <f>TEXT(Mete_cal[[#This Row],[Egat Code]], "[$-409]mmm yyyy")</f>
        <v>Sep 2023</v>
      </c>
      <c r="E1369">
        <f>IF(AND(ALL!D1370-METEALL[[#This Row],[620104]] &gt;= 0, ALL!D1370-METEALL[[#This Row],[620104]] &lt;= 24), ALL!D1370-METEALL[[#This Row],[620104]], 0)</f>
        <v>3</v>
      </c>
      <c r="F1369">
        <f>IF(AND(ALL!E1370-METEALL[[#This Row],[620105]] &gt;= 0, ALL!E1370-METEALL[[#This Row],[620105]] &lt;= 24), ALL!E1370-METEALL[[#This Row],[620105]], 0)</f>
        <v>13</v>
      </c>
      <c r="G1369">
        <f>IF(AND(ALL!F1370-METEALL[[#This Row],[620106]] &gt;= 0, ALL!F1370-METEALL[[#This Row],[620106]] &lt;= 24), ALL!F1370-METEALL[[#This Row],[620106]], 0)</f>
        <v>8</v>
      </c>
      <c r="H1369">
        <f>IF(AND(ALL!G1370-METEALL[[#This Row],[620107]] &gt;= 0, ALL!G1370-METEALL[[#This Row],[620107]] &lt;= 24), ALL!G1370-METEALL[[#This Row],[620107]], 0)</f>
        <v>0</v>
      </c>
      <c r="I1369">
        <f>IF(AND(ALL!H1370-METEALL[[#This Row],[620109]] &gt;= 0, ALL!H1370-METEALL[[#This Row],[620109]] &lt;= 24), ALL!H1370-METEALL[[#This Row],[620109]], 0)</f>
        <v>2</v>
      </c>
      <c r="J1369">
        <f>IF(AND(ALL!I1370-METEALL[[#This Row],[620111]] &gt;= 0, ALL!I1370-METEALL[[#This Row],[620111]] &lt;= 24), ALL!I1370-METEALL[[#This Row],[620111]], 0)</f>
        <v>7</v>
      </c>
      <c r="K1369">
        <f>IF(AND(ALL!J1370-METEALL[[#This Row],[620112]] &gt;= 0, ALL!J1370-METEALL[[#This Row],[620112]] &lt;= 24), ALL!J1370-METEALL[[#This Row],[620112]], 0)</f>
        <v>0</v>
      </c>
      <c r="L1369">
        <f>IF(AND(ALL!K1370-METEALL[[#This Row],[620113]] &gt;= 0, ALL!K1370-METEALL[[#This Row],[620113]] &lt;= 24), ALL!K1370-METEALL[[#This Row],[620113]], 0)</f>
        <v>12</v>
      </c>
      <c r="M1369">
        <f>IF(AND(ALL!L1370-METEALL[[#This Row],[620114]] &gt;= 0, ALL!L1370-METEALL[[#This Row],[620114]] &lt;= 24), ALL!L1370-METEALL[[#This Row],[620114]], 0)</f>
        <v>0</v>
      </c>
      <c r="N1369">
        <f>IF(AND(ALL!M1370-METEALL[[#This Row],[620116]] &gt;= 0, ALL!M1370-METEALL[[#This Row],[620116]] &lt;= 24), ALL!M1370-METEALL[[#This Row],[620116]], 0)</f>
        <v>8</v>
      </c>
      <c r="O1369">
        <f>IF(AND(ALL!N1370-METEALL[[#This Row],[620117]] &gt;= 0, ALL!N1370-METEALL[[#This Row],[620117]] &lt;= 24), ALL!N1370-METEALL[[#This Row],[620117]], 0)</f>
        <v>0</v>
      </c>
      <c r="P1369">
        <f>IF(AND(ALL!O1370-METEALL[[#This Row],[620118]] &gt;= 0, ALL!O1370-METEALL[[#This Row],[620118]] &lt;= 24), ALL!O1370-METEALL[[#This Row],[620118]], 0)</f>
        <v>0</v>
      </c>
      <c r="Q1369">
        <f>IF(AND(ALL!P1370-METEALL[[#This Row],[620119]] &gt;= 0, ALL!P1370-METEALL[[#This Row],[620119]] &lt;= 24), ALL!P1370-METEALL[[#This Row],[620119]], 0)</f>
        <v>10</v>
      </c>
      <c r="R1369">
        <f>IF(AND(ALL!Q1370-METEALL[[#This Row],[620120]] &gt;= 0, ALL!Q1370-METEALL[[#This Row],[620120]] &lt;= 24), ALL!Q1370-METEALL[[#This Row],[620120]], 0)</f>
        <v>0</v>
      </c>
      <c r="S1369">
        <f>IF(AND(ALL!R1370-METEALL[[#This Row],[620122]] &gt;= 0, ALL!R1370-METEALL[[#This Row],[620122]] &lt;= 24), ALL!R1370-METEALL[[#This Row],[620122]], 0)</f>
        <v>0</v>
      </c>
      <c r="T1369">
        <f>IF(AND(ALL!S1370-METEALL[[#This Row],[620123]] &gt;= 0, ALL!S1370-METEALL[[#This Row],[620123]] &lt;= 24), ALL!S1370-METEALL[[#This Row],[620123]], 0)</f>
        <v>0</v>
      </c>
      <c r="U1369">
        <f>IF(AND(ALL!T1370-METEALL[[#This Row],[620124]] &gt;= 0, ALL!T1370-METEALL[[#This Row],[620124]] &lt;= 24), ALL!T1370-METEALL[[#This Row],[620124]], 0)</f>
        <v>10</v>
      </c>
      <c r="Y1369">
        <v>620104</v>
      </c>
      <c r="Z1369" s="31">
        <v>45197</v>
      </c>
      <c r="AA1369">
        <v>3</v>
      </c>
    </row>
    <row r="1370" spans="3:27">
      <c r="C1370" s="17">
        <v>45198</v>
      </c>
      <c r="D1370" t="str">
        <f>TEXT(Mete_cal[[#This Row],[Egat Code]], "[$-409]mmm yyyy")</f>
        <v>Sep 2023</v>
      </c>
      <c r="E1370">
        <f>IF(AND(ALL!D1371-METEALL[[#This Row],[620104]] &gt;= 0, ALL!D1371-METEALL[[#This Row],[620104]] &lt;= 24), ALL!D1371-METEALL[[#This Row],[620104]], 0)</f>
        <v>0</v>
      </c>
      <c r="F1370">
        <f>IF(AND(ALL!E1371-METEALL[[#This Row],[620105]] &gt;= 0, ALL!E1371-METEALL[[#This Row],[620105]] &lt;= 24), ALL!E1371-METEALL[[#This Row],[620105]], 0)</f>
        <v>12</v>
      </c>
      <c r="G1370">
        <f>IF(AND(ALL!F1371-METEALL[[#This Row],[620106]] &gt;= 0, ALL!F1371-METEALL[[#This Row],[620106]] &lt;= 24), ALL!F1371-METEALL[[#This Row],[620106]], 0)</f>
        <v>6</v>
      </c>
      <c r="H1370">
        <f>IF(AND(ALL!G1371-METEALL[[#This Row],[620107]] &gt;= 0, ALL!G1371-METEALL[[#This Row],[620107]] &lt;= 24), ALL!G1371-METEALL[[#This Row],[620107]], 0)</f>
        <v>0</v>
      </c>
      <c r="I1370">
        <f>IF(AND(ALL!H1371-METEALL[[#This Row],[620109]] &gt;= 0, ALL!H1371-METEALL[[#This Row],[620109]] &lt;= 24), ALL!H1371-METEALL[[#This Row],[620109]], 0)</f>
        <v>0</v>
      </c>
      <c r="J1370">
        <f>IF(AND(ALL!I1371-METEALL[[#This Row],[620111]] &gt;= 0, ALL!I1371-METEALL[[#This Row],[620111]] &lt;= 24), ALL!I1371-METEALL[[#This Row],[620111]], 0)</f>
        <v>6</v>
      </c>
      <c r="K1370">
        <f>IF(AND(ALL!J1371-METEALL[[#This Row],[620112]] &gt;= 0, ALL!J1371-METEALL[[#This Row],[620112]] &lt;= 24), ALL!J1371-METEALL[[#This Row],[620112]], 0)</f>
        <v>0</v>
      </c>
      <c r="L1370">
        <f>IF(AND(ALL!K1371-METEALL[[#This Row],[620113]] &gt;= 0, ALL!K1371-METEALL[[#This Row],[620113]] &lt;= 24), ALL!K1371-METEALL[[#This Row],[620113]], 0)</f>
        <v>9</v>
      </c>
      <c r="M1370">
        <f>IF(AND(ALL!L1371-METEALL[[#This Row],[620114]] &gt;= 0, ALL!L1371-METEALL[[#This Row],[620114]] &lt;= 24), ALL!L1371-METEALL[[#This Row],[620114]], 0)</f>
        <v>6</v>
      </c>
      <c r="N1370">
        <f>IF(AND(ALL!M1371-METEALL[[#This Row],[620116]] &gt;= 0, ALL!M1371-METEALL[[#This Row],[620116]] &lt;= 24), ALL!M1371-METEALL[[#This Row],[620116]], 0)</f>
        <v>13</v>
      </c>
      <c r="O1370">
        <f>IF(AND(ALL!N1371-METEALL[[#This Row],[620117]] &gt;= 0, ALL!N1371-METEALL[[#This Row],[620117]] &lt;= 24), ALL!N1371-METEALL[[#This Row],[620117]], 0)</f>
        <v>8</v>
      </c>
      <c r="P1370">
        <f>IF(AND(ALL!O1371-METEALL[[#This Row],[620118]] &gt;= 0, ALL!O1371-METEALL[[#This Row],[620118]] &lt;= 24), ALL!O1371-METEALL[[#This Row],[620118]], 0)</f>
        <v>0</v>
      </c>
      <c r="Q1370">
        <f>IF(AND(ALL!P1371-METEALL[[#This Row],[620119]] &gt;= 0, ALL!P1371-METEALL[[#This Row],[620119]] &lt;= 24), ALL!P1371-METEALL[[#This Row],[620119]], 0)</f>
        <v>9</v>
      </c>
      <c r="R1370">
        <f>IF(AND(ALL!Q1371-METEALL[[#This Row],[620120]] &gt;= 0, ALL!Q1371-METEALL[[#This Row],[620120]] &lt;= 24), ALL!Q1371-METEALL[[#This Row],[620120]], 0)</f>
        <v>0</v>
      </c>
      <c r="S1370">
        <f>IF(AND(ALL!R1371-METEALL[[#This Row],[620122]] &gt;= 0, ALL!R1371-METEALL[[#This Row],[620122]] &lt;= 24), ALL!R1371-METEALL[[#This Row],[620122]], 0)</f>
        <v>9</v>
      </c>
      <c r="T1370">
        <f>IF(AND(ALL!S1371-METEALL[[#This Row],[620123]] &gt;= 0, ALL!S1371-METEALL[[#This Row],[620123]] &lt;= 24), ALL!S1371-METEALL[[#This Row],[620123]], 0)</f>
        <v>0</v>
      </c>
      <c r="U1370">
        <f>IF(AND(ALL!T1371-METEALL[[#This Row],[620124]] &gt;= 0, ALL!T1371-METEALL[[#This Row],[620124]] &lt;= 24), ALL!T1371-METEALL[[#This Row],[620124]], 0)</f>
        <v>16</v>
      </c>
      <c r="Y1370">
        <v>620104</v>
      </c>
      <c r="Z1370" s="31">
        <v>45198</v>
      </c>
      <c r="AA1370">
        <v>0</v>
      </c>
    </row>
    <row r="1371" spans="3:27">
      <c r="C1371" s="17">
        <v>45199</v>
      </c>
      <c r="D1371" t="str">
        <f>TEXT(Mete_cal[[#This Row],[Egat Code]], "[$-409]mmm yyyy")</f>
        <v>Sep 2023</v>
      </c>
      <c r="E1371">
        <f>IF(AND(ALL!D1372-METEALL[[#This Row],[620104]] &gt;= 0, ALL!D1372-METEALL[[#This Row],[620104]] &lt;= 24), ALL!D1372-METEALL[[#This Row],[620104]], 0)</f>
        <v>0</v>
      </c>
      <c r="F1371">
        <f>IF(AND(ALL!E1372-METEALL[[#This Row],[620105]] &gt;= 0, ALL!E1372-METEALL[[#This Row],[620105]] &lt;= 24), ALL!E1372-METEALL[[#This Row],[620105]], 0)</f>
        <v>0</v>
      </c>
      <c r="G1371">
        <f>IF(AND(ALL!F1372-METEALL[[#This Row],[620106]] &gt;= 0, ALL!F1372-METEALL[[#This Row],[620106]] &lt;= 24), ALL!F1372-METEALL[[#This Row],[620106]], 0)</f>
        <v>0</v>
      </c>
      <c r="H1371">
        <f>IF(AND(ALL!G1372-METEALL[[#This Row],[620107]] &gt;= 0, ALL!G1372-METEALL[[#This Row],[620107]] &lt;= 24), ALL!G1372-METEALL[[#This Row],[620107]], 0)</f>
        <v>0</v>
      </c>
      <c r="I1371">
        <f>IF(AND(ALL!H1372-METEALL[[#This Row],[620109]] &gt;= 0, ALL!H1372-METEALL[[#This Row],[620109]] &lt;= 24), ALL!H1372-METEALL[[#This Row],[620109]], 0)</f>
        <v>0</v>
      </c>
      <c r="J1371">
        <f>IF(AND(ALL!I1372-METEALL[[#This Row],[620111]] &gt;= 0, ALL!I1372-METEALL[[#This Row],[620111]] &lt;= 24), ALL!I1372-METEALL[[#This Row],[620111]], 0)</f>
        <v>0</v>
      </c>
      <c r="K1371">
        <f>IF(AND(ALL!J1372-METEALL[[#This Row],[620112]] &gt;= 0, ALL!J1372-METEALL[[#This Row],[620112]] &lt;= 24), ALL!J1372-METEALL[[#This Row],[620112]], 0)</f>
        <v>0</v>
      </c>
      <c r="L1371">
        <f>IF(AND(ALL!K1372-METEALL[[#This Row],[620113]] &gt;= 0, ALL!K1372-METEALL[[#This Row],[620113]] &lt;= 24), ALL!K1372-METEALL[[#This Row],[620113]], 0)</f>
        <v>0</v>
      </c>
      <c r="M1371">
        <f>IF(AND(ALL!L1372-METEALL[[#This Row],[620114]] &gt;= 0, ALL!L1372-METEALL[[#This Row],[620114]] &lt;= 24), ALL!L1372-METEALL[[#This Row],[620114]], 0)</f>
        <v>0</v>
      </c>
      <c r="N1371">
        <f>IF(AND(ALL!M1372-METEALL[[#This Row],[620116]] &gt;= 0, ALL!M1372-METEALL[[#This Row],[620116]] &lt;= 24), ALL!M1372-METEALL[[#This Row],[620116]], 0)</f>
        <v>0</v>
      </c>
      <c r="O1371">
        <f>IF(AND(ALL!N1372-METEALL[[#This Row],[620117]] &gt;= 0, ALL!N1372-METEALL[[#This Row],[620117]] &lt;= 24), ALL!N1372-METEALL[[#This Row],[620117]], 0)</f>
        <v>0</v>
      </c>
      <c r="P1371">
        <f>IF(AND(ALL!O1372-METEALL[[#This Row],[620118]] &gt;= 0, ALL!O1372-METEALL[[#This Row],[620118]] &lt;= 24), ALL!O1372-METEALL[[#This Row],[620118]], 0)</f>
        <v>0</v>
      </c>
      <c r="Q1371">
        <f>IF(AND(ALL!P1372-METEALL[[#This Row],[620119]] &gt;= 0, ALL!P1372-METEALL[[#This Row],[620119]] &lt;= 24), ALL!P1372-METEALL[[#This Row],[620119]], 0)</f>
        <v>0</v>
      </c>
      <c r="R1371">
        <f>IF(AND(ALL!Q1372-METEALL[[#This Row],[620120]] &gt;= 0, ALL!Q1372-METEALL[[#This Row],[620120]] &lt;= 24), ALL!Q1372-METEALL[[#This Row],[620120]], 0)</f>
        <v>0</v>
      </c>
      <c r="S1371">
        <f>IF(AND(ALL!R1372-METEALL[[#This Row],[620122]] &gt;= 0, ALL!R1372-METEALL[[#This Row],[620122]] &lt;= 24), ALL!R1372-METEALL[[#This Row],[620122]], 0)</f>
        <v>0</v>
      </c>
      <c r="T1371">
        <f>IF(AND(ALL!S1372-METEALL[[#This Row],[620123]] &gt;= 0, ALL!S1372-METEALL[[#This Row],[620123]] &lt;= 24), ALL!S1372-METEALL[[#This Row],[620123]], 0)</f>
        <v>0</v>
      </c>
      <c r="U1371">
        <f>IF(AND(ALL!T1372-METEALL[[#This Row],[620124]] &gt;= 0, ALL!T1372-METEALL[[#This Row],[620124]] &lt;= 24), ALL!T1372-METEALL[[#This Row],[620124]], 0)</f>
        <v>0</v>
      </c>
      <c r="Y1371">
        <v>620104</v>
      </c>
      <c r="Z1371" s="31">
        <v>45199</v>
      </c>
      <c r="AA1371">
        <v>0</v>
      </c>
    </row>
    <row r="1372" spans="3:27">
      <c r="C1372" s="17">
        <v>45200</v>
      </c>
      <c r="D1372" t="str">
        <f>TEXT(Mete_cal[[#This Row],[Egat Code]], "[$-409]mmm yyyy")</f>
        <v>Oct 2023</v>
      </c>
      <c r="E1372">
        <f>IF(AND(ALL!D1373-METEALL[[#This Row],[620104]] &gt;= 0, ALL!D1373-METEALL[[#This Row],[620104]] &lt;= 24), ALL!D1373-METEALL[[#This Row],[620104]], 0)</f>
        <v>0</v>
      </c>
      <c r="F1372">
        <f>IF(AND(ALL!E1373-METEALL[[#This Row],[620105]] &gt;= 0, ALL!E1373-METEALL[[#This Row],[620105]] &lt;= 24), ALL!E1373-METEALL[[#This Row],[620105]], 0)</f>
        <v>11</v>
      </c>
      <c r="G1372">
        <f>IF(AND(ALL!F1373-METEALL[[#This Row],[620106]] &gt;= 0, ALL!F1373-METEALL[[#This Row],[620106]] &lt;= 24), ALL!F1373-METEALL[[#This Row],[620106]], 0)</f>
        <v>11</v>
      </c>
      <c r="H1372">
        <f>IF(AND(ALL!G1373-METEALL[[#This Row],[620107]] &gt;= 0, ALL!G1373-METEALL[[#This Row],[620107]] &lt;= 24), ALL!G1373-METEALL[[#This Row],[620107]], 0)</f>
        <v>0</v>
      </c>
      <c r="I1372">
        <f>IF(AND(ALL!H1373-METEALL[[#This Row],[620109]] &gt;= 0, ALL!H1373-METEALL[[#This Row],[620109]] &lt;= 24), ALL!H1373-METEALL[[#This Row],[620109]], 0)</f>
        <v>0</v>
      </c>
      <c r="J1372">
        <f>IF(AND(ALL!I1373-METEALL[[#This Row],[620111]] &gt;= 0, ALL!I1373-METEALL[[#This Row],[620111]] &lt;= 24), ALL!I1373-METEALL[[#This Row],[620111]], 0)</f>
        <v>1</v>
      </c>
      <c r="K1372">
        <f>IF(AND(ALL!J1373-METEALL[[#This Row],[620112]] &gt;= 0, ALL!J1373-METEALL[[#This Row],[620112]] &lt;= 24), ALL!J1373-METEALL[[#This Row],[620112]], 0)</f>
        <v>0</v>
      </c>
      <c r="L1372">
        <f>IF(AND(ALL!K1373-METEALL[[#This Row],[620113]] &gt;= 0, ALL!K1373-METEALL[[#This Row],[620113]] &lt;= 24), ALL!K1373-METEALL[[#This Row],[620113]], 0)</f>
        <v>19</v>
      </c>
      <c r="M1372">
        <f>IF(AND(ALL!L1373-METEALL[[#This Row],[620114]] &gt;= 0, ALL!L1373-METEALL[[#This Row],[620114]] &lt;= 24), ALL!L1373-METEALL[[#This Row],[620114]], 0)</f>
        <v>17</v>
      </c>
      <c r="N1372">
        <f>IF(AND(ALL!M1373-METEALL[[#This Row],[620116]] &gt;= 0, ALL!M1373-METEALL[[#This Row],[620116]] &lt;= 24), ALL!M1373-METEALL[[#This Row],[620116]], 0)</f>
        <v>16</v>
      </c>
      <c r="O1372">
        <f>IF(AND(ALL!N1373-METEALL[[#This Row],[620117]] &gt;= 0, ALL!N1373-METEALL[[#This Row],[620117]] &lt;= 24), ALL!N1373-METEALL[[#This Row],[620117]], 0)</f>
        <v>0</v>
      </c>
      <c r="P1372">
        <f>IF(AND(ALL!O1373-METEALL[[#This Row],[620118]] &gt;= 0, ALL!O1373-METEALL[[#This Row],[620118]] &lt;= 24), ALL!O1373-METEALL[[#This Row],[620118]], 0)</f>
        <v>0</v>
      </c>
      <c r="Q1372">
        <f>IF(AND(ALL!P1373-METEALL[[#This Row],[620119]] &gt;= 0, ALL!P1373-METEALL[[#This Row],[620119]] &lt;= 24), ALL!P1373-METEALL[[#This Row],[620119]], 0)</f>
        <v>15</v>
      </c>
      <c r="R1372">
        <f>IF(AND(ALL!Q1373-METEALL[[#This Row],[620120]] &gt;= 0, ALL!Q1373-METEALL[[#This Row],[620120]] &lt;= 24), ALL!Q1373-METEALL[[#This Row],[620120]], 0)</f>
        <v>0</v>
      </c>
      <c r="S1372">
        <f>IF(AND(ALL!R1373-METEALL[[#This Row],[620122]] &gt;= 0, ALL!R1373-METEALL[[#This Row],[620122]] &lt;= 24), ALL!R1373-METEALL[[#This Row],[620122]], 0)</f>
        <v>0</v>
      </c>
      <c r="T1372">
        <f>IF(AND(ALL!S1373-METEALL[[#This Row],[620123]] &gt;= 0, ALL!S1373-METEALL[[#This Row],[620123]] &lt;= 24), ALL!S1373-METEALL[[#This Row],[620123]], 0)</f>
        <v>0</v>
      </c>
      <c r="U1372">
        <f>IF(AND(ALL!T1373-METEALL[[#This Row],[620124]] &gt;= 0, ALL!T1373-METEALL[[#This Row],[620124]] &lt;= 24), ALL!T1373-METEALL[[#This Row],[620124]], 0)</f>
        <v>16</v>
      </c>
      <c r="Y1372">
        <v>620104</v>
      </c>
      <c r="Z1372" s="31">
        <v>45200</v>
      </c>
      <c r="AA1372">
        <v>0</v>
      </c>
    </row>
    <row r="1373" spans="3:27">
      <c r="C1373" s="17">
        <v>45201</v>
      </c>
      <c r="D1373" t="str">
        <f>TEXT(Mete_cal[[#This Row],[Egat Code]], "[$-409]mmm yyyy")</f>
        <v>Oct 2023</v>
      </c>
      <c r="E1373">
        <f>IF(AND(ALL!D1374-METEALL[[#This Row],[620104]] &gt;= 0, ALL!D1374-METEALL[[#This Row],[620104]] &lt;= 24), ALL!D1374-METEALL[[#This Row],[620104]], 0)</f>
        <v>0</v>
      </c>
      <c r="F1373">
        <f>IF(AND(ALL!E1374-METEALL[[#This Row],[620105]] &gt;= 0, ALL!E1374-METEALL[[#This Row],[620105]] &lt;= 24), ALL!E1374-METEALL[[#This Row],[620105]], 0)</f>
        <v>10</v>
      </c>
      <c r="G1373">
        <f>IF(AND(ALL!F1374-METEALL[[#This Row],[620106]] &gt;= 0, ALL!F1374-METEALL[[#This Row],[620106]] &lt;= 24), ALL!F1374-METEALL[[#This Row],[620106]], 0)</f>
        <v>0</v>
      </c>
      <c r="H1373">
        <f>IF(AND(ALL!G1374-METEALL[[#This Row],[620107]] &gt;= 0, ALL!G1374-METEALL[[#This Row],[620107]] &lt;= 24), ALL!G1374-METEALL[[#This Row],[620107]], 0)</f>
        <v>0</v>
      </c>
      <c r="I1373">
        <f>IF(AND(ALL!H1374-METEALL[[#This Row],[620109]] &gt;= 0, ALL!H1374-METEALL[[#This Row],[620109]] &lt;= 24), ALL!H1374-METEALL[[#This Row],[620109]], 0)</f>
        <v>0</v>
      </c>
      <c r="J1373">
        <f>IF(AND(ALL!I1374-METEALL[[#This Row],[620111]] &gt;= 0, ALL!I1374-METEALL[[#This Row],[620111]] &lt;= 24), ALL!I1374-METEALL[[#This Row],[620111]], 0)</f>
        <v>1</v>
      </c>
      <c r="K1373">
        <f>IF(AND(ALL!J1374-METEALL[[#This Row],[620112]] &gt;= 0, ALL!J1374-METEALL[[#This Row],[620112]] &lt;= 24), ALL!J1374-METEALL[[#This Row],[620112]], 0)</f>
        <v>0</v>
      </c>
      <c r="L1373">
        <f>IF(AND(ALL!K1374-METEALL[[#This Row],[620113]] &gt;= 0, ALL!K1374-METEALL[[#This Row],[620113]] &lt;= 24), ALL!K1374-METEALL[[#This Row],[620113]], 0)</f>
        <v>3</v>
      </c>
      <c r="M1373">
        <f>IF(AND(ALL!L1374-METEALL[[#This Row],[620114]] &gt;= 0, ALL!L1374-METEALL[[#This Row],[620114]] &lt;= 24), ALL!L1374-METEALL[[#This Row],[620114]], 0)</f>
        <v>7</v>
      </c>
      <c r="N1373">
        <f>IF(AND(ALL!M1374-METEALL[[#This Row],[620116]] &gt;= 0, ALL!M1374-METEALL[[#This Row],[620116]] &lt;= 24), ALL!M1374-METEALL[[#This Row],[620116]], 0)</f>
        <v>0</v>
      </c>
      <c r="O1373">
        <f>IF(AND(ALL!N1374-METEALL[[#This Row],[620117]] &gt;= 0, ALL!N1374-METEALL[[#This Row],[620117]] &lt;= 24), ALL!N1374-METEALL[[#This Row],[620117]], 0)</f>
        <v>0</v>
      </c>
      <c r="P1373">
        <f>IF(AND(ALL!O1374-METEALL[[#This Row],[620118]] &gt;= 0, ALL!O1374-METEALL[[#This Row],[620118]] &lt;= 24), ALL!O1374-METEALL[[#This Row],[620118]], 0)</f>
        <v>0</v>
      </c>
      <c r="Q1373">
        <f>IF(AND(ALL!P1374-METEALL[[#This Row],[620119]] &gt;= 0, ALL!P1374-METEALL[[#This Row],[620119]] &lt;= 24), ALL!P1374-METEALL[[#This Row],[620119]], 0)</f>
        <v>0</v>
      </c>
      <c r="R1373">
        <f>IF(AND(ALL!Q1374-METEALL[[#This Row],[620120]] &gt;= 0, ALL!Q1374-METEALL[[#This Row],[620120]] &lt;= 24), ALL!Q1374-METEALL[[#This Row],[620120]], 0)</f>
        <v>0</v>
      </c>
      <c r="S1373">
        <f>IF(AND(ALL!R1374-METEALL[[#This Row],[620122]] &gt;= 0, ALL!R1374-METEALL[[#This Row],[620122]] &lt;= 24), ALL!R1374-METEALL[[#This Row],[620122]], 0)</f>
        <v>4</v>
      </c>
      <c r="T1373">
        <f>IF(AND(ALL!S1374-METEALL[[#This Row],[620123]] &gt;= 0, ALL!S1374-METEALL[[#This Row],[620123]] &lt;= 24), ALL!S1374-METEALL[[#This Row],[620123]], 0)</f>
        <v>0</v>
      </c>
      <c r="U1373">
        <f>IF(AND(ALL!T1374-METEALL[[#This Row],[620124]] &gt;= 0, ALL!T1374-METEALL[[#This Row],[620124]] &lt;= 24), ALL!T1374-METEALL[[#This Row],[620124]], 0)</f>
        <v>1</v>
      </c>
      <c r="Y1373">
        <v>620104</v>
      </c>
      <c r="Z1373" s="31">
        <v>45201</v>
      </c>
      <c r="AA1373">
        <v>0</v>
      </c>
    </row>
    <row r="1374" spans="3:27">
      <c r="C1374" s="17">
        <v>45202</v>
      </c>
      <c r="D1374" t="str">
        <f>TEXT(Mete_cal[[#This Row],[Egat Code]], "[$-409]mmm yyyy")</f>
        <v>Oct 2023</v>
      </c>
      <c r="E1374">
        <f>IF(AND(ALL!D1375-METEALL[[#This Row],[620104]] &gt;= 0, ALL!D1375-METEALL[[#This Row],[620104]] &lt;= 24), ALL!D1375-METEALL[[#This Row],[620104]], 0)</f>
        <v>4</v>
      </c>
      <c r="F1374">
        <f>IF(AND(ALL!E1375-METEALL[[#This Row],[620105]] &gt;= 0, ALL!E1375-METEALL[[#This Row],[620105]] &lt;= 24), ALL!E1375-METEALL[[#This Row],[620105]], 0)</f>
        <v>4</v>
      </c>
      <c r="G1374">
        <f>IF(AND(ALL!F1375-METEALL[[#This Row],[620106]] &gt;= 0, ALL!F1375-METEALL[[#This Row],[620106]] &lt;= 24), ALL!F1375-METEALL[[#This Row],[620106]], 0)</f>
        <v>0</v>
      </c>
      <c r="H1374">
        <f>IF(AND(ALL!G1375-METEALL[[#This Row],[620107]] &gt;= 0, ALL!G1375-METEALL[[#This Row],[620107]] &lt;= 24), ALL!G1375-METEALL[[#This Row],[620107]], 0)</f>
        <v>0</v>
      </c>
      <c r="I1374">
        <f>IF(AND(ALL!H1375-METEALL[[#This Row],[620109]] &gt;= 0, ALL!H1375-METEALL[[#This Row],[620109]] &lt;= 24), ALL!H1375-METEALL[[#This Row],[620109]], 0)</f>
        <v>6</v>
      </c>
      <c r="J1374">
        <f>IF(AND(ALL!I1375-METEALL[[#This Row],[620111]] &gt;= 0, ALL!I1375-METEALL[[#This Row],[620111]] &lt;= 24), ALL!I1375-METEALL[[#This Row],[620111]], 0)</f>
        <v>0</v>
      </c>
      <c r="K1374">
        <f>IF(AND(ALL!J1375-METEALL[[#This Row],[620112]] &gt;= 0, ALL!J1375-METEALL[[#This Row],[620112]] &lt;= 24), ALL!J1375-METEALL[[#This Row],[620112]], 0)</f>
        <v>0</v>
      </c>
      <c r="L1374">
        <f>IF(AND(ALL!K1375-METEALL[[#This Row],[620113]] &gt;= 0, ALL!K1375-METEALL[[#This Row],[620113]] &lt;= 24), ALL!K1375-METEALL[[#This Row],[620113]], 0)</f>
        <v>10</v>
      </c>
      <c r="M1374">
        <f>IF(AND(ALL!L1375-METEALL[[#This Row],[620114]] &gt;= 0, ALL!L1375-METEALL[[#This Row],[620114]] &lt;= 24), ALL!L1375-METEALL[[#This Row],[620114]], 0)</f>
        <v>17</v>
      </c>
      <c r="N1374">
        <f>IF(AND(ALL!M1375-METEALL[[#This Row],[620116]] &gt;= 0, ALL!M1375-METEALL[[#This Row],[620116]] &lt;= 24), ALL!M1375-METEALL[[#This Row],[620116]], 0)</f>
        <v>0</v>
      </c>
      <c r="O1374">
        <f>IF(AND(ALL!N1375-METEALL[[#This Row],[620117]] &gt;= 0, ALL!N1375-METEALL[[#This Row],[620117]] &lt;= 24), ALL!N1375-METEALL[[#This Row],[620117]], 0)</f>
        <v>0</v>
      </c>
      <c r="P1374">
        <f>IF(AND(ALL!O1375-METEALL[[#This Row],[620118]] &gt;= 0, ALL!O1375-METEALL[[#This Row],[620118]] &lt;= 24), ALL!O1375-METEALL[[#This Row],[620118]], 0)</f>
        <v>0</v>
      </c>
      <c r="Q1374">
        <f>IF(AND(ALL!P1375-METEALL[[#This Row],[620119]] &gt;= 0, ALL!P1375-METEALL[[#This Row],[620119]] &lt;= 24), ALL!P1375-METEALL[[#This Row],[620119]], 0)</f>
        <v>12</v>
      </c>
      <c r="R1374">
        <f>IF(AND(ALL!Q1375-METEALL[[#This Row],[620120]] &gt;= 0, ALL!Q1375-METEALL[[#This Row],[620120]] &lt;= 24), ALL!Q1375-METEALL[[#This Row],[620120]], 0)</f>
        <v>0</v>
      </c>
      <c r="S1374">
        <f>IF(AND(ALL!R1375-METEALL[[#This Row],[620122]] &gt;= 0, ALL!R1375-METEALL[[#This Row],[620122]] &lt;= 24), ALL!R1375-METEALL[[#This Row],[620122]], 0)</f>
        <v>6</v>
      </c>
      <c r="T1374">
        <f>IF(AND(ALL!S1375-METEALL[[#This Row],[620123]] &gt;= 0, ALL!S1375-METEALL[[#This Row],[620123]] &lt;= 24), ALL!S1375-METEALL[[#This Row],[620123]], 0)</f>
        <v>0</v>
      </c>
      <c r="U1374">
        <f>IF(AND(ALL!T1375-METEALL[[#This Row],[620124]] &gt;= 0, ALL!T1375-METEALL[[#This Row],[620124]] &lt;= 24), ALL!T1375-METEALL[[#This Row],[620124]], 0)</f>
        <v>10</v>
      </c>
      <c r="Y1374">
        <v>620104</v>
      </c>
      <c r="Z1374" s="31">
        <v>45202</v>
      </c>
      <c r="AA1374">
        <v>4</v>
      </c>
    </row>
    <row r="1375" spans="3:27">
      <c r="C1375" s="17">
        <v>45203</v>
      </c>
      <c r="D1375" t="str">
        <f>TEXT(Mete_cal[[#This Row],[Egat Code]], "[$-409]mmm yyyy")</f>
        <v>Oct 2023</v>
      </c>
      <c r="E1375">
        <f>IF(AND(ALL!D1376-METEALL[[#This Row],[620104]] &gt;= 0, ALL!D1376-METEALL[[#This Row],[620104]] &lt;= 24), ALL!D1376-METEALL[[#This Row],[620104]], 0)</f>
        <v>9</v>
      </c>
      <c r="F1375">
        <f>IF(AND(ALL!E1376-METEALL[[#This Row],[620105]] &gt;= 0, ALL!E1376-METEALL[[#This Row],[620105]] &lt;= 24), ALL!E1376-METEALL[[#This Row],[620105]], 0)</f>
        <v>20</v>
      </c>
      <c r="G1375">
        <f>IF(AND(ALL!F1376-METEALL[[#This Row],[620106]] &gt;= 0, ALL!F1376-METEALL[[#This Row],[620106]] &lt;= 24), ALL!F1376-METEALL[[#This Row],[620106]], 0)</f>
        <v>0</v>
      </c>
      <c r="H1375">
        <f>IF(AND(ALL!G1376-METEALL[[#This Row],[620107]] &gt;= 0, ALL!G1376-METEALL[[#This Row],[620107]] &lt;= 24), ALL!G1376-METEALL[[#This Row],[620107]], 0)</f>
        <v>0</v>
      </c>
      <c r="I1375">
        <f>IF(AND(ALL!H1376-METEALL[[#This Row],[620109]] &gt;= 0, ALL!H1376-METEALL[[#This Row],[620109]] &lt;= 24), ALL!H1376-METEALL[[#This Row],[620109]], 0)</f>
        <v>11</v>
      </c>
      <c r="J1375">
        <f>IF(AND(ALL!I1376-METEALL[[#This Row],[620111]] &gt;= 0, ALL!I1376-METEALL[[#This Row],[620111]] &lt;= 24), ALL!I1376-METEALL[[#This Row],[620111]], 0)</f>
        <v>0</v>
      </c>
      <c r="K1375">
        <f>IF(AND(ALL!J1376-METEALL[[#This Row],[620112]] &gt;= 0, ALL!J1376-METEALL[[#This Row],[620112]] &lt;= 24), ALL!J1376-METEALL[[#This Row],[620112]], 0)</f>
        <v>0</v>
      </c>
      <c r="L1375">
        <f>IF(AND(ALL!K1376-METEALL[[#This Row],[620113]] &gt;= 0, ALL!K1376-METEALL[[#This Row],[620113]] &lt;= 24), ALL!K1376-METEALL[[#This Row],[620113]], 0)</f>
        <v>22</v>
      </c>
      <c r="M1375">
        <f>IF(AND(ALL!L1376-METEALL[[#This Row],[620114]] &gt;= 0, ALL!L1376-METEALL[[#This Row],[620114]] &lt;= 24), ALL!L1376-METEALL[[#This Row],[620114]], 0)</f>
        <v>15</v>
      </c>
      <c r="N1375">
        <f>IF(AND(ALL!M1376-METEALL[[#This Row],[620116]] &gt;= 0, ALL!M1376-METEALL[[#This Row],[620116]] &lt;= 24), ALL!M1376-METEALL[[#This Row],[620116]], 0)</f>
        <v>0</v>
      </c>
      <c r="O1375">
        <f>IF(AND(ALL!N1376-METEALL[[#This Row],[620117]] &gt;= 0, ALL!N1376-METEALL[[#This Row],[620117]] &lt;= 24), ALL!N1376-METEALL[[#This Row],[620117]], 0)</f>
        <v>0</v>
      </c>
      <c r="P1375">
        <f>IF(AND(ALL!O1376-METEALL[[#This Row],[620118]] &gt;= 0, ALL!O1376-METEALL[[#This Row],[620118]] &lt;= 24), ALL!O1376-METEALL[[#This Row],[620118]], 0)</f>
        <v>0</v>
      </c>
      <c r="Q1375">
        <f>IF(AND(ALL!P1376-METEALL[[#This Row],[620119]] &gt;= 0, ALL!P1376-METEALL[[#This Row],[620119]] &lt;= 24), ALL!P1376-METEALL[[#This Row],[620119]], 0)</f>
        <v>7</v>
      </c>
      <c r="R1375">
        <f>IF(AND(ALL!Q1376-METEALL[[#This Row],[620120]] &gt;= 0, ALL!Q1376-METEALL[[#This Row],[620120]] &lt;= 24), ALL!Q1376-METEALL[[#This Row],[620120]], 0)</f>
        <v>0</v>
      </c>
      <c r="S1375">
        <f>IF(AND(ALL!R1376-METEALL[[#This Row],[620122]] &gt;= 0, ALL!R1376-METEALL[[#This Row],[620122]] &lt;= 24), ALL!R1376-METEALL[[#This Row],[620122]], 0)</f>
        <v>17</v>
      </c>
      <c r="T1375">
        <f>IF(AND(ALL!S1376-METEALL[[#This Row],[620123]] &gt;= 0, ALL!S1376-METEALL[[#This Row],[620123]] &lt;= 24), ALL!S1376-METEALL[[#This Row],[620123]], 0)</f>
        <v>0</v>
      </c>
      <c r="U1375">
        <f>IF(AND(ALL!T1376-METEALL[[#This Row],[620124]] &gt;= 0, ALL!T1376-METEALL[[#This Row],[620124]] &lt;= 24), ALL!T1376-METEALL[[#This Row],[620124]], 0)</f>
        <v>20</v>
      </c>
      <c r="Y1375">
        <v>620104</v>
      </c>
      <c r="Z1375" s="31">
        <v>45203</v>
      </c>
      <c r="AA1375">
        <v>9</v>
      </c>
    </row>
    <row r="1376" spans="3:27">
      <c r="C1376" s="17">
        <v>45204</v>
      </c>
      <c r="D1376" t="str">
        <f>TEXT(Mete_cal[[#This Row],[Egat Code]], "[$-409]mmm yyyy")</f>
        <v>Oct 2023</v>
      </c>
      <c r="E1376">
        <f>IF(AND(ALL!D1377-METEALL[[#This Row],[620104]] &gt;= 0, ALL!D1377-METEALL[[#This Row],[620104]] &lt;= 24), ALL!D1377-METEALL[[#This Row],[620104]], 0)</f>
        <v>7</v>
      </c>
      <c r="F1376">
        <f>IF(AND(ALL!E1377-METEALL[[#This Row],[620105]] &gt;= 0, ALL!E1377-METEALL[[#This Row],[620105]] &lt;= 24), ALL!E1377-METEALL[[#This Row],[620105]], 0)</f>
        <v>19</v>
      </c>
      <c r="G1376">
        <f>IF(AND(ALL!F1377-METEALL[[#This Row],[620106]] &gt;= 0, ALL!F1377-METEALL[[#This Row],[620106]] &lt;= 24), ALL!F1377-METEALL[[#This Row],[620106]], 0)</f>
        <v>0</v>
      </c>
      <c r="H1376">
        <f>IF(AND(ALL!G1377-METEALL[[#This Row],[620107]] &gt;= 0, ALL!G1377-METEALL[[#This Row],[620107]] &lt;= 24), ALL!G1377-METEALL[[#This Row],[620107]], 0)</f>
        <v>0</v>
      </c>
      <c r="I1376">
        <f>IF(AND(ALL!H1377-METEALL[[#This Row],[620109]] &gt;= 0, ALL!H1377-METEALL[[#This Row],[620109]] &lt;= 24), ALL!H1377-METEALL[[#This Row],[620109]], 0)</f>
        <v>0</v>
      </c>
      <c r="J1376">
        <f>IF(AND(ALL!I1377-METEALL[[#This Row],[620111]] &gt;= 0, ALL!I1377-METEALL[[#This Row],[620111]] &lt;= 24), ALL!I1377-METEALL[[#This Row],[620111]], 0)</f>
        <v>7</v>
      </c>
      <c r="K1376">
        <f>IF(AND(ALL!J1377-METEALL[[#This Row],[620112]] &gt;= 0, ALL!J1377-METEALL[[#This Row],[620112]] &lt;= 24), ALL!J1377-METEALL[[#This Row],[620112]], 0)</f>
        <v>6</v>
      </c>
      <c r="L1376">
        <f>IF(AND(ALL!K1377-METEALL[[#This Row],[620113]] &gt;= 0, ALL!K1377-METEALL[[#This Row],[620113]] &lt;= 24), ALL!K1377-METEALL[[#This Row],[620113]], 0)</f>
        <v>16</v>
      </c>
      <c r="M1376">
        <f>IF(AND(ALL!L1377-METEALL[[#This Row],[620114]] &gt;= 0, ALL!L1377-METEALL[[#This Row],[620114]] &lt;= 24), ALL!L1377-METEALL[[#This Row],[620114]], 0)</f>
        <v>18</v>
      </c>
      <c r="N1376">
        <f>IF(AND(ALL!M1377-METEALL[[#This Row],[620116]] &gt;= 0, ALL!M1377-METEALL[[#This Row],[620116]] &lt;= 24), ALL!M1377-METEALL[[#This Row],[620116]], 0)</f>
        <v>0</v>
      </c>
      <c r="O1376">
        <f>IF(AND(ALL!N1377-METEALL[[#This Row],[620117]] &gt;= 0, ALL!N1377-METEALL[[#This Row],[620117]] &lt;= 24), ALL!N1377-METEALL[[#This Row],[620117]], 0)</f>
        <v>15</v>
      </c>
      <c r="P1376">
        <f>IF(AND(ALL!O1377-METEALL[[#This Row],[620118]] &gt;= 0, ALL!O1377-METEALL[[#This Row],[620118]] &lt;= 24), ALL!O1377-METEALL[[#This Row],[620118]], 0)</f>
        <v>0</v>
      </c>
      <c r="Q1376">
        <f>IF(AND(ALL!P1377-METEALL[[#This Row],[620119]] &gt;= 0, ALL!P1377-METEALL[[#This Row],[620119]] &lt;= 24), ALL!P1377-METEALL[[#This Row],[620119]], 0)</f>
        <v>6</v>
      </c>
      <c r="R1376">
        <f>IF(AND(ALL!Q1377-METEALL[[#This Row],[620120]] &gt;= 0, ALL!Q1377-METEALL[[#This Row],[620120]] &lt;= 24), ALL!Q1377-METEALL[[#This Row],[620120]], 0)</f>
        <v>0</v>
      </c>
      <c r="S1376">
        <f>IF(AND(ALL!R1377-METEALL[[#This Row],[620122]] &gt;= 0, ALL!R1377-METEALL[[#This Row],[620122]] &lt;= 24), ALL!R1377-METEALL[[#This Row],[620122]], 0)</f>
        <v>13</v>
      </c>
      <c r="T1376">
        <f>IF(AND(ALL!S1377-METEALL[[#This Row],[620123]] &gt;= 0, ALL!S1377-METEALL[[#This Row],[620123]] &lt;= 24), ALL!S1377-METEALL[[#This Row],[620123]], 0)</f>
        <v>0</v>
      </c>
      <c r="U1376">
        <f>IF(AND(ALL!T1377-METEALL[[#This Row],[620124]] &gt;= 0, ALL!T1377-METEALL[[#This Row],[620124]] &lt;= 24), ALL!T1377-METEALL[[#This Row],[620124]], 0)</f>
        <v>16</v>
      </c>
      <c r="Y1376">
        <v>620104</v>
      </c>
      <c r="Z1376" s="31">
        <v>45204</v>
      </c>
      <c r="AA1376">
        <v>7</v>
      </c>
    </row>
    <row r="1377" spans="3:27">
      <c r="C1377" s="17">
        <v>45205</v>
      </c>
      <c r="D1377" t="str">
        <f>TEXT(Mete_cal[[#This Row],[Egat Code]], "[$-409]mmm yyyy")</f>
        <v>Oct 2023</v>
      </c>
      <c r="E1377">
        <f>IF(AND(ALL!D1378-METEALL[[#This Row],[620104]] &gt;= 0, ALL!D1378-METEALL[[#This Row],[620104]] &lt;= 24), ALL!D1378-METEALL[[#This Row],[620104]], 0)</f>
        <v>18</v>
      </c>
      <c r="F1377">
        <f>IF(AND(ALL!E1378-METEALL[[#This Row],[620105]] &gt;= 0, ALL!E1378-METEALL[[#This Row],[620105]] &lt;= 24), ALL!E1378-METEALL[[#This Row],[620105]], 0)</f>
        <v>4</v>
      </c>
      <c r="G1377">
        <f>IF(AND(ALL!F1378-METEALL[[#This Row],[620106]] &gt;= 0, ALL!F1378-METEALL[[#This Row],[620106]] &lt;= 24), ALL!F1378-METEALL[[#This Row],[620106]], 0)</f>
        <v>0</v>
      </c>
      <c r="H1377">
        <f>IF(AND(ALL!G1378-METEALL[[#This Row],[620107]] &gt;= 0, ALL!G1378-METEALL[[#This Row],[620107]] &lt;= 24), ALL!G1378-METEALL[[#This Row],[620107]], 0)</f>
        <v>3</v>
      </c>
      <c r="I1377">
        <f>IF(AND(ALL!H1378-METEALL[[#This Row],[620109]] &gt;= 0, ALL!H1378-METEALL[[#This Row],[620109]] &lt;= 24), ALL!H1378-METEALL[[#This Row],[620109]], 0)</f>
        <v>5</v>
      </c>
      <c r="J1377">
        <f>IF(AND(ALL!I1378-METEALL[[#This Row],[620111]] &gt;= 0, ALL!I1378-METEALL[[#This Row],[620111]] &lt;= 24), ALL!I1378-METEALL[[#This Row],[620111]], 0)</f>
        <v>6</v>
      </c>
      <c r="K1377">
        <f>IF(AND(ALL!J1378-METEALL[[#This Row],[620112]] &gt;= 0, ALL!J1378-METEALL[[#This Row],[620112]] &lt;= 24), ALL!J1378-METEALL[[#This Row],[620112]], 0)</f>
        <v>8</v>
      </c>
      <c r="L1377">
        <f>IF(AND(ALL!K1378-METEALL[[#This Row],[620113]] &gt;= 0, ALL!K1378-METEALL[[#This Row],[620113]] &lt;= 24), ALL!K1378-METEALL[[#This Row],[620113]], 0)</f>
        <v>11</v>
      </c>
      <c r="M1377">
        <f>IF(AND(ALL!L1378-METEALL[[#This Row],[620114]] &gt;= 0, ALL!L1378-METEALL[[#This Row],[620114]] &lt;= 24), ALL!L1378-METEALL[[#This Row],[620114]], 0)</f>
        <v>4</v>
      </c>
      <c r="N1377">
        <f>IF(AND(ALL!M1378-METEALL[[#This Row],[620116]] &gt;= 0, ALL!M1378-METEALL[[#This Row],[620116]] &lt;= 24), ALL!M1378-METEALL[[#This Row],[620116]], 0)</f>
        <v>0</v>
      </c>
      <c r="O1377">
        <f>IF(AND(ALL!N1378-METEALL[[#This Row],[620117]] &gt;= 0, ALL!N1378-METEALL[[#This Row],[620117]] &lt;= 24), ALL!N1378-METEALL[[#This Row],[620117]], 0)</f>
        <v>6</v>
      </c>
      <c r="P1377">
        <f>IF(AND(ALL!O1378-METEALL[[#This Row],[620118]] &gt;= 0, ALL!O1378-METEALL[[#This Row],[620118]] &lt;= 24), ALL!O1378-METEALL[[#This Row],[620118]], 0)</f>
        <v>0</v>
      </c>
      <c r="Q1377">
        <f>IF(AND(ALL!P1378-METEALL[[#This Row],[620119]] &gt;= 0, ALL!P1378-METEALL[[#This Row],[620119]] &lt;= 24), ALL!P1378-METEALL[[#This Row],[620119]], 0)</f>
        <v>6</v>
      </c>
      <c r="R1377">
        <f>IF(AND(ALL!Q1378-METEALL[[#This Row],[620120]] &gt;= 0, ALL!Q1378-METEALL[[#This Row],[620120]] &lt;= 24), ALL!Q1378-METEALL[[#This Row],[620120]], 0)</f>
        <v>0</v>
      </c>
      <c r="S1377">
        <f>IF(AND(ALL!R1378-METEALL[[#This Row],[620122]] &gt;= 0, ALL!R1378-METEALL[[#This Row],[620122]] &lt;= 24), ALL!R1378-METEALL[[#This Row],[620122]], 0)</f>
        <v>6</v>
      </c>
      <c r="T1377">
        <f>IF(AND(ALL!S1378-METEALL[[#This Row],[620123]] &gt;= 0, ALL!S1378-METEALL[[#This Row],[620123]] &lt;= 24), ALL!S1378-METEALL[[#This Row],[620123]], 0)</f>
        <v>0</v>
      </c>
      <c r="U1377">
        <f>IF(AND(ALL!T1378-METEALL[[#This Row],[620124]] &gt;= 0, ALL!T1378-METEALL[[#This Row],[620124]] &lt;= 24), ALL!T1378-METEALL[[#This Row],[620124]], 0)</f>
        <v>11</v>
      </c>
      <c r="Y1377">
        <v>620104</v>
      </c>
      <c r="Z1377" s="31">
        <v>45205</v>
      </c>
      <c r="AA1377">
        <v>18</v>
      </c>
    </row>
    <row r="1378" spans="3:27">
      <c r="C1378" s="17">
        <v>45206</v>
      </c>
      <c r="D1378" t="str">
        <f>TEXT(Mete_cal[[#This Row],[Egat Code]], "[$-409]mmm yyyy")</f>
        <v>Oct 2023</v>
      </c>
      <c r="E1378">
        <f>IF(AND(ALL!D1379-METEALL[[#This Row],[620104]] &gt;= 0, ALL!D1379-METEALL[[#This Row],[620104]] &lt;= 24), ALL!D1379-METEALL[[#This Row],[620104]], 0)</f>
        <v>6</v>
      </c>
      <c r="F1378">
        <f>IF(AND(ALL!E1379-METEALL[[#This Row],[620105]] &gt;= 0, ALL!E1379-METEALL[[#This Row],[620105]] &lt;= 24), ALL!E1379-METEALL[[#This Row],[620105]], 0)</f>
        <v>4</v>
      </c>
      <c r="G1378">
        <f>IF(AND(ALL!F1379-METEALL[[#This Row],[620106]] &gt;= 0, ALL!F1379-METEALL[[#This Row],[620106]] &lt;= 24), ALL!F1379-METEALL[[#This Row],[620106]], 0)</f>
        <v>0</v>
      </c>
      <c r="H1378">
        <f>IF(AND(ALL!G1379-METEALL[[#This Row],[620107]] &gt;= 0, ALL!G1379-METEALL[[#This Row],[620107]] &lt;= 24), ALL!G1379-METEALL[[#This Row],[620107]], 0)</f>
        <v>0</v>
      </c>
      <c r="I1378">
        <f>IF(AND(ALL!H1379-METEALL[[#This Row],[620109]] &gt;= 0, ALL!H1379-METEALL[[#This Row],[620109]] &lt;= 24), ALL!H1379-METEALL[[#This Row],[620109]], 0)</f>
        <v>0</v>
      </c>
      <c r="J1378">
        <f>IF(AND(ALL!I1379-METEALL[[#This Row],[620111]] &gt;= 0, ALL!I1379-METEALL[[#This Row],[620111]] &lt;= 24), ALL!I1379-METEALL[[#This Row],[620111]], 0)</f>
        <v>10</v>
      </c>
      <c r="K1378">
        <f>IF(AND(ALL!J1379-METEALL[[#This Row],[620112]] &gt;= 0, ALL!J1379-METEALL[[#This Row],[620112]] &lt;= 24), ALL!J1379-METEALL[[#This Row],[620112]], 0)</f>
        <v>10</v>
      </c>
      <c r="L1378">
        <f>IF(AND(ALL!K1379-METEALL[[#This Row],[620113]] &gt;= 0, ALL!K1379-METEALL[[#This Row],[620113]] &lt;= 24), ALL!K1379-METEALL[[#This Row],[620113]], 0)</f>
        <v>9</v>
      </c>
      <c r="M1378">
        <f>IF(AND(ALL!L1379-METEALL[[#This Row],[620114]] &gt;= 0, ALL!L1379-METEALL[[#This Row],[620114]] &lt;= 24), ALL!L1379-METEALL[[#This Row],[620114]], 0)</f>
        <v>4</v>
      </c>
      <c r="N1378">
        <f>IF(AND(ALL!M1379-METEALL[[#This Row],[620116]] &gt;= 0, ALL!M1379-METEALL[[#This Row],[620116]] &lt;= 24), ALL!M1379-METEALL[[#This Row],[620116]], 0)</f>
        <v>10</v>
      </c>
      <c r="O1378">
        <f>IF(AND(ALL!N1379-METEALL[[#This Row],[620117]] &gt;= 0, ALL!N1379-METEALL[[#This Row],[620117]] &lt;= 24), ALL!N1379-METEALL[[#This Row],[620117]], 0)</f>
        <v>6</v>
      </c>
      <c r="P1378">
        <f>IF(AND(ALL!O1379-METEALL[[#This Row],[620118]] &gt;= 0, ALL!O1379-METEALL[[#This Row],[620118]] &lt;= 24), ALL!O1379-METEALL[[#This Row],[620118]], 0)</f>
        <v>0</v>
      </c>
      <c r="Q1378">
        <f>IF(AND(ALL!P1379-METEALL[[#This Row],[620119]] &gt;= 0, ALL!P1379-METEALL[[#This Row],[620119]] &lt;= 24), ALL!P1379-METEALL[[#This Row],[620119]], 0)</f>
        <v>7</v>
      </c>
      <c r="R1378">
        <f>IF(AND(ALL!Q1379-METEALL[[#This Row],[620120]] &gt;= 0, ALL!Q1379-METEALL[[#This Row],[620120]] &lt;= 24), ALL!Q1379-METEALL[[#This Row],[620120]], 0)</f>
        <v>0</v>
      </c>
      <c r="S1378">
        <f>IF(AND(ALL!R1379-METEALL[[#This Row],[620122]] &gt;= 0, ALL!R1379-METEALL[[#This Row],[620122]] &lt;= 24), ALL!R1379-METEALL[[#This Row],[620122]], 0)</f>
        <v>4</v>
      </c>
      <c r="T1378">
        <f>IF(AND(ALL!S1379-METEALL[[#This Row],[620123]] &gt;= 0, ALL!S1379-METEALL[[#This Row],[620123]] &lt;= 24), ALL!S1379-METEALL[[#This Row],[620123]], 0)</f>
        <v>0</v>
      </c>
      <c r="U1378">
        <f>IF(AND(ALL!T1379-METEALL[[#This Row],[620124]] &gt;= 0, ALL!T1379-METEALL[[#This Row],[620124]] &lt;= 24), ALL!T1379-METEALL[[#This Row],[620124]], 0)</f>
        <v>12</v>
      </c>
      <c r="Y1378">
        <v>620104</v>
      </c>
      <c r="Z1378" s="31">
        <v>45206</v>
      </c>
      <c r="AA1378">
        <v>6</v>
      </c>
    </row>
    <row r="1379" spans="3:27">
      <c r="C1379" s="17">
        <v>45207</v>
      </c>
      <c r="D1379" t="str">
        <f>TEXT(Mete_cal[[#This Row],[Egat Code]], "[$-409]mmm yyyy")</f>
        <v>Oct 2023</v>
      </c>
      <c r="E1379">
        <f>IF(AND(ALL!D1380-METEALL[[#This Row],[620104]] &gt;= 0, ALL!D1380-METEALL[[#This Row],[620104]] &lt;= 24), ALL!D1380-METEALL[[#This Row],[620104]], 0)</f>
        <v>0</v>
      </c>
      <c r="F1379">
        <f>IF(AND(ALL!E1380-METEALL[[#This Row],[620105]] &gt;= 0, ALL!E1380-METEALL[[#This Row],[620105]] &lt;= 24), ALL!E1380-METEALL[[#This Row],[620105]], 0)</f>
        <v>0</v>
      </c>
      <c r="G1379">
        <f>IF(AND(ALL!F1380-METEALL[[#This Row],[620106]] &gt;= 0, ALL!F1380-METEALL[[#This Row],[620106]] &lt;= 24), ALL!F1380-METEALL[[#This Row],[620106]], 0)</f>
        <v>11</v>
      </c>
      <c r="H1379">
        <f>IF(AND(ALL!G1380-METEALL[[#This Row],[620107]] &gt;= 0, ALL!G1380-METEALL[[#This Row],[620107]] &lt;= 24), ALL!G1380-METEALL[[#This Row],[620107]], 0)</f>
        <v>0</v>
      </c>
      <c r="I1379">
        <f>IF(AND(ALL!H1380-METEALL[[#This Row],[620109]] &gt;= 0, ALL!H1380-METEALL[[#This Row],[620109]] &lt;= 24), ALL!H1380-METEALL[[#This Row],[620109]], 0)</f>
        <v>0</v>
      </c>
      <c r="J1379">
        <f>IF(AND(ALL!I1380-METEALL[[#This Row],[620111]] &gt;= 0, ALL!I1380-METEALL[[#This Row],[620111]] &lt;= 24), ALL!I1380-METEALL[[#This Row],[620111]], 0)</f>
        <v>9</v>
      </c>
      <c r="K1379">
        <f>IF(AND(ALL!J1380-METEALL[[#This Row],[620112]] &gt;= 0, ALL!J1380-METEALL[[#This Row],[620112]] &lt;= 24), ALL!J1380-METEALL[[#This Row],[620112]], 0)</f>
        <v>12</v>
      </c>
      <c r="L1379">
        <f>IF(AND(ALL!K1380-METEALL[[#This Row],[620113]] &gt;= 0, ALL!K1380-METEALL[[#This Row],[620113]] &lt;= 24), ALL!K1380-METEALL[[#This Row],[620113]], 0)</f>
        <v>14</v>
      </c>
      <c r="M1379">
        <f>IF(AND(ALL!L1380-METEALL[[#This Row],[620114]] &gt;= 0, ALL!L1380-METEALL[[#This Row],[620114]] &lt;= 24), ALL!L1380-METEALL[[#This Row],[620114]], 0)</f>
        <v>12</v>
      </c>
      <c r="N1379">
        <f>IF(AND(ALL!M1380-METEALL[[#This Row],[620116]] &gt;= 0, ALL!M1380-METEALL[[#This Row],[620116]] &lt;= 24), ALL!M1380-METEALL[[#This Row],[620116]], 0)</f>
        <v>0</v>
      </c>
      <c r="O1379">
        <f>IF(AND(ALL!N1380-METEALL[[#This Row],[620117]] &gt;= 0, ALL!N1380-METEALL[[#This Row],[620117]] &lt;= 24), ALL!N1380-METEALL[[#This Row],[620117]], 0)</f>
        <v>14</v>
      </c>
      <c r="P1379">
        <f>IF(AND(ALL!O1380-METEALL[[#This Row],[620118]] &gt;= 0, ALL!O1380-METEALL[[#This Row],[620118]] &lt;= 24), ALL!O1380-METEALL[[#This Row],[620118]], 0)</f>
        <v>0</v>
      </c>
      <c r="Q1379">
        <f>IF(AND(ALL!P1380-METEALL[[#This Row],[620119]] &gt;= 0, ALL!P1380-METEALL[[#This Row],[620119]] &lt;= 24), ALL!P1380-METEALL[[#This Row],[620119]], 0)</f>
        <v>14</v>
      </c>
      <c r="R1379">
        <f>IF(AND(ALL!Q1380-METEALL[[#This Row],[620120]] &gt;= 0, ALL!Q1380-METEALL[[#This Row],[620120]] &lt;= 24), ALL!Q1380-METEALL[[#This Row],[620120]], 0)</f>
        <v>10</v>
      </c>
      <c r="S1379">
        <f>IF(AND(ALL!R1380-METEALL[[#This Row],[620122]] &gt;= 0, ALL!R1380-METEALL[[#This Row],[620122]] &lt;= 24), ALL!R1380-METEALL[[#This Row],[620122]], 0)</f>
        <v>0</v>
      </c>
      <c r="T1379">
        <f>IF(AND(ALL!S1380-METEALL[[#This Row],[620123]] &gt;= 0, ALL!S1380-METEALL[[#This Row],[620123]] &lt;= 24), ALL!S1380-METEALL[[#This Row],[620123]], 0)</f>
        <v>17</v>
      </c>
      <c r="U1379">
        <f>IF(AND(ALL!T1380-METEALL[[#This Row],[620124]] &gt;= 0, ALL!T1380-METEALL[[#This Row],[620124]] &lt;= 24), ALL!T1380-METEALL[[#This Row],[620124]], 0)</f>
        <v>13</v>
      </c>
      <c r="Y1379">
        <v>620104</v>
      </c>
      <c r="Z1379" s="31">
        <v>45207</v>
      </c>
      <c r="AA1379">
        <v>0</v>
      </c>
    </row>
    <row r="1380" spans="3:27">
      <c r="C1380" s="17">
        <v>45208</v>
      </c>
      <c r="D1380" t="str">
        <f>TEXT(Mete_cal[[#This Row],[Egat Code]], "[$-409]mmm yyyy")</f>
        <v>Oct 2023</v>
      </c>
      <c r="E1380">
        <f>IF(AND(ALL!D1381-METEALL[[#This Row],[620104]] &gt;= 0, ALL!D1381-METEALL[[#This Row],[620104]] &lt;= 24), ALL!D1381-METEALL[[#This Row],[620104]], 0)</f>
        <v>0</v>
      </c>
      <c r="F1380">
        <f>IF(AND(ALL!E1381-METEALL[[#This Row],[620105]] &gt;= 0, ALL!E1381-METEALL[[#This Row],[620105]] &lt;= 24), ALL!E1381-METEALL[[#This Row],[620105]], 0)</f>
        <v>0</v>
      </c>
      <c r="G1380">
        <f>IF(AND(ALL!F1381-METEALL[[#This Row],[620106]] &gt;= 0, ALL!F1381-METEALL[[#This Row],[620106]] &lt;= 24), ALL!F1381-METEALL[[#This Row],[620106]], 0)</f>
        <v>0</v>
      </c>
      <c r="H1380">
        <f>IF(AND(ALL!G1381-METEALL[[#This Row],[620107]] &gt;= 0, ALL!G1381-METEALL[[#This Row],[620107]] &lt;= 24), ALL!G1381-METEALL[[#This Row],[620107]], 0)</f>
        <v>0</v>
      </c>
      <c r="I1380">
        <f>IF(AND(ALL!H1381-METEALL[[#This Row],[620109]] &gt;= 0, ALL!H1381-METEALL[[#This Row],[620109]] &lt;= 24), ALL!H1381-METEALL[[#This Row],[620109]], 0)</f>
        <v>0</v>
      </c>
      <c r="J1380">
        <f>IF(AND(ALL!I1381-METEALL[[#This Row],[620111]] &gt;= 0, ALL!I1381-METEALL[[#This Row],[620111]] &lt;= 24), ALL!I1381-METEALL[[#This Row],[620111]], 0)</f>
        <v>2</v>
      </c>
      <c r="K1380">
        <f>IF(AND(ALL!J1381-METEALL[[#This Row],[620112]] &gt;= 0, ALL!J1381-METEALL[[#This Row],[620112]] &lt;= 24), ALL!J1381-METEALL[[#This Row],[620112]], 0)</f>
        <v>11</v>
      </c>
      <c r="L1380">
        <f>IF(AND(ALL!K1381-METEALL[[#This Row],[620113]] &gt;= 0, ALL!K1381-METEALL[[#This Row],[620113]] &lt;= 24), ALL!K1381-METEALL[[#This Row],[620113]], 0)</f>
        <v>6</v>
      </c>
      <c r="M1380">
        <f>IF(AND(ALL!L1381-METEALL[[#This Row],[620114]] &gt;= 0, ALL!L1381-METEALL[[#This Row],[620114]] &lt;= 24), ALL!L1381-METEALL[[#This Row],[620114]], 0)</f>
        <v>4</v>
      </c>
      <c r="N1380">
        <f>IF(AND(ALL!M1381-METEALL[[#This Row],[620116]] &gt;= 0, ALL!M1381-METEALL[[#This Row],[620116]] &lt;= 24), ALL!M1381-METEALL[[#This Row],[620116]], 0)</f>
        <v>4</v>
      </c>
      <c r="O1380">
        <f>IF(AND(ALL!N1381-METEALL[[#This Row],[620117]] &gt;= 0, ALL!N1381-METEALL[[#This Row],[620117]] &lt;= 24), ALL!N1381-METEALL[[#This Row],[620117]], 0)</f>
        <v>0</v>
      </c>
      <c r="P1380">
        <f>IF(AND(ALL!O1381-METEALL[[#This Row],[620118]] &gt;= 0, ALL!O1381-METEALL[[#This Row],[620118]] &lt;= 24), ALL!O1381-METEALL[[#This Row],[620118]], 0)</f>
        <v>0</v>
      </c>
      <c r="Q1380">
        <f>IF(AND(ALL!P1381-METEALL[[#This Row],[620119]] &gt;= 0, ALL!P1381-METEALL[[#This Row],[620119]] &lt;= 24), ALL!P1381-METEALL[[#This Row],[620119]], 0)</f>
        <v>3</v>
      </c>
      <c r="R1380">
        <f>IF(AND(ALL!Q1381-METEALL[[#This Row],[620120]] &gt;= 0, ALL!Q1381-METEALL[[#This Row],[620120]] &lt;= 24), ALL!Q1381-METEALL[[#This Row],[620120]], 0)</f>
        <v>0</v>
      </c>
      <c r="S1380">
        <f>IF(AND(ALL!R1381-METEALL[[#This Row],[620122]] &gt;= 0, ALL!R1381-METEALL[[#This Row],[620122]] &lt;= 24), ALL!R1381-METEALL[[#This Row],[620122]], 0)</f>
        <v>11</v>
      </c>
      <c r="T1380">
        <f>IF(AND(ALL!S1381-METEALL[[#This Row],[620123]] &gt;= 0, ALL!S1381-METEALL[[#This Row],[620123]] &lt;= 24), ALL!S1381-METEALL[[#This Row],[620123]], 0)</f>
        <v>7</v>
      </c>
      <c r="U1380">
        <f>IF(AND(ALL!T1381-METEALL[[#This Row],[620124]] &gt;= 0, ALL!T1381-METEALL[[#This Row],[620124]] &lt;= 24), ALL!T1381-METEALL[[#This Row],[620124]], 0)</f>
        <v>6</v>
      </c>
      <c r="Y1380">
        <v>620104</v>
      </c>
      <c r="Z1380" s="31">
        <v>45208</v>
      </c>
      <c r="AA1380">
        <v>0</v>
      </c>
    </row>
    <row r="1381" spans="3:27">
      <c r="C1381" s="17">
        <v>45209</v>
      </c>
      <c r="D1381" t="str">
        <f>TEXT(Mete_cal[[#This Row],[Egat Code]], "[$-409]mmm yyyy")</f>
        <v>Oct 2023</v>
      </c>
      <c r="E1381">
        <f>IF(AND(ALL!D1382-METEALL[[#This Row],[620104]] &gt;= 0, ALL!D1382-METEALL[[#This Row],[620104]] &lt;= 24), ALL!D1382-METEALL[[#This Row],[620104]], 0)</f>
        <v>0</v>
      </c>
      <c r="F1381">
        <f>IF(AND(ALL!E1382-METEALL[[#This Row],[620105]] &gt;= 0, ALL!E1382-METEALL[[#This Row],[620105]] &lt;= 24), ALL!E1382-METEALL[[#This Row],[620105]], 0)</f>
        <v>2</v>
      </c>
      <c r="G1381">
        <f>IF(AND(ALL!F1382-METEALL[[#This Row],[620106]] &gt;= 0, ALL!F1382-METEALL[[#This Row],[620106]] &lt;= 24), ALL!F1382-METEALL[[#This Row],[620106]], 0)</f>
        <v>0</v>
      </c>
      <c r="H1381">
        <f>IF(AND(ALL!G1382-METEALL[[#This Row],[620107]] &gt;= 0, ALL!G1382-METEALL[[#This Row],[620107]] &lt;= 24), ALL!G1382-METEALL[[#This Row],[620107]], 0)</f>
        <v>0</v>
      </c>
      <c r="I1381">
        <f>IF(AND(ALL!H1382-METEALL[[#This Row],[620109]] &gt;= 0, ALL!H1382-METEALL[[#This Row],[620109]] &lt;= 24), ALL!H1382-METEALL[[#This Row],[620109]], 0)</f>
        <v>0</v>
      </c>
      <c r="J1381">
        <f>IF(AND(ALL!I1382-METEALL[[#This Row],[620111]] &gt;= 0, ALL!I1382-METEALL[[#This Row],[620111]] &lt;= 24), ALL!I1382-METEALL[[#This Row],[620111]], 0)</f>
        <v>0</v>
      </c>
      <c r="K1381">
        <f>IF(AND(ALL!J1382-METEALL[[#This Row],[620112]] &gt;= 0, ALL!J1382-METEALL[[#This Row],[620112]] &lt;= 24), ALL!J1382-METEALL[[#This Row],[620112]], 0)</f>
        <v>1</v>
      </c>
      <c r="L1381">
        <f>IF(AND(ALL!K1382-METEALL[[#This Row],[620113]] &gt;= 0, ALL!K1382-METEALL[[#This Row],[620113]] &lt;= 24), ALL!K1382-METEALL[[#This Row],[620113]], 0)</f>
        <v>0</v>
      </c>
      <c r="M1381">
        <f>IF(AND(ALL!L1382-METEALL[[#This Row],[620114]] &gt;= 0, ALL!L1382-METEALL[[#This Row],[620114]] &lt;= 24), ALL!L1382-METEALL[[#This Row],[620114]], 0)</f>
        <v>0</v>
      </c>
      <c r="N1381">
        <f>IF(AND(ALL!M1382-METEALL[[#This Row],[620116]] &gt;= 0, ALL!M1382-METEALL[[#This Row],[620116]] &lt;= 24), ALL!M1382-METEALL[[#This Row],[620116]], 0)</f>
        <v>0</v>
      </c>
      <c r="O1381">
        <f>IF(AND(ALL!N1382-METEALL[[#This Row],[620117]] &gt;= 0, ALL!N1382-METEALL[[#This Row],[620117]] &lt;= 24), ALL!N1382-METEALL[[#This Row],[620117]], 0)</f>
        <v>0</v>
      </c>
      <c r="P1381">
        <f>IF(AND(ALL!O1382-METEALL[[#This Row],[620118]] &gt;= 0, ALL!O1382-METEALL[[#This Row],[620118]] &lt;= 24), ALL!O1382-METEALL[[#This Row],[620118]], 0)</f>
        <v>0</v>
      </c>
      <c r="Q1381">
        <f>IF(AND(ALL!P1382-METEALL[[#This Row],[620119]] &gt;= 0, ALL!P1382-METEALL[[#This Row],[620119]] &lt;= 24), ALL!P1382-METEALL[[#This Row],[620119]], 0)</f>
        <v>0</v>
      </c>
      <c r="R1381">
        <f>IF(AND(ALL!Q1382-METEALL[[#This Row],[620120]] &gt;= 0, ALL!Q1382-METEALL[[#This Row],[620120]] &lt;= 24), ALL!Q1382-METEALL[[#This Row],[620120]], 0)</f>
        <v>0</v>
      </c>
      <c r="S1381">
        <f>IF(AND(ALL!R1382-METEALL[[#This Row],[620122]] &gt;= 0, ALL!R1382-METEALL[[#This Row],[620122]] &lt;= 24), ALL!R1382-METEALL[[#This Row],[620122]], 0)</f>
        <v>0</v>
      </c>
      <c r="T1381">
        <f>IF(AND(ALL!S1382-METEALL[[#This Row],[620123]] &gt;= 0, ALL!S1382-METEALL[[#This Row],[620123]] &lt;= 24), ALL!S1382-METEALL[[#This Row],[620123]], 0)</f>
        <v>1</v>
      </c>
      <c r="U1381">
        <f>IF(AND(ALL!T1382-METEALL[[#This Row],[620124]] &gt;= 0, ALL!T1382-METEALL[[#This Row],[620124]] &lt;= 24), ALL!T1382-METEALL[[#This Row],[620124]], 0)</f>
        <v>1</v>
      </c>
      <c r="Y1381">
        <v>620104</v>
      </c>
      <c r="Z1381" s="31">
        <v>45209</v>
      </c>
      <c r="AA1381">
        <v>0</v>
      </c>
    </row>
    <row r="1382" spans="3:27">
      <c r="C1382" s="17">
        <v>45210</v>
      </c>
      <c r="D1382" t="str">
        <f>TEXT(Mete_cal[[#This Row],[Egat Code]], "[$-409]mmm yyyy")</f>
        <v>Oct 2023</v>
      </c>
      <c r="E1382">
        <f>IF(AND(ALL!D1383-METEALL[[#This Row],[620104]] &gt;= 0, ALL!D1383-METEALL[[#This Row],[620104]] &lt;= 24), ALL!D1383-METEALL[[#This Row],[620104]], 0)</f>
        <v>0</v>
      </c>
      <c r="F1382">
        <f>IF(AND(ALL!E1383-METEALL[[#This Row],[620105]] &gt;= 0, ALL!E1383-METEALL[[#This Row],[620105]] &lt;= 24), ALL!E1383-METEALL[[#This Row],[620105]], 0)</f>
        <v>0</v>
      </c>
      <c r="G1382">
        <f>IF(AND(ALL!F1383-METEALL[[#This Row],[620106]] &gt;= 0, ALL!F1383-METEALL[[#This Row],[620106]] &lt;= 24), ALL!F1383-METEALL[[#This Row],[620106]], 0)</f>
        <v>6</v>
      </c>
      <c r="H1382">
        <f>IF(AND(ALL!G1383-METEALL[[#This Row],[620107]] &gt;= 0, ALL!G1383-METEALL[[#This Row],[620107]] &lt;= 24), ALL!G1383-METEALL[[#This Row],[620107]], 0)</f>
        <v>0</v>
      </c>
      <c r="I1382">
        <f>IF(AND(ALL!H1383-METEALL[[#This Row],[620109]] &gt;= 0, ALL!H1383-METEALL[[#This Row],[620109]] &lt;= 24), ALL!H1383-METEALL[[#This Row],[620109]], 0)</f>
        <v>0</v>
      </c>
      <c r="J1382">
        <f>IF(AND(ALL!I1383-METEALL[[#This Row],[620111]] &gt;= 0, ALL!I1383-METEALL[[#This Row],[620111]] &lt;= 24), ALL!I1383-METEALL[[#This Row],[620111]], 0)</f>
        <v>6</v>
      </c>
      <c r="K1382">
        <f>IF(AND(ALL!J1383-METEALL[[#This Row],[620112]] &gt;= 0, ALL!J1383-METEALL[[#This Row],[620112]] &lt;= 24), ALL!J1383-METEALL[[#This Row],[620112]], 0)</f>
        <v>0</v>
      </c>
      <c r="L1382">
        <f>IF(AND(ALL!K1383-METEALL[[#This Row],[620113]] &gt;= 0, ALL!K1383-METEALL[[#This Row],[620113]] &lt;= 24), ALL!K1383-METEALL[[#This Row],[620113]], 0)</f>
        <v>0</v>
      </c>
      <c r="M1382">
        <f>IF(AND(ALL!L1383-METEALL[[#This Row],[620114]] &gt;= 0, ALL!L1383-METEALL[[#This Row],[620114]] &lt;= 24), ALL!L1383-METEALL[[#This Row],[620114]], 0)</f>
        <v>0</v>
      </c>
      <c r="N1382">
        <f>IF(AND(ALL!M1383-METEALL[[#This Row],[620116]] &gt;= 0, ALL!M1383-METEALL[[#This Row],[620116]] &lt;= 24), ALL!M1383-METEALL[[#This Row],[620116]], 0)</f>
        <v>8</v>
      </c>
      <c r="O1382">
        <f>IF(AND(ALL!N1383-METEALL[[#This Row],[620117]] &gt;= 0, ALL!N1383-METEALL[[#This Row],[620117]] &lt;= 24), ALL!N1383-METEALL[[#This Row],[620117]], 0)</f>
        <v>12</v>
      </c>
      <c r="P1382">
        <f>IF(AND(ALL!O1383-METEALL[[#This Row],[620118]] &gt;= 0, ALL!O1383-METEALL[[#This Row],[620118]] &lt;= 24), ALL!O1383-METEALL[[#This Row],[620118]], 0)</f>
        <v>0</v>
      </c>
      <c r="Q1382">
        <f>IF(AND(ALL!P1383-METEALL[[#This Row],[620119]] &gt;= 0, ALL!P1383-METEALL[[#This Row],[620119]] &lt;= 24), ALL!P1383-METEALL[[#This Row],[620119]], 0)</f>
        <v>6</v>
      </c>
      <c r="R1382">
        <f>IF(AND(ALL!Q1383-METEALL[[#This Row],[620120]] &gt;= 0, ALL!Q1383-METEALL[[#This Row],[620120]] &lt;= 24), ALL!Q1383-METEALL[[#This Row],[620120]], 0)</f>
        <v>0</v>
      </c>
      <c r="S1382">
        <f>IF(AND(ALL!R1383-METEALL[[#This Row],[620122]] &gt;= 0, ALL!R1383-METEALL[[#This Row],[620122]] &lt;= 24), ALL!R1383-METEALL[[#This Row],[620122]], 0)</f>
        <v>4</v>
      </c>
      <c r="T1382">
        <f>IF(AND(ALL!S1383-METEALL[[#This Row],[620123]] &gt;= 0, ALL!S1383-METEALL[[#This Row],[620123]] &lt;= 24), ALL!S1383-METEALL[[#This Row],[620123]], 0)</f>
        <v>9</v>
      </c>
      <c r="U1382">
        <f>IF(AND(ALL!T1383-METEALL[[#This Row],[620124]] &gt;= 0, ALL!T1383-METEALL[[#This Row],[620124]] &lt;= 24), ALL!T1383-METEALL[[#This Row],[620124]], 0)</f>
        <v>4</v>
      </c>
      <c r="Y1382">
        <v>620104</v>
      </c>
      <c r="Z1382" s="31">
        <v>45210</v>
      </c>
      <c r="AA1382">
        <v>0</v>
      </c>
    </row>
    <row r="1383" spans="3:27">
      <c r="C1383" s="17">
        <v>45211</v>
      </c>
      <c r="D1383" t="str">
        <f>TEXT(Mete_cal[[#This Row],[Egat Code]], "[$-409]mmm yyyy")</f>
        <v>Oct 2023</v>
      </c>
      <c r="E1383">
        <f>IF(AND(ALL!D1384-METEALL[[#This Row],[620104]] &gt;= 0, ALL!D1384-METEALL[[#This Row],[620104]] &lt;= 24), ALL!D1384-METEALL[[#This Row],[620104]], 0)</f>
        <v>0</v>
      </c>
      <c r="F1383">
        <f>IF(AND(ALL!E1384-METEALL[[#This Row],[620105]] &gt;= 0, ALL!E1384-METEALL[[#This Row],[620105]] &lt;= 24), ALL!E1384-METEALL[[#This Row],[620105]], 0)</f>
        <v>0</v>
      </c>
      <c r="G1383">
        <f>IF(AND(ALL!F1384-METEALL[[#This Row],[620106]] &gt;= 0, ALL!F1384-METEALL[[#This Row],[620106]] &lt;= 24), ALL!F1384-METEALL[[#This Row],[620106]], 0)</f>
        <v>0</v>
      </c>
      <c r="H1383">
        <f>IF(AND(ALL!G1384-METEALL[[#This Row],[620107]] &gt;= 0, ALL!G1384-METEALL[[#This Row],[620107]] &lt;= 24), ALL!G1384-METEALL[[#This Row],[620107]], 0)</f>
        <v>0</v>
      </c>
      <c r="I1383">
        <f>IF(AND(ALL!H1384-METEALL[[#This Row],[620109]] &gt;= 0, ALL!H1384-METEALL[[#This Row],[620109]] &lt;= 24), ALL!H1384-METEALL[[#This Row],[620109]], 0)</f>
        <v>0</v>
      </c>
      <c r="J1383">
        <f>IF(AND(ALL!I1384-METEALL[[#This Row],[620111]] &gt;= 0, ALL!I1384-METEALL[[#This Row],[620111]] &lt;= 24), ALL!I1384-METEALL[[#This Row],[620111]], 0)</f>
        <v>1</v>
      </c>
      <c r="K1383">
        <f>IF(AND(ALL!J1384-METEALL[[#This Row],[620112]] &gt;= 0, ALL!J1384-METEALL[[#This Row],[620112]] &lt;= 24), ALL!J1384-METEALL[[#This Row],[620112]], 0)</f>
        <v>0</v>
      </c>
      <c r="L1383">
        <f>IF(AND(ALL!K1384-METEALL[[#This Row],[620113]] &gt;= 0, ALL!K1384-METEALL[[#This Row],[620113]] &lt;= 24), ALL!K1384-METEALL[[#This Row],[620113]], 0)</f>
        <v>14</v>
      </c>
      <c r="M1383">
        <f>IF(AND(ALL!L1384-METEALL[[#This Row],[620114]] &gt;= 0, ALL!L1384-METEALL[[#This Row],[620114]] &lt;= 24), ALL!L1384-METEALL[[#This Row],[620114]], 0)</f>
        <v>13</v>
      </c>
      <c r="N1383">
        <f>IF(AND(ALL!M1384-METEALL[[#This Row],[620116]] &gt;= 0, ALL!M1384-METEALL[[#This Row],[620116]] &lt;= 24), ALL!M1384-METEALL[[#This Row],[620116]], 0)</f>
        <v>0</v>
      </c>
      <c r="O1383">
        <f>IF(AND(ALL!N1384-METEALL[[#This Row],[620117]] &gt;= 0, ALL!N1384-METEALL[[#This Row],[620117]] &lt;= 24), ALL!N1384-METEALL[[#This Row],[620117]], 0)</f>
        <v>9</v>
      </c>
      <c r="P1383">
        <f>IF(AND(ALL!O1384-METEALL[[#This Row],[620118]] &gt;= 0, ALL!O1384-METEALL[[#This Row],[620118]] &lt;= 24), ALL!O1384-METEALL[[#This Row],[620118]], 0)</f>
        <v>0</v>
      </c>
      <c r="Q1383">
        <f>IF(AND(ALL!P1384-METEALL[[#This Row],[620119]] &gt;= 0, ALL!P1384-METEALL[[#This Row],[620119]] &lt;= 24), ALL!P1384-METEALL[[#This Row],[620119]], 0)</f>
        <v>0</v>
      </c>
      <c r="R1383">
        <f>IF(AND(ALL!Q1384-METEALL[[#This Row],[620120]] &gt;= 0, ALL!Q1384-METEALL[[#This Row],[620120]] &lt;= 24), ALL!Q1384-METEALL[[#This Row],[620120]], 0)</f>
        <v>0</v>
      </c>
      <c r="S1383">
        <f>IF(AND(ALL!R1384-METEALL[[#This Row],[620122]] &gt;= 0, ALL!R1384-METEALL[[#This Row],[620122]] &lt;= 24), ALL!R1384-METEALL[[#This Row],[620122]], 0)</f>
        <v>1</v>
      </c>
      <c r="T1383">
        <f>IF(AND(ALL!S1384-METEALL[[#This Row],[620123]] &gt;= 0, ALL!S1384-METEALL[[#This Row],[620123]] &lt;= 24), ALL!S1384-METEALL[[#This Row],[620123]], 0)</f>
        <v>6</v>
      </c>
      <c r="U1383">
        <f>IF(AND(ALL!T1384-METEALL[[#This Row],[620124]] &gt;= 0, ALL!T1384-METEALL[[#This Row],[620124]] &lt;= 24), ALL!T1384-METEALL[[#This Row],[620124]], 0)</f>
        <v>6</v>
      </c>
      <c r="Y1383">
        <v>620104</v>
      </c>
      <c r="Z1383" s="31">
        <v>45211</v>
      </c>
      <c r="AA1383">
        <v>0</v>
      </c>
    </row>
    <row r="1384" spans="3:27">
      <c r="C1384" s="17">
        <v>45212</v>
      </c>
      <c r="D1384" t="str">
        <f>TEXT(Mete_cal[[#This Row],[Egat Code]], "[$-409]mmm yyyy")</f>
        <v>Oct 2023</v>
      </c>
      <c r="E1384">
        <f>IF(AND(ALL!D1385-METEALL[[#This Row],[620104]] &gt;= 0, ALL!D1385-METEALL[[#This Row],[620104]] &lt;= 24), ALL!D1385-METEALL[[#This Row],[620104]], 0)</f>
        <v>8</v>
      </c>
      <c r="F1384">
        <f>IF(AND(ALL!E1385-METEALL[[#This Row],[620105]] &gt;= 0, ALL!E1385-METEALL[[#This Row],[620105]] &lt;= 24), ALL!E1385-METEALL[[#This Row],[620105]], 0)</f>
        <v>0</v>
      </c>
      <c r="G1384">
        <f>IF(AND(ALL!F1385-METEALL[[#This Row],[620106]] &gt;= 0, ALL!F1385-METEALL[[#This Row],[620106]] &lt;= 24), ALL!F1385-METEALL[[#This Row],[620106]], 0)</f>
        <v>0</v>
      </c>
      <c r="H1384">
        <f>IF(AND(ALL!G1385-METEALL[[#This Row],[620107]] &gt;= 0, ALL!G1385-METEALL[[#This Row],[620107]] &lt;= 24), ALL!G1385-METEALL[[#This Row],[620107]], 0)</f>
        <v>4</v>
      </c>
      <c r="I1384">
        <f>IF(AND(ALL!H1385-METEALL[[#This Row],[620109]] &gt;= 0, ALL!H1385-METEALL[[#This Row],[620109]] &lt;= 24), ALL!H1385-METEALL[[#This Row],[620109]], 0)</f>
        <v>0</v>
      </c>
      <c r="J1384">
        <f>IF(AND(ALL!I1385-METEALL[[#This Row],[620111]] &gt;= 0, ALL!I1385-METEALL[[#This Row],[620111]] &lt;= 24), ALL!I1385-METEALL[[#This Row],[620111]], 0)</f>
        <v>8</v>
      </c>
      <c r="K1384">
        <f>IF(AND(ALL!J1385-METEALL[[#This Row],[620112]] &gt;= 0, ALL!J1385-METEALL[[#This Row],[620112]] &lt;= 24), ALL!J1385-METEALL[[#This Row],[620112]], 0)</f>
        <v>5</v>
      </c>
      <c r="L1384">
        <f>IF(AND(ALL!K1385-METEALL[[#This Row],[620113]] &gt;= 0, ALL!K1385-METEALL[[#This Row],[620113]] &lt;= 24), ALL!K1385-METEALL[[#This Row],[620113]], 0)</f>
        <v>0</v>
      </c>
      <c r="M1384">
        <f>IF(AND(ALL!L1385-METEALL[[#This Row],[620114]] &gt;= 0, ALL!L1385-METEALL[[#This Row],[620114]] &lt;= 24), ALL!L1385-METEALL[[#This Row],[620114]], 0)</f>
        <v>9</v>
      </c>
      <c r="N1384">
        <f>IF(AND(ALL!M1385-METEALL[[#This Row],[620116]] &gt;= 0, ALL!M1385-METEALL[[#This Row],[620116]] &lt;= 24), ALL!M1385-METEALL[[#This Row],[620116]], 0)</f>
        <v>0</v>
      </c>
      <c r="O1384">
        <f>IF(AND(ALL!N1385-METEALL[[#This Row],[620117]] &gt;= 0, ALL!N1385-METEALL[[#This Row],[620117]] &lt;= 24), ALL!N1385-METEALL[[#This Row],[620117]], 0)</f>
        <v>5</v>
      </c>
      <c r="P1384">
        <f>IF(AND(ALL!O1385-METEALL[[#This Row],[620118]] &gt;= 0, ALL!O1385-METEALL[[#This Row],[620118]] &lt;= 24), ALL!O1385-METEALL[[#This Row],[620118]], 0)</f>
        <v>0</v>
      </c>
      <c r="Q1384">
        <f>IF(AND(ALL!P1385-METEALL[[#This Row],[620119]] &gt;= 0, ALL!P1385-METEALL[[#This Row],[620119]] &lt;= 24), ALL!P1385-METEALL[[#This Row],[620119]], 0)</f>
        <v>1</v>
      </c>
      <c r="R1384">
        <f>IF(AND(ALL!Q1385-METEALL[[#This Row],[620120]] &gt;= 0, ALL!Q1385-METEALL[[#This Row],[620120]] &lt;= 24), ALL!Q1385-METEALL[[#This Row],[620120]], 0)</f>
        <v>0</v>
      </c>
      <c r="S1384">
        <f>IF(AND(ALL!R1385-METEALL[[#This Row],[620122]] &gt;= 0, ALL!R1385-METEALL[[#This Row],[620122]] &lt;= 24), ALL!R1385-METEALL[[#This Row],[620122]], 0)</f>
        <v>3</v>
      </c>
      <c r="T1384">
        <f>IF(AND(ALL!S1385-METEALL[[#This Row],[620123]] &gt;= 0, ALL!S1385-METEALL[[#This Row],[620123]] &lt;= 24), ALL!S1385-METEALL[[#This Row],[620123]], 0)</f>
        <v>8</v>
      </c>
      <c r="U1384">
        <f>IF(AND(ALL!T1385-METEALL[[#This Row],[620124]] &gt;= 0, ALL!T1385-METEALL[[#This Row],[620124]] &lt;= 24), ALL!T1385-METEALL[[#This Row],[620124]], 0)</f>
        <v>12</v>
      </c>
      <c r="Y1384">
        <v>620104</v>
      </c>
      <c r="Z1384" s="31">
        <v>45212</v>
      </c>
      <c r="AA1384">
        <v>8</v>
      </c>
    </row>
    <row r="1385" spans="3:27">
      <c r="C1385" s="17">
        <v>45213</v>
      </c>
      <c r="D1385" t="str">
        <f>TEXT(Mete_cal[[#This Row],[Egat Code]], "[$-409]mmm yyyy")</f>
        <v>Oct 2023</v>
      </c>
      <c r="E1385">
        <f>IF(AND(ALL!D1386-METEALL[[#This Row],[620104]] &gt;= 0, ALL!D1386-METEALL[[#This Row],[620104]] &lt;= 24), ALL!D1386-METEALL[[#This Row],[620104]], 0)</f>
        <v>15</v>
      </c>
      <c r="F1385">
        <f>IF(AND(ALL!E1386-METEALL[[#This Row],[620105]] &gt;= 0, ALL!E1386-METEALL[[#This Row],[620105]] &lt;= 24), ALL!E1386-METEALL[[#This Row],[620105]], 0)</f>
        <v>10</v>
      </c>
      <c r="G1385">
        <f>IF(AND(ALL!F1386-METEALL[[#This Row],[620106]] &gt;= 0, ALL!F1386-METEALL[[#This Row],[620106]] &lt;= 24), ALL!F1386-METEALL[[#This Row],[620106]], 0)</f>
        <v>3</v>
      </c>
      <c r="H1385">
        <f>IF(AND(ALL!G1386-METEALL[[#This Row],[620107]] &gt;= 0, ALL!G1386-METEALL[[#This Row],[620107]] &lt;= 24), ALL!G1386-METEALL[[#This Row],[620107]], 0)</f>
        <v>0</v>
      </c>
      <c r="I1385">
        <f>IF(AND(ALL!H1386-METEALL[[#This Row],[620109]] &gt;= 0, ALL!H1386-METEALL[[#This Row],[620109]] &lt;= 24), ALL!H1386-METEALL[[#This Row],[620109]], 0)</f>
        <v>0</v>
      </c>
      <c r="J1385">
        <f>IF(AND(ALL!I1386-METEALL[[#This Row],[620111]] &gt;= 0, ALL!I1386-METEALL[[#This Row],[620111]] &lt;= 24), ALL!I1386-METEALL[[#This Row],[620111]], 0)</f>
        <v>9</v>
      </c>
      <c r="K1385">
        <f>IF(AND(ALL!J1386-METEALL[[#This Row],[620112]] &gt;= 0, ALL!J1386-METEALL[[#This Row],[620112]] &lt;= 24), ALL!J1386-METEALL[[#This Row],[620112]], 0)</f>
        <v>8</v>
      </c>
      <c r="L1385">
        <f>IF(AND(ALL!K1386-METEALL[[#This Row],[620113]] &gt;= 0, ALL!K1386-METEALL[[#This Row],[620113]] &lt;= 24), ALL!K1386-METEALL[[#This Row],[620113]], 0)</f>
        <v>5</v>
      </c>
      <c r="M1385">
        <f>IF(AND(ALL!L1386-METEALL[[#This Row],[620114]] &gt;= 0, ALL!L1386-METEALL[[#This Row],[620114]] &lt;= 24), ALL!L1386-METEALL[[#This Row],[620114]], 0)</f>
        <v>20</v>
      </c>
      <c r="N1385">
        <f>IF(AND(ALL!M1386-METEALL[[#This Row],[620116]] &gt;= 0, ALL!M1386-METEALL[[#This Row],[620116]] &lt;= 24), ALL!M1386-METEALL[[#This Row],[620116]], 0)</f>
        <v>9</v>
      </c>
      <c r="O1385">
        <f>IF(AND(ALL!N1386-METEALL[[#This Row],[620117]] &gt;= 0, ALL!N1386-METEALL[[#This Row],[620117]] &lt;= 24), ALL!N1386-METEALL[[#This Row],[620117]], 0)</f>
        <v>14</v>
      </c>
      <c r="P1385">
        <f>IF(AND(ALL!O1386-METEALL[[#This Row],[620118]] &gt;= 0, ALL!O1386-METEALL[[#This Row],[620118]] &lt;= 24), ALL!O1386-METEALL[[#This Row],[620118]], 0)</f>
        <v>0</v>
      </c>
      <c r="Q1385">
        <f>IF(AND(ALL!P1386-METEALL[[#This Row],[620119]] &gt;= 0, ALL!P1386-METEALL[[#This Row],[620119]] &lt;= 24), ALL!P1386-METEALL[[#This Row],[620119]], 0)</f>
        <v>0</v>
      </c>
      <c r="R1385">
        <f>IF(AND(ALL!Q1386-METEALL[[#This Row],[620120]] &gt;= 0, ALL!Q1386-METEALL[[#This Row],[620120]] &lt;= 24), ALL!Q1386-METEALL[[#This Row],[620120]], 0)</f>
        <v>3</v>
      </c>
      <c r="S1385">
        <f>IF(AND(ALL!R1386-METEALL[[#This Row],[620122]] &gt;= 0, ALL!R1386-METEALL[[#This Row],[620122]] &lt;= 24), ALL!R1386-METEALL[[#This Row],[620122]], 0)</f>
        <v>3</v>
      </c>
      <c r="T1385">
        <f>IF(AND(ALL!S1386-METEALL[[#This Row],[620123]] &gt;= 0, ALL!S1386-METEALL[[#This Row],[620123]] &lt;= 24), ALL!S1386-METEALL[[#This Row],[620123]], 0)</f>
        <v>16</v>
      </c>
      <c r="U1385">
        <f>IF(AND(ALL!T1386-METEALL[[#This Row],[620124]] &gt;= 0, ALL!T1386-METEALL[[#This Row],[620124]] &lt;= 24), ALL!T1386-METEALL[[#This Row],[620124]], 0)</f>
        <v>14</v>
      </c>
      <c r="Y1385">
        <v>620104</v>
      </c>
      <c r="Z1385" s="31">
        <v>45213</v>
      </c>
      <c r="AA1385">
        <v>15</v>
      </c>
    </row>
    <row r="1386" spans="3:27">
      <c r="C1386" s="17">
        <v>45214</v>
      </c>
      <c r="D1386" t="str">
        <f>TEXT(Mete_cal[[#This Row],[Egat Code]], "[$-409]mmm yyyy")</f>
        <v>Oct 2023</v>
      </c>
      <c r="E1386">
        <f>IF(AND(ALL!D1387-METEALL[[#This Row],[620104]] &gt;= 0, ALL!D1387-METEALL[[#This Row],[620104]] &lt;= 24), ALL!D1387-METEALL[[#This Row],[620104]], 0)</f>
        <v>0</v>
      </c>
      <c r="F1386">
        <f>IF(AND(ALL!E1387-METEALL[[#This Row],[620105]] &gt;= 0, ALL!E1387-METEALL[[#This Row],[620105]] &lt;= 24), ALL!E1387-METEALL[[#This Row],[620105]], 0)</f>
        <v>0</v>
      </c>
      <c r="G1386">
        <f>IF(AND(ALL!F1387-METEALL[[#This Row],[620106]] &gt;= 0, ALL!F1387-METEALL[[#This Row],[620106]] &lt;= 24), ALL!F1387-METEALL[[#This Row],[620106]], 0)</f>
        <v>2</v>
      </c>
      <c r="H1386">
        <f>IF(AND(ALL!G1387-METEALL[[#This Row],[620107]] &gt;= 0, ALL!G1387-METEALL[[#This Row],[620107]] &lt;= 24), ALL!G1387-METEALL[[#This Row],[620107]], 0)</f>
        <v>6</v>
      </c>
      <c r="I1386">
        <f>IF(AND(ALL!H1387-METEALL[[#This Row],[620109]] &gt;= 0, ALL!H1387-METEALL[[#This Row],[620109]] &lt;= 24), ALL!H1387-METEALL[[#This Row],[620109]], 0)</f>
        <v>0</v>
      </c>
      <c r="J1386">
        <f>IF(AND(ALL!I1387-METEALL[[#This Row],[620111]] &gt;= 0, ALL!I1387-METEALL[[#This Row],[620111]] &lt;= 24), ALL!I1387-METEALL[[#This Row],[620111]], 0)</f>
        <v>0</v>
      </c>
      <c r="K1386">
        <f>IF(AND(ALL!J1387-METEALL[[#This Row],[620112]] &gt;= 0, ALL!J1387-METEALL[[#This Row],[620112]] &lt;= 24), ALL!J1387-METEALL[[#This Row],[620112]], 0)</f>
        <v>0</v>
      </c>
      <c r="L1386">
        <f>IF(AND(ALL!K1387-METEALL[[#This Row],[620113]] &gt;= 0, ALL!K1387-METEALL[[#This Row],[620113]] &lt;= 24), ALL!K1387-METEALL[[#This Row],[620113]], 0)</f>
        <v>9</v>
      </c>
      <c r="M1386">
        <f>IF(AND(ALL!L1387-METEALL[[#This Row],[620114]] &gt;= 0, ALL!L1387-METEALL[[#This Row],[620114]] &lt;= 24), ALL!L1387-METEALL[[#This Row],[620114]], 0)</f>
        <v>13</v>
      </c>
      <c r="N1386">
        <f>IF(AND(ALL!M1387-METEALL[[#This Row],[620116]] &gt;= 0, ALL!M1387-METEALL[[#This Row],[620116]] &lt;= 24), ALL!M1387-METEALL[[#This Row],[620116]], 0)</f>
        <v>15</v>
      </c>
      <c r="O1386">
        <f>IF(AND(ALL!N1387-METEALL[[#This Row],[620117]] &gt;= 0, ALL!N1387-METEALL[[#This Row],[620117]] &lt;= 24), ALL!N1387-METEALL[[#This Row],[620117]], 0)</f>
        <v>14</v>
      </c>
      <c r="P1386">
        <f>IF(AND(ALL!O1387-METEALL[[#This Row],[620118]] &gt;= 0, ALL!O1387-METEALL[[#This Row],[620118]] &lt;= 24), ALL!O1387-METEALL[[#This Row],[620118]], 0)</f>
        <v>0</v>
      </c>
      <c r="Q1386">
        <f>IF(AND(ALL!P1387-METEALL[[#This Row],[620119]] &gt;= 0, ALL!P1387-METEALL[[#This Row],[620119]] &lt;= 24), ALL!P1387-METEALL[[#This Row],[620119]], 0)</f>
        <v>0</v>
      </c>
      <c r="R1386">
        <f>IF(AND(ALL!Q1387-METEALL[[#This Row],[620120]] &gt;= 0, ALL!Q1387-METEALL[[#This Row],[620120]] &lt;= 24), ALL!Q1387-METEALL[[#This Row],[620120]], 0)</f>
        <v>0</v>
      </c>
      <c r="S1386">
        <f>IF(AND(ALL!R1387-METEALL[[#This Row],[620122]] &gt;= 0, ALL!R1387-METEALL[[#This Row],[620122]] &lt;= 24), ALL!R1387-METEALL[[#This Row],[620122]], 0)</f>
        <v>11</v>
      </c>
      <c r="T1386">
        <f>IF(AND(ALL!S1387-METEALL[[#This Row],[620123]] &gt;= 0, ALL!S1387-METEALL[[#This Row],[620123]] &lt;= 24), ALL!S1387-METEALL[[#This Row],[620123]], 0)</f>
        <v>0</v>
      </c>
      <c r="U1386">
        <f>IF(AND(ALL!T1387-METEALL[[#This Row],[620124]] &gt;= 0, ALL!T1387-METEALL[[#This Row],[620124]] &lt;= 24), ALL!T1387-METEALL[[#This Row],[620124]], 0)</f>
        <v>16</v>
      </c>
      <c r="Y1386">
        <v>620104</v>
      </c>
      <c r="Z1386" s="31">
        <v>45214</v>
      </c>
      <c r="AA1386">
        <v>0</v>
      </c>
    </row>
    <row r="1387" spans="3:27">
      <c r="C1387" s="17">
        <v>45215</v>
      </c>
      <c r="D1387" t="str">
        <f>TEXT(Mete_cal[[#This Row],[Egat Code]], "[$-409]mmm yyyy")</f>
        <v>Oct 2023</v>
      </c>
      <c r="E1387">
        <f>IF(AND(ALL!D1388-METEALL[[#This Row],[620104]] &gt;= 0, ALL!D1388-METEALL[[#This Row],[620104]] &lt;= 24), ALL!D1388-METEALL[[#This Row],[620104]], 0)</f>
        <v>23</v>
      </c>
      <c r="F1387">
        <f>IF(AND(ALL!E1388-METEALL[[#This Row],[620105]] &gt;= 0, ALL!E1388-METEALL[[#This Row],[620105]] &lt;= 24), ALL!E1388-METEALL[[#This Row],[620105]], 0)</f>
        <v>3</v>
      </c>
      <c r="G1387">
        <f>IF(AND(ALL!F1388-METEALL[[#This Row],[620106]] &gt;= 0, ALL!F1388-METEALL[[#This Row],[620106]] &lt;= 24), ALL!F1388-METEALL[[#This Row],[620106]], 0)</f>
        <v>6</v>
      </c>
      <c r="H1387">
        <f>IF(AND(ALL!G1388-METEALL[[#This Row],[620107]] &gt;= 0, ALL!G1388-METEALL[[#This Row],[620107]] &lt;= 24), ALL!G1388-METEALL[[#This Row],[620107]], 0)</f>
        <v>3</v>
      </c>
      <c r="I1387">
        <f>IF(AND(ALL!H1388-METEALL[[#This Row],[620109]] &gt;= 0, ALL!H1388-METEALL[[#This Row],[620109]] &lt;= 24), ALL!H1388-METEALL[[#This Row],[620109]], 0)</f>
        <v>0</v>
      </c>
      <c r="J1387">
        <f>IF(AND(ALL!I1388-METEALL[[#This Row],[620111]] &gt;= 0, ALL!I1388-METEALL[[#This Row],[620111]] &lt;= 24), ALL!I1388-METEALL[[#This Row],[620111]], 0)</f>
        <v>0</v>
      </c>
      <c r="K1387">
        <f>IF(AND(ALL!J1388-METEALL[[#This Row],[620112]] &gt;= 0, ALL!J1388-METEALL[[#This Row],[620112]] &lt;= 24), ALL!J1388-METEALL[[#This Row],[620112]], 0)</f>
        <v>0</v>
      </c>
      <c r="L1387">
        <f>IF(AND(ALL!K1388-METEALL[[#This Row],[620113]] &gt;= 0, ALL!K1388-METEALL[[#This Row],[620113]] &lt;= 24), ALL!K1388-METEALL[[#This Row],[620113]], 0)</f>
        <v>18</v>
      </c>
      <c r="M1387">
        <f>IF(AND(ALL!L1388-METEALL[[#This Row],[620114]] &gt;= 0, ALL!L1388-METEALL[[#This Row],[620114]] &lt;= 24), ALL!L1388-METEALL[[#This Row],[620114]], 0)</f>
        <v>16</v>
      </c>
      <c r="N1387">
        <f>IF(AND(ALL!M1388-METEALL[[#This Row],[620116]] &gt;= 0, ALL!M1388-METEALL[[#This Row],[620116]] &lt;= 24), ALL!M1388-METEALL[[#This Row],[620116]], 0)</f>
        <v>0</v>
      </c>
      <c r="O1387">
        <f>IF(AND(ALL!N1388-METEALL[[#This Row],[620117]] &gt;= 0, ALL!N1388-METEALL[[#This Row],[620117]] &lt;= 24), ALL!N1388-METEALL[[#This Row],[620117]], 0)</f>
        <v>0</v>
      </c>
      <c r="P1387">
        <f>IF(AND(ALL!O1388-METEALL[[#This Row],[620118]] &gt;= 0, ALL!O1388-METEALL[[#This Row],[620118]] &lt;= 24), ALL!O1388-METEALL[[#This Row],[620118]], 0)</f>
        <v>0</v>
      </c>
      <c r="Q1387">
        <f>IF(AND(ALL!P1388-METEALL[[#This Row],[620119]] &gt;= 0, ALL!P1388-METEALL[[#This Row],[620119]] &lt;= 24), ALL!P1388-METEALL[[#This Row],[620119]], 0)</f>
        <v>0</v>
      </c>
      <c r="R1387">
        <f>IF(AND(ALL!Q1388-METEALL[[#This Row],[620120]] &gt;= 0, ALL!Q1388-METEALL[[#This Row],[620120]] &lt;= 24), ALL!Q1388-METEALL[[#This Row],[620120]], 0)</f>
        <v>0</v>
      </c>
      <c r="S1387">
        <f>IF(AND(ALL!R1388-METEALL[[#This Row],[620122]] &gt;= 0, ALL!R1388-METEALL[[#This Row],[620122]] &lt;= 24), ALL!R1388-METEALL[[#This Row],[620122]], 0)</f>
        <v>16</v>
      </c>
      <c r="T1387">
        <f>IF(AND(ALL!S1388-METEALL[[#This Row],[620123]] &gt;= 0, ALL!S1388-METEALL[[#This Row],[620123]] &lt;= 24), ALL!S1388-METEALL[[#This Row],[620123]], 0)</f>
        <v>5</v>
      </c>
      <c r="U1387">
        <f>IF(AND(ALL!T1388-METEALL[[#This Row],[620124]] &gt;= 0, ALL!T1388-METEALL[[#This Row],[620124]] &lt;= 24), ALL!T1388-METEALL[[#This Row],[620124]], 0)</f>
        <v>13</v>
      </c>
      <c r="Y1387">
        <v>620104</v>
      </c>
      <c r="Z1387" s="31">
        <v>45215</v>
      </c>
      <c r="AA1387">
        <v>23</v>
      </c>
    </row>
    <row r="1388" spans="3:27">
      <c r="C1388" s="17">
        <v>45216</v>
      </c>
      <c r="D1388" t="str">
        <f>TEXT(Mete_cal[[#This Row],[Egat Code]], "[$-409]mmm yyyy")</f>
        <v>Oct 2023</v>
      </c>
      <c r="E1388">
        <f>IF(AND(ALL!D1389-METEALL[[#This Row],[620104]] &gt;= 0, ALL!D1389-METEALL[[#This Row],[620104]] &lt;= 24), ALL!D1389-METEALL[[#This Row],[620104]], 0)</f>
        <v>11</v>
      </c>
      <c r="F1388">
        <f>IF(AND(ALL!E1389-METEALL[[#This Row],[620105]] &gt;= 0, ALL!E1389-METEALL[[#This Row],[620105]] &lt;= 24), ALL!E1389-METEALL[[#This Row],[620105]], 0)</f>
        <v>11</v>
      </c>
      <c r="G1388">
        <f>IF(AND(ALL!F1389-METEALL[[#This Row],[620106]] &gt;= 0, ALL!F1389-METEALL[[#This Row],[620106]] &lt;= 24), ALL!F1389-METEALL[[#This Row],[620106]], 0)</f>
        <v>7</v>
      </c>
      <c r="H1388">
        <f>IF(AND(ALL!G1389-METEALL[[#This Row],[620107]] &gt;= 0, ALL!G1389-METEALL[[#This Row],[620107]] &lt;= 24), ALL!G1389-METEALL[[#This Row],[620107]], 0)</f>
        <v>0</v>
      </c>
      <c r="I1388">
        <f>IF(AND(ALL!H1389-METEALL[[#This Row],[620109]] &gt;= 0, ALL!H1389-METEALL[[#This Row],[620109]] &lt;= 24), ALL!H1389-METEALL[[#This Row],[620109]], 0)</f>
        <v>0</v>
      </c>
      <c r="J1388">
        <f>IF(AND(ALL!I1389-METEALL[[#This Row],[620111]] &gt;= 0, ALL!I1389-METEALL[[#This Row],[620111]] &lt;= 24), ALL!I1389-METEALL[[#This Row],[620111]], 0)</f>
        <v>0</v>
      </c>
      <c r="K1388">
        <f>IF(AND(ALL!J1389-METEALL[[#This Row],[620112]] &gt;= 0, ALL!J1389-METEALL[[#This Row],[620112]] &lt;= 24), ALL!J1389-METEALL[[#This Row],[620112]], 0)</f>
        <v>2</v>
      </c>
      <c r="L1388">
        <f>IF(AND(ALL!K1389-METEALL[[#This Row],[620113]] &gt;= 0, ALL!K1389-METEALL[[#This Row],[620113]] &lt;= 24), ALL!K1389-METEALL[[#This Row],[620113]], 0)</f>
        <v>16</v>
      </c>
      <c r="M1388">
        <f>IF(AND(ALL!L1389-METEALL[[#This Row],[620114]] &gt;= 0, ALL!L1389-METEALL[[#This Row],[620114]] &lt;= 24), ALL!L1389-METEALL[[#This Row],[620114]], 0)</f>
        <v>12</v>
      </c>
      <c r="N1388">
        <f>IF(AND(ALL!M1389-METEALL[[#This Row],[620116]] &gt;= 0, ALL!M1389-METEALL[[#This Row],[620116]] &lt;= 24), ALL!M1389-METEALL[[#This Row],[620116]], 0)</f>
        <v>0</v>
      </c>
      <c r="O1388">
        <f>IF(AND(ALL!N1389-METEALL[[#This Row],[620117]] &gt;= 0, ALL!N1389-METEALL[[#This Row],[620117]] &lt;= 24), ALL!N1389-METEALL[[#This Row],[620117]], 0)</f>
        <v>8</v>
      </c>
      <c r="P1388">
        <f>IF(AND(ALL!O1389-METEALL[[#This Row],[620118]] &gt;= 0, ALL!O1389-METEALL[[#This Row],[620118]] &lt;= 24), ALL!O1389-METEALL[[#This Row],[620118]], 0)</f>
        <v>0</v>
      </c>
      <c r="Q1388">
        <f>IF(AND(ALL!P1389-METEALL[[#This Row],[620119]] &gt;= 0, ALL!P1389-METEALL[[#This Row],[620119]] &lt;= 24), ALL!P1389-METEALL[[#This Row],[620119]], 0)</f>
        <v>10</v>
      </c>
      <c r="R1388">
        <f>IF(AND(ALL!Q1389-METEALL[[#This Row],[620120]] &gt;= 0, ALL!Q1389-METEALL[[#This Row],[620120]] &lt;= 24), ALL!Q1389-METEALL[[#This Row],[620120]], 0)</f>
        <v>16</v>
      </c>
      <c r="S1388">
        <f>IF(AND(ALL!R1389-METEALL[[#This Row],[620122]] &gt;= 0, ALL!R1389-METEALL[[#This Row],[620122]] &lt;= 24), ALL!R1389-METEALL[[#This Row],[620122]], 0)</f>
        <v>10</v>
      </c>
      <c r="T1388">
        <f>IF(AND(ALL!S1389-METEALL[[#This Row],[620123]] &gt;= 0, ALL!S1389-METEALL[[#This Row],[620123]] &lt;= 24), ALL!S1389-METEALL[[#This Row],[620123]], 0)</f>
        <v>18</v>
      </c>
      <c r="U1388">
        <f>IF(AND(ALL!T1389-METEALL[[#This Row],[620124]] &gt;= 0, ALL!T1389-METEALL[[#This Row],[620124]] &lt;= 24), ALL!T1389-METEALL[[#This Row],[620124]], 0)</f>
        <v>15</v>
      </c>
      <c r="Y1388">
        <v>620104</v>
      </c>
      <c r="Z1388" s="31">
        <v>45216</v>
      </c>
      <c r="AA1388">
        <v>11</v>
      </c>
    </row>
    <row r="1389" spans="3:27">
      <c r="C1389" s="17">
        <v>45217</v>
      </c>
      <c r="D1389" t="str">
        <f>TEXT(Mete_cal[[#This Row],[Egat Code]], "[$-409]mmm yyyy")</f>
        <v>Oct 2023</v>
      </c>
      <c r="E1389">
        <f>IF(AND(ALL!D1390-METEALL[[#This Row],[620104]] &gt;= 0, ALL!D1390-METEALL[[#This Row],[620104]] &lt;= 24), ALL!D1390-METEALL[[#This Row],[620104]], 0)</f>
        <v>0</v>
      </c>
      <c r="F1389">
        <f>IF(AND(ALL!E1390-METEALL[[#This Row],[620105]] &gt;= 0, ALL!E1390-METEALL[[#This Row],[620105]] &lt;= 24), ALL!E1390-METEALL[[#This Row],[620105]], 0)</f>
        <v>1</v>
      </c>
      <c r="G1389">
        <f>IF(AND(ALL!F1390-METEALL[[#This Row],[620106]] &gt;= 0, ALL!F1390-METEALL[[#This Row],[620106]] &lt;= 24), ALL!F1390-METEALL[[#This Row],[620106]], 0)</f>
        <v>17</v>
      </c>
      <c r="H1389">
        <f>IF(AND(ALL!G1390-METEALL[[#This Row],[620107]] &gt;= 0, ALL!G1390-METEALL[[#This Row],[620107]] &lt;= 24), ALL!G1390-METEALL[[#This Row],[620107]], 0)</f>
        <v>0</v>
      </c>
      <c r="I1389">
        <f>IF(AND(ALL!H1390-METEALL[[#This Row],[620109]] &gt;= 0, ALL!H1390-METEALL[[#This Row],[620109]] &lt;= 24), ALL!H1390-METEALL[[#This Row],[620109]], 0)</f>
        <v>8</v>
      </c>
      <c r="J1389">
        <f>IF(AND(ALL!I1390-METEALL[[#This Row],[620111]] &gt;= 0, ALL!I1390-METEALL[[#This Row],[620111]] &lt;= 24), ALL!I1390-METEALL[[#This Row],[620111]], 0)</f>
        <v>0</v>
      </c>
      <c r="K1389">
        <f>IF(AND(ALL!J1390-METEALL[[#This Row],[620112]] &gt;= 0, ALL!J1390-METEALL[[#This Row],[620112]] &lt;= 24), ALL!J1390-METEALL[[#This Row],[620112]], 0)</f>
        <v>20</v>
      </c>
      <c r="L1389">
        <f>IF(AND(ALL!K1390-METEALL[[#This Row],[620113]] &gt;= 0, ALL!K1390-METEALL[[#This Row],[620113]] &lt;= 24), ALL!K1390-METEALL[[#This Row],[620113]], 0)</f>
        <v>22</v>
      </c>
      <c r="M1389">
        <f>IF(AND(ALL!L1390-METEALL[[#This Row],[620114]] &gt;= 0, ALL!L1390-METEALL[[#This Row],[620114]] &lt;= 24), ALL!L1390-METEALL[[#This Row],[620114]], 0)</f>
        <v>0</v>
      </c>
      <c r="N1389">
        <f>IF(AND(ALL!M1390-METEALL[[#This Row],[620116]] &gt;= 0, ALL!M1390-METEALL[[#This Row],[620116]] &lt;= 24), ALL!M1390-METEALL[[#This Row],[620116]], 0)</f>
        <v>4</v>
      </c>
      <c r="O1389">
        <f>IF(AND(ALL!N1390-METEALL[[#This Row],[620117]] &gt;= 0, ALL!N1390-METEALL[[#This Row],[620117]] &lt;= 24), ALL!N1390-METEALL[[#This Row],[620117]], 0)</f>
        <v>17</v>
      </c>
      <c r="P1389">
        <f>IF(AND(ALL!O1390-METEALL[[#This Row],[620118]] &gt;= 0, ALL!O1390-METEALL[[#This Row],[620118]] &lt;= 24), ALL!O1390-METEALL[[#This Row],[620118]], 0)</f>
        <v>0</v>
      </c>
      <c r="Q1389">
        <f>IF(AND(ALL!P1390-METEALL[[#This Row],[620119]] &gt;= 0, ALL!P1390-METEALL[[#This Row],[620119]] &lt;= 24), ALL!P1390-METEALL[[#This Row],[620119]], 0)</f>
        <v>0</v>
      </c>
      <c r="R1389">
        <f>IF(AND(ALL!Q1390-METEALL[[#This Row],[620120]] &gt;= 0, ALL!Q1390-METEALL[[#This Row],[620120]] &lt;= 24), ALL!Q1390-METEALL[[#This Row],[620120]], 0)</f>
        <v>2</v>
      </c>
      <c r="S1389">
        <f>IF(AND(ALL!R1390-METEALL[[#This Row],[620122]] &gt;= 0, ALL!R1390-METEALL[[#This Row],[620122]] &lt;= 24), ALL!R1390-METEALL[[#This Row],[620122]], 0)</f>
        <v>20</v>
      </c>
      <c r="T1389">
        <f>IF(AND(ALL!S1390-METEALL[[#This Row],[620123]] &gt;= 0, ALL!S1390-METEALL[[#This Row],[620123]] &lt;= 24), ALL!S1390-METEALL[[#This Row],[620123]], 0)</f>
        <v>4</v>
      </c>
      <c r="U1389">
        <f>IF(AND(ALL!T1390-METEALL[[#This Row],[620124]] &gt;= 0, ALL!T1390-METEALL[[#This Row],[620124]] &lt;= 24), ALL!T1390-METEALL[[#This Row],[620124]], 0)</f>
        <v>21</v>
      </c>
      <c r="Y1389">
        <v>620104</v>
      </c>
      <c r="Z1389" s="31">
        <v>45217</v>
      </c>
      <c r="AA1389">
        <v>0</v>
      </c>
    </row>
    <row r="1390" spans="3:27">
      <c r="C1390" s="17">
        <v>45218</v>
      </c>
      <c r="D1390" t="str">
        <f>TEXT(Mete_cal[[#This Row],[Egat Code]], "[$-409]mmm yyyy")</f>
        <v>Oct 2023</v>
      </c>
      <c r="E1390">
        <f>IF(AND(ALL!D1391-METEALL[[#This Row],[620104]] &gt;= 0, ALL!D1391-METEALL[[#This Row],[620104]] &lt;= 24), ALL!D1391-METEALL[[#This Row],[620104]], 0)</f>
        <v>0</v>
      </c>
      <c r="F1390">
        <f>IF(AND(ALL!E1391-METEALL[[#This Row],[620105]] &gt;= 0, ALL!E1391-METEALL[[#This Row],[620105]] &lt;= 24), ALL!E1391-METEALL[[#This Row],[620105]], 0)</f>
        <v>0</v>
      </c>
      <c r="G1390">
        <f>IF(AND(ALL!F1391-METEALL[[#This Row],[620106]] &gt;= 0, ALL!F1391-METEALL[[#This Row],[620106]] &lt;= 24), ALL!F1391-METEALL[[#This Row],[620106]], 0)</f>
        <v>18</v>
      </c>
      <c r="H1390">
        <f>IF(AND(ALL!G1391-METEALL[[#This Row],[620107]] &gt;= 0, ALL!G1391-METEALL[[#This Row],[620107]] &lt;= 24), ALL!G1391-METEALL[[#This Row],[620107]], 0)</f>
        <v>3</v>
      </c>
      <c r="I1390">
        <f>IF(AND(ALL!H1391-METEALL[[#This Row],[620109]] &gt;= 0, ALL!H1391-METEALL[[#This Row],[620109]] &lt;= 24), ALL!H1391-METEALL[[#This Row],[620109]], 0)</f>
        <v>0</v>
      </c>
      <c r="J1390">
        <f>IF(AND(ALL!I1391-METEALL[[#This Row],[620111]] &gt;= 0, ALL!I1391-METEALL[[#This Row],[620111]] &lt;= 24), ALL!I1391-METEALL[[#This Row],[620111]], 0)</f>
        <v>0</v>
      </c>
      <c r="K1390">
        <f>IF(AND(ALL!J1391-METEALL[[#This Row],[620112]] &gt;= 0, ALL!J1391-METEALL[[#This Row],[620112]] &lt;= 24), ALL!J1391-METEALL[[#This Row],[620112]], 0)</f>
        <v>13</v>
      </c>
      <c r="L1390">
        <f>IF(AND(ALL!K1391-METEALL[[#This Row],[620113]] &gt;= 0, ALL!K1391-METEALL[[#This Row],[620113]] &lt;= 24), ALL!K1391-METEALL[[#This Row],[620113]], 0)</f>
        <v>20</v>
      </c>
      <c r="M1390">
        <f>IF(AND(ALL!L1391-METEALL[[#This Row],[620114]] &gt;= 0, ALL!L1391-METEALL[[#This Row],[620114]] &lt;= 24), ALL!L1391-METEALL[[#This Row],[620114]], 0)</f>
        <v>0</v>
      </c>
      <c r="N1390">
        <f>IF(AND(ALL!M1391-METEALL[[#This Row],[620116]] &gt;= 0, ALL!M1391-METEALL[[#This Row],[620116]] &lt;= 24), ALL!M1391-METEALL[[#This Row],[620116]], 0)</f>
        <v>0</v>
      </c>
      <c r="O1390">
        <f>IF(AND(ALL!N1391-METEALL[[#This Row],[620117]] &gt;= 0, ALL!N1391-METEALL[[#This Row],[620117]] &lt;= 24), ALL!N1391-METEALL[[#This Row],[620117]], 0)</f>
        <v>20</v>
      </c>
      <c r="P1390">
        <f>IF(AND(ALL!O1391-METEALL[[#This Row],[620118]] &gt;= 0, ALL!O1391-METEALL[[#This Row],[620118]] &lt;= 24), ALL!O1391-METEALL[[#This Row],[620118]], 0)</f>
        <v>0</v>
      </c>
      <c r="Q1390">
        <f>IF(AND(ALL!P1391-METEALL[[#This Row],[620119]] &gt;= 0, ALL!P1391-METEALL[[#This Row],[620119]] &lt;= 24), ALL!P1391-METEALL[[#This Row],[620119]], 0)</f>
        <v>1</v>
      </c>
      <c r="R1390">
        <f>IF(AND(ALL!Q1391-METEALL[[#This Row],[620120]] &gt;= 0, ALL!Q1391-METEALL[[#This Row],[620120]] &lt;= 24), ALL!Q1391-METEALL[[#This Row],[620120]], 0)</f>
        <v>11</v>
      </c>
      <c r="S1390">
        <f>IF(AND(ALL!R1391-METEALL[[#This Row],[620122]] &gt;= 0, ALL!R1391-METEALL[[#This Row],[620122]] &lt;= 24), ALL!R1391-METEALL[[#This Row],[620122]], 0)</f>
        <v>0</v>
      </c>
      <c r="T1390">
        <f>IF(AND(ALL!S1391-METEALL[[#This Row],[620123]] &gt;= 0, ALL!S1391-METEALL[[#This Row],[620123]] &lt;= 24), ALL!S1391-METEALL[[#This Row],[620123]], 0)</f>
        <v>12</v>
      </c>
      <c r="U1390">
        <f>IF(AND(ALL!T1391-METEALL[[#This Row],[620124]] &gt;= 0, ALL!T1391-METEALL[[#This Row],[620124]] &lt;= 24), ALL!T1391-METEALL[[#This Row],[620124]], 0)</f>
        <v>19</v>
      </c>
      <c r="Y1390">
        <v>620104</v>
      </c>
      <c r="Z1390" s="31">
        <v>45218</v>
      </c>
      <c r="AA1390">
        <v>0</v>
      </c>
    </row>
    <row r="1391" spans="3:27">
      <c r="C1391" s="17">
        <v>45219</v>
      </c>
      <c r="D1391" t="str">
        <f>TEXT(Mete_cal[[#This Row],[Egat Code]], "[$-409]mmm yyyy")</f>
        <v>Oct 2023</v>
      </c>
      <c r="E1391">
        <f>IF(AND(ALL!D1392-METEALL[[#This Row],[620104]] &gt;= 0, ALL!D1392-METEALL[[#This Row],[620104]] &lt;= 24), ALL!D1392-METEALL[[#This Row],[620104]], 0)</f>
        <v>0</v>
      </c>
      <c r="F1391">
        <f>IF(AND(ALL!E1392-METEALL[[#This Row],[620105]] &gt;= 0, ALL!E1392-METEALL[[#This Row],[620105]] &lt;= 24), ALL!E1392-METEALL[[#This Row],[620105]], 0)</f>
        <v>8</v>
      </c>
      <c r="G1391">
        <f>IF(AND(ALL!F1392-METEALL[[#This Row],[620106]] &gt;= 0, ALL!F1392-METEALL[[#This Row],[620106]] &lt;= 24), ALL!F1392-METEALL[[#This Row],[620106]], 0)</f>
        <v>0</v>
      </c>
      <c r="H1391">
        <f>IF(AND(ALL!G1392-METEALL[[#This Row],[620107]] &gt;= 0, ALL!G1392-METEALL[[#This Row],[620107]] &lt;= 24), ALL!G1392-METEALL[[#This Row],[620107]], 0)</f>
        <v>10</v>
      </c>
      <c r="I1391">
        <f>IF(AND(ALL!H1392-METEALL[[#This Row],[620109]] &gt;= 0, ALL!H1392-METEALL[[#This Row],[620109]] &lt;= 24), ALL!H1392-METEALL[[#This Row],[620109]], 0)</f>
        <v>0</v>
      </c>
      <c r="J1391">
        <f>IF(AND(ALL!I1392-METEALL[[#This Row],[620111]] &gt;= 0, ALL!I1392-METEALL[[#This Row],[620111]] &lt;= 24), ALL!I1392-METEALL[[#This Row],[620111]], 0)</f>
        <v>0</v>
      </c>
      <c r="K1391">
        <f>IF(AND(ALL!J1392-METEALL[[#This Row],[620112]] &gt;= 0, ALL!J1392-METEALL[[#This Row],[620112]] &lt;= 24), ALL!J1392-METEALL[[#This Row],[620112]], 0)</f>
        <v>21</v>
      </c>
      <c r="L1391">
        <f>IF(AND(ALL!K1392-METEALL[[#This Row],[620113]] &gt;= 0, ALL!K1392-METEALL[[#This Row],[620113]] &lt;= 24), ALL!K1392-METEALL[[#This Row],[620113]], 0)</f>
        <v>0</v>
      </c>
      <c r="M1391">
        <f>IF(AND(ALL!L1392-METEALL[[#This Row],[620114]] &gt;= 0, ALL!L1392-METEALL[[#This Row],[620114]] &lt;= 24), ALL!L1392-METEALL[[#This Row],[620114]], 0)</f>
        <v>0</v>
      </c>
      <c r="N1391">
        <f>IF(AND(ALL!M1392-METEALL[[#This Row],[620116]] &gt;= 0, ALL!M1392-METEALL[[#This Row],[620116]] &lt;= 24), ALL!M1392-METEALL[[#This Row],[620116]], 0)</f>
        <v>0</v>
      </c>
      <c r="O1391">
        <f>IF(AND(ALL!N1392-METEALL[[#This Row],[620117]] &gt;= 0, ALL!N1392-METEALL[[#This Row],[620117]] &lt;= 24), ALL!N1392-METEALL[[#This Row],[620117]], 0)</f>
        <v>23</v>
      </c>
      <c r="P1391">
        <f>IF(AND(ALL!O1392-METEALL[[#This Row],[620118]] &gt;= 0, ALL!O1392-METEALL[[#This Row],[620118]] &lt;= 24), ALL!O1392-METEALL[[#This Row],[620118]], 0)</f>
        <v>0</v>
      </c>
      <c r="Q1391">
        <f>IF(AND(ALL!P1392-METEALL[[#This Row],[620119]] &gt;= 0, ALL!P1392-METEALL[[#This Row],[620119]] &lt;= 24), ALL!P1392-METEALL[[#This Row],[620119]], 0)</f>
        <v>10</v>
      </c>
      <c r="R1391">
        <f>IF(AND(ALL!Q1392-METEALL[[#This Row],[620120]] &gt;= 0, ALL!Q1392-METEALL[[#This Row],[620120]] &lt;= 24), ALL!Q1392-METEALL[[#This Row],[620120]], 0)</f>
        <v>21</v>
      </c>
      <c r="S1391">
        <f>IF(AND(ALL!R1392-METEALL[[#This Row],[620122]] &gt;= 0, ALL!R1392-METEALL[[#This Row],[620122]] &lt;= 24), ALL!R1392-METEALL[[#This Row],[620122]], 0)</f>
        <v>0</v>
      </c>
      <c r="T1391">
        <f>IF(AND(ALL!S1392-METEALL[[#This Row],[620123]] &gt;= 0, ALL!S1392-METEALL[[#This Row],[620123]] &lt;= 24), ALL!S1392-METEALL[[#This Row],[620123]], 0)</f>
        <v>19</v>
      </c>
      <c r="U1391">
        <f>IF(AND(ALL!T1392-METEALL[[#This Row],[620124]] &gt;= 0, ALL!T1392-METEALL[[#This Row],[620124]] &lt;= 24), ALL!T1392-METEALL[[#This Row],[620124]], 0)</f>
        <v>16</v>
      </c>
      <c r="Y1391">
        <v>620104</v>
      </c>
      <c r="Z1391" s="31">
        <v>45219</v>
      </c>
      <c r="AA1391">
        <v>0</v>
      </c>
    </row>
    <row r="1392" spans="3:27">
      <c r="C1392" s="17">
        <v>45220</v>
      </c>
      <c r="D1392" t="str">
        <f>TEXT(Mete_cal[[#This Row],[Egat Code]], "[$-409]mmm yyyy")</f>
        <v>Oct 2023</v>
      </c>
      <c r="E1392">
        <f>IF(AND(ALL!D1393-METEALL[[#This Row],[620104]] &gt;= 0, ALL!D1393-METEALL[[#This Row],[620104]] &lt;= 24), ALL!D1393-METEALL[[#This Row],[620104]], 0)</f>
        <v>0</v>
      </c>
      <c r="F1392">
        <f>IF(AND(ALL!E1393-METEALL[[#This Row],[620105]] &gt;= 0, ALL!E1393-METEALL[[#This Row],[620105]] &lt;= 24), ALL!E1393-METEALL[[#This Row],[620105]], 0)</f>
        <v>14</v>
      </c>
      <c r="G1392">
        <f>IF(AND(ALL!F1393-METEALL[[#This Row],[620106]] &gt;= 0, ALL!F1393-METEALL[[#This Row],[620106]] &lt;= 24), ALL!F1393-METEALL[[#This Row],[620106]], 0)</f>
        <v>20</v>
      </c>
      <c r="H1392">
        <f>IF(AND(ALL!G1393-METEALL[[#This Row],[620107]] &gt;= 0, ALL!G1393-METEALL[[#This Row],[620107]] &lt;= 24), ALL!G1393-METEALL[[#This Row],[620107]], 0)</f>
        <v>1</v>
      </c>
      <c r="I1392">
        <f>IF(AND(ALL!H1393-METEALL[[#This Row],[620109]] &gt;= 0, ALL!H1393-METEALL[[#This Row],[620109]] &lt;= 24), ALL!H1393-METEALL[[#This Row],[620109]], 0)</f>
        <v>0</v>
      </c>
      <c r="J1392">
        <f>IF(AND(ALL!I1393-METEALL[[#This Row],[620111]] &gt;= 0, ALL!I1393-METEALL[[#This Row],[620111]] &lt;= 24), ALL!I1393-METEALL[[#This Row],[620111]], 0)</f>
        <v>0</v>
      </c>
      <c r="K1392">
        <f>IF(AND(ALL!J1393-METEALL[[#This Row],[620112]] &gt;= 0, ALL!J1393-METEALL[[#This Row],[620112]] &lt;= 24), ALL!J1393-METEALL[[#This Row],[620112]], 0)</f>
        <v>15</v>
      </c>
      <c r="L1392">
        <f>IF(AND(ALL!K1393-METEALL[[#This Row],[620113]] &gt;= 0, ALL!K1393-METEALL[[#This Row],[620113]] &lt;= 24), ALL!K1393-METEALL[[#This Row],[620113]], 0)</f>
        <v>0</v>
      </c>
      <c r="M1392">
        <f>IF(AND(ALL!L1393-METEALL[[#This Row],[620114]] &gt;= 0, ALL!L1393-METEALL[[#This Row],[620114]] &lt;= 24), ALL!L1393-METEALL[[#This Row],[620114]], 0)</f>
        <v>0</v>
      </c>
      <c r="N1392">
        <f>IF(AND(ALL!M1393-METEALL[[#This Row],[620116]] &gt;= 0, ALL!M1393-METEALL[[#This Row],[620116]] &lt;= 24), ALL!M1393-METEALL[[#This Row],[620116]], 0)</f>
        <v>0</v>
      </c>
      <c r="O1392">
        <f>IF(AND(ALL!N1393-METEALL[[#This Row],[620117]] &gt;= 0, ALL!N1393-METEALL[[#This Row],[620117]] &lt;= 24), ALL!N1393-METEALL[[#This Row],[620117]], 0)</f>
        <v>13</v>
      </c>
      <c r="P1392">
        <f>IF(AND(ALL!O1393-METEALL[[#This Row],[620118]] &gt;= 0, ALL!O1393-METEALL[[#This Row],[620118]] &lt;= 24), ALL!O1393-METEALL[[#This Row],[620118]], 0)</f>
        <v>0</v>
      </c>
      <c r="Q1392">
        <f>IF(AND(ALL!P1393-METEALL[[#This Row],[620119]] &gt;= 0, ALL!P1393-METEALL[[#This Row],[620119]] &lt;= 24), ALL!P1393-METEALL[[#This Row],[620119]], 0)</f>
        <v>17</v>
      </c>
      <c r="R1392">
        <f>IF(AND(ALL!Q1393-METEALL[[#This Row],[620120]] &gt;= 0, ALL!Q1393-METEALL[[#This Row],[620120]] &lt;= 24), ALL!Q1393-METEALL[[#This Row],[620120]], 0)</f>
        <v>5</v>
      </c>
      <c r="S1392">
        <f>IF(AND(ALL!R1393-METEALL[[#This Row],[620122]] &gt;= 0, ALL!R1393-METEALL[[#This Row],[620122]] &lt;= 24), ALL!R1393-METEALL[[#This Row],[620122]], 0)</f>
        <v>6</v>
      </c>
      <c r="T1392">
        <f>IF(AND(ALL!S1393-METEALL[[#This Row],[620123]] &gt;= 0, ALL!S1393-METEALL[[#This Row],[620123]] &lt;= 24), ALL!S1393-METEALL[[#This Row],[620123]], 0)</f>
        <v>19</v>
      </c>
      <c r="U1392">
        <f>IF(AND(ALL!T1393-METEALL[[#This Row],[620124]] &gt;= 0, ALL!T1393-METEALL[[#This Row],[620124]] &lt;= 24), ALL!T1393-METEALL[[#This Row],[620124]], 0)</f>
        <v>8</v>
      </c>
      <c r="Y1392">
        <v>620104</v>
      </c>
      <c r="Z1392" s="31">
        <v>45220</v>
      </c>
      <c r="AA1392">
        <v>0</v>
      </c>
    </row>
    <row r="1393" spans="3:27">
      <c r="C1393" s="17">
        <v>45221</v>
      </c>
      <c r="D1393" t="str">
        <f>TEXT(Mete_cal[[#This Row],[Egat Code]], "[$-409]mmm yyyy")</f>
        <v>Oct 2023</v>
      </c>
      <c r="E1393">
        <f>IF(AND(ALL!D1394-METEALL[[#This Row],[620104]] &gt;= 0, ALL!D1394-METEALL[[#This Row],[620104]] &lt;= 24), ALL!D1394-METEALL[[#This Row],[620104]], 0)</f>
        <v>18</v>
      </c>
      <c r="F1393">
        <f>IF(AND(ALL!E1394-METEALL[[#This Row],[620105]] &gt;= 0, ALL!E1394-METEALL[[#This Row],[620105]] &lt;= 24), ALL!E1394-METEALL[[#This Row],[620105]], 0)</f>
        <v>13</v>
      </c>
      <c r="G1393">
        <f>IF(AND(ALL!F1394-METEALL[[#This Row],[620106]] &gt;= 0, ALL!F1394-METEALL[[#This Row],[620106]] &lt;= 24), ALL!F1394-METEALL[[#This Row],[620106]], 0)</f>
        <v>0</v>
      </c>
      <c r="H1393">
        <f>IF(AND(ALL!G1394-METEALL[[#This Row],[620107]] &gt;= 0, ALL!G1394-METEALL[[#This Row],[620107]] &lt;= 24), ALL!G1394-METEALL[[#This Row],[620107]], 0)</f>
        <v>13</v>
      </c>
      <c r="I1393">
        <f>IF(AND(ALL!H1394-METEALL[[#This Row],[620109]] &gt;= 0, ALL!H1394-METEALL[[#This Row],[620109]] &lt;= 24), ALL!H1394-METEALL[[#This Row],[620109]], 0)</f>
        <v>10</v>
      </c>
      <c r="J1393">
        <f>IF(AND(ALL!I1394-METEALL[[#This Row],[620111]] &gt;= 0, ALL!I1394-METEALL[[#This Row],[620111]] &lt;= 24), ALL!I1394-METEALL[[#This Row],[620111]], 0)</f>
        <v>0</v>
      </c>
      <c r="K1393">
        <f>IF(AND(ALL!J1394-METEALL[[#This Row],[620112]] &gt;= 0, ALL!J1394-METEALL[[#This Row],[620112]] &lt;= 24), ALL!J1394-METEALL[[#This Row],[620112]], 0)</f>
        <v>19</v>
      </c>
      <c r="L1393">
        <f>IF(AND(ALL!K1394-METEALL[[#This Row],[620113]] &gt;= 0, ALL!K1394-METEALL[[#This Row],[620113]] &lt;= 24), ALL!K1394-METEALL[[#This Row],[620113]], 0)</f>
        <v>0</v>
      </c>
      <c r="M1393">
        <f>IF(AND(ALL!L1394-METEALL[[#This Row],[620114]] &gt;= 0, ALL!L1394-METEALL[[#This Row],[620114]] &lt;= 24), ALL!L1394-METEALL[[#This Row],[620114]], 0)</f>
        <v>0</v>
      </c>
      <c r="N1393">
        <f>IF(AND(ALL!M1394-METEALL[[#This Row],[620116]] &gt;= 0, ALL!M1394-METEALL[[#This Row],[620116]] &lt;= 24), ALL!M1394-METEALL[[#This Row],[620116]], 0)</f>
        <v>0</v>
      </c>
      <c r="O1393">
        <f>IF(AND(ALL!N1394-METEALL[[#This Row],[620117]] &gt;= 0, ALL!N1394-METEALL[[#This Row],[620117]] &lt;= 24), ALL!N1394-METEALL[[#This Row],[620117]], 0)</f>
        <v>20</v>
      </c>
      <c r="P1393">
        <f>IF(AND(ALL!O1394-METEALL[[#This Row],[620118]] &gt;= 0, ALL!O1394-METEALL[[#This Row],[620118]] &lt;= 24), ALL!O1394-METEALL[[#This Row],[620118]], 0)</f>
        <v>0</v>
      </c>
      <c r="Q1393">
        <f>IF(AND(ALL!P1394-METEALL[[#This Row],[620119]] &gt;= 0, ALL!P1394-METEALL[[#This Row],[620119]] &lt;= 24), ALL!P1394-METEALL[[#This Row],[620119]], 0)</f>
        <v>14</v>
      </c>
      <c r="R1393">
        <f>IF(AND(ALL!Q1394-METEALL[[#This Row],[620120]] &gt;= 0, ALL!Q1394-METEALL[[#This Row],[620120]] &lt;= 24), ALL!Q1394-METEALL[[#This Row],[620120]], 0)</f>
        <v>22</v>
      </c>
      <c r="S1393">
        <f>IF(AND(ALL!R1394-METEALL[[#This Row],[620122]] &gt;= 0, ALL!R1394-METEALL[[#This Row],[620122]] &lt;= 24), ALL!R1394-METEALL[[#This Row],[620122]], 0)</f>
        <v>12</v>
      </c>
      <c r="T1393">
        <f>IF(AND(ALL!S1394-METEALL[[#This Row],[620123]] &gt;= 0, ALL!S1394-METEALL[[#This Row],[620123]] &lt;= 24), ALL!S1394-METEALL[[#This Row],[620123]], 0)</f>
        <v>15</v>
      </c>
      <c r="U1393">
        <f>IF(AND(ALL!T1394-METEALL[[#This Row],[620124]] &gt;= 0, ALL!T1394-METEALL[[#This Row],[620124]] &lt;= 24), ALL!T1394-METEALL[[#This Row],[620124]], 0)</f>
        <v>9</v>
      </c>
      <c r="Y1393">
        <v>620104</v>
      </c>
      <c r="Z1393" s="31">
        <v>45221</v>
      </c>
      <c r="AA1393">
        <v>18</v>
      </c>
    </row>
    <row r="1394" spans="3:27">
      <c r="C1394" s="17">
        <v>45222</v>
      </c>
      <c r="D1394" t="str">
        <f>TEXT(Mete_cal[[#This Row],[Egat Code]], "[$-409]mmm yyyy")</f>
        <v>Oct 2023</v>
      </c>
      <c r="E1394">
        <f>IF(AND(ALL!D1395-METEALL[[#This Row],[620104]] &gt;= 0, ALL!D1395-METEALL[[#This Row],[620104]] &lt;= 24), ALL!D1395-METEALL[[#This Row],[620104]], 0)</f>
        <v>12</v>
      </c>
      <c r="F1394">
        <f>IF(AND(ALL!E1395-METEALL[[#This Row],[620105]] &gt;= 0, ALL!E1395-METEALL[[#This Row],[620105]] &lt;= 24), ALL!E1395-METEALL[[#This Row],[620105]], 0)</f>
        <v>12</v>
      </c>
      <c r="G1394">
        <f>IF(AND(ALL!F1395-METEALL[[#This Row],[620106]] &gt;= 0, ALL!F1395-METEALL[[#This Row],[620106]] &lt;= 24), ALL!F1395-METEALL[[#This Row],[620106]], 0)</f>
        <v>0</v>
      </c>
      <c r="H1394">
        <f>IF(AND(ALL!G1395-METEALL[[#This Row],[620107]] &gt;= 0, ALL!G1395-METEALL[[#This Row],[620107]] &lt;= 24), ALL!G1395-METEALL[[#This Row],[620107]], 0)</f>
        <v>8</v>
      </c>
      <c r="I1394">
        <f>IF(AND(ALL!H1395-METEALL[[#This Row],[620109]] &gt;= 0, ALL!H1395-METEALL[[#This Row],[620109]] &lt;= 24), ALL!H1395-METEALL[[#This Row],[620109]], 0)</f>
        <v>10</v>
      </c>
      <c r="J1394">
        <f>IF(AND(ALL!I1395-METEALL[[#This Row],[620111]] &gt;= 0, ALL!I1395-METEALL[[#This Row],[620111]] &lt;= 24), ALL!I1395-METEALL[[#This Row],[620111]], 0)</f>
        <v>0</v>
      </c>
      <c r="K1394">
        <f>IF(AND(ALL!J1395-METEALL[[#This Row],[620112]] &gt;= 0, ALL!J1395-METEALL[[#This Row],[620112]] &lt;= 24), ALL!J1395-METEALL[[#This Row],[620112]], 0)</f>
        <v>12</v>
      </c>
      <c r="L1394">
        <f>IF(AND(ALL!K1395-METEALL[[#This Row],[620113]] &gt;= 0, ALL!K1395-METEALL[[#This Row],[620113]] &lt;= 24), ALL!K1395-METEALL[[#This Row],[620113]], 0)</f>
        <v>0</v>
      </c>
      <c r="M1394">
        <f>IF(AND(ALL!L1395-METEALL[[#This Row],[620114]] &gt;= 0, ALL!L1395-METEALL[[#This Row],[620114]] &lt;= 24), ALL!L1395-METEALL[[#This Row],[620114]], 0)</f>
        <v>0</v>
      </c>
      <c r="N1394">
        <f>IF(AND(ALL!M1395-METEALL[[#This Row],[620116]] &gt;= 0, ALL!M1395-METEALL[[#This Row],[620116]] &lt;= 24), ALL!M1395-METEALL[[#This Row],[620116]], 0)</f>
        <v>0</v>
      </c>
      <c r="O1394">
        <f>IF(AND(ALL!N1395-METEALL[[#This Row],[620117]] &gt;= 0, ALL!N1395-METEALL[[#This Row],[620117]] &lt;= 24), ALL!N1395-METEALL[[#This Row],[620117]], 0)</f>
        <v>13</v>
      </c>
      <c r="P1394">
        <f>IF(AND(ALL!O1395-METEALL[[#This Row],[620118]] &gt;= 0, ALL!O1395-METEALL[[#This Row],[620118]] &lt;= 24), ALL!O1395-METEALL[[#This Row],[620118]], 0)</f>
        <v>0</v>
      </c>
      <c r="Q1394">
        <f>IF(AND(ALL!P1395-METEALL[[#This Row],[620119]] &gt;= 0, ALL!P1395-METEALL[[#This Row],[620119]] &lt;= 24), ALL!P1395-METEALL[[#This Row],[620119]], 0)</f>
        <v>5</v>
      </c>
      <c r="R1394">
        <f>IF(AND(ALL!Q1395-METEALL[[#This Row],[620120]] &gt;= 0, ALL!Q1395-METEALL[[#This Row],[620120]] &lt;= 24), ALL!Q1395-METEALL[[#This Row],[620120]], 0)</f>
        <v>0</v>
      </c>
      <c r="S1394">
        <f>IF(AND(ALL!R1395-METEALL[[#This Row],[620122]] &gt;= 0, ALL!R1395-METEALL[[#This Row],[620122]] &lt;= 24), ALL!R1395-METEALL[[#This Row],[620122]], 0)</f>
        <v>8</v>
      </c>
      <c r="T1394">
        <f>IF(AND(ALL!S1395-METEALL[[#This Row],[620123]] &gt;= 0, ALL!S1395-METEALL[[#This Row],[620123]] &lt;= 24), ALL!S1395-METEALL[[#This Row],[620123]], 0)</f>
        <v>13</v>
      </c>
      <c r="U1394">
        <f>IF(AND(ALL!T1395-METEALL[[#This Row],[620124]] &gt;= 0, ALL!T1395-METEALL[[#This Row],[620124]] &lt;= 24), ALL!T1395-METEALL[[#This Row],[620124]], 0)</f>
        <v>13</v>
      </c>
      <c r="Y1394">
        <v>620104</v>
      </c>
      <c r="Z1394" s="31">
        <v>45222</v>
      </c>
      <c r="AA1394">
        <v>12</v>
      </c>
    </row>
    <row r="1395" spans="3:27">
      <c r="C1395" s="17">
        <v>45223</v>
      </c>
      <c r="D1395" t="str">
        <f>TEXT(Mete_cal[[#This Row],[Egat Code]], "[$-409]mmm yyyy")</f>
        <v>Oct 2023</v>
      </c>
      <c r="E1395">
        <f>IF(AND(ALL!D1396-METEALL[[#This Row],[620104]] &gt;= 0, ALL!D1396-METEALL[[#This Row],[620104]] &lt;= 24), ALL!D1396-METEALL[[#This Row],[620104]], 0)</f>
        <v>8</v>
      </c>
      <c r="F1395">
        <f>IF(AND(ALL!E1396-METEALL[[#This Row],[620105]] &gt;= 0, ALL!E1396-METEALL[[#This Row],[620105]] &lt;= 24), ALL!E1396-METEALL[[#This Row],[620105]], 0)</f>
        <v>6</v>
      </c>
      <c r="G1395">
        <f>IF(AND(ALL!F1396-METEALL[[#This Row],[620106]] &gt;= 0, ALL!F1396-METEALL[[#This Row],[620106]] &lt;= 24), ALL!F1396-METEALL[[#This Row],[620106]], 0)</f>
        <v>0</v>
      </c>
      <c r="H1395">
        <f>IF(AND(ALL!G1396-METEALL[[#This Row],[620107]] &gt;= 0, ALL!G1396-METEALL[[#This Row],[620107]] &lt;= 24), ALL!G1396-METEALL[[#This Row],[620107]], 0)</f>
        <v>0</v>
      </c>
      <c r="I1395">
        <f>IF(AND(ALL!H1396-METEALL[[#This Row],[620109]] &gt;= 0, ALL!H1396-METEALL[[#This Row],[620109]] &lt;= 24), ALL!H1396-METEALL[[#This Row],[620109]], 0)</f>
        <v>4</v>
      </c>
      <c r="J1395">
        <f>IF(AND(ALL!I1396-METEALL[[#This Row],[620111]] &gt;= 0, ALL!I1396-METEALL[[#This Row],[620111]] &lt;= 24), ALL!I1396-METEALL[[#This Row],[620111]], 0)</f>
        <v>0</v>
      </c>
      <c r="K1395">
        <f>IF(AND(ALL!J1396-METEALL[[#This Row],[620112]] &gt;= 0, ALL!J1396-METEALL[[#This Row],[620112]] &lt;= 24), ALL!J1396-METEALL[[#This Row],[620112]], 0)</f>
        <v>6</v>
      </c>
      <c r="L1395">
        <f>IF(AND(ALL!K1396-METEALL[[#This Row],[620113]] &gt;= 0, ALL!K1396-METEALL[[#This Row],[620113]] &lt;= 24), ALL!K1396-METEALL[[#This Row],[620113]], 0)</f>
        <v>0</v>
      </c>
      <c r="M1395">
        <f>IF(AND(ALL!L1396-METEALL[[#This Row],[620114]] &gt;= 0, ALL!L1396-METEALL[[#This Row],[620114]] &lt;= 24), ALL!L1396-METEALL[[#This Row],[620114]], 0)</f>
        <v>0</v>
      </c>
      <c r="N1395">
        <f>IF(AND(ALL!M1396-METEALL[[#This Row],[620116]] &gt;= 0, ALL!M1396-METEALL[[#This Row],[620116]] &lt;= 24), ALL!M1396-METEALL[[#This Row],[620116]], 0)</f>
        <v>0</v>
      </c>
      <c r="O1395">
        <f>IF(AND(ALL!N1396-METEALL[[#This Row],[620117]] &gt;= 0, ALL!N1396-METEALL[[#This Row],[620117]] &lt;= 24), ALL!N1396-METEALL[[#This Row],[620117]], 0)</f>
        <v>18</v>
      </c>
      <c r="P1395">
        <f>IF(AND(ALL!O1396-METEALL[[#This Row],[620118]] &gt;= 0, ALL!O1396-METEALL[[#This Row],[620118]] &lt;= 24), ALL!O1396-METEALL[[#This Row],[620118]], 0)</f>
        <v>0</v>
      </c>
      <c r="Q1395">
        <f>IF(AND(ALL!P1396-METEALL[[#This Row],[620119]] &gt;= 0, ALL!P1396-METEALL[[#This Row],[620119]] &lt;= 24), ALL!P1396-METEALL[[#This Row],[620119]], 0)</f>
        <v>5</v>
      </c>
      <c r="R1395">
        <f>IF(AND(ALL!Q1396-METEALL[[#This Row],[620120]] &gt;= 0, ALL!Q1396-METEALL[[#This Row],[620120]] &lt;= 24), ALL!Q1396-METEALL[[#This Row],[620120]], 0)</f>
        <v>0</v>
      </c>
      <c r="S1395">
        <f>IF(AND(ALL!R1396-METEALL[[#This Row],[620122]] &gt;= 0, ALL!R1396-METEALL[[#This Row],[620122]] &lt;= 24), ALL!R1396-METEALL[[#This Row],[620122]], 0)</f>
        <v>3</v>
      </c>
      <c r="T1395">
        <f>IF(AND(ALL!S1396-METEALL[[#This Row],[620123]] &gt;= 0, ALL!S1396-METEALL[[#This Row],[620123]] &lt;= 24), ALL!S1396-METEALL[[#This Row],[620123]], 0)</f>
        <v>13</v>
      </c>
      <c r="U1395">
        <f>IF(AND(ALL!T1396-METEALL[[#This Row],[620124]] &gt;= 0, ALL!T1396-METEALL[[#This Row],[620124]] &lt;= 24), ALL!T1396-METEALL[[#This Row],[620124]], 0)</f>
        <v>12</v>
      </c>
      <c r="Y1395">
        <v>620104</v>
      </c>
      <c r="Z1395" s="31">
        <v>45223</v>
      </c>
      <c r="AA1395">
        <v>8</v>
      </c>
    </row>
    <row r="1396" spans="3:27">
      <c r="C1396" s="17">
        <v>45224</v>
      </c>
      <c r="D1396" t="str">
        <f>TEXT(Mete_cal[[#This Row],[Egat Code]], "[$-409]mmm yyyy")</f>
        <v>Oct 2023</v>
      </c>
      <c r="E1396">
        <f>IF(AND(ALL!D1397-METEALL[[#This Row],[620104]] &gt;= 0, ALL!D1397-METEALL[[#This Row],[620104]] &lt;= 24), ALL!D1397-METEALL[[#This Row],[620104]], 0)</f>
        <v>12</v>
      </c>
      <c r="F1396">
        <f>IF(AND(ALL!E1397-METEALL[[#This Row],[620105]] &gt;= 0, ALL!E1397-METEALL[[#This Row],[620105]] &lt;= 24), ALL!E1397-METEALL[[#This Row],[620105]], 0)</f>
        <v>14</v>
      </c>
      <c r="G1396">
        <f>IF(AND(ALL!F1397-METEALL[[#This Row],[620106]] &gt;= 0, ALL!F1397-METEALL[[#This Row],[620106]] &lt;= 24), ALL!F1397-METEALL[[#This Row],[620106]], 0)</f>
        <v>24</v>
      </c>
      <c r="H1396">
        <f>IF(AND(ALL!G1397-METEALL[[#This Row],[620107]] &gt;= 0, ALL!G1397-METEALL[[#This Row],[620107]] &lt;= 24), ALL!G1397-METEALL[[#This Row],[620107]], 0)</f>
        <v>6</v>
      </c>
      <c r="I1396">
        <f>IF(AND(ALL!H1397-METEALL[[#This Row],[620109]] &gt;= 0, ALL!H1397-METEALL[[#This Row],[620109]] &lt;= 24), ALL!H1397-METEALL[[#This Row],[620109]], 0)</f>
        <v>11</v>
      </c>
      <c r="J1396">
        <f>IF(AND(ALL!I1397-METEALL[[#This Row],[620111]] &gt;= 0, ALL!I1397-METEALL[[#This Row],[620111]] &lt;= 24), ALL!I1397-METEALL[[#This Row],[620111]], 0)</f>
        <v>0</v>
      </c>
      <c r="K1396">
        <f>IF(AND(ALL!J1397-METEALL[[#This Row],[620112]] &gt;= 0, ALL!J1397-METEALL[[#This Row],[620112]] &lt;= 24), ALL!J1397-METEALL[[#This Row],[620112]], 0)</f>
        <v>18</v>
      </c>
      <c r="L1396">
        <f>IF(AND(ALL!K1397-METEALL[[#This Row],[620113]] &gt;= 0, ALL!K1397-METEALL[[#This Row],[620113]] &lt;= 24), ALL!K1397-METEALL[[#This Row],[620113]], 0)</f>
        <v>0</v>
      </c>
      <c r="M1396">
        <f>IF(AND(ALL!L1397-METEALL[[#This Row],[620114]] &gt;= 0, ALL!L1397-METEALL[[#This Row],[620114]] &lt;= 24), ALL!L1397-METEALL[[#This Row],[620114]], 0)</f>
        <v>0</v>
      </c>
      <c r="N1396">
        <f>IF(AND(ALL!M1397-METEALL[[#This Row],[620116]] &gt;= 0, ALL!M1397-METEALL[[#This Row],[620116]] &lt;= 24), ALL!M1397-METEALL[[#This Row],[620116]], 0)</f>
        <v>0</v>
      </c>
      <c r="O1396">
        <f>IF(AND(ALL!N1397-METEALL[[#This Row],[620117]] &gt;= 0, ALL!N1397-METEALL[[#This Row],[620117]] &lt;= 24), ALL!N1397-METEALL[[#This Row],[620117]], 0)</f>
        <v>20</v>
      </c>
      <c r="P1396">
        <f>IF(AND(ALL!O1397-METEALL[[#This Row],[620118]] &gt;= 0, ALL!O1397-METEALL[[#This Row],[620118]] &lt;= 24), ALL!O1397-METEALL[[#This Row],[620118]], 0)</f>
        <v>13</v>
      </c>
      <c r="Q1396">
        <f>IF(AND(ALL!P1397-METEALL[[#This Row],[620119]] &gt;= 0, ALL!P1397-METEALL[[#This Row],[620119]] &lt;= 24), ALL!P1397-METEALL[[#This Row],[620119]], 0)</f>
        <v>12</v>
      </c>
      <c r="R1396">
        <f>IF(AND(ALL!Q1397-METEALL[[#This Row],[620120]] &gt;= 0, ALL!Q1397-METEALL[[#This Row],[620120]] &lt;= 24), ALL!Q1397-METEALL[[#This Row],[620120]], 0)</f>
        <v>2</v>
      </c>
      <c r="S1396">
        <f>IF(AND(ALL!R1397-METEALL[[#This Row],[620122]] &gt;= 0, ALL!R1397-METEALL[[#This Row],[620122]] &lt;= 24), ALL!R1397-METEALL[[#This Row],[620122]], 0)</f>
        <v>11</v>
      </c>
      <c r="T1396">
        <f>IF(AND(ALL!S1397-METEALL[[#This Row],[620123]] &gt;= 0, ALL!S1397-METEALL[[#This Row],[620123]] &lt;= 24), ALL!S1397-METEALL[[#This Row],[620123]], 0)</f>
        <v>17</v>
      </c>
      <c r="U1396">
        <f>IF(AND(ALL!T1397-METEALL[[#This Row],[620124]] &gt;= 0, ALL!T1397-METEALL[[#This Row],[620124]] &lt;= 24), ALL!T1397-METEALL[[#This Row],[620124]], 0)</f>
        <v>0</v>
      </c>
      <c r="Y1396">
        <v>620104</v>
      </c>
      <c r="Z1396" s="31">
        <v>45224</v>
      </c>
      <c r="AA1396">
        <v>12</v>
      </c>
    </row>
    <row r="1397" spans="3:27">
      <c r="C1397" s="17">
        <v>45225</v>
      </c>
      <c r="D1397" t="str">
        <f>TEXT(Mete_cal[[#This Row],[Egat Code]], "[$-409]mmm yyyy")</f>
        <v>Oct 2023</v>
      </c>
      <c r="E1397">
        <f>IF(AND(ALL!D1398-METEALL[[#This Row],[620104]] &gt;= 0, ALL!D1398-METEALL[[#This Row],[620104]] &lt;= 24), ALL!D1398-METEALL[[#This Row],[620104]], 0)</f>
        <v>13</v>
      </c>
      <c r="F1397">
        <f>IF(AND(ALL!E1398-METEALL[[#This Row],[620105]] &gt;= 0, ALL!E1398-METEALL[[#This Row],[620105]] &lt;= 24), ALL!E1398-METEALL[[#This Row],[620105]], 0)</f>
        <v>0</v>
      </c>
      <c r="G1397">
        <f>IF(AND(ALL!F1398-METEALL[[#This Row],[620106]] &gt;= 0, ALL!F1398-METEALL[[#This Row],[620106]] &lt;= 24), ALL!F1398-METEALL[[#This Row],[620106]], 0)</f>
        <v>0</v>
      </c>
      <c r="H1397">
        <f>IF(AND(ALL!G1398-METEALL[[#This Row],[620107]] &gt;= 0, ALL!G1398-METEALL[[#This Row],[620107]] &lt;= 24), ALL!G1398-METEALL[[#This Row],[620107]], 0)</f>
        <v>1</v>
      </c>
      <c r="I1397">
        <f>IF(AND(ALL!H1398-METEALL[[#This Row],[620109]] &gt;= 0, ALL!H1398-METEALL[[#This Row],[620109]] &lt;= 24), ALL!H1398-METEALL[[#This Row],[620109]], 0)</f>
        <v>0</v>
      </c>
      <c r="J1397">
        <f>IF(AND(ALL!I1398-METEALL[[#This Row],[620111]] &gt;= 0, ALL!I1398-METEALL[[#This Row],[620111]] &lt;= 24), ALL!I1398-METEALL[[#This Row],[620111]], 0)</f>
        <v>0</v>
      </c>
      <c r="K1397">
        <f>IF(AND(ALL!J1398-METEALL[[#This Row],[620112]] &gt;= 0, ALL!J1398-METEALL[[#This Row],[620112]] &lt;= 24), ALL!J1398-METEALL[[#This Row],[620112]], 0)</f>
        <v>4</v>
      </c>
      <c r="L1397">
        <f>IF(AND(ALL!K1398-METEALL[[#This Row],[620113]] &gt;= 0, ALL!K1398-METEALL[[#This Row],[620113]] &lt;= 24), ALL!K1398-METEALL[[#This Row],[620113]], 0)</f>
        <v>0</v>
      </c>
      <c r="M1397">
        <f>IF(AND(ALL!L1398-METEALL[[#This Row],[620114]] &gt;= 0, ALL!L1398-METEALL[[#This Row],[620114]] &lt;= 24), ALL!L1398-METEALL[[#This Row],[620114]], 0)</f>
        <v>0</v>
      </c>
      <c r="N1397">
        <f>IF(AND(ALL!M1398-METEALL[[#This Row],[620116]] &gt;= 0, ALL!M1398-METEALL[[#This Row],[620116]] &lt;= 24), ALL!M1398-METEALL[[#This Row],[620116]], 0)</f>
        <v>0</v>
      </c>
      <c r="O1397">
        <f>IF(AND(ALL!N1398-METEALL[[#This Row],[620117]] &gt;= 0, ALL!N1398-METEALL[[#This Row],[620117]] &lt;= 24), ALL!N1398-METEALL[[#This Row],[620117]], 0)</f>
        <v>16</v>
      </c>
      <c r="P1397">
        <f>IF(AND(ALL!O1398-METEALL[[#This Row],[620118]] &gt;= 0, ALL!O1398-METEALL[[#This Row],[620118]] &lt;= 24), ALL!O1398-METEALL[[#This Row],[620118]], 0)</f>
        <v>0</v>
      </c>
      <c r="Q1397">
        <f>IF(AND(ALL!P1398-METEALL[[#This Row],[620119]] &gt;= 0, ALL!P1398-METEALL[[#This Row],[620119]] &lt;= 24), ALL!P1398-METEALL[[#This Row],[620119]], 0)</f>
        <v>7</v>
      </c>
      <c r="R1397">
        <f>IF(AND(ALL!Q1398-METEALL[[#This Row],[620120]] &gt;= 0, ALL!Q1398-METEALL[[#This Row],[620120]] &lt;= 24), ALL!Q1398-METEALL[[#This Row],[620120]], 0)</f>
        <v>4</v>
      </c>
      <c r="S1397">
        <f>IF(AND(ALL!R1398-METEALL[[#This Row],[620122]] &gt;= 0, ALL!R1398-METEALL[[#This Row],[620122]] &lt;= 24), ALL!R1398-METEALL[[#This Row],[620122]], 0)</f>
        <v>12</v>
      </c>
      <c r="T1397">
        <f>IF(AND(ALL!S1398-METEALL[[#This Row],[620123]] &gt;= 0, ALL!S1398-METEALL[[#This Row],[620123]] &lt;= 24), ALL!S1398-METEALL[[#This Row],[620123]], 0)</f>
        <v>7</v>
      </c>
      <c r="U1397">
        <f>IF(AND(ALL!T1398-METEALL[[#This Row],[620124]] &gt;= 0, ALL!T1398-METEALL[[#This Row],[620124]] &lt;= 24), ALL!T1398-METEALL[[#This Row],[620124]], 0)</f>
        <v>0</v>
      </c>
      <c r="Y1397">
        <v>620104</v>
      </c>
      <c r="Z1397" s="31">
        <v>45225</v>
      </c>
      <c r="AA1397">
        <v>13</v>
      </c>
    </row>
    <row r="1398" spans="3:27">
      <c r="C1398" s="17">
        <v>45226</v>
      </c>
      <c r="D1398" t="str">
        <f>TEXT(Mete_cal[[#This Row],[Egat Code]], "[$-409]mmm yyyy")</f>
        <v>Oct 2023</v>
      </c>
      <c r="E1398">
        <f>IF(AND(ALL!D1399-METEALL[[#This Row],[620104]] &gt;= 0, ALL!D1399-METEALL[[#This Row],[620104]] &lt;= 24), ALL!D1399-METEALL[[#This Row],[620104]], 0)</f>
        <v>3</v>
      </c>
      <c r="F1398">
        <f>IF(AND(ALL!E1399-METEALL[[#This Row],[620105]] &gt;= 0, ALL!E1399-METEALL[[#This Row],[620105]] &lt;= 24), ALL!E1399-METEALL[[#This Row],[620105]], 0)</f>
        <v>0</v>
      </c>
      <c r="G1398">
        <f>IF(AND(ALL!F1399-METEALL[[#This Row],[620106]] &gt;= 0, ALL!F1399-METEALL[[#This Row],[620106]] &lt;= 24), ALL!F1399-METEALL[[#This Row],[620106]], 0)</f>
        <v>15</v>
      </c>
      <c r="H1398">
        <f>IF(AND(ALL!G1399-METEALL[[#This Row],[620107]] &gt;= 0, ALL!G1399-METEALL[[#This Row],[620107]] &lt;= 24), ALL!G1399-METEALL[[#This Row],[620107]], 0)</f>
        <v>5</v>
      </c>
      <c r="I1398">
        <f>IF(AND(ALL!H1399-METEALL[[#This Row],[620109]] &gt;= 0, ALL!H1399-METEALL[[#This Row],[620109]] &lt;= 24), ALL!H1399-METEALL[[#This Row],[620109]], 0)</f>
        <v>5</v>
      </c>
      <c r="J1398">
        <f>IF(AND(ALL!I1399-METEALL[[#This Row],[620111]] &gt;= 0, ALL!I1399-METEALL[[#This Row],[620111]] &lt;= 24), ALL!I1399-METEALL[[#This Row],[620111]], 0)</f>
        <v>0</v>
      </c>
      <c r="K1398">
        <f>IF(AND(ALL!J1399-METEALL[[#This Row],[620112]] &gt;= 0, ALL!J1399-METEALL[[#This Row],[620112]] &lt;= 24), ALL!J1399-METEALL[[#This Row],[620112]], 0)</f>
        <v>7</v>
      </c>
      <c r="L1398">
        <f>IF(AND(ALL!K1399-METEALL[[#This Row],[620113]] &gt;= 0, ALL!K1399-METEALL[[#This Row],[620113]] &lt;= 24), ALL!K1399-METEALL[[#This Row],[620113]], 0)</f>
        <v>0</v>
      </c>
      <c r="M1398">
        <f>IF(AND(ALL!L1399-METEALL[[#This Row],[620114]] &gt;= 0, ALL!L1399-METEALL[[#This Row],[620114]] &lt;= 24), ALL!L1399-METEALL[[#This Row],[620114]], 0)</f>
        <v>0</v>
      </c>
      <c r="N1398">
        <f>IF(AND(ALL!M1399-METEALL[[#This Row],[620116]] &gt;= 0, ALL!M1399-METEALL[[#This Row],[620116]] &lt;= 24), ALL!M1399-METEALL[[#This Row],[620116]], 0)</f>
        <v>0</v>
      </c>
      <c r="O1398">
        <f>IF(AND(ALL!N1399-METEALL[[#This Row],[620117]] &gt;= 0, ALL!N1399-METEALL[[#This Row],[620117]] &lt;= 24), ALL!N1399-METEALL[[#This Row],[620117]], 0)</f>
        <v>12</v>
      </c>
      <c r="P1398">
        <f>IF(AND(ALL!O1399-METEALL[[#This Row],[620118]] &gt;= 0, ALL!O1399-METEALL[[#This Row],[620118]] &lt;= 24), ALL!O1399-METEALL[[#This Row],[620118]], 0)</f>
        <v>0</v>
      </c>
      <c r="Q1398">
        <f>IF(AND(ALL!P1399-METEALL[[#This Row],[620119]] &gt;= 0, ALL!P1399-METEALL[[#This Row],[620119]] &lt;= 24), ALL!P1399-METEALL[[#This Row],[620119]], 0)</f>
        <v>0</v>
      </c>
      <c r="R1398">
        <f>IF(AND(ALL!Q1399-METEALL[[#This Row],[620120]] &gt;= 0, ALL!Q1399-METEALL[[#This Row],[620120]] &lt;= 24), ALL!Q1399-METEALL[[#This Row],[620120]], 0)</f>
        <v>0</v>
      </c>
      <c r="S1398">
        <f>IF(AND(ALL!R1399-METEALL[[#This Row],[620122]] &gt;= 0, ALL!R1399-METEALL[[#This Row],[620122]] &lt;= 24), ALL!R1399-METEALL[[#This Row],[620122]], 0)</f>
        <v>9</v>
      </c>
      <c r="T1398">
        <f>IF(AND(ALL!S1399-METEALL[[#This Row],[620123]] &gt;= 0, ALL!S1399-METEALL[[#This Row],[620123]] &lt;= 24), ALL!S1399-METEALL[[#This Row],[620123]], 0)</f>
        <v>6</v>
      </c>
      <c r="U1398">
        <f>IF(AND(ALL!T1399-METEALL[[#This Row],[620124]] &gt;= 0, ALL!T1399-METEALL[[#This Row],[620124]] &lt;= 24), ALL!T1399-METEALL[[#This Row],[620124]], 0)</f>
        <v>0</v>
      </c>
      <c r="Y1398">
        <v>620104</v>
      </c>
      <c r="Z1398" s="31">
        <v>45226</v>
      </c>
      <c r="AA1398">
        <v>3</v>
      </c>
    </row>
    <row r="1399" spans="3:27">
      <c r="C1399" s="17">
        <v>45227</v>
      </c>
      <c r="D1399" t="str">
        <f>TEXT(Mete_cal[[#This Row],[Egat Code]], "[$-409]mmm yyyy")</f>
        <v>Oct 2023</v>
      </c>
      <c r="E1399">
        <f>IF(AND(ALL!D1400-METEALL[[#This Row],[620104]] &gt;= 0, ALL!D1400-METEALL[[#This Row],[620104]] &lt;= 24), ALL!D1400-METEALL[[#This Row],[620104]], 0)</f>
        <v>0</v>
      </c>
      <c r="F1399">
        <f>IF(AND(ALL!E1400-METEALL[[#This Row],[620105]] &gt;= 0, ALL!E1400-METEALL[[#This Row],[620105]] &lt;= 24), ALL!E1400-METEALL[[#This Row],[620105]], 0)</f>
        <v>2</v>
      </c>
      <c r="G1399">
        <f>IF(AND(ALL!F1400-METEALL[[#This Row],[620106]] &gt;= 0, ALL!F1400-METEALL[[#This Row],[620106]] &lt;= 24), ALL!F1400-METEALL[[#This Row],[620106]], 0)</f>
        <v>13</v>
      </c>
      <c r="H1399">
        <f>IF(AND(ALL!G1400-METEALL[[#This Row],[620107]] &gt;= 0, ALL!G1400-METEALL[[#This Row],[620107]] &lt;= 24), ALL!G1400-METEALL[[#This Row],[620107]], 0)</f>
        <v>7</v>
      </c>
      <c r="I1399">
        <f>IF(AND(ALL!H1400-METEALL[[#This Row],[620109]] &gt;= 0, ALL!H1400-METEALL[[#This Row],[620109]] &lt;= 24), ALL!H1400-METEALL[[#This Row],[620109]], 0)</f>
        <v>13</v>
      </c>
      <c r="J1399">
        <f>IF(AND(ALL!I1400-METEALL[[#This Row],[620111]] &gt;= 0, ALL!I1400-METEALL[[#This Row],[620111]] &lt;= 24), ALL!I1400-METEALL[[#This Row],[620111]], 0)</f>
        <v>0</v>
      </c>
      <c r="K1399">
        <f>IF(AND(ALL!J1400-METEALL[[#This Row],[620112]] &gt;= 0, ALL!J1400-METEALL[[#This Row],[620112]] &lt;= 24), ALL!J1400-METEALL[[#This Row],[620112]], 0)</f>
        <v>13</v>
      </c>
      <c r="L1399">
        <f>IF(AND(ALL!K1400-METEALL[[#This Row],[620113]] &gt;= 0, ALL!K1400-METEALL[[#This Row],[620113]] &lt;= 24), ALL!K1400-METEALL[[#This Row],[620113]], 0)</f>
        <v>11</v>
      </c>
      <c r="M1399">
        <f>IF(AND(ALL!L1400-METEALL[[#This Row],[620114]] &gt;= 0, ALL!L1400-METEALL[[#This Row],[620114]] &lt;= 24), ALL!L1400-METEALL[[#This Row],[620114]], 0)</f>
        <v>0</v>
      </c>
      <c r="N1399">
        <f>IF(AND(ALL!M1400-METEALL[[#This Row],[620116]] &gt;= 0, ALL!M1400-METEALL[[#This Row],[620116]] &lt;= 24), ALL!M1400-METEALL[[#This Row],[620116]], 0)</f>
        <v>0</v>
      </c>
      <c r="O1399">
        <f>IF(AND(ALL!N1400-METEALL[[#This Row],[620117]] &gt;= 0, ALL!N1400-METEALL[[#This Row],[620117]] &lt;= 24), ALL!N1400-METEALL[[#This Row],[620117]], 0)</f>
        <v>9</v>
      </c>
      <c r="P1399">
        <f>IF(AND(ALL!O1400-METEALL[[#This Row],[620118]] &gt;= 0, ALL!O1400-METEALL[[#This Row],[620118]] &lt;= 24), ALL!O1400-METEALL[[#This Row],[620118]], 0)</f>
        <v>0</v>
      </c>
      <c r="Q1399">
        <f>IF(AND(ALL!P1400-METEALL[[#This Row],[620119]] &gt;= 0, ALL!P1400-METEALL[[#This Row],[620119]] &lt;= 24), ALL!P1400-METEALL[[#This Row],[620119]], 0)</f>
        <v>9</v>
      </c>
      <c r="R1399">
        <f>IF(AND(ALL!Q1400-METEALL[[#This Row],[620120]] &gt;= 0, ALL!Q1400-METEALL[[#This Row],[620120]] &lt;= 24), ALL!Q1400-METEALL[[#This Row],[620120]], 0)</f>
        <v>12</v>
      </c>
      <c r="S1399">
        <f>IF(AND(ALL!R1400-METEALL[[#This Row],[620122]] &gt;= 0, ALL!R1400-METEALL[[#This Row],[620122]] &lt;= 24), ALL!R1400-METEALL[[#This Row],[620122]], 0)</f>
        <v>7</v>
      </c>
      <c r="T1399">
        <f>IF(AND(ALL!S1400-METEALL[[#This Row],[620123]] &gt;= 0, ALL!S1400-METEALL[[#This Row],[620123]] &lt;= 24), ALL!S1400-METEALL[[#This Row],[620123]], 0)</f>
        <v>13</v>
      </c>
      <c r="U1399">
        <f>IF(AND(ALL!T1400-METEALL[[#This Row],[620124]] &gt;= 0, ALL!T1400-METEALL[[#This Row],[620124]] &lt;= 24), ALL!T1400-METEALL[[#This Row],[620124]], 0)</f>
        <v>0</v>
      </c>
      <c r="Y1399">
        <v>620104</v>
      </c>
      <c r="Z1399" s="31">
        <v>45227</v>
      </c>
      <c r="AA1399">
        <v>0</v>
      </c>
    </row>
    <row r="1400" spans="3:27">
      <c r="C1400" s="17">
        <v>45228</v>
      </c>
      <c r="D1400" t="str">
        <f>TEXT(Mete_cal[[#This Row],[Egat Code]], "[$-409]mmm yyyy")</f>
        <v>Oct 2023</v>
      </c>
      <c r="E1400">
        <f>IF(AND(ALL!D1401-METEALL[[#This Row],[620104]] &gt;= 0, ALL!D1401-METEALL[[#This Row],[620104]] &lt;= 24), ALL!D1401-METEALL[[#This Row],[620104]], 0)</f>
        <v>0</v>
      </c>
      <c r="F1400">
        <f>IF(AND(ALL!E1401-METEALL[[#This Row],[620105]] &gt;= 0, ALL!E1401-METEALL[[#This Row],[620105]] &lt;= 24), ALL!E1401-METEALL[[#This Row],[620105]], 0)</f>
        <v>0</v>
      </c>
      <c r="G1400">
        <f>IF(AND(ALL!F1401-METEALL[[#This Row],[620106]] &gt;= 0, ALL!F1401-METEALL[[#This Row],[620106]] &lt;= 24), ALL!F1401-METEALL[[#This Row],[620106]], 0)</f>
        <v>17</v>
      </c>
      <c r="H1400">
        <f>IF(AND(ALL!G1401-METEALL[[#This Row],[620107]] &gt;= 0, ALL!G1401-METEALL[[#This Row],[620107]] &lt;= 24), ALL!G1401-METEALL[[#This Row],[620107]], 0)</f>
        <v>6</v>
      </c>
      <c r="I1400">
        <f>IF(AND(ALL!H1401-METEALL[[#This Row],[620109]] &gt;= 0, ALL!H1401-METEALL[[#This Row],[620109]] &lt;= 24), ALL!H1401-METEALL[[#This Row],[620109]], 0)</f>
        <v>1</v>
      </c>
      <c r="J1400">
        <f>IF(AND(ALL!I1401-METEALL[[#This Row],[620111]] &gt;= 0, ALL!I1401-METEALL[[#This Row],[620111]] &lt;= 24), ALL!I1401-METEALL[[#This Row],[620111]], 0)</f>
        <v>0</v>
      </c>
      <c r="K1400">
        <f>IF(AND(ALL!J1401-METEALL[[#This Row],[620112]] &gt;= 0, ALL!J1401-METEALL[[#This Row],[620112]] &lt;= 24), ALL!J1401-METEALL[[#This Row],[620112]], 0)</f>
        <v>8</v>
      </c>
      <c r="L1400">
        <f>IF(AND(ALL!K1401-METEALL[[#This Row],[620113]] &gt;= 0, ALL!K1401-METEALL[[#This Row],[620113]] &lt;= 24), ALL!K1401-METEALL[[#This Row],[620113]], 0)</f>
        <v>0</v>
      </c>
      <c r="M1400">
        <f>IF(AND(ALL!L1401-METEALL[[#This Row],[620114]] &gt;= 0, ALL!L1401-METEALL[[#This Row],[620114]] &lt;= 24), ALL!L1401-METEALL[[#This Row],[620114]], 0)</f>
        <v>0</v>
      </c>
      <c r="N1400">
        <f>IF(AND(ALL!M1401-METEALL[[#This Row],[620116]] &gt;= 0, ALL!M1401-METEALL[[#This Row],[620116]] &lt;= 24), ALL!M1401-METEALL[[#This Row],[620116]], 0)</f>
        <v>0</v>
      </c>
      <c r="O1400">
        <f>IF(AND(ALL!N1401-METEALL[[#This Row],[620117]] &gt;= 0, ALL!N1401-METEALL[[#This Row],[620117]] &lt;= 24), ALL!N1401-METEALL[[#This Row],[620117]], 0)</f>
        <v>17</v>
      </c>
      <c r="P1400">
        <f>IF(AND(ALL!O1401-METEALL[[#This Row],[620118]] &gt;= 0, ALL!O1401-METEALL[[#This Row],[620118]] &lt;= 24), ALL!O1401-METEALL[[#This Row],[620118]], 0)</f>
        <v>7</v>
      </c>
      <c r="Q1400">
        <f>IF(AND(ALL!P1401-METEALL[[#This Row],[620119]] &gt;= 0, ALL!P1401-METEALL[[#This Row],[620119]] &lt;= 24), ALL!P1401-METEALL[[#This Row],[620119]], 0)</f>
        <v>9</v>
      </c>
      <c r="R1400">
        <f>IF(AND(ALL!Q1401-METEALL[[#This Row],[620120]] &gt;= 0, ALL!Q1401-METEALL[[#This Row],[620120]] &lt;= 24), ALL!Q1401-METEALL[[#This Row],[620120]], 0)</f>
        <v>0</v>
      </c>
      <c r="S1400">
        <f>IF(AND(ALL!R1401-METEALL[[#This Row],[620122]] &gt;= 0, ALL!R1401-METEALL[[#This Row],[620122]] &lt;= 24), ALL!R1401-METEALL[[#This Row],[620122]], 0)</f>
        <v>0</v>
      </c>
      <c r="T1400">
        <f>IF(AND(ALL!S1401-METEALL[[#This Row],[620123]] &gt;= 0, ALL!S1401-METEALL[[#This Row],[620123]] &lt;= 24), ALL!S1401-METEALL[[#This Row],[620123]], 0)</f>
        <v>16</v>
      </c>
      <c r="U1400">
        <f>IF(AND(ALL!T1401-METEALL[[#This Row],[620124]] &gt;= 0, ALL!T1401-METEALL[[#This Row],[620124]] &lt;= 24), ALL!T1401-METEALL[[#This Row],[620124]], 0)</f>
        <v>0</v>
      </c>
      <c r="Y1400">
        <v>620104</v>
      </c>
      <c r="Z1400" s="31">
        <v>45228</v>
      </c>
      <c r="AA1400">
        <v>0</v>
      </c>
    </row>
    <row r="1401" spans="3:27">
      <c r="C1401" s="17">
        <v>45229</v>
      </c>
      <c r="D1401" t="str">
        <f>TEXT(Mete_cal[[#This Row],[Egat Code]], "[$-409]mmm yyyy")</f>
        <v>Oct 2023</v>
      </c>
      <c r="E1401">
        <f>IF(AND(ALL!D1402-METEALL[[#This Row],[620104]] &gt;= 0, ALL!D1402-METEALL[[#This Row],[620104]] &lt;= 24), ALL!D1402-METEALL[[#This Row],[620104]], 0)</f>
        <v>11</v>
      </c>
      <c r="F1401">
        <f>IF(AND(ALL!E1402-METEALL[[#This Row],[620105]] &gt;= 0, ALL!E1402-METEALL[[#This Row],[620105]] &lt;= 24), ALL!E1402-METEALL[[#This Row],[620105]], 0)</f>
        <v>0</v>
      </c>
      <c r="G1401">
        <f>IF(AND(ALL!F1402-METEALL[[#This Row],[620106]] &gt;= 0, ALL!F1402-METEALL[[#This Row],[620106]] &lt;= 24), ALL!F1402-METEALL[[#This Row],[620106]], 0)</f>
        <v>20</v>
      </c>
      <c r="H1401">
        <f>IF(AND(ALL!G1402-METEALL[[#This Row],[620107]] &gt;= 0, ALL!G1402-METEALL[[#This Row],[620107]] &lt;= 24), ALL!G1402-METEALL[[#This Row],[620107]], 0)</f>
        <v>0</v>
      </c>
      <c r="I1401">
        <f>IF(AND(ALL!H1402-METEALL[[#This Row],[620109]] &gt;= 0, ALL!H1402-METEALL[[#This Row],[620109]] &lt;= 24), ALL!H1402-METEALL[[#This Row],[620109]], 0)</f>
        <v>7</v>
      </c>
      <c r="J1401">
        <f>IF(AND(ALL!I1402-METEALL[[#This Row],[620111]] &gt;= 0, ALL!I1402-METEALL[[#This Row],[620111]] &lt;= 24), ALL!I1402-METEALL[[#This Row],[620111]], 0)</f>
        <v>0</v>
      </c>
      <c r="K1401">
        <f>IF(AND(ALL!J1402-METEALL[[#This Row],[620112]] &gt;= 0, ALL!J1402-METEALL[[#This Row],[620112]] &lt;= 24), ALL!J1402-METEALL[[#This Row],[620112]], 0)</f>
        <v>16</v>
      </c>
      <c r="L1401">
        <f>IF(AND(ALL!K1402-METEALL[[#This Row],[620113]] &gt;= 0, ALL!K1402-METEALL[[#This Row],[620113]] &lt;= 24), ALL!K1402-METEALL[[#This Row],[620113]], 0)</f>
        <v>0</v>
      </c>
      <c r="M1401">
        <f>IF(AND(ALL!L1402-METEALL[[#This Row],[620114]] &gt;= 0, ALL!L1402-METEALL[[#This Row],[620114]] &lt;= 24), ALL!L1402-METEALL[[#This Row],[620114]], 0)</f>
        <v>0</v>
      </c>
      <c r="N1401">
        <f>IF(AND(ALL!M1402-METEALL[[#This Row],[620116]] &gt;= 0, ALL!M1402-METEALL[[#This Row],[620116]] &lt;= 24), ALL!M1402-METEALL[[#This Row],[620116]], 0)</f>
        <v>0</v>
      </c>
      <c r="O1401">
        <f>IF(AND(ALL!N1402-METEALL[[#This Row],[620117]] &gt;= 0, ALL!N1402-METEALL[[#This Row],[620117]] &lt;= 24), ALL!N1402-METEALL[[#This Row],[620117]], 0)</f>
        <v>5</v>
      </c>
      <c r="P1401">
        <f>IF(AND(ALL!O1402-METEALL[[#This Row],[620118]] &gt;= 0, ALL!O1402-METEALL[[#This Row],[620118]] &lt;= 24), ALL!O1402-METEALL[[#This Row],[620118]], 0)</f>
        <v>0</v>
      </c>
      <c r="Q1401">
        <f>IF(AND(ALL!P1402-METEALL[[#This Row],[620119]] &gt;= 0, ALL!P1402-METEALL[[#This Row],[620119]] &lt;= 24), ALL!P1402-METEALL[[#This Row],[620119]], 0)</f>
        <v>13</v>
      </c>
      <c r="R1401">
        <f>IF(AND(ALL!Q1402-METEALL[[#This Row],[620120]] &gt;= 0, ALL!Q1402-METEALL[[#This Row],[620120]] &lt;= 24), ALL!Q1402-METEALL[[#This Row],[620120]], 0)</f>
        <v>7</v>
      </c>
      <c r="S1401">
        <f>IF(AND(ALL!R1402-METEALL[[#This Row],[620122]] &gt;= 0, ALL!R1402-METEALL[[#This Row],[620122]] &lt;= 24), ALL!R1402-METEALL[[#This Row],[620122]], 0)</f>
        <v>4</v>
      </c>
      <c r="T1401">
        <f>IF(AND(ALL!S1402-METEALL[[#This Row],[620123]] &gt;= 0, ALL!S1402-METEALL[[#This Row],[620123]] &lt;= 24), ALL!S1402-METEALL[[#This Row],[620123]], 0)</f>
        <v>14</v>
      </c>
      <c r="U1401">
        <f>IF(AND(ALL!T1402-METEALL[[#This Row],[620124]] &gt;= 0, ALL!T1402-METEALL[[#This Row],[620124]] &lt;= 24), ALL!T1402-METEALL[[#This Row],[620124]], 0)</f>
        <v>0</v>
      </c>
      <c r="Y1401">
        <v>620104</v>
      </c>
      <c r="Z1401" s="31">
        <v>45229</v>
      </c>
      <c r="AA1401">
        <v>11</v>
      </c>
    </row>
    <row r="1402" spans="3:27">
      <c r="C1402" s="17">
        <v>45230</v>
      </c>
      <c r="D1402" t="str">
        <f>TEXT(Mete_cal[[#This Row],[Egat Code]], "[$-409]mmm yyyy")</f>
        <v>Oct 2023</v>
      </c>
      <c r="E1402">
        <f>IF(AND(ALL!D1403-METEALL[[#This Row],[620104]] &gt;= 0, ALL!D1403-METEALL[[#This Row],[620104]] &lt;= 24), ALL!D1403-METEALL[[#This Row],[620104]], 0)</f>
        <v>9</v>
      </c>
      <c r="F1402">
        <f>IF(AND(ALL!E1403-METEALL[[#This Row],[620105]] &gt;= 0, ALL!E1403-METEALL[[#This Row],[620105]] &lt;= 24), ALL!E1403-METEALL[[#This Row],[620105]], 0)</f>
        <v>0</v>
      </c>
      <c r="G1402">
        <f>IF(AND(ALL!F1403-METEALL[[#This Row],[620106]] &gt;= 0, ALL!F1403-METEALL[[#This Row],[620106]] &lt;= 24), ALL!F1403-METEALL[[#This Row],[620106]], 0)</f>
        <v>2</v>
      </c>
      <c r="H1402">
        <f>IF(AND(ALL!G1403-METEALL[[#This Row],[620107]] &gt;= 0, ALL!G1403-METEALL[[#This Row],[620107]] &lt;= 24), ALL!G1403-METEALL[[#This Row],[620107]], 0)</f>
        <v>7</v>
      </c>
      <c r="I1402">
        <f>IF(AND(ALL!H1403-METEALL[[#This Row],[620109]] &gt;= 0, ALL!H1403-METEALL[[#This Row],[620109]] &lt;= 24), ALL!H1403-METEALL[[#This Row],[620109]], 0)</f>
        <v>1</v>
      </c>
      <c r="J1402">
        <f>IF(AND(ALL!I1403-METEALL[[#This Row],[620111]] &gt;= 0, ALL!I1403-METEALL[[#This Row],[620111]] &lt;= 24), ALL!I1403-METEALL[[#This Row],[620111]], 0)</f>
        <v>0</v>
      </c>
      <c r="K1402">
        <f>IF(AND(ALL!J1403-METEALL[[#This Row],[620112]] &gt;= 0, ALL!J1403-METEALL[[#This Row],[620112]] &lt;= 24), ALL!J1403-METEALL[[#This Row],[620112]], 0)</f>
        <v>4</v>
      </c>
      <c r="L1402">
        <f>IF(AND(ALL!K1403-METEALL[[#This Row],[620113]] &gt;= 0, ALL!K1403-METEALL[[#This Row],[620113]] &lt;= 24), ALL!K1403-METEALL[[#This Row],[620113]], 0)</f>
        <v>0</v>
      </c>
      <c r="M1402">
        <f>IF(AND(ALL!L1403-METEALL[[#This Row],[620114]] &gt;= 0, ALL!L1403-METEALL[[#This Row],[620114]] &lt;= 24), ALL!L1403-METEALL[[#This Row],[620114]], 0)</f>
        <v>0</v>
      </c>
      <c r="N1402">
        <f>IF(AND(ALL!M1403-METEALL[[#This Row],[620116]] &gt;= 0, ALL!M1403-METEALL[[#This Row],[620116]] &lt;= 24), ALL!M1403-METEALL[[#This Row],[620116]], 0)</f>
        <v>0</v>
      </c>
      <c r="O1402">
        <f>IF(AND(ALL!N1403-METEALL[[#This Row],[620117]] &gt;= 0, ALL!N1403-METEALL[[#This Row],[620117]] &lt;= 24), ALL!N1403-METEALL[[#This Row],[620117]], 0)</f>
        <v>0</v>
      </c>
      <c r="P1402">
        <f>IF(AND(ALL!O1403-METEALL[[#This Row],[620118]] &gt;= 0, ALL!O1403-METEALL[[#This Row],[620118]] &lt;= 24), ALL!O1403-METEALL[[#This Row],[620118]], 0)</f>
        <v>12</v>
      </c>
      <c r="Q1402">
        <f>IF(AND(ALL!P1403-METEALL[[#This Row],[620119]] &gt;= 0, ALL!P1403-METEALL[[#This Row],[620119]] &lt;= 24), ALL!P1403-METEALL[[#This Row],[620119]], 0)</f>
        <v>9</v>
      </c>
      <c r="R1402">
        <f>IF(AND(ALL!Q1403-METEALL[[#This Row],[620120]] &gt;= 0, ALL!Q1403-METEALL[[#This Row],[620120]] &lt;= 24), ALL!Q1403-METEALL[[#This Row],[620120]], 0)</f>
        <v>7</v>
      </c>
      <c r="S1402">
        <f>IF(AND(ALL!R1403-METEALL[[#This Row],[620122]] &gt;= 0, ALL!R1403-METEALL[[#This Row],[620122]] &lt;= 24), ALL!R1403-METEALL[[#This Row],[620122]], 0)</f>
        <v>1</v>
      </c>
      <c r="T1402">
        <f>IF(AND(ALL!S1403-METEALL[[#This Row],[620123]] &gt;= 0, ALL!S1403-METEALL[[#This Row],[620123]] &lt;= 24), ALL!S1403-METEALL[[#This Row],[620123]], 0)</f>
        <v>4</v>
      </c>
      <c r="U1402">
        <f>IF(AND(ALL!T1403-METEALL[[#This Row],[620124]] &gt;= 0, ALL!T1403-METEALL[[#This Row],[620124]] &lt;= 24), ALL!T1403-METEALL[[#This Row],[620124]], 0)</f>
        <v>0</v>
      </c>
      <c r="Y1402">
        <v>620104</v>
      </c>
      <c r="Z1402" s="31">
        <v>45230</v>
      </c>
      <c r="AA1402">
        <v>9</v>
      </c>
    </row>
    <row r="1403" spans="3:27">
      <c r="C1403" s="17">
        <v>45231</v>
      </c>
      <c r="D1403" t="str">
        <f>TEXT(Mete_cal[[#This Row],[Egat Code]], "[$-409]mmm yyyy")</f>
        <v>Nov 2023</v>
      </c>
      <c r="E1403">
        <f>IF(AND(ALL!D1404-METEALL[[#This Row],[620104]] &gt;= 0, ALL!D1404-METEALL[[#This Row],[620104]] &lt;= 24), ALL!D1404-METEALL[[#This Row],[620104]], 0)</f>
        <v>9</v>
      </c>
      <c r="F1403">
        <f>IF(AND(ALL!E1404-METEALL[[#This Row],[620105]] &gt;= 0, ALL!E1404-METEALL[[#This Row],[620105]] &lt;= 24), ALL!E1404-METEALL[[#This Row],[620105]], 0)</f>
        <v>14</v>
      </c>
      <c r="G1403">
        <f>IF(AND(ALL!F1404-METEALL[[#This Row],[620106]] &gt;= 0, ALL!F1404-METEALL[[#This Row],[620106]] &lt;= 24), ALL!F1404-METEALL[[#This Row],[620106]], 0)</f>
        <v>14</v>
      </c>
      <c r="H1403">
        <f>IF(AND(ALL!G1404-METEALL[[#This Row],[620107]] &gt;= 0, ALL!G1404-METEALL[[#This Row],[620107]] &lt;= 24), ALL!G1404-METEALL[[#This Row],[620107]], 0)</f>
        <v>0</v>
      </c>
      <c r="I1403">
        <f>IF(AND(ALL!H1404-METEALL[[#This Row],[620109]] &gt;= 0, ALL!H1404-METEALL[[#This Row],[620109]] &lt;= 24), ALL!H1404-METEALL[[#This Row],[620109]], 0)</f>
        <v>13</v>
      </c>
      <c r="J1403">
        <f>IF(AND(ALL!I1404-METEALL[[#This Row],[620111]] &gt;= 0, ALL!I1404-METEALL[[#This Row],[620111]] &lt;= 24), ALL!I1404-METEALL[[#This Row],[620111]], 0)</f>
        <v>0</v>
      </c>
      <c r="K1403">
        <f>IF(AND(ALL!J1404-METEALL[[#This Row],[620112]] &gt;= 0, ALL!J1404-METEALL[[#This Row],[620112]] &lt;= 24), ALL!J1404-METEALL[[#This Row],[620112]], 0)</f>
        <v>18</v>
      </c>
      <c r="L1403">
        <f>IF(AND(ALL!K1404-METEALL[[#This Row],[620113]] &gt;= 0, ALL!K1404-METEALL[[#This Row],[620113]] &lt;= 24), ALL!K1404-METEALL[[#This Row],[620113]], 0)</f>
        <v>0</v>
      </c>
      <c r="M1403">
        <f>IF(AND(ALL!L1404-METEALL[[#This Row],[620114]] &gt;= 0, ALL!L1404-METEALL[[#This Row],[620114]] &lt;= 24), ALL!L1404-METEALL[[#This Row],[620114]], 0)</f>
        <v>1</v>
      </c>
      <c r="N1403">
        <f>IF(AND(ALL!M1404-METEALL[[#This Row],[620116]] &gt;= 0, ALL!M1404-METEALL[[#This Row],[620116]] &lt;= 24), ALL!M1404-METEALL[[#This Row],[620116]], 0)</f>
        <v>1</v>
      </c>
      <c r="O1403">
        <f>IF(AND(ALL!N1404-METEALL[[#This Row],[620117]] &gt;= 0, ALL!N1404-METEALL[[#This Row],[620117]] &lt;= 24), ALL!N1404-METEALL[[#This Row],[620117]], 0)</f>
        <v>0</v>
      </c>
      <c r="P1403">
        <f>IF(AND(ALL!O1404-METEALL[[#This Row],[620118]] &gt;= 0, ALL!O1404-METEALL[[#This Row],[620118]] &lt;= 24), ALL!O1404-METEALL[[#This Row],[620118]], 0)</f>
        <v>6</v>
      </c>
      <c r="Q1403">
        <f>IF(AND(ALL!P1404-METEALL[[#This Row],[620119]] &gt;= 0, ALL!P1404-METEALL[[#This Row],[620119]] &lt;= 24), ALL!P1404-METEALL[[#This Row],[620119]], 0)</f>
        <v>13</v>
      </c>
      <c r="R1403">
        <f>IF(AND(ALL!Q1404-METEALL[[#This Row],[620120]] &gt;= 0, ALL!Q1404-METEALL[[#This Row],[620120]] &lt;= 24), ALL!Q1404-METEALL[[#This Row],[620120]], 0)</f>
        <v>0</v>
      </c>
      <c r="S1403">
        <f>IF(AND(ALL!R1404-METEALL[[#This Row],[620122]] &gt;= 0, ALL!R1404-METEALL[[#This Row],[620122]] &lt;= 24), ALL!R1404-METEALL[[#This Row],[620122]], 0)</f>
        <v>12</v>
      </c>
      <c r="T1403">
        <f>IF(AND(ALL!S1404-METEALL[[#This Row],[620123]] &gt;= 0, ALL!S1404-METEALL[[#This Row],[620123]] &lt;= 24), ALL!S1404-METEALL[[#This Row],[620123]], 0)</f>
        <v>8</v>
      </c>
      <c r="U1403">
        <f>IF(AND(ALL!T1404-METEALL[[#This Row],[620124]] &gt;= 0, ALL!T1404-METEALL[[#This Row],[620124]] &lt;= 24), ALL!T1404-METEALL[[#This Row],[620124]], 0)</f>
        <v>1</v>
      </c>
      <c r="Y1403">
        <v>620104</v>
      </c>
      <c r="Z1403" s="31">
        <v>45231</v>
      </c>
      <c r="AA1403">
        <v>9</v>
      </c>
    </row>
    <row r="1404" spans="3:27">
      <c r="C1404" s="17">
        <v>45232</v>
      </c>
      <c r="D1404" t="str">
        <f>TEXT(Mete_cal[[#This Row],[Egat Code]], "[$-409]mmm yyyy")</f>
        <v>Nov 2023</v>
      </c>
      <c r="E1404">
        <f>IF(AND(ALL!D1405-METEALL[[#This Row],[620104]] &gt;= 0, ALL!D1405-METEALL[[#This Row],[620104]] &lt;= 24), ALL!D1405-METEALL[[#This Row],[620104]], 0)</f>
        <v>8</v>
      </c>
      <c r="F1404">
        <f>IF(AND(ALL!E1405-METEALL[[#This Row],[620105]] &gt;= 0, ALL!E1405-METEALL[[#This Row],[620105]] &lt;= 24), ALL!E1405-METEALL[[#This Row],[620105]], 0)</f>
        <v>20</v>
      </c>
      <c r="G1404">
        <f>IF(AND(ALL!F1405-METEALL[[#This Row],[620106]] &gt;= 0, ALL!F1405-METEALL[[#This Row],[620106]] &lt;= 24), ALL!F1405-METEALL[[#This Row],[620106]], 0)</f>
        <v>11</v>
      </c>
      <c r="H1404">
        <f>IF(AND(ALL!G1405-METEALL[[#This Row],[620107]] &gt;= 0, ALL!G1405-METEALL[[#This Row],[620107]] &lt;= 24), ALL!G1405-METEALL[[#This Row],[620107]], 0)</f>
        <v>0</v>
      </c>
      <c r="I1404">
        <f>IF(AND(ALL!H1405-METEALL[[#This Row],[620109]] &gt;= 0, ALL!H1405-METEALL[[#This Row],[620109]] &lt;= 24), ALL!H1405-METEALL[[#This Row],[620109]], 0)</f>
        <v>0</v>
      </c>
      <c r="J1404">
        <f>IF(AND(ALL!I1405-METEALL[[#This Row],[620111]] &gt;= 0, ALL!I1405-METEALL[[#This Row],[620111]] &lt;= 24), ALL!I1405-METEALL[[#This Row],[620111]], 0)</f>
        <v>0</v>
      </c>
      <c r="K1404">
        <f>IF(AND(ALL!J1405-METEALL[[#This Row],[620112]] &gt;= 0, ALL!J1405-METEALL[[#This Row],[620112]] &lt;= 24), ALL!J1405-METEALL[[#This Row],[620112]], 0)</f>
        <v>0</v>
      </c>
      <c r="L1404">
        <f>IF(AND(ALL!K1405-METEALL[[#This Row],[620113]] &gt;= 0, ALL!K1405-METEALL[[#This Row],[620113]] &lt;= 24), ALL!K1405-METEALL[[#This Row],[620113]], 0)</f>
        <v>14</v>
      </c>
      <c r="M1404">
        <f>IF(AND(ALL!L1405-METEALL[[#This Row],[620114]] &gt;= 0, ALL!L1405-METEALL[[#This Row],[620114]] &lt;= 24), ALL!L1405-METEALL[[#This Row],[620114]], 0)</f>
        <v>0</v>
      </c>
      <c r="N1404">
        <f>IF(AND(ALL!M1405-METEALL[[#This Row],[620116]] &gt;= 0, ALL!M1405-METEALL[[#This Row],[620116]] &lt;= 24), ALL!M1405-METEALL[[#This Row],[620116]], 0)</f>
        <v>0</v>
      </c>
      <c r="O1404">
        <f>IF(AND(ALL!N1405-METEALL[[#This Row],[620117]] &gt;= 0, ALL!N1405-METEALL[[#This Row],[620117]] &lt;= 24), ALL!N1405-METEALL[[#This Row],[620117]], 0)</f>
        <v>0</v>
      </c>
      <c r="P1404">
        <f>IF(AND(ALL!O1405-METEALL[[#This Row],[620118]] &gt;= 0, ALL!O1405-METEALL[[#This Row],[620118]] &lt;= 24), ALL!O1405-METEALL[[#This Row],[620118]], 0)</f>
        <v>20</v>
      </c>
      <c r="Q1404">
        <f>IF(AND(ALL!P1405-METEALL[[#This Row],[620119]] &gt;= 0, ALL!P1405-METEALL[[#This Row],[620119]] &lt;= 24), ALL!P1405-METEALL[[#This Row],[620119]], 0)</f>
        <v>19</v>
      </c>
      <c r="R1404">
        <f>IF(AND(ALL!Q1405-METEALL[[#This Row],[620120]] &gt;= 0, ALL!Q1405-METEALL[[#This Row],[620120]] &lt;= 24), ALL!Q1405-METEALL[[#This Row],[620120]], 0)</f>
        <v>0</v>
      </c>
      <c r="S1404">
        <f>IF(AND(ALL!R1405-METEALL[[#This Row],[620122]] &gt;= 0, ALL!R1405-METEALL[[#This Row],[620122]] &lt;= 24), ALL!R1405-METEALL[[#This Row],[620122]], 0)</f>
        <v>0</v>
      </c>
      <c r="T1404">
        <f>IF(AND(ALL!S1405-METEALL[[#This Row],[620123]] &gt;= 0, ALL!S1405-METEALL[[#This Row],[620123]] &lt;= 24), ALL!S1405-METEALL[[#This Row],[620123]], 0)</f>
        <v>13</v>
      </c>
      <c r="U1404">
        <f>IF(AND(ALL!T1405-METEALL[[#This Row],[620124]] &gt;= 0, ALL!T1405-METEALL[[#This Row],[620124]] &lt;= 24), ALL!T1405-METEALL[[#This Row],[620124]], 0)</f>
        <v>0</v>
      </c>
      <c r="Y1404">
        <v>620104</v>
      </c>
      <c r="Z1404" s="31">
        <v>45232</v>
      </c>
      <c r="AA1404">
        <v>8</v>
      </c>
    </row>
    <row r="1405" spans="3:27">
      <c r="C1405" s="17">
        <v>45233</v>
      </c>
      <c r="D1405" t="str">
        <f>TEXT(Mete_cal[[#This Row],[Egat Code]], "[$-409]mmm yyyy")</f>
        <v>Nov 2023</v>
      </c>
      <c r="E1405">
        <f>IF(AND(ALL!D1406-METEALL[[#This Row],[620104]] &gt;= 0, ALL!D1406-METEALL[[#This Row],[620104]] &lt;= 24), ALL!D1406-METEALL[[#This Row],[620104]], 0)</f>
        <v>19</v>
      </c>
      <c r="F1405">
        <f>IF(AND(ALL!E1406-METEALL[[#This Row],[620105]] &gt;= 0, ALL!E1406-METEALL[[#This Row],[620105]] &lt;= 24), ALL!E1406-METEALL[[#This Row],[620105]], 0)</f>
        <v>15</v>
      </c>
      <c r="G1405">
        <f>IF(AND(ALL!F1406-METEALL[[#This Row],[620106]] &gt;= 0, ALL!F1406-METEALL[[#This Row],[620106]] &lt;= 24), ALL!F1406-METEALL[[#This Row],[620106]], 0)</f>
        <v>20</v>
      </c>
      <c r="H1405">
        <f>IF(AND(ALL!G1406-METEALL[[#This Row],[620107]] &gt;= 0, ALL!G1406-METEALL[[#This Row],[620107]] &lt;= 24), ALL!G1406-METEALL[[#This Row],[620107]], 0)</f>
        <v>0</v>
      </c>
      <c r="I1405">
        <f>IF(AND(ALL!H1406-METEALL[[#This Row],[620109]] &gt;= 0, ALL!H1406-METEALL[[#This Row],[620109]] &lt;= 24), ALL!H1406-METEALL[[#This Row],[620109]], 0)</f>
        <v>0</v>
      </c>
      <c r="J1405">
        <f>IF(AND(ALL!I1406-METEALL[[#This Row],[620111]] &gt;= 0, ALL!I1406-METEALL[[#This Row],[620111]] &lt;= 24), ALL!I1406-METEALL[[#This Row],[620111]], 0)</f>
        <v>0</v>
      </c>
      <c r="K1405">
        <f>IF(AND(ALL!J1406-METEALL[[#This Row],[620112]] &gt;= 0, ALL!J1406-METEALL[[#This Row],[620112]] &lt;= 24), ALL!J1406-METEALL[[#This Row],[620112]], 0)</f>
        <v>0</v>
      </c>
      <c r="L1405">
        <f>IF(AND(ALL!K1406-METEALL[[#This Row],[620113]] &gt;= 0, ALL!K1406-METEALL[[#This Row],[620113]] &lt;= 24), ALL!K1406-METEALL[[#This Row],[620113]], 0)</f>
        <v>1</v>
      </c>
      <c r="M1405">
        <f>IF(AND(ALL!L1406-METEALL[[#This Row],[620114]] &gt;= 0, ALL!L1406-METEALL[[#This Row],[620114]] &lt;= 24), ALL!L1406-METEALL[[#This Row],[620114]], 0)</f>
        <v>0</v>
      </c>
      <c r="N1405">
        <f>IF(AND(ALL!M1406-METEALL[[#This Row],[620116]] &gt;= 0, ALL!M1406-METEALL[[#This Row],[620116]] &lt;= 24), ALL!M1406-METEALL[[#This Row],[620116]], 0)</f>
        <v>0</v>
      </c>
      <c r="O1405">
        <f>IF(AND(ALL!N1406-METEALL[[#This Row],[620117]] &gt;= 0, ALL!N1406-METEALL[[#This Row],[620117]] &lt;= 24), ALL!N1406-METEALL[[#This Row],[620117]], 0)</f>
        <v>0</v>
      </c>
      <c r="P1405">
        <f>IF(AND(ALL!O1406-METEALL[[#This Row],[620118]] &gt;= 0, ALL!O1406-METEALL[[#This Row],[620118]] &lt;= 24), ALL!O1406-METEALL[[#This Row],[620118]], 0)</f>
        <v>17</v>
      </c>
      <c r="Q1405">
        <f>IF(AND(ALL!P1406-METEALL[[#This Row],[620119]] &gt;= 0, ALL!P1406-METEALL[[#This Row],[620119]] &lt;= 24), ALL!P1406-METEALL[[#This Row],[620119]], 0)</f>
        <v>18</v>
      </c>
      <c r="R1405">
        <f>IF(AND(ALL!Q1406-METEALL[[#This Row],[620120]] &gt;= 0, ALL!Q1406-METEALL[[#This Row],[620120]] &lt;= 24), ALL!Q1406-METEALL[[#This Row],[620120]], 0)</f>
        <v>11</v>
      </c>
      <c r="S1405">
        <f>IF(AND(ALL!R1406-METEALL[[#This Row],[620122]] &gt;= 0, ALL!R1406-METEALL[[#This Row],[620122]] &lt;= 24), ALL!R1406-METEALL[[#This Row],[620122]], 0)</f>
        <v>17</v>
      </c>
      <c r="T1405">
        <f>IF(AND(ALL!S1406-METEALL[[#This Row],[620123]] &gt;= 0, ALL!S1406-METEALL[[#This Row],[620123]] &lt;= 24), ALL!S1406-METEALL[[#This Row],[620123]], 0)</f>
        <v>19</v>
      </c>
      <c r="U1405">
        <f>IF(AND(ALL!T1406-METEALL[[#This Row],[620124]] &gt;= 0, ALL!T1406-METEALL[[#This Row],[620124]] &lt;= 24), ALL!T1406-METEALL[[#This Row],[620124]], 0)</f>
        <v>0</v>
      </c>
      <c r="Y1405">
        <v>620104</v>
      </c>
      <c r="Z1405" s="31">
        <v>45233</v>
      </c>
      <c r="AA1405">
        <v>19</v>
      </c>
    </row>
    <row r="1406" spans="3:27">
      <c r="C1406" s="17">
        <v>45234</v>
      </c>
      <c r="D1406" t="str">
        <f>TEXT(Mete_cal[[#This Row],[Egat Code]], "[$-409]mmm yyyy")</f>
        <v>Nov 2023</v>
      </c>
      <c r="E1406">
        <f>IF(AND(ALL!D1407-METEALL[[#This Row],[620104]] &gt;= 0, ALL!D1407-METEALL[[#This Row],[620104]] &lt;= 24), ALL!D1407-METEALL[[#This Row],[620104]], 0)</f>
        <v>0</v>
      </c>
      <c r="F1406">
        <f>IF(AND(ALL!E1407-METEALL[[#This Row],[620105]] &gt;= 0, ALL!E1407-METEALL[[#This Row],[620105]] &lt;= 24), ALL!E1407-METEALL[[#This Row],[620105]], 0)</f>
        <v>11</v>
      </c>
      <c r="G1406">
        <f>IF(AND(ALL!F1407-METEALL[[#This Row],[620106]] &gt;= 0, ALL!F1407-METEALL[[#This Row],[620106]] &lt;= 24), ALL!F1407-METEALL[[#This Row],[620106]], 0)</f>
        <v>15</v>
      </c>
      <c r="H1406">
        <f>IF(AND(ALL!G1407-METEALL[[#This Row],[620107]] &gt;= 0, ALL!G1407-METEALL[[#This Row],[620107]] &lt;= 24), ALL!G1407-METEALL[[#This Row],[620107]], 0)</f>
        <v>20</v>
      </c>
      <c r="I1406">
        <f>IF(AND(ALL!H1407-METEALL[[#This Row],[620109]] &gt;= 0, ALL!H1407-METEALL[[#This Row],[620109]] &lt;= 24), ALL!H1407-METEALL[[#This Row],[620109]], 0)</f>
        <v>0</v>
      </c>
      <c r="J1406">
        <f>IF(AND(ALL!I1407-METEALL[[#This Row],[620111]] &gt;= 0, ALL!I1407-METEALL[[#This Row],[620111]] &lt;= 24), ALL!I1407-METEALL[[#This Row],[620111]], 0)</f>
        <v>0</v>
      </c>
      <c r="K1406">
        <f>IF(AND(ALL!J1407-METEALL[[#This Row],[620112]] &gt;= 0, ALL!J1407-METEALL[[#This Row],[620112]] &lt;= 24), ALL!J1407-METEALL[[#This Row],[620112]], 0)</f>
        <v>0</v>
      </c>
      <c r="L1406">
        <f>IF(AND(ALL!K1407-METEALL[[#This Row],[620113]] &gt;= 0, ALL!K1407-METEALL[[#This Row],[620113]] &lt;= 24), ALL!K1407-METEALL[[#This Row],[620113]], 0)</f>
        <v>13</v>
      </c>
      <c r="M1406">
        <f>IF(AND(ALL!L1407-METEALL[[#This Row],[620114]] &gt;= 0, ALL!L1407-METEALL[[#This Row],[620114]] &lt;= 24), ALL!L1407-METEALL[[#This Row],[620114]], 0)</f>
        <v>0</v>
      </c>
      <c r="N1406">
        <f>IF(AND(ALL!M1407-METEALL[[#This Row],[620116]] &gt;= 0, ALL!M1407-METEALL[[#This Row],[620116]] &lt;= 24), ALL!M1407-METEALL[[#This Row],[620116]], 0)</f>
        <v>0</v>
      </c>
      <c r="O1406">
        <f>IF(AND(ALL!N1407-METEALL[[#This Row],[620117]] &gt;= 0, ALL!N1407-METEALL[[#This Row],[620117]] &lt;= 24), ALL!N1407-METEALL[[#This Row],[620117]], 0)</f>
        <v>5</v>
      </c>
      <c r="P1406">
        <f>IF(AND(ALL!O1407-METEALL[[#This Row],[620118]] &gt;= 0, ALL!O1407-METEALL[[#This Row],[620118]] &lt;= 24), ALL!O1407-METEALL[[#This Row],[620118]], 0)</f>
        <v>14</v>
      </c>
      <c r="Q1406">
        <f>IF(AND(ALL!P1407-METEALL[[#This Row],[620119]] &gt;= 0, ALL!P1407-METEALL[[#This Row],[620119]] &lt;= 24), ALL!P1407-METEALL[[#This Row],[620119]], 0)</f>
        <v>10</v>
      </c>
      <c r="R1406">
        <f>IF(AND(ALL!Q1407-METEALL[[#This Row],[620120]] &gt;= 0, ALL!Q1407-METEALL[[#This Row],[620120]] &lt;= 24), ALL!Q1407-METEALL[[#This Row],[620120]], 0)</f>
        <v>11</v>
      </c>
      <c r="S1406">
        <f>IF(AND(ALL!R1407-METEALL[[#This Row],[620122]] &gt;= 0, ALL!R1407-METEALL[[#This Row],[620122]] &lt;= 24), ALL!R1407-METEALL[[#This Row],[620122]], 0)</f>
        <v>10</v>
      </c>
      <c r="T1406">
        <f>IF(AND(ALL!S1407-METEALL[[#This Row],[620123]] &gt;= 0, ALL!S1407-METEALL[[#This Row],[620123]] &lt;= 24), ALL!S1407-METEALL[[#This Row],[620123]], 0)</f>
        <v>13</v>
      </c>
      <c r="U1406">
        <f>IF(AND(ALL!T1407-METEALL[[#This Row],[620124]] &gt;= 0, ALL!T1407-METEALL[[#This Row],[620124]] &lt;= 24), ALL!T1407-METEALL[[#This Row],[620124]], 0)</f>
        <v>0</v>
      </c>
      <c r="Y1406">
        <v>620104</v>
      </c>
      <c r="Z1406" s="31">
        <v>45234</v>
      </c>
      <c r="AA1406">
        <v>0</v>
      </c>
    </row>
    <row r="1407" spans="3:27">
      <c r="C1407" s="17">
        <v>45235</v>
      </c>
      <c r="D1407" t="str">
        <f>TEXT(Mete_cal[[#This Row],[Egat Code]], "[$-409]mmm yyyy")</f>
        <v>Nov 2023</v>
      </c>
      <c r="E1407">
        <f>IF(AND(ALL!D1408-METEALL[[#This Row],[620104]] &gt;= 0, ALL!D1408-METEALL[[#This Row],[620104]] &lt;= 24), ALL!D1408-METEALL[[#This Row],[620104]], 0)</f>
        <v>0</v>
      </c>
      <c r="F1407">
        <f>IF(AND(ALL!E1408-METEALL[[#This Row],[620105]] &gt;= 0, ALL!E1408-METEALL[[#This Row],[620105]] &lt;= 24), ALL!E1408-METEALL[[#This Row],[620105]], 0)</f>
        <v>17</v>
      </c>
      <c r="G1407">
        <f>IF(AND(ALL!F1408-METEALL[[#This Row],[620106]] &gt;= 0, ALL!F1408-METEALL[[#This Row],[620106]] &lt;= 24), ALL!F1408-METEALL[[#This Row],[620106]], 0)</f>
        <v>20</v>
      </c>
      <c r="H1407">
        <f>IF(AND(ALL!G1408-METEALL[[#This Row],[620107]] &gt;= 0, ALL!G1408-METEALL[[#This Row],[620107]] &lt;= 24), ALL!G1408-METEALL[[#This Row],[620107]], 0)</f>
        <v>7</v>
      </c>
      <c r="I1407">
        <f>IF(AND(ALL!H1408-METEALL[[#This Row],[620109]] &gt;= 0, ALL!H1408-METEALL[[#This Row],[620109]] &lt;= 24), ALL!H1408-METEALL[[#This Row],[620109]], 0)</f>
        <v>10</v>
      </c>
      <c r="J1407">
        <f>IF(AND(ALL!I1408-METEALL[[#This Row],[620111]] &gt;= 0, ALL!I1408-METEALL[[#This Row],[620111]] &lt;= 24), ALL!I1408-METEALL[[#This Row],[620111]], 0)</f>
        <v>0</v>
      </c>
      <c r="K1407">
        <f>IF(AND(ALL!J1408-METEALL[[#This Row],[620112]] &gt;= 0, ALL!J1408-METEALL[[#This Row],[620112]] &lt;= 24), ALL!J1408-METEALL[[#This Row],[620112]], 0)</f>
        <v>0</v>
      </c>
      <c r="L1407">
        <f>IF(AND(ALL!K1408-METEALL[[#This Row],[620113]] &gt;= 0, ALL!K1408-METEALL[[#This Row],[620113]] &lt;= 24), ALL!K1408-METEALL[[#This Row],[620113]], 0)</f>
        <v>18</v>
      </c>
      <c r="M1407">
        <f>IF(AND(ALL!L1408-METEALL[[#This Row],[620114]] &gt;= 0, ALL!L1408-METEALL[[#This Row],[620114]] &lt;= 24), ALL!L1408-METEALL[[#This Row],[620114]], 0)</f>
        <v>0</v>
      </c>
      <c r="N1407">
        <f>IF(AND(ALL!M1408-METEALL[[#This Row],[620116]] &gt;= 0, ALL!M1408-METEALL[[#This Row],[620116]] &lt;= 24), ALL!M1408-METEALL[[#This Row],[620116]], 0)</f>
        <v>0</v>
      </c>
      <c r="O1407">
        <f>IF(AND(ALL!N1408-METEALL[[#This Row],[620117]] &gt;= 0, ALL!N1408-METEALL[[#This Row],[620117]] &lt;= 24), ALL!N1408-METEALL[[#This Row],[620117]], 0)</f>
        <v>13</v>
      </c>
      <c r="P1407">
        <f>IF(AND(ALL!O1408-METEALL[[#This Row],[620118]] &gt;= 0, ALL!O1408-METEALL[[#This Row],[620118]] &lt;= 24), ALL!O1408-METEALL[[#This Row],[620118]], 0)</f>
        <v>0</v>
      </c>
      <c r="Q1407">
        <f>IF(AND(ALL!P1408-METEALL[[#This Row],[620119]] &gt;= 0, ALL!P1408-METEALL[[#This Row],[620119]] &lt;= 24), ALL!P1408-METEALL[[#This Row],[620119]], 0)</f>
        <v>20</v>
      </c>
      <c r="R1407">
        <f>IF(AND(ALL!Q1408-METEALL[[#This Row],[620120]] &gt;= 0, ALL!Q1408-METEALL[[#This Row],[620120]] &lt;= 24), ALL!Q1408-METEALL[[#This Row],[620120]], 0)</f>
        <v>0</v>
      </c>
      <c r="S1407">
        <f>IF(AND(ALL!R1408-METEALL[[#This Row],[620122]] &gt;= 0, ALL!R1408-METEALL[[#This Row],[620122]] &lt;= 24), ALL!R1408-METEALL[[#This Row],[620122]], 0)</f>
        <v>14</v>
      </c>
      <c r="T1407">
        <f>IF(AND(ALL!S1408-METEALL[[#This Row],[620123]] &gt;= 0, ALL!S1408-METEALL[[#This Row],[620123]] &lt;= 24), ALL!S1408-METEALL[[#This Row],[620123]], 0)</f>
        <v>21</v>
      </c>
      <c r="U1407">
        <f>IF(AND(ALL!T1408-METEALL[[#This Row],[620124]] &gt;= 0, ALL!T1408-METEALL[[#This Row],[620124]] &lt;= 24), ALL!T1408-METEALL[[#This Row],[620124]], 0)</f>
        <v>0</v>
      </c>
      <c r="Y1407">
        <v>620104</v>
      </c>
      <c r="Z1407" s="31">
        <v>45235</v>
      </c>
      <c r="AA1407">
        <v>0</v>
      </c>
    </row>
    <row r="1408" spans="3:27">
      <c r="C1408" s="17">
        <v>45236</v>
      </c>
      <c r="D1408" t="str">
        <f>TEXT(Mete_cal[[#This Row],[Egat Code]], "[$-409]mmm yyyy")</f>
        <v>Nov 2023</v>
      </c>
      <c r="E1408">
        <f>IF(AND(ALL!D1409-METEALL[[#This Row],[620104]] &gt;= 0, ALL!D1409-METEALL[[#This Row],[620104]] &lt;= 24), ALL!D1409-METEALL[[#This Row],[620104]], 0)</f>
        <v>0</v>
      </c>
      <c r="F1408">
        <f>IF(AND(ALL!E1409-METEALL[[#This Row],[620105]] &gt;= 0, ALL!E1409-METEALL[[#This Row],[620105]] &lt;= 24), ALL!E1409-METEALL[[#This Row],[620105]], 0)</f>
        <v>0</v>
      </c>
      <c r="G1408">
        <f>IF(AND(ALL!F1409-METEALL[[#This Row],[620106]] &gt;= 0, ALL!F1409-METEALL[[#This Row],[620106]] &lt;= 24), ALL!F1409-METEALL[[#This Row],[620106]], 0)</f>
        <v>17</v>
      </c>
      <c r="H1408">
        <f>IF(AND(ALL!G1409-METEALL[[#This Row],[620107]] &gt;= 0, ALL!G1409-METEALL[[#This Row],[620107]] &lt;= 24), ALL!G1409-METEALL[[#This Row],[620107]], 0)</f>
        <v>15</v>
      </c>
      <c r="I1408">
        <f>IF(AND(ALL!H1409-METEALL[[#This Row],[620109]] &gt;= 0, ALL!H1409-METEALL[[#This Row],[620109]] &lt;= 24), ALL!H1409-METEALL[[#This Row],[620109]], 0)</f>
        <v>18</v>
      </c>
      <c r="J1408">
        <f>IF(AND(ALL!I1409-METEALL[[#This Row],[620111]] &gt;= 0, ALL!I1409-METEALL[[#This Row],[620111]] &lt;= 24), ALL!I1409-METEALL[[#This Row],[620111]], 0)</f>
        <v>0</v>
      </c>
      <c r="K1408">
        <f>IF(AND(ALL!J1409-METEALL[[#This Row],[620112]] &gt;= 0, ALL!J1409-METEALL[[#This Row],[620112]] &lt;= 24), ALL!J1409-METEALL[[#This Row],[620112]], 0)</f>
        <v>0</v>
      </c>
      <c r="L1408">
        <f>IF(AND(ALL!K1409-METEALL[[#This Row],[620113]] &gt;= 0, ALL!K1409-METEALL[[#This Row],[620113]] &lt;= 24), ALL!K1409-METEALL[[#This Row],[620113]], 0)</f>
        <v>0</v>
      </c>
      <c r="M1408">
        <f>IF(AND(ALL!L1409-METEALL[[#This Row],[620114]] &gt;= 0, ALL!L1409-METEALL[[#This Row],[620114]] &lt;= 24), ALL!L1409-METEALL[[#This Row],[620114]], 0)</f>
        <v>0</v>
      </c>
      <c r="N1408">
        <f>IF(AND(ALL!M1409-METEALL[[#This Row],[620116]] &gt;= 0, ALL!M1409-METEALL[[#This Row],[620116]] &lt;= 24), ALL!M1409-METEALL[[#This Row],[620116]], 0)</f>
        <v>0</v>
      </c>
      <c r="O1408">
        <f>IF(AND(ALL!N1409-METEALL[[#This Row],[620117]] &gt;= 0, ALL!N1409-METEALL[[#This Row],[620117]] &lt;= 24), ALL!N1409-METEALL[[#This Row],[620117]], 0)</f>
        <v>12</v>
      </c>
      <c r="P1408">
        <f>IF(AND(ALL!O1409-METEALL[[#This Row],[620118]] &gt;= 0, ALL!O1409-METEALL[[#This Row],[620118]] &lt;= 24), ALL!O1409-METEALL[[#This Row],[620118]], 0)</f>
        <v>0</v>
      </c>
      <c r="Q1408">
        <f>IF(AND(ALL!P1409-METEALL[[#This Row],[620119]] &gt;= 0, ALL!P1409-METEALL[[#This Row],[620119]] &lt;= 24), ALL!P1409-METEALL[[#This Row],[620119]], 0)</f>
        <v>18</v>
      </c>
      <c r="R1408">
        <f>IF(AND(ALL!Q1409-METEALL[[#This Row],[620120]] &gt;= 0, ALL!Q1409-METEALL[[#This Row],[620120]] &lt;= 24), ALL!Q1409-METEALL[[#This Row],[620120]], 0)</f>
        <v>0</v>
      </c>
      <c r="S1408">
        <f>IF(AND(ALL!R1409-METEALL[[#This Row],[620122]] &gt;= 0, ALL!R1409-METEALL[[#This Row],[620122]] &lt;= 24), ALL!R1409-METEALL[[#This Row],[620122]], 0)</f>
        <v>9</v>
      </c>
      <c r="T1408">
        <f>IF(AND(ALL!S1409-METEALL[[#This Row],[620123]] &gt;= 0, ALL!S1409-METEALL[[#This Row],[620123]] &lt;= 24), ALL!S1409-METEALL[[#This Row],[620123]], 0)</f>
        <v>12</v>
      </c>
      <c r="U1408">
        <f>IF(AND(ALL!T1409-METEALL[[#This Row],[620124]] &gt;= 0, ALL!T1409-METEALL[[#This Row],[620124]] &lt;= 24), ALL!T1409-METEALL[[#This Row],[620124]], 0)</f>
        <v>0</v>
      </c>
      <c r="Y1408">
        <v>620104</v>
      </c>
      <c r="Z1408" s="31">
        <v>45236</v>
      </c>
      <c r="AA1408">
        <v>0</v>
      </c>
    </row>
    <row r="1409" spans="3:27">
      <c r="C1409" s="17">
        <v>45237</v>
      </c>
      <c r="D1409" t="str">
        <f>TEXT(Mete_cal[[#This Row],[Egat Code]], "[$-409]mmm yyyy")</f>
        <v>Nov 2023</v>
      </c>
      <c r="E1409">
        <f>IF(AND(ALL!D1410-METEALL[[#This Row],[620104]] &gt;= 0, ALL!D1410-METEALL[[#This Row],[620104]] &lt;= 24), ALL!D1410-METEALL[[#This Row],[620104]], 0)</f>
        <v>0</v>
      </c>
      <c r="F1409">
        <f>IF(AND(ALL!E1410-METEALL[[#This Row],[620105]] &gt;= 0, ALL!E1410-METEALL[[#This Row],[620105]] &lt;= 24), ALL!E1410-METEALL[[#This Row],[620105]], 0)</f>
        <v>5</v>
      </c>
      <c r="G1409">
        <f>IF(AND(ALL!F1410-METEALL[[#This Row],[620106]] &gt;= 0, ALL!F1410-METEALL[[#This Row],[620106]] &lt;= 24), ALL!F1410-METEALL[[#This Row],[620106]], 0)</f>
        <v>13</v>
      </c>
      <c r="H1409">
        <f>IF(AND(ALL!G1410-METEALL[[#This Row],[620107]] &gt;= 0, ALL!G1410-METEALL[[#This Row],[620107]] &lt;= 24), ALL!G1410-METEALL[[#This Row],[620107]], 0)</f>
        <v>16</v>
      </c>
      <c r="I1409">
        <f>IF(AND(ALL!H1410-METEALL[[#This Row],[620109]] &gt;= 0, ALL!H1410-METEALL[[#This Row],[620109]] &lt;= 24), ALL!H1410-METEALL[[#This Row],[620109]], 0)</f>
        <v>15</v>
      </c>
      <c r="J1409">
        <f>IF(AND(ALL!I1410-METEALL[[#This Row],[620111]] &gt;= 0, ALL!I1410-METEALL[[#This Row],[620111]] &lt;= 24), ALL!I1410-METEALL[[#This Row],[620111]], 0)</f>
        <v>0</v>
      </c>
      <c r="K1409">
        <f>IF(AND(ALL!J1410-METEALL[[#This Row],[620112]] &gt;= 0, ALL!J1410-METEALL[[#This Row],[620112]] &lt;= 24), ALL!J1410-METEALL[[#This Row],[620112]], 0)</f>
        <v>9</v>
      </c>
      <c r="L1409">
        <f>IF(AND(ALL!K1410-METEALL[[#This Row],[620113]] &gt;= 0, ALL!K1410-METEALL[[#This Row],[620113]] &lt;= 24), ALL!K1410-METEALL[[#This Row],[620113]], 0)</f>
        <v>10</v>
      </c>
      <c r="M1409">
        <f>IF(AND(ALL!L1410-METEALL[[#This Row],[620114]] &gt;= 0, ALL!L1410-METEALL[[#This Row],[620114]] &lt;= 24), ALL!L1410-METEALL[[#This Row],[620114]], 0)</f>
        <v>0</v>
      </c>
      <c r="N1409">
        <f>IF(AND(ALL!M1410-METEALL[[#This Row],[620116]] &gt;= 0, ALL!M1410-METEALL[[#This Row],[620116]] &lt;= 24), ALL!M1410-METEALL[[#This Row],[620116]], 0)</f>
        <v>0</v>
      </c>
      <c r="O1409">
        <f>IF(AND(ALL!N1410-METEALL[[#This Row],[620117]] &gt;= 0, ALL!N1410-METEALL[[#This Row],[620117]] &lt;= 24), ALL!N1410-METEALL[[#This Row],[620117]], 0)</f>
        <v>6</v>
      </c>
      <c r="P1409">
        <f>IF(AND(ALL!O1410-METEALL[[#This Row],[620118]] &gt;= 0, ALL!O1410-METEALL[[#This Row],[620118]] &lt;= 24), ALL!O1410-METEALL[[#This Row],[620118]], 0)</f>
        <v>0</v>
      </c>
      <c r="Q1409">
        <f>IF(AND(ALL!P1410-METEALL[[#This Row],[620119]] &gt;= 0, ALL!P1410-METEALL[[#This Row],[620119]] &lt;= 24), ALL!P1410-METEALL[[#This Row],[620119]], 0)</f>
        <v>17</v>
      </c>
      <c r="R1409">
        <f>IF(AND(ALL!Q1410-METEALL[[#This Row],[620120]] &gt;= 0, ALL!Q1410-METEALL[[#This Row],[620120]] &lt;= 24), ALL!Q1410-METEALL[[#This Row],[620120]], 0)</f>
        <v>14</v>
      </c>
      <c r="S1409">
        <f>IF(AND(ALL!R1410-METEALL[[#This Row],[620122]] &gt;= 0, ALL!R1410-METEALL[[#This Row],[620122]] &lt;= 24), ALL!R1410-METEALL[[#This Row],[620122]], 0)</f>
        <v>15</v>
      </c>
      <c r="T1409">
        <f>IF(AND(ALL!S1410-METEALL[[#This Row],[620123]] &gt;= 0, ALL!S1410-METEALL[[#This Row],[620123]] &lt;= 24), ALL!S1410-METEALL[[#This Row],[620123]], 0)</f>
        <v>3</v>
      </c>
      <c r="U1409">
        <f>IF(AND(ALL!T1410-METEALL[[#This Row],[620124]] &gt;= 0, ALL!T1410-METEALL[[#This Row],[620124]] &lt;= 24), ALL!T1410-METEALL[[#This Row],[620124]], 0)</f>
        <v>0</v>
      </c>
      <c r="Y1409">
        <v>620104</v>
      </c>
      <c r="Z1409" s="31">
        <v>45237</v>
      </c>
      <c r="AA1409">
        <v>0</v>
      </c>
    </row>
    <row r="1410" spans="3:27">
      <c r="C1410" s="17">
        <v>45238</v>
      </c>
      <c r="D1410" t="str">
        <f>TEXT(Mete_cal[[#This Row],[Egat Code]], "[$-409]mmm yyyy")</f>
        <v>Nov 2023</v>
      </c>
      <c r="E1410">
        <f>IF(AND(ALL!D1411-METEALL[[#This Row],[620104]] &gt;= 0, ALL!D1411-METEALL[[#This Row],[620104]] &lt;= 24), ALL!D1411-METEALL[[#This Row],[620104]], 0)</f>
        <v>0</v>
      </c>
      <c r="F1410">
        <f>IF(AND(ALL!E1411-METEALL[[#This Row],[620105]] &gt;= 0, ALL!E1411-METEALL[[#This Row],[620105]] &lt;= 24), ALL!E1411-METEALL[[#This Row],[620105]], 0)</f>
        <v>0</v>
      </c>
      <c r="G1410">
        <f>IF(AND(ALL!F1411-METEALL[[#This Row],[620106]] &gt;= 0, ALL!F1411-METEALL[[#This Row],[620106]] &lt;= 24), ALL!F1411-METEALL[[#This Row],[620106]], 0)</f>
        <v>20</v>
      </c>
      <c r="H1410">
        <f>IF(AND(ALL!G1411-METEALL[[#This Row],[620107]] &gt;= 0, ALL!G1411-METEALL[[#This Row],[620107]] &lt;= 24), ALL!G1411-METEALL[[#This Row],[620107]], 0)</f>
        <v>14</v>
      </c>
      <c r="I1410">
        <f>IF(AND(ALL!H1411-METEALL[[#This Row],[620109]] &gt;= 0, ALL!H1411-METEALL[[#This Row],[620109]] &lt;= 24), ALL!H1411-METEALL[[#This Row],[620109]], 0)</f>
        <v>14</v>
      </c>
      <c r="J1410">
        <f>IF(AND(ALL!I1411-METEALL[[#This Row],[620111]] &gt;= 0, ALL!I1411-METEALL[[#This Row],[620111]] &lt;= 24), ALL!I1411-METEALL[[#This Row],[620111]], 0)</f>
        <v>0</v>
      </c>
      <c r="K1410">
        <f>IF(AND(ALL!J1411-METEALL[[#This Row],[620112]] &gt;= 0, ALL!J1411-METEALL[[#This Row],[620112]] &lt;= 24), ALL!J1411-METEALL[[#This Row],[620112]], 0)</f>
        <v>14</v>
      </c>
      <c r="L1410">
        <f>IF(AND(ALL!K1411-METEALL[[#This Row],[620113]] &gt;= 0, ALL!K1411-METEALL[[#This Row],[620113]] &lt;= 24), ALL!K1411-METEALL[[#This Row],[620113]], 0)</f>
        <v>0</v>
      </c>
      <c r="M1410">
        <f>IF(AND(ALL!L1411-METEALL[[#This Row],[620114]] &gt;= 0, ALL!L1411-METEALL[[#This Row],[620114]] &lt;= 24), ALL!L1411-METEALL[[#This Row],[620114]], 0)</f>
        <v>0</v>
      </c>
      <c r="N1410">
        <f>IF(AND(ALL!M1411-METEALL[[#This Row],[620116]] &gt;= 0, ALL!M1411-METEALL[[#This Row],[620116]] &lt;= 24), ALL!M1411-METEALL[[#This Row],[620116]], 0)</f>
        <v>0</v>
      </c>
      <c r="O1410">
        <f>IF(AND(ALL!N1411-METEALL[[#This Row],[620117]] &gt;= 0, ALL!N1411-METEALL[[#This Row],[620117]] &lt;= 24), ALL!N1411-METEALL[[#This Row],[620117]], 0)</f>
        <v>14</v>
      </c>
      <c r="P1410">
        <f>IF(AND(ALL!O1411-METEALL[[#This Row],[620118]] &gt;= 0, ALL!O1411-METEALL[[#This Row],[620118]] &lt;= 24), ALL!O1411-METEALL[[#This Row],[620118]], 0)</f>
        <v>0</v>
      </c>
      <c r="Q1410">
        <f>IF(AND(ALL!P1411-METEALL[[#This Row],[620119]] &gt;= 0, ALL!P1411-METEALL[[#This Row],[620119]] &lt;= 24), ALL!P1411-METEALL[[#This Row],[620119]], 0)</f>
        <v>3</v>
      </c>
      <c r="R1410">
        <f>IF(AND(ALL!Q1411-METEALL[[#This Row],[620120]] &gt;= 0, ALL!Q1411-METEALL[[#This Row],[620120]] &lt;= 24), ALL!Q1411-METEALL[[#This Row],[620120]], 0)</f>
        <v>9</v>
      </c>
      <c r="S1410">
        <f>IF(AND(ALL!R1411-METEALL[[#This Row],[620122]] &gt;= 0, ALL!R1411-METEALL[[#This Row],[620122]] &lt;= 24), ALL!R1411-METEALL[[#This Row],[620122]], 0)</f>
        <v>20</v>
      </c>
      <c r="T1410">
        <f>IF(AND(ALL!S1411-METEALL[[#This Row],[620123]] &gt;= 0, ALL!S1411-METEALL[[#This Row],[620123]] &lt;= 24), ALL!S1411-METEALL[[#This Row],[620123]], 0)</f>
        <v>0</v>
      </c>
      <c r="U1410">
        <f>IF(AND(ALL!T1411-METEALL[[#This Row],[620124]] &gt;= 0, ALL!T1411-METEALL[[#This Row],[620124]] &lt;= 24), ALL!T1411-METEALL[[#This Row],[620124]], 0)</f>
        <v>0</v>
      </c>
      <c r="Y1410">
        <v>620104</v>
      </c>
      <c r="Z1410" s="31">
        <v>45238</v>
      </c>
      <c r="AA1410">
        <v>0</v>
      </c>
    </row>
    <row r="1411" spans="3:27">
      <c r="C1411" s="17">
        <v>45239</v>
      </c>
      <c r="D1411" t="str">
        <f>TEXT(Mete_cal[[#This Row],[Egat Code]], "[$-409]mmm yyyy")</f>
        <v>Nov 2023</v>
      </c>
      <c r="E1411">
        <f>IF(AND(ALL!D1412-METEALL[[#This Row],[620104]] &gt;= 0, ALL!D1412-METEALL[[#This Row],[620104]] &lt;= 24), ALL!D1412-METEALL[[#This Row],[620104]], 0)</f>
        <v>0</v>
      </c>
      <c r="F1411">
        <f>IF(AND(ALL!E1412-METEALL[[#This Row],[620105]] &gt;= 0, ALL!E1412-METEALL[[#This Row],[620105]] &lt;= 24), ALL!E1412-METEALL[[#This Row],[620105]], 0)</f>
        <v>5</v>
      </c>
      <c r="G1411">
        <f>IF(AND(ALL!F1412-METEALL[[#This Row],[620106]] &gt;= 0, ALL!F1412-METEALL[[#This Row],[620106]] &lt;= 24), ALL!F1412-METEALL[[#This Row],[620106]], 0)</f>
        <v>9</v>
      </c>
      <c r="H1411">
        <f>IF(AND(ALL!G1412-METEALL[[#This Row],[620107]] &gt;= 0, ALL!G1412-METEALL[[#This Row],[620107]] &lt;= 24), ALL!G1412-METEALL[[#This Row],[620107]], 0)</f>
        <v>18</v>
      </c>
      <c r="I1411">
        <f>IF(AND(ALL!H1412-METEALL[[#This Row],[620109]] &gt;= 0, ALL!H1412-METEALL[[#This Row],[620109]] &lt;= 24), ALL!H1412-METEALL[[#This Row],[620109]], 0)</f>
        <v>0</v>
      </c>
      <c r="J1411">
        <f>IF(AND(ALL!I1412-METEALL[[#This Row],[620111]] &gt;= 0, ALL!I1412-METEALL[[#This Row],[620111]] &lt;= 24), ALL!I1412-METEALL[[#This Row],[620111]], 0)</f>
        <v>0</v>
      </c>
      <c r="K1411">
        <f>IF(AND(ALL!J1412-METEALL[[#This Row],[620112]] &gt;= 0, ALL!J1412-METEALL[[#This Row],[620112]] &lt;= 24), ALL!J1412-METEALL[[#This Row],[620112]], 0)</f>
        <v>19</v>
      </c>
      <c r="L1411">
        <f>IF(AND(ALL!K1412-METEALL[[#This Row],[620113]] &gt;= 0, ALL!K1412-METEALL[[#This Row],[620113]] &lt;= 24), ALL!K1412-METEALL[[#This Row],[620113]], 0)</f>
        <v>0</v>
      </c>
      <c r="M1411">
        <f>IF(AND(ALL!L1412-METEALL[[#This Row],[620114]] &gt;= 0, ALL!L1412-METEALL[[#This Row],[620114]] &lt;= 24), ALL!L1412-METEALL[[#This Row],[620114]], 0)</f>
        <v>0</v>
      </c>
      <c r="N1411">
        <f>IF(AND(ALL!M1412-METEALL[[#This Row],[620116]] &gt;= 0, ALL!M1412-METEALL[[#This Row],[620116]] &lt;= 24), ALL!M1412-METEALL[[#This Row],[620116]], 0)</f>
        <v>0</v>
      </c>
      <c r="O1411">
        <f>IF(AND(ALL!N1412-METEALL[[#This Row],[620117]] &gt;= 0, ALL!N1412-METEALL[[#This Row],[620117]] &lt;= 24), ALL!N1412-METEALL[[#This Row],[620117]], 0)</f>
        <v>19</v>
      </c>
      <c r="P1411">
        <f>IF(AND(ALL!O1412-METEALL[[#This Row],[620118]] &gt;= 0, ALL!O1412-METEALL[[#This Row],[620118]] &lt;= 24), ALL!O1412-METEALL[[#This Row],[620118]], 0)</f>
        <v>0</v>
      </c>
      <c r="Q1411">
        <f>IF(AND(ALL!P1412-METEALL[[#This Row],[620119]] &gt;= 0, ALL!P1412-METEALL[[#This Row],[620119]] &lt;= 24), ALL!P1412-METEALL[[#This Row],[620119]], 0)</f>
        <v>18</v>
      </c>
      <c r="R1411">
        <f>IF(AND(ALL!Q1412-METEALL[[#This Row],[620120]] &gt;= 0, ALL!Q1412-METEALL[[#This Row],[620120]] &lt;= 24), ALL!Q1412-METEALL[[#This Row],[620120]], 0)</f>
        <v>3</v>
      </c>
      <c r="S1411">
        <f>IF(AND(ALL!R1412-METEALL[[#This Row],[620122]] &gt;= 0, ALL!R1412-METEALL[[#This Row],[620122]] &lt;= 24), ALL!R1412-METEALL[[#This Row],[620122]], 0)</f>
        <v>18</v>
      </c>
      <c r="T1411">
        <f>IF(AND(ALL!S1412-METEALL[[#This Row],[620123]] &gt;= 0, ALL!S1412-METEALL[[#This Row],[620123]] &lt;= 24), ALL!S1412-METEALL[[#This Row],[620123]], 0)</f>
        <v>0</v>
      </c>
      <c r="U1411">
        <f>IF(AND(ALL!T1412-METEALL[[#This Row],[620124]] &gt;= 0, ALL!T1412-METEALL[[#This Row],[620124]] &lt;= 24), ALL!T1412-METEALL[[#This Row],[620124]], 0)</f>
        <v>0</v>
      </c>
      <c r="Y1411">
        <v>620104</v>
      </c>
      <c r="Z1411" s="31">
        <v>45239</v>
      </c>
      <c r="AA1411">
        <v>0</v>
      </c>
    </row>
    <row r="1412" spans="3:27">
      <c r="C1412" s="17">
        <v>45240</v>
      </c>
      <c r="D1412" t="str">
        <f>TEXT(Mete_cal[[#This Row],[Egat Code]], "[$-409]mmm yyyy")</f>
        <v>Nov 2023</v>
      </c>
      <c r="E1412">
        <f>IF(AND(ALL!D1413-METEALL[[#This Row],[620104]] &gt;= 0, ALL!D1413-METEALL[[#This Row],[620104]] &lt;= 24), ALL!D1413-METEALL[[#This Row],[620104]], 0)</f>
        <v>0</v>
      </c>
      <c r="F1412">
        <f>IF(AND(ALL!E1413-METEALL[[#This Row],[620105]] &gt;= 0, ALL!E1413-METEALL[[#This Row],[620105]] &lt;= 24), ALL!E1413-METEALL[[#This Row],[620105]], 0)</f>
        <v>0</v>
      </c>
      <c r="G1412">
        <f>IF(AND(ALL!F1413-METEALL[[#This Row],[620106]] &gt;= 0, ALL!F1413-METEALL[[#This Row],[620106]] &lt;= 24), ALL!F1413-METEALL[[#This Row],[620106]], 0)</f>
        <v>0</v>
      </c>
      <c r="H1412">
        <f>IF(AND(ALL!G1413-METEALL[[#This Row],[620107]] &gt;= 0, ALL!G1413-METEALL[[#This Row],[620107]] &lt;= 24), ALL!G1413-METEALL[[#This Row],[620107]], 0)</f>
        <v>20</v>
      </c>
      <c r="I1412">
        <f>IF(AND(ALL!H1413-METEALL[[#This Row],[620109]] &gt;= 0, ALL!H1413-METEALL[[#This Row],[620109]] &lt;= 24), ALL!H1413-METEALL[[#This Row],[620109]], 0)</f>
        <v>0</v>
      </c>
      <c r="J1412">
        <f>IF(AND(ALL!I1413-METEALL[[#This Row],[620111]] &gt;= 0, ALL!I1413-METEALL[[#This Row],[620111]] &lt;= 24), ALL!I1413-METEALL[[#This Row],[620111]], 0)</f>
        <v>0</v>
      </c>
      <c r="K1412">
        <f>IF(AND(ALL!J1413-METEALL[[#This Row],[620112]] &gt;= 0, ALL!J1413-METEALL[[#This Row],[620112]] &lt;= 24), ALL!J1413-METEALL[[#This Row],[620112]], 0)</f>
        <v>22</v>
      </c>
      <c r="L1412">
        <f>IF(AND(ALL!K1413-METEALL[[#This Row],[620113]] &gt;= 0, ALL!K1413-METEALL[[#This Row],[620113]] &lt;= 24), ALL!K1413-METEALL[[#This Row],[620113]], 0)</f>
        <v>0</v>
      </c>
      <c r="M1412">
        <f>IF(AND(ALL!L1413-METEALL[[#This Row],[620114]] &gt;= 0, ALL!L1413-METEALL[[#This Row],[620114]] &lt;= 24), ALL!L1413-METEALL[[#This Row],[620114]], 0)</f>
        <v>0</v>
      </c>
      <c r="N1412">
        <f>IF(AND(ALL!M1413-METEALL[[#This Row],[620116]] &gt;= 0, ALL!M1413-METEALL[[#This Row],[620116]] &lt;= 24), ALL!M1413-METEALL[[#This Row],[620116]], 0)</f>
        <v>0</v>
      </c>
      <c r="O1412">
        <f>IF(AND(ALL!N1413-METEALL[[#This Row],[620117]] &gt;= 0, ALL!N1413-METEALL[[#This Row],[620117]] &lt;= 24), ALL!N1413-METEALL[[#This Row],[620117]], 0)</f>
        <v>22</v>
      </c>
      <c r="P1412">
        <f>IF(AND(ALL!O1413-METEALL[[#This Row],[620118]] &gt;= 0, ALL!O1413-METEALL[[#This Row],[620118]] &lt;= 24), ALL!O1413-METEALL[[#This Row],[620118]], 0)</f>
        <v>0</v>
      </c>
      <c r="Q1412">
        <f>IF(AND(ALL!P1413-METEALL[[#This Row],[620119]] &gt;= 0, ALL!P1413-METEALL[[#This Row],[620119]] &lt;= 24), ALL!P1413-METEALL[[#This Row],[620119]], 0)</f>
        <v>20</v>
      </c>
      <c r="R1412">
        <f>IF(AND(ALL!Q1413-METEALL[[#This Row],[620120]] &gt;= 0, ALL!Q1413-METEALL[[#This Row],[620120]] &lt;= 24), ALL!Q1413-METEALL[[#This Row],[620120]], 0)</f>
        <v>22</v>
      </c>
      <c r="S1412">
        <f>IF(AND(ALL!R1413-METEALL[[#This Row],[620122]] &gt;= 0, ALL!R1413-METEALL[[#This Row],[620122]] &lt;= 24), ALL!R1413-METEALL[[#This Row],[620122]], 0)</f>
        <v>22</v>
      </c>
      <c r="T1412">
        <f>IF(AND(ALL!S1413-METEALL[[#This Row],[620123]] &gt;= 0, ALL!S1413-METEALL[[#This Row],[620123]] &lt;= 24), ALL!S1413-METEALL[[#This Row],[620123]], 0)</f>
        <v>0</v>
      </c>
      <c r="U1412">
        <f>IF(AND(ALL!T1413-METEALL[[#This Row],[620124]] &gt;= 0, ALL!T1413-METEALL[[#This Row],[620124]] &lt;= 24), ALL!T1413-METEALL[[#This Row],[620124]], 0)</f>
        <v>0</v>
      </c>
      <c r="Y1412">
        <v>620104</v>
      </c>
      <c r="Z1412" s="31">
        <v>45240</v>
      </c>
      <c r="AA1412">
        <v>0</v>
      </c>
    </row>
    <row r="1413" spans="3:27">
      <c r="C1413" s="17">
        <v>45241</v>
      </c>
      <c r="D1413" t="str">
        <f>TEXT(Mete_cal[[#This Row],[Egat Code]], "[$-409]mmm yyyy")</f>
        <v>Nov 2023</v>
      </c>
      <c r="E1413">
        <f>IF(AND(ALL!D1414-METEALL[[#This Row],[620104]] &gt;= 0, ALL!D1414-METEALL[[#This Row],[620104]] &lt;= 24), ALL!D1414-METEALL[[#This Row],[620104]], 0)</f>
        <v>0</v>
      </c>
      <c r="F1413">
        <f>IF(AND(ALL!E1414-METEALL[[#This Row],[620105]] &gt;= 0, ALL!E1414-METEALL[[#This Row],[620105]] &lt;= 24), ALL!E1414-METEALL[[#This Row],[620105]], 0)</f>
        <v>0</v>
      </c>
      <c r="G1413">
        <f>IF(AND(ALL!F1414-METEALL[[#This Row],[620106]] &gt;= 0, ALL!F1414-METEALL[[#This Row],[620106]] &lt;= 24), ALL!F1414-METEALL[[#This Row],[620106]], 0)</f>
        <v>0</v>
      </c>
      <c r="H1413">
        <f>IF(AND(ALL!G1414-METEALL[[#This Row],[620107]] &gt;= 0, ALL!G1414-METEALL[[#This Row],[620107]] &lt;= 24), ALL!G1414-METEALL[[#This Row],[620107]], 0)</f>
        <v>15</v>
      </c>
      <c r="I1413">
        <f>IF(AND(ALL!H1414-METEALL[[#This Row],[620109]] &gt;= 0, ALL!H1414-METEALL[[#This Row],[620109]] &lt;= 24), ALL!H1414-METEALL[[#This Row],[620109]], 0)</f>
        <v>0</v>
      </c>
      <c r="J1413">
        <f>IF(AND(ALL!I1414-METEALL[[#This Row],[620111]] &gt;= 0, ALL!I1414-METEALL[[#This Row],[620111]] &lt;= 24), ALL!I1414-METEALL[[#This Row],[620111]], 0)</f>
        <v>20</v>
      </c>
      <c r="K1413">
        <f>IF(AND(ALL!J1414-METEALL[[#This Row],[620112]] &gt;= 0, ALL!J1414-METEALL[[#This Row],[620112]] &lt;= 24), ALL!J1414-METEALL[[#This Row],[620112]], 0)</f>
        <v>14</v>
      </c>
      <c r="L1413">
        <f>IF(AND(ALL!K1414-METEALL[[#This Row],[620113]] &gt;= 0, ALL!K1414-METEALL[[#This Row],[620113]] &lt;= 24), ALL!K1414-METEALL[[#This Row],[620113]], 0)</f>
        <v>0</v>
      </c>
      <c r="M1413">
        <f>IF(AND(ALL!L1414-METEALL[[#This Row],[620114]] &gt;= 0, ALL!L1414-METEALL[[#This Row],[620114]] &lt;= 24), ALL!L1414-METEALL[[#This Row],[620114]], 0)</f>
        <v>0</v>
      </c>
      <c r="N1413">
        <f>IF(AND(ALL!M1414-METEALL[[#This Row],[620116]] &gt;= 0, ALL!M1414-METEALL[[#This Row],[620116]] &lt;= 24), ALL!M1414-METEALL[[#This Row],[620116]], 0)</f>
        <v>0</v>
      </c>
      <c r="O1413">
        <f>IF(AND(ALL!N1414-METEALL[[#This Row],[620117]] &gt;= 0, ALL!N1414-METEALL[[#This Row],[620117]] &lt;= 24), ALL!N1414-METEALL[[#This Row],[620117]], 0)</f>
        <v>19</v>
      </c>
      <c r="P1413">
        <f>IF(AND(ALL!O1414-METEALL[[#This Row],[620118]] &gt;= 0, ALL!O1414-METEALL[[#This Row],[620118]] &lt;= 24), ALL!O1414-METEALL[[#This Row],[620118]], 0)</f>
        <v>23</v>
      </c>
      <c r="Q1413">
        <f>IF(AND(ALL!P1414-METEALL[[#This Row],[620119]] &gt;= 0, ALL!P1414-METEALL[[#This Row],[620119]] &lt;= 24), ALL!P1414-METEALL[[#This Row],[620119]], 0)</f>
        <v>17</v>
      </c>
      <c r="R1413">
        <f>IF(AND(ALL!Q1414-METEALL[[#This Row],[620120]] &gt;= 0, ALL!Q1414-METEALL[[#This Row],[620120]] &lt;= 24), ALL!Q1414-METEALL[[#This Row],[620120]], 0)</f>
        <v>10</v>
      </c>
      <c r="S1413">
        <f>IF(AND(ALL!R1414-METEALL[[#This Row],[620122]] &gt;= 0, ALL!R1414-METEALL[[#This Row],[620122]] &lt;= 24), ALL!R1414-METEALL[[#This Row],[620122]], 0)</f>
        <v>10</v>
      </c>
      <c r="T1413">
        <f>IF(AND(ALL!S1414-METEALL[[#This Row],[620123]] &gt;= 0, ALL!S1414-METEALL[[#This Row],[620123]] &lt;= 24), ALL!S1414-METEALL[[#This Row],[620123]], 0)</f>
        <v>0</v>
      </c>
      <c r="U1413">
        <f>IF(AND(ALL!T1414-METEALL[[#This Row],[620124]] &gt;= 0, ALL!T1414-METEALL[[#This Row],[620124]] &lt;= 24), ALL!T1414-METEALL[[#This Row],[620124]], 0)</f>
        <v>0</v>
      </c>
      <c r="Y1413">
        <v>620104</v>
      </c>
      <c r="Z1413" s="31">
        <v>45241</v>
      </c>
      <c r="AA1413">
        <v>0</v>
      </c>
    </row>
    <row r="1414" spans="3:27">
      <c r="C1414" s="17">
        <v>45242</v>
      </c>
      <c r="D1414" t="str">
        <f>TEXT(Mete_cal[[#This Row],[Egat Code]], "[$-409]mmm yyyy")</f>
        <v>Nov 2023</v>
      </c>
      <c r="E1414">
        <f>IF(AND(ALL!D1415-METEALL[[#This Row],[620104]] &gt;= 0, ALL!D1415-METEALL[[#This Row],[620104]] &lt;= 24), ALL!D1415-METEALL[[#This Row],[620104]], 0)</f>
        <v>13</v>
      </c>
      <c r="F1414">
        <f>IF(AND(ALL!E1415-METEALL[[#This Row],[620105]] &gt;= 0, ALL!E1415-METEALL[[#This Row],[620105]] &lt;= 24), ALL!E1415-METEALL[[#This Row],[620105]], 0)</f>
        <v>12</v>
      </c>
      <c r="G1414">
        <f>IF(AND(ALL!F1415-METEALL[[#This Row],[620106]] &gt;= 0, ALL!F1415-METEALL[[#This Row],[620106]] &lt;= 24), ALL!F1415-METEALL[[#This Row],[620106]], 0)</f>
        <v>20</v>
      </c>
      <c r="H1414">
        <f>IF(AND(ALL!G1415-METEALL[[#This Row],[620107]] &gt;= 0, ALL!G1415-METEALL[[#This Row],[620107]] &lt;= 24), ALL!G1415-METEALL[[#This Row],[620107]], 0)</f>
        <v>3</v>
      </c>
      <c r="I1414">
        <f>IF(AND(ALL!H1415-METEALL[[#This Row],[620109]] &gt;= 0, ALL!H1415-METEALL[[#This Row],[620109]] &lt;= 24), ALL!H1415-METEALL[[#This Row],[620109]], 0)</f>
        <v>0</v>
      </c>
      <c r="J1414">
        <f>IF(AND(ALL!I1415-METEALL[[#This Row],[620111]] &gt;= 0, ALL!I1415-METEALL[[#This Row],[620111]] &lt;= 24), ALL!I1415-METEALL[[#This Row],[620111]], 0)</f>
        <v>0</v>
      </c>
      <c r="K1414">
        <f>IF(AND(ALL!J1415-METEALL[[#This Row],[620112]] &gt;= 0, ALL!J1415-METEALL[[#This Row],[620112]] &lt;= 24), ALL!J1415-METEALL[[#This Row],[620112]], 0)</f>
        <v>11</v>
      </c>
      <c r="L1414">
        <f>IF(AND(ALL!K1415-METEALL[[#This Row],[620113]] &gt;= 0, ALL!K1415-METEALL[[#This Row],[620113]] &lt;= 24), ALL!K1415-METEALL[[#This Row],[620113]], 0)</f>
        <v>0</v>
      </c>
      <c r="M1414">
        <f>IF(AND(ALL!L1415-METEALL[[#This Row],[620114]] &gt;= 0, ALL!L1415-METEALL[[#This Row],[620114]] &lt;= 24), ALL!L1415-METEALL[[#This Row],[620114]], 0)</f>
        <v>0</v>
      </c>
      <c r="N1414">
        <f>IF(AND(ALL!M1415-METEALL[[#This Row],[620116]] &gt;= 0, ALL!M1415-METEALL[[#This Row],[620116]] &lt;= 24), ALL!M1415-METEALL[[#This Row],[620116]], 0)</f>
        <v>0</v>
      </c>
      <c r="O1414">
        <f>IF(AND(ALL!N1415-METEALL[[#This Row],[620117]] &gt;= 0, ALL!N1415-METEALL[[#This Row],[620117]] &lt;= 24), ALL!N1415-METEALL[[#This Row],[620117]], 0)</f>
        <v>12</v>
      </c>
      <c r="P1414">
        <f>IF(AND(ALL!O1415-METEALL[[#This Row],[620118]] &gt;= 0, ALL!O1415-METEALL[[#This Row],[620118]] &lt;= 24), ALL!O1415-METEALL[[#This Row],[620118]], 0)</f>
        <v>0</v>
      </c>
      <c r="Q1414">
        <f>IF(AND(ALL!P1415-METEALL[[#This Row],[620119]] &gt;= 0, ALL!P1415-METEALL[[#This Row],[620119]] &lt;= 24), ALL!P1415-METEALL[[#This Row],[620119]], 0)</f>
        <v>17</v>
      </c>
      <c r="R1414">
        <f>IF(AND(ALL!Q1415-METEALL[[#This Row],[620120]] &gt;= 0, ALL!Q1415-METEALL[[#This Row],[620120]] &lt;= 24), ALL!Q1415-METEALL[[#This Row],[620120]], 0)</f>
        <v>15</v>
      </c>
      <c r="S1414">
        <f>IF(AND(ALL!R1415-METEALL[[#This Row],[620122]] &gt;= 0, ALL!R1415-METEALL[[#This Row],[620122]] &lt;= 24), ALL!R1415-METEALL[[#This Row],[620122]], 0)</f>
        <v>15</v>
      </c>
      <c r="T1414">
        <f>IF(AND(ALL!S1415-METEALL[[#This Row],[620123]] &gt;= 0, ALL!S1415-METEALL[[#This Row],[620123]] &lt;= 24), ALL!S1415-METEALL[[#This Row],[620123]], 0)</f>
        <v>0</v>
      </c>
      <c r="U1414">
        <f>IF(AND(ALL!T1415-METEALL[[#This Row],[620124]] &gt;= 0, ALL!T1415-METEALL[[#This Row],[620124]] &lt;= 24), ALL!T1415-METEALL[[#This Row],[620124]], 0)</f>
        <v>0</v>
      </c>
      <c r="Y1414">
        <v>620104</v>
      </c>
      <c r="Z1414" s="31">
        <v>45242</v>
      </c>
      <c r="AA1414">
        <v>13</v>
      </c>
    </row>
    <row r="1415" spans="3:27">
      <c r="C1415" s="17">
        <v>45243</v>
      </c>
      <c r="D1415" t="str">
        <f>TEXT(Mete_cal[[#This Row],[Egat Code]], "[$-409]mmm yyyy")</f>
        <v>Nov 2023</v>
      </c>
      <c r="E1415">
        <f>IF(AND(ALL!D1416-METEALL[[#This Row],[620104]] &gt;= 0, ALL!D1416-METEALL[[#This Row],[620104]] &lt;= 24), ALL!D1416-METEALL[[#This Row],[620104]], 0)</f>
        <v>9</v>
      </c>
      <c r="F1415">
        <f>IF(AND(ALL!E1416-METEALL[[#This Row],[620105]] &gt;= 0, ALL!E1416-METEALL[[#This Row],[620105]] &lt;= 24), ALL!E1416-METEALL[[#This Row],[620105]], 0)</f>
        <v>3</v>
      </c>
      <c r="G1415">
        <f>IF(AND(ALL!F1416-METEALL[[#This Row],[620106]] &gt;= 0, ALL!F1416-METEALL[[#This Row],[620106]] &lt;= 24), ALL!F1416-METEALL[[#This Row],[620106]], 0)</f>
        <v>9</v>
      </c>
      <c r="H1415">
        <f>IF(AND(ALL!G1416-METEALL[[#This Row],[620107]] &gt;= 0, ALL!G1416-METEALL[[#This Row],[620107]] &lt;= 24), ALL!G1416-METEALL[[#This Row],[620107]], 0)</f>
        <v>9</v>
      </c>
      <c r="I1415">
        <f>IF(AND(ALL!H1416-METEALL[[#This Row],[620109]] &gt;= 0, ALL!H1416-METEALL[[#This Row],[620109]] &lt;= 24), ALL!H1416-METEALL[[#This Row],[620109]], 0)</f>
        <v>0</v>
      </c>
      <c r="J1415">
        <f>IF(AND(ALL!I1416-METEALL[[#This Row],[620111]] &gt;= 0, ALL!I1416-METEALL[[#This Row],[620111]] &lt;= 24), ALL!I1416-METEALL[[#This Row],[620111]], 0)</f>
        <v>0</v>
      </c>
      <c r="K1415">
        <f>IF(AND(ALL!J1416-METEALL[[#This Row],[620112]] &gt;= 0, ALL!J1416-METEALL[[#This Row],[620112]] &lt;= 24), ALL!J1416-METEALL[[#This Row],[620112]], 0)</f>
        <v>4</v>
      </c>
      <c r="L1415">
        <f>IF(AND(ALL!K1416-METEALL[[#This Row],[620113]] &gt;= 0, ALL!K1416-METEALL[[#This Row],[620113]] &lt;= 24), ALL!K1416-METEALL[[#This Row],[620113]], 0)</f>
        <v>0</v>
      </c>
      <c r="M1415">
        <f>IF(AND(ALL!L1416-METEALL[[#This Row],[620114]] &gt;= 0, ALL!L1416-METEALL[[#This Row],[620114]] &lt;= 24), ALL!L1416-METEALL[[#This Row],[620114]], 0)</f>
        <v>0</v>
      </c>
      <c r="N1415">
        <f>IF(AND(ALL!M1416-METEALL[[#This Row],[620116]] &gt;= 0, ALL!M1416-METEALL[[#This Row],[620116]] &lt;= 24), ALL!M1416-METEALL[[#This Row],[620116]], 0)</f>
        <v>0</v>
      </c>
      <c r="O1415">
        <f>IF(AND(ALL!N1416-METEALL[[#This Row],[620117]] &gt;= 0, ALL!N1416-METEALL[[#This Row],[620117]] &lt;= 24), ALL!N1416-METEALL[[#This Row],[620117]], 0)</f>
        <v>16</v>
      </c>
      <c r="P1415">
        <f>IF(AND(ALL!O1416-METEALL[[#This Row],[620118]] &gt;= 0, ALL!O1416-METEALL[[#This Row],[620118]] &lt;= 24), ALL!O1416-METEALL[[#This Row],[620118]], 0)</f>
        <v>0</v>
      </c>
      <c r="Q1415">
        <f>IF(AND(ALL!P1416-METEALL[[#This Row],[620119]] &gt;= 0, ALL!P1416-METEALL[[#This Row],[620119]] &lt;= 24), ALL!P1416-METEALL[[#This Row],[620119]], 0)</f>
        <v>4</v>
      </c>
      <c r="R1415">
        <f>IF(AND(ALL!Q1416-METEALL[[#This Row],[620120]] &gt;= 0, ALL!Q1416-METEALL[[#This Row],[620120]] &lt;= 24), ALL!Q1416-METEALL[[#This Row],[620120]], 0)</f>
        <v>7</v>
      </c>
      <c r="S1415">
        <f>IF(AND(ALL!R1416-METEALL[[#This Row],[620122]] &gt;= 0, ALL!R1416-METEALL[[#This Row],[620122]] &lt;= 24), ALL!R1416-METEALL[[#This Row],[620122]], 0)</f>
        <v>11</v>
      </c>
      <c r="T1415">
        <f>IF(AND(ALL!S1416-METEALL[[#This Row],[620123]] &gt;= 0, ALL!S1416-METEALL[[#This Row],[620123]] &lt;= 24), ALL!S1416-METEALL[[#This Row],[620123]], 0)</f>
        <v>0</v>
      </c>
      <c r="U1415">
        <f>IF(AND(ALL!T1416-METEALL[[#This Row],[620124]] &gt;= 0, ALL!T1416-METEALL[[#This Row],[620124]] &lt;= 24), ALL!T1416-METEALL[[#This Row],[620124]], 0)</f>
        <v>0</v>
      </c>
      <c r="Y1415">
        <v>620104</v>
      </c>
      <c r="Z1415" s="31">
        <v>45243</v>
      </c>
      <c r="AA1415">
        <v>9</v>
      </c>
    </row>
    <row r="1416" spans="3:27">
      <c r="C1416" s="17">
        <v>45244</v>
      </c>
      <c r="D1416" t="str">
        <f>TEXT(Mete_cal[[#This Row],[Egat Code]], "[$-409]mmm yyyy")</f>
        <v>Nov 2023</v>
      </c>
      <c r="E1416">
        <f>IF(AND(ALL!D1417-METEALL[[#This Row],[620104]] &gt;= 0, ALL!D1417-METEALL[[#This Row],[620104]] &lt;= 24), ALL!D1417-METEALL[[#This Row],[620104]], 0)</f>
        <v>13</v>
      </c>
      <c r="F1416">
        <f>IF(AND(ALL!E1417-METEALL[[#This Row],[620105]] &gt;= 0, ALL!E1417-METEALL[[#This Row],[620105]] &lt;= 24), ALL!E1417-METEALL[[#This Row],[620105]], 0)</f>
        <v>16</v>
      </c>
      <c r="G1416">
        <f>IF(AND(ALL!F1417-METEALL[[#This Row],[620106]] &gt;= 0, ALL!F1417-METEALL[[#This Row],[620106]] &lt;= 24), ALL!F1417-METEALL[[#This Row],[620106]], 0)</f>
        <v>16</v>
      </c>
      <c r="H1416">
        <f>IF(AND(ALL!G1417-METEALL[[#This Row],[620107]] &gt;= 0, ALL!G1417-METEALL[[#This Row],[620107]] &lt;= 24), ALL!G1417-METEALL[[#This Row],[620107]], 0)</f>
        <v>17</v>
      </c>
      <c r="I1416">
        <f>IF(AND(ALL!H1417-METEALL[[#This Row],[620109]] &gt;= 0, ALL!H1417-METEALL[[#This Row],[620109]] &lt;= 24), ALL!H1417-METEALL[[#This Row],[620109]], 0)</f>
        <v>0</v>
      </c>
      <c r="J1416">
        <f>IF(AND(ALL!I1417-METEALL[[#This Row],[620111]] &gt;= 0, ALL!I1417-METEALL[[#This Row],[620111]] &lt;= 24), ALL!I1417-METEALL[[#This Row],[620111]], 0)</f>
        <v>0</v>
      </c>
      <c r="K1416">
        <f>IF(AND(ALL!J1417-METEALL[[#This Row],[620112]] &gt;= 0, ALL!J1417-METEALL[[#This Row],[620112]] &lt;= 24), ALL!J1417-METEALL[[#This Row],[620112]], 0)</f>
        <v>11</v>
      </c>
      <c r="L1416">
        <f>IF(AND(ALL!K1417-METEALL[[#This Row],[620113]] &gt;= 0, ALL!K1417-METEALL[[#This Row],[620113]] &lt;= 24), ALL!K1417-METEALL[[#This Row],[620113]], 0)</f>
        <v>0</v>
      </c>
      <c r="M1416">
        <f>IF(AND(ALL!L1417-METEALL[[#This Row],[620114]] &gt;= 0, ALL!L1417-METEALL[[#This Row],[620114]] &lt;= 24), ALL!L1417-METEALL[[#This Row],[620114]], 0)</f>
        <v>0</v>
      </c>
      <c r="N1416">
        <f>IF(AND(ALL!M1417-METEALL[[#This Row],[620116]] &gt;= 0, ALL!M1417-METEALL[[#This Row],[620116]] &lt;= 24), ALL!M1417-METEALL[[#This Row],[620116]], 0)</f>
        <v>0</v>
      </c>
      <c r="O1416">
        <f>IF(AND(ALL!N1417-METEALL[[#This Row],[620117]] &gt;= 0, ALL!N1417-METEALL[[#This Row],[620117]] &lt;= 24), ALL!N1417-METEALL[[#This Row],[620117]], 0)</f>
        <v>13</v>
      </c>
      <c r="P1416">
        <f>IF(AND(ALL!O1417-METEALL[[#This Row],[620118]] &gt;= 0, ALL!O1417-METEALL[[#This Row],[620118]] &lt;= 24), ALL!O1417-METEALL[[#This Row],[620118]], 0)</f>
        <v>6</v>
      </c>
      <c r="Q1416">
        <f>IF(AND(ALL!P1417-METEALL[[#This Row],[620119]] &gt;= 0, ALL!P1417-METEALL[[#This Row],[620119]] &lt;= 24), ALL!P1417-METEALL[[#This Row],[620119]], 0)</f>
        <v>18</v>
      </c>
      <c r="R1416">
        <f>IF(AND(ALL!Q1417-METEALL[[#This Row],[620120]] &gt;= 0, ALL!Q1417-METEALL[[#This Row],[620120]] &lt;= 24), ALL!Q1417-METEALL[[#This Row],[620120]], 0)</f>
        <v>10</v>
      </c>
      <c r="S1416">
        <f>IF(AND(ALL!R1417-METEALL[[#This Row],[620122]] &gt;= 0, ALL!R1417-METEALL[[#This Row],[620122]] &lt;= 24), ALL!R1417-METEALL[[#This Row],[620122]], 0)</f>
        <v>7</v>
      </c>
      <c r="T1416">
        <f>IF(AND(ALL!S1417-METEALL[[#This Row],[620123]] &gt;= 0, ALL!S1417-METEALL[[#This Row],[620123]] &lt;= 24), ALL!S1417-METEALL[[#This Row],[620123]], 0)</f>
        <v>0</v>
      </c>
      <c r="U1416">
        <f>IF(AND(ALL!T1417-METEALL[[#This Row],[620124]] &gt;= 0, ALL!T1417-METEALL[[#This Row],[620124]] &lt;= 24), ALL!T1417-METEALL[[#This Row],[620124]], 0)</f>
        <v>0</v>
      </c>
      <c r="Y1416">
        <v>620104</v>
      </c>
      <c r="Z1416" s="31">
        <v>45244</v>
      </c>
      <c r="AA1416">
        <v>13</v>
      </c>
    </row>
    <row r="1417" spans="3:27">
      <c r="C1417" s="17">
        <v>45245</v>
      </c>
      <c r="D1417" t="str">
        <f>TEXT(Mete_cal[[#This Row],[Egat Code]], "[$-409]mmm yyyy")</f>
        <v>Nov 2023</v>
      </c>
      <c r="E1417">
        <f>IF(AND(ALL!D1418-METEALL[[#This Row],[620104]] &gt;= 0, ALL!D1418-METEALL[[#This Row],[620104]] &lt;= 24), ALL!D1418-METEALL[[#This Row],[620104]], 0)</f>
        <v>0</v>
      </c>
      <c r="F1417">
        <f>IF(AND(ALL!E1418-METEALL[[#This Row],[620105]] &gt;= 0, ALL!E1418-METEALL[[#This Row],[620105]] &lt;= 24), ALL!E1418-METEALL[[#This Row],[620105]], 0)</f>
        <v>18</v>
      </c>
      <c r="G1417">
        <f>IF(AND(ALL!F1418-METEALL[[#This Row],[620106]] &gt;= 0, ALL!F1418-METEALL[[#This Row],[620106]] &lt;= 24), ALL!F1418-METEALL[[#This Row],[620106]], 0)</f>
        <v>0</v>
      </c>
      <c r="H1417">
        <f>IF(AND(ALL!G1418-METEALL[[#This Row],[620107]] &gt;= 0, ALL!G1418-METEALL[[#This Row],[620107]] &lt;= 24), ALL!G1418-METEALL[[#This Row],[620107]], 0)</f>
        <v>10</v>
      </c>
      <c r="I1417">
        <f>IF(AND(ALL!H1418-METEALL[[#This Row],[620109]] &gt;= 0, ALL!H1418-METEALL[[#This Row],[620109]] &lt;= 24), ALL!H1418-METEALL[[#This Row],[620109]], 0)</f>
        <v>0</v>
      </c>
      <c r="J1417">
        <f>IF(AND(ALL!I1418-METEALL[[#This Row],[620111]] &gt;= 0, ALL!I1418-METEALL[[#This Row],[620111]] &lt;= 24), ALL!I1418-METEALL[[#This Row],[620111]], 0)</f>
        <v>0</v>
      </c>
      <c r="K1417">
        <f>IF(AND(ALL!J1418-METEALL[[#This Row],[620112]] &gt;= 0, ALL!J1418-METEALL[[#This Row],[620112]] &lt;= 24), ALL!J1418-METEALL[[#This Row],[620112]], 0)</f>
        <v>17</v>
      </c>
      <c r="L1417">
        <f>IF(AND(ALL!K1418-METEALL[[#This Row],[620113]] &gt;= 0, ALL!K1418-METEALL[[#This Row],[620113]] &lt;= 24), ALL!K1418-METEALL[[#This Row],[620113]], 0)</f>
        <v>0</v>
      </c>
      <c r="M1417">
        <f>IF(AND(ALL!L1418-METEALL[[#This Row],[620114]] &gt;= 0, ALL!L1418-METEALL[[#This Row],[620114]] &lt;= 24), ALL!L1418-METEALL[[#This Row],[620114]], 0)</f>
        <v>0</v>
      </c>
      <c r="N1417">
        <f>IF(AND(ALL!M1418-METEALL[[#This Row],[620116]] &gt;= 0, ALL!M1418-METEALL[[#This Row],[620116]] &lt;= 24), ALL!M1418-METEALL[[#This Row],[620116]], 0)</f>
        <v>0</v>
      </c>
      <c r="O1417">
        <f>IF(AND(ALL!N1418-METEALL[[#This Row],[620117]] &gt;= 0, ALL!N1418-METEALL[[#This Row],[620117]] &lt;= 24), ALL!N1418-METEALL[[#This Row],[620117]], 0)</f>
        <v>0</v>
      </c>
      <c r="P1417">
        <f>IF(AND(ALL!O1418-METEALL[[#This Row],[620118]] &gt;= 0, ALL!O1418-METEALL[[#This Row],[620118]] &lt;= 24), ALL!O1418-METEALL[[#This Row],[620118]], 0)</f>
        <v>0</v>
      </c>
      <c r="Q1417">
        <f>IF(AND(ALL!P1418-METEALL[[#This Row],[620119]] &gt;= 0, ALL!P1418-METEALL[[#This Row],[620119]] &lt;= 24), ALL!P1418-METEALL[[#This Row],[620119]], 0)</f>
        <v>18</v>
      </c>
      <c r="R1417">
        <f>IF(AND(ALL!Q1418-METEALL[[#This Row],[620120]] &gt;= 0, ALL!Q1418-METEALL[[#This Row],[620120]] &lt;= 24), ALL!Q1418-METEALL[[#This Row],[620120]], 0)</f>
        <v>17</v>
      </c>
      <c r="S1417">
        <f>IF(AND(ALL!R1418-METEALL[[#This Row],[620122]] &gt;= 0, ALL!R1418-METEALL[[#This Row],[620122]] &lt;= 24), ALL!R1418-METEALL[[#This Row],[620122]], 0)</f>
        <v>18</v>
      </c>
      <c r="T1417">
        <f>IF(AND(ALL!S1418-METEALL[[#This Row],[620123]] &gt;= 0, ALL!S1418-METEALL[[#This Row],[620123]] &lt;= 24), ALL!S1418-METEALL[[#This Row],[620123]], 0)</f>
        <v>0</v>
      </c>
      <c r="U1417">
        <f>IF(AND(ALL!T1418-METEALL[[#This Row],[620124]] &gt;= 0, ALL!T1418-METEALL[[#This Row],[620124]] &lt;= 24), ALL!T1418-METEALL[[#This Row],[620124]], 0)</f>
        <v>0</v>
      </c>
      <c r="Y1417">
        <v>620104</v>
      </c>
      <c r="Z1417" s="31">
        <v>45245</v>
      </c>
      <c r="AA1417">
        <v>0</v>
      </c>
    </row>
    <row r="1418" spans="3:27">
      <c r="C1418" s="17">
        <v>45246</v>
      </c>
      <c r="D1418" t="str">
        <f>TEXT(Mete_cal[[#This Row],[Egat Code]], "[$-409]mmm yyyy")</f>
        <v>Nov 2023</v>
      </c>
      <c r="E1418">
        <f>IF(AND(ALL!D1419-METEALL[[#This Row],[620104]] &gt;= 0, ALL!D1419-METEALL[[#This Row],[620104]] &lt;= 24), ALL!D1419-METEALL[[#This Row],[620104]], 0)</f>
        <v>0</v>
      </c>
      <c r="F1418">
        <f>IF(AND(ALL!E1419-METEALL[[#This Row],[620105]] &gt;= 0, ALL!E1419-METEALL[[#This Row],[620105]] &lt;= 24), ALL!E1419-METEALL[[#This Row],[620105]], 0)</f>
        <v>13</v>
      </c>
      <c r="G1418">
        <f>IF(AND(ALL!F1419-METEALL[[#This Row],[620106]] &gt;= 0, ALL!F1419-METEALL[[#This Row],[620106]] &lt;= 24), ALL!F1419-METEALL[[#This Row],[620106]], 0)</f>
        <v>0</v>
      </c>
      <c r="H1418">
        <f>IF(AND(ALL!G1419-METEALL[[#This Row],[620107]] &gt;= 0, ALL!G1419-METEALL[[#This Row],[620107]] &lt;= 24), ALL!G1419-METEALL[[#This Row],[620107]], 0)</f>
        <v>13</v>
      </c>
      <c r="I1418">
        <f>IF(AND(ALL!H1419-METEALL[[#This Row],[620109]] &gt;= 0, ALL!H1419-METEALL[[#This Row],[620109]] &lt;= 24), ALL!H1419-METEALL[[#This Row],[620109]], 0)</f>
        <v>19</v>
      </c>
      <c r="J1418">
        <f>IF(AND(ALL!I1419-METEALL[[#This Row],[620111]] &gt;= 0, ALL!I1419-METEALL[[#This Row],[620111]] &lt;= 24), ALL!I1419-METEALL[[#This Row],[620111]], 0)</f>
        <v>0</v>
      </c>
      <c r="K1418">
        <f>IF(AND(ALL!J1419-METEALL[[#This Row],[620112]] &gt;= 0, ALL!J1419-METEALL[[#This Row],[620112]] &lt;= 24), ALL!J1419-METEALL[[#This Row],[620112]], 0)</f>
        <v>14</v>
      </c>
      <c r="L1418">
        <f>IF(AND(ALL!K1419-METEALL[[#This Row],[620113]] &gt;= 0, ALL!K1419-METEALL[[#This Row],[620113]] &lt;= 24), ALL!K1419-METEALL[[#This Row],[620113]], 0)</f>
        <v>0</v>
      </c>
      <c r="M1418">
        <f>IF(AND(ALL!L1419-METEALL[[#This Row],[620114]] &gt;= 0, ALL!L1419-METEALL[[#This Row],[620114]] &lt;= 24), ALL!L1419-METEALL[[#This Row],[620114]], 0)</f>
        <v>0</v>
      </c>
      <c r="N1418">
        <f>IF(AND(ALL!M1419-METEALL[[#This Row],[620116]] &gt;= 0, ALL!M1419-METEALL[[#This Row],[620116]] &lt;= 24), ALL!M1419-METEALL[[#This Row],[620116]], 0)</f>
        <v>0</v>
      </c>
      <c r="O1418">
        <f>IF(AND(ALL!N1419-METEALL[[#This Row],[620117]] &gt;= 0, ALL!N1419-METEALL[[#This Row],[620117]] &lt;= 24), ALL!N1419-METEALL[[#This Row],[620117]], 0)</f>
        <v>0</v>
      </c>
      <c r="P1418">
        <f>IF(AND(ALL!O1419-METEALL[[#This Row],[620118]] &gt;= 0, ALL!O1419-METEALL[[#This Row],[620118]] &lt;= 24), ALL!O1419-METEALL[[#This Row],[620118]], 0)</f>
        <v>0</v>
      </c>
      <c r="Q1418">
        <f>IF(AND(ALL!P1419-METEALL[[#This Row],[620119]] &gt;= 0, ALL!P1419-METEALL[[#This Row],[620119]] &lt;= 24), ALL!P1419-METEALL[[#This Row],[620119]], 0)</f>
        <v>20</v>
      </c>
      <c r="R1418">
        <f>IF(AND(ALL!Q1419-METEALL[[#This Row],[620120]] &gt;= 0, ALL!Q1419-METEALL[[#This Row],[620120]] &lt;= 24), ALL!Q1419-METEALL[[#This Row],[620120]], 0)</f>
        <v>12</v>
      </c>
      <c r="S1418">
        <f>IF(AND(ALL!R1419-METEALL[[#This Row],[620122]] &gt;= 0, ALL!R1419-METEALL[[#This Row],[620122]] &lt;= 24), ALL!R1419-METEALL[[#This Row],[620122]], 0)</f>
        <v>0</v>
      </c>
      <c r="T1418">
        <f>IF(AND(ALL!S1419-METEALL[[#This Row],[620123]] &gt;= 0, ALL!S1419-METEALL[[#This Row],[620123]] &lt;= 24), ALL!S1419-METEALL[[#This Row],[620123]], 0)</f>
        <v>0</v>
      </c>
      <c r="U1418">
        <f>IF(AND(ALL!T1419-METEALL[[#This Row],[620124]] &gt;= 0, ALL!T1419-METEALL[[#This Row],[620124]] &lt;= 24), ALL!T1419-METEALL[[#This Row],[620124]], 0)</f>
        <v>0</v>
      </c>
      <c r="Y1418">
        <v>620104</v>
      </c>
      <c r="Z1418" s="31">
        <v>45246</v>
      </c>
      <c r="AA1418">
        <v>0</v>
      </c>
    </row>
    <row r="1419" spans="3:27">
      <c r="C1419" s="17">
        <v>45247</v>
      </c>
      <c r="D1419" t="str">
        <f>TEXT(Mete_cal[[#This Row],[Egat Code]], "[$-409]mmm yyyy")</f>
        <v>Nov 2023</v>
      </c>
      <c r="E1419">
        <f>IF(AND(ALL!D1420-METEALL[[#This Row],[620104]] &gt;= 0, ALL!D1420-METEALL[[#This Row],[620104]] &lt;= 24), ALL!D1420-METEALL[[#This Row],[620104]], 0)</f>
        <v>0</v>
      </c>
      <c r="F1419">
        <f>IF(AND(ALL!E1420-METEALL[[#This Row],[620105]] &gt;= 0, ALL!E1420-METEALL[[#This Row],[620105]] &lt;= 24), ALL!E1420-METEALL[[#This Row],[620105]], 0)</f>
        <v>13</v>
      </c>
      <c r="G1419">
        <f>IF(AND(ALL!F1420-METEALL[[#This Row],[620106]] &gt;= 0, ALL!F1420-METEALL[[#This Row],[620106]] &lt;= 24), ALL!F1420-METEALL[[#This Row],[620106]], 0)</f>
        <v>0</v>
      </c>
      <c r="H1419">
        <f>IF(AND(ALL!G1420-METEALL[[#This Row],[620107]] &gt;= 0, ALL!G1420-METEALL[[#This Row],[620107]] &lt;= 24), ALL!G1420-METEALL[[#This Row],[620107]], 0)</f>
        <v>17</v>
      </c>
      <c r="I1419">
        <f>IF(AND(ALL!H1420-METEALL[[#This Row],[620109]] &gt;= 0, ALL!H1420-METEALL[[#This Row],[620109]] &lt;= 24), ALL!H1420-METEALL[[#This Row],[620109]], 0)</f>
        <v>15</v>
      </c>
      <c r="J1419">
        <f>IF(AND(ALL!I1420-METEALL[[#This Row],[620111]] &gt;= 0, ALL!I1420-METEALL[[#This Row],[620111]] &lt;= 24), ALL!I1420-METEALL[[#This Row],[620111]], 0)</f>
        <v>0</v>
      </c>
      <c r="K1419">
        <f>IF(AND(ALL!J1420-METEALL[[#This Row],[620112]] &gt;= 0, ALL!J1420-METEALL[[#This Row],[620112]] &lt;= 24), ALL!J1420-METEALL[[#This Row],[620112]], 0)</f>
        <v>19</v>
      </c>
      <c r="L1419">
        <f>IF(AND(ALL!K1420-METEALL[[#This Row],[620113]] &gt;= 0, ALL!K1420-METEALL[[#This Row],[620113]] &lt;= 24), ALL!K1420-METEALL[[#This Row],[620113]], 0)</f>
        <v>0</v>
      </c>
      <c r="M1419">
        <f>IF(AND(ALL!L1420-METEALL[[#This Row],[620114]] &gt;= 0, ALL!L1420-METEALL[[#This Row],[620114]] &lt;= 24), ALL!L1420-METEALL[[#This Row],[620114]], 0)</f>
        <v>0</v>
      </c>
      <c r="N1419">
        <f>IF(AND(ALL!M1420-METEALL[[#This Row],[620116]] &gt;= 0, ALL!M1420-METEALL[[#This Row],[620116]] &lt;= 24), ALL!M1420-METEALL[[#This Row],[620116]], 0)</f>
        <v>0</v>
      </c>
      <c r="O1419">
        <f>IF(AND(ALL!N1420-METEALL[[#This Row],[620117]] &gt;= 0, ALL!N1420-METEALL[[#This Row],[620117]] &lt;= 24), ALL!N1420-METEALL[[#This Row],[620117]], 0)</f>
        <v>7</v>
      </c>
      <c r="P1419">
        <f>IF(AND(ALL!O1420-METEALL[[#This Row],[620118]] &gt;= 0, ALL!O1420-METEALL[[#This Row],[620118]] &lt;= 24), ALL!O1420-METEALL[[#This Row],[620118]], 0)</f>
        <v>16</v>
      </c>
      <c r="Q1419">
        <f>IF(AND(ALL!P1420-METEALL[[#This Row],[620119]] &gt;= 0, ALL!P1420-METEALL[[#This Row],[620119]] &lt;= 24), ALL!P1420-METEALL[[#This Row],[620119]], 0)</f>
        <v>0</v>
      </c>
      <c r="R1419">
        <f>IF(AND(ALL!Q1420-METEALL[[#This Row],[620120]] &gt;= 0, ALL!Q1420-METEALL[[#This Row],[620120]] &lt;= 24), ALL!Q1420-METEALL[[#This Row],[620120]], 0)</f>
        <v>13</v>
      </c>
      <c r="S1419">
        <f>IF(AND(ALL!R1420-METEALL[[#This Row],[620122]] &gt;= 0, ALL!R1420-METEALL[[#This Row],[620122]] &lt;= 24), ALL!R1420-METEALL[[#This Row],[620122]], 0)</f>
        <v>0</v>
      </c>
      <c r="T1419">
        <f>IF(AND(ALL!S1420-METEALL[[#This Row],[620123]] &gt;= 0, ALL!S1420-METEALL[[#This Row],[620123]] &lt;= 24), ALL!S1420-METEALL[[#This Row],[620123]], 0)</f>
        <v>11</v>
      </c>
      <c r="U1419">
        <f>IF(AND(ALL!T1420-METEALL[[#This Row],[620124]] &gt;= 0, ALL!T1420-METEALL[[#This Row],[620124]] &lt;= 24), ALL!T1420-METEALL[[#This Row],[620124]], 0)</f>
        <v>0</v>
      </c>
      <c r="Y1419">
        <v>620104</v>
      </c>
      <c r="Z1419" s="31">
        <v>45247</v>
      </c>
      <c r="AA1419">
        <v>0</v>
      </c>
    </row>
    <row r="1420" spans="3:27">
      <c r="C1420" s="17">
        <v>45248</v>
      </c>
      <c r="D1420" t="str">
        <f>TEXT(Mete_cal[[#This Row],[Egat Code]], "[$-409]mmm yyyy")</f>
        <v>Nov 2023</v>
      </c>
      <c r="E1420">
        <f>IF(AND(ALL!D1421-METEALL[[#This Row],[620104]] &gt;= 0, ALL!D1421-METEALL[[#This Row],[620104]] &lt;= 24), ALL!D1421-METEALL[[#This Row],[620104]], 0)</f>
        <v>12</v>
      </c>
      <c r="F1420">
        <f>IF(AND(ALL!E1421-METEALL[[#This Row],[620105]] &gt;= 0, ALL!E1421-METEALL[[#This Row],[620105]] &lt;= 24), ALL!E1421-METEALL[[#This Row],[620105]], 0)</f>
        <v>19</v>
      </c>
      <c r="G1420">
        <f>IF(AND(ALL!F1421-METEALL[[#This Row],[620106]] &gt;= 0, ALL!F1421-METEALL[[#This Row],[620106]] &lt;= 24), ALL!F1421-METEALL[[#This Row],[620106]], 0)</f>
        <v>0</v>
      </c>
      <c r="H1420">
        <f>IF(AND(ALL!G1421-METEALL[[#This Row],[620107]] &gt;= 0, ALL!G1421-METEALL[[#This Row],[620107]] &lt;= 24), ALL!G1421-METEALL[[#This Row],[620107]], 0)</f>
        <v>13</v>
      </c>
      <c r="I1420">
        <f>IF(AND(ALL!H1421-METEALL[[#This Row],[620109]] &gt;= 0, ALL!H1421-METEALL[[#This Row],[620109]] &lt;= 24), ALL!H1421-METEALL[[#This Row],[620109]], 0)</f>
        <v>0</v>
      </c>
      <c r="J1420">
        <f>IF(AND(ALL!I1421-METEALL[[#This Row],[620111]] &gt;= 0, ALL!I1421-METEALL[[#This Row],[620111]] &lt;= 24), ALL!I1421-METEALL[[#This Row],[620111]], 0)</f>
        <v>0</v>
      </c>
      <c r="K1420">
        <f>IF(AND(ALL!J1421-METEALL[[#This Row],[620112]] &gt;= 0, ALL!J1421-METEALL[[#This Row],[620112]] &lt;= 24), ALL!J1421-METEALL[[#This Row],[620112]], 0)</f>
        <v>13</v>
      </c>
      <c r="L1420">
        <f>IF(AND(ALL!K1421-METEALL[[#This Row],[620113]] &gt;= 0, ALL!K1421-METEALL[[#This Row],[620113]] &lt;= 24), ALL!K1421-METEALL[[#This Row],[620113]], 0)</f>
        <v>4</v>
      </c>
      <c r="M1420">
        <f>IF(AND(ALL!L1421-METEALL[[#This Row],[620114]] &gt;= 0, ALL!L1421-METEALL[[#This Row],[620114]] &lt;= 24), ALL!L1421-METEALL[[#This Row],[620114]], 0)</f>
        <v>0</v>
      </c>
      <c r="N1420">
        <f>IF(AND(ALL!M1421-METEALL[[#This Row],[620116]] &gt;= 0, ALL!M1421-METEALL[[#This Row],[620116]] &lt;= 24), ALL!M1421-METEALL[[#This Row],[620116]], 0)</f>
        <v>0</v>
      </c>
      <c r="O1420">
        <f>IF(AND(ALL!N1421-METEALL[[#This Row],[620117]] &gt;= 0, ALL!N1421-METEALL[[#This Row],[620117]] &lt;= 24), ALL!N1421-METEALL[[#This Row],[620117]], 0)</f>
        <v>17</v>
      </c>
      <c r="P1420">
        <f>IF(AND(ALL!O1421-METEALL[[#This Row],[620118]] &gt;= 0, ALL!O1421-METEALL[[#This Row],[620118]] &lt;= 24), ALL!O1421-METEALL[[#This Row],[620118]], 0)</f>
        <v>13</v>
      </c>
      <c r="Q1420">
        <f>IF(AND(ALL!P1421-METEALL[[#This Row],[620119]] &gt;= 0, ALL!P1421-METEALL[[#This Row],[620119]] &lt;= 24), ALL!P1421-METEALL[[#This Row],[620119]], 0)</f>
        <v>21</v>
      </c>
      <c r="R1420">
        <f>IF(AND(ALL!Q1421-METEALL[[#This Row],[620120]] &gt;= 0, ALL!Q1421-METEALL[[#This Row],[620120]] &lt;= 24), ALL!Q1421-METEALL[[#This Row],[620120]], 0)</f>
        <v>12</v>
      </c>
      <c r="S1420">
        <f>IF(AND(ALL!R1421-METEALL[[#This Row],[620122]] &gt;= 0, ALL!R1421-METEALL[[#This Row],[620122]] &lt;= 24), ALL!R1421-METEALL[[#This Row],[620122]], 0)</f>
        <v>0</v>
      </c>
      <c r="T1420">
        <f>IF(AND(ALL!S1421-METEALL[[#This Row],[620123]] &gt;= 0, ALL!S1421-METEALL[[#This Row],[620123]] &lt;= 24), ALL!S1421-METEALL[[#This Row],[620123]], 0)</f>
        <v>9</v>
      </c>
      <c r="U1420">
        <f>IF(AND(ALL!T1421-METEALL[[#This Row],[620124]] &gt;= 0, ALL!T1421-METEALL[[#This Row],[620124]] &lt;= 24), ALL!T1421-METEALL[[#This Row],[620124]], 0)</f>
        <v>0</v>
      </c>
      <c r="Y1420">
        <v>620104</v>
      </c>
      <c r="Z1420" s="31">
        <v>45248</v>
      </c>
      <c r="AA1420">
        <v>12</v>
      </c>
    </row>
    <row r="1421" spans="3:27">
      <c r="C1421" s="17">
        <v>45249</v>
      </c>
      <c r="D1421" t="str">
        <f>TEXT(Mete_cal[[#This Row],[Egat Code]], "[$-409]mmm yyyy")</f>
        <v>Nov 2023</v>
      </c>
      <c r="E1421">
        <f>IF(AND(ALL!D1422-METEALL[[#This Row],[620104]] &gt;= 0, ALL!D1422-METEALL[[#This Row],[620104]] &lt;= 24), ALL!D1422-METEALL[[#This Row],[620104]], 0)</f>
        <v>13</v>
      </c>
      <c r="F1421">
        <f>IF(AND(ALL!E1422-METEALL[[#This Row],[620105]] &gt;= 0, ALL!E1422-METEALL[[#This Row],[620105]] &lt;= 24), ALL!E1422-METEALL[[#This Row],[620105]], 0)</f>
        <v>8</v>
      </c>
      <c r="G1421">
        <f>IF(AND(ALL!F1422-METEALL[[#This Row],[620106]] &gt;= 0, ALL!F1422-METEALL[[#This Row],[620106]] &lt;= 24), ALL!F1422-METEALL[[#This Row],[620106]], 0)</f>
        <v>0</v>
      </c>
      <c r="H1421">
        <f>IF(AND(ALL!G1422-METEALL[[#This Row],[620107]] &gt;= 0, ALL!G1422-METEALL[[#This Row],[620107]] &lt;= 24), ALL!G1422-METEALL[[#This Row],[620107]], 0)</f>
        <v>5</v>
      </c>
      <c r="I1421">
        <f>IF(AND(ALL!H1422-METEALL[[#This Row],[620109]] &gt;= 0, ALL!H1422-METEALL[[#This Row],[620109]] &lt;= 24), ALL!H1422-METEALL[[#This Row],[620109]], 0)</f>
        <v>16</v>
      </c>
      <c r="J1421">
        <f>IF(AND(ALL!I1422-METEALL[[#This Row],[620111]] &gt;= 0, ALL!I1422-METEALL[[#This Row],[620111]] &lt;= 24), ALL!I1422-METEALL[[#This Row],[620111]], 0)</f>
        <v>0</v>
      </c>
      <c r="K1421">
        <f>IF(AND(ALL!J1422-METEALL[[#This Row],[620112]] &gt;= 0, ALL!J1422-METEALL[[#This Row],[620112]] &lt;= 24), ALL!J1422-METEALL[[#This Row],[620112]], 0)</f>
        <v>12</v>
      </c>
      <c r="L1421">
        <f>IF(AND(ALL!K1422-METEALL[[#This Row],[620113]] &gt;= 0, ALL!K1422-METEALL[[#This Row],[620113]] &lt;= 24), ALL!K1422-METEALL[[#This Row],[620113]], 0)</f>
        <v>2</v>
      </c>
      <c r="M1421">
        <f>IF(AND(ALL!L1422-METEALL[[#This Row],[620114]] &gt;= 0, ALL!L1422-METEALL[[#This Row],[620114]] &lt;= 24), ALL!L1422-METEALL[[#This Row],[620114]], 0)</f>
        <v>0</v>
      </c>
      <c r="N1421">
        <f>IF(AND(ALL!M1422-METEALL[[#This Row],[620116]] &gt;= 0, ALL!M1422-METEALL[[#This Row],[620116]] &lt;= 24), ALL!M1422-METEALL[[#This Row],[620116]], 0)</f>
        <v>0</v>
      </c>
      <c r="O1421">
        <f>IF(AND(ALL!N1422-METEALL[[#This Row],[620117]] &gt;= 0, ALL!N1422-METEALL[[#This Row],[620117]] &lt;= 24), ALL!N1422-METEALL[[#This Row],[620117]], 0)</f>
        <v>7</v>
      </c>
      <c r="P1421">
        <f>IF(AND(ALL!O1422-METEALL[[#This Row],[620118]] &gt;= 0, ALL!O1422-METEALL[[#This Row],[620118]] &lt;= 24), ALL!O1422-METEALL[[#This Row],[620118]], 0)</f>
        <v>11</v>
      </c>
      <c r="Q1421">
        <f>IF(AND(ALL!P1422-METEALL[[#This Row],[620119]] &gt;= 0, ALL!P1422-METEALL[[#This Row],[620119]] &lt;= 24), ALL!P1422-METEALL[[#This Row],[620119]], 0)</f>
        <v>6</v>
      </c>
      <c r="R1421">
        <f>IF(AND(ALL!Q1422-METEALL[[#This Row],[620120]] &gt;= 0, ALL!Q1422-METEALL[[#This Row],[620120]] &lt;= 24), ALL!Q1422-METEALL[[#This Row],[620120]], 0)</f>
        <v>0</v>
      </c>
      <c r="S1421">
        <f>IF(AND(ALL!R1422-METEALL[[#This Row],[620122]] &gt;= 0, ALL!R1422-METEALL[[#This Row],[620122]] &lt;= 24), ALL!R1422-METEALL[[#This Row],[620122]], 0)</f>
        <v>0</v>
      </c>
      <c r="T1421">
        <f>IF(AND(ALL!S1422-METEALL[[#This Row],[620123]] &gt;= 0, ALL!S1422-METEALL[[#This Row],[620123]] &lt;= 24), ALL!S1422-METEALL[[#This Row],[620123]], 0)</f>
        <v>2</v>
      </c>
      <c r="U1421">
        <f>IF(AND(ALL!T1422-METEALL[[#This Row],[620124]] &gt;= 0, ALL!T1422-METEALL[[#This Row],[620124]] &lt;= 24), ALL!T1422-METEALL[[#This Row],[620124]], 0)</f>
        <v>0</v>
      </c>
      <c r="Y1421">
        <v>620104</v>
      </c>
      <c r="Z1421" s="31">
        <v>45249</v>
      </c>
      <c r="AA1421">
        <v>13</v>
      </c>
    </row>
    <row r="1422" spans="3:27">
      <c r="C1422" s="17">
        <v>45250</v>
      </c>
      <c r="D1422" t="str">
        <f>TEXT(Mete_cal[[#This Row],[Egat Code]], "[$-409]mmm yyyy")</f>
        <v>Nov 2023</v>
      </c>
      <c r="E1422">
        <f>IF(AND(ALL!D1423-METEALL[[#This Row],[620104]] &gt;= 0, ALL!D1423-METEALL[[#This Row],[620104]] &lt;= 24), ALL!D1423-METEALL[[#This Row],[620104]], 0)</f>
        <v>20</v>
      </c>
      <c r="F1422">
        <f>IF(AND(ALL!E1423-METEALL[[#This Row],[620105]] &gt;= 0, ALL!E1423-METEALL[[#This Row],[620105]] &lt;= 24), ALL!E1423-METEALL[[#This Row],[620105]], 0)</f>
        <v>15</v>
      </c>
      <c r="G1422">
        <f>IF(AND(ALL!F1423-METEALL[[#This Row],[620106]] &gt;= 0, ALL!F1423-METEALL[[#This Row],[620106]] &lt;= 24), ALL!F1423-METEALL[[#This Row],[620106]], 0)</f>
        <v>0</v>
      </c>
      <c r="H1422">
        <f>IF(AND(ALL!G1423-METEALL[[#This Row],[620107]] &gt;= 0, ALL!G1423-METEALL[[#This Row],[620107]] &lt;= 24), ALL!G1423-METEALL[[#This Row],[620107]], 0)</f>
        <v>13</v>
      </c>
      <c r="I1422">
        <f>IF(AND(ALL!H1423-METEALL[[#This Row],[620109]] &gt;= 0, ALL!H1423-METEALL[[#This Row],[620109]] &lt;= 24), ALL!H1423-METEALL[[#This Row],[620109]], 0)</f>
        <v>19</v>
      </c>
      <c r="J1422">
        <f>IF(AND(ALL!I1423-METEALL[[#This Row],[620111]] &gt;= 0, ALL!I1423-METEALL[[#This Row],[620111]] &lt;= 24), ALL!I1423-METEALL[[#This Row],[620111]], 0)</f>
        <v>0</v>
      </c>
      <c r="K1422">
        <f>IF(AND(ALL!J1423-METEALL[[#This Row],[620112]] &gt;= 0, ALL!J1423-METEALL[[#This Row],[620112]] &lt;= 24), ALL!J1423-METEALL[[#This Row],[620112]], 0)</f>
        <v>8</v>
      </c>
      <c r="L1422">
        <f>IF(AND(ALL!K1423-METEALL[[#This Row],[620113]] &gt;= 0, ALL!K1423-METEALL[[#This Row],[620113]] &lt;= 24), ALL!K1423-METEALL[[#This Row],[620113]], 0)</f>
        <v>0</v>
      </c>
      <c r="M1422">
        <f>IF(AND(ALL!L1423-METEALL[[#This Row],[620114]] &gt;= 0, ALL!L1423-METEALL[[#This Row],[620114]] &lt;= 24), ALL!L1423-METEALL[[#This Row],[620114]], 0)</f>
        <v>0</v>
      </c>
      <c r="N1422">
        <f>IF(AND(ALL!M1423-METEALL[[#This Row],[620116]] &gt;= 0, ALL!M1423-METEALL[[#This Row],[620116]] &lt;= 24), ALL!M1423-METEALL[[#This Row],[620116]], 0)</f>
        <v>0</v>
      </c>
      <c r="O1422">
        <f>IF(AND(ALL!N1423-METEALL[[#This Row],[620117]] &gt;= 0, ALL!N1423-METEALL[[#This Row],[620117]] &lt;= 24), ALL!N1423-METEALL[[#This Row],[620117]], 0)</f>
        <v>0</v>
      </c>
      <c r="P1422">
        <f>IF(AND(ALL!O1423-METEALL[[#This Row],[620118]] &gt;= 0, ALL!O1423-METEALL[[#This Row],[620118]] &lt;= 24), ALL!O1423-METEALL[[#This Row],[620118]], 0)</f>
        <v>14</v>
      </c>
      <c r="Q1422">
        <f>IF(AND(ALL!P1423-METEALL[[#This Row],[620119]] &gt;= 0, ALL!P1423-METEALL[[#This Row],[620119]] &lt;= 24), ALL!P1423-METEALL[[#This Row],[620119]], 0)</f>
        <v>9</v>
      </c>
      <c r="R1422">
        <f>IF(AND(ALL!Q1423-METEALL[[#This Row],[620120]] &gt;= 0, ALL!Q1423-METEALL[[#This Row],[620120]] &lt;= 24), ALL!Q1423-METEALL[[#This Row],[620120]], 0)</f>
        <v>0</v>
      </c>
      <c r="S1422">
        <f>IF(AND(ALL!R1423-METEALL[[#This Row],[620122]] &gt;= 0, ALL!R1423-METEALL[[#This Row],[620122]] &lt;= 24), ALL!R1423-METEALL[[#This Row],[620122]], 0)</f>
        <v>9</v>
      </c>
      <c r="T1422">
        <f>IF(AND(ALL!S1423-METEALL[[#This Row],[620123]] &gt;= 0, ALL!S1423-METEALL[[#This Row],[620123]] &lt;= 24), ALL!S1423-METEALL[[#This Row],[620123]], 0)</f>
        <v>9</v>
      </c>
      <c r="U1422">
        <f>IF(AND(ALL!T1423-METEALL[[#This Row],[620124]] &gt;= 0, ALL!T1423-METEALL[[#This Row],[620124]] &lt;= 24), ALL!T1423-METEALL[[#This Row],[620124]], 0)</f>
        <v>0</v>
      </c>
      <c r="Y1422">
        <v>620104</v>
      </c>
      <c r="Z1422" s="31">
        <v>45250</v>
      </c>
      <c r="AA1422">
        <v>20</v>
      </c>
    </row>
    <row r="1423" spans="3:27">
      <c r="C1423" s="17">
        <v>45251</v>
      </c>
      <c r="D1423" t="str">
        <f>TEXT(Mete_cal[[#This Row],[Egat Code]], "[$-409]mmm yyyy")</f>
        <v>Nov 2023</v>
      </c>
      <c r="E1423">
        <f>IF(AND(ALL!D1424-METEALL[[#This Row],[620104]] &gt;= 0, ALL!D1424-METEALL[[#This Row],[620104]] &lt;= 24), ALL!D1424-METEALL[[#This Row],[620104]], 0)</f>
        <v>19</v>
      </c>
      <c r="F1423">
        <f>IF(AND(ALL!E1424-METEALL[[#This Row],[620105]] &gt;= 0, ALL!E1424-METEALL[[#This Row],[620105]] &lt;= 24), ALL!E1424-METEALL[[#This Row],[620105]], 0)</f>
        <v>19</v>
      </c>
      <c r="G1423">
        <f>IF(AND(ALL!F1424-METEALL[[#This Row],[620106]] &gt;= 0, ALL!F1424-METEALL[[#This Row],[620106]] &lt;= 24), ALL!F1424-METEALL[[#This Row],[620106]], 0)</f>
        <v>0</v>
      </c>
      <c r="H1423">
        <f>IF(AND(ALL!G1424-METEALL[[#This Row],[620107]] &gt;= 0, ALL!G1424-METEALL[[#This Row],[620107]] &lt;= 24), ALL!G1424-METEALL[[#This Row],[620107]], 0)</f>
        <v>7</v>
      </c>
      <c r="I1423">
        <f>IF(AND(ALL!H1424-METEALL[[#This Row],[620109]] &gt;= 0, ALL!H1424-METEALL[[#This Row],[620109]] &lt;= 24), ALL!H1424-METEALL[[#This Row],[620109]], 0)</f>
        <v>20</v>
      </c>
      <c r="J1423">
        <f>IF(AND(ALL!I1424-METEALL[[#This Row],[620111]] &gt;= 0, ALL!I1424-METEALL[[#This Row],[620111]] &lt;= 24), ALL!I1424-METEALL[[#This Row],[620111]], 0)</f>
        <v>0</v>
      </c>
      <c r="K1423">
        <f>IF(AND(ALL!J1424-METEALL[[#This Row],[620112]] &gt;= 0, ALL!J1424-METEALL[[#This Row],[620112]] &lt;= 24), ALL!J1424-METEALL[[#This Row],[620112]], 0)</f>
        <v>17</v>
      </c>
      <c r="L1423">
        <f>IF(AND(ALL!K1424-METEALL[[#This Row],[620113]] &gt;= 0, ALL!K1424-METEALL[[#This Row],[620113]] &lt;= 24), ALL!K1424-METEALL[[#This Row],[620113]], 0)</f>
        <v>0</v>
      </c>
      <c r="M1423">
        <f>IF(AND(ALL!L1424-METEALL[[#This Row],[620114]] &gt;= 0, ALL!L1424-METEALL[[#This Row],[620114]] &lt;= 24), ALL!L1424-METEALL[[#This Row],[620114]], 0)</f>
        <v>0</v>
      </c>
      <c r="N1423">
        <f>IF(AND(ALL!M1424-METEALL[[#This Row],[620116]] &gt;= 0, ALL!M1424-METEALL[[#This Row],[620116]] &lt;= 24), ALL!M1424-METEALL[[#This Row],[620116]], 0)</f>
        <v>0</v>
      </c>
      <c r="O1423">
        <f>IF(AND(ALL!N1424-METEALL[[#This Row],[620117]] &gt;= 0, ALL!N1424-METEALL[[#This Row],[620117]] &lt;= 24), ALL!N1424-METEALL[[#This Row],[620117]], 0)</f>
        <v>0</v>
      </c>
      <c r="P1423">
        <f>IF(AND(ALL!O1424-METEALL[[#This Row],[620118]] &gt;= 0, ALL!O1424-METEALL[[#This Row],[620118]] &lt;= 24), ALL!O1424-METEALL[[#This Row],[620118]], 0)</f>
        <v>0</v>
      </c>
      <c r="Q1423">
        <f>IF(AND(ALL!P1424-METEALL[[#This Row],[620119]] &gt;= 0, ALL!P1424-METEALL[[#This Row],[620119]] &lt;= 24), ALL!P1424-METEALL[[#This Row],[620119]], 0)</f>
        <v>19</v>
      </c>
      <c r="R1423">
        <f>IF(AND(ALL!Q1424-METEALL[[#This Row],[620120]] &gt;= 0, ALL!Q1424-METEALL[[#This Row],[620120]] &lt;= 24), ALL!Q1424-METEALL[[#This Row],[620120]], 0)</f>
        <v>0</v>
      </c>
      <c r="S1423">
        <f>IF(AND(ALL!R1424-METEALL[[#This Row],[620122]] &gt;= 0, ALL!R1424-METEALL[[#This Row],[620122]] &lt;= 24), ALL!R1424-METEALL[[#This Row],[620122]], 0)</f>
        <v>16</v>
      </c>
      <c r="T1423">
        <f>IF(AND(ALL!S1424-METEALL[[#This Row],[620123]] &gt;= 0, ALL!S1424-METEALL[[#This Row],[620123]] &lt;= 24), ALL!S1424-METEALL[[#This Row],[620123]], 0)</f>
        <v>13</v>
      </c>
      <c r="U1423">
        <f>IF(AND(ALL!T1424-METEALL[[#This Row],[620124]] &gt;= 0, ALL!T1424-METEALL[[#This Row],[620124]] &lt;= 24), ALL!T1424-METEALL[[#This Row],[620124]], 0)</f>
        <v>0</v>
      </c>
      <c r="Y1423">
        <v>620104</v>
      </c>
      <c r="Z1423" s="31">
        <v>45251</v>
      </c>
      <c r="AA1423">
        <v>19</v>
      </c>
    </row>
    <row r="1424" spans="3:27">
      <c r="C1424" s="17">
        <v>45252</v>
      </c>
      <c r="D1424" t="str">
        <f>TEXT(Mete_cal[[#This Row],[Egat Code]], "[$-409]mmm yyyy")</f>
        <v>Nov 2023</v>
      </c>
      <c r="E1424">
        <f>IF(AND(ALL!D1425-METEALL[[#This Row],[620104]] &gt;= 0, ALL!D1425-METEALL[[#This Row],[620104]] &lt;= 24), ALL!D1425-METEALL[[#This Row],[620104]], 0)</f>
        <v>22</v>
      </c>
      <c r="F1424">
        <f>IF(AND(ALL!E1425-METEALL[[#This Row],[620105]] &gt;= 0, ALL!E1425-METEALL[[#This Row],[620105]] &lt;= 24), ALL!E1425-METEALL[[#This Row],[620105]], 0)</f>
        <v>21</v>
      </c>
      <c r="G1424">
        <f>IF(AND(ALL!F1425-METEALL[[#This Row],[620106]] &gt;= 0, ALL!F1425-METEALL[[#This Row],[620106]] &lt;= 24), ALL!F1425-METEALL[[#This Row],[620106]], 0)</f>
        <v>0</v>
      </c>
      <c r="H1424">
        <f>IF(AND(ALL!G1425-METEALL[[#This Row],[620107]] &gt;= 0, ALL!G1425-METEALL[[#This Row],[620107]] &lt;= 24), ALL!G1425-METEALL[[#This Row],[620107]], 0)</f>
        <v>20</v>
      </c>
      <c r="I1424">
        <f>IF(AND(ALL!H1425-METEALL[[#This Row],[620109]] &gt;= 0, ALL!H1425-METEALL[[#This Row],[620109]] &lt;= 24), ALL!H1425-METEALL[[#This Row],[620109]], 0)</f>
        <v>0</v>
      </c>
      <c r="J1424">
        <f>IF(AND(ALL!I1425-METEALL[[#This Row],[620111]] &gt;= 0, ALL!I1425-METEALL[[#This Row],[620111]] &lt;= 24), ALL!I1425-METEALL[[#This Row],[620111]], 0)</f>
        <v>0</v>
      </c>
      <c r="K1424">
        <f>IF(AND(ALL!J1425-METEALL[[#This Row],[620112]] &gt;= 0, ALL!J1425-METEALL[[#This Row],[620112]] &lt;= 24), ALL!J1425-METEALL[[#This Row],[620112]], 0)</f>
        <v>20</v>
      </c>
      <c r="L1424">
        <f>IF(AND(ALL!K1425-METEALL[[#This Row],[620113]] &gt;= 0, ALL!K1425-METEALL[[#This Row],[620113]] &lt;= 24), ALL!K1425-METEALL[[#This Row],[620113]], 0)</f>
        <v>0</v>
      </c>
      <c r="M1424">
        <f>IF(AND(ALL!L1425-METEALL[[#This Row],[620114]] &gt;= 0, ALL!L1425-METEALL[[#This Row],[620114]] &lt;= 24), ALL!L1425-METEALL[[#This Row],[620114]], 0)</f>
        <v>0</v>
      </c>
      <c r="N1424">
        <f>IF(AND(ALL!M1425-METEALL[[#This Row],[620116]] &gt;= 0, ALL!M1425-METEALL[[#This Row],[620116]] &lt;= 24), ALL!M1425-METEALL[[#This Row],[620116]], 0)</f>
        <v>0</v>
      </c>
      <c r="O1424">
        <f>IF(AND(ALL!N1425-METEALL[[#This Row],[620117]] &gt;= 0, ALL!N1425-METEALL[[#This Row],[620117]] &lt;= 24), ALL!N1425-METEALL[[#This Row],[620117]], 0)</f>
        <v>20</v>
      </c>
      <c r="P1424">
        <f>IF(AND(ALL!O1425-METEALL[[#This Row],[620118]] &gt;= 0, ALL!O1425-METEALL[[#This Row],[620118]] &lt;= 24), ALL!O1425-METEALL[[#This Row],[620118]], 0)</f>
        <v>0</v>
      </c>
      <c r="Q1424">
        <f>IF(AND(ALL!P1425-METEALL[[#This Row],[620119]] &gt;= 0, ALL!P1425-METEALL[[#This Row],[620119]] &lt;= 24), ALL!P1425-METEALL[[#This Row],[620119]], 0)</f>
        <v>16</v>
      </c>
      <c r="R1424">
        <f>IF(AND(ALL!Q1425-METEALL[[#This Row],[620120]] &gt;= 0, ALL!Q1425-METEALL[[#This Row],[620120]] &lt;= 24), ALL!Q1425-METEALL[[#This Row],[620120]], 0)</f>
        <v>22</v>
      </c>
      <c r="S1424">
        <f>IF(AND(ALL!R1425-METEALL[[#This Row],[620122]] &gt;= 0, ALL!R1425-METEALL[[#This Row],[620122]] &lt;= 24), ALL!R1425-METEALL[[#This Row],[620122]], 0)</f>
        <v>17</v>
      </c>
      <c r="T1424">
        <f>IF(AND(ALL!S1425-METEALL[[#This Row],[620123]] &gt;= 0, ALL!S1425-METEALL[[#This Row],[620123]] &lt;= 24), ALL!S1425-METEALL[[#This Row],[620123]], 0)</f>
        <v>18</v>
      </c>
      <c r="U1424">
        <f>IF(AND(ALL!T1425-METEALL[[#This Row],[620124]] &gt;= 0, ALL!T1425-METEALL[[#This Row],[620124]] &lt;= 24), ALL!T1425-METEALL[[#This Row],[620124]], 0)</f>
        <v>0</v>
      </c>
      <c r="Y1424">
        <v>620104</v>
      </c>
      <c r="Z1424" s="31">
        <v>45252</v>
      </c>
      <c r="AA1424">
        <v>22</v>
      </c>
    </row>
    <row r="1425" spans="3:27">
      <c r="C1425" s="17">
        <v>45253</v>
      </c>
      <c r="D1425" t="str">
        <f>TEXT(Mete_cal[[#This Row],[Egat Code]], "[$-409]mmm yyyy")</f>
        <v>Nov 2023</v>
      </c>
      <c r="E1425">
        <f>IF(AND(ALL!D1426-METEALL[[#This Row],[620104]] &gt;= 0, ALL!D1426-METEALL[[#This Row],[620104]] &lt;= 24), ALL!D1426-METEALL[[#This Row],[620104]], 0)</f>
        <v>0</v>
      </c>
      <c r="F1425">
        <f>IF(AND(ALL!E1426-METEALL[[#This Row],[620105]] &gt;= 0, ALL!E1426-METEALL[[#This Row],[620105]] &lt;= 24), ALL!E1426-METEALL[[#This Row],[620105]], 0)</f>
        <v>0</v>
      </c>
      <c r="G1425">
        <f>IF(AND(ALL!F1426-METEALL[[#This Row],[620106]] &gt;= 0, ALL!F1426-METEALL[[#This Row],[620106]] &lt;= 24), ALL!F1426-METEALL[[#This Row],[620106]], 0)</f>
        <v>0</v>
      </c>
      <c r="H1425">
        <f>IF(AND(ALL!G1426-METEALL[[#This Row],[620107]] &gt;= 0, ALL!G1426-METEALL[[#This Row],[620107]] &lt;= 24), ALL!G1426-METEALL[[#This Row],[620107]], 0)</f>
        <v>0</v>
      </c>
      <c r="I1425">
        <f>IF(AND(ALL!H1426-METEALL[[#This Row],[620109]] &gt;= 0, ALL!H1426-METEALL[[#This Row],[620109]] &lt;= 24), ALL!H1426-METEALL[[#This Row],[620109]], 0)</f>
        <v>13</v>
      </c>
      <c r="J1425">
        <f>IF(AND(ALL!I1426-METEALL[[#This Row],[620111]] &gt;= 0, ALL!I1426-METEALL[[#This Row],[620111]] &lt;= 24), ALL!I1426-METEALL[[#This Row],[620111]], 0)</f>
        <v>17</v>
      </c>
      <c r="K1425">
        <f>IF(AND(ALL!J1426-METEALL[[#This Row],[620112]] &gt;= 0, ALL!J1426-METEALL[[#This Row],[620112]] &lt;= 24), ALL!J1426-METEALL[[#This Row],[620112]], 0)</f>
        <v>20</v>
      </c>
      <c r="L1425">
        <f>IF(AND(ALL!K1426-METEALL[[#This Row],[620113]] &gt;= 0, ALL!K1426-METEALL[[#This Row],[620113]] &lt;= 24), ALL!K1426-METEALL[[#This Row],[620113]], 0)</f>
        <v>0</v>
      </c>
      <c r="M1425">
        <f>IF(AND(ALL!L1426-METEALL[[#This Row],[620114]] &gt;= 0, ALL!L1426-METEALL[[#This Row],[620114]] &lt;= 24), ALL!L1426-METEALL[[#This Row],[620114]], 0)</f>
        <v>0</v>
      </c>
      <c r="N1425">
        <f>IF(AND(ALL!M1426-METEALL[[#This Row],[620116]] &gt;= 0, ALL!M1426-METEALL[[#This Row],[620116]] &lt;= 24), ALL!M1426-METEALL[[#This Row],[620116]], 0)</f>
        <v>0</v>
      </c>
      <c r="O1425">
        <f>IF(AND(ALL!N1426-METEALL[[#This Row],[620117]] &gt;= 0, ALL!N1426-METEALL[[#This Row],[620117]] &lt;= 24), ALL!N1426-METEALL[[#This Row],[620117]], 0)</f>
        <v>20</v>
      </c>
      <c r="P1425">
        <f>IF(AND(ALL!O1426-METEALL[[#This Row],[620118]] &gt;= 0, ALL!O1426-METEALL[[#This Row],[620118]] &lt;= 24), ALL!O1426-METEALL[[#This Row],[620118]], 0)</f>
        <v>0</v>
      </c>
      <c r="Q1425">
        <f>IF(AND(ALL!P1426-METEALL[[#This Row],[620119]] &gt;= 0, ALL!P1426-METEALL[[#This Row],[620119]] &lt;= 24), ALL!P1426-METEALL[[#This Row],[620119]], 0)</f>
        <v>22</v>
      </c>
      <c r="R1425">
        <f>IF(AND(ALL!Q1426-METEALL[[#This Row],[620120]] &gt;= 0, ALL!Q1426-METEALL[[#This Row],[620120]] &lt;= 24), ALL!Q1426-METEALL[[#This Row],[620120]], 0)</f>
        <v>0</v>
      </c>
      <c r="S1425">
        <f>IF(AND(ALL!R1426-METEALL[[#This Row],[620122]] &gt;= 0, ALL!R1426-METEALL[[#This Row],[620122]] &lt;= 24), ALL!R1426-METEALL[[#This Row],[620122]], 0)</f>
        <v>20</v>
      </c>
      <c r="T1425">
        <f>IF(AND(ALL!S1426-METEALL[[#This Row],[620123]] &gt;= 0, ALL!S1426-METEALL[[#This Row],[620123]] &lt;= 24), ALL!S1426-METEALL[[#This Row],[620123]], 0)</f>
        <v>19</v>
      </c>
      <c r="U1425">
        <f>IF(AND(ALL!T1426-METEALL[[#This Row],[620124]] &gt;= 0, ALL!T1426-METEALL[[#This Row],[620124]] &lt;= 24), ALL!T1426-METEALL[[#This Row],[620124]], 0)</f>
        <v>0</v>
      </c>
      <c r="Y1425">
        <v>620104</v>
      </c>
      <c r="Z1425" s="31">
        <v>45253</v>
      </c>
      <c r="AA1425">
        <v>0</v>
      </c>
    </row>
    <row r="1426" spans="3:27">
      <c r="C1426" s="17">
        <v>45254</v>
      </c>
      <c r="D1426" t="str">
        <f>TEXT(Mete_cal[[#This Row],[Egat Code]], "[$-409]mmm yyyy")</f>
        <v>Nov 2023</v>
      </c>
      <c r="E1426">
        <f>IF(AND(ALL!D1427-METEALL[[#This Row],[620104]] &gt;= 0, ALL!D1427-METEALL[[#This Row],[620104]] &lt;= 24), ALL!D1427-METEALL[[#This Row],[620104]], 0)</f>
        <v>6</v>
      </c>
      <c r="F1426">
        <f>IF(AND(ALL!E1427-METEALL[[#This Row],[620105]] &gt;= 0, ALL!E1427-METEALL[[#This Row],[620105]] &lt;= 24), ALL!E1427-METEALL[[#This Row],[620105]], 0)</f>
        <v>0</v>
      </c>
      <c r="G1426">
        <f>IF(AND(ALL!F1427-METEALL[[#This Row],[620106]] &gt;= 0, ALL!F1427-METEALL[[#This Row],[620106]] &lt;= 24), ALL!F1427-METEALL[[#This Row],[620106]], 0)</f>
        <v>0</v>
      </c>
      <c r="H1426">
        <f>IF(AND(ALL!G1427-METEALL[[#This Row],[620107]] &gt;= 0, ALL!G1427-METEALL[[#This Row],[620107]] &lt;= 24), ALL!G1427-METEALL[[#This Row],[620107]], 0)</f>
        <v>9</v>
      </c>
      <c r="I1426">
        <f>IF(AND(ALL!H1427-METEALL[[#This Row],[620109]] &gt;= 0, ALL!H1427-METEALL[[#This Row],[620109]] &lt;= 24), ALL!H1427-METEALL[[#This Row],[620109]], 0)</f>
        <v>20</v>
      </c>
      <c r="J1426">
        <f>IF(AND(ALL!I1427-METEALL[[#This Row],[620111]] &gt;= 0, ALL!I1427-METEALL[[#This Row],[620111]] &lt;= 24), ALL!I1427-METEALL[[#This Row],[620111]], 0)</f>
        <v>19</v>
      </c>
      <c r="K1426">
        <f>IF(AND(ALL!J1427-METEALL[[#This Row],[620112]] &gt;= 0, ALL!J1427-METEALL[[#This Row],[620112]] &lt;= 24), ALL!J1427-METEALL[[#This Row],[620112]], 0)</f>
        <v>0</v>
      </c>
      <c r="L1426">
        <f>IF(AND(ALL!K1427-METEALL[[#This Row],[620113]] &gt;= 0, ALL!K1427-METEALL[[#This Row],[620113]] &lt;= 24), ALL!K1427-METEALL[[#This Row],[620113]], 0)</f>
        <v>0</v>
      </c>
      <c r="M1426">
        <f>IF(AND(ALL!L1427-METEALL[[#This Row],[620114]] &gt;= 0, ALL!L1427-METEALL[[#This Row],[620114]] &lt;= 24), ALL!L1427-METEALL[[#This Row],[620114]], 0)</f>
        <v>0</v>
      </c>
      <c r="N1426">
        <f>IF(AND(ALL!M1427-METEALL[[#This Row],[620116]] &gt;= 0, ALL!M1427-METEALL[[#This Row],[620116]] &lt;= 24), ALL!M1427-METEALL[[#This Row],[620116]], 0)</f>
        <v>0</v>
      </c>
      <c r="O1426">
        <f>IF(AND(ALL!N1427-METEALL[[#This Row],[620117]] &gt;= 0, ALL!N1427-METEALL[[#This Row],[620117]] &lt;= 24), ALL!N1427-METEALL[[#This Row],[620117]], 0)</f>
        <v>20</v>
      </c>
      <c r="P1426">
        <f>IF(AND(ALL!O1427-METEALL[[#This Row],[620118]] &gt;= 0, ALL!O1427-METEALL[[#This Row],[620118]] &lt;= 24), ALL!O1427-METEALL[[#This Row],[620118]], 0)</f>
        <v>0</v>
      </c>
      <c r="Q1426">
        <f>IF(AND(ALL!P1427-METEALL[[#This Row],[620119]] &gt;= 0, ALL!P1427-METEALL[[#This Row],[620119]] &lt;= 24), ALL!P1427-METEALL[[#This Row],[620119]], 0)</f>
        <v>5</v>
      </c>
      <c r="R1426">
        <f>IF(AND(ALL!Q1427-METEALL[[#This Row],[620120]] &gt;= 0, ALL!Q1427-METEALL[[#This Row],[620120]] &lt;= 24), ALL!Q1427-METEALL[[#This Row],[620120]], 0)</f>
        <v>17</v>
      </c>
      <c r="S1426">
        <f>IF(AND(ALL!R1427-METEALL[[#This Row],[620122]] &gt;= 0, ALL!R1427-METEALL[[#This Row],[620122]] &lt;= 24), ALL!R1427-METEALL[[#This Row],[620122]], 0)</f>
        <v>16</v>
      </c>
      <c r="T1426">
        <f>IF(AND(ALL!S1427-METEALL[[#This Row],[620123]] &gt;= 0, ALL!S1427-METEALL[[#This Row],[620123]] &lt;= 24), ALL!S1427-METEALL[[#This Row],[620123]], 0)</f>
        <v>20</v>
      </c>
      <c r="U1426">
        <f>IF(AND(ALL!T1427-METEALL[[#This Row],[620124]] &gt;= 0, ALL!T1427-METEALL[[#This Row],[620124]] &lt;= 24), ALL!T1427-METEALL[[#This Row],[620124]], 0)</f>
        <v>0</v>
      </c>
      <c r="Y1426">
        <v>620104</v>
      </c>
      <c r="Z1426" s="31">
        <v>45254</v>
      </c>
      <c r="AA1426">
        <v>6</v>
      </c>
    </row>
    <row r="1427" spans="3:27">
      <c r="C1427" s="17">
        <v>45255</v>
      </c>
      <c r="D1427" t="str">
        <f>TEXT(Mete_cal[[#This Row],[Egat Code]], "[$-409]mmm yyyy")</f>
        <v>Nov 2023</v>
      </c>
      <c r="E1427">
        <f>IF(AND(ALL!D1428-METEALL[[#This Row],[620104]] &gt;= 0, ALL!D1428-METEALL[[#This Row],[620104]] &lt;= 24), ALL!D1428-METEALL[[#This Row],[620104]], 0)</f>
        <v>0</v>
      </c>
      <c r="F1427">
        <f>IF(AND(ALL!E1428-METEALL[[#This Row],[620105]] &gt;= 0, ALL!E1428-METEALL[[#This Row],[620105]] &lt;= 24), ALL!E1428-METEALL[[#This Row],[620105]], 0)</f>
        <v>15</v>
      </c>
      <c r="G1427">
        <f>IF(AND(ALL!F1428-METEALL[[#This Row],[620106]] &gt;= 0, ALL!F1428-METEALL[[#This Row],[620106]] &lt;= 24), ALL!F1428-METEALL[[#This Row],[620106]], 0)</f>
        <v>0</v>
      </c>
      <c r="H1427">
        <f>IF(AND(ALL!G1428-METEALL[[#This Row],[620107]] &gt;= 0, ALL!G1428-METEALL[[#This Row],[620107]] &lt;= 24), ALL!G1428-METEALL[[#This Row],[620107]], 0)</f>
        <v>19</v>
      </c>
      <c r="I1427">
        <f>IF(AND(ALL!H1428-METEALL[[#This Row],[620109]] &gt;= 0, ALL!H1428-METEALL[[#This Row],[620109]] &lt;= 24), ALL!H1428-METEALL[[#This Row],[620109]], 0)</f>
        <v>18</v>
      </c>
      <c r="J1427">
        <f>IF(AND(ALL!I1428-METEALL[[#This Row],[620111]] &gt;= 0, ALL!I1428-METEALL[[#This Row],[620111]] &lt;= 24), ALL!I1428-METEALL[[#This Row],[620111]], 0)</f>
        <v>16</v>
      </c>
      <c r="K1427">
        <f>IF(AND(ALL!J1428-METEALL[[#This Row],[620112]] &gt;= 0, ALL!J1428-METEALL[[#This Row],[620112]] &lt;= 24), ALL!J1428-METEALL[[#This Row],[620112]], 0)</f>
        <v>0</v>
      </c>
      <c r="L1427">
        <f>IF(AND(ALL!K1428-METEALL[[#This Row],[620113]] &gt;= 0, ALL!K1428-METEALL[[#This Row],[620113]] &lt;= 24), ALL!K1428-METEALL[[#This Row],[620113]], 0)</f>
        <v>0</v>
      </c>
      <c r="M1427">
        <f>IF(AND(ALL!L1428-METEALL[[#This Row],[620114]] &gt;= 0, ALL!L1428-METEALL[[#This Row],[620114]] &lt;= 24), ALL!L1428-METEALL[[#This Row],[620114]], 0)</f>
        <v>0</v>
      </c>
      <c r="N1427">
        <f>IF(AND(ALL!M1428-METEALL[[#This Row],[620116]] &gt;= 0, ALL!M1428-METEALL[[#This Row],[620116]] &lt;= 24), ALL!M1428-METEALL[[#This Row],[620116]], 0)</f>
        <v>0</v>
      </c>
      <c r="O1427">
        <f>IF(AND(ALL!N1428-METEALL[[#This Row],[620117]] &gt;= 0, ALL!N1428-METEALL[[#This Row],[620117]] &lt;= 24), ALL!N1428-METEALL[[#This Row],[620117]], 0)</f>
        <v>7</v>
      </c>
      <c r="P1427">
        <f>IF(AND(ALL!O1428-METEALL[[#This Row],[620118]] &gt;= 0, ALL!O1428-METEALL[[#This Row],[620118]] &lt;= 24), ALL!O1428-METEALL[[#This Row],[620118]], 0)</f>
        <v>0</v>
      </c>
      <c r="Q1427">
        <f>IF(AND(ALL!P1428-METEALL[[#This Row],[620119]] &gt;= 0, ALL!P1428-METEALL[[#This Row],[620119]] &lt;= 24), ALL!P1428-METEALL[[#This Row],[620119]], 0)</f>
        <v>0</v>
      </c>
      <c r="R1427">
        <f>IF(AND(ALL!Q1428-METEALL[[#This Row],[620120]] &gt;= 0, ALL!Q1428-METEALL[[#This Row],[620120]] &lt;= 24), ALL!Q1428-METEALL[[#This Row],[620120]], 0)</f>
        <v>0</v>
      </c>
      <c r="S1427">
        <f>IF(AND(ALL!R1428-METEALL[[#This Row],[620122]] &gt;= 0, ALL!R1428-METEALL[[#This Row],[620122]] &lt;= 24), ALL!R1428-METEALL[[#This Row],[620122]], 0)</f>
        <v>0</v>
      </c>
      <c r="T1427">
        <f>IF(AND(ALL!S1428-METEALL[[#This Row],[620123]] &gt;= 0, ALL!S1428-METEALL[[#This Row],[620123]] &lt;= 24), ALL!S1428-METEALL[[#This Row],[620123]], 0)</f>
        <v>0</v>
      </c>
      <c r="U1427">
        <f>IF(AND(ALL!T1428-METEALL[[#This Row],[620124]] &gt;= 0, ALL!T1428-METEALL[[#This Row],[620124]] &lt;= 24), ALL!T1428-METEALL[[#This Row],[620124]], 0)</f>
        <v>0</v>
      </c>
      <c r="Y1427">
        <v>620104</v>
      </c>
      <c r="Z1427" s="31">
        <v>45255</v>
      </c>
      <c r="AA1427">
        <v>0</v>
      </c>
    </row>
    <row r="1428" spans="3:27">
      <c r="C1428" s="17">
        <v>45256</v>
      </c>
      <c r="D1428" t="str">
        <f>TEXT(Mete_cal[[#This Row],[Egat Code]], "[$-409]mmm yyyy")</f>
        <v>Nov 2023</v>
      </c>
      <c r="E1428">
        <f>IF(AND(ALL!D1429-METEALL[[#This Row],[620104]] &gt;= 0, ALL!D1429-METEALL[[#This Row],[620104]] &lt;= 24), ALL!D1429-METEALL[[#This Row],[620104]], 0)</f>
        <v>0</v>
      </c>
      <c r="F1428">
        <f>IF(AND(ALL!E1429-METEALL[[#This Row],[620105]] &gt;= 0, ALL!E1429-METEALL[[#This Row],[620105]] &lt;= 24), ALL!E1429-METEALL[[#This Row],[620105]], 0)</f>
        <v>0</v>
      </c>
      <c r="G1428">
        <f>IF(AND(ALL!F1429-METEALL[[#This Row],[620106]] &gt;= 0, ALL!F1429-METEALL[[#This Row],[620106]] &lt;= 24), ALL!F1429-METEALL[[#This Row],[620106]], 0)</f>
        <v>0</v>
      </c>
      <c r="H1428">
        <f>IF(AND(ALL!G1429-METEALL[[#This Row],[620107]] &gt;= 0, ALL!G1429-METEALL[[#This Row],[620107]] &lt;= 24), ALL!G1429-METEALL[[#This Row],[620107]], 0)</f>
        <v>10</v>
      </c>
      <c r="I1428">
        <f>IF(AND(ALL!H1429-METEALL[[#This Row],[620109]] &gt;= 0, ALL!H1429-METEALL[[#This Row],[620109]] &lt;= 24), ALL!H1429-METEALL[[#This Row],[620109]], 0)</f>
        <v>17</v>
      </c>
      <c r="J1428">
        <f>IF(AND(ALL!I1429-METEALL[[#This Row],[620111]] &gt;= 0, ALL!I1429-METEALL[[#This Row],[620111]] &lt;= 24), ALL!I1429-METEALL[[#This Row],[620111]], 0)</f>
        <v>13</v>
      </c>
      <c r="K1428">
        <f>IF(AND(ALL!J1429-METEALL[[#This Row],[620112]] &gt;= 0, ALL!J1429-METEALL[[#This Row],[620112]] &lt;= 24), ALL!J1429-METEALL[[#This Row],[620112]], 0)</f>
        <v>0</v>
      </c>
      <c r="L1428">
        <f>IF(AND(ALL!K1429-METEALL[[#This Row],[620113]] &gt;= 0, ALL!K1429-METEALL[[#This Row],[620113]] &lt;= 24), ALL!K1429-METEALL[[#This Row],[620113]], 0)</f>
        <v>0</v>
      </c>
      <c r="M1428">
        <f>IF(AND(ALL!L1429-METEALL[[#This Row],[620114]] &gt;= 0, ALL!L1429-METEALL[[#This Row],[620114]] &lt;= 24), ALL!L1429-METEALL[[#This Row],[620114]], 0)</f>
        <v>0</v>
      </c>
      <c r="N1428">
        <f>IF(AND(ALL!M1429-METEALL[[#This Row],[620116]] &gt;= 0, ALL!M1429-METEALL[[#This Row],[620116]] &lt;= 24), ALL!M1429-METEALL[[#This Row],[620116]], 0)</f>
        <v>0</v>
      </c>
      <c r="O1428">
        <f>IF(AND(ALL!N1429-METEALL[[#This Row],[620117]] &gt;= 0, ALL!N1429-METEALL[[#This Row],[620117]] &lt;= 24), ALL!N1429-METEALL[[#This Row],[620117]], 0)</f>
        <v>17</v>
      </c>
      <c r="P1428">
        <f>IF(AND(ALL!O1429-METEALL[[#This Row],[620118]] &gt;= 0, ALL!O1429-METEALL[[#This Row],[620118]] &lt;= 24), ALL!O1429-METEALL[[#This Row],[620118]], 0)</f>
        <v>0</v>
      </c>
      <c r="Q1428">
        <f>IF(AND(ALL!P1429-METEALL[[#This Row],[620119]] &gt;= 0, ALL!P1429-METEALL[[#This Row],[620119]] &lt;= 24), ALL!P1429-METEALL[[#This Row],[620119]], 0)</f>
        <v>13</v>
      </c>
      <c r="R1428">
        <f>IF(AND(ALL!Q1429-METEALL[[#This Row],[620120]] &gt;= 0, ALL!Q1429-METEALL[[#This Row],[620120]] &lt;= 24), ALL!Q1429-METEALL[[#This Row],[620120]], 0)</f>
        <v>18</v>
      </c>
      <c r="S1428">
        <f>IF(AND(ALL!R1429-METEALL[[#This Row],[620122]] &gt;= 0, ALL!R1429-METEALL[[#This Row],[620122]] &lt;= 24), ALL!R1429-METEALL[[#This Row],[620122]], 0)</f>
        <v>0</v>
      </c>
      <c r="T1428">
        <f>IF(AND(ALL!S1429-METEALL[[#This Row],[620123]] &gt;= 0, ALL!S1429-METEALL[[#This Row],[620123]] &lt;= 24), ALL!S1429-METEALL[[#This Row],[620123]], 0)</f>
        <v>19</v>
      </c>
      <c r="U1428">
        <f>IF(AND(ALL!T1429-METEALL[[#This Row],[620124]] &gt;= 0, ALL!T1429-METEALL[[#This Row],[620124]] &lt;= 24), ALL!T1429-METEALL[[#This Row],[620124]], 0)</f>
        <v>17</v>
      </c>
      <c r="Y1428">
        <v>620104</v>
      </c>
      <c r="Z1428" s="31">
        <v>45256</v>
      </c>
      <c r="AA1428">
        <v>0</v>
      </c>
    </row>
    <row r="1429" spans="3:27">
      <c r="C1429" s="17">
        <v>45257</v>
      </c>
      <c r="D1429" t="str">
        <f>TEXT(Mete_cal[[#This Row],[Egat Code]], "[$-409]mmm yyyy")</f>
        <v>Nov 2023</v>
      </c>
      <c r="E1429">
        <f>IF(AND(ALL!D1430-METEALL[[#This Row],[620104]] &gt;= 0, ALL!D1430-METEALL[[#This Row],[620104]] &lt;= 24), ALL!D1430-METEALL[[#This Row],[620104]], 0)</f>
        <v>0</v>
      </c>
      <c r="F1429">
        <f>IF(AND(ALL!E1430-METEALL[[#This Row],[620105]] &gt;= 0, ALL!E1430-METEALL[[#This Row],[620105]] &lt;= 24), ALL!E1430-METEALL[[#This Row],[620105]], 0)</f>
        <v>0</v>
      </c>
      <c r="G1429">
        <f>IF(AND(ALL!F1430-METEALL[[#This Row],[620106]] &gt;= 0, ALL!F1430-METEALL[[#This Row],[620106]] &lt;= 24), ALL!F1430-METEALL[[#This Row],[620106]], 0)</f>
        <v>0</v>
      </c>
      <c r="H1429">
        <f>IF(AND(ALL!G1430-METEALL[[#This Row],[620107]] &gt;= 0, ALL!G1430-METEALL[[#This Row],[620107]] &lt;= 24), ALL!G1430-METEALL[[#This Row],[620107]], 0)</f>
        <v>22</v>
      </c>
      <c r="I1429">
        <f>IF(AND(ALL!H1430-METEALL[[#This Row],[620109]] &gt;= 0, ALL!H1430-METEALL[[#This Row],[620109]] &lt;= 24), ALL!H1430-METEALL[[#This Row],[620109]], 0)</f>
        <v>20</v>
      </c>
      <c r="J1429">
        <f>IF(AND(ALL!I1430-METEALL[[#This Row],[620111]] &gt;= 0, ALL!I1430-METEALL[[#This Row],[620111]] &lt;= 24), ALL!I1430-METEALL[[#This Row],[620111]], 0)</f>
        <v>21</v>
      </c>
      <c r="K1429">
        <f>IF(AND(ALL!J1430-METEALL[[#This Row],[620112]] &gt;= 0, ALL!J1430-METEALL[[#This Row],[620112]] &lt;= 24), ALL!J1430-METEALL[[#This Row],[620112]], 0)</f>
        <v>0</v>
      </c>
      <c r="L1429">
        <f>IF(AND(ALL!K1430-METEALL[[#This Row],[620113]] &gt;= 0, ALL!K1430-METEALL[[#This Row],[620113]] &lt;= 24), ALL!K1430-METEALL[[#This Row],[620113]], 0)</f>
        <v>0</v>
      </c>
      <c r="M1429">
        <f>IF(AND(ALL!L1430-METEALL[[#This Row],[620114]] &gt;= 0, ALL!L1430-METEALL[[#This Row],[620114]] &lt;= 24), ALL!L1430-METEALL[[#This Row],[620114]], 0)</f>
        <v>0</v>
      </c>
      <c r="N1429">
        <f>IF(AND(ALL!M1430-METEALL[[#This Row],[620116]] &gt;= 0, ALL!M1430-METEALL[[#This Row],[620116]] &lt;= 24), ALL!M1430-METEALL[[#This Row],[620116]], 0)</f>
        <v>0</v>
      </c>
      <c r="O1429">
        <f>IF(AND(ALL!N1430-METEALL[[#This Row],[620117]] &gt;= 0, ALL!N1430-METEALL[[#This Row],[620117]] &lt;= 24), ALL!N1430-METEALL[[#This Row],[620117]], 0)</f>
        <v>0</v>
      </c>
      <c r="P1429">
        <f>IF(AND(ALL!O1430-METEALL[[#This Row],[620118]] &gt;= 0, ALL!O1430-METEALL[[#This Row],[620118]] &lt;= 24), ALL!O1430-METEALL[[#This Row],[620118]], 0)</f>
        <v>0</v>
      </c>
      <c r="Q1429">
        <f>IF(AND(ALL!P1430-METEALL[[#This Row],[620119]] &gt;= 0, ALL!P1430-METEALL[[#This Row],[620119]] &lt;= 24), ALL!P1430-METEALL[[#This Row],[620119]], 0)</f>
        <v>22</v>
      </c>
      <c r="R1429">
        <f>IF(AND(ALL!Q1430-METEALL[[#This Row],[620120]] &gt;= 0, ALL!Q1430-METEALL[[#This Row],[620120]] &lt;= 24), ALL!Q1430-METEALL[[#This Row],[620120]], 0)</f>
        <v>19</v>
      </c>
      <c r="S1429">
        <f>IF(AND(ALL!R1430-METEALL[[#This Row],[620122]] &gt;= 0, ALL!R1430-METEALL[[#This Row],[620122]] &lt;= 24), ALL!R1430-METEALL[[#This Row],[620122]], 0)</f>
        <v>0</v>
      </c>
      <c r="T1429">
        <f>IF(AND(ALL!S1430-METEALL[[#This Row],[620123]] &gt;= 0, ALL!S1430-METEALL[[#This Row],[620123]] &lt;= 24), ALL!S1430-METEALL[[#This Row],[620123]], 0)</f>
        <v>17</v>
      </c>
      <c r="U1429">
        <f>IF(AND(ALL!T1430-METEALL[[#This Row],[620124]] &gt;= 0, ALL!T1430-METEALL[[#This Row],[620124]] &lt;= 24), ALL!T1430-METEALL[[#This Row],[620124]], 0)</f>
        <v>19</v>
      </c>
      <c r="Y1429">
        <v>620104</v>
      </c>
      <c r="Z1429" s="31">
        <v>45257</v>
      </c>
      <c r="AA1429">
        <v>0</v>
      </c>
    </row>
    <row r="1430" spans="3:27">
      <c r="C1430" s="17">
        <v>45258</v>
      </c>
      <c r="D1430" t="str">
        <f>TEXT(Mete_cal[[#This Row],[Egat Code]], "[$-409]mmm yyyy")</f>
        <v>Nov 2023</v>
      </c>
      <c r="E1430">
        <f>IF(AND(ALL!D1431-METEALL[[#This Row],[620104]] &gt;= 0, ALL!D1431-METEALL[[#This Row],[620104]] &lt;= 24), ALL!D1431-METEALL[[#This Row],[620104]], 0)</f>
        <v>0</v>
      </c>
      <c r="F1430">
        <f>IF(AND(ALL!E1431-METEALL[[#This Row],[620105]] &gt;= 0, ALL!E1431-METEALL[[#This Row],[620105]] &lt;= 24), ALL!E1431-METEALL[[#This Row],[620105]], 0)</f>
        <v>0</v>
      </c>
      <c r="G1430">
        <f>IF(AND(ALL!F1431-METEALL[[#This Row],[620106]] &gt;= 0, ALL!F1431-METEALL[[#This Row],[620106]] &lt;= 24), ALL!F1431-METEALL[[#This Row],[620106]], 0)</f>
        <v>0</v>
      </c>
      <c r="H1430">
        <f>IF(AND(ALL!G1431-METEALL[[#This Row],[620107]] &gt;= 0, ALL!G1431-METEALL[[#This Row],[620107]] &lt;= 24), ALL!G1431-METEALL[[#This Row],[620107]], 0)</f>
        <v>18</v>
      </c>
      <c r="I1430">
        <f>IF(AND(ALL!H1431-METEALL[[#This Row],[620109]] &gt;= 0, ALL!H1431-METEALL[[#This Row],[620109]] &lt;= 24), ALL!H1431-METEALL[[#This Row],[620109]], 0)</f>
        <v>9</v>
      </c>
      <c r="J1430">
        <f>IF(AND(ALL!I1431-METEALL[[#This Row],[620111]] &gt;= 0, ALL!I1431-METEALL[[#This Row],[620111]] &lt;= 24), ALL!I1431-METEALL[[#This Row],[620111]], 0)</f>
        <v>19</v>
      </c>
      <c r="K1430">
        <f>IF(AND(ALL!J1431-METEALL[[#This Row],[620112]] &gt;= 0, ALL!J1431-METEALL[[#This Row],[620112]] &lt;= 24), ALL!J1431-METEALL[[#This Row],[620112]], 0)</f>
        <v>0</v>
      </c>
      <c r="L1430">
        <f>IF(AND(ALL!K1431-METEALL[[#This Row],[620113]] &gt;= 0, ALL!K1431-METEALL[[#This Row],[620113]] &lt;= 24), ALL!K1431-METEALL[[#This Row],[620113]], 0)</f>
        <v>0</v>
      </c>
      <c r="M1430">
        <f>IF(AND(ALL!L1431-METEALL[[#This Row],[620114]] &gt;= 0, ALL!L1431-METEALL[[#This Row],[620114]] &lt;= 24), ALL!L1431-METEALL[[#This Row],[620114]], 0)</f>
        <v>0</v>
      </c>
      <c r="N1430">
        <f>IF(AND(ALL!M1431-METEALL[[#This Row],[620116]] &gt;= 0, ALL!M1431-METEALL[[#This Row],[620116]] &lt;= 24), ALL!M1431-METEALL[[#This Row],[620116]], 0)</f>
        <v>0</v>
      </c>
      <c r="O1430">
        <f>IF(AND(ALL!N1431-METEALL[[#This Row],[620117]] &gt;= 0, ALL!N1431-METEALL[[#This Row],[620117]] &lt;= 24), ALL!N1431-METEALL[[#This Row],[620117]], 0)</f>
        <v>10</v>
      </c>
      <c r="P1430">
        <f>IF(AND(ALL!O1431-METEALL[[#This Row],[620118]] &gt;= 0, ALL!O1431-METEALL[[#This Row],[620118]] &lt;= 24), ALL!O1431-METEALL[[#This Row],[620118]], 0)</f>
        <v>0</v>
      </c>
      <c r="Q1430">
        <f>IF(AND(ALL!P1431-METEALL[[#This Row],[620119]] &gt;= 0, ALL!P1431-METEALL[[#This Row],[620119]] &lt;= 24), ALL!P1431-METEALL[[#This Row],[620119]], 0)</f>
        <v>19</v>
      </c>
      <c r="R1430">
        <f>IF(AND(ALL!Q1431-METEALL[[#This Row],[620120]] &gt;= 0, ALL!Q1431-METEALL[[#This Row],[620120]] &lt;= 24), ALL!Q1431-METEALL[[#This Row],[620120]], 0)</f>
        <v>1</v>
      </c>
      <c r="S1430">
        <f>IF(AND(ALL!R1431-METEALL[[#This Row],[620122]] &gt;= 0, ALL!R1431-METEALL[[#This Row],[620122]] &lt;= 24), ALL!R1431-METEALL[[#This Row],[620122]], 0)</f>
        <v>0</v>
      </c>
      <c r="T1430">
        <f>IF(AND(ALL!S1431-METEALL[[#This Row],[620123]] &gt;= 0, ALL!S1431-METEALL[[#This Row],[620123]] &lt;= 24), ALL!S1431-METEALL[[#This Row],[620123]], 0)</f>
        <v>12</v>
      </c>
      <c r="U1430">
        <f>IF(AND(ALL!T1431-METEALL[[#This Row],[620124]] &gt;= 0, ALL!T1431-METEALL[[#This Row],[620124]] &lt;= 24), ALL!T1431-METEALL[[#This Row],[620124]], 0)</f>
        <v>3</v>
      </c>
      <c r="Y1430">
        <v>620104</v>
      </c>
      <c r="Z1430" s="31">
        <v>45258</v>
      </c>
      <c r="AA1430">
        <v>0</v>
      </c>
    </row>
    <row r="1431" spans="3:27">
      <c r="C1431" s="17">
        <v>45259</v>
      </c>
      <c r="D1431" t="str">
        <f>TEXT(Mete_cal[[#This Row],[Egat Code]], "[$-409]mmm yyyy")</f>
        <v>Nov 2023</v>
      </c>
      <c r="E1431">
        <f>IF(AND(ALL!D1432-METEALL[[#This Row],[620104]] &gt;= 0, ALL!D1432-METEALL[[#This Row],[620104]] &lt;= 24), ALL!D1432-METEALL[[#This Row],[620104]], 0)</f>
        <v>0</v>
      </c>
      <c r="F1431">
        <f>IF(AND(ALL!E1432-METEALL[[#This Row],[620105]] &gt;= 0, ALL!E1432-METEALL[[#This Row],[620105]] &lt;= 24), ALL!E1432-METEALL[[#This Row],[620105]], 0)</f>
        <v>13</v>
      </c>
      <c r="G1431">
        <f>IF(AND(ALL!F1432-METEALL[[#This Row],[620106]] &gt;= 0, ALL!F1432-METEALL[[#This Row],[620106]] &lt;= 24), ALL!F1432-METEALL[[#This Row],[620106]], 0)</f>
        <v>0</v>
      </c>
      <c r="H1431">
        <f>IF(AND(ALL!G1432-METEALL[[#This Row],[620107]] &gt;= 0, ALL!G1432-METEALL[[#This Row],[620107]] &lt;= 24), ALL!G1432-METEALL[[#This Row],[620107]], 0)</f>
        <v>20</v>
      </c>
      <c r="I1431">
        <f>IF(AND(ALL!H1432-METEALL[[#This Row],[620109]] &gt;= 0, ALL!H1432-METEALL[[#This Row],[620109]] &lt;= 24), ALL!H1432-METEALL[[#This Row],[620109]], 0)</f>
        <v>21</v>
      </c>
      <c r="J1431">
        <f>IF(AND(ALL!I1432-METEALL[[#This Row],[620111]] &gt;= 0, ALL!I1432-METEALL[[#This Row],[620111]] &lt;= 24), ALL!I1432-METEALL[[#This Row],[620111]], 0)</f>
        <v>0</v>
      </c>
      <c r="K1431">
        <f>IF(AND(ALL!J1432-METEALL[[#This Row],[620112]] &gt;= 0, ALL!J1432-METEALL[[#This Row],[620112]] &lt;= 24), ALL!J1432-METEALL[[#This Row],[620112]], 0)</f>
        <v>0</v>
      </c>
      <c r="L1431">
        <f>IF(AND(ALL!K1432-METEALL[[#This Row],[620113]] &gt;= 0, ALL!K1432-METEALL[[#This Row],[620113]] &lt;= 24), ALL!K1432-METEALL[[#This Row],[620113]], 0)</f>
        <v>0</v>
      </c>
      <c r="M1431">
        <f>IF(AND(ALL!L1432-METEALL[[#This Row],[620114]] &gt;= 0, ALL!L1432-METEALL[[#This Row],[620114]] &lt;= 24), ALL!L1432-METEALL[[#This Row],[620114]], 0)</f>
        <v>0</v>
      </c>
      <c r="N1431">
        <f>IF(AND(ALL!M1432-METEALL[[#This Row],[620116]] &gt;= 0, ALL!M1432-METEALL[[#This Row],[620116]] &lt;= 24), ALL!M1432-METEALL[[#This Row],[620116]], 0)</f>
        <v>0</v>
      </c>
      <c r="O1431">
        <f>IF(AND(ALL!N1432-METEALL[[#This Row],[620117]] &gt;= 0, ALL!N1432-METEALL[[#This Row],[620117]] &lt;= 24), ALL!N1432-METEALL[[#This Row],[620117]], 0)</f>
        <v>21</v>
      </c>
      <c r="P1431">
        <f>IF(AND(ALL!O1432-METEALL[[#This Row],[620118]] &gt;= 0, ALL!O1432-METEALL[[#This Row],[620118]] &lt;= 24), ALL!O1432-METEALL[[#This Row],[620118]], 0)</f>
        <v>0</v>
      </c>
      <c r="Q1431">
        <f>IF(AND(ALL!P1432-METEALL[[#This Row],[620119]] &gt;= 0, ALL!P1432-METEALL[[#This Row],[620119]] &lt;= 24), ALL!P1432-METEALL[[#This Row],[620119]], 0)</f>
        <v>19</v>
      </c>
      <c r="R1431">
        <f>IF(AND(ALL!Q1432-METEALL[[#This Row],[620120]] &gt;= 0, ALL!Q1432-METEALL[[#This Row],[620120]] &lt;= 24), ALL!Q1432-METEALL[[#This Row],[620120]], 0)</f>
        <v>0</v>
      </c>
      <c r="S1431">
        <f>IF(AND(ALL!R1432-METEALL[[#This Row],[620122]] &gt;= 0, ALL!R1432-METEALL[[#This Row],[620122]] &lt;= 24), ALL!R1432-METEALL[[#This Row],[620122]], 0)</f>
        <v>0</v>
      </c>
      <c r="T1431">
        <f>IF(AND(ALL!S1432-METEALL[[#This Row],[620123]] &gt;= 0, ALL!S1432-METEALL[[#This Row],[620123]] &lt;= 24), ALL!S1432-METEALL[[#This Row],[620123]], 0)</f>
        <v>13</v>
      </c>
      <c r="U1431">
        <f>IF(AND(ALL!T1432-METEALL[[#This Row],[620124]] &gt;= 0, ALL!T1432-METEALL[[#This Row],[620124]] &lt;= 24), ALL!T1432-METEALL[[#This Row],[620124]], 0)</f>
        <v>0</v>
      </c>
      <c r="Y1431">
        <v>620104</v>
      </c>
      <c r="Z1431" s="31">
        <v>45259</v>
      </c>
      <c r="AA1431">
        <v>0</v>
      </c>
    </row>
    <row r="1432" spans="3:27">
      <c r="C1432" s="17">
        <v>45260</v>
      </c>
      <c r="D1432" t="str">
        <f>TEXT(Mete_cal[[#This Row],[Egat Code]], "[$-409]mmm yyyy")</f>
        <v>Nov 2023</v>
      </c>
      <c r="E1432">
        <f>IF(AND(ALL!D1433-METEALL[[#This Row],[620104]] &gt;= 0, ALL!D1433-METEALL[[#This Row],[620104]] &lt;= 24), ALL!D1433-METEALL[[#This Row],[620104]], 0)</f>
        <v>14</v>
      </c>
      <c r="F1432">
        <f>IF(AND(ALL!E1433-METEALL[[#This Row],[620105]] &gt;= 0, ALL!E1433-METEALL[[#This Row],[620105]] &lt;= 24), ALL!E1433-METEALL[[#This Row],[620105]], 0)</f>
        <v>15</v>
      </c>
      <c r="G1432">
        <f>IF(AND(ALL!F1433-METEALL[[#This Row],[620106]] &gt;= 0, ALL!F1433-METEALL[[#This Row],[620106]] &lt;= 24), ALL!F1433-METEALL[[#This Row],[620106]], 0)</f>
        <v>0</v>
      </c>
      <c r="H1432">
        <f>IF(AND(ALL!G1433-METEALL[[#This Row],[620107]] &gt;= 0, ALL!G1433-METEALL[[#This Row],[620107]] &lt;= 24), ALL!G1433-METEALL[[#This Row],[620107]], 0)</f>
        <v>13</v>
      </c>
      <c r="I1432">
        <f>IF(AND(ALL!H1433-METEALL[[#This Row],[620109]] &gt;= 0, ALL!H1433-METEALL[[#This Row],[620109]] &lt;= 24), ALL!H1433-METEALL[[#This Row],[620109]], 0)</f>
        <v>16</v>
      </c>
      <c r="J1432">
        <f>IF(AND(ALL!I1433-METEALL[[#This Row],[620111]] &gt;= 0, ALL!I1433-METEALL[[#This Row],[620111]] &lt;= 24), ALL!I1433-METEALL[[#This Row],[620111]], 0)</f>
        <v>0</v>
      </c>
      <c r="K1432">
        <f>IF(AND(ALL!J1433-METEALL[[#This Row],[620112]] &gt;= 0, ALL!J1433-METEALL[[#This Row],[620112]] &lt;= 24), ALL!J1433-METEALL[[#This Row],[620112]], 0)</f>
        <v>10</v>
      </c>
      <c r="L1432">
        <f>IF(AND(ALL!K1433-METEALL[[#This Row],[620113]] &gt;= 0, ALL!K1433-METEALL[[#This Row],[620113]] &lt;= 24), ALL!K1433-METEALL[[#This Row],[620113]], 0)</f>
        <v>0</v>
      </c>
      <c r="M1432">
        <f>IF(AND(ALL!L1433-METEALL[[#This Row],[620114]] &gt;= 0, ALL!L1433-METEALL[[#This Row],[620114]] &lt;= 24), ALL!L1433-METEALL[[#This Row],[620114]], 0)</f>
        <v>0</v>
      </c>
      <c r="N1432">
        <f>IF(AND(ALL!M1433-METEALL[[#This Row],[620116]] &gt;= 0, ALL!M1433-METEALL[[#This Row],[620116]] &lt;= 24), ALL!M1433-METEALL[[#This Row],[620116]], 0)</f>
        <v>0</v>
      </c>
      <c r="O1432">
        <f>IF(AND(ALL!N1433-METEALL[[#This Row],[620117]] &gt;= 0, ALL!N1433-METEALL[[#This Row],[620117]] &lt;= 24), ALL!N1433-METEALL[[#This Row],[620117]], 0)</f>
        <v>13</v>
      </c>
      <c r="P1432">
        <f>IF(AND(ALL!O1433-METEALL[[#This Row],[620118]] &gt;= 0, ALL!O1433-METEALL[[#This Row],[620118]] &lt;= 24), ALL!O1433-METEALL[[#This Row],[620118]], 0)</f>
        <v>0</v>
      </c>
      <c r="Q1432">
        <f>IF(AND(ALL!P1433-METEALL[[#This Row],[620119]] &gt;= 0, ALL!P1433-METEALL[[#This Row],[620119]] &lt;= 24), ALL!P1433-METEALL[[#This Row],[620119]], 0)</f>
        <v>13</v>
      </c>
      <c r="R1432">
        <f>IF(AND(ALL!Q1433-METEALL[[#This Row],[620120]] &gt;= 0, ALL!Q1433-METEALL[[#This Row],[620120]] &lt;= 24), ALL!Q1433-METEALL[[#This Row],[620120]], 0)</f>
        <v>0</v>
      </c>
      <c r="S1432">
        <f>IF(AND(ALL!R1433-METEALL[[#This Row],[620122]] &gt;= 0, ALL!R1433-METEALL[[#This Row],[620122]] &lt;= 24), ALL!R1433-METEALL[[#This Row],[620122]], 0)</f>
        <v>14</v>
      </c>
      <c r="T1432">
        <f>IF(AND(ALL!S1433-METEALL[[#This Row],[620123]] &gt;= 0, ALL!S1433-METEALL[[#This Row],[620123]] &lt;= 24), ALL!S1433-METEALL[[#This Row],[620123]], 0)</f>
        <v>16</v>
      </c>
      <c r="U1432">
        <f>IF(AND(ALL!T1433-METEALL[[#This Row],[620124]] &gt;= 0, ALL!T1433-METEALL[[#This Row],[620124]] &lt;= 24), ALL!T1433-METEALL[[#This Row],[620124]], 0)</f>
        <v>14</v>
      </c>
      <c r="Y1432">
        <v>620104</v>
      </c>
      <c r="Z1432" s="31">
        <v>45260</v>
      </c>
      <c r="AA1432">
        <v>14</v>
      </c>
    </row>
    <row r="1433" spans="3:27">
      <c r="C1433" s="17">
        <v>45261</v>
      </c>
      <c r="D1433" t="str">
        <f>TEXT(Mete_cal[[#This Row],[Egat Code]], "[$-409]mmm yyyy")</f>
        <v>Dec 2023</v>
      </c>
      <c r="E1433">
        <f>IF(AND(ALL!D1434-METEALL[[#This Row],[620104]] &gt;= 0, ALL!D1434-METEALL[[#This Row],[620104]] &lt;= 24), ALL!D1434-METEALL[[#This Row],[620104]], 0)</f>
        <v>15</v>
      </c>
      <c r="F1433">
        <f>IF(AND(ALL!E1434-METEALL[[#This Row],[620105]] &gt;= 0, ALL!E1434-METEALL[[#This Row],[620105]] &lt;= 24), ALL!E1434-METEALL[[#This Row],[620105]], 0)</f>
        <v>19</v>
      </c>
      <c r="G1433">
        <f>IF(AND(ALL!F1434-METEALL[[#This Row],[620106]] &gt;= 0, ALL!F1434-METEALL[[#This Row],[620106]] &lt;= 24), ALL!F1434-METEALL[[#This Row],[620106]], 0)</f>
        <v>0</v>
      </c>
      <c r="H1433">
        <f>IF(AND(ALL!G1434-METEALL[[#This Row],[620107]] &gt;= 0, ALL!G1434-METEALL[[#This Row],[620107]] &lt;= 24), ALL!G1434-METEALL[[#This Row],[620107]], 0)</f>
        <v>19</v>
      </c>
      <c r="I1433">
        <f>IF(AND(ALL!H1434-METEALL[[#This Row],[620109]] &gt;= 0, ALL!H1434-METEALL[[#This Row],[620109]] &lt;= 24), ALL!H1434-METEALL[[#This Row],[620109]], 0)</f>
        <v>0</v>
      </c>
      <c r="J1433">
        <f>IF(AND(ALL!I1434-METEALL[[#This Row],[620111]] &gt;= 0, ALL!I1434-METEALL[[#This Row],[620111]] &lt;= 24), ALL!I1434-METEALL[[#This Row],[620111]], 0)</f>
        <v>0</v>
      </c>
      <c r="K1433">
        <f>IF(AND(ALL!J1434-METEALL[[#This Row],[620112]] &gt;= 0, ALL!J1434-METEALL[[#This Row],[620112]] &lt;= 24), ALL!J1434-METEALL[[#This Row],[620112]], 0)</f>
        <v>14</v>
      </c>
      <c r="L1433">
        <f>IF(AND(ALL!K1434-METEALL[[#This Row],[620113]] &gt;= 0, ALL!K1434-METEALL[[#This Row],[620113]] &lt;= 24), ALL!K1434-METEALL[[#This Row],[620113]], 0)</f>
        <v>0</v>
      </c>
      <c r="M1433">
        <f>IF(AND(ALL!L1434-METEALL[[#This Row],[620114]] &gt;= 0, ALL!L1434-METEALL[[#This Row],[620114]] &lt;= 24), ALL!L1434-METEALL[[#This Row],[620114]], 0)</f>
        <v>0</v>
      </c>
      <c r="N1433">
        <f>IF(AND(ALL!M1434-METEALL[[#This Row],[620116]] &gt;= 0, ALL!M1434-METEALL[[#This Row],[620116]] &lt;= 24), ALL!M1434-METEALL[[#This Row],[620116]], 0)</f>
        <v>0</v>
      </c>
      <c r="O1433">
        <f>IF(AND(ALL!N1434-METEALL[[#This Row],[620117]] &gt;= 0, ALL!N1434-METEALL[[#This Row],[620117]] &lt;= 24), ALL!N1434-METEALL[[#This Row],[620117]], 0)</f>
        <v>23</v>
      </c>
      <c r="P1433">
        <f>IF(AND(ALL!O1434-METEALL[[#This Row],[620118]] &gt;= 0, ALL!O1434-METEALL[[#This Row],[620118]] &lt;= 24), ALL!O1434-METEALL[[#This Row],[620118]], 0)</f>
        <v>0</v>
      </c>
      <c r="Q1433">
        <f>IF(AND(ALL!P1434-METEALL[[#This Row],[620119]] &gt;= 0, ALL!P1434-METEALL[[#This Row],[620119]] &lt;= 24), ALL!P1434-METEALL[[#This Row],[620119]], 0)</f>
        <v>21</v>
      </c>
      <c r="R1433">
        <f>IF(AND(ALL!Q1434-METEALL[[#This Row],[620120]] &gt;= 0, ALL!Q1434-METEALL[[#This Row],[620120]] &lt;= 24), ALL!Q1434-METEALL[[#This Row],[620120]], 0)</f>
        <v>0</v>
      </c>
      <c r="S1433">
        <f>IF(AND(ALL!R1434-METEALL[[#This Row],[620122]] &gt;= 0, ALL!R1434-METEALL[[#This Row],[620122]] &lt;= 24), ALL!R1434-METEALL[[#This Row],[620122]], 0)</f>
        <v>19</v>
      </c>
      <c r="T1433">
        <f>IF(AND(ALL!S1434-METEALL[[#This Row],[620123]] &gt;= 0, ALL!S1434-METEALL[[#This Row],[620123]] &lt;= 24), ALL!S1434-METEALL[[#This Row],[620123]], 0)</f>
        <v>0</v>
      </c>
      <c r="U1433">
        <f>IF(AND(ALL!T1434-METEALL[[#This Row],[620124]] &gt;= 0, ALL!T1434-METEALL[[#This Row],[620124]] &lt;= 24), ALL!T1434-METEALL[[#This Row],[620124]], 0)</f>
        <v>21</v>
      </c>
      <c r="Y1433">
        <v>620104</v>
      </c>
      <c r="Z1433" s="31">
        <v>45261</v>
      </c>
      <c r="AA1433">
        <v>15</v>
      </c>
    </row>
    <row r="1434" spans="3:27">
      <c r="C1434" s="17">
        <v>45262</v>
      </c>
      <c r="D1434" t="str">
        <f>TEXT(Mete_cal[[#This Row],[Egat Code]], "[$-409]mmm yyyy")</f>
        <v>Dec 2023</v>
      </c>
      <c r="E1434">
        <f>IF(AND(ALL!D1435-METEALL[[#This Row],[620104]] &gt;= 0, ALL!D1435-METEALL[[#This Row],[620104]] &lt;= 24), ALL!D1435-METEALL[[#This Row],[620104]], 0)</f>
        <v>13</v>
      </c>
      <c r="F1434">
        <f>IF(AND(ALL!E1435-METEALL[[#This Row],[620105]] &gt;= 0, ALL!E1435-METEALL[[#This Row],[620105]] &lt;= 24), ALL!E1435-METEALL[[#This Row],[620105]], 0)</f>
        <v>9</v>
      </c>
      <c r="G1434">
        <f>IF(AND(ALL!F1435-METEALL[[#This Row],[620106]] &gt;= 0, ALL!F1435-METEALL[[#This Row],[620106]] &lt;= 24), ALL!F1435-METEALL[[#This Row],[620106]], 0)</f>
        <v>0</v>
      </c>
      <c r="H1434">
        <f>IF(AND(ALL!G1435-METEALL[[#This Row],[620107]] &gt;= 0, ALL!G1435-METEALL[[#This Row],[620107]] &lt;= 24), ALL!G1435-METEALL[[#This Row],[620107]], 0)</f>
        <v>13</v>
      </c>
      <c r="I1434">
        <f>IF(AND(ALL!H1435-METEALL[[#This Row],[620109]] &gt;= 0, ALL!H1435-METEALL[[#This Row],[620109]] &lt;= 24), ALL!H1435-METEALL[[#This Row],[620109]], 0)</f>
        <v>4</v>
      </c>
      <c r="J1434">
        <f>IF(AND(ALL!I1435-METEALL[[#This Row],[620111]] &gt;= 0, ALL!I1435-METEALL[[#This Row],[620111]] &lt;= 24), ALL!I1435-METEALL[[#This Row],[620111]], 0)</f>
        <v>0</v>
      </c>
      <c r="K1434">
        <f>IF(AND(ALL!J1435-METEALL[[#This Row],[620112]] &gt;= 0, ALL!J1435-METEALL[[#This Row],[620112]] &lt;= 24), ALL!J1435-METEALL[[#This Row],[620112]], 0)</f>
        <v>2</v>
      </c>
      <c r="L1434">
        <f>IF(AND(ALL!K1435-METEALL[[#This Row],[620113]] &gt;= 0, ALL!K1435-METEALL[[#This Row],[620113]] &lt;= 24), ALL!K1435-METEALL[[#This Row],[620113]], 0)</f>
        <v>0</v>
      </c>
      <c r="M1434">
        <f>IF(AND(ALL!L1435-METEALL[[#This Row],[620114]] &gt;= 0, ALL!L1435-METEALL[[#This Row],[620114]] &lt;= 24), ALL!L1435-METEALL[[#This Row],[620114]], 0)</f>
        <v>0</v>
      </c>
      <c r="N1434">
        <f>IF(AND(ALL!M1435-METEALL[[#This Row],[620116]] &gt;= 0, ALL!M1435-METEALL[[#This Row],[620116]] &lt;= 24), ALL!M1435-METEALL[[#This Row],[620116]], 0)</f>
        <v>0</v>
      </c>
      <c r="O1434">
        <f>IF(AND(ALL!N1435-METEALL[[#This Row],[620117]] &gt;= 0, ALL!N1435-METEALL[[#This Row],[620117]] &lt;= 24), ALL!N1435-METEALL[[#This Row],[620117]], 0)</f>
        <v>11</v>
      </c>
      <c r="P1434">
        <f>IF(AND(ALL!O1435-METEALL[[#This Row],[620118]] &gt;= 0, ALL!O1435-METEALL[[#This Row],[620118]] &lt;= 24), ALL!O1435-METEALL[[#This Row],[620118]], 0)</f>
        <v>0</v>
      </c>
      <c r="Q1434">
        <f>IF(AND(ALL!P1435-METEALL[[#This Row],[620119]] &gt;= 0, ALL!P1435-METEALL[[#This Row],[620119]] &lt;= 24), ALL!P1435-METEALL[[#This Row],[620119]], 0)</f>
        <v>10</v>
      </c>
      <c r="R1434">
        <f>IF(AND(ALL!Q1435-METEALL[[#This Row],[620120]] &gt;= 0, ALL!Q1435-METEALL[[#This Row],[620120]] &lt;= 24), ALL!Q1435-METEALL[[#This Row],[620120]], 0)</f>
        <v>0</v>
      </c>
      <c r="S1434">
        <f>IF(AND(ALL!R1435-METEALL[[#This Row],[620122]] &gt;= 0, ALL!R1435-METEALL[[#This Row],[620122]] &lt;= 24), ALL!R1435-METEALL[[#This Row],[620122]], 0)</f>
        <v>14</v>
      </c>
      <c r="T1434">
        <f>IF(AND(ALL!S1435-METEALL[[#This Row],[620123]] &gt;= 0, ALL!S1435-METEALL[[#This Row],[620123]] &lt;= 24), ALL!S1435-METEALL[[#This Row],[620123]], 0)</f>
        <v>13</v>
      </c>
      <c r="U1434">
        <f>IF(AND(ALL!T1435-METEALL[[#This Row],[620124]] &gt;= 0, ALL!T1435-METEALL[[#This Row],[620124]] &lt;= 24), ALL!T1435-METEALL[[#This Row],[620124]], 0)</f>
        <v>10</v>
      </c>
      <c r="Y1434">
        <v>620104</v>
      </c>
      <c r="Z1434" s="31">
        <v>45262</v>
      </c>
      <c r="AA1434">
        <v>13</v>
      </c>
    </row>
    <row r="1435" spans="3:27">
      <c r="C1435" s="17">
        <v>45263</v>
      </c>
      <c r="D1435" t="str">
        <f>TEXT(Mete_cal[[#This Row],[Egat Code]], "[$-409]mmm yyyy")</f>
        <v>Dec 2023</v>
      </c>
      <c r="E1435">
        <f>IF(AND(ALL!D1436-METEALL[[#This Row],[620104]] &gt;= 0, ALL!D1436-METEALL[[#This Row],[620104]] &lt;= 24), ALL!D1436-METEALL[[#This Row],[620104]], 0)</f>
        <v>0</v>
      </c>
      <c r="F1435">
        <f>IF(AND(ALL!E1436-METEALL[[#This Row],[620105]] &gt;= 0, ALL!E1436-METEALL[[#This Row],[620105]] &lt;= 24), ALL!E1436-METEALL[[#This Row],[620105]], 0)</f>
        <v>16</v>
      </c>
      <c r="G1435">
        <f>IF(AND(ALL!F1436-METEALL[[#This Row],[620106]] &gt;= 0, ALL!F1436-METEALL[[#This Row],[620106]] &lt;= 24), ALL!F1436-METEALL[[#This Row],[620106]], 0)</f>
        <v>0</v>
      </c>
      <c r="H1435">
        <f>IF(AND(ALL!G1436-METEALL[[#This Row],[620107]] &gt;= 0, ALL!G1436-METEALL[[#This Row],[620107]] &lt;= 24), ALL!G1436-METEALL[[#This Row],[620107]], 0)</f>
        <v>1</v>
      </c>
      <c r="I1435">
        <f>IF(AND(ALL!H1436-METEALL[[#This Row],[620109]] &gt;= 0, ALL!H1436-METEALL[[#This Row],[620109]] &lt;= 24), ALL!H1436-METEALL[[#This Row],[620109]], 0)</f>
        <v>9</v>
      </c>
      <c r="J1435">
        <f>IF(AND(ALL!I1436-METEALL[[#This Row],[620111]] &gt;= 0, ALL!I1436-METEALL[[#This Row],[620111]] &lt;= 24), ALL!I1436-METEALL[[#This Row],[620111]], 0)</f>
        <v>0</v>
      </c>
      <c r="K1435">
        <f>IF(AND(ALL!J1436-METEALL[[#This Row],[620112]] &gt;= 0, ALL!J1436-METEALL[[#This Row],[620112]] &lt;= 24), ALL!J1436-METEALL[[#This Row],[620112]], 0)</f>
        <v>7</v>
      </c>
      <c r="L1435">
        <f>IF(AND(ALL!K1436-METEALL[[#This Row],[620113]] &gt;= 0, ALL!K1436-METEALL[[#This Row],[620113]] &lt;= 24), ALL!K1436-METEALL[[#This Row],[620113]], 0)</f>
        <v>0</v>
      </c>
      <c r="M1435">
        <f>IF(AND(ALL!L1436-METEALL[[#This Row],[620114]] &gt;= 0, ALL!L1436-METEALL[[#This Row],[620114]] &lt;= 24), ALL!L1436-METEALL[[#This Row],[620114]], 0)</f>
        <v>0</v>
      </c>
      <c r="N1435">
        <f>IF(AND(ALL!M1436-METEALL[[#This Row],[620116]] &gt;= 0, ALL!M1436-METEALL[[#This Row],[620116]] &lt;= 24), ALL!M1436-METEALL[[#This Row],[620116]], 0)</f>
        <v>0</v>
      </c>
      <c r="O1435">
        <f>IF(AND(ALL!N1436-METEALL[[#This Row],[620117]] &gt;= 0, ALL!N1436-METEALL[[#This Row],[620117]] &lt;= 24), ALL!N1436-METEALL[[#This Row],[620117]], 0)</f>
        <v>0</v>
      </c>
      <c r="P1435">
        <f>IF(AND(ALL!O1436-METEALL[[#This Row],[620118]] &gt;= 0, ALL!O1436-METEALL[[#This Row],[620118]] &lt;= 24), ALL!O1436-METEALL[[#This Row],[620118]], 0)</f>
        <v>0</v>
      </c>
      <c r="Q1435">
        <f>IF(AND(ALL!P1436-METEALL[[#This Row],[620119]] &gt;= 0, ALL!P1436-METEALL[[#This Row],[620119]] &lt;= 24), ALL!P1436-METEALL[[#This Row],[620119]], 0)</f>
        <v>19</v>
      </c>
      <c r="R1435">
        <f>IF(AND(ALL!Q1436-METEALL[[#This Row],[620120]] &gt;= 0, ALL!Q1436-METEALL[[#This Row],[620120]] &lt;= 24), ALL!Q1436-METEALL[[#This Row],[620120]], 0)</f>
        <v>7</v>
      </c>
      <c r="S1435">
        <f>IF(AND(ALL!R1436-METEALL[[#This Row],[620122]] &gt;= 0, ALL!R1436-METEALL[[#This Row],[620122]] &lt;= 24), ALL!R1436-METEALL[[#This Row],[620122]], 0)</f>
        <v>19</v>
      </c>
      <c r="T1435">
        <f>IF(AND(ALL!S1436-METEALL[[#This Row],[620123]] &gt;= 0, ALL!S1436-METEALL[[#This Row],[620123]] &lt;= 24), ALL!S1436-METEALL[[#This Row],[620123]], 0)</f>
        <v>7</v>
      </c>
      <c r="U1435">
        <f>IF(AND(ALL!T1436-METEALL[[#This Row],[620124]] &gt;= 0, ALL!T1436-METEALL[[#This Row],[620124]] &lt;= 24), ALL!T1436-METEALL[[#This Row],[620124]], 0)</f>
        <v>20</v>
      </c>
      <c r="Y1435">
        <v>620104</v>
      </c>
      <c r="Z1435" s="31">
        <v>45263</v>
      </c>
      <c r="AA1435">
        <v>0</v>
      </c>
    </row>
    <row r="1436" spans="3:27">
      <c r="C1436" s="17">
        <v>45264</v>
      </c>
      <c r="D1436" t="str">
        <f>TEXT(Mete_cal[[#This Row],[Egat Code]], "[$-409]mmm yyyy")</f>
        <v>Dec 2023</v>
      </c>
      <c r="E1436">
        <f>IF(AND(ALL!D1437-METEALL[[#This Row],[620104]] &gt;= 0, ALL!D1437-METEALL[[#This Row],[620104]] &lt;= 24), ALL!D1437-METEALL[[#This Row],[620104]], 0)</f>
        <v>0</v>
      </c>
      <c r="F1436">
        <f>IF(AND(ALL!E1437-METEALL[[#This Row],[620105]] &gt;= 0, ALL!E1437-METEALL[[#This Row],[620105]] &lt;= 24), ALL!E1437-METEALL[[#This Row],[620105]], 0)</f>
        <v>0</v>
      </c>
      <c r="G1436">
        <f>IF(AND(ALL!F1437-METEALL[[#This Row],[620106]] &gt;= 0, ALL!F1437-METEALL[[#This Row],[620106]] &lt;= 24), ALL!F1437-METEALL[[#This Row],[620106]], 0)</f>
        <v>0</v>
      </c>
      <c r="H1436">
        <f>IF(AND(ALL!G1437-METEALL[[#This Row],[620107]] &gt;= 0, ALL!G1437-METEALL[[#This Row],[620107]] &lt;= 24), ALL!G1437-METEALL[[#This Row],[620107]], 0)</f>
        <v>7</v>
      </c>
      <c r="I1436">
        <f>IF(AND(ALL!H1437-METEALL[[#This Row],[620109]] &gt;= 0, ALL!H1437-METEALL[[#This Row],[620109]] &lt;= 24), ALL!H1437-METEALL[[#This Row],[620109]], 0)</f>
        <v>1</v>
      </c>
      <c r="J1436">
        <f>IF(AND(ALL!I1437-METEALL[[#This Row],[620111]] &gt;= 0, ALL!I1437-METEALL[[#This Row],[620111]] &lt;= 24), ALL!I1437-METEALL[[#This Row],[620111]], 0)</f>
        <v>6</v>
      </c>
      <c r="K1436">
        <f>IF(AND(ALL!J1437-METEALL[[#This Row],[620112]] &gt;= 0, ALL!J1437-METEALL[[#This Row],[620112]] &lt;= 24), ALL!J1437-METEALL[[#This Row],[620112]], 0)</f>
        <v>11</v>
      </c>
      <c r="L1436">
        <f>IF(AND(ALL!K1437-METEALL[[#This Row],[620113]] &gt;= 0, ALL!K1437-METEALL[[#This Row],[620113]] &lt;= 24), ALL!K1437-METEALL[[#This Row],[620113]], 0)</f>
        <v>0</v>
      </c>
      <c r="M1436">
        <f>IF(AND(ALL!L1437-METEALL[[#This Row],[620114]] &gt;= 0, ALL!L1437-METEALL[[#This Row],[620114]] &lt;= 24), ALL!L1437-METEALL[[#This Row],[620114]], 0)</f>
        <v>0</v>
      </c>
      <c r="N1436">
        <f>IF(AND(ALL!M1437-METEALL[[#This Row],[620116]] &gt;= 0, ALL!M1437-METEALL[[#This Row],[620116]] &lt;= 24), ALL!M1437-METEALL[[#This Row],[620116]], 0)</f>
        <v>0</v>
      </c>
      <c r="O1436">
        <f>IF(AND(ALL!N1437-METEALL[[#This Row],[620117]] &gt;= 0, ALL!N1437-METEALL[[#This Row],[620117]] &lt;= 24), ALL!N1437-METEALL[[#This Row],[620117]], 0)</f>
        <v>0</v>
      </c>
      <c r="P1436">
        <f>IF(AND(ALL!O1437-METEALL[[#This Row],[620118]] &gt;= 0, ALL!O1437-METEALL[[#This Row],[620118]] &lt;= 24), ALL!O1437-METEALL[[#This Row],[620118]], 0)</f>
        <v>0</v>
      </c>
      <c r="Q1436">
        <f>IF(AND(ALL!P1437-METEALL[[#This Row],[620119]] &gt;= 0, ALL!P1437-METEALL[[#This Row],[620119]] &lt;= 24), ALL!P1437-METEALL[[#This Row],[620119]], 0)</f>
        <v>21</v>
      </c>
      <c r="R1436">
        <f>IF(AND(ALL!Q1437-METEALL[[#This Row],[620120]] &gt;= 0, ALL!Q1437-METEALL[[#This Row],[620120]] &lt;= 24), ALL!Q1437-METEALL[[#This Row],[620120]], 0)</f>
        <v>6</v>
      </c>
      <c r="S1436">
        <f>IF(AND(ALL!R1437-METEALL[[#This Row],[620122]] &gt;= 0, ALL!R1437-METEALL[[#This Row],[620122]] &lt;= 24), ALL!R1437-METEALL[[#This Row],[620122]], 0)</f>
        <v>14</v>
      </c>
      <c r="T1436">
        <f>IF(AND(ALL!S1437-METEALL[[#This Row],[620123]] &gt;= 0, ALL!S1437-METEALL[[#This Row],[620123]] &lt;= 24), ALL!S1437-METEALL[[#This Row],[620123]], 0)</f>
        <v>3</v>
      </c>
      <c r="U1436">
        <f>IF(AND(ALL!T1437-METEALL[[#This Row],[620124]] &gt;= 0, ALL!T1437-METEALL[[#This Row],[620124]] &lt;= 24), ALL!T1437-METEALL[[#This Row],[620124]], 0)</f>
        <v>20</v>
      </c>
      <c r="Y1436">
        <v>620104</v>
      </c>
      <c r="Z1436" s="31">
        <v>45264</v>
      </c>
      <c r="AA1436">
        <v>0</v>
      </c>
    </row>
    <row r="1437" spans="3:27">
      <c r="C1437" s="17">
        <v>45265</v>
      </c>
      <c r="D1437" t="str">
        <f>TEXT(Mete_cal[[#This Row],[Egat Code]], "[$-409]mmm yyyy")</f>
        <v>Dec 2023</v>
      </c>
      <c r="E1437">
        <f>IF(AND(ALL!D1438-METEALL[[#This Row],[620104]] &gt;= 0, ALL!D1438-METEALL[[#This Row],[620104]] &lt;= 24), ALL!D1438-METEALL[[#This Row],[620104]], 0)</f>
        <v>0</v>
      </c>
      <c r="F1437">
        <f>IF(AND(ALL!E1438-METEALL[[#This Row],[620105]] &gt;= 0, ALL!E1438-METEALL[[#This Row],[620105]] &lt;= 24), ALL!E1438-METEALL[[#This Row],[620105]], 0)</f>
        <v>18</v>
      </c>
      <c r="G1437">
        <f>IF(AND(ALL!F1438-METEALL[[#This Row],[620106]] &gt;= 0, ALL!F1438-METEALL[[#This Row],[620106]] &lt;= 24), ALL!F1438-METEALL[[#This Row],[620106]], 0)</f>
        <v>0</v>
      </c>
      <c r="H1437">
        <f>IF(AND(ALL!G1438-METEALL[[#This Row],[620107]] &gt;= 0, ALL!G1438-METEALL[[#This Row],[620107]] &lt;= 24), ALL!G1438-METEALL[[#This Row],[620107]], 0)</f>
        <v>10</v>
      </c>
      <c r="I1437">
        <f>IF(AND(ALL!H1438-METEALL[[#This Row],[620109]] &gt;= 0, ALL!H1438-METEALL[[#This Row],[620109]] &lt;= 24), ALL!H1438-METEALL[[#This Row],[620109]], 0)</f>
        <v>0</v>
      </c>
      <c r="J1437">
        <f>IF(AND(ALL!I1438-METEALL[[#This Row],[620111]] &gt;= 0, ALL!I1438-METEALL[[#This Row],[620111]] &lt;= 24), ALL!I1438-METEALL[[#This Row],[620111]], 0)</f>
        <v>2</v>
      </c>
      <c r="K1437">
        <f>IF(AND(ALL!J1438-METEALL[[#This Row],[620112]] &gt;= 0, ALL!J1438-METEALL[[#This Row],[620112]] &lt;= 24), ALL!J1438-METEALL[[#This Row],[620112]], 0)</f>
        <v>10</v>
      </c>
      <c r="L1437">
        <f>IF(AND(ALL!K1438-METEALL[[#This Row],[620113]] &gt;= 0, ALL!K1438-METEALL[[#This Row],[620113]] &lt;= 24), ALL!K1438-METEALL[[#This Row],[620113]], 0)</f>
        <v>0</v>
      </c>
      <c r="M1437">
        <f>IF(AND(ALL!L1438-METEALL[[#This Row],[620114]] &gt;= 0, ALL!L1438-METEALL[[#This Row],[620114]] &lt;= 24), ALL!L1438-METEALL[[#This Row],[620114]], 0)</f>
        <v>0</v>
      </c>
      <c r="N1437">
        <f>IF(AND(ALL!M1438-METEALL[[#This Row],[620116]] &gt;= 0, ALL!M1438-METEALL[[#This Row],[620116]] &lt;= 24), ALL!M1438-METEALL[[#This Row],[620116]], 0)</f>
        <v>0</v>
      </c>
      <c r="O1437">
        <f>IF(AND(ALL!N1438-METEALL[[#This Row],[620117]] &gt;= 0, ALL!N1438-METEALL[[#This Row],[620117]] &lt;= 24), ALL!N1438-METEALL[[#This Row],[620117]], 0)</f>
        <v>0</v>
      </c>
      <c r="P1437">
        <f>IF(AND(ALL!O1438-METEALL[[#This Row],[620118]] &gt;= 0, ALL!O1438-METEALL[[#This Row],[620118]] &lt;= 24), ALL!O1438-METEALL[[#This Row],[620118]], 0)</f>
        <v>0</v>
      </c>
      <c r="Q1437">
        <f>IF(AND(ALL!P1438-METEALL[[#This Row],[620119]] &gt;= 0, ALL!P1438-METEALL[[#This Row],[620119]] &lt;= 24), ALL!P1438-METEALL[[#This Row],[620119]], 0)</f>
        <v>0</v>
      </c>
      <c r="R1437">
        <f>IF(AND(ALL!Q1438-METEALL[[#This Row],[620120]] &gt;= 0, ALL!Q1438-METEALL[[#This Row],[620120]] &lt;= 24), ALL!Q1438-METEALL[[#This Row],[620120]], 0)</f>
        <v>0</v>
      </c>
      <c r="S1437">
        <f>IF(AND(ALL!R1438-METEALL[[#This Row],[620122]] &gt;= 0, ALL!R1438-METEALL[[#This Row],[620122]] &lt;= 24), ALL!R1438-METEALL[[#This Row],[620122]], 0)</f>
        <v>17</v>
      </c>
      <c r="T1437">
        <f>IF(AND(ALL!S1438-METEALL[[#This Row],[620123]] &gt;= 0, ALL!S1438-METEALL[[#This Row],[620123]] &lt;= 24), ALL!S1438-METEALL[[#This Row],[620123]], 0)</f>
        <v>11</v>
      </c>
      <c r="U1437">
        <f>IF(AND(ALL!T1438-METEALL[[#This Row],[620124]] &gt;= 0, ALL!T1438-METEALL[[#This Row],[620124]] &lt;= 24), ALL!T1438-METEALL[[#This Row],[620124]], 0)</f>
        <v>18</v>
      </c>
      <c r="Y1437">
        <v>620104</v>
      </c>
      <c r="Z1437" s="31">
        <v>45265</v>
      </c>
      <c r="AA1437">
        <v>0</v>
      </c>
    </row>
    <row r="1438" spans="3:27">
      <c r="C1438" s="17">
        <v>45266</v>
      </c>
      <c r="D1438" t="str">
        <f>TEXT(Mete_cal[[#This Row],[Egat Code]], "[$-409]mmm yyyy")</f>
        <v>Dec 2023</v>
      </c>
      <c r="E1438">
        <f>IF(AND(ALL!D1439-METEALL[[#This Row],[620104]] &gt;= 0, ALL!D1439-METEALL[[#This Row],[620104]] &lt;= 24), ALL!D1439-METEALL[[#This Row],[620104]], 0)</f>
        <v>19</v>
      </c>
      <c r="F1438">
        <f>IF(AND(ALL!E1439-METEALL[[#This Row],[620105]] &gt;= 0, ALL!E1439-METEALL[[#This Row],[620105]] &lt;= 24), ALL!E1439-METEALL[[#This Row],[620105]], 0)</f>
        <v>17</v>
      </c>
      <c r="G1438">
        <f>IF(AND(ALL!F1439-METEALL[[#This Row],[620106]] &gt;= 0, ALL!F1439-METEALL[[#This Row],[620106]] &lt;= 24), ALL!F1439-METEALL[[#This Row],[620106]], 0)</f>
        <v>0</v>
      </c>
      <c r="H1438">
        <f>IF(AND(ALL!G1439-METEALL[[#This Row],[620107]] &gt;= 0, ALL!G1439-METEALL[[#This Row],[620107]] &lt;= 24), ALL!G1439-METEALL[[#This Row],[620107]], 0)</f>
        <v>21</v>
      </c>
      <c r="I1438">
        <f>IF(AND(ALL!H1439-METEALL[[#This Row],[620109]] &gt;= 0, ALL!H1439-METEALL[[#This Row],[620109]] &lt;= 24), ALL!H1439-METEALL[[#This Row],[620109]], 0)</f>
        <v>10</v>
      </c>
      <c r="J1438">
        <f>IF(AND(ALL!I1439-METEALL[[#This Row],[620111]] &gt;= 0, ALL!I1439-METEALL[[#This Row],[620111]] &lt;= 24), ALL!I1439-METEALL[[#This Row],[620111]], 0)</f>
        <v>21</v>
      </c>
      <c r="K1438">
        <f>IF(AND(ALL!J1439-METEALL[[#This Row],[620112]] &gt;= 0, ALL!J1439-METEALL[[#This Row],[620112]] &lt;= 24), ALL!J1439-METEALL[[#This Row],[620112]], 0)</f>
        <v>16</v>
      </c>
      <c r="L1438">
        <f>IF(AND(ALL!K1439-METEALL[[#This Row],[620113]] &gt;= 0, ALL!K1439-METEALL[[#This Row],[620113]] &lt;= 24), ALL!K1439-METEALL[[#This Row],[620113]], 0)</f>
        <v>0</v>
      </c>
      <c r="M1438">
        <f>IF(AND(ALL!L1439-METEALL[[#This Row],[620114]] &gt;= 0, ALL!L1439-METEALL[[#This Row],[620114]] &lt;= 24), ALL!L1439-METEALL[[#This Row],[620114]], 0)</f>
        <v>0</v>
      </c>
      <c r="N1438">
        <f>IF(AND(ALL!M1439-METEALL[[#This Row],[620116]] &gt;= 0, ALL!M1439-METEALL[[#This Row],[620116]] &lt;= 24), ALL!M1439-METEALL[[#This Row],[620116]], 0)</f>
        <v>0</v>
      </c>
      <c r="O1438">
        <f>IF(AND(ALL!N1439-METEALL[[#This Row],[620117]] &gt;= 0, ALL!N1439-METEALL[[#This Row],[620117]] &lt;= 24), ALL!N1439-METEALL[[#This Row],[620117]], 0)</f>
        <v>0</v>
      </c>
      <c r="P1438">
        <f>IF(AND(ALL!O1439-METEALL[[#This Row],[620118]] &gt;= 0, ALL!O1439-METEALL[[#This Row],[620118]] &lt;= 24), ALL!O1439-METEALL[[#This Row],[620118]], 0)</f>
        <v>0</v>
      </c>
      <c r="Q1438">
        <f>IF(AND(ALL!P1439-METEALL[[#This Row],[620119]] &gt;= 0, ALL!P1439-METEALL[[#This Row],[620119]] &lt;= 24), ALL!P1439-METEALL[[#This Row],[620119]], 0)</f>
        <v>8</v>
      </c>
      <c r="R1438">
        <f>IF(AND(ALL!Q1439-METEALL[[#This Row],[620120]] &gt;= 0, ALL!Q1439-METEALL[[#This Row],[620120]] &lt;= 24), ALL!Q1439-METEALL[[#This Row],[620120]], 0)</f>
        <v>11</v>
      </c>
      <c r="S1438">
        <f>IF(AND(ALL!R1439-METEALL[[#This Row],[620122]] &gt;= 0, ALL!R1439-METEALL[[#This Row],[620122]] &lt;= 24), ALL!R1439-METEALL[[#This Row],[620122]], 0)</f>
        <v>9</v>
      </c>
      <c r="T1438">
        <f>IF(AND(ALL!S1439-METEALL[[#This Row],[620123]] &gt;= 0, ALL!S1439-METEALL[[#This Row],[620123]] &lt;= 24), ALL!S1439-METEALL[[#This Row],[620123]], 0)</f>
        <v>17</v>
      </c>
      <c r="U1438">
        <f>IF(AND(ALL!T1439-METEALL[[#This Row],[620124]] &gt;= 0, ALL!T1439-METEALL[[#This Row],[620124]] &lt;= 24), ALL!T1439-METEALL[[#This Row],[620124]], 0)</f>
        <v>19</v>
      </c>
      <c r="Y1438">
        <v>620104</v>
      </c>
      <c r="Z1438" s="31">
        <v>45266</v>
      </c>
      <c r="AA1438">
        <v>19</v>
      </c>
    </row>
    <row r="1439" spans="3:27">
      <c r="C1439" s="17">
        <v>45267</v>
      </c>
      <c r="D1439" t="str">
        <f>TEXT(Mete_cal[[#This Row],[Egat Code]], "[$-409]mmm yyyy")</f>
        <v>Dec 2023</v>
      </c>
      <c r="E1439">
        <f>IF(AND(ALL!D1440-METEALL[[#This Row],[620104]] &gt;= 0, ALL!D1440-METEALL[[#This Row],[620104]] &lt;= 24), ALL!D1440-METEALL[[#This Row],[620104]], 0)</f>
        <v>17</v>
      </c>
      <c r="F1439">
        <f>IF(AND(ALL!E1440-METEALL[[#This Row],[620105]] &gt;= 0, ALL!E1440-METEALL[[#This Row],[620105]] &lt;= 24), ALL!E1440-METEALL[[#This Row],[620105]], 0)</f>
        <v>20</v>
      </c>
      <c r="G1439">
        <f>IF(AND(ALL!F1440-METEALL[[#This Row],[620106]] &gt;= 0, ALL!F1440-METEALL[[#This Row],[620106]] &lt;= 24), ALL!F1440-METEALL[[#This Row],[620106]], 0)</f>
        <v>0</v>
      </c>
      <c r="H1439">
        <f>IF(AND(ALL!G1440-METEALL[[#This Row],[620107]] &gt;= 0, ALL!G1440-METEALL[[#This Row],[620107]] &lt;= 24), ALL!G1440-METEALL[[#This Row],[620107]], 0)</f>
        <v>0</v>
      </c>
      <c r="I1439">
        <f>IF(AND(ALL!H1440-METEALL[[#This Row],[620109]] &gt;= 0, ALL!H1440-METEALL[[#This Row],[620109]] &lt;= 24), ALL!H1440-METEALL[[#This Row],[620109]], 0)</f>
        <v>20</v>
      </c>
      <c r="J1439">
        <f>IF(AND(ALL!I1440-METEALL[[#This Row],[620111]] &gt;= 0, ALL!I1440-METEALL[[#This Row],[620111]] &lt;= 24), ALL!I1440-METEALL[[#This Row],[620111]], 0)</f>
        <v>12</v>
      </c>
      <c r="K1439">
        <f>IF(AND(ALL!J1440-METEALL[[#This Row],[620112]] &gt;= 0, ALL!J1440-METEALL[[#This Row],[620112]] &lt;= 24), ALL!J1440-METEALL[[#This Row],[620112]], 0)</f>
        <v>14</v>
      </c>
      <c r="L1439">
        <f>IF(AND(ALL!K1440-METEALL[[#This Row],[620113]] &gt;= 0, ALL!K1440-METEALL[[#This Row],[620113]] &lt;= 24), ALL!K1440-METEALL[[#This Row],[620113]], 0)</f>
        <v>0</v>
      </c>
      <c r="M1439">
        <f>IF(AND(ALL!L1440-METEALL[[#This Row],[620114]] &gt;= 0, ALL!L1440-METEALL[[#This Row],[620114]] &lt;= 24), ALL!L1440-METEALL[[#This Row],[620114]], 0)</f>
        <v>0</v>
      </c>
      <c r="N1439">
        <f>IF(AND(ALL!M1440-METEALL[[#This Row],[620116]] &gt;= 0, ALL!M1440-METEALL[[#This Row],[620116]] &lt;= 24), ALL!M1440-METEALL[[#This Row],[620116]], 0)</f>
        <v>0</v>
      </c>
      <c r="O1439">
        <f>IF(AND(ALL!N1440-METEALL[[#This Row],[620117]] &gt;= 0, ALL!N1440-METEALL[[#This Row],[620117]] &lt;= 24), ALL!N1440-METEALL[[#This Row],[620117]], 0)</f>
        <v>0</v>
      </c>
      <c r="P1439">
        <f>IF(AND(ALL!O1440-METEALL[[#This Row],[620118]] &gt;= 0, ALL!O1440-METEALL[[#This Row],[620118]] &lt;= 24), ALL!O1440-METEALL[[#This Row],[620118]], 0)</f>
        <v>0</v>
      </c>
      <c r="Q1439">
        <f>IF(AND(ALL!P1440-METEALL[[#This Row],[620119]] &gt;= 0, ALL!P1440-METEALL[[#This Row],[620119]] &lt;= 24), ALL!P1440-METEALL[[#This Row],[620119]], 0)</f>
        <v>20</v>
      </c>
      <c r="R1439">
        <f>IF(AND(ALL!Q1440-METEALL[[#This Row],[620120]] &gt;= 0, ALL!Q1440-METEALL[[#This Row],[620120]] &lt;= 24), ALL!Q1440-METEALL[[#This Row],[620120]], 0)</f>
        <v>7</v>
      </c>
      <c r="S1439">
        <f>IF(AND(ALL!R1440-METEALL[[#This Row],[620122]] &gt;= 0, ALL!R1440-METEALL[[#This Row],[620122]] &lt;= 24), ALL!R1440-METEALL[[#This Row],[620122]], 0)</f>
        <v>0</v>
      </c>
      <c r="T1439">
        <f>IF(AND(ALL!S1440-METEALL[[#This Row],[620123]] &gt;= 0, ALL!S1440-METEALL[[#This Row],[620123]] &lt;= 24), ALL!S1440-METEALL[[#This Row],[620123]], 0)</f>
        <v>13</v>
      </c>
      <c r="U1439">
        <f>IF(AND(ALL!T1440-METEALL[[#This Row],[620124]] &gt;= 0, ALL!T1440-METEALL[[#This Row],[620124]] &lt;= 24), ALL!T1440-METEALL[[#This Row],[620124]], 0)</f>
        <v>13</v>
      </c>
      <c r="Y1439">
        <v>620104</v>
      </c>
      <c r="Z1439" s="31">
        <v>45267</v>
      </c>
      <c r="AA1439">
        <v>17</v>
      </c>
    </row>
    <row r="1440" spans="3:27">
      <c r="C1440" s="17">
        <v>45268</v>
      </c>
      <c r="D1440" t="str">
        <f>TEXT(Mete_cal[[#This Row],[Egat Code]], "[$-409]mmm yyyy")</f>
        <v>Dec 2023</v>
      </c>
      <c r="E1440">
        <f>IF(AND(ALL!D1441-METEALL[[#This Row],[620104]] &gt;= 0, ALL!D1441-METEALL[[#This Row],[620104]] &lt;= 24), ALL!D1441-METEALL[[#This Row],[620104]], 0)</f>
        <v>0</v>
      </c>
      <c r="F1440">
        <f>IF(AND(ALL!E1441-METEALL[[#This Row],[620105]] &gt;= 0, ALL!E1441-METEALL[[#This Row],[620105]] &lt;= 24), ALL!E1441-METEALL[[#This Row],[620105]], 0)</f>
        <v>12</v>
      </c>
      <c r="G1440">
        <f>IF(AND(ALL!F1441-METEALL[[#This Row],[620106]] &gt;= 0, ALL!F1441-METEALL[[#This Row],[620106]] &lt;= 24), ALL!F1441-METEALL[[#This Row],[620106]], 0)</f>
        <v>0</v>
      </c>
      <c r="H1440">
        <f>IF(AND(ALL!G1441-METEALL[[#This Row],[620107]] &gt;= 0, ALL!G1441-METEALL[[#This Row],[620107]] &lt;= 24), ALL!G1441-METEALL[[#This Row],[620107]], 0)</f>
        <v>2</v>
      </c>
      <c r="I1440">
        <f>IF(AND(ALL!H1441-METEALL[[#This Row],[620109]] &gt;= 0, ALL!H1441-METEALL[[#This Row],[620109]] &lt;= 24), ALL!H1441-METEALL[[#This Row],[620109]], 0)</f>
        <v>12</v>
      </c>
      <c r="J1440">
        <f>IF(AND(ALL!I1441-METEALL[[#This Row],[620111]] &gt;= 0, ALL!I1441-METEALL[[#This Row],[620111]] &lt;= 24), ALL!I1441-METEALL[[#This Row],[620111]], 0)</f>
        <v>0</v>
      </c>
      <c r="K1440">
        <f>IF(AND(ALL!J1441-METEALL[[#This Row],[620112]] &gt;= 0, ALL!J1441-METEALL[[#This Row],[620112]] &lt;= 24), ALL!J1441-METEALL[[#This Row],[620112]], 0)</f>
        <v>10</v>
      </c>
      <c r="L1440">
        <f>IF(AND(ALL!K1441-METEALL[[#This Row],[620113]] &gt;= 0, ALL!K1441-METEALL[[#This Row],[620113]] &lt;= 24), ALL!K1441-METEALL[[#This Row],[620113]], 0)</f>
        <v>0</v>
      </c>
      <c r="M1440">
        <f>IF(AND(ALL!L1441-METEALL[[#This Row],[620114]] &gt;= 0, ALL!L1441-METEALL[[#This Row],[620114]] &lt;= 24), ALL!L1441-METEALL[[#This Row],[620114]], 0)</f>
        <v>0</v>
      </c>
      <c r="N1440">
        <f>IF(AND(ALL!M1441-METEALL[[#This Row],[620116]] &gt;= 0, ALL!M1441-METEALL[[#This Row],[620116]] &lt;= 24), ALL!M1441-METEALL[[#This Row],[620116]], 0)</f>
        <v>0</v>
      </c>
      <c r="O1440">
        <f>IF(AND(ALL!N1441-METEALL[[#This Row],[620117]] &gt;= 0, ALL!N1441-METEALL[[#This Row],[620117]] &lt;= 24), ALL!N1441-METEALL[[#This Row],[620117]], 0)</f>
        <v>0</v>
      </c>
      <c r="P1440">
        <f>IF(AND(ALL!O1441-METEALL[[#This Row],[620118]] &gt;= 0, ALL!O1441-METEALL[[#This Row],[620118]] &lt;= 24), ALL!O1441-METEALL[[#This Row],[620118]], 0)</f>
        <v>0</v>
      </c>
      <c r="Q1440">
        <f>IF(AND(ALL!P1441-METEALL[[#This Row],[620119]] &gt;= 0, ALL!P1441-METEALL[[#This Row],[620119]] &lt;= 24), ALL!P1441-METEALL[[#This Row],[620119]], 0)</f>
        <v>6</v>
      </c>
      <c r="R1440">
        <f>IF(AND(ALL!Q1441-METEALL[[#This Row],[620120]] &gt;= 0, ALL!Q1441-METEALL[[#This Row],[620120]] &lt;= 24), ALL!Q1441-METEALL[[#This Row],[620120]], 0)</f>
        <v>0</v>
      </c>
      <c r="S1440">
        <f>IF(AND(ALL!R1441-METEALL[[#This Row],[620122]] &gt;= 0, ALL!R1441-METEALL[[#This Row],[620122]] &lt;= 24), ALL!R1441-METEALL[[#This Row],[620122]], 0)</f>
        <v>0</v>
      </c>
      <c r="T1440">
        <f>IF(AND(ALL!S1441-METEALL[[#This Row],[620123]] &gt;= 0, ALL!S1441-METEALL[[#This Row],[620123]] &lt;= 24), ALL!S1441-METEALL[[#This Row],[620123]], 0)</f>
        <v>19</v>
      </c>
      <c r="U1440">
        <f>IF(AND(ALL!T1441-METEALL[[#This Row],[620124]] &gt;= 0, ALL!T1441-METEALL[[#This Row],[620124]] &lt;= 24), ALL!T1441-METEALL[[#This Row],[620124]], 0)</f>
        <v>0</v>
      </c>
      <c r="Y1440">
        <v>620104</v>
      </c>
      <c r="Z1440" s="31">
        <v>45268</v>
      </c>
      <c r="AA1440">
        <v>0</v>
      </c>
    </row>
    <row r="1441" spans="3:27">
      <c r="C1441" s="17">
        <v>45269</v>
      </c>
      <c r="D1441" t="str">
        <f>TEXT(Mete_cal[[#This Row],[Egat Code]], "[$-409]mmm yyyy")</f>
        <v>Dec 2023</v>
      </c>
      <c r="E1441">
        <f>IF(AND(ALL!D1442-METEALL[[#This Row],[620104]] &gt;= 0, ALL!D1442-METEALL[[#This Row],[620104]] &lt;= 24), ALL!D1442-METEALL[[#This Row],[620104]], 0)</f>
        <v>18</v>
      </c>
      <c r="F1441">
        <f>IF(AND(ALL!E1442-METEALL[[#This Row],[620105]] &gt;= 0, ALL!E1442-METEALL[[#This Row],[620105]] &lt;= 24), ALL!E1442-METEALL[[#This Row],[620105]], 0)</f>
        <v>19</v>
      </c>
      <c r="G1441">
        <f>IF(AND(ALL!F1442-METEALL[[#This Row],[620106]] &gt;= 0, ALL!F1442-METEALL[[#This Row],[620106]] &lt;= 24), ALL!F1442-METEALL[[#This Row],[620106]], 0)</f>
        <v>0</v>
      </c>
      <c r="H1441">
        <f>IF(AND(ALL!G1442-METEALL[[#This Row],[620107]] &gt;= 0, ALL!G1442-METEALL[[#This Row],[620107]] &lt;= 24), ALL!G1442-METEALL[[#This Row],[620107]], 0)</f>
        <v>0</v>
      </c>
      <c r="I1441">
        <f>IF(AND(ALL!H1442-METEALL[[#This Row],[620109]] &gt;= 0, ALL!H1442-METEALL[[#This Row],[620109]] &lt;= 24), ALL!H1442-METEALL[[#This Row],[620109]], 0)</f>
        <v>19</v>
      </c>
      <c r="J1441">
        <f>IF(AND(ALL!I1442-METEALL[[#This Row],[620111]] &gt;= 0, ALL!I1442-METEALL[[#This Row],[620111]] &lt;= 24), ALL!I1442-METEALL[[#This Row],[620111]], 0)</f>
        <v>17</v>
      </c>
      <c r="K1441">
        <f>IF(AND(ALL!J1442-METEALL[[#This Row],[620112]] &gt;= 0, ALL!J1442-METEALL[[#This Row],[620112]] &lt;= 24), ALL!J1442-METEALL[[#This Row],[620112]], 0)</f>
        <v>7</v>
      </c>
      <c r="L1441">
        <f>IF(AND(ALL!K1442-METEALL[[#This Row],[620113]] &gt;= 0, ALL!K1442-METEALL[[#This Row],[620113]] &lt;= 24), ALL!K1442-METEALL[[#This Row],[620113]], 0)</f>
        <v>0</v>
      </c>
      <c r="M1441">
        <f>IF(AND(ALL!L1442-METEALL[[#This Row],[620114]] &gt;= 0, ALL!L1442-METEALL[[#This Row],[620114]] &lt;= 24), ALL!L1442-METEALL[[#This Row],[620114]], 0)</f>
        <v>0</v>
      </c>
      <c r="N1441">
        <f>IF(AND(ALL!M1442-METEALL[[#This Row],[620116]] &gt;= 0, ALL!M1442-METEALL[[#This Row],[620116]] &lt;= 24), ALL!M1442-METEALL[[#This Row],[620116]], 0)</f>
        <v>0</v>
      </c>
      <c r="O1441">
        <f>IF(AND(ALL!N1442-METEALL[[#This Row],[620117]] &gt;= 0, ALL!N1442-METEALL[[#This Row],[620117]] &lt;= 24), ALL!N1442-METEALL[[#This Row],[620117]], 0)</f>
        <v>0</v>
      </c>
      <c r="P1441">
        <f>IF(AND(ALL!O1442-METEALL[[#This Row],[620118]] &gt;= 0, ALL!O1442-METEALL[[#This Row],[620118]] &lt;= 24), ALL!O1442-METEALL[[#This Row],[620118]], 0)</f>
        <v>0</v>
      </c>
      <c r="Q1441">
        <f>IF(AND(ALL!P1442-METEALL[[#This Row],[620119]] &gt;= 0, ALL!P1442-METEALL[[#This Row],[620119]] &lt;= 24), ALL!P1442-METEALL[[#This Row],[620119]], 0)</f>
        <v>13</v>
      </c>
      <c r="R1441">
        <f>IF(AND(ALL!Q1442-METEALL[[#This Row],[620120]] &gt;= 0, ALL!Q1442-METEALL[[#This Row],[620120]] &lt;= 24), ALL!Q1442-METEALL[[#This Row],[620120]], 0)</f>
        <v>5</v>
      </c>
      <c r="S1441">
        <f>IF(AND(ALL!R1442-METEALL[[#This Row],[620122]] &gt;= 0, ALL!R1442-METEALL[[#This Row],[620122]] &lt;= 24), ALL!R1442-METEALL[[#This Row],[620122]], 0)</f>
        <v>12</v>
      </c>
      <c r="T1441">
        <f>IF(AND(ALL!S1442-METEALL[[#This Row],[620123]] &gt;= 0, ALL!S1442-METEALL[[#This Row],[620123]] &lt;= 24), ALL!S1442-METEALL[[#This Row],[620123]], 0)</f>
        <v>19</v>
      </c>
      <c r="U1441">
        <f>IF(AND(ALL!T1442-METEALL[[#This Row],[620124]] &gt;= 0, ALL!T1442-METEALL[[#This Row],[620124]] &lt;= 24), ALL!T1442-METEALL[[#This Row],[620124]], 0)</f>
        <v>0</v>
      </c>
      <c r="Y1441">
        <v>620104</v>
      </c>
      <c r="Z1441" s="31">
        <v>45269</v>
      </c>
      <c r="AA1441">
        <v>18</v>
      </c>
    </row>
    <row r="1442" spans="3:27">
      <c r="C1442" s="17">
        <v>45270</v>
      </c>
      <c r="D1442" t="str">
        <f>TEXT(Mete_cal[[#This Row],[Egat Code]], "[$-409]mmm yyyy")</f>
        <v>Dec 2023</v>
      </c>
      <c r="E1442">
        <f>IF(AND(ALL!D1443-METEALL[[#This Row],[620104]] &gt;= 0, ALL!D1443-METEALL[[#This Row],[620104]] &lt;= 24), ALL!D1443-METEALL[[#This Row],[620104]], 0)</f>
        <v>19</v>
      </c>
      <c r="F1442">
        <f>IF(AND(ALL!E1443-METEALL[[#This Row],[620105]] &gt;= 0, ALL!E1443-METEALL[[#This Row],[620105]] &lt;= 24), ALL!E1443-METEALL[[#This Row],[620105]], 0)</f>
        <v>20</v>
      </c>
      <c r="G1442">
        <f>IF(AND(ALL!F1443-METEALL[[#This Row],[620106]] &gt;= 0, ALL!F1443-METEALL[[#This Row],[620106]] &lt;= 24), ALL!F1443-METEALL[[#This Row],[620106]], 0)</f>
        <v>0</v>
      </c>
      <c r="H1442">
        <f>IF(AND(ALL!G1443-METEALL[[#This Row],[620107]] &gt;= 0, ALL!G1443-METEALL[[#This Row],[620107]] &lt;= 24), ALL!G1443-METEALL[[#This Row],[620107]], 0)</f>
        <v>0</v>
      </c>
      <c r="I1442">
        <f>IF(AND(ALL!H1443-METEALL[[#This Row],[620109]] &gt;= 0, ALL!H1443-METEALL[[#This Row],[620109]] &lt;= 24), ALL!H1443-METEALL[[#This Row],[620109]], 0)</f>
        <v>11</v>
      </c>
      <c r="J1442">
        <f>IF(AND(ALL!I1443-METEALL[[#This Row],[620111]] &gt;= 0, ALL!I1443-METEALL[[#This Row],[620111]] &lt;= 24), ALL!I1443-METEALL[[#This Row],[620111]], 0)</f>
        <v>20</v>
      </c>
      <c r="K1442">
        <f>IF(AND(ALL!J1443-METEALL[[#This Row],[620112]] &gt;= 0, ALL!J1443-METEALL[[#This Row],[620112]] &lt;= 24), ALL!J1443-METEALL[[#This Row],[620112]], 0)</f>
        <v>8</v>
      </c>
      <c r="L1442">
        <f>IF(AND(ALL!K1443-METEALL[[#This Row],[620113]] &gt;= 0, ALL!K1443-METEALL[[#This Row],[620113]] &lt;= 24), ALL!K1443-METEALL[[#This Row],[620113]], 0)</f>
        <v>0</v>
      </c>
      <c r="M1442">
        <f>IF(AND(ALL!L1443-METEALL[[#This Row],[620114]] &gt;= 0, ALL!L1443-METEALL[[#This Row],[620114]] &lt;= 24), ALL!L1443-METEALL[[#This Row],[620114]], 0)</f>
        <v>0</v>
      </c>
      <c r="N1442">
        <f>IF(AND(ALL!M1443-METEALL[[#This Row],[620116]] &gt;= 0, ALL!M1443-METEALL[[#This Row],[620116]] &lt;= 24), ALL!M1443-METEALL[[#This Row],[620116]], 0)</f>
        <v>0</v>
      </c>
      <c r="O1442">
        <f>IF(AND(ALL!N1443-METEALL[[#This Row],[620117]] &gt;= 0, ALL!N1443-METEALL[[#This Row],[620117]] &lt;= 24), ALL!N1443-METEALL[[#This Row],[620117]], 0)</f>
        <v>0</v>
      </c>
      <c r="P1442">
        <f>IF(AND(ALL!O1443-METEALL[[#This Row],[620118]] &gt;= 0, ALL!O1443-METEALL[[#This Row],[620118]] &lt;= 24), ALL!O1443-METEALL[[#This Row],[620118]], 0)</f>
        <v>0</v>
      </c>
      <c r="Q1442">
        <f>IF(AND(ALL!P1443-METEALL[[#This Row],[620119]] &gt;= 0, ALL!P1443-METEALL[[#This Row],[620119]] &lt;= 24), ALL!P1443-METEALL[[#This Row],[620119]], 0)</f>
        <v>20</v>
      </c>
      <c r="R1442">
        <f>IF(AND(ALL!Q1443-METEALL[[#This Row],[620120]] &gt;= 0, ALL!Q1443-METEALL[[#This Row],[620120]] &lt;= 24), ALL!Q1443-METEALL[[#This Row],[620120]], 0)</f>
        <v>13</v>
      </c>
      <c r="S1442">
        <f>IF(AND(ALL!R1443-METEALL[[#This Row],[620122]] &gt;= 0, ALL!R1443-METEALL[[#This Row],[620122]] &lt;= 24), ALL!R1443-METEALL[[#This Row],[620122]], 0)</f>
        <v>16</v>
      </c>
      <c r="T1442">
        <f>IF(AND(ALL!S1443-METEALL[[#This Row],[620123]] &gt;= 0, ALL!S1443-METEALL[[#This Row],[620123]] &lt;= 24), ALL!S1443-METEALL[[#This Row],[620123]], 0)</f>
        <v>15</v>
      </c>
      <c r="U1442">
        <f>IF(AND(ALL!T1443-METEALL[[#This Row],[620124]] &gt;= 0, ALL!T1443-METEALL[[#This Row],[620124]] &lt;= 24), ALL!T1443-METEALL[[#This Row],[620124]], 0)</f>
        <v>0</v>
      </c>
      <c r="Y1442">
        <v>620104</v>
      </c>
      <c r="Z1442" s="31">
        <v>45270</v>
      </c>
      <c r="AA1442">
        <v>19</v>
      </c>
    </row>
    <row r="1443" spans="3:27">
      <c r="C1443" s="17">
        <v>45271</v>
      </c>
      <c r="D1443" t="str">
        <f>TEXT(Mete_cal[[#This Row],[Egat Code]], "[$-409]mmm yyyy")</f>
        <v>Dec 2023</v>
      </c>
      <c r="E1443">
        <f>IF(AND(ALL!D1444-METEALL[[#This Row],[620104]] &gt;= 0, ALL!D1444-METEALL[[#This Row],[620104]] &lt;= 24), ALL!D1444-METEALL[[#This Row],[620104]], 0)</f>
        <v>17</v>
      </c>
      <c r="F1443">
        <f>IF(AND(ALL!E1444-METEALL[[#This Row],[620105]] &gt;= 0, ALL!E1444-METEALL[[#This Row],[620105]] &lt;= 24), ALL!E1444-METEALL[[#This Row],[620105]], 0)</f>
        <v>22</v>
      </c>
      <c r="G1443">
        <f>IF(AND(ALL!F1444-METEALL[[#This Row],[620106]] &gt;= 0, ALL!F1444-METEALL[[#This Row],[620106]] &lt;= 24), ALL!F1444-METEALL[[#This Row],[620106]], 0)</f>
        <v>0</v>
      </c>
      <c r="H1443">
        <f>IF(AND(ALL!G1444-METEALL[[#This Row],[620107]] &gt;= 0, ALL!G1444-METEALL[[#This Row],[620107]] &lt;= 24), ALL!G1444-METEALL[[#This Row],[620107]], 0)</f>
        <v>0</v>
      </c>
      <c r="I1443">
        <f>IF(AND(ALL!H1444-METEALL[[#This Row],[620109]] &gt;= 0, ALL!H1444-METEALL[[#This Row],[620109]] &lt;= 24), ALL!H1444-METEALL[[#This Row],[620109]], 0)</f>
        <v>18</v>
      </c>
      <c r="J1443">
        <f>IF(AND(ALL!I1444-METEALL[[#This Row],[620111]] &gt;= 0, ALL!I1444-METEALL[[#This Row],[620111]] &lt;= 24), ALL!I1444-METEALL[[#This Row],[620111]], 0)</f>
        <v>15</v>
      </c>
      <c r="K1443">
        <f>IF(AND(ALL!J1444-METEALL[[#This Row],[620112]] &gt;= 0, ALL!J1444-METEALL[[#This Row],[620112]] &lt;= 24), ALL!J1444-METEALL[[#This Row],[620112]], 0)</f>
        <v>19</v>
      </c>
      <c r="L1443">
        <f>IF(AND(ALL!K1444-METEALL[[#This Row],[620113]] &gt;= 0, ALL!K1444-METEALL[[#This Row],[620113]] &lt;= 24), ALL!K1444-METEALL[[#This Row],[620113]], 0)</f>
        <v>0</v>
      </c>
      <c r="M1443">
        <f>IF(AND(ALL!L1444-METEALL[[#This Row],[620114]] &gt;= 0, ALL!L1444-METEALL[[#This Row],[620114]] &lt;= 24), ALL!L1444-METEALL[[#This Row],[620114]], 0)</f>
        <v>0</v>
      </c>
      <c r="N1443">
        <f>IF(AND(ALL!M1444-METEALL[[#This Row],[620116]] &gt;= 0, ALL!M1444-METEALL[[#This Row],[620116]] &lt;= 24), ALL!M1444-METEALL[[#This Row],[620116]], 0)</f>
        <v>0</v>
      </c>
      <c r="O1443">
        <f>IF(AND(ALL!N1444-METEALL[[#This Row],[620117]] &gt;= 0, ALL!N1444-METEALL[[#This Row],[620117]] &lt;= 24), ALL!N1444-METEALL[[#This Row],[620117]], 0)</f>
        <v>0</v>
      </c>
      <c r="P1443">
        <f>IF(AND(ALL!O1444-METEALL[[#This Row],[620118]] &gt;= 0, ALL!O1444-METEALL[[#This Row],[620118]] &lt;= 24), ALL!O1444-METEALL[[#This Row],[620118]], 0)</f>
        <v>0</v>
      </c>
      <c r="Q1443">
        <f>IF(AND(ALL!P1444-METEALL[[#This Row],[620119]] &gt;= 0, ALL!P1444-METEALL[[#This Row],[620119]] &lt;= 24), ALL!P1444-METEALL[[#This Row],[620119]], 0)</f>
        <v>15</v>
      </c>
      <c r="R1443">
        <f>IF(AND(ALL!Q1444-METEALL[[#This Row],[620120]] &gt;= 0, ALL!Q1444-METEALL[[#This Row],[620120]] &lt;= 24), ALL!Q1444-METEALL[[#This Row],[620120]], 0)</f>
        <v>14</v>
      </c>
      <c r="S1443">
        <f>IF(AND(ALL!R1444-METEALL[[#This Row],[620122]] &gt;= 0, ALL!R1444-METEALL[[#This Row],[620122]] &lt;= 24), ALL!R1444-METEALL[[#This Row],[620122]], 0)</f>
        <v>16</v>
      </c>
      <c r="T1443">
        <f>IF(AND(ALL!S1444-METEALL[[#This Row],[620123]] &gt;= 0, ALL!S1444-METEALL[[#This Row],[620123]] &lt;= 24), ALL!S1444-METEALL[[#This Row],[620123]], 0)</f>
        <v>15</v>
      </c>
      <c r="U1443">
        <f>IF(AND(ALL!T1444-METEALL[[#This Row],[620124]] &gt;= 0, ALL!T1444-METEALL[[#This Row],[620124]] &lt;= 24), ALL!T1444-METEALL[[#This Row],[620124]], 0)</f>
        <v>0</v>
      </c>
      <c r="Y1443">
        <v>620104</v>
      </c>
      <c r="Z1443" s="31">
        <v>45271</v>
      </c>
      <c r="AA1443">
        <v>17</v>
      </c>
    </row>
    <row r="1444" spans="3:27">
      <c r="C1444" s="17">
        <v>45272</v>
      </c>
      <c r="D1444" t="str">
        <f>TEXT(Mete_cal[[#This Row],[Egat Code]], "[$-409]mmm yyyy")</f>
        <v>Dec 2023</v>
      </c>
      <c r="E1444">
        <f>IF(AND(ALL!D1445-METEALL[[#This Row],[620104]] &gt;= 0, ALL!D1445-METEALL[[#This Row],[620104]] &lt;= 24), ALL!D1445-METEALL[[#This Row],[620104]], 0)</f>
        <v>18</v>
      </c>
      <c r="F1444">
        <f>IF(AND(ALL!E1445-METEALL[[#This Row],[620105]] &gt;= 0, ALL!E1445-METEALL[[#This Row],[620105]] &lt;= 24), ALL!E1445-METEALL[[#This Row],[620105]], 0)</f>
        <v>4</v>
      </c>
      <c r="G1444">
        <f>IF(AND(ALL!F1445-METEALL[[#This Row],[620106]] &gt;= 0, ALL!F1445-METEALL[[#This Row],[620106]] &lt;= 24), ALL!F1445-METEALL[[#This Row],[620106]], 0)</f>
        <v>0</v>
      </c>
      <c r="H1444">
        <f>IF(AND(ALL!G1445-METEALL[[#This Row],[620107]] &gt;= 0, ALL!G1445-METEALL[[#This Row],[620107]] &lt;= 24), ALL!G1445-METEALL[[#This Row],[620107]], 0)</f>
        <v>15</v>
      </c>
      <c r="I1444">
        <f>IF(AND(ALL!H1445-METEALL[[#This Row],[620109]] &gt;= 0, ALL!H1445-METEALL[[#This Row],[620109]] &lt;= 24), ALL!H1445-METEALL[[#This Row],[620109]], 0)</f>
        <v>0</v>
      </c>
      <c r="J1444">
        <f>IF(AND(ALL!I1445-METEALL[[#This Row],[620111]] &gt;= 0, ALL!I1445-METEALL[[#This Row],[620111]] &lt;= 24), ALL!I1445-METEALL[[#This Row],[620111]], 0)</f>
        <v>8</v>
      </c>
      <c r="K1444">
        <f>IF(AND(ALL!J1445-METEALL[[#This Row],[620112]] &gt;= 0, ALL!J1445-METEALL[[#This Row],[620112]] &lt;= 24), ALL!J1445-METEALL[[#This Row],[620112]], 0)</f>
        <v>19</v>
      </c>
      <c r="L1444">
        <f>IF(AND(ALL!K1445-METEALL[[#This Row],[620113]] &gt;= 0, ALL!K1445-METEALL[[#This Row],[620113]] &lt;= 24), ALL!K1445-METEALL[[#This Row],[620113]], 0)</f>
        <v>17</v>
      </c>
      <c r="M1444">
        <f>IF(AND(ALL!L1445-METEALL[[#This Row],[620114]] &gt;= 0, ALL!L1445-METEALL[[#This Row],[620114]] &lt;= 24), ALL!L1445-METEALL[[#This Row],[620114]], 0)</f>
        <v>0</v>
      </c>
      <c r="N1444">
        <f>IF(AND(ALL!M1445-METEALL[[#This Row],[620116]] &gt;= 0, ALL!M1445-METEALL[[#This Row],[620116]] &lt;= 24), ALL!M1445-METEALL[[#This Row],[620116]], 0)</f>
        <v>0</v>
      </c>
      <c r="O1444">
        <f>IF(AND(ALL!N1445-METEALL[[#This Row],[620117]] &gt;= 0, ALL!N1445-METEALL[[#This Row],[620117]] &lt;= 24), ALL!N1445-METEALL[[#This Row],[620117]], 0)</f>
        <v>0</v>
      </c>
      <c r="P1444">
        <f>IF(AND(ALL!O1445-METEALL[[#This Row],[620118]] &gt;= 0, ALL!O1445-METEALL[[#This Row],[620118]] &lt;= 24), ALL!O1445-METEALL[[#This Row],[620118]], 0)</f>
        <v>0</v>
      </c>
      <c r="Q1444">
        <f>IF(AND(ALL!P1445-METEALL[[#This Row],[620119]] &gt;= 0, ALL!P1445-METEALL[[#This Row],[620119]] &lt;= 24), ALL!P1445-METEALL[[#This Row],[620119]], 0)</f>
        <v>0</v>
      </c>
      <c r="R1444">
        <f>IF(AND(ALL!Q1445-METEALL[[#This Row],[620120]] &gt;= 0, ALL!Q1445-METEALL[[#This Row],[620120]] &lt;= 24), ALL!Q1445-METEALL[[#This Row],[620120]], 0)</f>
        <v>15</v>
      </c>
      <c r="S1444">
        <f>IF(AND(ALL!R1445-METEALL[[#This Row],[620122]] &gt;= 0, ALL!R1445-METEALL[[#This Row],[620122]] &lt;= 24), ALL!R1445-METEALL[[#This Row],[620122]], 0)</f>
        <v>0</v>
      </c>
      <c r="T1444">
        <f>IF(AND(ALL!S1445-METEALL[[#This Row],[620123]] &gt;= 0, ALL!S1445-METEALL[[#This Row],[620123]] &lt;= 24), ALL!S1445-METEALL[[#This Row],[620123]], 0)</f>
        <v>13</v>
      </c>
      <c r="U1444">
        <f>IF(AND(ALL!T1445-METEALL[[#This Row],[620124]] &gt;= 0, ALL!T1445-METEALL[[#This Row],[620124]] &lt;= 24), ALL!T1445-METEALL[[#This Row],[620124]], 0)</f>
        <v>0</v>
      </c>
      <c r="Y1444">
        <v>620104</v>
      </c>
      <c r="Z1444" s="31">
        <v>45272</v>
      </c>
      <c r="AA1444">
        <v>18</v>
      </c>
    </row>
    <row r="1445" spans="3:27">
      <c r="C1445" s="17">
        <v>45273</v>
      </c>
      <c r="D1445" t="str">
        <f>TEXT(Mete_cal[[#This Row],[Egat Code]], "[$-409]mmm yyyy")</f>
        <v>Dec 2023</v>
      </c>
      <c r="E1445">
        <f>IF(AND(ALL!D1446-METEALL[[#This Row],[620104]] &gt;= 0, ALL!D1446-METEALL[[#This Row],[620104]] &lt;= 24), ALL!D1446-METEALL[[#This Row],[620104]], 0)</f>
        <v>15</v>
      </c>
      <c r="F1445">
        <f>IF(AND(ALL!E1446-METEALL[[#This Row],[620105]] &gt;= 0, ALL!E1446-METEALL[[#This Row],[620105]] &lt;= 24), ALL!E1446-METEALL[[#This Row],[620105]], 0)</f>
        <v>0</v>
      </c>
      <c r="G1445">
        <f>IF(AND(ALL!F1446-METEALL[[#This Row],[620106]] &gt;= 0, ALL!F1446-METEALL[[#This Row],[620106]] &lt;= 24), ALL!F1446-METEALL[[#This Row],[620106]], 0)</f>
        <v>0</v>
      </c>
      <c r="H1445">
        <f>IF(AND(ALL!G1446-METEALL[[#This Row],[620107]] &gt;= 0, ALL!G1446-METEALL[[#This Row],[620107]] &lt;= 24), ALL!G1446-METEALL[[#This Row],[620107]], 0)</f>
        <v>19</v>
      </c>
      <c r="I1445">
        <f>IF(AND(ALL!H1446-METEALL[[#This Row],[620109]] &gt;= 0, ALL!H1446-METEALL[[#This Row],[620109]] &lt;= 24), ALL!H1446-METEALL[[#This Row],[620109]], 0)</f>
        <v>0</v>
      </c>
      <c r="J1445">
        <f>IF(AND(ALL!I1446-METEALL[[#This Row],[620111]] &gt;= 0, ALL!I1446-METEALL[[#This Row],[620111]] &lt;= 24), ALL!I1446-METEALL[[#This Row],[620111]], 0)</f>
        <v>16</v>
      </c>
      <c r="K1445">
        <f>IF(AND(ALL!J1446-METEALL[[#This Row],[620112]] &gt;= 0, ALL!J1446-METEALL[[#This Row],[620112]] &lt;= 24), ALL!J1446-METEALL[[#This Row],[620112]], 0)</f>
        <v>17</v>
      </c>
      <c r="L1445">
        <f>IF(AND(ALL!K1446-METEALL[[#This Row],[620113]] &gt;= 0, ALL!K1446-METEALL[[#This Row],[620113]] &lt;= 24), ALL!K1446-METEALL[[#This Row],[620113]], 0)</f>
        <v>7</v>
      </c>
      <c r="M1445">
        <f>IF(AND(ALL!L1446-METEALL[[#This Row],[620114]] &gt;= 0, ALL!L1446-METEALL[[#This Row],[620114]] &lt;= 24), ALL!L1446-METEALL[[#This Row],[620114]], 0)</f>
        <v>0</v>
      </c>
      <c r="N1445">
        <f>IF(AND(ALL!M1446-METEALL[[#This Row],[620116]] &gt;= 0, ALL!M1446-METEALL[[#This Row],[620116]] &lt;= 24), ALL!M1446-METEALL[[#This Row],[620116]], 0)</f>
        <v>0</v>
      </c>
      <c r="O1445">
        <f>IF(AND(ALL!N1446-METEALL[[#This Row],[620117]] &gt;= 0, ALL!N1446-METEALL[[#This Row],[620117]] &lt;= 24), ALL!N1446-METEALL[[#This Row],[620117]], 0)</f>
        <v>0</v>
      </c>
      <c r="P1445">
        <f>IF(AND(ALL!O1446-METEALL[[#This Row],[620118]] &gt;= 0, ALL!O1446-METEALL[[#This Row],[620118]] &lt;= 24), ALL!O1446-METEALL[[#This Row],[620118]], 0)</f>
        <v>0</v>
      </c>
      <c r="Q1445">
        <f>IF(AND(ALL!P1446-METEALL[[#This Row],[620119]] &gt;= 0, ALL!P1446-METEALL[[#This Row],[620119]] &lt;= 24), ALL!P1446-METEALL[[#This Row],[620119]], 0)</f>
        <v>15</v>
      </c>
      <c r="R1445">
        <f>IF(AND(ALL!Q1446-METEALL[[#This Row],[620120]] &gt;= 0, ALL!Q1446-METEALL[[#This Row],[620120]] &lt;= 24), ALL!Q1446-METEALL[[#This Row],[620120]], 0)</f>
        <v>9</v>
      </c>
      <c r="S1445">
        <f>IF(AND(ALL!R1446-METEALL[[#This Row],[620122]] &gt;= 0, ALL!R1446-METEALL[[#This Row],[620122]] &lt;= 24), ALL!R1446-METEALL[[#This Row],[620122]], 0)</f>
        <v>0</v>
      </c>
      <c r="T1445">
        <f>IF(AND(ALL!S1446-METEALL[[#This Row],[620123]] &gt;= 0, ALL!S1446-METEALL[[#This Row],[620123]] &lt;= 24), ALL!S1446-METEALL[[#This Row],[620123]], 0)</f>
        <v>9</v>
      </c>
      <c r="U1445">
        <f>IF(AND(ALL!T1446-METEALL[[#This Row],[620124]] &gt;= 0, ALL!T1446-METEALL[[#This Row],[620124]] &lt;= 24), ALL!T1446-METEALL[[#This Row],[620124]], 0)</f>
        <v>0</v>
      </c>
      <c r="Y1445">
        <v>620104</v>
      </c>
      <c r="Z1445" s="31">
        <v>45273</v>
      </c>
      <c r="AA1445">
        <v>15</v>
      </c>
    </row>
    <row r="1446" spans="3:27">
      <c r="C1446" s="17">
        <v>45274</v>
      </c>
      <c r="D1446" t="str">
        <f>TEXT(Mete_cal[[#This Row],[Egat Code]], "[$-409]mmm yyyy")</f>
        <v>Dec 2023</v>
      </c>
      <c r="E1446">
        <f>IF(AND(ALL!D1447-METEALL[[#This Row],[620104]] &gt;= 0, ALL!D1447-METEALL[[#This Row],[620104]] &lt;= 24), ALL!D1447-METEALL[[#This Row],[620104]], 0)</f>
        <v>18</v>
      </c>
      <c r="F1446">
        <f>IF(AND(ALL!E1447-METEALL[[#This Row],[620105]] &gt;= 0, ALL!E1447-METEALL[[#This Row],[620105]] &lt;= 24), ALL!E1447-METEALL[[#This Row],[620105]], 0)</f>
        <v>14</v>
      </c>
      <c r="G1446">
        <f>IF(AND(ALL!F1447-METEALL[[#This Row],[620106]] &gt;= 0, ALL!F1447-METEALL[[#This Row],[620106]] &lt;= 24), ALL!F1447-METEALL[[#This Row],[620106]], 0)</f>
        <v>0</v>
      </c>
      <c r="H1446">
        <f>IF(AND(ALL!G1447-METEALL[[#This Row],[620107]] &gt;= 0, ALL!G1447-METEALL[[#This Row],[620107]] &lt;= 24), ALL!G1447-METEALL[[#This Row],[620107]], 0)</f>
        <v>20</v>
      </c>
      <c r="I1446">
        <f>IF(AND(ALL!H1447-METEALL[[#This Row],[620109]] &gt;= 0, ALL!H1447-METEALL[[#This Row],[620109]] &lt;= 24), ALL!H1447-METEALL[[#This Row],[620109]], 0)</f>
        <v>0</v>
      </c>
      <c r="J1446">
        <f>IF(AND(ALL!I1447-METEALL[[#This Row],[620111]] &gt;= 0, ALL!I1447-METEALL[[#This Row],[620111]] &lt;= 24), ALL!I1447-METEALL[[#This Row],[620111]], 0)</f>
        <v>0</v>
      </c>
      <c r="K1446">
        <f>IF(AND(ALL!J1447-METEALL[[#This Row],[620112]] &gt;= 0, ALL!J1447-METEALL[[#This Row],[620112]] &lt;= 24), ALL!J1447-METEALL[[#This Row],[620112]], 0)</f>
        <v>16</v>
      </c>
      <c r="L1446">
        <f>IF(AND(ALL!K1447-METEALL[[#This Row],[620113]] &gt;= 0, ALL!K1447-METEALL[[#This Row],[620113]] &lt;= 24), ALL!K1447-METEALL[[#This Row],[620113]], 0)</f>
        <v>11</v>
      </c>
      <c r="M1446">
        <f>IF(AND(ALL!L1447-METEALL[[#This Row],[620114]] &gt;= 0, ALL!L1447-METEALL[[#This Row],[620114]] &lt;= 24), ALL!L1447-METEALL[[#This Row],[620114]], 0)</f>
        <v>0</v>
      </c>
      <c r="N1446">
        <f>IF(AND(ALL!M1447-METEALL[[#This Row],[620116]] &gt;= 0, ALL!M1447-METEALL[[#This Row],[620116]] &lt;= 24), ALL!M1447-METEALL[[#This Row],[620116]], 0)</f>
        <v>0</v>
      </c>
      <c r="O1446">
        <f>IF(AND(ALL!N1447-METEALL[[#This Row],[620117]] &gt;= 0, ALL!N1447-METEALL[[#This Row],[620117]] &lt;= 24), ALL!N1447-METEALL[[#This Row],[620117]], 0)</f>
        <v>0</v>
      </c>
      <c r="P1446">
        <f>IF(AND(ALL!O1447-METEALL[[#This Row],[620118]] &gt;= 0, ALL!O1447-METEALL[[#This Row],[620118]] &lt;= 24), ALL!O1447-METEALL[[#This Row],[620118]], 0)</f>
        <v>0</v>
      </c>
      <c r="Q1446">
        <f>IF(AND(ALL!P1447-METEALL[[#This Row],[620119]] &gt;= 0, ALL!P1447-METEALL[[#This Row],[620119]] &lt;= 24), ALL!P1447-METEALL[[#This Row],[620119]], 0)</f>
        <v>11</v>
      </c>
      <c r="R1446">
        <f>IF(AND(ALL!Q1447-METEALL[[#This Row],[620120]] &gt;= 0, ALL!Q1447-METEALL[[#This Row],[620120]] &lt;= 24), ALL!Q1447-METEALL[[#This Row],[620120]], 0)</f>
        <v>0</v>
      </c>
      <c r="S1446">
        <f>IF(AND(ALL!R1447-METEALL[[#This Row],[620122]] &gt;= 0, ALL!R1447-METEALL[[#This Row],[620122]] &lt;= 24), ALL!R1447-METEALL[[#This Row],[620122]], 0)</f>
        <v>0</v>
      </c>
      <c r="T1446">
        <f>IF(AND(ALL!S1447-METEALL[[#This Row],[620123]] &gt;= 0, ALL!S1447-METEALL[[#This Row],[620123]] &lt;= 24), ALL!S1447-METEALL[[#This Row],[620123]], 0)</f>
        <v>13</v>
      </c>
      <c r="U1446">
        <f>IF(AND(ALL!T1447-METEALL[[#This Row],[620124]] &gt;= 0, ALL!T1447-METEALL[[#This Row],[620124]] &lt;= 24), ALL!T1447-METEALL[[#This Row],[620124]], 0)</f>
        <v>0</v>
      </c>
      <c r="Y1446">
        <v>620104</v>
      </c>
      <c r="Z1446" s="31">
        <v>45274</v>
      </c>
      <c r="AA1446">
        <v>18</v>
      </c>
    </row>
    <row r="1447" spans="3:27">
      <c r="C1447" s="17">
        <v>45275</v>
      </c>
      <c r="D1447" t="str">
        <f>TEXT(Mete_cal[[#This Row],[Egat Code]], "[$-409]mmm yyyy")</f>
        <v>Dec 2023</v>
      </c>
      <c r="E1447">
        <f>IF(AND(ALL!D1448-METEALL[[#This Row],[620104]] &gt;= 0, ALL!D1448-METEALL[[#This Row],[620104]] &lt;= 24), ALL!D1448-METEALL[[#This Row],[620104]], 0)</f>
        <v>15</v>
      </c>
      <c r="F1447">
        <f>IF(AND(ALL!E1448-METEALL[[#This Row],[620105]] &gt;= 0, ALL!E1448-METEALL[[#This Row],[620105]] &lt;= 24), ALL!E1448-METEALL[[#This Row],[620105]], 0)</f>
        <v>14</v>
      </c>
      <c r="G1447">
        <f>IF(AND(ALL!F1448-METEALL[[#This Row],[620106]] &gt;= 0, ALL!F1448-METEALL[[#This Row],[620106]] &lt;= 24), ALL!F1448-METEALL[[#This Row],[620106]], 0)</f>
        <v>0</v>
      </c>
      <c r="H1447">
        <f>IF(AND(ALL!G1448-METEALL[[#This Row],[620107]] &gt;= 0, ALL!G1448-METEALL[[#This Row],[620107]] &lt;= 24), ALL!G1448-METEALL[[#This Row],[620107]], 0)</f>
        <v>0</v>
      </c>
      <c r="I1447">
        <f>IF(AND(ALL!H1448-METEALL[[#This Row],[620109]] &gt;= 0, ALL!H1448-METEALL[[#This Row],[620109]] &lt;= 24), ALL!H1448-METEALL[[#This Row],[620109]], 0)</f>
        <v>0</v>
      </c>
      <c r="J1447">
        <f>IF(AND(ALL!I1448-METEALL[[#This Row],[620111]] &gt;= 0, ALL!I1448-METEALL[[#This Row],[620111]] &lt;= 24), ALL!I1448-METEALL[[#This Row],[620111]], 0)</f>
        <v>12</v>
      </c>
      <c r="K1447">
        <f>IF(AND(ALL!J1448-METEALL[[#This Row],[620112]] &gt;= 0, ALL!J1448-METEALL[[#This Row],[620112]] &lt;= 24), ALL!J1448-METEALL[[#This Row],[620112]], 0)</f>
        <v>21</v>
      </c>
      <c r="L1447">
        <f>IF(AND(ALL!K1448-METEALL[[#This Row],[620113]] &gt;= 0, ALL!K1448-METEALL[[#This Row],[620113]] &lt;= 24), ALL!K1448-METEALL[[#This Row],[620113]], 0)</f>
        <v>16</v>
      </c>
      <c r="M1447">
        <f>IF(AND(ALL!L1448-METEALL[[#This Row],[620114]] &gt;= 0, ALL!L1448-METEALL[[#This Row],[620114]] &lt;= 24), ALL!L1448-METEALL[[#This Row],[620114]], 0)</f>
        <v>0</v>
      </c>
      <c r="N1447">
        <f>IF(AND(ALL!M1448-METEALL[[#This Row],[620116]] &gt;= 0, ALL!M1448-METEALL[[#This Row],[620116]] &lt;= 24), ALL!M1448-METEALL[[#This Row],[620116]], 0)</f>
        <v>0</v>
      </c>
      <c r="O1447">
        <f>IF(AND(ALL!N1448-METEALL[[#This Row],[620117]] &gt;= 0, ALL!N1448-METEALL[[#This Row],[620117]] &lt;= 24), ALL!N1448-METEALL[[#This Row],[620117]], 0)</f>
        <v>0</v>
      </c>
      <c r="P1447">
        <f>IF(AND(ALL!O1448-METEALL[[#This Row],[620118]] &gt;= 0, ALL!O1448-METEALL[[#This Row],[620118]] &lt;= 24), ALL!O1448-METEALL[[#This Row],[620118]], 0)</f>
        <v>0</v>
      </c>
      <c r="Q1447">
        <f>IF(AND(ALL!P1448-METEALL[[#This Row],[620119]] &gt;= 0, ALL!P1448-METEALL[[#This Row],[620119]] &lt;= 24), ALL!P1448-METEALL[[#This Row],[620119]], 0)</f>
        <v>16</v>
      </c>
      <c r="R1447">
        <f>IF(AND(ALL!Q1448-METEALL[[#This Row],[620120]] &gt;= 0, ALL!Q1448-METEALL[[#This Row],[620120]] &lt;= 24), ALL!Q1448-METEALL[[#This Row],[620120]], 0)</f>
        <v>14</v>
      </c>
      <c r="S1447">
        <f>IF(AND(ALL!R1448-METEALL[[#This Row],[620122]] &gt;= 0, ALL!R1448-METEALL[[#This Row],[620122]] &lt;= 24), ALL!R1448-METEALL[[#This Row],[620122]], 0)</f>
        <v>0</v>
      </c>
      <c r="T1447">
        <f>IF(AND(ALL!S1448-METEALL[[#This Row],[620123]] &gt;= 0, ALL!S1448-METEALL[[#This Row],[620123]] &lt;= 24), ALL!S1448-METEALL[[#This Row],[620123]], 0)</f>
        <v>20</v>
      </c>
      <c r="U1447">
        <f>IF(AND(ALL!T1448-METEALL[[#This Row],[620124]] &gt;= 0, ALL!T1448-METEALL[[#This Row],[620124]] &lt;= 24), ALL!T1448-METEALL[[#This Row],[620124]], 0)</f>
        <v>0</v>
      </c>
      <c r="Y1447">
        <v>620104</v>
      </c>
      <c r="Z1447" s="31">
        <v>45275</v>
      </c>
      <c r="AA1447">
        <v>15</v>
      </c>
    </row>
    <row r="1448" spans="3:27">
      <c r="C1448" s="17">
        <v>45276</v>
      </c>
      <c r="D1448" t="str">
        <f>TEXT(Mete_cal[[#This Row],[Egat Code]], "[$-409]mmm yyyy")</f>
        <v>Dec 2023</v>
      </c>
      <c r="E1448">
        <f>IF(AND(ALL!D1449-METEALL[[#This Row],[620104]] &gt;= 0, ALL!D1449-METEALL[[#This Row],[620104]] &lt;= 24), ALL!D1449-METEALL[[#This Row],[620104]], 0)</f>
        <v>13</v>
      </c>
      <c r="F1448">
        <f>IF(AND(ALL!E1449-METEALL[[#This Row],[620105]] &gt;= 0, ALL!E1449-METEALL[[#This Row],[620105]] &lt;= 24), ALL!E1449-METEALL[[#This Row],[620105]], 0)</f>
        <v>12</v>
      </c>
      <c r="G1448">
        <f>IF(AND(ALL!F1449-METEALL[[#This Row],[620106]] &gt;= 0, ALL!F1449-METEALL[[#This Row],[620106]] &lt;= 24), ALL!F1449-METEALL[[#This Row],[620106]], 0)</f>
        <v>0</v>
      </c>
      <c r="H1448">
        <f>IF(AND(ALL!G1449-METEALL[[#This Row],[620107]] &gt;= 0, ALL!G1449-METEALL[[#This Row],[620107]] &lt;= 24), ALL!G1449-METEALL[[#This Row],[620107]], 0)</f>
        <v>7</v>
      </c>
      <c r="I1448">
        <f>IF(AND(ALL!H1449-METEALL[[#This Row],[620109]] &gt;= 0, ALL!H1449-METEALL[[#This Row],[620109]] &lt;= 24), ALL!H1449-METEALL[[#This Row],[620109]], 0)</f>
        <v>0</v>
      </c>
      <c r="J1448">
        <f>IF(AND(ALL!I1449-METEALL[[#This Row],[620111]] &gt;= 0, ALL!I1449-METEALL[[#This Row],[620111]] &lt;= 24), ALL!I1449-METEALL[[#This Row],[620111]], 0)</f>
        <v>0</v>
      </c>
      <c r="K1448">
        <f>IF(AND(ALL!J1449-METEALL[[#This Row],[620112]] &gt;= 0, ALL!J1449-METEALL[[#This Row],[620112]] &lt;= 24), ALL!J1449-METEALL[[#This Row],[620112]], 0)</f>
        <v>18</v>
      </c>
      <c r="L1448">
        <f>IF(AND(ALL!K1449-METEALL[[#This Row],[620113]] &gt;= 0, ALL!K1449-METEALL[[#This Row],[620113]] &lt;= 24), ALL!K1449-METEALL[[#This Row],[620113]], 0)</f>
        <v>6</v>
      </c>
      <c r="M1448">
        <f>IF(AND(ALL!L1449-METEALL[[#This Row],[620114]] &gt;= 0, ALL!L1449-METEALL[[#This Row],[620114]] &lt;= 24), ALL!L1449-METEALL[[#This Row],[620114]], 0)</f>
        <v>0</v>
      </c>
      <c r="N1448">
        <f>IF(AND(ALL!M1449-METEALL[[#This Row],[620116]] &gt;= 0, ALL!M1449-METEALL[[#This Row],[620116]] &lt;= 24), ALL!M1449-METEALL[[#This Row],[620116]], 0)</f>
        <v>0</v>
      </c>
      <c r="O1448">
        <f>IF(AND(ALL!N1449-METEALL[[#This Row],[620117]] &gt;= 0, ALL!N1449-METEALL[[#This Row],[620117]] &lt;= 24), ALL!N1449-METEALL[[#This Row],[620117]], 0)</f>
        <v>0</v>
      </c>
      <c r="P1448">
        <f>IF(AND(ALL!O1449-METEALL[[#This Row],[620118]] &gt;= 0, ALL!O1449-METEALL[[#This Row],[620118]] &lt;= 24), ALL!O1449-METEALL[[#This Row],[620118]], 0)</f>
        <v>0</v>
      </c>
      <c r="Q1448">
        <f>IF(AND(ALL!P1449-METEALL[[#This Row],[620119]] &gt;= 0, ALL!P1449-METEALL[[#This Row],[620119]] &lt;= 24), ALL!P1449-METEALL[[#This Row],[620119]], 0)</f>
        <v>12</v>
      </c>
      <c r="R1448">
        <f>IF(AND(ALL!Q1449-METEALL[[#This Row],[620120]] &gt;= 0, ALL!Q1449-METEALL[[#This Row],[620120]] &lt;= 24), ALL!Q1449-METEALL[[#This Row],[620120]], 0)</f>
        <v>4</v>
      </c>
      <c r="S1448">
        <f>IF(AND(ALL!R1449-METEALL[[#This Row],[620122]] &gt;= 0, ALL!R1449-METEALL[[#This Row],[620122]] &lt;= 24), ALL!R1449-METEALL[[#This Row],[620122]], 0)</f>
        <v>22</v>
      </c>
      <c r="T1448">
        <f>IF(AND(ALL!S1449-METEALL[[#This Row],[620123]] &gt;= 0, ALL!S1449-METEALL[[#This Row],[620123]] &lt;= 24), ALL!S1449-METEALL[[#This Row],[620123]], 0)</f>
        <v>18</v>
      </c>
      <c r="U1448">
        <f>IF(AND(ALL!T1449-METEALL[[#This Row],[620124]] &gt;= 0, ALL!T1449-METEALL[[#This Row],[620124]] &lt;= 24), ALL!T1449-METEALL[[#This Row],[620124]], 0)</f>
        <v>0</v>
      </c>
      <c r="Y1448">
        <v>620104</v>
      </c>
      <c r="Z1448" s="31">
        <v>45276</v>
      </c>
      <c r="AA1448">
        <v>13</v>
      </c>
    </row>
    <row r="1449" spans="3:27">
      <c r="C1449" s="17">
        <v>45277</v>
      </c>
      <c r="D1449" t="str">
        <f>TEXT(Mete_cal[[#This Row],[Egat Code]], "[$-409]mmm yyyy")</f>
        <v>Dec 2023</v>
      </c>
      <c r="E1449">
        <f>IF(AND(ALL!D1450-METEALL[[#This Row],[620104]] &gt;= 0, ALL!D1450-METEALL[[#This Row],[620104]] &lt;= 24), ALL!D1450-METEALL[[#This Row],[620104]], 0)</f>
        <v>12</v>
      </c>
      <c r="F1449">
        <f>IF(AND(ALL!E1450-METEALL[[#This Row],[620105]] &gt;= 0, ALL!E1450-METEALL[[#This Row],[620105]] &lt;= 24), ALL!E1450-METEALL[[#This Row],[620105]], 0)</f>
        <v>10</v>
      </c>
      <c r="G1449">
        <f>IF(AND(ALL!F1450-METEALL[[#This Row],[620106]] &gt;= 0, ALL!F1450-METEALL[[#This Row],[620106]] &lt;= 24), ALL!F1450-METEALL[[#This Row],[620106]], 0)</f>
        <v>0</v>
      </c>
      <c r="H1449">
        <f>IF(AND(ALL!G1450-METEALL[[#This Row],[620107]] &gt;= 0, ALL!G1450-METEALL[[#This Row],[620107]] &lt;= 24), ALL!G1450-METEALL[[#This Row],[620107]], 0)</f>
        <v>6</v>
      </c>
      <c r="I1449">
        <f>IF(AND(ALL!H1450-METEALL[[#This Row],[620109]] &gt;= 0, ALL!H1450-METEALL[[#This Row],[620109]] &lt;= 24), ALL!H1450-METEALL[[#This Row],[620109]], 0)</f>
        <v>0</v>
      </c>
      <c r="J1449">
        <f>IF(AND(ALL!I1450-METEALL[[#This Row],[620111]] &gt;= 0, ALL!I1450-METEALL[[#This Row],[620111]] &lt;= 24), ALL!I1450-METEALL[[#This Row],[620111]], 0)</f>
        <v>1</v>
      </c>
      <c r="K1449">
        <f>IF(AND(ALL!J1450-METEALL[[#This Row],[620112]] &gt;= 0, ALL!J1450-METEALL[[#This Row],[620112]] &lt;= 24), ALL!J1450-METEALL[[#This Row],[620112]], 0)</f>
        <v>5</v>
      </c>
      <c r="L1449">
        <f>IF(AND(ALL!K1450-METEALL[[#This Row],[620113]] &gt;= 0, ALL!K1450-METEALL[[#This Row],[620113]] &lt;= 24), ALL!K1450-METEALL[[#This Row],[620113]], 0)</f>
        <v>13</v>
      </c>
      <c r="M1449">
        <f>IF(AND(ALL!L1450-METEALL[[#This Row],[620114]] &gt;= 0, ALL!L1450-METEALL[[#This Row],[620114]] &lt;= 24), ALL!L1450-METEALL[[#This Row],[620114]], 0)</f>
        <v>0</v>
      </c>
      <c r="N1449">
        <f>IF(AND(ALL!M1450-METEALL[[#This Row],[620116]] &gt;= 0, ALL!M1450-METEALL[[#This Row],[620116]] &lt;= 24), ALL!M1450-METEALL[[#This Row],[620116]], 0)</f>
        <v>10</v>
      </c>
      <c r="O1449">
        <f>IF(AND(ALL!N1450-METEALL[[#This Row],[620117]] &gt;= 0, ALL!N1450-METEALL[[#This Row],[620117]] &lt;= 24), ALL!N1450-METEALL[[#This Row],[620117]], 0)</f>
        <v>0</v>
      </c>
      <c r="P1449">
        <f>IF(AND(ALL!O1450-METEALL[[#This Row],[620118]] &gt;= 0, ALL!O1450-METEALL[[#This Row],[620118]] &lt;= 24), ALL!O1450-METEALL[[#This Row],[620118]], 0)</f>
        <v>0</v>
      </c>
      <c r="Q1449">
        <f>IF(AND(ALL!P1450-METEALL[[#This Row],[620119]] &gt;= 0, ALL!P1450-METEALL[[#This Row],[620119]] &lt;= 24), ALL!P1450-METEALL[[#This Row],[620119]], 0)</f>
        <v>10</v>
      </c>
      <c r="R1449">
        <f>IF(AND(ALL!Q1450-METEALL[[#This Row],[620120]] &gt;= 0, ALL!Q1450-METEALL[[#This Row],[620120]] &lt;= 24), ALL!Q1450-METEALL[[#This Row],[620120]], 0)</f>
        <v>10</v>
      </c>
      <c r="S1449">
        <f>IF(AND(ALL!R1450-METEALL[[#This Row],[620122]] &gt;= 0, ALL!R1450-METEALL[[#This Row],[620122]] &lt;= 24), ALL!R1450-METEALL[[#This Row],[620122]], 0)</f>
        <v>0</v>
      </c>
      <c r="T1449">
        <f>IF(AND(ALL!S1450-METEALL[[#This Row],[620123]] &gt;= 0, ALL!S1450-METEALL[[#This Row],[620123]] &lt;= 24), ALL!S1450-METEALL[[#This Row],[620123]], 0)</f>
        <v>13</v>
      </c>
      <c r="U1449">
        <f>IF(AND(ALL!T1450-METEALL[[#This Row],[620124]] &gt;= 0, ALL!T1450-METEALL[[#This Row],[620124]] &lt;= 24), ALL!T1450-METEALL[[#This Row],[620124]], 0)</f>
        <v>0</v>
      </c>
      <c r="Y1449">
        <v>620104</v>
      </c>
      <c r="Z1449" s="31">
        <v>45277</v>
      </c>
      <c r="AA1449">
        <v>12</v>
      </c>
    </row>
    <row r="1450" spans="3:27">
      <c r="C1450" s="17">
        <v>45278</v>
      </c>
      <c r="D1450" t="str">
        <f>TEXT(Mete_cal[[#This Row],[Egat Code]], "[$-409]mmm yyyy")</f>
        <v>Dec 2023</v>
      </c>
      <c r="E1450">
        <f>IF(AND(ALL!D1451-METEALL[[#This Row],[620104]] &gt;= 0, ALL!D1451-METEALL[[#This Row],[620104]] &lt;= 24), ALL!D1451-METEALL[[#This Row],[620104]], 0)</f>
        <v>18</v>
      </c>
      <c r="F1450">
        <f>IF(AND(ALL!E1451-METEALL[[#This Row],[620105]] &gt;= 0, ALL!E1451-METEALL[[#This Row],[620105]] &lt;= 24), ALL!E1451-METEALL[[#This Row],[620105]], 0)</f>
        <v>11</v>
      </c>
      <c r="G1450">
        <f>IF(AND(ALL!F1451-METEALL[[#This Row],[620106]] &gt;= 0, ALL!F1451-METEALL[[#This Row],[620106]] &lt;= 24), ALL!F1451-METEALL[[#This Row],[620106]], 0)</f>
        <v>0</v>
      </c>
      <c r="H1450">
        <f>IF(AND(ALL!G1451-METEALL[[#This Row],[620107]] &gt;= 0, ALL!G1451-METEALL[[#This Row],[620107]] &lt;= 24), ALL!G1451-METEALL[[#This Row],[620107]], 0)</f>
        <v>6</v>
      </c>
      <c r="I1450">
        <f>IF(AND(ALL!H1451-METEALL[[#This Row],[620109]] &gt;= 0, ALL!H1451-METEALL[[#This Row],[620109]] &lt;= 24), ALL!H1451-METEALL[[#This Row],[620109]], 0)</f>
        <v>0</v>
      </c>
      <c r="J1450">
        <f>IF(AND(ALL!I1451-METEALL[[#This Row],[620111]] &gt;= 0, ALL!I1451-METEALL[[#This Row],[620111]] &lt;= 24), ALL!I1451-METEALL[[#This Row],[620111]], 0)</f>
        <v>6</v>
      </c>
      <c r="K1450">
        <f>IF(AND(ALL!J1451-METEALL[[#This Row],[620112]] &gt;= 0, ALL!J1451-METEALL[[#This Row],[620112]] &lt;= 24), ALL!J1451-METEALL[[#This Row],[620112]], 0)</f>
        <v>13</v>
      </c>
      <c r="L1450">
        <f>IF(AND(ALL!K1451-METEALL[[#This Row],[620113]] &gt;= 0, ALL!K1451-METEALL[[#This Row],[620113]] &lt;= 24), ALL!K1451-METEALL[[#This Row],[620113]], 0)</f>
        <v>18</v>
      </c>
      <c r="M1450">
        <f>IF(AND(ALL!L1451-METEALL[[#This Row],[620114]] &gt;= 0, ALL!L1451-METEALL[[#This Row],[620114]] &lt;= 24), ALL!L1451-METEALL[[#This Row],[620114]], 0)</f>
        <v>0</v>
      </c>
      <c r="N1450">
        <f>IF(AND(ALL!M1451-METEALL[[#This Row],[620116]] &gt;= 0, ALL!M1451-METEALL[[#This Row],[620116]] &lt;= 24), ALL!M1451-METEALL[[#This Row],[620116]], 0)</f>
        <v>15</v>
      </c>
      <c r="O1450">
        <f>IF(AND(ALL!N1451-METEALL[[#This Row],[620117]] &gt;= 0, ALL!N1451-METEALL[[#This Row],[620117]] &lt;= 24), ALL!N1451-METEALL[[#This Row],[620117]], 0)</f>
        <v>0</v>
      </c>
      <c r="P1450">
        <f>IF(AND(ALL!O1451-METEALL[[#This Row],[620118]] &gt;= 0, ALL!O1451-METEALL[[#This Row],[620118]] &lt;= 24), ALL!O1451-METEALL[[#This Row],[620118]], 0)</f>
        <v>0</v>
      </c>
      <c r="Q1450">
        <f>IF(AND(ALL!P1451-METEALL[[#This Row],[620119]] &gt;= 0, ALL!P1451-METEALL[[#This Row],[620119]] &lt;= 24), ALL!P1451-METEALL[[#This Row],[620119]], 0)</f>
        <v>6</v>
      </c>
      <c r="R1450">
        <f>IF(AND(ALL!Q1451-METEALL[[#This Row],[620120]] &gt;= 0, ALL!Q1451-METEALL[[#This Row],[620120]] &lt;= 24), ALL!Q1451-METEALL[[#This Row],[620120]], 0)</f>
        <v>9</v>
      </c>
      <c r="S1450">
        <f>IF(AND(ALL!R1451-METEALL[[#This Row],[620122]] &gt;= 0, ALL!R1451-METEALL[[#This Row],[620122]] &lt;= 24), ALL!R1451-METEALL[[#This Row],[620122]], 0)</f>
        <v>6</v>
      </c>
      <c r="T1450">
        <f>IF(AND(ALL!S1451-METEALL[[#This Row],[620123]] &gt;= 0, ALL!S1451-METEALL[[#This Row],[620123]] &lt;= 24), ALL!S1451-METEALL[[#This Row],[620123]], 0)</f>
        <v>9</v>
      </c>
      <c r="U1450">
        <f>IF(AND(ALL!T1451-METEALL[[#This Row],[620124]] &gt;= 0, ALL!T1451-METEALL[[#This Row],[620124]] &lt;= 24), ALL!T1451-METEALL[[#This Row],[620124]], 0)</f>
        <v>10</v>
      </c>
      <c r="Y1450">
        <v>620104</v>
      </c>
      <c r="Z1450" s="31">
        <v>45278</v>
      </c>
      <c r="AA1450">
        <v>18</v>
      </c>
    </row>
    <row r="1451" spans="3:27">
      <c r="C1451" s="17">
        <v>45279</v>
      </c>
      <c r="D1451" t="str">
        <f>TEXT(Mete_cal[[#This Row],[Egat Code]], "[$-409]mmm yyyy")</f>
        <v>Dec 2023</v>
      </c>
      <c r="E1451">
        <f>IF(AND(ALL!D1452-METEALL[[#This Row],[620104]] &gt;= 0, ALL!D1452-METEALL[[#This Row],[620104]] &lt;= 24), ALL!D1452-METEALL[[#This Row],[620104]], 0)</f>
        <v>0</v>
      </c>
      <c r="F1451">
        <f>IF(AND(ALL!E1452-METEALL[[#This Row],[620105]] &gt;= 0, ALL!E1452-METEALL[[#This Row],[620105]] &lt;= 24), ALL!E1452-METEALL[[#This Row],[620105]], 0)</f>
        <v>0</v>
      </c>
      <c r="G1451">
        <f>IF(AND(ALL!F1452-METEALL[[#This Row],[620106]] &gt;= 0, ALL!F1452-METEALL[[#This Row],[620106]] &lt;= 24), ALL!F1452-METEALL[[#This Row],[620106]], 0)</f>
        <v>0</v>
      </c>
      <c r="H1451">
        <f>IF(AND(ALL!G1452-METEALL[[#This Row],[620107]] &gt;= 0, ALL!G1452-METEALL[[#This Row],[620107]] &lt;= 24), ALL!G1452-METEALL[[#This Row],[620107]], 0)</f>
        <v>14</v>
      </c>
      <c r="I1451">
        <f>IF(AND(ALL!H1452-METEALL[[#This Row],[620109]] &gt;= 0, ALL!H1452-METEALL[[#This Row],[620109]] &lt;= 24), ALL!H1452-METEALL[[#This Row],[620109]], 0)</f>
        <v>0</v>
      </c>
      <c r="J1451">
        <f>IF(AND(ALL!I1452-METEALL[[#This Row],[620111]] &gt;= 0, ALL!I1452-METEALL[[#This Row],[620111]] &lt;= 24), ALL!I1452-METEALL[[#This Row],[620111]], 0)</f>
        <v>11</v>
      </c>
      <c r="K1451">
        <f>IF(AND(ALL!J1452-METEALL[[#This Row],[620112]] &gt;= 0, ALL!J1452-METEALL[[#This Row],[620112]] &lt;= 24), ALL!J1452-METEALL[[#This Row],[620112]], 0)</f>
        <v>13</v>
      </c>
      <c r="L1451">
        <f>IF(AND(ALL!K1452-METEALL[[#This Row],[620113]] &gt;= 0, ALL!K1452-METEALL[[#This Row],[620113]] &lt;= 24), ALL!K1452-METEALL[[#This Row],[620113]], 0)</f>
        <v>17</v>
      </c>
      <c r="M1451">
        <f>IF(AND(ALL!L1452-METEALL[[#This Row],[620114]] &gt;= 0, ALL!L1452-METEALL[[#This Row],[620114]] &lt;= 24), ALL!L1452-METEALL[[#This Row],[620114]], 0)</f>
        <v>0</v>
      </c>
      <c r="N1451">
        <f>IF(AND(ALL!M1452-METEALL[[#This Row],[620116]] &gt;= 0, ALL!M1452-METEALL[[#This Row],[620116]] &lt;= 24), ALL!M1452-METEALL[[#This Row],[620116]], 0)</f>
        <v>16</v>
      </c>
      <c r="O1451">
        <f>IF(AND(ALL!N1452-METEALL[[#This Row],[620117]] &gt;= 0, ALL!N1452-METEALL[[#This Row],[620117]] &lt;= 24), ALL!N1452-METEALL[[#This Row],[620117]], 0)</f>
        <v>0</v>
      </c>
      <c r="P1451">
        <f>IF(AND(ALL!O1452-METEALL[[#This Row],[620118]] &gt;= 0, ALL!O1452-METEALL[[#This Row],[620118]] &lt;= 24), ALL!O1452-METEALL[[#This Row],[620118]], 0)</f>
        <v>19</v>
      </c>
      <c r="Q1451">
        <f>IF(AND(ALL!P1452-METEALL[[#This Row],[620119]] &gt;= 0, ALL!P1452-METEALL[[#This Row],[620119]] &lt;= 24), ALL!P1452-METEALL[[#This Row],[620119]], 0)</f>
        <v>12</v>
      </c>
      <c r="R1451">
        <f>IF(AND(ALL!Q1452-METEALL[[#This Row],[620120]] &gt;= 0, ALL!Q1452-METEALL[[#This Row],[620120]] &lt;= 24), ALL!Q1452-METEALL[[#This Row],[620120]], 0)</f>
        <v>9</v>
      </c>
      <c r="S1451">
        <f>IF(AND(ALL!R1452-METEALL[[#This Row],[620122]] &gt;= 0, ALL!R1452-METEALL[[#This Row],[620122]] &lt;= 24), ALL!R1452-METEALL[[#This Row],[620122]], 0)</f>
        <v>7</v>
      </c>
      <c r="T1451">
        <f>IF(AND(ALL!S1452-METEALL[[#This Row],[620123]] &gt;= 0, ALL!S1452-METEALL[[#This Row],[620123]] &lt;= 24), ALL!S1452-METEALL[[#This Row],[620123]], 0)</f>
        <v>18</v>
      </c>
      <c r="U1451">
        <f>IF(AND(ALL!T1452-METEALL[[#This Row],[620124]] &gt;= 0, ALL!T1452-METEALL[[#This Row],[620124]] &lt;= 24), ALL!T1452-METEALL[[#This Row],[620124]], 0)</f>
        <v>10</v>
      </c>
      <c r="Y1451">
        <v>620104</v>
      </c>
      <c r="Z1451" s="31">
        <v>45279</v>
      </c>
      <c r="AA1451">
        <v>0</v>
      </c>
    </row>
    <row r="1452" spans="3:27">
      <c r="C1452" s="17">
        <v>45280</v>
      </c>
      <c r="D1452" t="str">
        <f>TEXT(Mete_cal[[#This Row],[Egat Code]], "[$-409]mmm yyyy")</f>
        <v>Dec 2023</v>
      </c>
      <c r="E1452">
        <f>IF(AND(ALL!D1453-METEALL[[#This Row],[620104]] &gt;= 0, ALL!D1453-METEALL[[#This Row],[620104]] &lt;= 24), ALL!D1453-METEALL[[#This Row],[620104]], 0)</f>
        <v>0</v>
      </c>
      <c r="F1452">
        <f>IF(AND(ALL!E1453-METEALL[[#This Row],[620105]] &gt;= 0, ALL!E1453-METEALL[[#This Row],[620105]] &lt;= 24), ALL!E1453-METEALL[[#This Row],[620105]], 0)</f>
        <v>0</v>
      </c>
      <c r="G1452">
        <f>IF(AND(ALL!F1453-METEALL[[#This Row],[620106]] &gt;= 0, ALL!F1453-METEALL[[#This Row],[620106]] &lt;= 24), ALL!F1453-METEALL[[#This Row],[620106]], 0)</f>
        <v>0</v>
      </c>
      <c r="H1452">
        <f>IF(AND(ALL!G1453-METEALL[[#This Row],[620107]] &gt;= 0, ALL!G1453-METEALL[[#This Row],[620107]] &lt;= 24), ALL!G1453-METEALL[[#This Row],[620107]], 0)</f>
        <v>9</v>
      </c>
      <c r="I1452">
        <f>IF(AND(ALL!H1453-METEALL[[#This Row],[620109]] &gt;= 0, ALL!H1453-METEALL[[#This Row],[620109]] &lt;= 24), ALL!H1453-METEALL[[#This Row],[620109]], 0)</f>
        <v>0</v>
      </c>
      <c r="J1452">
        <f>IF(AND(ALL!I1453-METEALL[[#This Row],[620111]] &gt;= 0, ALL!I1453-METEALL[[#This Row],[620111]] &lt;= 24), ALL!I1453-METEALL[[#This Row],[620111]], 0)</f>
        <v>4</v>
      </c>
      <c r="K1452">
        <f>IF(AND(ALL!J1453-METEALL[[#This Row],[620112]] &gt;= 0, ALL!J1453-METEALL[[#This Row],[620112]] &lt;= 24), ALL!J1453-METEALL[[#This Row],[620112]], 0)</f>
        <v>7</v>
      </c>
      <c r="L1452">
        <f>IF(AND(ALL!K1453-METEALL[[#This Row],[620113]] &gt;= 0, ALL!K1453-METEALL[[#This Row],[620113]] &lt;= 24), ALL!K1453-METEALL[[#This Row],[620113]], 0)</f>
        <v>0</v>
      </c>
      <c r="M1452">
        <f>IF(AND(ALL!L1453-METEALL[[#This Row],[620114]] &gt;= 0, ALL!L1453-METEALL[[#This Row],[620114]] &lt;= 24), ALL!L1453-METEALL[[#This Row],[620114]], 0)</f>
        <v>0</v>
      </c>
      <c r="N1452">
        <f>IF(AND(ALL!M1453-METEALL[[#This Row],[620116]] &gt;= 0, ALL!M1453-METEALL[[#This Row],[620116]] &lt;= 24), ALL!M1453-METEALL[[#This Row],[620116]], 0)</f>
        <v>12</v>
      </c>
      <c r="O1452">
        <f>IF(AND(ALL!N1453-METEALL[[#This Row],[620117]] &gt;= 0, ALL!N1453-METEALL[[#This Row],[620117]] &lt;= 24), ALL!N1453-METEALL[[#This Row],[620117]], 0)</f>
        <v>0</v>
      </c>
      <c r="P1452">
        <f>IF(AND(ALL!O1453-METEALL[[#This Row],[620118]] &gt;= 0, ALL!O1453-METEALL[[#This Row],[620118]] &lt;= 24), ALL!O1453-METEALL[[#This Row],[620118]], 0)</f>
        <v>7</v>
      </c>
      <c r="Q1452">
        <f>IF(AND(ALL!P1453-METEALL[[#This Row],[620119]] &gt;= 0, ALL!P1453-METEALL[[#This Row],[620119]] &lt;= 24), ALL!P1453-METEALL[[#This Row],[620119]], 0)</f>
        <v>2</v>
      </c>
      <c r="R1452">
        <f>IF(AND(ALL!Q1453-METEALL[[#This Row],[620120]] &gt;= 0, ALL!Q1453-METEALL[[#This Row],[620120]] &lt;= 24), ALL!Q1453-METEALL[[#This Row],[620120]], 0)</f>
        <v>13</v>
      </c>
      <c r="S1452">
        <f>IF(AND(ALL!R1453-METEALL[[#This Row],[620122]] &gt;= 0, ALL!R1453-METEALL[[#This Row],[620122]] &lt;= 24), ALL!R1453-METEALL[[#This Row],[620122]], 0)</f>
        <v>12</v>
      </c>
      <c r="T1452">
        <f>IF(AND(ALL!S1453-METEALL[[#This Row],[620123]] &gt;= 0, ALL!S1453-METEALL[[#This Row],[620123]] &lt;= 24), ALL!S1453-METEALL[[#This Row],[620123]], 0)</f>
        <v>12</v>
      </c>
      <c r="U1452">
        <f>IF(AND(ALL!T1453-METEALL[[#This Row],[620124]] &gt;= 0, ALL!T1453-METEALL[[#This Row],[620124]] &lt;= 24), ALL!T1453-METEALL[[#This Row],[620124]], 0)</f>
        <v>7</v>
      </c>
      <c r="Y1452">
        <v>620104</v>
      </c>
      <c r="Z1452" s="31">
        <v>45280</v>
      </c>
      <c r="AA1452">
        <v>0</v>
      </c>
    </row>
    <row r="1453" spans="3:27">
      <c r="C1453" s="17">
        <v>45281</v>
      </c>
      <c r="D1453" t="str">
        <f>TEXT(Mete_cal[[#This Row],[Egat Code]], "[$-409]mmm yyyy")</f>
        <v>Dec 2023</v>
      </c>
      <c r="E1453">
        <f>IF(AND(ALL!D1454-METEALL[[#This Row],[620104]] &gt;= 0, ALL!D1454-METEALL[[#This Row],[620104]] &lt;= 24), ALL!D1454-METEALL[[#This Row],[620104]], 0)</f>
        <v>0</v>
      </c>
      <c r="F1453">
        <f>IF(AND(ALL!E1454-METEALL[[#This Row],[620105]] &gt;= 0, ALL!E1454-METEALL[[#This Row],[620105]] &lt;= 24), ALL!E1454-METEALL[[#This Row],[620105]], 0)</f>
        <v>2</v>
      </c>
      <c r="G1453">
        <f>IF(AND(ALL!F1454-METEALL[[#This Row],[620106]] &gt;= 0, ALL!F1454-METEALL[[#This Row],[620106]] &lt;= 24), ALL!F1454-METEALL[[#This Row],[620106]], 0)</f>
        <v>0</v>
      </c>
      <c r="H1453">
        <f>IF(AND(ALL!G1454-METEALL[[#This Row],[620107]] &gt;= 0, ALL!G1454-METEALL[[#This Row],[620107]] &lt;= 24), ALL!G1454-METEALL[[#This Row],[620107]], 0)</f>
        <v>3</v>
      </c>
      <c r="I1453">
        <f>IF(AND(ALL!H1454-METEALL[[#This Row],[620109]] &gt;= 0, ALL!H1454-METEALL[[#This Row],[620109]] &lt;= 24), ALL!H1454-METEALL[[#This Row],[620109]], 0)</f>
        <v>0</v>
      </c>
      <c r="J1453">
        <f>IF(AND(ALL!I1454-METEALL[[#This Row],[620111]] &gt;= 0, ALL!I1454-METEALL[[#This Row],[620111]] &lt;= 24), ALL!I1454-METEALL[[#This Row],[620111]], 0)</f>
        <v>17</v>
      </c>
      <c r="K1453">
        <f>IF(AND(ALL!J1454-METEALL[[#This Row],[620112]] &gt;= 0, ALL!J1454-METEALL[[#This Row],[620112]] &lt;= 24), ALL!J1454-METEALL[[#This Row],[620112]], 0)</f>
        <v>12</v>
      </c>
      <c r="L1453">
        <f>IF(AND(ALL!K1454-METEALL[[#This Row],[620113]] &gt;= 0, ALL!K1454-METEALL[[#This Row],[620113]] &lt;= 24), ALL!K1454-METEALL[[#This Row],[620113]], 0)</f>
        <v>0</v>
      </c>
      <c r="M1453">
        <f>IF(AND(ALL!L1454-METEALL[[#This Row],[620114]] &gt;= 0, ALL!L1454-METEALL[[#This Row],[620114]] &lt;= 24), ALL!L1454-METEALL[[#This Row],[620114]], 0)</f>
        <v>0</v>
      </c>
      <c r="N1453">
        <f>IF(AND(ALL!M1454-METEALL[[#This Row],[620116]] &gt;= 0, ALL!M1454-METEALL[[#This Row],[620116]] &lt;= 24), ALL!M1454-METEALL[[#This Row],[620116]], 0)</f>
        <v>11</v>
      </c>
      <c r="O1453">
        <f>IF(AND(ALL!N1454-METEALL[[#This Row],[620117]] &gt;= 0, ALL!N1454-METEALL[[#This Row],[620117]] &lt;= 24), ALL!N1454-METEALL[[#This Row],[620117]], 0)</f>
        <v>0</v>
      </c>
      <c r="P1453">
        <f>IF(AND(ALL!O1454-METEALL[[#This Row],[620118]] &gt;= 0, ALL!O1454-METEALL[[#This Row],[620118]] &lt;= 24), ALL!O1454-METEALL[[#This Row],[620118]], 0)</f>
        <v>6</v>
      </c>
      <c r="Q1453">
        <f>IF(AND(ALL!P1454-METEALL[[#This Row],[620119]] &gt;= 0, ALL!P1454-METEALL[[#This Row],[620119]] &lt;= 24), ALL!P1454-METEALL[[#This Row],[620119]], 0)</f>
        <v>8</v>
      </c>
      <c r="R1453">
        <f>IF(AND(ALL!Q1454-METEALL[[#This Row],[620120]] &gt;= 0, ALL!Q1454-METEALL[[#This Row],[620120]] &lt;= 24), ALL!Q1454-METEALL[[#This Row],[620120]], 0)</f>
        <v>0</v>
      </c>
      <c r="S1453">
        <f>IF(AND(ALL!R1454-METEALL[[#This Row],[620122]] &gt;= 0, ALL!R1454-METEALL[[#This Row],[620122]] &lt;= 24), ALL!R1454-METEALL[[#This Row],[620122]], 0)</f>
        <v>7</v>
      </c>
      <c r="T1453">
        <f>IF(AND(ALL!S1454-METEALL[[#This Row],[620123]] &gt;= 0, ALL!S1454-METEALL[[#This Row],[620123]] &lt;= 24), ALL!S1454-METEALL[[#This Row],[620123]], 0)</f>
        <v>16</v>
      </c>
      <c r="U1453">
        <f>IF(AND(ALL!T1454-METEALL[[#This Row],[620124]] &gt;= 0, ALL!T1454-METEALL[[#This Row],[620124]] &lt;= 24), ALL!T1454-METEALL[[#This Row],[620124]], 0)</f>
        <v>13</v>
      </c>
      <c r="Y1453">
        <v>620104</v>
      </c>
      <c r="Z1453" s="31">
        <v>45281</v>
      </c>
      <c r="AA1453">
        <v>0</v>
      </c>
    </row>
    <row r="1454" spans="3:27">
      <c r="C1454" s="17">
        <v>45282</v>
      </c>
      <c r="D1454" t="str">
        <f>TEXT(Mete_cal[[#This Row],[Egat Code]], "[$-409]mmm yyyy")</f>
        <v>Dec 2023</v>
      </c>
      <c r="E1454">
        <f>IF(AND(ALL!D1455-METEALL[[#This Row],[620104]] &gt;= 0, ALL!D1455-METEALL[[#This Row],[620104]] &lt;= 24), ALL!D1455-METEALL[[#This Row],[620104]], 0)</f>
        <v>0</v>
      </c>
      <c r="F1454">
        <f>IF(AND(ALL!E1455-METEALL[[#This Row],[620105]] &gt;= 0, ALL!E1455-METEALL[[#This Row],[620105]] &lt;= 24), ALL!E1455-METEALL[[#This Row],[620105]], 0)</f>
        <v>0</v>
      </c>
      <c r="G1454">
        <f>IF(AND(ALL!F1455-METEALL[[#This Row],[620106]] &gt;= 0, ALL!F1455-METEALL[[#This Row],[620106]] &lt;= 24), ALL!F1455-METEALL[[#This Row],[620106]], 0)</f>
        <v>0</v>
      </c>
      <c r="H1454">
        <f>IF(AND(ALL!G1455-METEALL[[#This Row],[620107]] &gt;= 0, ALL!G1455-METEALL[[#This Row],[620107]] &lt;= 24), ALL!G1455-METEALL[[#This Row],[620107]], 0)</f>
        <v>0</v>
      </c>
      <c r="I1454">
        <f>IF(AND(ALL!H1455-METEALL[[#This Row],[620109]] &gt;= 0, ALL!H1455-METEALL[[#This Row],[620109]] &lt;= 24), ALL!H1455-METEALL[[#This Row],[620109]], 0)</f>
        <v>0</v>
      </c>
      <c r="J1454">
        <f>IF(AND(ALL!I1455-METEALL[[#This Row],[620111]] &gt;= 0, ALL!I1455-METEALL[[#This Row],[620111]] &lt;= 24), ALL!I1455-METEALL[[#This Row],[620111]], 0)</f>
        <v>19</v>
      </c>
      <c r="K1454">
        <f>IF(AND(ALL!J1455-METEALL[[#This Row],[620112]] &gt;= 0, ALL!J1455-METEALL[[#This Row],[620112]] &lt;= 24), ALL!J1455-METEALL[[#This Row],[620112]], 0)</f>
        <v>6</v>
      </c>
      <c r="L1454">
        <f>IF(AND(ALL!K1455-METEALL[[#This Row],[620113]] &gt;= 0, ALL!K1455-METEALL[[#This Row],[620113]] &lt;= 24), ALL!K1455-METEALL[[#This Row],[620113]], 0)</f>
        <v>2</v>
      </c>
      <c r="M1454">
        <f>IF(AND(ALL!L1455-METEALL[[#This Row],[620114]] &gt;= 0, ALL!L1455-METEALL[[#This Row],[620114]] &lt;= 24), ALL!L1455-METEALL[[#This Row],[620114]], 0)</f>
        <v>0</v>
      </c>
      <c r="N1454">
        <f>IF(AND(ALL!M1455-METEALL[[#This Row],[620116]] &gt;= 0, ALL!M1455-METEALL[[#This Row],[620116]] &lt;= 24), ALL!M1455-METEALL[[#This Row],[620116]], 0)</f>
        <v>17</v>
      </c>
      <c r="O1454">
        <f>IF(AND(ALL!N1455-METEALL[[#This Row],[620117]] &gt;= 0, ALL!N1455-METEALL[[#This Row],[620117]] &lt;= 24), ALL!N1455-METEALL[[#This Row],[620117]], 0)</f>
        <v>0</v>
      </c>
      <c r="P1454">
        <f>IF(AND(ALL!O1455-METEALL[[#This Row],[620118]] &gt;= 0, ALL!O1455-METEALL[[#This Row],[620118]] &lt;= 24), ALL!O1455-METEALL[[#This Row],[620118]], 0)</f>
        <v>6</v>
      </c>
      <c r="Q1454">
        <f>IF(AND(ALL!P1455-METEALL[[#This Row],[620119]] &gt;= 0, ALL!P1455-METEALL[[#This Row],[620119]] &lt;= 24), ALL!P1455-METEALL[[#This Row],[620119]], 0)</f>
        <v>9</v>
      </c>
      <c r="R1454">
        <f>IF(AND(ALL!Q1455-METEALL[[#This Row],[620120]] &gt;= 0, ALL!Q1455-METEALL[[#This Row],[620120]] &lt;= 24), ALL!Q1455-METEALL[[#This Row],[620120]], 0)</f>
        <v>0</v>
      </c>
      <c r="S1454">
        <f>IF(AND(ALL!R1455-METEALL[[#This Row],[620122]] &gt;= 0, ALL!R1455-METEALL[[#This Row],[620122]] &lt;= 24), ALL!R1455-METEALL[[#This Row],[620122]], 0)</f>
        <v>7</v>
      </c>
      <c r="T1454">
        <f>IF(AND(ALL!S1455-METEALL[[#This Row],[620123]] &gt;= 0, ALL!S1455-METEALL[[#This Row],[620123]] &lt;= 24), ALL!S1455-METEALL[[#This Row],[620123]], 0)</f>
        <v>19</v>
      </c>
      <c r="U1454">
        <f>IF(AND(ALL!T1455-METEALL[[#This Row],[620124]] &gt;= 0, ALL!T1455-METEALL[[#This Row],[620124]] &lt;= 24), ALL!T1455-METEALL[[#This Row],[620124]], 0)</f>
        <v>15</v>
      </c>
      <c r="Y1454">
        <v>620104</v>
      </c>
      <c r="Z1454" s="31">
        <v>45282</v>
      </c>
      <c r="AA1454">
        <v>0</v>
      </c>
    </row>
    <row r="1455" spans="3:27">
      <c r="C1455" s="17">
        <v>45283</v>
      </c>
      <c r="D1455" t="str">
        <f>TEXT(Mete_cal[[#This Row],[Egat Code]], "[$-409]mmm yyyy")</f>
        <v>Dec 2023</v>
      </c>
      <c r="E1455">
        <f>IF(AND(ALL!D1456-METEALL[[#This Row],[620104]] &gt;= 0, ALL!D1456-METEALL[[#This Row],[620104]] &lt;= 24), ALL!D1456-METEALL[[#This Row],[620104]], 0)</f>
        <v>0</v>
      </c>
      <c r="F1455">
        <f>IF(AND(ALL!E1456-METEALL[[#This Row],[620105]] &gt;= 0, ALL!E1456-METEALL[[#This Row],[620105]] &lt;= 24), ALL!E1456-METEALL[[#This Row],[620105]], 0)</f>
        <v>0</v>
      </c>
      <c r="G1455">
        <f>IF(AND(ALL!F1456-METEALL[[#This Row],[620106]] &gt;= 0, ALL!F1456-METEALL[[#This Row],[620106]] &lt;= 24), ALL!F1456-METEALL[[#This Row],[620106]], 0)</f>
        <v>0</v>
      </c>
      <c r="H1455">
        <f>IF(AND(ALL!G1456-METEALL[[#This Row],[620107]] &gt;= 0, ALL!G1456-METEALL[[#This Row],[620107]] &lt;= 24), ALL!G1456-METEALL[[#This Row],[620107]], 0)</f>
        <v>0</v>
      </c>
      <c r="I1455">
        <f>IF(AND(ALL!H1456-METEALL[[#This Row],[620109]] &gt;= 0, ALL!H1456-METEALL[[#This Row],[620109]] &lt;= 24), ALL!H1456-METEALL[[#This Row],[620109]], 0)</f>
        <v>0</v>
      </c>
      <c r="J1455">
        <f>IF(AND(ALL!I1456-METEALL[[#This Row],[620111]] &gt;= 0, ALL!I1456-METEALL[[#This Row],[620111]] &lt;= 24), ALL!I1456-METEALL[[#This Row],[620111]], 0)</f>
        <v>0</v>
      </c>
      <c r="K1455">
        <f>IF(AND(ALL!J1456-METEALL[[#This Row],[620112]] &gt;= 0, ALL!J1456-METEALL[[#This Row],[620112]] &lt;= 24), ALL!J1456-METEALL[[#This Row],[620112]], 0)</f>
        <v>5</v>
      </c>
      <c r="L1455">
        <f>IF(AND(ALL!K1456-METEALL[[#This Row],[620113]] &gt;= 0, ALL!K1456-METEALL[[#This Row],[620113]] &lt;= 24), ALL!K1456-METEALL[[#This Row],[620113]], 0)</f>
        <v>0</v>
      </c>
      <c r="M1455">
        <f>IF(AND(ALL!L1456-METEALL[[#This Row],[620114]] &gt;= 0, ALL!L1456-METEALL[[#This Row],[620114]] &lt;= 24), ALL!L1456-METEALL[[#This Row],[620114]], 0)</f>
        <v>0</v>
      </c>
      <c r="N1455">
        <f>IF(AND(ALL!M1456-METEALL[[#This Row],[620116]] &gt;= 0, ALL!M1456-METEALL[[#This Row],[620116]] &lt;= 24), ALL!M1456-METEALL[[#This Row],[620116]], 0)</f>
        <v>2</v>
      </c>
      <c r="O1455">
        <f>IF(AND(ALL!N1456-METEALL[[#This Row],[620117]] &gt;= 0, ALL!N1456-METEALL[[#This Row],[620117]] &lt;= 24), ALL!N1456-METEALL[[#This Row],[620117]], 0)</f>
        <v>0</v>
      </c>
      <c r="P1455">
        <f>IF(AND(ALL!O1456-METEALL[[#This Row],[620118]] &gt;= 0, ALL!O1456-METEALL[[#This Row],[620118]] &lt;= 24), ALL!O1456-METEALL[[#This Row],[620118]], 0)</f>
        <v>6</v>
      </c>
      <c r="Q1455">
        <f>IF(AND(ALL!P1456-METEALL[[#This Row],[620119]] &gt;= 0, ALL!P1456-METEALL[[#This Row],[620119]] &lt;= 24), ALL!P1456-METEALL[[#This Row],[620119]], 0)</f>
        <v>6</v>
      </c>
      <c r="R1455">
        <f>IF(AND(ALL!Q1456-METEALL[[#This Row],[620120]] &gt;= 0, ALL!Q1456-METEALL[[#This Row],[620120]] &lt;= 24), ALL!Q1456-METEALL[[#This Row],[620120]], 0)</f>
        <v>0</v>
      </c>
      <c r="S1455">
        <f>IF(AND(ALL!R1456-METEALL[[#This Row],[620122]] &gt;= 0, ALL!R1456-METEALL[[#This Row],[620122]] &lt;= 24), ALL!R1456-METEALL[[#This Row],[620122]], 0)</f>
        <v>5</v>
      </c>
      <c r="T1455">
        <f>IF(AND(ALL!S1456-METEALL[[#This Row],[620123]] &gt;= 0, ALL!S1456-METEALL[[#This Row],[620123]] &lt;= 24), ALL!S1456-METEALL[[#This Row],[620123]], 0)</f>
        <v>7</v>
      </c>
      <c r="U1455">
        <f>IF(AND(ALL!T1456-METEALL[[#This Row],[620124]] &gt;= 0, ALL!T1456-METEALL[[#This Row],[620124]] &lt;= 24), ALL!T1456-METEALL[[#This Row],[620124]], 0)</f>
        <v>6</v>
      </c>
      <c r="Y1455">
        <v>620104</v>
      </c>
      <c r="Z1455" s="31">
        <v>45283</v>
      </c>
      <c r="AA1455">
        <v>0</v>
      </c>
    </row>
    <row r="1456" spans="3:27">
      <c r="C1456" s="17">
        <v>45284</v>
      </c>
      <c r="D1456" t="str">
        <f>TEXT(Mete_cal[[#This Row],[Egat Code]], "[$-409]mmm yyyy")</f>
        <v>Dec 2023</v>
      </c>
      <c r="E1456">
        <f>IF(AND(ALL!D1457-METEALL[[#This Row],[620104]] &gt;= 0, ALL!D1457-METEALL[[#This Row],[620104]] &lt;= 24), ALL!D1457-METEALL[[#This Row],[620104]], 0)</f>
        <v>0</v>
      </c>
      <c r="F1456">
        <f>IF(AND(ALL!E1457-METEALL[[#This Row],[620105]] &gt;= 0, ALL!E1457-METEALL[[#This Row],[620105]] &lt;= 24), ALL!E1457-METEALL[[#This Row],[620105]], 0)</f>
        <v>7</v>
      </c>
      <c r="G1456">
        <f>IF(AND(ALL!F1457-METEALL[[#This Row],[620106]] &gt;= 0, ALL!F1457-METEALL[[#This Row],[620106]] &lt;= 24), ALL!F1457-METEALL[[#This Row],[620106]], 0)</f>
        <v>0</v>
      </c>
      <c r="H1456">
        <f>IF(AND(ALL!G1457-METEALL[[#This Row],[620107]] &gt;= 0, ALL!G1457-METEALL[[#This Row],[620107]] &lt;= 24), ALL!G1457-METEALL[[#This Row],[620107]], 0)</f>
        <v>0</v>
      </c>
      <c r="I1456">
        <f>IF(AND(ALL!H1457-METEALL[[#This Row],[620109]] &gt;= 0, ALL!H1457-METEALL[[#This Row],[620109]] &lt;= 24), ALL!H1457-METEALL[[#This Row],[620109]], 0)</f>
        <v>0</v>
      </c>
      <c r="J1456">
        <f>IF(AND(ALL!I1457-METEALL[[#This Row],[620111]] &gt;= 0, ALL!I1457-METEALL[[#This Row],[620111]] &lt;= 24), ALL!I1457-METEALL[[#This Row],[620111]], 0)</f>
        <v>3</v>
      </c>
      <c r="K1456">
        <f>IF(AND(ALL!J1457-METEALL[[#This Row],[620112]] &gt;= 0, ALL!J1457-METEALL[[#This Row],[620112]] &lt;= 24), ALL!J1457-METEALL[[#This Row],[620112]], 0)</f>
        <v>1</v>
      </c>
      <c r="L1456">
        <f>IF(AND(ALL!K1457-METEALL[[#This Row],[620113]] &gt;= 0, ALL!K1457-METEALL[[#This Row],[620113]] &lt;= 24), ALL!K1457-METEALL[[#This Row],[620113]], 0)</f>
        <v>0</v>
      </c>
      <c r="M1456">
        <f>IF(AND(ALL!L1457-METEALL[[#This Row],[620114]] &gt;= 0, ALL!L1457-METEALL[[#This Row],[620114]] &lt;= 24), ALL!L1457-METEALL[[#This Row],[620114]], 0)</f>
        <v>0</v>
      </c>
      <c r="N1456">
        <f>IF(AND(ALL!M1457-METEALL[[#This Row],[620116]] &gt;= 0, ALL!M1457-METEALL[[#This Row],[620116]] &lt;= 24), ALL!M1457-METEALL[[#This Row],[620116]], 0)</f>
        <v>0</v>
      </c>
      <c r="O1456">
        <f>IF(AND(ALL!N1457-METEALL[[#This Row],[620117]] &gt;= 0, ALL!N1457-METEALL[[#This Row],[620117]] &lt;= 24), ALL!N1457-METEALL[[#This Row],[620117]], 0)</f>
        <v>0</v>
      </c>
      <c r="P1456">
        <f>IF(AND(ALL!O1457-METEALL[[#This Row],[620118]] &gt;= 0, ALL!O1457-METEALL[[#This Row],[620118]] &lt;= 24), ALL!O1457-METEALL[[#This Row],[620118]], 0)</f>
        <v>5</v>
      </c>
      <c r="Q1456">
        <f>IF(AND(ALL!P1457-METEALL[[#This Row],[620119]] &gt;= 0, ALL!P1457-METEALL[[#This Row],[620119]] &lt;= 24), ALL!P1457-METEALL[[#This Row],[620119]], 0)</f>
        <v>20</v>
      </c>
      <c r="R1456">
        <f>IF(AND(ALL!Q1457-METEALL[[#This Row],[620120]] &gt;= 0, ALL!Q1457-METEALL[[#This Row],[620120]] &lt;= 24), ALL!Q1457-METEALL[[#This Row],[620120]], 0)</f>
        <v>0</v>
      </c>
      <c r="S1456">
        <f>IF(AND(ALL!R1457-METEALL[[#This Row],[620122]] &gt;= 0, ALL!R1457-METEALL[[#This Row],[620122]] &lt;= 24), ALL!R1457-METEALL[[#This Row],[620122]], 0)</f>
        <v>12</v>
      </c>
      <c r="T1456">
        <f>IF(AND(ALL!S1457-METEALL[[#This Row],[620123]] &gt;= 0, ALL!S1457-METEALL[[#This Row],[620123]] &lt;= 24), ALL!S1457-METEALL[[#This Row],[620123]], 0)</f>
        <v>19</v>
      </c>
      <c r="U1456">
        <f>IF(AND(ALL!T1457-METEALL[[#This Row],[620124]] &gt;= 0, ALL!T1457-METEALL[[#This Row],[620124]] &lt;= 24), ALL!T1457-METEALL[[#This Row],[620124]], 0)</f>
        <v>20</v>
      </c>
      <c r="Y1456">
        <v>620104</v>
      </c>
      <c r="Z1456" s="31">
        <v>45284</v>
      </c>
      <c r="AA1456">
        <v>0</v>
      </c>
    </row>
    <row r="1457" spans="3:27">
      <c r="C1457" s="17">
        <v>45285</v>
      </c>
      <c r="D1457" t="str">
        <f>TEXT(Mete_cal[[#This Row],[Egat Code]], "[$-409]mmm yyyy")</f>
        <v>Dec 2023</v>
      </c>
      <c r="E1457">
        <f>IF(AND(ALL!D1458-METEALL[[#This Row],[620104]] &gt;= 0, ALL!D1458-METEALL[[#This Row],[620104]] &lt;= 24), ALL!D1458-METEALL[[#This Row],[620104]], 0)</f>
        <v>0</v>
      </c>
      <c r="F1457">
        <f>IF(AND(ALL!E1458-METEALL[[#This Row],[620105]] &gt;= 0, ALL!E1458-METEALL[[#This Row],[620105]] &lt;= 24), ALL!E1458-METEALL[[#This Row],[620105]], 0)</f>
        <v>0</v>
      </c>
      <c r="G1457">
        <f>IF(AND(ALL!F1458-METEALL[[#This Row],[620106]] &gt;= 0, ALL!F1458-METEALL[[#This Row],[620106]] &lt;= 24), ALL!F1458-METEALL[[#This Row],[620106]], 0)</f>
        <v>0</v>
      </c>
      <c r="H1457">
        <f>IF(AND(ALL!G1458-METEALL[[#This Row],[620107]] &gt;= 0, ALL!G1458-METEALL[[#This Row],[620107]] &lt;= 24), ALL!G1458-METEALL[[#This Row],[620107]], 0)</f>
        <v>0</v>
      </c>
      <c r="I1457">
        <f>IF(AND(ALL!H1458-METEALL[[#This Row],[620109]] &gt;= 0, ALL!H1458-METEALL[[#This Row],[620109]] &lt;= 24), ALL!H1458-METEALL[[#This Row],[620109]], 0)</f>
        <v>3</v>
      </c>
      <c r="J1457">
        <f>IF(AND(ALL!I1458-METEALL[[#This Row],[620111]] &gt;= 0, ALL!I1458-METEALL[[#This Row],[620111]] &lt;= 24), ALL!I1458-METEALL[[#This Row],[620111]], 0)</f>
        <v>8</v>
      </c>
      <c r="K1457">
        <f>IF(AND(ALL!J1458-METEALL[[#This Row],[620112]] &gt;= 0, ALL!J1458-METEALL[[#This Row],[620112]] &lt;= 24), ALL!J1458-METEALL[[#This Row],[620112]], 0)</f>
        <v>6</v>
      </c>
      <c r="L1457">
        <f>IF(AND(ALL!K1458-METEALL[[#This Row],[620113]] &gt;= 0, ALL!K1458-METEALL[[#This Row],[620113]] &lt;= 24), ALL!K1458-METEALL[[#This Row],[620113]], 0)</f>
        <v>9</v>
      </c>
      <c r="M1457">
        <f>IF(AND(ALL!L1458-METEALL[[#This Row],[620114]] &gt;= 0, ALL!L1458-METEALL[[#This Row],[620114]] &lt;= 24), ALL!L1458-METEALL[[#This Row],[620114]], 0)</f>
        <v>0</v>
      </c>
      <c r="N1457">
        <f>IF(AND(ALL!M1458-METEALL[[#This Row],[620116]] &gt;= 0, ALL!M1458-METEALL[[#This Row],[620116]] &lt;= 24), ALL!M1458-METEALL[[#This Row],[620116]], 0)</f>
        <v>0</v>
      </c>
      <c r="O1457">
        <f>IF(AND(ALL!N1458-METEALL[[#This Row],[620117]] &gt;= 0, ALL!N1458-METEALL[[#This Row],[620117]] &lt;= 24), ALL!N1458-METEALL[[#This Row],[620117]], 0)</f>
        <v>0</v>
      </c>
      <c r="P1457">
        <f>IF(AND(ALL!O1458-METEALL[[#This Row],[620118]] &gt;= 0, ALL!O1458-METEALL[[#This Row],[620118]] &lt;= 24), ALL!O1458-METEALL[[#This Row],[620118]], 0)</f>
        <v>1</v>
      </c>
      <c r="Q1457">
        <f>IF(AND(ALL!P1458-METEALL[[#This Row],[620119]] &gt;= 0, ALL!P1458-METEALL[[#This Row],[620119]] &lt;= 24), ALL!P1458-METEALL[[#This Row],[620119]], 0)</f>
        <v>10</v>
      </c>
      <c r="R1457">
        <f>IF(AND(ALL!Q1458-METEALL[[#This Row],[620120]] &gt;= 0, ALL!Q1458-METEALL[[#This Row],[620120]] &lt;= 24), ALL!Q1458-METEALL[[#This Row],[620120]], 0)</f>
        <v>0</v>
      </c>
      <c r="S1457">
        <f>IF(AND(ALL!R1458-METEALL[[#This Row],[620122]] &gt;= 0, ALL!R1458-METEALL[[#This Row],[620122]] &lt;= 24), ALL!R1458-METEALL[[#This Row],[620122]], 0)</f>
        <v>0</v>
      </c>
      <c r="T1457">
        <f>IF(AND(ALL!S1458-METEALL[[#This Row],[620123]] &gt;= 0, ALL!S1458-METEALL[[#This Row],[620123]] &lt;= 24), ALL!S1458-METEALL[[#This Row],[620123]], 0)</f>
        <v>16</v>
      </c>
      <c r="U1457">
        <f>IF(AND(ALL!T1458-METEALL[[#This Row],[620124]] &gt;= 0, ALL!T1458-METEALL[[#This Row],[620124]] &lt;= 24), ALL!T1458-METEALL[[#This Row],[620124]], 0)</f>
        <v>13</v>
      </c>
      <c r="Y1457">
        <v>620104</v>
      </c>
      <c r="Z1457" s="31">
        <v>45285</v>
      </c>
      <c r="AA1457">
        <v>0</v>
      </c>
    </row>
    <row r="1458" spans="3:27">
      <c r="C1458" s="17">
        <v>45286</v>
      </c>
      <c r="D1458" t="str">
        <f>TEXT(Mete_cal[[#This Row],[Egat Code]], "[$-409]mmm yyyy")</f>
        <v>Dec 2023</v>
      </c>
      <c r="E1458">
        <f>IF(AND(ALL!D1459-METEALL[[#This Row],[620104]] &gt;= 0, ALL!D1459-METEALL[[#This Row],[620104]] &lt;= 24), ALL!D1459-METEALL[[#This Row],[620104]], 0)</f>
        <v>0</v>
      </c>
      <c r="F1458">
        <f>IF(AND(ALL!E1459-METEALL[[#This Row],[620105]] &gt;= 0, ALL!E1459-METEALL[[#This Row],[620105]] &lt;= 24), ALL!E1459-METEALL[[#This Row],[620105]], 0)</f>
        <v>14</v>
      </c>
      <c r="G1458">
        <f>IF(AND(ALL!F1459-METEALL[[#This Row],[620106]] &gt;= 0, ALL!F1459-METEALL[[#This Row],[620106]] &lt;= 24), ALL!F1459-METEALL[[#This Row],[620106]], 0)</f>
        <v>0</v>
      </c>
      <c r="H1458">
        <f>IF(AND(ALL!G1459-METEALL[[#This Row],[620107]] &gt;= 0, ALL!G1459-METEALL[[#This Row],[620107]] &lt;= 24), ALL!G1459-METEALL[[#This Row],[620107]], 0)</f>
        <v>20</v>
      </c>
      <c r="I1458">
        <f>IF(AND(ALL!H1459-METEALL[[#This Row],[620109]] &gt;= 0, ALL!H1459-METEALL[[#This Row],[620109]] &lt;= 24), ALL!H1459-METEALL[[#This Row],[620109]], 0)</f>
        <v>1</v>
      </c>
      <c r="J1458">
        <f>IF(AND(ALL!I1459-METEALL[[#This Row],[620111]] &gt;= 0, ALL!I1459-METEALL[[#This Row],[620111]] &lt;= 24), ALL!I1459-METEALL[[#This Row],[620111]], 0)</f>
        <v>8</v>
      </c>
      <c r="K1458">
        <f>IF(AND(ALL!J1459-METEALL[[#This Row],[620112]] &gt;= 0, ALL!J1459-METEALL[[#This Row],[620112]] &lt;= 24), ALL!J1459-METEALL[[#This Row],[620112]], 0)</f>
        <v>14</v>
      </c>
      <c r="L1458">
        <f>IF(AND(ALL!K1459-METEALL[[#This Row],[620113]] &gt;= 0, ALL!K1459-METEALL[[#This Row],[620113]] &lt;= 24), ALL!K1459-METEALL[[#This Row],[620113]], 0)</f>
        <v>21</v>
      </c>
      <c r="M1458">
        <f>IF(AND(ALL!L1459-METEALL[[#This Row],[620114]] &gt;= 0, ALL!L1459-METEALL[[#This Row],[620114]] &lt;= 24), ALL!L1459-METEALL[[#This Row],[620114]], 0)</f>
        <v>0</v>
      </c>
      <c r="N1458">
        <f>IF(AND(ALL!M1459-METEALL[[#This Row],[620116]] &gt;= 0, ALL!M1459-METEALL[[#This Row],[620116]] &lt;= 24), ALL!M1459-METEALL[[#This Row],[620116]], 0)</f>
        <v>0</v>
      </c>
      <c r="O1458">
        <f>IF(AND(ALL!N1459-METEALL[[#This Row],[620117]] &gt;= 0, ALL!N1459-METEALL[[#This Row],[620117]] &lt;= 24), ALL!N1459-METEALL[[#This Row],[620117]], 0)</f>
        <v>0</v>
      </c>
      <c r="P1458">
        <f>IF(AND(ALL!O1459-METEALL[[#This Row],[620118]] &gt;= 0, ALL!O1459-METEALL[[#This Row],[620118]] &lt;= 24), ALL!O1459-METEALL[[#This Row],[620118]], 0)</f>
        <v>19</v>
      </c>
      <c r="Q1458">
        <f>IF(AND(ALL!P1459-METEALL[[#This Row],[620119]] &gt;= 0, ALL!P1459-METEALL[[#This Row],[620119]] &lt;= 24), ALL!P1459-METEALL[[#This Row],[620119]], 0)</f>
        <v>12</v>
      </c>
      <c r="R1458">
        <f>IF(AND(ALL!Q1459-METEALL[[#This Row],[620120]] &gt;= 0, ALL!Q1459-METEALL[[#This Row],[620120]] &lt;= 24), ALL!Q1459-METEALL[[#This Row],[620120]], 0)</f>
        <v>0</v>
      </c>
      <c r="S1458">
        <f>IF(AND(ALL!R1459-METEALL[[#This Row],[620122]] &gt;= 0, ALL!R1459-METEALL[[#This Row],[620122]] &lt;= 24), ALL!R1459-METEALL[[#This Row],[620122]], 0)</f>
        <v>12</v>
      </c>
      <c r="T1458">
        <f>IF(AND(ALL!S1459-METEALL[[#This Row],[620123]] &gt;= 0, ALL!S1459-METEALL[[#This Row],[620123]] &lt;= 24), ALL!S1459-METEALL[[#This Row],[620123]], 0)</f>
        <v>19</v>
      </c>
      <c r="U1458">
        <f>IF(AND(ALL!T1459-METEALL[[#This Row],[620124]] &gt;= 0, ALL!T1459-METEALL[[#This Row],[620124]] &lt;= 24), ALL!T1459-METEALL[[#This Row],[620124]], 0)</f>
        <v>20</v>
      </c>
      <c r="Y1458">
        <v>620104</v>
      </c>
      <c r="Z1458" s="31">
        <v>45286</v>
      </c>
      <c r="AA1458">
        <v>0</v>
      </c>
    </row>
    <row r="1459" spans="3:27">
      <c r="C1459" s="17">
        <v>45287</v>
      </c>
      <c r="D1459" t="str">
        <f>TEXT(Mete_cal[[#This Row],[Egat Code]], "[$-409]mmm yyyy")</f>
        <v>Dec 2023</v>
      </c>
      <c r="E1459">
        <f>IF(AND(ALL!D1460-METEALL[[#This Row],[620104]] &gt;= 0, ALL!D1460-METEALL[[#This Row],[620104]] &lt;= 24), ALL!D1460-METEALL[[#This Row],[620104]], 0)</f>
        <v>0</v>
      </c>
      <c r="F1459">
        <f>IF(AND(ALL!E1460-METEALL[[#This Row],[620105]] &gt;= 0, ALL!E1460-METEALL[[#This Row],[620105]] &lt;= 24), ALL!E1460-METEALL[[#This Row],[620105]], 0)</f>
        <v>17</v>
      </c>
      <c r="G1459">
        <f>IF(AND(ALL!F1460-METEALL[[#This Row],[620106]] &gt;= 0, ALL!F1460-METEALL[[#This Row],[620106]] &lt;= 24), ALL!F1460-METEALL[[#This Row],[620106]], 0)</f>
        <v>0</v>
      </c>
      <c r="H1459">
        <f>IF(AND(ALL!G1460-METEALL[[#This Row],[620107]] &gt;= 0, ALL!G1460-METEALL[[#This Row],[620107]] &lt;= 24), ALL!G1460-METEALL[[#This Row],[620107]], 0)</f>
        <v>15</v>
      </c>
      <c r="I1459">
        <f>IF(AND(ALL!H1460-METEALL[[#This Row],[620109]] &gt;= 0, ALL!H1460-METEALL[[#This Row],[620109]] &lt;= 24), ALL!H1460-METEALL[[#This Row],[620109]], 0)</f>
        <v>0</v>
      </c>
      <c r="J1459">
        <f>IF(AND(ALL!I1460-METEALL[[#This Row],[620111]] &gt;= 0, ALL!I1460-METEALL[[#This Row],[620111]] &lt;= 24), ALL!I1460-METEALL[[#This Row],[620111]], 0)</f>
        <v>22</v>
      </c>
      <c r="K1459">
        <f>IF(AND(ALL!J1460-METEALL[[#This Row],[620112]] &gt;= 0, ALL!J1460-METEALL[[#This Row],[620112]] &lt;= 24), ALL!J1460-METEALL[[#This Row],[620112]], 0)</f>
        <v>10</v>
      </c>
      <c r="L1459">
        <f>IF(AND(ALL!K1460-METEALL[[#This Row],[620113]] &gt;= 0, ALL!K1460-METEALL[[#This Row],[620113]] &lt;= 24), ALL!K1460-METEALL[[#This Row],[620113]], 0)</f>
        <v>0</v>
      </c>
      <c r="M1459">
        <f>IF(AND(ALL!L1460-METEALL[[#This Row],[620114]] &gt;= 0, ALL!L1460-METEALL[[#This Row],[620114]] &lt;= 24), ALL!L1460-METEALL[[#This Row],[620114]], 0)</f>
        <v>0</v>
      </c>
      <c r="N1459">
        <f>IF(AND(ALL!M1460-METEALL[[#This Row],[620116]] &gt;= 0, ALL!M1460-METEALL[[#This Row],[620116]] &lt;= 24), ALL!M1460-METEALL[[#This Row],[620116]], 0)</f>
        <v>0</v>
      </c>
      <c r="O1459">
        <f>IF(AND(ALL!N1460-METEALL[[#This Row],[620117]] &gt;= 0, ALL!N1460-METEALL[[#This Row],[620117]] &lt;= 24), ALL!N1460-METEALL[[#This Row],[620117]], 0)</f>
        <v>0</v>
      </c>
      <c r="P1459">
        <f>IF(AND(ALL!O1460-METEALL[[#This Row],[620118]] &gt;= 0, ALL!O1460-METEALL[[#This Row],[620118]] &lt;= 24), ALL!O1460-METEALL[[#This Row],[620118]], 0)</f>
        <v>20</v>
      </c>
      <c r="Q1459">
        <f>IF(AND(ALL!P1460-METEALL[[#This Row],[620119]] &gt;= 0, ALL!P1460-METEALL[[#This Row],[620119]] &lt;= 24), ALL!P1460-METEALL[[#This Row],[620119]], 0)</f>
        <v>15</v>
      </c>
      <c r="R1459">
        <f>IF(AND(ALL!Q1460-METEALL[[#This Row],[620120]] &gt;= 0, ALL!Q1460-METEALL[[#This Row],[620120]] &lt;= 24), ALL!Q1460-METEALL[[#This Row],[620120]], 0)</f>
        <v>0</v>
      </c>
      <c r="S1459">
        <f>IF(AND(ALL!R1460-METEALL[[#This Row],[620122]] &gt;= 0, ALL!R1460-METEALL[[#This Row],[620122]] &lt;= 24), ALL!R1460-METEALL[[#This Row],[620122]], 0)</f>
        <v>0</v>
      </c>
      <c r="T1459">
        <f>IF(AND(ALL!S1460-METEALL[[#This Row],[620123]] &gt;= 0, ALL!S1460-METEALL[[#This Row],[620123]] &lt;= 24), ALL!S1460-METEALL[[#This Row],[620123]], 0)</f>
        <v>19</v>
      </c>
      <c r="U1459">
        <f>IF(AND(ALL!T1460-METEALL[[#This Row],[620124]] &gt;= 0, ALL!T1460-METEALL[[#This Row],[620124]] &lt;= 24), ALL!T1460-METEALL[[#This Row],[620124]], 0)</f>
        <v>18</v>
      </c>
      <c r="Y1459">
        <v>620104</v>
      </c>
      <c r="Z1459" s="31">
        <v>45287</v>
      </c>
      <c r="AA1459">
        <v>0</v>
      </c>
    </row>
    <row r="1460" spans="3:27">
      <c r="C1460" s="17">
        <v>45288</v>
      </c>
      <c r="D1460" t="str">
        <f>TEXT(Mete_cal[[#This Row],[Egat Code]], "[$-409]mmm yyyy")</f>
        <v>Dec 2023</v>
      </c>
      <c r="E1460">
        <f>IF(AND(ALL!D1461-METEALL[[#This Row],[620104]] &gt;= 0, ALL!D1461-METEALL[[#This Row],[620104]] &lt;= 24), ALL!D1461-METEALL[[#This Row],[620104]], 0)</f>
        <v>0</v>
      </c>
      <c r="F1460">
        <f>IF(AND(ALL!E1461-METEALL[[#This Row],[620105]] &gt;= 0, ALL!E1461-METEALL[[#This Row],[620105]] &lt;= 24), ALL!E1461-METEALL[[#This Row],[620105]], 0)</f>
        <v>8</v>
      </c>
      <c r="G1460">
        <f>IF(AND(ALL!F1461-METEALL[[#This Row],[620106]] &gt;= 0, ALL!F1461-METEALL[[#This Row],[620106]] &lt;= 24), ALL!F1461-METEALL[[#This Row],[620106]], 0)</f>
        <v>0</v>
      </c>
      <c r="H1460">
        <f>IF(AND(ALL!G1461-METEALL[[#This Row],[620107]] &gt;= 0, ALL!G1461-METEALL[[#This Row],[620107]] &lt;= 24), ALL!G1461-METEALL[[#This Row],[620107]], 0)</f>
        <v>3</v>
      </c>
      <c r="I1460">
        <f>IF(AND(ALL!H1461-METEALL[[#This Row],[620109]] &gt;= 0, ALL!H1461-METEALL[[#This Row],[620109]] &lt;= 24), ALL!H1461-METEALL[[#This Row],[620109]], 0)</f>
        <v>7</v>
      </c>
      <c r="J1460">
        <f>IF(AND(ALL!I1461-METEALL[[#This Row],[620111]] &gt;= 0, ALL!I1461-METEALL[[#This Row],[620111]] &lt;= 24), ALL!I1461-METEALL[[#This Row],[620111]], 0)</f>
        <v>0</v>
      </c>
      <c r="K1460">
        <f>IF(AND(ALL!J1461-METEALL[[#This Row],[620112]] &gt;= 0, ALL!J1461-METEALL[[#This Row],[620112]] &lt;= 24), ALL!J1461-METEALL[[#This Row],[620112]], 0)</f>
        <v>8</v>
      </c>
      <c r="L1460">
        <f>IF(AND(ALL!K1461-METEALL[[#This Row],[620113]] &gt;= 0, ALL!K1461-METEALL[[#This Row],[620113]] &lt;= 24), ALL!K1461-METEALL[[#This Row],[620113]], 0)</f>
        <v>0</v>
      </c>
      <c r="M1460">
        <f>IF(AND(ALL!L1461-METEALL[[#This Row],[620114]] &gt;= 0, ALL!L1461-METEALL[[#This Row],[620114]] &lt;= 24), ALL!L1461-METEALL[[#This Row],[620114]], 0)</f>
        <v>0</v>
      </c>
      <c r="N1460">
        <f>IF(AND(ALL!M1461-METEALL[[#This Row],[620116]] &gt;= 0, ALL!M1461-METEALL[[#This Row],[620116]] &lt;= 24), ALL!M1461-METEALL[[#This Row],[620116]], 0)</f>
        <v>0</v>
      </c>
      <c r="O1460">
        <f>IF(AND(ALL!N1461-METEALL[[#This Row],[620117]] &gt;= 0, ALL!N1461-METEALL[[#This Row],[620117]] &lt;= 24), ALL!N1461-METEALL[[#This Row],[620117]], 0)</f>
        <v>0</v>
      </c>
      <c r="P1460">
        <f>IF(AND(ALL!O1461-METEALL[[#This Row],[620118]] &gt;= 0, ALL!O1461-METEALL[[#This Row],[620118]] &lt;= 24), ALL!O1461-METEALL[[#This Row],[620118]], 0)</f>
        <v>11</v>
      </c>
      <c r="Q1460">
        <f>IF(AND(ALL!P1461-METEALL[[#This Row],[620119]] &gt;= 0, ALL!P1461-METEALL[[#This Row],[620119]] &lt;= 24), ALL!P1461-METEALL[[#This Row],[620119]], 0)</f>
        <v>6</v>
      </c>
      <c r="R1460">
        <f>IF(AND(ALL!Q1461-METEALL[[#This Row],[620120]] &gt;= 0, ALL!Q1461-METEALL[[#This Row],[620120]] &lt;= 24), ALL!Q1461-METEALL[[#This Row],[620120]], 0)</f>
        <v>2</v>
      </c>
      <c r="S1460">
        <f>IF(AND(ALL!R1461-METEALL[[#This Row],[620122]] &gt;= 0, ALL!R1461-METEALL[[#This Row],[620122]] &lt;= 24), ALL!R1461-METEALL[[#This Row],[620122]], 0)</f>
        <v>0</v>
      </c>
      <c r="T1460">
        <f>IF(AND(ALL!S1461-METEALL[[#This Row],[620123]] &gt;= 0, ALL!S1461-METEALL[[#This Row],[620123]] &lt;= 24), ALL!S1461-METEALL[[#This Row],[620123]], 0)</f>
        <v>8</v>
      </c>
      <c r="U1460">
        <f>IF(AND(ALL!T1461-METEALL[[#This Row],[620124]] &gt;= 0, ALL!T1461-METEALL[[#This Row],[620124]] &lt;= 24), ALL!T1461-METEALL[[#This Row],[620124]], 0)</f>
        <v>0</v>
      </c>
      <c r="Y1460">
        <v>620104</v>
      </c>
      <c r="Z1460" s="31">
        <v>45288</v>
      </c>
      <c r="AA1460">
        <v>0</v>
      </c>
    </row>
    <row r="1461" spans="3:27">
      <c r="C1461" s="17">
        <v>45289</v>
      </c>
      <c r="D1461" t="str">
        <f>TEXT(Mete_cal[[#This Row],[Egat Code]], "[$-409]mmm yyyy")</f>
        <v>Dec 2023</v>
      </c>
      <c r="E1461">
        <f>IF(AND(ALL!D1462-METEALL[[#This Row],[620104]] &gt;= 0, ALL!D1462-METEALL[[#This Row],[620104]] &lt;= 24), ALL!D1462-METEALL[[#This Row],[620104]], 0)</f>
        <v>3</v>
      </c>
      <c r="F1461">
        <f>IF(AND(ALL!E1462-METEALL[[#This Row],[620105]] &gt;= 0, ALL!E1462-METEALL[[#This Row],[620105]] &lt;= 24), ALL!E1462-METEALL[[#This Row],[620105]], 0)</f>
        <v>14</v>
      </c>
      <c r="G1461">
        <f>IF(AND(ALL!F1462-METEALL[[#This Row],[620106]] &gt;= 0, ALL!F1462-METEALL[[#This Row],[620106]] &lt;= 24), ALL!F1462-METEALL[[#This Row],[620106]], 0)</f>
        <v>0</v>
      </c>
      <c r="H1461">
        <f>IF(AND(ALL!G1462-METEALL[[#This Row],[620107]] &gt;= 0, ALL!G1462-METEALL[[#This Row],[620107]] &lt;= 24), ALL!G1462-METEALL[[#This Row],[620107]], 0)</f>
        <v>7</v>
      </c>
      <c r="I1461">
        <f>IF(AND(ALL!H1462-METEALL[[#This Row],[620109]] &gt;= 0, ALL!H1462-METEALL[[#This Row],[620109]] &lt;= 24), ALL!H1462-METEALL[[#This Row],[620109]], 0)</f>
        <v>6</v>
      </c>
      <c r="J1461">
        <f>IF(AND(ALL!I1462-METEALL[[#This Row],[620111]] &gt;= 0, ALL!I1462-METEALL[[#This Row],[620111]] &lt;= 24), ALL!I1462-METEALL[[#This Row],[620111]], 0)</f>
        <v>7</v>
      </c>
      <c r="K1461">
        <f>IF(AND(ALL!J1462-METEALL[[#This Row],[620112]] &gt;= 0, ALL!J1462-METEALL[[#This Row],[620112]] &lt;= 24), ALL!J1462-METEALL[[#This Row],[620112]], 0)</f>
        <v>13</v>
      </c>
      <c r="L1461">
        <f>IF(AND(ALL!K1462-METEALL[[#This Row],[620113]] &gt;= 0, ALL!K1462-METEALL[[#This Row],[620113]] &lt;= 24), ALL!K1462-METEALL[[#This Row],[620113]], 0)</f>
        <v>8</v>
      </c>
      <c r="M1461">
        <f>IF(AND(ALL!L1462-METEALL[[#This Row],[620114]] &gt;= 0, ALL!L1462-METEALL[[#This Row],[620114]] &lt;= 24), ALL!L1462-METEALL[[#This Row],[620114]], 0)</f>
        <v>0</v>
      </c>
      <c r="N1461">
        <f>IF(AND(ALL!M1462-METEALL[[#This Row],[620116]] &gt;= 0, ALL!M1462-METEALL[[#This Row],[620116]] &lt;= 24), ALL!M1462-METEALL[[#This Row],[620116]], 0)</f>
        <v>0</v>
      </c>
      <c r="O1461">
        <f>IF(AND(ALL!N1462-METEALL[[#This Row],[620117]] &gt;= 0, ALL!N1462-METEALL[[#This Row],[620117]] &lt;= 24), ALL!N1462-METEALL[[#This Row],[620117]], 0)</f>
        <v>3</v>
      </c>
      <c r="P1461">
        <f>IF(AND(ALL!O1462-METEALL[[#This Row],[620118]] &gt;= 0, ALL!O1462-METEALL[[#This Row],[620118]] &lt;= 24), ALL!O1462-METEALL[[#This Row],[620118]], 0)</f>
        <v>8</v>
      </c>
      <c r="Q1461">
        <f>IF(AND(ALL!P1462-METEALL[[#This Row],[620119]] &gt;= 0, ALL!P1462-METEALL[[#This Row],[620119]] &lt;= 24), ALL!P1462-METEALL[[#This Row],[620119]], 0)</f>
        <v>9</v>
      </c>
      <c r="R1461">
        <f>IF(AND(ALL!Q1462-METEALL[[#This Row],[620120]] &gt;= 0, ALL!Q1462-METEALL[[#This Row],[620120]] &lt;= 24), ALL!Q1462-METEALL[[#This Row],[620120]], 0)</f>
        <v>0</v>
      </c>
      <c r="S1461">
        <f>IF(AND(ALL!R1462-METEALL[[#This Row],[620122]] &gt;= 0, ALL!R1462-METEALL[[#This Row],[620122]] &lt;= 24), ALL!R1462-METEALL[[#This Row],[620122]], 0)</f>
        <v>9</v>
      </c>
      <c r="T1461">
        <f>IF(AND(ALL!S1462-METEALL[[#This Row],[620123]] &gt;= 0, ALL!S1462-METEALL[[#This Row],[620123]] &lt;= 24), ALL!S1462-METEALL[[#This Row],[620123]], 0)</f>
        <v>12</v>
      </c>
      <c r="U1461">
        <f>IF(AND(ALL!T1462-METEALL[[#This Row],[620124]] &gt;= 0, ALL!T1462-METEALL[[#This Row],[620124]] &lt;= 24), ALL!T1462-METEALL[[#This Row],[620124]], 0)</f>
        <v>16</v>
      </c>
      <c r="Y1461">
        <v>620104</v>
      </c>
      <c r="Z1461" s="31">
        <v>45289</v>
      </c>
      <c r="AA1461">
        <v>3</v>
      </c>
    </row>
    <row r="1462" spans="3:27">
      <c r="C1462" s="17">
        <v>45290</v>
      </c>
      <c r="D1462" t="str">
        <f>TEXT(Mete_cal[[#This Row],[Egat Code]], "[$-409]mmm yyyy")</f>
        <v>Dec 2023</v>
      </c>
      <c r="E1462">
        <f>IF(AND(ALL!D1463-METEALL[[#This Row],[620104]] &gt;= 0, ALL!D1463-METEALL[[#This Row],[620104]] &lt;= 24), ALL!D1463-METEALL[[#This Row],[620104]], 0)</f>
        <v>0</v>
      </c>
      <c r="F1462">
        <f>IF(AND(ALL!E1463-METEALL[[#This Row],[620105]] &gt;= 0, ALL!E1463-METEALL[[#This Row],[620105]] &lt;= 24), ALL!E1463-METEALL[[#This Row],[620105]], 0)</f>
        <v>14</v>
      </c>
      <c r="G1462">
        <f>IF(AND(ALL!F1463-METEALL[[#This Row],[620106]] &gt;= 0, ALL!F1463-METEALL[[#This Row],[620106]] &lt;= 24), ALL!F1463-METEALL[[#This Row],[620106]], 0)</f>
        <v>0</v>
      </c>
      <c r="H1462">
        <f>IF(AND(ALL!G1463-METEALL[[#This Row],[620107]] &gt;= 0, ALL!G1463-METEALL[[#This Row],[620107]] &lt;= 24), ALL!G1463-METEALL[[#This Row],[620107]], 0)</f>
        <v>11</v>
      </c>
      <c r="I1462">
        <f>IF(AND(ALL!H1463-METEALL[[#This Row],[620109]] &gt;= 0, ALL!H1463-METEALL[[#This Row],[620109]] &lt;= 24), ALL!H1463-METEALL[[#This Row],[620109]], 0)</f>
        <v>11</v>
      </c>
      <c r="J1462">
        <f>IF(AND(ALL!I1463-METEALL[[#This Row],[620111]] &gt;= 0, ALL!I1463-METEALL[[#This Row],[620111]] &lt;= 24), ALL!I1463-METEALL[[#This Row],[620111]], 0)</f>
        <v>11</v>
      </c>
      <c r="K1462">
        <f>IF(AND(ALL!J1463-METEALL[[#This Row],[620112]] &gt;= 0, ALL!J1463-METEALL[[#This Row],[620112]] &lt;= 24), ALL!J1463-METEALL[[#This Row],[620112]], 0)</f>
        <v>6</v>
      </c>
      <c r="L1462">
        <f>IF(AND(ALL!K1463-METEALL[[#This Row],[620113]] &gt;= 0, ALL!K1463-METEALL[[#This Row],[620113]] &lt;= 24), ALL!K1463-METEALL[[#This Row],[620113]], 0)</f>
        <v>0</v>
      </c>
      <c r="M1462">
        <f>IF(AND(ALL!L1463-METEALL[[#This Row],[620114]] &gt;= 0, ALL!L1463-METEALL[[#This Row],[620114]] &lt;= 24), ALL!L1463-METEALL[[#This Row],[620114]], 0)</f>
        <v>0</v>
      </c>
      <c r="N1462">
        <f>IF(AND(ALL!M1463-METEALL[[#This Row],[620116]] &gt;= 0, ALL!M1463-METEALL[[#This Row],[620116]] &lt;= 24), ALL!M1463-METEALL[[#This Row],[620116]], 0)</f>
        <v>0</v>
      </c>
      <c r="O1462">
        <f>IF(AND(ALL!N1463-METEALL[[#This Row],[620117]] &gt;= 0, ALL!N1463-METEALL[[#This Row],[620117]] &lt;= 24), ALL!N1463-METEALL[[#This Row],[620117]], 0)</f>
        <v>0</v>
      </c>
      <c r="P1462">
        <f>IF(AND(ALL!O1463-METEALL[[#This Row],[620118]] &gt;= 0, ALL!O1463-METEALL[[#This Row],[620118]] &lt;= 24), ALL!O1463-METEALL[[#This Row],[620118]], 0)</f>
        <v>7</v>
      </c>
      <c r="Q1462">
        <f>IF(AND(ALL!P1463-METEALL[[#This Row],[620119]] &gt;= 0, ALL!P1463-METEALL[[#This Row],[620119]] &lt;= 24), ALL!P1463-METEALL[[#This Row],[620119]], 0)</f>
        <v>2</v>
      </c>
      <c r="R1462">
        <f>IF(AND(ALL!Q1463-METEALL[[#This Row],[620120]] &gt;= 0, ALL!Q1463-METEALL[[#This Row],[620120]] &lt;= 24), ALL!Q1463-METEALL[[#This Row],[620120]], 0)</f>
        <v>0</v>
      </c>
      <c r="S1462">
        <f>IF(AND(ALL!R1463-METEALL[[#This Row],[620122]] &gt;= 0, ALL!R1463-METEALL[[#This Row],[620122]] &lt;= 24), ALL!R1463-METEALL[[#This Row],[620122]], 0)</f>
        <v>6</v>
      </c>
      <c r="T1462">
        <f>IF(AND(ALL!S1463-METEALL[[#This Row],[620123]] &gt;= 0, ALL!S1463-METEALL[[#This Row],[620123]] &lt;= 24), ALL!S1463-METEALL[[#This Row],[620123]], 0)</f>
        <v>7</v>
      </c>
      <c r="U1462">
        <f>IF(AND(ALL!T1463-METEALL[[#This Row],[620124]] &gt;= 0, ALL!T1463-METEALL[[#This Row],[620124]] &lt;= 24), ALL!T1463-METEALL[[#This Row],[620124]], 0)</f>
        <v>12</v>
      </c>
      <c r="Y1462">
        <v>620104</v>
      </c>
      <c r="Z1462" s="31">
        <v>45290</v>
      </c>
      <c r="AA1462">
        <v>0</v>
      </c>
    </row>
    <row r="1463" spans="3:27">
      <c r="C1463" s="17">
        <v>45291</v>
      </c>
      <c r="D1463" t="str">
        <f>TEXT(Mete_cal[[#This Row],[Egat Code]], "[$-409]mmm yyyy")</f>
        <v>Dec 2023</v>
      </c>
      <c r="E1463">
        <f>IF(AND(ALL!D1464-METEALL[[#This Row],[620104]] &gt;= 0, ALL!D1464-METEALL[[#This Row],[620104]] &lt;= 24), ALL!D1464-METEALL[[#This Row],[620104]], 0)</f>
        <v>0</v>
      </c>
      <c r="F1463">
        <f>IF(AND(ALL!E1464-METEALL[[#This Row],[620105]] &gt;= 0, ALL!E1464-METEALL[[#This Row],[620105]] &lt;= 24), ALL!E1464-METEALL[[#This Row],[620105]], 0)</f>
        <v>21</v>
      </c>
      <c r="G1463">
        <f>IF(AND(ALL!F1464-METEALL[[#This Row],[620106]] &gt;= 0, ALL!F1464-METEALL[[#This Row],[620106]] &lt;= 24), ALL!F1464-METEALL[[#This Row],[620106]], 0)</f>
        <v>0</v>
      </c>
      <c r="H1463">
        <f>IF(AND(ALL!G1464-METEALL[[#This Row],[620107]] &gt;= 0, ALL!G1464-METEALL[[#This Row],[620107]] &lt;= 24), ALL!G1464-METEALL[[#This Row],[620107]], 0)</f>
        <v>21</v>
      </c>
      <c r="I1463">
        <f>IF(AND(ALL!H1464-METEALL[[#This Row],[620109]] &gt;= 0, ALL!H1464-METEALL[[#This Row],[620109]] &lt;= 24), ALL!H1464-METEALL[[#This Row],[620109]], 0)</f>
        <v>10</v>
      </c>
      <c r="J1463">
        <f>IF(AND(ALL!I1464-METEALL[[#This Row],[620111]] &gt;= 0, ALL!I1464-METEALL[[#This Row],[620111]] &lt;= 24), ALL!I1464-METEALL[[#This Row],[620111]], 0)</f>
        <v>0</v>
      </c>
      <c r="K1463">
        <f>IF(AND(ALL!J1464-METEALL[[#This Row],[620112]] &gt;= 0, ALL!J1464-METEALL[[#This Row],[620112]] &lt;= 24), ALL!J1464-METEALL[[#This Row],[620112]], 0)</f>
        <v>19</v>
      </c>
      <c r="L1463">
        <f>IF(AND(ALL!K1464-METEALL[[#This Row],[620113]] &gt;= 0, ALL!K1464-METEALL[[#This Row],[620113]] &lt;= 24), ALL!K1464-METEALL[[#This Row],[620113]], 0)</f>
        <v>0</v>
      </c>
      <c r="M1463">
        <f>IF(AND(ALL!L1464-METEALL[[#This Row],[620114]] &gt;= 0, ALL!L1464-METEALL[[#This Row],[620114]] &lt;= 24), ALL!L1464-METEALL[[#This Row],[620114]], 0)</f>
        <v>0</v>
      </c>
      <c r="N1463">
        <f>IF(AND(ALL!M1464-METEALL[[#This Row],[620116]] &gt;= 0, ALL!M1464-METEALL[[#This Row],[620116]] &lt;= 24), ALL!M1464-METEALL[[#This Row],[620116]], 0)</f>
        <v>0</v>
      </c>
      <c r="O1463">
        <f>IF(AND(ALL!N1464-METEALL[[#This Row],[620117]] &gt;= 0, ALL!N1464-METEALL[[#This Row],[620117]] &lt;= 24), ALL!N1464-METEALL[[#This Row],[620117]], 0)</f>
        <v>0</v>
      </c>
      <c r="P1463">
        <f>IF(AND(ALL!O1464-METEALL[[#This Row],[620118]] &gt;= 0, ALL!O1464-METEALL[[#This Row],[620118]] &lt;= 24), ALL!O1464-METEALL[[#This Row],[620118]], 0)</f>
        <v>3</v>
      </c>
      <c r="Q1463">
        <f>IF(AND(ALL!P1464-METEALL[[#This Row],[620119]] &gt;= 0, ALL!P1464-METEALL[[#This Row],[620119]] &lt;= 24), ALL!P1464-METEALL[[#This Row],[620119]], 0)</f>
        <v>6</v>
      </c>
      <c r="R1463">
        <f>IF(AND(ALL!Q1464-METEALL[[#This Row],[620120]] &gt;= 0, ALL!Q1464-METEALL[[#This Row],[620120]] &lt;= 24), ALL!Q1464-METEALL[[#This Row],[620120]], 0)</f>
        <v>0</v>
      </c>
      <c r="S1463">
        <f>IF(AND(ALL!R1464-METEALL[[#This Row],[620122]] &gt;= 0, ALL!R1464-METEALL[[#This Row],[620122]] &lt;= 24), ALL!R1464-METEALL[[#This Row],[620122]], 0)</f>
        <v>18</v>
      </c>
      <c r="T1463">
        <f>IF(AND(ALL!S1464-METEALL[[#This Row],[620123]] &gt;= 0, ALL!S1464-METEALL[[#This Row],[620123]] &lt;= 24), ALL!S1464-METEALL[[#This Row],[620123]], 0)</f>
        <v>0</v>
      </c>
      <c r="U1463">
        <f>IF(AND(ALL!T1464-METEALL[[#This Row],[620124]] &gt;= 0, ALL!T1464-METEALL[[#This Row],[620124]] &lt;= 24), ALL!T1464-METEALL[[#This Row],[620124]], 0)</f>
        <v>20</v>
      </c>
      <c r="Y1463">
        <v>620104</v>
      </c>
      <c r="Z1463" s="31">
        <v>45291</v>
      </c>
      <c r="AA1463">
        <v>0</v>
      </c>
    </row>
    <row r="1464" spans="3:27">
      <c r="Y1464">
        <v>620105</v>
      </c>
      <c r="Z1464" s="31">
        <v>43832</v>
      </c>
      <c r="AA1464">
        <v>0</v>
      </c>
    </row>
    <row r="1465" spans="3:27">
      <c r="Y1465">
        <v>620105</v>
      </c>
      <c r="Z1465" s="31">
        <v>43833</v>
      </c>
      <c r="AA1465">
        <v>0</v>
      </c>
    </row>
    <row r="1466" spans="3:27">
      <c r="Y1466">
        <v>620105</v>
      </c>
      <c r="Z1466" s="31">
        <v>43834</v>
      </c>
      <c r="AA1466">
        <v>0</v>
      </c>
    </row>
    <row r="1467" spans="3:27">
      <c r="Y1467">
        <v>620105</v>
      </c>
      <c r="Z1467" s="31">
        <v>43835</v>
      </c>
      <c r="AA1467">
        <v>19</v>
      </c>
    </row>
    <row r="1468" spans="3:27">
      <c r="Y1468">
        <v>620105</v>
      </c>
      <c r="Z1468" s="31">
        <v>43836</v>
      </c>
      <c r="AA1468">
        <v>0</v>
      </c>
    </row>
    <row r="1469" spans="3:27">
      <c r="Y1469">
        <v>620105</v>
      </c>
      <c r="Z1469" s="31">
        <v>43837</v>
      </c>
      <c r="AA1469">
        <v>0</v>
      </c>
    </row>
    <row r="1470" spans="3:27">
      <c r="Y1470">
        <v>620105</v>
      </c>
      <c r="Z1470" s="31">
        <v>43838</v>
      </c>
      <c r="AA1470">
        <v>0</v>
      </c>
    </row>
    <row r="1471" spans="3:27">
      <c r="Y1471">
        <v>620105</v>
      </c>
      <c r="Z1471" s="31">
        <v>43839</v>
      </c>
      <c r="AA1471">
        <v>15</v>
      </c>
    </row>
    <row r="1472" spans="3:27">
      <c r="Y1472">
        <v>620105</v>
      </c>
      <c r="Z1472" s="31">
        <v>43840</v>
      </c>
      <c r="AA1472">
        <v>6</v>
      </c>
    </row>
    <row r="1473" spans="25:27">
      <c r="Y1473">
        <v>620105</v>
      </c>
      <c r="Z1473" s="31">
        <v>43841</v>
      </c>
      <c r="AA1473">
        <v>7</v>
      </c>
    </row>
    <row r="1474" spans="25:27">
      <c r="Y1474">
        <v>620105</v>
      </c>
      <c r="Z1474" s="31">
        <v>43842</v>
      </c>
      <c r="AA1474">
        <v>15</v>
      </c>
    </row>
    <row r="1475" spans="25:27">
      <c r="Y1475">
        <v>620105</v>
      </c>
      <c r="Z1475" s="31">
        <v>43843</v>
      </c>
      <c r="AA1475">
        <v>17</v>
      </c>
    </row>
    <row r="1476" spans="25:27">
      <c r="Y1476">
        <v>620105</v>
      </c>
      <c r="Z1476" s="31">
        <v>43844</v>
      </c>
      <c r="AA1476">
        <v>17</v>
      </c>
    </row>
    <row r="1477" spans="25:27">
      <c r="Y1477">
        <v>620105</v>
      </c>
      <c r="Z1477" s="31">
        <v>43845</v>
      </c>
      <c r="AA1477">
        <v>16</v>
      </c>
    </row>
    <row r="1478" spans="25:27">
      <c r="Y1478">
        <v>620105</v>
      </c>
      <c r="Z1478" s="31">
        <v>43846</v>
      </c>
      <c r="AA1478">
        <v>13</v>
      </c>
    </row>
    <row r="1479" spans="25:27">
      <c r="Y1479">
        <v>620105</v>
      </c>
      <c r="Z1479" s="31">
        <v>43847</v>
      </c>
      <c r="AA1479">
        <v>12</v>
      </c>
    </row>
    <row r="1480" spans="25:27">
      <c r="Y1480">
        <v>620105</v>
      </c>
      <c r="Z1480" s="31">
        <v>43848</v>
      </c>
      <c r="AA1480">
        <v>11</v>
      </c>
    </row>
    <row r="1481" spans="25:27">
      <c r="Y1481">
        <v>620105</v>
      </c>
      <c r="Z1481" s="31">
        <v>43849</v>
      </c>
      <c r="AA1481">
        <v>13</v>
      </c>
    </row>
    <row r="1482" spans="25:27">
      <c r="Y1482">
        <v>620105</v>
      </c>
      <c r="Z1482" s="31">
        <v>43850</v>
      </c>
      <c r="AA1482">
        <v>20</v>
      </c>
    </row>
    <row r="1483" spans="25:27">
      <c r="Y1483">
        <v>620105</v>
      </c>
      <c r="Z1483" s="31">
        <v>43851</v>
      </c>
      <c r="AA1483">
        <v>14</v>
      </c>
    </row>
    <row r="1484" spans="25:27">
      <c r="Y1484">
        <v>620105</v>
      </c>
      <c r="Z1484" s="31">
        <v>43852</v>
      </c>
      <c r="AA1484">
        <v>19</v>
      </c>
    </row>
    <row r="1485" spans="25:27">
      <c r="Y1485">
        <v>620105</v>
      </c>
      <c r="Z1485" s="31">
        <v>43853</v>
      </c>
      <c r="AA1485">
        <v>7</v>
      </c>
    </row>
    <row r="1486" spans="25:27">
      <c r="Y1486">
        <v>620105</v>
      </c>
      <c r="Z1486" s="31">
        <v>43854</v>
      </c>
      <c r="AA1486">
        <v>16</v>
      </c>
    </row>
    <row r="1487" spans="25:27">
      <c r="Y1487">
        <v>620105</v>
      </c>
      <c r="Z1487" s="31">
        <v>43855</v>
      </c>
      <c r="AA1487">
        <v>10</v>
      </c>
    </row>
    <row r="1488" spans="25:27">
      <c r="Y1488">
        <v>620105</v>
      </c>
      <c r="Z1488" s="31">
        <v>43856</v>
      </c>
      <c r="AA1488">
        <v>15</v>
      </c>
    </row>
    <row r="1489" spans="25:27">
      <c r="Y1489">
        <v>620105</v>
      </c>
      <c r="Z1489" s="31">
        <v>43857</v>
      </c>
      <c r="AA1489">
        <v>13</v>
      </c>
    </row>
    <row r="1490" spans="25:27">
      <c r="Y1490">
        <v>620105</v>
      </c>
      <c r="Z1490" s="31">
        <v>43858</v>
      </c>
      <c r="AA1490">
        <v>6</v>
      </c>
    </row>
    <row r="1491" spans="25:27">
      <c r="Y1491">
        <v>620105</v>
      </c>
      <c r="Z1491" s="31">
        <v>43859</v>
      </c>
      <c r="AA1491">
        <v>0</v>
      </c>
    </row>
    <row r="1492" spans="25:27">
      <c r="Y1492">
        <v>620105</v>
      </c>
      <c r="Z1492" s="31">
        <v>43860</v>
      </c>
      <c r="AA1492">
        <v>11</v>
      </c>
    </row>
    <row r="1493" spans="25:27">
      <c r="Y1493">
        <v>620105</v>
      </c>
      <c r="Z1493" s="31">
        <v>43861</v>
      </c>
      <c r="AA1493">
        <v>0</v>
      </c>
    </row>
    <row r="1494" spans="25:27">
      <c r="Y1494">
        <v>620105</v>
      </c>
      <c r="Z1494" s="31">
        <v>43862</v>
      </c>
      <c r="AA1494">
        <v>5</v>
      </c>
    </row>
    <row r="1495" spans="25:27">
      <c r="Y1495">
        <v>620105</v>
      </c>
      <c r="Z1495" s="31">
        <v>43863</v>
      </c>
      <c r="AA1495">
        <v>11</v>
      </c>
    </row>
    <row r="1496" spans="25:27">
      <c r="Y1496">
        <v>620105</v>
      </c>
      <c r="Z1496" s="31">
        <v>43864</v>
      </c>
      <c r="AA1496">
        <v>11</v>
      </c>
    </row>
    <row r="1497" spans="25:27">
      <c r="Y1497">
        <v>620105</v>
      </c>
      <c r="Z1497" s="31">
        <v>43865</v>
      </c>
      <c r="AA1497">
        <v>6</v>
      </c>
    </row>
    <row r="1498" spans="25:27">
      <c r="Y1498">
        <v>620105</v>
      </c>
      <c r="Z1498" s="31">
        <v>43866</v>
      </c>
      <c r="AA1498">
        <v>4</v>
      </c>
    </row>
    <row r="1499" spans="25:27">
      <c r="Y1499">
        <v>620105</v>
      </c>
      <c r="Z1499" s="31">
        <v>43867</v>
      </c>
      <c r="AA1499">
        <v>16</v>
      </c>
    </row>
    <row r="1500" spans="25:27">
      <c r="Y1500">
        <v>620105</v>
      </c>
      <c r="Z1500" s="31">
        <v>43868</v>
      </c>
      <c r="AA1500">
        <v>14</v>
      </c>
    </row>
    <row r="1501" spans="25:27">
      <c r="Y1501">
        <v>620105</v>
      </c>
      <c r="Z1501" s="31">
        <v>43869</v>
      </c>
      <c r="AA1501">
        <v>14</v>
      </c>
    </row>
    <row r="1502" spans="25:27">
      <c r="Y1502">
        <v>620105</v>
      </c>
      <c r="Z1502" s="31">
        <v>43870</v>
      </c>
      <c r="AA1502">
        <v>11</v>
      </c>
    </row>
    <row r="1503" spans="25:27">
      <c r="Y1503">
        <v>620105</v>
      </c>
      <c r="Z1503" s="31">
        <v>43871</v>
      </c>
      <c r="AA1503">
        <v>18</v>
      </c>
    </row>
    <row r="1504" spans="25:27">
      <c r="Y1504">
        <v>620105</v>
      </c>
      <c r="Z1504" s="31">
        <v>43872</v>
      </c>
      <c r="AA1504">
        <v>14</v>
      </c>
    </row>
    <row r="1505" spans="25:27">
      <c r="Y1505">
        <v>620105</v>
      </c>
      <c r="Z1505" s="31">
        <v>43873</v>
      </c>
      <c r="AA1505">
        <v>5</v>
      </c>
    </row>
    <row r="1506" spans="25:27">
      <c r="Y1506">
        <v>620105</v>
      </c>
      <c r="Z1506" s="31">
        <v>43874</v>
      </c>
      <c r="AA1506">
        <v>14</v>
      </c>
    </row>
    <row r="1507" spans="25:27">
      <c r="Y1507">
        <v>620105</v>
      </c>
      <c r="Z1507" s="31">
        <v>43875</v>
      </c>
      <c r="AA1507">
        <v>15</v>
      </c>
    </row>
    <row r="1508" spans="25:27">
      <c r="Y1508">
        <v>620105</v>
      </c>
      <c r="Z1508" s="31">
        <v>43876</v>
      </c>
      <c r="AA1508">
        <v>9</v>
      </c>
    </row>
    <row r="1509" spans="25:27">
      <c r="Y1509">
        <v>620105</v>
      </c>
      <c r="Z1509" s="31">
        <v>43877</v>
      </c>
      <c r="AA1509">
        <v>0</v>
      </c>
    </row>
    <row r="1510" spans="25:27">
      <c r="Y1510">
        <v>620105</v>
      </c>
      <c r="Z1510" s="31">
        <v>43878</v>
      </c>
      <c r="AA1510">
        <v>14</v>
      </c>
    </row>
    <row r="1511" spans="25:27">
      <c r="Y1511">
        <v>620105</v>
      </c>
      <c r="Z1511" s="31">
        <v>43879</v>
      </c>
      <c r="AA1511">
        <v>12</v>
      </c>
    </row>
    <row r="1512" spans="25:27">
      <c r="Y1512">
        <v>620105</v>
      </c>
      <c r="Z1512" s="31">
        <v>43880</v>
      </c>
      <c r="AA1512">
        <v>18</v>
      </c>
    </row>
    <row r="1513" spans="25:27">
      <c r="Y1513">
        <v>620105</v>
      </c>
      <c r="Z1513" s="31">
        <v>43881</v>
      </c>
      <c r="AA1513">
        <v>12</v>
      </c>
    </row>
    <row r="1514" spans="25:27">
      <c r="Y1514">
        <v>620105</v>
      </c>
      <c r="Z1514" s="31">
        <v>43882</v>
      </c>
      <c r="AA1514">
        <v>0</v>
      </c>
    </row>
    <row r="1515" spans="25:27">
      <c r="Y1515">
        <v>620105</v>
      </c>
      <c r="Z1515" s="31">
        <v>43883</v>
      </c>
      <c r="AA1515">
        <v>0</v>
      </c>
    </row>
    <row r="1516" spans="25:27">
      <c r="Y1516">
        <v>620105</v>
      </c>
      <c r="Z1516" s="31">
        <v>43884</v>
      </c>
      <c r="AA1516">
        <v>0</v>
      </c>
    </row>
    <row r="1517" spans="25:27">
      <c r="Y1517">
        <v>620105</v>
      </c>
      <c r="Z1517" s="31">
        <v>43885</v>
      </c>
      <c r="AA1517">
        <v>0</v>
      </c>
    </row>
    <row r="1518" spans="25:27">
      <c r="Y1518">
        <v>620105</v>
      </c>
      <c r="Z1518" s="31">
        <v>43886</v>
      </c>
      <c r="AA1518">
        <v>0</v>
      </c>
    </row>
    <row r="1519" spans="25:27">
      <c r="Y1519">
        <v>620105</v>
      </c>
      <c r="Z1519" s="31">
        <v>43887</v>
      </c>
      <c r="AA1519">
        <v>0</v>
      </c>
    </row>
    <row r="1520" spans="25:27">
      <c r="Y1520">
        <v>620105</v>
      </c>
      <c r="Z1520" s="31">
        <v>43888</v>
      </c>
      <c r="AA1520">
        <v>0</v>
      </c>
    </row>
    <row r="1521" spans="25:27">
      <c r="Y1521">
        <v>620105</v>
      </c>
      <c r="Z1521" s="31">
        <v>43889</v>
      </c>
      <c r="AA1521">
        <v>0</v>
      </c>
    </row>
    <row r="1522" spans="25:27">
      <c r="Y1522">
        <v>620105</v>
      </c>
      <c r="Z1522" s="31">
        <v>43890</v>
      </c>
      <c r="AA1522">
        <v>13</v>
      </c>
    </row>
    <row r="1523" spans="25:27">
      <c r="Y1523">
        <v>620105</v>
      </c>
      <c r="Z1523" s="31">
        <v>43891</v>
      </c>
      <c r="AA1523">
        <v>19</v>
      </c>
    </row>
    <row r="1524" spans="25:27">
      <c r="Y1524">
        <v>620105</v>
      </c>
      <c r="Z1524" s="31">
        <v>43892</v>
      </c>
      <c r="AA1524">
        <v>18</v>
      </c>
    </row>
    <row r="1525" spans="25:27">
      <c r="Y1525">
        <v>620105</v>
      </c>
      <c r="Z1525" s="31">
        <v>43893</v>
      </c>
      <c r="AA1525">
        <v>17</v>
      </c>
    </row>
    <row r="1526" spans="25:27">
      <c r="Y1526">
        <v>620105</v>
      </c>
      <c r="Z1526" s="31">
        <v>43894</v>
      </c>
      <c r="AA1526">
        <v>19</v>
      </c>
    </row>
    <row r="1527" spans="25:27">
      <c r="Y1527">
        <v>620105</v>
      </c>
      <c r="Z1527" s="31">
        <v>43895</v>
      </c>
      <c r="AA1527">
        <v>11</v>
      </c>
    </row>
    <row r="1528" spans="25:27">
      <c r="Y1528">
        <v>620105</v>
      </c>
      <c r="Z1528" s="31">
        <v>43896</v>
      </c>
      <c r="AA1528">
        <v>21</v>
      </c>
    </row>
    <row r="1529" spans="25:27">
      <c r="Y1529">
        <v>620105</v>
      </c>
      <c r="Z1529" s="31">
        <v>43897</v>
      </c>
      <c r="AA1529">
        <v>16</v>
      </c>
    </row>
    <row r="1530" spans="25:27">
      <c r="Y1530">
        <v>620105</v>
      </c>
      <c r="Z1530" s="31">
        <v>43898</v>
      </c>
      <c r="AA1530">
        <v>15</v>
      </c>
    </row>
    <row r="1531" spans="25:27">
      <c r="Y1531">
        <v>620105</v>
      </c>
      <c r="Z1531" s="31">
        <v>43899</v>
      </c>
      <c r="AA1531">
        <v>16</v>
      </c>
    </row>
    <row r="1532" spans="25:27">
      <c r="Y1532">
        <v>620105</v>
      </c>
      <c r="Z1532" s="31">
        <v>43900</v>
      </c>
      <c r="AA1532">
        <v>17</v>
      </c>
    </row>
    <row r="1533" spans="25:27">
      <c r="Y1533">
        <v>620105</v>
      </c>
      <c r="Z1533" s="31">
        <v>43901</v>
      </c>
      <c r="AA1533">
        <v>16</v>
      </c>
    </row>
    <row r="1534" spans="25:27">
      <c r="Y1534">
        <v>620105</v>
      </c>
      <c r="Z1534" s="31">
        <v>43902</v>
      </c>
      <c r="AA1534">
        <v>13</v>
      </c>
    </row>
    <row r="1535" spans="25:27">
      <c r="Y1535">
        <v>620105</v>
      </c>
      <c r="Z1535" s="31">
        <v>43903</v>
      </c>
      <c r="AA1535">
        <v>0</v>
      </c>
    </row>
    <row r="1536" spans="25:27">
      <c r="Y1536">
        <v>620105</v>
      </c>
      <c r="Z1536" s="31">
        <v>43904</v>
      </c>
      <c r="AA1536">
        <v>0</v>
      </c>
    </row>
    <row r="1537" spans="25:27">
      <c r="Y1537">
        <v>620105</v>
      </c>
      <c r="Z1537" s="31">
        <v>43905</v>
      </c>
      <c r="AA1537">
        <v>0</v>
      </c>
    </row>
    <row r="1538" spans="25:27">
      <c r="Y1538">
        <v>620105</v>
      </c>
      <c r="Z1538" s="31">
        <v>43906</v>
      </c>
      <c r="AA1538">
        <v>0</v>
      </c>
    </row>
    <row r="1539" spans="25:27">
      <c r="Y1539">
        <v>620105</v>
      </c>
      <c r="Z1539" s="31">
        <v>43907</v>
      </c>
      <c r="AA1539">
        <v>0</v>
      </c>
    </row>
    <row r="1540" spans="25:27">
      <c r="Y1540">
        <v>620105</v>
      </c>
      <c r="Z1540" s="31">
        <v>43908</v>
      </c>
      <c r="AA1540">
        <v>22</v>
      </c>
    </row>
    <row r="1541" spans="25:27">
      <c r="Y1541">
        <v>620105</v>
      </c>
      <c r="Z1541" s="31">
        <v>43909</v>
      </c>
      <c r="AA1541">
        <v>18</v>
      </c>
    </row>
    <row r="1542" spans="25:27">
      <c r="Y1542">
        <v>620105</v>
      </c>
      <c r="Z1542" s="31">
        <v>43910</v>
      </c>
      <c r="AA1542">
        <v>16</v>
      </c>
    </row>
    <row r="1543" spans="25:27">
      <c r="Y1543">
        <v>620105</v>
      </c>
      <c r="Z1543" s="31">
        <v>43911</v>
      </c>
      <c r="AA1543">
        <v>17</v>
      </c>
    </row>
    <row r="1544" spans="25:27">
      <c r="Y1544">
        <v>620105</v>
      </c>
      <c r="Z1544" s="31">
        <v>43912</v>
      </c>
      <c r="AA1544">
        <v>18</v>
      </c>
    </row>
    <row r="1545" spans="25:27">
      <c r="Y1545">
        <v>620105</v>
      </c>
      <c r="Z1545" s="31">
        <v>43913</v>
      </c>
      <c r="AA1545">
        <v>0</v>
      </c>
    </row>
    <row r="1546" spans="25:27">
      <c r="Y1546">
        <v>620105</v>
      </c>
      <c r="Z1546" s="31">
        <v>43914</v>
      </c>
      <c r="AA1546">
        <v>0</v>
      </c>
    </row>
    <row r="1547" spans="25:27">
      <c r="Y1547">
        <v>620105</v>
      </c>
      <c r="Z1547" s="31">
        <v>43915</v>
      </c>
      <c r="AA1547">
        <v>0</v>
      </c>
    </row>
    <row r="1548" spans="25:27">
      <c r="Y1548">
        <v>620105</v>
      </c>
      <c r="Z1548" s="31">
        <v>43916</v>
      </c>
      <c r="AA1548">
        <v>0</v>
      </c>
    </row>
    <row r="1549" spans="25:27">
      <c r="Y1549">
        <v>620105</v>
      </c>
      <c r="Z1549" s="31">
        <v>43917</v>
      </c>
      <c r="AA1549">
        <v>0</v>
      </c>
    </row>
    <row r="1550" spans="25:27">
      <c r="Y1550">
        <v>620105</v>
      </c>
      <c r="Z1550" s="31">
        <v>43918</v>
      </c>
      <c r="AA1550">
        <v>0</v>
      </c>
    </row>
    <row r="1551" spans="25:27">
      <c r="Y1551">
        <v>620105</v>
      </c>
      <c r="Z1551" s="31">
        <v>43919</v>
      </c>
      <c r="AA1551">
        <v>0</v>
      </c>
    </row>
    <row r="1552" spans="25:27">
      <c r="Y1552">
        <v>620105</v>
      </c>
      <c r="Z1552" s="31">
        <v>43920</v>
      </c>
      <c r="AA1552">
        <v>0</v>
      </c>
    </row>
    <row r="1553" spans="25:27">
      <c r="Y1553">
        <v>620105</v>
      </c>
      <c r="Z1553" s="31">
        <v>43921</v>
      </c>
      <c r="AA1553">
        <v>0</v>
      </c>
    </row>
    <row r="1554" spans="25:27">
      <c r="Y1554">
        <v>620105</v>
      </c>
      <c r="Z1554" s="31">
        <v>43922</v>
      </c>
      <c r="AA1554">
        <v>0</v>
      </c>
    </row>
    <row r="1555" spans="25:27">
      <c r="Y1555">
        <v>620105</v>
      </c>
      <c r="Z1555" s="31">
        <v>43923</v>
      </c>
      <c r="AA1555">
        <v>0</v>
      </c>
    </row>
    <row r="1556" spans="25:27">
      <c r="Y1556">
        <v>620105</v>
      </c>
      <c r="Z1556" s="31">
        <v>43924</v>
      </c>
      <c r="AA1556">
        <v>0</v>
      </c>
    </row>
    <row r="1557" spans="25:27">
      <c r="Y1557">
        <v>620105</v>
      </c>
      <c r="Z1557" s="31">
        <v>43925</v>
      </c>
      <c r="AA1557">
        <v>0</v>
      </c>
    </row>
    <row r="1558" spans="25:27">
      <c r="Y1558">
        <v>620105</v>
      </c>
      <c r="Z1558" s="31">
        <v>43926</v>
      </c>
      <c r="AA1558">
        <v>0</v>
      </c>
    </row>
    <row r="1559" spans="25:27">
      <c r="Y1559">
        <v>620105</v>
      </c>
      <c r="Z1559" s="31">
        <v>43927</v>
      </c>
      <c r="AA1559">
        <v>14</v>
      </c>
    </row>
    <row r="1560" spans="25:27">
      <c r="Y1560">
        <v>620105</v>
      </c>
      <c r="Z1560" s="31">
        <v>43928</v>
      </c>
      <c r="AA1560">
        <v>19</v>
      </c>
    </row>
    <row r="1561" spans="25:27">
      <c r="Y1561">
        <v>620105</v>
      </c>
      <c r="Z1561" s="31">
        <v>43929</v>
      </c>
      <c r="AA1561">
        <v>19</v>
      </c>
    </row>
    <row r="1562" spans="25:27">
      <c r="Y1562">
        <v>620105</v>
      </c>
      <c r="Z1562" s="31">
        <v>43930</v>
      </c>
      <c r="AA1562">
        <v>20</v>
      </c>
    </row>
    <row r="1563" spans="25:27">
      <c r="Y1563">
        <v>620105</v>
      </c>
      <c r="Z1563" s="31">
        <v>43931</v>
      </c>
      <c r="AA1563">
        <v>0</v>
      </c>
    </row>
    <row r="1564" spans="25:27">
      <c r="Y1564">
        <v>620105</v>
      </c>
      <c r="Z1564" s="31">
        <v>43932</v>
      </c>
      <c r="AA1564">
        <v>0</v>
      </c>
    </row>
    <row r="1565" spans="25:27">
      <c r="Y1565">
        <v>620105</v>
      </c>
      <c r="Z1565" s="31">
        <v>43933</v>
      </c>
      <c r="AA1565">
        <v>17</v>
      </c>
    </row>
    <row r="1566" spans="25:27">
      <c r="Y1566">
        <v>620105</v>
      </c>
      <c r="Z1566" s="31">
        <v>43934</v>
      </c>
      <c r="AA1566">
        <v>17</v>
      </c>
    </row>
    <row r="1567" spans="25:27">
      <c r="Y1567">
        <v>620105</v>
      </c>
      <c r="Z1567" s="31">
        <v>43935</v>
      </c>
      <c r="AA1567">
        <v>16</v>
      </c>
    </row>
    <row r="1568" spans="25:27">
      <c r="Y1568">
        <v>620105</v>
      </c>
      <c r="Z1568" s="31">
        <v>43936</v>
      </c>
      <c r="AA1568">
        <v>0</v>
      </c>
    </row>
    <row r="1569" spans="25:27">
      <c r="Y1569">
        <v>620105</v>
      </c>
      <c r="Z1569" s="31">
        <v>43937</v>
      </c>
      <c r="AA1569">
        <v>18</v>
      </c>
    </row>
    <row r="1570" spans="25:27">
      <c r="Y1570">
        <v>620105</v>
      </c>
      <c r="Z1570" s="31">
        <v>43938</v>
      </c>
      <c r="AA1570">
        <v>13</v>
      </c>
    </row>
    <row r="1571" spans="25:27">
      <c r="Y1571">
        <v>620105</v>
      </c>
      <c r="Z1571" s="31">
        <v>43939</v>
      </c>
      <c r="AA1571">
        <v>7</v>
      </c>
    </row>
    <row r="1572" spans="25:27">
      <c r="Y1572">
        <v>620105</v>
      </c>
      <c r="Z1572" s="31">
        <v>43940</v>
      </c>
      <c r="AA1572">
        <v>17</v>
      </c>
    </row>
    <row r="1573" spans="25:27">
      <c r="Y1573">
        <v>620105</v>
      </c>
      <c r="Z1573" s="31">
        <v>43941</v>
      </c>
      <c r="AA1573">
        <v>14</v>
      </c>
    </row>
    <row r="1574" spans="25:27">
      <c r="Y1574">
        <v>620105</v>
      </c>
      <c r="Z1574" s="31">
        <v>43942</v>
      </c>
      <c r="AA1574">
        <v>0</v>
      </c>
    </row>
    <row r="1575" spans="25:27">
      <c r="Y1575">
        <v>620105</v>
      </c>
      <c r="Z1575" s="31">
        <v>43943</v>
      </c>
      <c r="AA1575">
        <v>20</v>
      </c>
    </row>
    <row r="1576" spans="25:27">
      <c r="Y1576">
        <v>620105</v>
      </c>
      <c r="Z1576" s="31">
        <v>43944</v>
      </c>
      <c r="AA1576">
        <v>6</v>
      </c>
    </row>
    <row r="1577" spans="25:27">
      <c r="Y1577">
        <v>620105</v>
      </c>
      <c r="Z1577" s="31">
        <v>43945</v>
      </c>
      <c r="AA1577">
        <v>9</v>
      </c>
    </row>
    <row r="1578" spans="25:27">
      <c r="Y1578">
        <v>620105</v>
      </c>
      <c r="Z1578" s="31">
        <v>43946</v>
      </c>
      <c r="AA1578">
        <v>15</v>
      </c>
    </row>
    <row r="1579" spans="25:27">
      <c r="Y1579">
        <v>620105</v>
      </c>
      <c r="Z1579" s="31">
        <v>43947</v>
      </c>
      <c r="AA1579">
        <v>7</v>
      </c>
    </row>
    <row r="1580" spans="25:27">
      <c r="Y1580">
        <v>620105</v>
      </c>
      <c r="Z1580" s="31">
        <v>43948</v>
      </c>
      <c r="AA1580">
        <v>9</v>
      </c>
    </row>
    <row r="1581" spans="25:27">
      <c r="Y1581">
        <v>620105</v>
      </c>
      <c r="Z1581" s="31">
        <v>43949</v>
      </c>
      <c r="AA1581">
        <v>0</v>
      </c>
    </row>
    <row r="1582" spans="25:27">
      <c r="Y1582">
        <v>620105</v>
      </c>
      <c r="Z1582" s="31">
        <v>43950</v>
      </c>
      <c r="AA1582">
        <v>23</v>
      </c>
    </row>
    <row r="1583" spans="25:27">
      <c r="Y1583">
        <v>620105</v>
      </c>
      <c r="Z1583" s="31">
        <v>43951</v>
      </c>
      <c r="AA1583">
        <v>11</v>
      </c>
    </row>
    <row r="1584" spans="25:27">
      <c r="Y1584">
        <v>620105</v>
      </c>
      <c r="Z1584" s="31">
        <v>43952</v>
      </c>
      <c r="AA1584">
        <v>12</v>
      </c>
    </row>
    <row r="1585" spans="25:27">
      <c r="Y1585">
        <v>620105</v>
      </c>
      <c r="Z1585" s="31">
        <v>43953</v>
      </c>
      <c r="AA1585">
        <v>0</v>
      </c>
    </row>
    <row r="1586" spans="25:27">
      <c r="Y1586">
        <v>620105</v>
      </c>
      <c r="Z1586" s="31">
        <v>43954</v>
      </c>
      <c r="AA1586">
        <v>0</v>
      </c>
    </row>
    <row r="1587" spans="25:27">
      <c r="Y1587">
        <v>620105</v>
      </c>
      <c r="Z1587" s="31">
        <v>43955</v>
      </c>
      <c r="AA1587">
        <v>0</v>
      </c>
    </row>
    <row r="1588" spans="25:27">
      <c r="Y1588">
        <v>620105</v>
      </c>
      <c r="Z1588" s="31">
        <v>43956</v>
      </c>
      <c r="AA1588">
        <v>0</v>
      </c>
    </row>
    <row r="1589" spans="25:27">
      <c r="Y1589">
        <v>620105</v>
      </c>
      <c r="Z1589" s="31">
        <v>43957</v>
      </c>
      <c r="AA1589">
        <v>0</v>
      </c>
    </row>
    <row r="1590" spans="25:27">
      <c r="Y1590">
        <v>620105</v>
      </c>
      <c r="Z1590" s="31">
        <v>43958</v>
      </c>
      <c r="AA1590">
        <v>0</v>
      </c>
    </row>
    <row r="1591" spans="25:27">
      <c r="Y1591">
        <v>620105</v>
      </c>
      <c r="Z1591" s="31">
        <v>43959</v>
      </c>
      <c r="AA1591">
        <v>0</v>
      </c>
    </row>
    <row r="1592" spans="25:27">
      <c r="Y1592">
        <v>620105</v>
      </c>
      <c r="Z1592" s="31">
        <v>43960</v>
      </c>
      <c r="AA1592">
        <v>18</v>
      </c>
    </row>
    <row r="1593" spans="25:27">
      <c r="Y1593">
        <v>620105</v>
      </c>
      <c r="Z1593" s="31">
        <v>43961</v>
      </c>
      <c r="AA1593">
        <v>15</v>
      </c>
    </row>
    <row r="1594" spans="25:27">
      <c r="Y1594">
        <v>620105</v>
      </c>
      <c r="Z1594" s="31">
        <v>43962</v>
      </c>
      <c r="AA1594">
        <v>20</v>
      </c>
    </row>
    <row r="1595" spans="25:27">
      <c r="Y1595">
        <v>620105</v>
      </c>
      <c r="Z1595" s="31">
        <v>43963</v>
      </c>
      <c r="AA1595">
        <v>17</v>
      </c>
    </row>
    <row r="1596" spans="25:27">
      <c r="Y1596">
        <v>620105</v>
      </c>
      <c r="Z1596" s="31">
        <v>43964</v>
      </c>
      <c r="AA1596">
        <v>17</v>
      </c>
    </row>
    <row r="1597" spans="25:27">
      <c r="Y1597">
        <v>620105</v>
      </c>
      <c r="Z1597" s="31">
        <v>43965</v>
      </c>
      <c r="AA1597">
        <v>7</v>
      </c>
    </row>
    <row r="1598" spans="25:27">
      <c r="Y1598">
        <v>620105</v>
      </c>
      <c r="Z1598" s="31">
        <v>43966</v>
      </c>
      <c r="AA1598">
        <v>19</v>
      </c>
    </row>
    <row r="1599" spans="25:27">
      <c r="Y1599">
        <v>620105</v>
      </c>
      <c r="Z1599" s="31">
        <v>43967</v>
      </c>
      <c r="AA1599">
        <v>21</v>
      </c>
    </row>
    <row r="1600" spans="25:27">
      <c r="Y1600">
        <v>620105</v>
      </c>
      <c r="Z1600" s="31">
        <v>43968</v>
      </c>
      <c r="AA1600">
        <v>15</v>
      </c>
    </row>
    <row r="1601" spans="25:27">
      <c r="Y1601">
        <v>620105</v>
      </c>
      <c r="Z1601" s="31">
        <v>43969</v>
      </c>
      <c r="AA1601">
        <v>20</v>
      </c>
    </row>
    <row r="1602" spans="25:27">
      <c r="Y1602">
        <v>620105</v>
      </c>
      <c r="Z1602" s="31">
        <v>43970</v>
      </c>
      <c r="AA1602">
        <v>15</v>
      </c>
    </row>
    <row r="1603" spans="25:27">
      <c r="Y1603">
        <v>620105</v>
      </c>
      <c r="Z1603" s="31">
        <v>43971</v>
      </c>
      <c r="AA1603">
        <v>19</v>
      </c>
    </row>
    <row r="1604" spans="25:27">
      <c r="Y1604">
        <v>620105</v>
      </c>
      <c r="Z1604" s="31">
        <v>43972</v>
      </c>
      <c r="AA1604">
        <v>14</v>
      </c>
    </row>
    <row r="1605" spans="25:27">
      <c r="Y1605">
        <v>620105</v>
      </c>
      <c r="Z1605" s="31">
        <v>43973</v>
      </c>
      <c r="AA1605">
        <v>19</v>
      </c>
    </row>
    <row r="1606" spans="25:27">
      <c r="Y1606">
        <v>620105</v>
      </c>
      <c r="Z1606" s="31">
        <v>43974</v>
      </c>
      <c r="AA1606">
        <v>15</v>
      </c>
    </row>
    <row r="1607" spans="25:27">
      <c r="Y1607">
        <v>620105</v>
      </c>
      <c r="Z1607" s="31">
        <v>43975</v>
      </c>
      <c r="AA1607">
        <v>17</v>
      </c>
    </row>
    <row r="1608" spans="25:27">
      <c r="Y1608">
        <v>620105</v>
      </c>
      <c r="Z1608" s="31">
        <v>43976</v>
      </c>
      <c r="AA1608">
        <v>15</v>
      </c>
    </row>
    <row r="1609" spans="25:27">
      <c r="Y1609">
        <v>620105</v>
      </c>
      <c r="Z1609" s="31">
        <v>43977</v>
      </c>
      <c r="AA1609">
        <v>18</v>
      </c>
    </row>
    <row r="1610" spans="25:27">
      <c r="Y1610">
        <v>620105</v>
      </c>
      <c r="Z1610" s="31">
        <v>43978</v>
      </c>
      <c r="AA1610">
        <v>21</v>
      </c>
    </row>
    <row r="1611" spans="25:27">
      <c r="Y1611">
        <v>620105</v>
      </c>
      <c r="Z1611" s="31">
        <v>43979</v>
      </c>
      <c r="AA1611">
        <v>19</v>
      </c>
    </row>
    <row r="1612" spans="25:27">
      <c r="Y1612">
        <v>620105</v>
      </c>
      <c r="Z1612" s="31">
        <v>43980</v>
      </c>
      <c r="AA1612">
        <v>15</v>
      </c>
    </row>
    <row r="1613" spans="25:27">
      <c r="Y1613">
        <v>620105</v>
      </c>
      <c r="Z1613" s="31">
        <v>43981</v>
      </c>
      <c r="AA1613">
        <v>14</v>
      </c>
    </row>
    <row r="1614" spans="25:27">
      <c r="Y1614">
        <v>620105</v>
      </c>
      <c r="Z1614" s="31">
        <v>43982</v>
      </c>
      <c r="AA1614">
        <v>20</v>
      </c>
    </row>
    <row r="1615" spans="25:27">
      <c r="Y1615">
        <v>620105</v>
      </c>
      <c r="Z1615" s="31">
        <v>43983</v>
      </c>
      <c r="AA1615">
        <v>22</v>
      </c>
    </row>
    <row r="1616" spans="25:27">
      <c r="Y1616">
        <v>620105</v>
      </c>
      <c r="Z1616" s="31">
        <v>43984</v>
      </c>
      <c r="AA1616">
        <v>0</v>
      </c>
    </row>
    <row r="1617" spans="25:27">
      <c r="Y1617">
        <v>620105</v>
      </c>
      <c r="Z1617" s="31">
        <v>43985</v>
      </c>
      <c r="AA1617">
        <v>0</v>
      </c>
    </row>
    <row r="1618" spans="25:27">
      <c r="Y1618">
        <v>620105</v>
      </c>
      <c r="Z1618" s="31">
        <v>43986</v>
      </c>
      <c r="AA1618">
        <v>0</v>
      </c>
    </row>
    <row r="1619" spans="25:27">
      <c r="Y1619">
        <v>620105</v>
      </c>
      <c r="Z1619" s="31">
        <v>43987</v>
      </c>
      <c r="AA1619">
        <v>13</v>
      </c>
    </row>
    <row r="1620" spans="25:27">
      <c r="Y1620">
        <v>620105</v>
      </c>
      <c r="Z1620" s="31">
        <v>43988</v>
      </c>
      <c r="AA1620">
        <v>18</v>
      </c>
    </row>
    <row r="1621" spans="25:27">
      <c r="Y1621">
        <v>620105</v>
      </c>
      <c r="Z1621" s="31">
        <v>43989</v>
      </c>
      <c r="AA1621">
        <v>20</v>
      </c>
    </row>
    <row r="1622" spans="25:27">
      <c r="Y1622">
        <v>620105</v>
      </c>
      <c r="Z1622" s="31">
        <v>43990</v>
      </c>
      <c r="AA1622">
        <v>21</v>
      </c>
    </row>
    <row r="1623" spans="25:27">
      <c r="Y1623">
        <v>620105</v>
      </c>
      <c r="Z1623" s="31">
        <v>43991</v>
      </c>
      <c r="AA1623">
        <v>13</v>
      </c>
    </row>
    <row r="1624" spans="25:27">
      <c r="Y1624">
        <v>620105</v>
      </c>
      <c r="Z1624" s="31">
        <v>43992</v>
      </c>
      <c r="AA1624">
        <v>18</v>
      </c>
    </row>
    <row r="1625" spans="25:27">
      <c r="Y1625">
        <v>620105</v>
      </c>
      <c r="Z1625" s="31">
        <v>43993</v>
      </c>
      <c r="AA1625">
        <v>17</v>
      </c>
    </row>
    <row r="1626" spans="25:27">
      <c r="Y1626">
        <v>620105</v>
      </c>
      <c r="Z1626" s="31">
        <v>43994</v>
      </c>
      <c r="AA1626">
        <v>0</v>
      </c>
    </row>
    <row r="1627" spans="25:27">
      <c r="Y1627">
        <v>620105</v>
      </c>
      <c r="Z1627" s="31">
        <v>43995</v>
      </c>
      <c r="AA1627">
        <v>0</v>
      </c>
    </row>
    <row r="1628" spans="25:27">
      <c r="Y1628">
        <v>620105</v>
      </c>
      <c r="Z1628" s="31">
        <v>43996</v>
      </c>
      <c r="AA1628">
        <v>13</v>
      </c>
    </row>
    <row r="1629" spans="25:27">
      <c r="Y1629">
        <v>620105</v>
      </c>
      <c r="Z1629" s="31">
        <v>43997</v>
      </c>
      <c r="AA1629">
        <v>0</v>
      </c>
    </row>
    <row r="1630" spans="25:27">
      <c r="Y1630">
        <v>620105</v>
      </c>
      <c r="Z1630" s="31">
        <v>43998</v>
      </c>
      <c r="AA1630">
        <v>0</v>
      </c>
    </row>
    <row r="1631" spans="25:27">
      <c r="Y1631">
        <v>620105</v>
      </c>
      <c r="Z1631" s="31">
        <v>43999</v>
      </c>
      <c r="AA1631">
        <v>6</v>
      </c>
    </row>
    <row r="1632" spans="25:27">
      <c r="Y1632">
        <v>620105</v>
      </c>
      <c r="Z1632" s="31">
        <v>44000</v>
      </c>
      <c r="AA1632">
        <v>0</v>
      </c>
    </row>
    <row r="1633" spans="25:27">
      <c r="Y1633">
        <v>620105</v>
      </c>
      <c r="Z1633" s="31">
        <v>44001</v>
      </c>
      <c r="AA1633">
        <v>0</v>
      </c>
    </row>
    <row r="1634" spans="25:27">
      <c r="Y1634">
        <v>620105</v>
      </c>
      <c r="Z1634" s="31">
        <v>44002</v>
      </c>
      <c r="AA1634">
        <v>0</v>
      </c>
    </row>
    <row r="1635" spans="25:27">
      <c r="Y1635">
        <v>620105</v>
      </c>
      <c r="Z1635" s="31">
        <v>44003</v>
      </c>
      <c r="AA1635">
        <v>0</v>
      </c>
    </row>
    <row r="1636" spans="25:27">
      <c r="Y1636">
        <v>620105</v>
      </c>
      <c r="Z1636" s="31">
        <v>44004</v>
      </c>
      <c r="AA1636">
        <v>0</v>
      </c>
    </row>
    <row r="1637" spans="25:27">
      <c r="Y1637">
        <v>620105</v>
      </c>
      <c r="Z1637" s="31">
        <v>44005</v>
      </c>
      <c r="AA1637">
        <v>0</v>
      </c>
    </row>
    <row r="1638" spans="25:27">
      <c r="Y1638">
        <v>620105</v>
      </c>
      <c r="Z1638" s="31">
        <v>44006</v>
      </c>
      <c r="AA1638">
        <v>0</v>
      </c>
    </row>
    <row r="1639" spans="25:27">
      <c r="Y1639">
        <v>620105</v>
      </c>
      <c r="Z1639" s="31">
        <v>44007</v>
      </c>
      <c r="AA1639">
        <v>0</v>
      </c>
    </row>
    <row r="1640" spans="25:27">
      <c r="Y1640">
        <v>620105</v>
      </c>
      <c r="Z1640" s="31">
        <v>44008</v>
      </c>
      <c r="AA1640">
        <v>14</v>
      </c>
    </row>
    <row r="1641" spans="25:27">
      <c r="Y1641">
        <v>620105</v>
      </c>
      <c r="Z1641" s="31">
        <v>44009</v>
      </c>
      <c r="AA1641">
        <v>15</v>
      </c>
    </row>
    <row r="1642" spans="25:27">
      <c r="Y1642">
        <v>620105</v>
      </c>
      <c r="Z1642" s="31">
        <v>44010</v>
      </c>
      <c r="AA1642">
        <v>16</v>
      </c>
    </row>
    <row r="1643" spans="25:27">
      <c r="Y1643">
        <v>620105</v>
      </c>
      <c r="Z1643" s="31">
        <v>44011</v>
      </c>
      <c r="AA1643">
        <v>23</v>
      </c>
    </row>
    <row r="1644" spans="25:27">
      <c r="Y1644">
        <v>620105</v>
      </c>
      <c r="Z1644" s="31">
        <v>44012</v>
      </c>
      <c r="AA1644">
        <v>19</v>
      </c>
    </row>
    <row r="1645" spans="25:27">
      <c r="Y1645">
        <v>620105</v>
      </c>
      <c r="Z1645" s="31">
        <v>44013</v>
      </c>
      <c r="AA1645">
        <v>20</v>
      </c>
    </row>
    <row r="1646" spans="25:27">
      <c r="Y1646">
        <v>620105</v>
      </c>
      <c r="Z1646" s="31">
        <v>44014</v>
      </c>
      <c r="AA1646">
        <v>17</v>
      </c>
    </row>
    <row r="1647" spans="25:27">
      <c r="Y1647">
        <v>620105</v>
      </c>
      <c r="Z1647" s="31">
        <v>44015</v>
      </c>
      <c r="AA1647">
        <v>20</v>
      </c>
    </row>
    <row r="1648" spans="25:27">
      <c r="Y1648">
        <v>620105</v>
      </c>
      <c r="Z1648" s="31">
        <v>44016</v>
      </c>
      <c r="AA1648">
        <v>21</v>
      </c>
    </row>
    <row r="1649" spans="25:27">
      <c r="Y1649">
        <v>620105</v>
      </c>
      <c r="Z1649" s="31">
        <v>44017</v>
      </c>
      <c r="AA1649">
        <v>17</v>
      </c>
    </row>
    <row r="1650" spans="25:27">
      <c r="Y1650">
        <v>620105</v>
      </c>
      <c r="Z1650" s="31">
        <v>44018</v>
      </c>
      <c r="AA1650">
        <v>19</v>
      </c>
    </row>
    <row r="1651" spans="25:27">
      <c r="Y1651">
        <v>620105</v>
      </c>
      <c r="Z1651" s="31">
        <v>44019</v>
      </c>
      <c r="AA1651">
        <v>19</v>
      </c>
    </row>
    <row r="1652" spans="25:27">
      <c r="Y1652">
        <v>620105</v>
      </c>
      <c r="Z1652" s="31">
        <v>44020</v>
      </c>
      <c r="AA1652">
        <v>0</v>
      </c>
    </row>
    <row r="1653" spans="25:27">
      <c r="Y1653">
        <v>620105</v>
      </c>
      <c r="Z1653" s="31">
        <v>44021</v>
      </c>
      <c r="AA1653">
        <v>0</v>
      </c>
    </row>
    <row r="1654" spans="25:27">
      <c r="Y1654">
        <v>620105</v>
      </c>
      <c r="Z1654" s="31">
        <v>44022</v>
      </c>
      <c r="AA1654">
        <v>19</v>
      </c>
    </row>
    <row r="1655" spans="25:27">
      <c r="Y1655">
        <v>620105</v>
      </c>
      <c r="Z1655" s="31">
        <v>44023</v>
      </c>
      <c r="AA1655">
        <v>20</v>
      </c>
    </row>
    <row r="1656" spans="25:27">
      <c r="Y1656">
        <v>620105</v>
      </c>
      <c r="Z1656" s="31">
        <v>44024</v>
      </c>
      <c r="AA1656">
        <v>17</v>
      </c>
    </row>
    <row r="1657" spans="25:27">
      <c r="Y1657">
        <v>620105</v>
      </c>
      <c r="Z1657" s="31">
        <v>44025</v>
      </c>
      <c r="AA1657">
        <v>17</v>
      </c>
    </row>
    <row r="1658" spans="25:27">
      <c r="Y1658">
        <v>620105</v>
      </c>
      <c r="Z1658" s="31">
        <v>44026</v>
      </c>
      <c r="AA1658">
        <v>15</v>
      </c>
    </row>
    <row r="1659" spans="25:27">
      <c r="Y1659">
        <v>620105</v>
      </c>
      <c r="Z1659" s="31">
        <v>44027</v>
      </c>
      <c r="AA1659">
        <v>8</v>
      </c>
    </row>
    <row r="1660" spans="25:27">
      <c r="Y1660">
        <v>620105</v>
      </c>
      <c r="Z1660" s="31">
        <v>44028</v>
      </c>
      <c r="AA1660">
        <v>13</v>
      </c>
    </row>
    <row r="1661" spans="25:27">
      <c r="Y1661">
        <v>620105</v>
      </c>
      <c r="Z1661" s="31">
        <v>44029</v>
      </c>
      <c r="AA1661">
        <v>18</v>
      </c>
    </row>
    <row r="1662" spans="25:27">
      <c r="Y1662">
        <v>620105</v>
      </c>
      <c r="Z1662" s="31">
        <v>44030</v>
      </c>
      <c r="AA1662">
        <v>19</v>
      </c>
    </row>
    <row r="1663" spans="25:27">
      <c r="Y1663">
        <v>620105</v>
      </c>
      <c r="Z1663" s="31">
        <v>44031</v>
      </c>
      <c r="AA1663">
        <v>18</v>
      </c>
    </row>
    <row r="1664" spans="25:27">
      <c r="Y1664">
        <v>620105</v>
      </c>
      <c r="Z1664" s="31">
        <v>44032</v>
      </c>
      <c r="AA1664">
        <v>18</v>
      </c>
    </row>
    <row r="1665" spans="25:27">
      <c r="Y1665">
        <v>620105</v>
      </c>
      <c r="Z1665" s="31">
        <v>44033</v>
      </c>
      <c r="AA1665">
        <v>15</v>
      </c>
    </row>
    <row r="1666" spans="25:27">
      <c r="Y1666">
        <v>620105</v>
      </c>
      <c r="Z1666" s="31">
        <v>44034</v>
      </c>
      <c r="AA1666">
        <v>18</v>
      </c>
    </row>
    <row r="1667" spans="25:27">
      <c r="Y1667">
        <v>620105</v>
      </c>
      <c r="Z1667" s="31">
        <v>44035</v>
      </c>
      <c r="AA1667">
        <v>15</v>
      </c>
    </row>
    <row r="1668" spans="25:27">
      <c r="Y1668">
        <v>620105</v>
      </c>
      <c r="Z1668" s="31">
        <v>44036</v>
      </c>
      <c r="AA1668">
        <v>15</v>
      </c>
    </row>
    <row r="1669" spans="25:27">
      <c r="Y1669">
        <v>620105</v>
      </c>
      <c r="Z1669" s="31">
        <v>44037</v>
      </c>
      <c r="AA1669">
        <v>19</v>
      </c>
    </row>
    <row r="1670" spans="25:27">
      <c r="Y1670">
        <v>620105</v>
      </c>
      <c r="Z1670" s="31">
        <v>44038</v>
      </c>
      <c r="AA1670">
        <v>18</v>
      </c>
    </row>
    <row r="1671" spans="25:27">
      <c r="Y1671">
        <v>620105</v>
      </c>
      <c r="Z1671" s="31">
        <v>44039</v>
      </c>
      <c r="AA1671">
        <v>19</v>
      </c>
    </row>
    <row r="1672" spans="25:27">
      <c r="Y1672">
        <v>620105</v>
      </c>
      <c r="Z1672" s="31">
        <v>44040</v>
      </c>
      <c r="AA1672">
        <v>0</v>
      </c>
    </row>
    <row r="1673" spans="25:27">
      <c r="Y1673">
        <v>620105</v>
      </c>
      <c r="Z1673" s="31">
        <v>44041</v>
      </c>
      <c r="AA1673">
        <v>0</v>
      </c>
    </row>
    <row r="1674" spans="25:27">
      <c r="Y1674">
        <v>620105</v>
      </c>
      <c r="Z1674" s="31">
        <v>44042</v>
      </c>
      <c r="AA1674">
        <v>0</v>
      </c>
    </row>
    <row r="1675" spans="25:27">
      <c r="Y1675">
        <v>620105</v>
      </c>
      <c r="Z1675" s="31">
        <v>44043</v>
      </c>
      <c r="AA1675">
        <v>0</v>
      </c>
    </row>
    <row r="1676" spans="25:27">
      <c r="Y1676">
        <v>620105</v>
      </c>
      <c r="Z1676" s="31">
        <v>44044</v>
      </c>
      <c r="AA1676">
        <v>0</v>
      </c>
    </row>
    <row r="1677" spans="25:27">
      <c r="Y1677">
        <v>620105</v>
      </c>
      <c r="Z1677" s="31">
        <v>44045</v>
      </c>
      <c r="AA1677">
        <v>0</v>
      </c>
    </row>
    <row r="1678" spans="25:27">
      <c r="Y1678">
        <v>620105</v>
      </c>
      <c r="Z1678" s="31">
        <v>44046</v>
      </c>
      <c r="AA1678">
        <v>0</v>
      </c>
    </row>
    <row r="1679" spans="25:27">
      <c r="Y1679">
        <v>620105</v>
      </c>
      <c r="Z1679" s="31">
        <v>44047</v>
      </c>
      <c r="AA1679">
        <v>0</v>
      </c>
    </row>
    <row r="1680" spans="25:27">
      <c r="Y1680">
        <v>620105</v>
      </c>
      <c r="Z1680" s="31">
        <v>44048</v>
      </c>
      <c r="AA1680">
        <v>15</v>
      </c>
    </row>
    <row r="1681" spans="25:27">
      <c r="Y1681">
        <v>620105</v>
      </c>
      <c r="Z1681" s="31">
        <v>44049</v>
      </c>
      <c r="AA1681">
        <v>21</v>
      </c>
    </row>
    <row r="1682" spans="25:27">
      <c r="Y1682">
        <v>620105</v>
      </c>
      <c r="Z1682" s="31">
        <v>44050</v>
      </c>
      <c r="AA1682">
        <v>18</v>
      </c>
    </row>
    <row r="1683" spans="25:27">
      <c r="Y1683">
        <v>620105</v>
      </c>
      <c r="Z1683" s="31">
        <v>44051</v>
      </c>
      <c r="AA1683">
        <v>15</v>
      </c>
    </row>
    <row r="1684" spans="25:27">
      <c r="Y1684">
        <v>620105</v>
      </c>
      <c r="Z1684" s="31">
        <v>44052</v>
      </c>
      <c r="AA1684">
        <v>20</v>
      </c>
    </row>
    <row r="1685" spans="25:27">
      <c r="Y1685">
        <v>620105</v>
      </c>
      <c r="Z1685" s="31">
        <v>44053</v>
      </c>
      <c r="AA1685">
        <v>18</v>
      </c>
    </row>
    <row r="1686" spans="25:27">
      <c r="Y1686">
        <v>620105</v>
      </c>
      <c r="Z1686" s="31">
        <v>44054</v>
      </c>
      <c r="AA1686">
        <v>20</v>
      </c>
    </row>
    <row r="1687" spans="25:27">
      <c r="Y1687">
        <v>620105</v>
      </c>
      <c r="Z1687" s="31">
        <v>44055</v>
      </c>
      <c r="AA1687">
        <v>17</v>
      </c>
    </row>
    <row r="1688" spans="25:27">
      <c r="Y1688">
        <v>620105</v>
      </c>
      <c r="Z1688" s="31">
        <v>44056</v>
      </c>
      <c r="AA1688">
        <v>16</v>
      </c>
    </row>
    <row r="1689" spans="25:27">
      <c r="Y1689">
        <v>620105</v>
      </c>
      <c r="Z1689" s="31">
        <v>44057</v>
      </c>
      <c r="AA1689">
        <v>0</v>
      </c>
    </row>
    <row r="1690" spans="25:27">
      <c r="Y1690">
        <v>620105</v>
      </c>
      <c r="Z1690" s="31">
        <v>44058</v>
      </c>
      <c r="AA1690">
        <v>24</v>
      </c>
    </row>
    <row r="1691" spans="25:27">
      <c r="Y1691">
        <v>620105</v>
      </c>
      <c r="Z1691" s="31">
        <v>44059</v>
      </c>
      <c r="AA1691">
        <v>6</v>
      </c>
    </row>
    <row r="1692" spans="25:27">
      <c r="Y1692">
        <v>620105</v>
      </c>
      <c r="Z1692" s="31">
        <v>44060</v>
      </c>
      <c r="AA1692">
        <v>18</v>
      </c>
    </row>
    <row r="1693" spans="25:27">
      <c r="Y1693">
        <v>620105</v>
      </c>
      <c r="Z1693" s="31">
        <v>44061</v>
      </c>
      <c r="AA1693">
        <v>17</v>
      </c>
    </row>
    <row r="1694" spans="25:27">
      <c r="Y1694">
        <v>620105</v>
      </c>
      <c r="Z1694" s="31">
        <v>44062</v>
      </c>
      <c r="AA1694">
        <v>14</v>
      </c>
    </row>
    <row r="1695" spans="25:27">
      <c r="Y1695">
        <v>620105</v>
      </c>
      <c r="Z1695" s="31">
        <v>44063</v>
      </c>
      <c r="AA1695">
        <v>11</v>
      </c>
    </row>
    <row r="1696" spans="25:27">
      <c r="Y1696">
        <v>620105</v>
      </c>
      <c r="Z1696" s="31">
        <v>44064</v>
      </c>
      <c r="AA1696">
        <v>16</v>
      </c>
    </row>
    <row r="1697" spans="25:27">
      <c r="Y1697">
        <v>620105</v>
      </c>
      <c r="Z1697" s="31">
        <v>44065</v>
      </c>
      <c r="AA1697">
        <v>0</v>
      </c>
    </row>
    <row r="1698" spans="25:27">
      <c r="Y1698">
        <v>620105</v>
      </c>
      <c r="Z1698" s="31">
        <v>44066</v>
      </c>
      <c r="AA1698">
        <v>0</v>
      </c>
    </row>
    <row r="1699" spans="25:27">
      <c r="Y1699">
        <v>620105</v>
      </c>
      <c r="Z1699" s="31">
        <v>44067</v>
      </c>
      <c r="AA1699">
        <v>0</v>
      </c>
    </row>
    <row r="1700" spans="25:27">
      <c r="Y1700">
        <v>620105</v>
      </c>
      <c r="Z1700" s="31">
        <v>44068</v>
      </c>
      <c r="AA1700">
        <v>0</v>
      </c>
    </row>
    <row r="1701" spans="25:27">
      <c r="Y1701">
        <v>620105</v>
      </c>
      <c r="Z1701" s="31">
        <v>44069</v>
      </c>
      <c r="AA1701">
        <v>19</v>
      </c>
    </row>
    <row r="1702" spans="25:27">
      <c r="Y1702">
        <v>620105</v>
      </c>
      <c r="Z1702" s="31">
        <v>44070</v>
      </c>
      <c r="AA1702">
        <v>13</v>
      </c>
    </row>
    <row r="1703" spans="25:27">
      <c r="Y1703">
        <v>620105</v>
      </c>
      <c r="Z1703" s="31">
        <v>44071</v>
      </c>
      <c r="AA1703">
        <v>15</v>
      </c>
    </row>
    <row r="1704" spans="25:27">
      <c r="Y1704">
        <v>620105</v>
      </c>
      <c r="Z1704" s="31">
        <v>44072</v>
      </c>
      <c r="AA1704">
        <v>20</v>
      </c>
    </row>
    <row r="1705" spans="25:27">
      <c r="Y1705">
        <v>620105</v>
      </c>
      <c r="Z1705" s="31">
        <v>44073</v>
      </c>
      <c r="AA1705">
        <v>15</v>
      </c>
    </row>
    <row r="1706" spans="25:27">
      <c r="Y1706">
        <v>620105</v>
      </c>
      <c r="Z1706" s="31">
        <v>44074</v>
      </c>
      <c r="AA1706">
        <v>18</v>
      </c>
    </row>
    <row r="1707" spans="25:27">
      <c r="Y1707">
        <v>620105</v>
      </c>
      <c r="Z1707" s="31">
        <v>44075</v>
      </c>
      <c r="AA1707">
        <v>17</v>
      </c>
    </row>
    <row r="1708" spans="25:27">
      <c r="Y1708">
        <v>620105</v>
      </c>
      <c r="Z1708" s="31">
        <v>44076</v>
      </c>
      <c r="AA1708">
        <v>13</v>
      </c>
    </row>
    <row r="1709" spans="25:27">
      <c r="Y1709">
        <v>620105</v>
      </c>
      <c r="Z1709" s="31">
        <v>44077</v>
      </c>
      <c r="AA1709">
        <v>16</v>
      </c>
    </row>
    <row r="1710" spans="25:27">
      <c r="Y1710">
        <v>620105</v>
      </c>
      <c r="Z1710" s="31">
        <v>44078</v>
      </c>
      <c r="AA1710">
        <v>19</v>
      </c>
    </row>
    <row r="1711" spans="25:27">
      <c r="Y1711">
        <v>620105</v>
      </c>
      <c r="Z1711" s="31">
        <v>44079</v>
      </c>
      <c r="AA1711">
        <v>17</v>
      </c>
    </row>
    <row r="1712" spans="25:27">
      <c r="Y1712">
        <v>620105</v>
      </c>
      <c r="Z1712" s="31">
        <v>44080</v>
      </c>
      <c r="AA1712">
        <v>14</v>
      </c>
    </row>
    <row r="1713" spans="25:27">
      <c r="Y1713">
        <v>620105</v>
      </c>
      <c r="Z1713" s="31">
        <v>44081</v>
      </c>
      <c r="AA1713">
        <v>17</v>
      </c>
    </row>
    <row r="1714" spans="25:27">
      <c r="Y1714">
        <v>620105</v>
      </c>
      <c r="Z1714" s="31">
        <v>44082</v>
      </c>
      <c r="AA1714">
        <v>18</v>
      </c>
    </row>
    <row r="1715" spans="25:27">
      <c r="Y1715">
        <v>620105</v>
      </c>
      <c r="Z1715" s="31">
        <v>44083</v>
      </c>
      <c r="AA1715">
        <v>12</v>
      </c>
    </row>
    <row r="1716" spans="25:27">
      <c r="Y1716">
        <v>620105</v>
      </c>
      <c r="Z1716" s="31">
        <v>44084</v>
      </c>
      <c r="AA1716">
        <v>15</v>
      </c>
    </row>
    <row r="1717" spans="25:27">
      <c r="Y1717">
        <v>620105</v>
      </c>
      <c r="Z1717" s="31">
        <v>44085</v>
      </c>
      <c r="AA1717">
        <v>16</v>
      </c>
    </row>
    <row r="1718" spans="25:27">
      <c r="Y1718">
        <v>620105</v>
      </c>
      <c r="Z1718" s="31">
        <v>44086</v>
      </c>
      <c r="AA1718">
        <v>17</v>
      </c>
    </row>
    <row r="1719" spans="25:27">
      <c r="Y1719">
        <v>620105</v>
      </c>
      <c r="Z1719" s="31">
        <v>44087</v>
      </c>
      <c r="AA1719">
        <v>15</v>
      </c>
    </row>
    <row r="1720" spans="25:27">
      <c r="Y1720">
        <v>620105</v>
      </c>
      <c r="Z1720" s="31">
        <v>44088</v>
      </c>
      <c r="AA1720">
        <v>20</v>
      </c>
    </row>
    <row r="1721" spans="25:27">
      <c r="Y1721">
        <v>620105</v>
      </c>
      <c r="Z1721" s="31">
        <v>44089</v>
      </c>
      <c r="AA1721">
        <v>17</v>
      </c>
    </row>
    <row r="1722" spans="25:27">
      <c r="Y1722">
        <v>620105</v>
      </c>
      <c r="Z1722" s="31">
        <v>44090</v>
      </c>
      <c r="AA1722">
        <v>8</v>
      </c>
    </row>
    <row r="1723" spans="25:27">
      <c r="Y1723">
        <v>620105</v>
      </c>
      <c r="Z1723" s="31">
        <v>44091</v>
      </c>
      <c r="AA1723">
        <v>18</v>
      </c>
    </row>
    <row r="1724" spans="25:27">
      <c r="Y1724">
        <v>620105</v>
      </c>
      <c r="Z1724" s="31">
        <v>44092</v>
      </c>
      <c r="AA1724">
        <v>7</v>
      </c>
    </row>
    <row r="1725" spans="25:27">
      <c r="Y1725">
        <v>620105</v>
      </c>
      <c r="Z1725" s="31">
        <v>44093</v>
      </c>
      <c r="AA1725">
        <v>11</v>
      </c>
    </row>
    <row r="1726" spans="25:27">
      <c r="Y1726">
        <v>620105</v>
      </c>
      <c r="Z1726" s="31">
        <v>44094</v>
      </c>
      <c r="AA1726">
        <v>0</v>
      </c>
    </row>
    <row r="1727" spans="25:27">
      <c r="Y1727">
        <v>620105</v>
      </c>
      <c r="Z1727" s="31">
        <v>44095</v>
      </c>
      <c r="AA1727">
        <v>0</v>
      </c>
    </row>
    <row r="1728" spans="25:27">
      <c r="Y1728">
        <v>620105</v>
      </c>
      <c r="Z1728" s="31">
        <v>44096</v>
      </c>
      <c r="AA1728">
        <v>0</v>
      </c>
    </row>
    <row r="1729" spans="25:27">
      <c r="Y1729">
        <v>620105</v>
      </c>
      <c r="Z1729" s="31">
        <v>44097</v>
      </c>
      <c r="AA1729">
        <v>14</v>
      </c>
    </row>
    <row r="1730" spans="25:27">
      <c r="Y1730">
        <v>620105</v>
      </c>
      <c r="Z1730" s="31">
        <v>44098</v>
      </c>
      <c r="AA1730">
        <v>17</v>
      </c>
    </row>
    <row r="1731" spans="25:27">
      <c r="Y1731">
        <v>620105</v>
      </c>
      <c r="Z1731" s="31">
        <v>44099</v>
      </c>
      <c r="AA1731">
        <v>13</v>
      </c>
    </row>
    <row r="1732" spans="25:27">
      <c r="Y1732">
        <v>620105</v>
      </c>
      <c r="Z1732" s="31">
        <v>44100</v>
      </c>
      <c r="AA1732">
        <v>16</v>
      </c>
    </row>
    <row r="1733" spans="25:27">
      <c r="Y1733">
        <v>620105</v>
      </c>
      <c r="Z1733" s="31">
        <v>44101</v>
      </c>
      <c r="AA1733">
        <v>16</v>
      </c>
    </row>
    <row r="1734" spans="25:27">
      <c r="Y1734">
        <v>620105</v>
      </c>
      <c r="Z1734" s="31">
        <v>44102</v>
      </c>
      <c r="AA1734">
        <v>0</v>
      </c>
    </row>
    <row r="1735" spans="25:27">
      <c r="Y1735">
        <v>620105</v>
      </c>
      <c r="Z1735" s="31">
        <v>44103</v>
      </c>
      <c r="AA1735">
        <v>0</v>
      </c>
    </row>
    <row r="1736" spans="25:27">
      <c r="Y1736">
        <v>620105</v>
      </c>
      <c r="Z1736" s="31">
        <v>44104</v>
      </c>
      <c r="AA1736">
        <v>0</v>
      </c>
    </row>
    <row r="1737" spans="25:27">
      <c r="Y1737">
        <v>620105</v>
      </c>
      <c r="Z1737" s="31">
        <v>44105</v>
      </c>
      <c r="AA1737">
        <v>18</v>
      </c>
    </row>
    <row r="1738" spans="25:27">
      <c r="Y1738">
        <v>620105</v>
      </c>
      <c r="Z1738" s="31">
        <v>44106</v>
      </c>
      <c r="AA1738">
        <v>23</v>
      </c>
    </row>
    <row r="1739" spans="25:27">
      <c r="Y1739">
        <v>620105</v>
      </c>
      <c r="Z1739" s="31">
        <v>44107</v>
      </c>
      <c r="AA1739">
        <v>15</v>
      </c>
    </row>
    <row r="1740" spans="25:27">
      <c r="Y1740">
        <v>620105</v>
      </c>
      <c r="Z1740" s="31">
        <v>44108</v>
      </c>
      <c r="AA1740">
        <v>2</v>
      </c>
    </row>
    <row r="1741" spans="25:27">
      <c r="Y1741">
        <v>620105</v>
      </c>
      <c r="Z1741" s="31">
        <v>44109</v>
      </c>
      <c r="AA1741">
        <v>18</v>
      </c>
    </row>
    <row r="1742" spans="25:27">
      <c r="Y1742">
        <v>620105</v>
      </c>
      <c r="Z1742" s="31">
        <v>44110</v>
      </c>
      <c r="AA1742">
        <v>15</v>
      </c>
    </row>
    <row r="1743" spans="25:27">
      <c r="Y1743">
        <v>620105</v>
      </c>
      <c r="Z1743" s="31">
        <v>44111</v>
      </c>
      <c r="AA1743">
        <v>1</v>
      </c>
    </row>
    <row r="1744" spans="25:27">
      <c r="Y1744">
        <v>620105</v>
      </c>
      <c r="Z1744" s="31">
        <v>44112</v>
      </c>
      <c r="AA1744">
        <v>1</v>
      </c>
    </row>
    <row r="1745" spans="25:27">
      <c r="Y1745">
        <v>620105</v>
      </c>
      <c r="Z1745" s="31">
        <v>44113</v>
      </c>
      <c r="AA1745">
        <v>1</v>
      </c>
    </row>
    <row r="1746" spans="25:27">
      <c r="Y1746">
        <v>620105</v>
      </c>
      <c r="Z1746" s="31">
        <v>44114</v>
      </c>
      <c r="AA1746">
        <v>1</v>
      </c>
    </row>
    <row r="1747" spans="25:27">
      <c r="Y1747">
        <v>620105</v>
      </c>
      <c r="Z1747" s="31">
        <v>44115</v>
      </c>
      <c r="AA1747">
        <v>1</v>
      </c>
    </row>
    <row r="1748" spans="25:27">
      <c r="Y1748">
        <v>620105</v>
      </c>
      <c r="Z1748" s="31">
        <v>44116</v>
      </c>
      <c r="AA1748">
        <v>1</v>
      </c>
    </row>
    <row r="1749" spans="25:27">
      <c r="Y1749">
        <v>620105</v>
      </c>
      <c r="Z1749" s="31">
        <v>44117</v>
      </c>
      <c r="AA1749">
        <v>1</v>
      </c>
    </row>
    <row r="1750" spans="25:27">
      <c r="Y1750">
        <v>620105</v>
      </c>
      <c r="Z1750" s="31">
        <v>44118</v>
      </c>
      <c r="AA1750">
        <v>1</v>
      </c>
    </row>
    <row r="1751" spans="25:27">
      <c r="Y1751">
        <v>620105</v>
      </c>
      <c r="Z1751" s="31">
        <v>44119</v>
      </c>
      <c r="AA1751">
        <v>1</v>
      </c>
    </row>
    <row r="1752" spans="25:27">
      <c r="Y1752">
        <v>620105</v>
      </c>
      <c r="Z1752" s="31">
        <v>44120</v>
      </c>
      <c r="AA1752">
        <v>0</v>
      </c>
    </row>
    <row r="1753" spans="25:27">
      <c r="Y1753">
        <v>620105</v>
      </c>
      <c r="Z1753" s="31">
        <v>44121</v>
      </c>
      <c r="AA1753">
        <v>17</v>
      </c>
    </row>
    <row r="1754" spans="25:27">
      <c r="Y1754">
        <v>620105</v>
      </c>
      <c r="Z1754" s="31">
        <v>44122</v>
      </c>
      <c r="AA1754">
        <v>18</v>
      </c>
    </row>
    <row r="1755" spans="25:27">
      <c r="Y1755">
        <v>620105</v>
      </c>
      <c r="Z1755" s="31">
        <v>44123</v>
      </c>
      <c r="AA1755">
        <v>11</v>
      </c>
    </row>
    <row r="1756" spans="25:27">
      <c r="Y1756">
        <v>620105</v>
      </c>
      <c r="Z1756" s="31">
        <v>44124</v>
      </c>
      <c r="AA1756">
        <v>15</v>
      </c>
    </row>
    <row r="1757" spans="25:27">
      <c r="Y1757">
        <v>620105</v>
      </c>
      <c r="Z1757" s="31">
        <v>44125</v>
      </c>
      <c r="AA1757">
        <v>8</v>
      </c>
    </row>
    <row r="1758" spans="25:27">
      <c r="Y1758">
        <v>620105</v>
      </c>
      <c r="Z1758" s="31">
        <v>44126</v>
      </c>
      <c r="AA1758">
        <v>13</v>
      </c>
    </row>
    <row r="1759" spans="25:27">
      <c r="Y1759">
        <v>620105</v>
      </c>
      <c r="Z1759" s="31">
        <v>44127</v>
      </c>
      <c r="AA1759">
        <v>11</v>
      </c>
    </row>
    <row r="1760" spans="25:27">
      <c r="Y1760">
        <v>620105</v>
      </c>
      <c r="Z1760" s="31">
        <v>44128</v>
      </c>
      <c r="AA1760">
        <v>0</v>
      </c>
    </row>
    <row r="1761" spans="25:27">
      <c r="Y1761">
        <v>620105</v>
      </c>
      <c r="Z1761" s="31">
        <v>44129</v>
      </c>
      <c r="AA1761">
        <v>18</v>
      </c>
    </row>
    <row r="1762" spans="25:27">
      <c r="Y1762">
        <v>620105</v>
      </c>
      <c r="Z1762" s="31">
        <v>44130</v>
      </c>
      <c r="AA1762">
        <v>0</v>
      </c>
    </row>
    <row r="1763" spans="25:27">
      <c r="Y1763">
        <v>620105</v>
      </c>
      <c r="Z1763" s="31">
        <v>44131</v>
      </c>
      <c r="AA1763">
        <v>1</v>
      </c>
    </row>
    <row r="1764" spans="25:27">
      <c r="Y1764">
        <v>620105</v>
      </c>
      <c r="Z1764" s="31">
        <v>44132</v>
      </c>
      <c r="AA1764">
        <v>24</v>
      </c>
    </row>
    <row r="1765" spans="25:27">
      <c r="Y1765">
        <v>620105</v>
      </c>
      <c r="Z1765" s="31">
        <v>44133</v>
      </c>
      <c r="AA1765">
        <v>19</v>
      </c>
    </row>
    <row r="1766" spans="25:27">
      <c r="Y1766">
        <v>620105</v>
      </c>
      <c r="Z1766" s="31">
        <v>44134</v>
      </c>
      <c r="AA1766">
        <v>0</v>
      </c>
    </row>
    <row r="1767" spans="25:27">
      <c r="Y1767">
        <v>620105</v>
      </c>
      <c r="Z1767" s="31">
        <v>44135</v>
      </c>
      <c r="AA1767">
        <v>0</v>
      </c>
    </row>
    <row r="1768" spans="25:27">
      <c r="Y1768">
        <v>620105</v>
      </c>
      <c r="Z1768" s="31">
        <v>44136</v>
      </c>
      <c r="AA1768">
        <v>15</v>
      </c>
    </row>
    <row r="1769" spans="25:27">
      <c r="Y1769">
        <v>620105</v>
      </c>
      <c r="Z1769" s="31">
        <v>44137</v>
      </c>
      <c r="AA1769">
        <v>0</v>
      </c>
    </row>
    <row r="1770" spans="25:27">
      <c r="Y1770">
        <v>620105</v>
      </c>
      <c r="Z1770" s="31">
        <v>44138</v>
      </c>
      <c r="AA1770">
        <v>0</v>
      </c>
    </row>
    <row r="1771" spans="25:27">
      <c r="Y1771">
        <v>620105</v>
      </c>
      <c r="Z1771" s="31">
        <v>44139</v>
      </c>
      <c r="AA1771">
        <v>0</v>
      </c>
    </row>
    <row r="1772" spans="25:27">
      <c r="Y1772">
        <v>620105</v>
      </c>
      <c r="Z1772" s="31">
        <v>44140</v>
      </c>
      <c r="AA1772">
        <v>0</v>
      </c>
    </row>
    <row r="1773" spans="25:27">
      <c r="Y1773">
        <v>620105</v>
      </c>
      <c r="Z1773" s="31">
        <v>44141</v>
      </c>
      <c r="AA1773">
        <v>0</v>
      </c>
    </row>
    <row r="1774" spans="25:27">
      <c r="Y1774">
        <v>620105</v>
      </c>
      <c r="Z1774" s="31">
        <v>44142</v>
      </c>
      <c r="AA1774">
        <v>15</v>
      </c>
    </row>
    <row r="1775" spans="25:27">
      <c r="Y1775">
        <v>620105</v>
      </c>
      <c r="Z1775" s="31">
        <v>44143</v>
      </c>
      <c r="AA1775">
        <v>20</v>
      </c>
    </row>
    <row r="1776" spans="25:27">
      <c r="Y1776">
        <v>620105</v>
      </c>
      <c r="Z1776" s="31">
        <v>44144</v>
      </c>
      <c r="AA1776">
        <v>12</v>
      </c>
    </row>
    <row r="1777" spans="25:27">
      <c r="Y1777">
        <v>620105</v>
      </c>
      <c r="Z1777" s="31">
        <v>44145</v>
      </c>
      <c r="AA1777">
        <v>17</v>
      </c>
    </row>
    <row r="1778" spans="25:27">
      <c r="Y1778">
        <v>620105</v>
      </c>
      <c r="Z1778" s="31">
        <v>44146</v>
      </c>
      <c r="AA1778">
        <v>16</v>
      </c>
    </row>
    <row r="1779" spans="25:27">
      <c r="Y1779">
        <v>620105</v>
      </c>
      <c r="Z1779" s="31">
        <v>44147</v>
      </c>
      <c r="AA1779">
        <v>0</v>
      </c>
    </row>
    <row r="1780" spans="25:27">
      <c r="Y1780">
        <v>620105</v>
      </c>
      <c r="Z1780" s="31">
        <v>44148</v>
      </c>
      <c r="AA1780">
        <v>0</v>
      </c>
    </row>
    <row r="1781" spans="25:27">
      <c r="Y1781">
        <v>620105</v>
      </c>
      <c r="Z1781" s="31">
        <v>44149</v>
      </c>
      <c r="AA1781">
        <v>1</v>
      </c>
    </row>
    <row r="1782" spans="25:27">
      <c r="Y1782">
        <v>620105</v>
      </c>
      <c r="Z1782" s="31">
        <v>44150</v>
      </c>
      <c r="AA1782">
        <v>1</v>
      </c>
    </row>
    <row r="1783" spans="25:27">
      <c r="Y1783">
        <v>620105</v>
      </c>
      <c r="Z1783" s="31">
        <v>44151</v>
      </c>
      <c r="AA1783">
        <v>1</v>
      </c>
    </row>
    <row r="1784" spans="25:27">
      <c r="Y1784">
        <v>620105</v>
      </c>
      <c r="Z1784" s="31">
        <v>44152</v>
      </c>
      <c r="AA1784">
        <v>1</v>
      </c>
    </row>
    <row r="1785" spans="25:27">
      <c r="Y1785">
        <v>620105</v>
      </c>
      <c r="Z1785" s="31">
        <v>44153</v>
      </c>
      <c r="AA1785">
        <v>19</v>
      </c>
    </row>
    <row r="1786" spans="25:27">
      <c r="Y1786">
        <v>620105</v>
      </c>
      <c r="Z1786" s="31">
        <v>44154</v>
      </c>
      <c r="AA1786">
        <v>4</v>
      </c>
    </row>
    <row r="1787" spans="25:27">
      <c r="Y1787">
        <v>620105</v>
      </c>
      <c r="Z1787" s="31">
        <v>44155</v>
      </c>
      <c r="AA1787">
        <v>0</v>
      </c>
    </row>
    <row r="1788" spans="25:27">
      <c r="Y1788">
        <v>620105</v>
      </c>
      <c r="Z1788" s="31">
        <v>44156</v>
      </c>
      <c r="AA1788">
        <v>12</v>
      </c>
    </row>
    <row r="1789" spans="25:27">
      <c r="Y1789">
        <v>620105</v>
      </c>
      <c r="Z1789" s="31">
        <v>44157</v>
      </c>
      <c r="AA1789">
        <v>11</v>
      </c>
    </row>
    <row r="1790" spans="25:27">
      <c r="Y1790">
        <v>620105</v>
      </c>
      <c r="Z1790" s="31">
        <v>44158</v>
      </c>
      <c r="AA1790">
        <v>13</v>
      </c>
    </row>
    <row r="1791" spans="25:27">
      <c r="Y1791">
        <v>620105</v>
      </c>
      <c r="Z1791" s="31">
        <v>44159</v>
      </c>
      <c r="AA1791">
        <v>0</v>
      </c>
    </row>
    <row r="1792" spans="25:27">
      <c r="Y1792">
        <v>620105</v>
      </c>
      <c r="Z1792" s="31">
        <v>44160</v>
      </c>
      <c r="AA1792">
        <v>1</v>
      </c>
    </row>
    <row r="1793" spans="25:27">
      <c r="Y1793">
        <v>620105</v>
      </c>
      <c r="Z1793" s="31">
        <v>44161</v>
      </c>
      <c r="AA1793">
        <v>0</v>
      </c>
    </row>
    <row r="1794" spans="25:27">
      <c r="Y1794">
        <v>620105</v>
      </c>
      <c r="Z1794" s="31">
        <v>44162</v>
      </c>
      <c r="AA1794">
        <v>1</v>
      </c>
    </row>
    <row r="1795" spans="25:27">
      <c r="Y1795">
        <v>620105</v>
      </c>
      <c r="Z1795" s="31">
        <v>44163</v>
      </c>
      <c r="AA1795">
        <v>1</v>
      </c>
    </row>
    <row r="1796" spans="25:27">
      <c r="Y1796">
        <v>620105</v>
      </c>
      <c r="Z1796" s="31">
        <v>44164</v>
      </c>
      <c r="AA1796">
        <v>1</v>
      </c>
    </row>
    <row r="1797" spans="25:27">
      <c r="Y1797">
        <v>620105</v>
      </c>
      <c r="Z1797" s="31">
        <v>44165</v>
      </c>
      <c r="AA1797">
        <v>1</v>
      </c>
    </row>
    <row r="1798" spans="25:27">
      <c r="Y1798">
        <v>620105</v>
      </c>
      <c r="Z1798" s="31">
        <v>44166</v>
      </c>
      <c r="AA1798">
        <v>0</v>
      </c>
    </row>
    <row r="1799" spans="25:27">
      <c r="Y1799">
        <v>620105</v>
      </c>
      <c r="Z1799" s="31">
        <v>44167</v>
      </c>
      <c r="AA1799">
        <v>6</v>
      </c>
    </row>
    <row r="1800" spans="25:27">
      <c r="Y1800">
        <v>620105</v>
      </c>
      <c r="Z1800" s="31">
        <v>44168</v>
      </c>
      <c r="AA1800">
        <v>22</v>
      </c>
    </row>
    <row r="1801" spans="25:27">
      <c r="Y1801">
        <v>620105</v>
      </c>
      <c r="Z1801" s="31">
        <v>44169</v>
      </c>
      <c r="AA1801">
        <v>16</v>
      </c>
    </row>
    <row r="1802" spans="25:27">
      <c r="Y1802">
        <v>620105</v>
      </c>
      <c r="Z1802" s="31">
        <v>44170</v>
      </c>
      <c r="AA1802">
        <v>18</v>
      </c>
    </row>
    <row r="1803" spans="25:27">
      <c r="Y1803">
        <v>620105</v>
      </c>
      <c r="Z1803" s="31">
        <v>44171</v>
      </c>
      <c r="AA1803">
        <v>7</v>
      </c>
    </row>
    <row r="1804" spans="25:27">
      <c r="Y1804">
        <v>620105</v>
      </c>
      <c r="Z1804" s="31">
        <v>44172</v>
      </c>
      <c r="AA1804">
        <v>0</v>
      </c>
    </row>
    <row r="1805" spans="25:27">
      <c r="Y1805">
        <v>620105</v>
      </c>
      <c r="Z1805" s="31">
        <v>44173</v>
      </c>
      <c r="AA1805">
        <v>20</v>
      </c>
    </row>
    <row r="1806" spans="25:27">
      <c r="Y1806">
        <v>620105</v>
      </c>
      <c r="Z1806" s="31">
        <v>44174</v>
      </c>
      <c r="AA1806">
        <v>12</v>
      </c>
    </row>
    <row r="1807" spans="25:27">
      <c r="Y1807">
        <v>620105</v>
      </c>
      <c r="Z1807" s="31">
        <v>44175</v>
      </c>
      <c r="AA1807">
        <v>20</v>
      </c>
    </row>
    <row r="1808" spans="25:27">
      <c r="Y1808">
        <v>620105</v>
      </c>
      <c r="Z1808" s="31">
        <v>44176</v>
      </c>
      <c r="AA1808">
        <v>7</v>
      </c>
    </row>
    <row r="1809" spans="25:27">
      <c r="Y1809">
        <v>620105</v>
      </c>
      <c r="Z1809" s="31">
        <v>44177</v>
      </c>
      <c r="AA1809">
        <v>12</v>
      </c>
    </row>
    <row r="1810" spans="25:27">
      <c r="Y1810">
        <v>620105</v>
      </c>
      <c r="Z1810" s="31">
        <v>44178</v>
      </c>
      <c r="AA1810">
        <v>17</v>
      </c>
    </row>
    <row r="1811" spans="25:27">
      <c r="Y1811">
        <v>620105</v>
      </c>
      <c r="Z1811" s="31">
        <v>44179</v>
      </c>
      <c r="AA1811">
        <v>23</v>
      </c>
    </row>
    <row r="1812" spans="25:27">
      <c r="Y1812">
        <v>620105</v>
      </c>
      <c r="Z1812" s="31">
        <v>44180</v>
      </c>
      <c r="AA1812">
        <v>13</v>
      </c>
    </row>
    <row r="1813" spans="25:27">
      <c r="Y1813">
        <v>620105</v>
      </c>
      <c r="Z1813" s="31">
        <v>44181</v>
      </c>
      <c r="AA1813">
        <v>21</v>
      </c>
    </row>
    <row r="1814" spans="25:27">
      <c r="Y1814">
        <v>620105</v>
      </c>
      <c r="Z1814" s="31">
        <v>44182</v>
      </c>
      <c r="AA1814">
        <v>6</v>
      </c>
    </row>
    <row r="1815" spans="25:27">
      <c r="Y1815">
        <v>620105</v>
      </c>
      <c r="Z1815" s="31">
        <v>44183</v>
      </c>
      <c r="AA1815">
        <v>14</v>
      </c>
    </row>
    <row r="1816" spans="25:27">
      <c r="Y1816">
        <v>620105</v>
      </c>
      <c r="Z1816" s="31">
        <v>44184</v>
      </c>
      <c r="AA1816">
        <v>13</v>
      </c>
    </row>
    <row r="1817" spans="25:27">
      <c r="Y1817">
        <v>620105</v>
      </c>
      <c r="Z1817" s="31">
        <v>44185</v>
      </c>
      <c r="AA1817">
        <v>8</v>
      </c>
    </row>
    <row r="1818" spans="25:27">
      <c r="Y1818">
        <v>620105</v>
      </c>
      <c r="Z1818" s="31">
        <v>44186</v>
      </c>
      <c r="AA1818">
        <v>15</v>
      </c>
    </row>
    <row r="1819" spans="25:27">
      <c r="Y1819">
        <v>620105</v>
      </c>
      <c r="Z1819" s="31">
        <v>44187</v>
      </c>
      <c r="AA1819">
        <v>18</v>
      </c>
    </row>
    <row r="1820" spans="25:27">
      <c r="Y1820">
        <v>620105</v>
      </c>
      <c r="Z1820" s="31">
        <v>44188</v>
      </c>
      <c r="AA1820">
        <v>15</v>
      </c>
    </row>
    <row r="1821" spans="25:27">
      <c r="Y1821">
        <v>620105</v>
      </c>
      <c r="Z1821" s="31">
        <v>44189</v>
      </c>
      <c r="AA1821">
        <v>19</v>
      </c>
    </row>
    <row r="1822" spans="25:27">
      <c r="Y1822">
        <v>620105</v>
      </c>
      <c r="Z1822" s="31">
        <v>44190</v>
      </c>
      <c r="AA1822">
        <v>18</v>
      </c>
    </row>
    <row r="1823" spans="25:27">
      <c r="Y1823">
        <v>620105</v>
      </c>
      <c r="Z1823" s="31">
        <v>44191</v>
      </c>
      <c r="AA1823">
        <v>19</v>
      </c>
    </row>
    <row r="1824" spans="25:27">
      <c r="Y1824">
        <v>620105</v>
      </c>
      <c r="Z1824" s="31">
        <v>44192</v>
      </c>
      <c r="AA1824">
        <v>13</v>
      </c>
    </row>
    <row r="1825" spans="25:27">
      <c r="Y1825">
        <v>620105</v>
      </c>
      <c r="Z1825" s="31">
        <v>44193</v>
      </c>
      <c r="AA1825">
        <v>20</v>
      </c>
    </row>
    <row r="1826" spans="25:27">
      <c r="Y1826">
        <v>620105</v>
      </c>
      <c r="Z1826" s="31">
        <v>44194</v>
      </c>
      <c r="AA1826">
        <v>15</v>
      </c>
    </row>
    <row r="1827" spans="25:27">
      <c r="Y1827">
        <v>620105</v>
      </c>
      <c r="Z1827" s="31">
        <v>44195</v>
      </c>
      <c r="AA1827">
        <v>17</v>
      </c>
    </row>
    <row r="1828" spans="25:27">
      <c r="Y1828">
        <v>620105</v>
      </c>
      <c r="Z1828" s="31">
        <v>44196</v>
      </c>
      <c r="AA1828">
        <v>14</v>
      </c>
    </row>
    <row r="1829" spans="25:27">
      <c r="Y1829">
        <v>620105</v>
      </c>
      <c r="Z1829" s="31">
        <v>44197</v>
      </c>
      <c r="AA1829">
        <v>0</v>
      </c>
    </row>
    <row r="1830" spans="25:27">
      <c r="Y1830">
        <v>620105</v>
      </c>
      <c r="Z1830" s="31">
        <v>44198</v>
      </c>
      <c r="AA1830">
        <v>5</v>
      </c>
    </row>
    <row r="1831" spans="25:27">
      <c r="Y1831">
        <v>620105</v>
      </c>
      <c r="Z1831" s="31">
        <v>44199</v>
      </c>
      <c r="AA1831">
        <v>16</v>
      </c>
    </row>
    <row r="1832" spans="25:27">
      <c r="Y1832">
        <v>620105</v>
      </c>
      <c r="Z1832" s="31">
        <v>44200</v>
      </c>
      <c r="AA1832">
        <v>21</v>
      </c>
    </row>
    <row r="1833" spans="25:27">
      <c r="Y1833">
        <v>620105</v>
      </c>
      <c r="Z1833" s="31">
        <v>44201</v>
      </c>
      <c r="AA1833">
        <v>0</v>
      </c>
    </row>
    <row r="1834" spans="25:27">
      <c r="Y1834">
        <v>620105</v>
      </c>
      <c r="Z1834" s="31">
        <v>44202</v>
      </c>
      <c r="AA1834">
        <v>20</v>
      </c>
    </row>
    <row r="1835" spans="25:27">
      <c r="Y1835">
        <v>620105</v>
      </c>
      <c r="Z1835" s="31">
        <v>44203</v>
      </c>
      <c r="AA1835">
        <v>0</v>
      </c>
    </row>
    <row r="1836" spans="25:27">
      <c r="Y1836">
        <v>620105</v>
      </c>
      <c r="Z1836" s="31">
        <v>44204</v>
      </c>
      <c r="AA1836">
        <v>0</v>
      </c>
    </row>
    <row r="1837" spans="25:27">
      <c r="Y1837">
        <v>620105</v>
      </c>
      <c r="Z1837" s="31">
        <v>44205</v>
      </c>
      <c r="AA1837">
        <v>9</v>
      </c>
    </row>
    <row r="1838" spans="25:27">
      <c r="Y1838">
        <v>620105</v>
      </c>
      <c r="Z1838" s="31">
        <v>44206</v>
      </c>
      <c r="AA1838">
        <v>16</v>
      </c>
    </row>
    <row r="1839" spans="25:27">
      <c r="Y1839">
        <v>620105</v>
      </c>
      <c r="Z1839" s="31">
        <v>44207</v>
      </c>
      <c r="AA1839">
        <v>13</v>
      </c>
    </row>
    <row r="1840" spans="25:27">
      <c r="Y1840">
        <v>620105</v>
      </c>
      <c r="Z1840" s="31">
        <v>44208</v>
      </c>
      <c r="AA1840">
        <v>16</v>
      </c>
    </row>
    <row r="1841" spans="25:27">
      <c r="Y1841">
        <v>620105</v>
      </c>
      <c r="Z1841" s="31">
        <v>44209</v>
      </c>
      <c r="AA1841">
        <v>14</v>
      </c>
    </row>
    <row r="1842" spans="25:27">
      <c r="Y1842">
        <v>620105</v>
      </c>
      <c r="Z1842" s="31">
        <v>44210</v>
      </c>
      <c r="AA1842">
        <v>11</v>
      </c>
    </row>
    <row r="1843" spans="25:27">
      <c r="Y1843">
        <v>620105</v>
      </c>
      <c r="Z1843" s="31">
        <v>44211</v>
      </c>
      <c r="AA1843">
        <v>10</v>
      </c>
    </row>
    <row r="1844" spans="25:27">
      <c r="Y1844">
        <v>620105</v>
      </c>
      <c r="Z1844" s="31">
        <v>44212</v>
      </c>
      <c r="AA1844">
        <v>7</v>
      </c>
    </row>
    <row r="1845" spans="25:27">
      <c r="Y1845">
        <v>620105</v>
      </c>
      <c r="Z1845" s="31">
        <v>44213</v>
      </c>
      <c r="AA1845">
        <v>17</v>
      </c>
    </row>
    <row r="1846" spans="25:27">
      <c r="Y1846">
        <v>620105</v>
      </c>
      <c r="Z1846" s="31">
        <v>44214</v>
      </c>
      <c r="AA1846">
        <v>0</v>
      </c>
    </row>
    <row r="1847" spans="25:27">
      <c r="Y1847">
        <v>620105</v>
      </c>
      <c r="Z1847" s="31">
        <v>44215</v>
      </c>
      <c r="AA1847">
        <v>0</v>
      </c>
    </row>
    <row r="1848" spans="25:27">
      <c r="Y1848">
        <v>620105</v>
      </c>
      <c r="Z1848" s="31">
        <v>44216</v>
      </c>
      <c r="AA1848">
        <v>9</v>
      </c>
    </row>
    <row r="1849" spans="25:27">
      <c r="Y1849">
        <v>620105</v>
      </c>
      <c r="Z1849" s="31">
        <v>44217</v>
      </c>
      <c r="AA1849">
        <v>14</v>
      </c>
    </row>
    <row r="1850" spans="25:27">
      <c r="Y1850">
        <v>620105</v>
      </c>
      <c r="Z1850" s="31">
        <v>44218</v>
      </c>
      <c r="AA1850">
        <v>13</v>
      </c>
    </row>
    <row r="1851" spans="25:27">
      <c r="Y1851">
        <v>620105</v>
      </c>
      <c r="Z1851" s="31">
        <v>44219</v>
      </c>
      <c r="AA1851">
        <v>12</v>
      </c>
    </row>
    <row r="1852" spans="25:27">
      <c r="Y1852">
        <v>620105</v>
      </c>
      <c r="Z1852" s="31">
        <v>44220</v>
      </c>
      <c r="AA1852">
        <v>12</v>
      </c>
    </row>
    <row r="1853" spans="25:27">
      <c r="Y1853">
        <v>620105</v>
      </c>
      <c r="Z1853" s="31">
        <v>44221</v>
      </c>
      <c r="AA1853">
        <v>16</v>
      </c>
    </row>
    <row r="1854" spans="25:27">
      <c r="Y1854">
        <v>620105</v>
      </c>
      <c r="Z1854" s="31">
        <v>44222</v>
      </c>
      <c r="AA1854">
        <v>8</v>
      </c>
    </row>
    <row r="1855" spans="25:27">
      <c r="Y1855">
        <v>620105</v>
      </c>
      <c r="Z1855" s="31">
        <v>44223</v>
      </c>
      <c r="AA1855">
        <v>12</v>
      </c>
    </row>
    <row r="1856" spans="25:27">
      <c r="Y1856">
        <v>620105</v>
      </c>
      <c r="Z1856" s="31">
        <v>44224</v>
      </c>
      <c r="AA1856">
        <v>5</v>
      </c>
    </row>
    <row r="1857" spans="25:27">
      <c r="Y1857">
        <v>620105</v>
      </c>
      <c r="Z1857" s="31">
        <v>44225</v>
      </c>
      <c r="AA1857">
        <v>14</v>
      </c>
    </row>
    <row r="1858" spans="25:27">
      <c r="Y1858">
        <v>620105</v>
      </c>
      <c r="Z1858" s="31">
        <v>44226</v>
      </c>
      <c r="AA1858">
        <v>8</v>
      </c>
    </row>
    <row r="1859" spans="25:27">
      <c r="Y1859">
        <v>620105</v>
      </c>
      <c r="Z1859" s="31">
        <v>44227</v>
      </c>
      <c r="AA1859">
        <v>10</v>
      </c>
    </row>
    <row r="1860" spans="25:27">
      <c r="Y1860">
        <v>620105</v>
      </c>
      <c r="Z1860" s="31">
        <v>44228</v>
      </c>
      <c r="AA1860">
        <v>17</v>
      </c>
    </row>
    <row r="1861" spans="25:27">
      <c r="Y1861">
        <v>620105</v>
      </c>
      <c r="Z1861" s="31">
        <v>44229</v>
      </c>
      <c r="AA1861">
        <v>5</v>
      </c>
    </row>
    <row r="1862" spans="25:27">
      <c r="Y1862">
        <v>620105</v>
      </c>
      <c r="Z1862" s="31">
        <v>44230</v>
      </c>
      <c r="AA1862">
        <v>18</v>
      </c>
    </row>
    <row r="1863" spans="25:27">
      <c r="Y1863">
        <v>620105</v>
      </c>
      <c r="Z1863" s="31">
        <v>44231</v>
      </c>
      <c r="AA1863">
        <v>5</v>
      </c>
    </row>
    <row r="1864" spans="25:27">
      <c r="Y1864">
        <v>620105</v>
      </c>
      <c r="Z1864" s="31">
        <v>44232</v>
      </c>
      <c r="AA1864">
        <v>6</v>
      </c>
    </row>
    <row r="1865" spans="25:27">
      <c r="Y1865">
        <v>620105</v>
      </c>
      <c r="Z1865" s="31">
        <v>44233</v>
      </c>
      <c r="AA1865">
        <v>22</v>
      </c>
    </row>
    <row r="1866" spans="25:27">
      <c r="Y1866">
        <v>620105</v>
      </c>
      <c r="Z1866" s="31">
        <v>44234</v>
      </c>
      <c r="AA1866">
        <v>15</v>
      </c>
    </row>
    <row r="1867" spans="25:27">
      <c r="Y1867">
        <v>620105</v>
      </c>
      <c r="Z1867" s="31">
        <v>44235</v>
      </c>
      <c r="AA1867">
        <v>6</v>
      </c>
    </row>
    <row r="1868" spans="25:27">
      <c r="Y1868">
        <v>620105</v>
      </c>
      <c r="Z1868" s="31">
        <v>44236</v>
      </c>
      <c r="AA1868">
        <v>12</v>
      </c>
    </row>
    <row r="1869" spans="25:27">
      <c r="Y1869">
        <v>620105</v>
      </c>
      <c r="Z1869" s="31">
        <v>44237</v>
      </c>
      <c r="AA1869">
        <v>11</v>
      </c>
    </row>
    <row r="1870" spans="25:27">
      <c r="Y1870">
        <v>620105</v>
      </c>
      <c r="Z1870" s="31">
        <v>44238</v>
      </c>
      <c r="AA1870">
        <v>19</v>
      </c>
    </row>
    <row r="1871" spans="25:27">
      <c r="Y1871">
        <v>620105</v>
      </c>
      <c r="Z1871" s="31">
        <v>44239</v>
      </c>
      <c r="AA1871">
        <v>17</v>
      </c>
    </row>
    <row r="1872" spans="25:27">
      <c r="Y1872">
        <v>620105</v>
      </c>
      <c r="Z1872" s="31">
        <v>44240</v>
      </c>
      <c r="AA1872">
        <v>21</v>
      </c>
    </row>
    <row r="1873" spans="25:27">
      <c r="Y1873">
        <v>620105</v>
      </c>
      <c r="Z1873" s="31">
        <v>44241</v>
      </c>
      <c r="AA1873">
        <v>19</v>
      </c>
    </row>
    <row r="1874" spans="25:27">
      <c r="Y1874">
        <v>620105</v>
      </c>
      <c r="Z1874" s="31">
        <v>44242</v>
      </c>
      <c r="AA1874">
        <v>19</v>
      </c>
    </row>
    <row r="1875" spans="25:27">
      <c r="Y1875">
        <v>620105</v>
      </c>
      <c r="Z1875" s="31">
        <v>44243</v>
      </c>
      <c r="AA1875">
        <v>9</v>
      </c>
    </row>
    <row r="1876" spans="25:27">
      <c r="Y1876">
        <v>620105</v>
      </c>
      <c r="Z1876" s="31">
        <v>44244</v>
      </c>
      <c r="AA1876">
        <v>18</v>
      </c>
    </row>
    <row r="1877" spans="25:27">
      <c r="Y1877">
        <v>620105</v>
      </c>
      <c r="Z1877" s="31">
        <v>44245</v>
      </c>
      <c r="AA1877">
        <v>18</v>
      </c>
    </row>
    <row r="1878" spans="25:27">
      <c r="Y1878">
        <v>620105</v>
      </c>
      <c r="Z1878" s="31">
        <v>44246</v>
      </c>
      <c r="AA1878">
        <v>14</v>
      </c>
    </row>
    <row r="1879" spans="25:27">
      <c r="Y1879">
        <v>620105</v>
      </c>
      <c r="Z1879" s="31">
        <v>44247</v>
      </c>
      <c r="AA1879">
        <v>4</v>
      </c>
    </row>
    <row r="1880" spans="25:27">
      <c r="Y1880">
        <v>620105</v>
      </c>
      <c r="Z1880" s="31">
        <v>44248</v>
      </c>
      <c r="AA1880">
        <v>17</v>
      </c>
    </row>
    <row r="1881" spans="25:27">
      <c r="Y1881">
        <v>620105</v>
      </c>
      <c r="Z1881" s="31">
        <v>44249</v>
      </c>
      <c r="AA1881">
        <v>10</v>
      </c>
    </row>
    <row r="1882" spans="25:27">
      <c r="Y1882">
        <v>620105</v>
      </c>
      <c r="Z1882" s="31">
        <v>44250</v>
      </c>
      <c r="AA1882">
        <v>1</v>
      </c>
    </row>
    <row r="1883" spans="25:27">
      <c r="Y1883">
        <v>620105</v>
      </c>
      <c r="Z1883" s="31">
        <v>44251</v>
      </c>
      <c r="AA1883">
        <v>12</v>
      </c>
    </row>
    <row r="1884" spans="25:27">
      <c r="Y1884">
        <v>620105</v>
      </c>
      <c r="Z1884" s="31">
        <v>44252</v>
      </c>
      <c r="AA1884">
        <v>20</v>
      </c>
    </row>
    <row r="1885" spans="25:27">
      <c r="Y1885">
        <v>620105</v>
      </c>
      <c r="Z1885" s="31">
        <v>44253</v>
      </c>
      <c r="AA1885">
        <v>3</v>
      </c>
    </row>
    <row r="1886" spans="25:27">
      <c r="Y1886">
        <v>620105</v>
      </c>
      <c r="Z1886" s="31">
        <v>44254</v>
      </c>
      <c r="AA1886">
        <v>10</v>
      </c>
    </row>
    <row r="1887" spans="25:27">
      <c r="Y1887">
        <v>620105</v>
      </c>
      <c r="Z1887" s="31">
        <v>44255</v>
      </c>
      <c r="AA1887">
        <v>16</v>
      </c>
    </row>
    <row r="1888" spans="25:27">
      <c r="Y1888">
        <v>620105</v>
      </c>
      <c r="Z1888" s="31">
        <v>44256</v>
      </c>
      <c r="AA1888">
        <v>19</v>
      </c>
    </row>
    <row r="1889" spans="25:27">
      <c r="Y1889">
        <v>620105</v>
      </c>
      <c r="Z1889" s="31">
        <v>44257</v>
      </c>
      <c r="AA1889">
        <v>0</v>
      </c>
    </row>
    <row r="1890" spans="25:27">
      <c r="Y1890">
        <v>620105</v>
      </c>
      <c r="Z1890" s="31">
        <v>44258</v>
      </c>
      <c r="AA1890">
        <v>11</v>
      </c>
    </row>
    <row r="1891" spans="25:27">
      <c r="Y1891">
        <v>620105</v>
      </c>
      <c r="Z1891" s="31">
        <v>44259</v>
      </c>
      <c r="AA1891">
        <v>0</v>
      </c>
    </row>
    <row r="1892" spans="25:27">
      <c r="Y1892">
        <v>620105</v>
      </c>
      <c r="Z1892" s="31">
        <v>44260</v>
      </c>
      <c r="AA1892">
        <v>16</v>
      </c>
    </row>
    <row r="1893" spans="25:27">
      <c r="Y1893">
        <v>620105</v>
      </c>
      <c r="Z1893" s="31">
        <v>44261</v>
      </c>
      <c r="AA1893">
        <v>16</v>
      </c>
    </row>
    <row r="1894" spans="25:27">
      <c r="Y1894">
        <v>620105</v>
      </c>
      <c r="Z1894" s="31">
        <v>44262</v>
      </c>
      <c r="AA1894">
        <v>13</v>
      </c>
    </row>
    <row r="1895" spans="25:27">
      <c r="Y1895">
        <v>620105</v>
      </c>
      <c r="Z1895" s="31">
        <v>44263</v>
      </c>
      <c r="AA1895">
        <v>7</v>
      </c>
    </row>
    <row r="1896" spans="25:27">
      <c r="Y1896">
        <v>620105</v>
      </c>
      <c r="Z1896" s="31">
        <v>44264</v>
      </c>
      <c r="AA1896">
        <v>11</v>
      </c>
    </row>
    <row r="1897" spans="25:27">
      <c r="Y1897">
        <v>620105</v>
      </c>
      <c r="Z1897" s="31">
        <v>44265</v>
      </c>
      <c r="AA1897">
        <v>19</v>
      </c>
    </row>
    <row r="1898" spans="25:27">
      <c r="Y1898">
        <v>620105</v>
      </c>
      <c r="Z1898" s="31">
        <v>44266</v>
      </c>
      <c r="AA1898">
        <v>11</v>
      </c>
    </row>
    <row r="1899" spans="25:27">
      <c r="Y1899">
        <v>620105</v>
      </c>
      <c r="Z1899" s="31">
        <v>44267</v>
      </c>
      <c r="AA1899">
        <v>3</v>
      </c>
    </row>
    <row r="1900" spans="25:27">
      <c r="Y1900">
        <v>620105</v>
      </c>
      <c r="Z1900" s="31">
        <v>44268</v>
      </c>
      <c r="AA1900">
        <v>0</v>
      </c>
    </row>
    <row r="1901" spans="25:27">
      <c r="Y1901">
        <v>620105</v>
      </c>
      <c r="Z1901" s="31">
        <v>44269</v>
      </c>
      <c r="AA1901">
        <v>13</v>
      </c>
    </row>
    <row r="1902" spans="25:27">
      <c r="Y1902">
        <v>620105</v>
      </c>
      <c r="Z1902" s="31">
        <v>44270</v>
      </c>
      <c r="AA1902">
        <v>16</v>
      </c>
    </row>
    <row r="1903" spans="25:27">
      <c r="Y1903">
        <v>620105</v>
      </c>
      <c r="Z1903" s="31">
        <v>44271</v>
      </c>
      <c r="AA1903">
        <v>7</v>
      </c>
    </row>
    <row r="1904" spans="25:27">
      <c r="Y1904">
        <v>620105</v>
      </c>
      <c r="Z1904" s="31">
        <v>44272</v>
      </c>
      <c r="AA1904">
        <v>6</v>
      </c>
    </row>
    <row r="1905" spans="25:27">
      <c r="Y1905">
        <v>620105</v>
      </c>
      <c r="Z1905" s="31">
        <v>44273</v>
      </c>
      <c r="AA1905">
        <v>17</v>
      </c>
    </row>
    <row r="1906" spans="25:27">
      <c r="Y1906">
        <v>620105</v>
      </c>
      <c r="Z1906" s="31">
        <v>44274</v>
      </c>
      <c r="AA1906">
        <v>12</v>
      </c>
    </row>
    <row r="1907" spans="25:27">
      <c r="Y1907">
        <v>620105</v>
      </c>
      <c r="Z1907" s="31">
        <v>44275</v>
      </c>
      <c r="AA1907">
        <v>16</v>
      </c>
    </row>
    <row r="1908" spans="25:27">
      <c r="Y1908">
        <v>620105</v>
      </c>
      <c r="Z1908" s="31">
        <v>44276</v>
      </c>
      <c r="AA1908">
        <v>0</v>
      </c>
    </row>
    <row r="1909" spans="25:27">
      <c r="Y1909">
        <v>620105</v>
      </c>
      <c r="Z1909" s="31">
        <v>44277</v>
      </c>
      <c r="AA1909">
        <v>7</v>
      </c>
    </row>
    <row r="1910" spans="25:27">
      <c r="Y1910">
        <v>620105</v>
      </c>
      <c r="Z1910" s="31">
        <v>44278</v>
      </c>
      <c r="AA1910">
        <v>9</v>
      </c>
    </row>
    <row r="1911" spans="25:27">
      <c r="Y1911">
        <v>620105</v>
      </c>
      <c r="Z1911" s="31">
        <v>44279</v>
      </c>
      <c r="AA1911">
        <v>1</v>
      </c>
    </row>
    <row r="1912" spans="25:27">
      <c r="Y1912">
        <v>620105</v>
      </c>
      <c r="Z1912" s="31">
        <v>44280</v>
      </c>
      <c r="AA1912">
        <v>14</v>
      </c>
    </row>
    <row r="1913" spans="25:27">
      <c r="Y1913">
        <v>620105</v>
      </c>
      <c r="Z1913" s="31">
        <v>44281</v>
      </c>
      <c r="AA1913">
        <v>8</v>
      </c>
    </row>
    <row r="1914" spans="25:27">
      <c r="Y1914">
        <v>620105</v>
      </c>
      <c r="Z1914" s="31">
        <v>44282</v>
      </c>
      <c r="AA1914">
        <v>8</v>
      </c>
    </row>
    <row r="1915" spans="25:27">
      <c r="Y1915">
        <v>620105</v>
      </c>
      <c r="Z1915" s="31">
        <v>44283</v>
      </c>
      <c r="AA1915">
        <v>5</v>
      </c>
    </row>
    <row r="1916" spans="25:27">
      <c r="Y1916">
        <v>620105</v>
      </c>
      <c r="Z1916" s="31">
        <v>44284</v>
      </c>
      <c r="AA1916">
        <v>13</v>
      </c>
    </row>
    <row r="1917" spans="25:27">
      <c r="Y1917">
        <v>620105</v>
      </c>
      <c r="Z1917" s="31">
        <v>44285</v>
      </c>
      <c r="AA1917">
        <v>0</v>
      </c>
    </row>
    <row r="1918" spans="25:27">
      <c r="Y1918">
        <v>620105</v>
      </c>
      <c r="Z1918" s="31">
        <v>44286</v>
      </c>
      <c r="AA1918">
        <v>0</v>
      </c>
    </row>
    <row r="1919" spans="25:27">
      <c r="Y1919">
        <v>620105</v>
      </c>
      <c r="Z1919" s="31">
        <v>44287</v>
      </c>
      <c r="AA1919">
        <v>0</v>
      </c>
    </row>
    <row r="1920" spans="25:27">
      <c r="Y1920">
        <v>620105</v>
      </c>
      <c r="Z1920" s="31">
        <v>44288</v>
      </c>
      <c r="AA1920">
        <v>0</v>
      </c>
    </row>
    <row r="1921" spans="25:27">
      <c r="Y1921">
        <v>620105</v>
      </c>
      <c r="Z1921" s="31">
        <v>44289</v>
      </c>
      <c r="AA1921">
        <v>0</v>
      </c>
    </row>
    <row r="1922" spans="25:27">
      <c r="Y1922">
        <v>620105</v>
      </c>
      <c r="Z1922" s="31">
        <v>44290</v>
      </c>
      <c r="AA1922">
        <v>0</v>
      </c>
    </row>
    <row r="1923" spans="25:27">
      <c r="Y1923">
        <v>620105</v>
      </c>
      <c r="Z1923" s="31">
        <v>44291</v>
      </c>
      <c r="AA1923">
        <v>0</v>
      </c>
    </row>
    <row r="1924" spans="25:27">
      <c r="Y1924">
        <v>620105</v>
      </c>
      <c r="Z1924" s="31">
        <v>44292</v>
      </c>
      <c r="AA1924">
        <v>0</v>
      </c>
    </row>
    <row r="1925" spans="25:27">
      <c r="Y1925">
        <v>620105</v>
      </c>
      <c r="Z1925" s="31">
        <v>44293</v>
      </c>
      <c r="AA1925">
        <v>0</v>
      </c>
    </row>
    <row r="1926" spans="25:27">
      <c r="Y1926">
        <v>620105</v>
      </c>
      <c r="Z1926" s="31">
        <v>44294</v>
      </c>
      <c r="AA1926">
        <v>0</v>
      </c>
    </row>
    <row r="1927" spans="25:27">
      <c r="Y1927">
        <v>620105</v>
      </c>
      <c r="Z1927" s="31">
        <v>44295</v>
      </c>
      <c r="AA1927">
        <v>0</v>
      </c>
    </row>
    <row r="1928" spans="25:27">
      <c r="Y1928">
        <v>620105</v>
      </c>
      <c r="Z1928" s="31">
        <v>44296</v>
      </c>
      <c r="AA1928">
        <v>14</v>
      </c>
    </row>
    <row r="1929" spans="25:27">
      <c r="Y1929">
        <v>620105</v>
      </c>
      <c r="Z1929" s="31">
        <v>44297</v>
      </c>
      <c r="AA1929">
        <v>8</v>
      </c>
    </row>
    <row r="1930" spans="25:27">
      <c r="Y1930">
        <v>620105</v>
      </c>
      <c r="Z1930" s="31">
        <v>44298</v>
      </c>
      <c r="AA1930">
        <v>14</v>
      </c>
    </row>
    <row r="1931" spans="25:27">
      <c r="Y1931">
        <v>620105</v>
      </c>
      <c r="Z1931" s="31">
        <v>44299</v>
      </c>
      <c r="AA1931">
        <v>20</v>
      </c>
    </row>
    <row r="1932" spans="25:27">
      <c r="Y1932">
        <v>620105</v>
      </c>
      <c r="Z1932" s="31">
        <v>44300</v>
      </c>
      <c r="AA1932">
        <v>0</v>
      </c>
    </row>
    <row r="1933" spans="25:27">
      <c r="Y1933">
        <v>620105</v>
      </c>
      <c r="Z1933" s="31">
        <v>44301</v>
      </c>
      <c r="AA1933">
        <v>0</v>
      </c>
    </row>
    <row r="1934" spans="25:27">
      <c r="Y1934">
        <v>620105</v>
      </c>
      <c r="Z1934" s="31">
        <v>44302</v>
      </c>
      <c r="AA1934">
        <v>1</v>
      </c>
    </row>
    <row r="1935" spans="25:27">
      <c r="Y1935">
        <v>620105</v>
      </c>
      <c r="Z1935" s="31">
        <v>44303</v>
      </c>
      <c r="AA1935">
        <v>8</v>
      </c>
    </row>
    <row r="1936" spans="25:27">
      <c r="Y1936">
        <v>620105</v>
      </c>
      <c r="Z1936" s="31">
        <v>44304</v>
      </c>
      <c r="AA1936">
        <v>5</v>
      </c>
    </row>
    <row r="1937" spans="25:27">
      <c r="Y1937">
        <v>620105</v>
      </c>
      <c r="Z1937" s="31">
        <v>44305</v>
      </c>
      <c r="AA1937">
        <v>23</v>
      </c>
    </row>
    <row r="1938" spans="25:27">
      <c r="Y1938">
        <v>620105</v>
      </c>
      <c r="Z1938" s="31">
        <v>44306</v>
      </c>
      <c r="AA1938">
        <v>0</v>
      </c>
    </row>
    <row r="1939" spans="25:27">
      <c r="Y1939">
        <v>620105</v>
      </c>
      <c r="Z1939" s="31">
        <v>44307</v>
      </c>
      <c r="AA1939">
        <v>0</v>
      </c>
    </row>
    <row r="1940" spans="25:27">
      <c r="Y1940">
        <v>620105</v>
      </c>
      <c r="Z1940" s="31">
        <v>44308</v>
      </c>
      <c r="AA1940">
        <v>0</v>
      </c>
    </row>
    <row r="1941" spans="25:27">
      <c r="Y1941">
        <v>620105</v>
      </c>
      <c r="Z1941" s="31">
        <v>44309</v>
      </c>
      <c r="AA1941">
        <v>0</v>
      </c>
    </row>
    <row r="1942" spans="25:27">
      <c r="Y1942">
        <v>620105</v>
      </c>
      <c r="Z1942" s="31">
        <v>44310</v>
      </c>
      <c r="AA1942">
        <v>0</v>
      </c>
    </row>
    <row r="1943" spans="25:27">
      <c r="Y1943">
        <v>620105</v>
      </c>
      <c r="Z1943" s="31">
        <v>44311</v>
      </c>
      <c r="AA1943">
        <v>0</v>
      </c>
    </row>
    <row r="1944" spans="25:27">
      <c r="Y1944">
        <v>620105</v>
      </c>
      <c r="Z1944" s="31">
        <v>44312</v>
      </c>
      <c r="AA1944">
        <v>0</v>
      </c>
    </row>
    <row r="1945" spans="25:27">
      <c r="Y1945">
        <v>620105</v>
      </c>
      <c r="Z1945" s="31">
        <v>44313</v>
      </c>
      <c r="AA1945">
        <v>0</v>
      </c>
    </row>
    <row r="1946" spans="25:27">
      <c r="Y1946">
        <v>620105</v>
      </c>
      <c r="Z1946" s="31">
        <v>44314</v>
      </c>
      <c r="AA1946">
        <v>0</v>
      </c>
    </row>
    <row r="1947" spans="25:27">
      <c r="Y1947">
        <v>620105</v>
      </c>
      <c r="Z1947" s="31">
        <v>44315</v>
      </c>
      <c r="AA1947">
        <v>0</v>
      </c>
    </row>
    <row r="1948" spans="25:27">
      <c r="Y1948">
        <v>620105</v>
      </c>
      <c r="Z1948" s="31">
        <v>44316</v>
      </c>
      <c r="AA1948">
        <v>0</v>
      </c>
    </row>
    <row r="1949" spans="25:27">
      <c r="Y1949">
        <v>620105</v>
      </c>
      <c r="Z1949" s="31">
        <v>44317</v>
      </c>
      <c r="AA1949">
        <v>0</v>
      </c>
    </row>
    <row r="1950" spans="25:27">
      <c r="Y1950">
        <v>620105</v>
      </c>
      <c r="Z1950" s="31">
        <v>44318</v>
      </c>
      <c r="AA1950">
        <v>0</v>
      </c>
    </row>
    <row r="1951" spans="25:27">
      <c r="Y1951">
        <v>620105</v>
      </c>
      <c r="Z1951" s="31">
        <v>44319</v>
      </c>
      <c r="AA1951">
        <v>0</v>
      </c>
    </row>
    <row r="1952" spans="25:27">
      <c r="Y1952">
        <v>620105</v>
      </c>
      <c r="Z1952" s="31">
        <v>44320</v>
      </c>
      <c r="AA1952">
        <v>0</v>
      </c>
    </row>
    <row r="1953" spans="25:27">
      <c r="Y1953">
        <v>620105</v>
      </c>
      <c r="Z1953" s="31">
        <v>44321</v>
      </c>
      <c r="AA1953">
        <v>0</v>
      </c>
    </row>
    <row r="1954" spans="25:27">
      <c r="Y1954">
        <v>620105</v>
      </c>
      <c r="Z1954" s="31">
        <v>44322</v>
      </c>
      <c r="AA1954">
        <v>0</v>
      </c>
    </row>
    <row r="1955" spans="25:27">
      <c r="Y1955">
        <v>620105</v>
      </c>
      <c r="Z1955" s="31">
        <v>44323</v>
      </c>
      <c r="AA1955">
        <v>0</v>
      </c>
    </row>
    <row r="1956" spans="25:27">
      <c r="Y1956">
        <v>620105</v>
      </c>
      <c r="Z1956" s="31">
        <v>44324</v>
      </c>
      <c r="AA1956">
        <v>18</v>
      </c>
    </row>
    <row r="1957" spans="25:27">
      <c r="Y1957">
        <v>620105</v>
      </c>
      <c r="Z1957" s="31">
        <v>44325</v>
      </c>
      <c r="AA1957">
        <v>14</v>
      </c>
    </row>
    <row r="1958" spans="25:27">
      <c r="Y1958">
        <v>620105</v>
      </c>
      <c r="Z1958" s="31">
        <v>44326</v>
      </c>
      <c r="AA1958">
        <v>15</v>
      </c>
    </row>
    <row r="1959" spans="25:27">
      <c r="Y1959">
        <v>620105</v>
      </c>
      <c r="Z1959" s="31">
        <v>44327</v>
      </c>
      <c r="AA1959">
        <v>18</v>
      </c>
    </row>
    <row r="1960" spans="25:27">
      <c r="Y1960">
        <v>620105</v>
      </c>
      <c r="Z1960" s="31">
        <v>44328</v>
      </c>
      <c r="AA1960">
        <v>16</v>
      </c>
    </row>
    <row r="1961" spans="25:27">
      <c r="Y1961">
        <v>620105</v>
      </c>
      <c r="Z1961" s="31">
        <v>44329</v>
      </c>
      <c r="AA1961">
        <v>7</v>
      </c>
    </row>
    <row r="1962" spans="25:27">
      <c r="Y1962">
        <v>620105</v>
      </c>
      <c r="Z1962" s="31">
        <v>44330</v>
      </c>
      <c r="AA1962">
        <v>7</v>
      </c>
    </row>
    <row r="1963" spans="25:27">
      <c r="Y1963">
        <v>620105</v>
      </c>
      <c r="Z1963" s="31">
        <v>44331</v>
      </c>
      <c r="AA1963">
        <v>20</v>
      </c>
    </row>
    <row r="1964" spans="25:27">
      <c r="Y1964">
        <v>620105</v>
      </c>
      <c r="Z1964" s="31">
        <v>44332</v>
      </c>
      <c r="AA1964">
        <v>18</v>
      </c>
    </row>
    <row r="1965" spans="25:27">
      <c r="Y1965">
        <v>620105</v>
      </c>
      <c r="Z1965" s="31">
        <v>44333</v>
      </c>
      <c r="AA1965">
        <v>0</v>
      </c>
    </row>
    <row r="1966" spans="25:27">
      <c r="Y1966">
        <v>620105</v>
      </c>
      <c r="Z1966" s="31">
        <v>44334</v>
      </c>
      <c r="AA1966">
        <v>0</v>
      </c>
    </row>
    <row r="1967" spans="25:27">
      <c r="Y1967">
        <v>620105</v>
      </c>
      <c r="Z1967" s="31">
        <v>44335</v>
      </c>
      <c r="AA1967">
        <v>4</v>
      </c>
    </row>
    <row r="1968" spans="25:27">
      <c r="Y1968">
        <v>620105</v>
      </c>
      <c r="Z1968" s="31">
        <v>44336</v>
      </c>
      <c r="AA1968">
        <v>13</v>
      </c>
    </row>
    <row r="1969" spans="25:27">
      <c r="Y1969">
        <v>620105</v>
      </c>
      <c r="Z1969" s="31">
        <v>44337</v>
      </c>
      <c r="AA1969">
        <v>9</v>
      </c>
    </row>
    <row r="1970" spans="25:27">
      <c r="Y1970">
        <v>620105</v>
      </c>
      <c r="Z1970" s="31">
        <v>44338</v>
      </c>
      <c r="AA1970">
        <v>12</v>
      </c>
    </row>
    <row r="1971" spans="25:27">
      <c r="Y1971">
        <v>620105</v>
      </c>
      <c r="Z1971" s="31">
        <v>44339</v>
      </c>
      <c r="AA1971">
        <v>17</v>
      </c>
    </row>
    <row r="1972" spans="25:27">
      <c r="Y1972">
        <v>620105</v>
      </c>
      <c r="Z1972" s="31">
        <v>44340</v>
      </c>
      <c r="AA1972">
        <v>14</v>
      </c>
    </row>
    <row r="1973" spans="25:27">
      <c r="Y1973">
        <v>620105</v>
      </c>
      <c r="Z1973" s="31">
        <v>44341</v>
      </c>
      <c r="AA1973">
        <v>13</v>
      </c>
    </row>
    <row r="1974" spans="25:27">
      <c r="Y1974">
        <v>620105</v>
      </c>
      <c r="Z1974" s="31">
        <v>44342</v>
      </c>
      <c r="AA1974">
        <v>12</v>
      </c>
    </row>
    <row r="1975" spans="25:27">
      <c r="Y1975">
        <v>620105</v>
      </c>
      <c r="Z1975" s="31">
        <v>44343</v>
      </c>
      <c r="AA1975">
        <v>7</v>
      </c>
    </row>
    <row r="1976" spans="25:27">
      <c r="Y1976">
        <v>620105</v>
      </c>
      <c r="Z1976" s="31">
        <v>44344</v>
      </c>
      <c r="AA1976">
        <v>11</v>
      </c>
    </row>
    <row r="1977" spans="25:27">
      <c r="Y1977">
        <v>620105</v>
      </c>
      <c r="Z1977" s="31">
        <v>44345</v>
      </c>
      <c r="AA1977">
        <v>18</v>
      </c>
    </row>
    <row r="1978" spans="25:27">
      <c r="Y1978">
        <v>620105</v>
      </c>
      <c r="Z1978" s="31">
        <v>44346</v>
      </c>
      <c r="AA1978">
        <v>17</v>
      </c>
    </row>
    <row r="1979" spans="25:27">
      <c r="Y1979">
        <v>620105</v>
      </c>
      <c r="Z1979" s="31">
        <v>44347</v>
      </c>
      <c r="AA1979">
        <v>13</v>
      </c>
    </row>
    <row r="1980" spans="25:27">
      <c r="Y1980">
        <v>620105</v>
      </c>
      <c r="Z1980" s="31">
        <v>44348</v>
      </c>
      <c r="AA1980">
        <v>0</v>
      </c>
    </row>
    <row r="1981" spans="25:27">
      <c r="Y1981">
        <v>620105</v>
      </c>
      <c r="Z1981" s="31">
        <v>44349</v>
      </c>
      <c r="AA1981">
        <v>0</v>
      </c>
    </row>
    <row r="1982" spans="25:27">
      <c r="Y1982">
        <v>620105</v>
      </c>
      <c r="Z1982" s="31">
        <v>44350</v>
      </c>
      <c r="AA1982">
        <v>12</v>
      </c>
    </row>
    <row r="1983" spans="25:27">
      <c r="Y1983">
        <v>620105</v>
      </c>
      <c r="Z1983" s="31">
        <v>44351</v>
      </c>
      <c r="AA1983">
        <v>17</v>
      </c>
    </row>
    <row r="1984" spans="25:27">
      <c r="Y1984">
        <v>620105</v>
      </c>
      <c r="Z1984" s="31">
        <v>44352</v>
      </c>
      <c r="AA1984">
        <v>0</v>
      </c>
    </row>
    <row r="1985" spans="25:27">
      <c r="Y1985">
        <v>620105</v>
      </c>
      <c r="Z1985" s="31">
        <v>44353</v>
      </c>
      <c r="AA1985">
        <v>0</v>
      </c>
    </row>
    <row r="1986" spans="25:27">
      <c r="Y1986">
        <v>620105</v>
      </c>
      <c r="Z1986" s="31">
        <v>44354</v>
      </c>
      <c r="AA1986">
        <v>0</v>
      </c>
    </row>
    <row r="1987" spans="25:27">
      <c r="Y1987">
        <v>620105</v>
      </c>
      <c r="Z1987" s="31">
        <v>44355</v>
      </c>
      <c r="AA1987">
        <v>0</v>
      </c>
    </row>
    <row r="1988" spans="25:27">
      <c r="Y1988">
        <v>620105</v>
      </c>
      <c r="Z1988" s="31">
        <v>44356</v>
      </c>
      <c r="AA1988">
        <v>0</v>
      </c>
    </row>
    <row r="1989" spans="25:27">
      <c r="Y1989">
        <v>620105</v>
      </c>
      <c r="Z1989" s="31">
        <v>44357</v>
      </c>
      <c r="AA1989">
        <v>0</v>
      </c>
    </row>
    <row r="1990" spans="25:27">
      <c r="Y1990">
        <v>620105</v>
      </c>
      <c r="Z1990" s="31">
        <v>44358</v>
      </c>
      <c r="AA1990">
        <v>0</v>
      </c>
    </row>
    <row r="1991" spans="25:27">
      <c r="Y1991">
        <v>620105</v>
      </c>
      <c r="Z1991" s="31">
        <v>44359</v>
      </c>
      <c r="AA1991">
        <v>8</v>
      </c>
    </row>
    <row r="1992" spans="25:27">
      <c r="Y1992">
        <v>620105</v>
      </c>
      <c r="Z1992" s="31">
        <v>44360</v>
      </c>
      <c r="AA1992">
        <v>15</v>
      </c>
    </row>
    <row r="1993" spans="25:27">
      <c r="Y1993">
        <v>620105</v>
      </c>
      <c r="Z1993" s="31">
        <v>44361</v>
      </c>
      <c r="AA1993">
        <v>17</v>
      </c>
    </row>
    <row r="1994" spans="25:27">
      <c r="Y1994">
        <v>620105</v>
      </c>
      <c r="Z1994" s="31">
        <v>44362</v>
      </c>
      <c r="AA1994">
        <v>0</v>
      </c>
    </row>
    <row r="1995" spans="25:27">
      <c r="Y1995">
        <v>620105</v>
      </c>
      <c r="Z1995" s="31">
        <v>44363</v>
      </c>
      <c r="AA1995">
        <v>15</v>
      </c>
    </row>
    <row r="1996" spans="25:27">
      <c r="Y1996">
        <v>620105</v>
      </c>
      <c r="Z1996" s="31">
        <v>44364</v>
      </c>
      <c r="AA1996">
        <v>16</v>
      </c>
    </row>
    <row r="1997" spans="25:27">
      <c r="Y1997">
        <v>620105</v>
      </c>
      <c r="Z1997" s="31">
        <v>44365</v>
      </c>
      <c r="AA1997">
        <v>11</v>
      </c>
    </row>
    <row r="1998" spans="25:27">
      <c r="Y1998">
        <v>620105</v>
      </c>
      <c r="Z1998" s="31">
        <v>44366</v>
      </c>
      <c r="AA1998">
        <v>12</v>
      </c>
    </row>
    <row r="1999" spans="25:27">
      <c r="Y1999">
        <v>620105</v>
      </c>
      <c r="Z1999" s="31">
        <v>44367</v>
      </c>
      <c r="AA1999">
        <v>14</v>
      </c>
    </row>
    <row r="2000" spans="25:27">
      <c r="Y2000">
        <v>620105</v>
      </c>
      <c r="Z2000" s="31">
        <v>44368</v>
      </c>
      <c r="AA2000">
        <v>0</v>
      </c>
    </row>
    <row r="2001" spans="25:27">
      <c r="Y2001">
        <v>620105</v>
      </c>
      <c r="Z2001" s="31">
        <v>44369</v>
      </c>
      <c r="AA2001">
        <v>9</v>
      </c>
    </row>
    <row r="2002" spans="25:27">
      <c r="Y2002">
        <v>620105</v>
      </c>
      <c r="Z2002" s="31">
        <v>44370</v>
      </c>
      <c r="AA2002">
        <v>14</v>
      </c>
    </row>
    <row r="2003" spans="25:27">
      <c r="Y2003">
        <v>620105</v>
      </c>
      <c r="Z2003" s="31">
        <v>44371</v>
      </c>
      <c r="AA2003">
        <v>20</v>
      </c>
    </row>
    <row r="2004" spans="25:27">
      <c r="Y2004">
        <v>620105</v>
      </c>
      <c r="Z2004" s="31">
        <v>44372</v>
      </c>
      <c r="AA2004">
        <v>13</v>
      </c>
    </row>
    <row r="2005" spans="25:27">
      <c r="Y2005">
        <v>620105</v>
      </c>
      <c r="Z2005" s="31">
        <v>44373</v>
      </c>
      <c r="AA2005">
        <v>17</v>
      </c>
    </row>
    <row r="2006" spans="25:27">
      <c r="Y2006">
        <v>620105</v>
      </c>
      <c r="Z2006" s="31">
        <v>44374</v>
      </c>
      <c r="AA2006">
        <v>18</v>
      </c>
    </row>
    <row r="2007" spans="25:27">
      <c r="Y2007">
        <v>620105</v>
      </c>
      <c r="Z2007" s="31">
        <v>44375</v>
      </c>
      <c r="AA2007">
        <v>14</v>
      </c>
    </row>
    <row r="2008" spans="25:27">
      <c r="Y2008">
        <v>620105</v>
      </c>
      <c r="Z2008" s="31">
        <v>44376</v>
      </c>
      <c r="AA2008">
        <v>17</v>
      </c>
    </row>
    <row r="2009" spans="25:27">
      <c r="Y2009">
        <v>620105</v>
      </c>
      <c r="Z2009" s="31">
        <v>44377</v>
      </c>
      <c r="AA2009">
        <v>11</v>
      </c>
    </row>
    <row r="2010" spans="25:27">
      <c r="Y2010">
        <v>620105</v>
      </c>
      <c r="Z2010" s="31">
        <v>44378</v>
      </c>
      <c r="AA2010">
        <v>12</v>
      </c>
    </row>
    <row r="2011" spans="25:27">
      <c r="Y2011">
        <v>620105</v>
      </c>
      <c r="Z2011" s="31">
        <v>44379</v>
      </c>
      <c r="AA2011">
        <v>14</v>
      </c>
    </row>
    <row r="2012" spans="25:27">
      <c r="Y2012">
        <v>620105</v>
      </c>
      <c r="Z2012" s="31">
        <v>44380</v>
      </c>
      <c r="AA2012">
        <v>12</v>
      </c>
    </row>
    <row r="2013" spans="25:27">
      <c r="Y2013">
        <v>620105</v>
      </c>
      <c r="Z2013" s="31">
        <v>44381</v>
      </c>
      <c r="AA2013">
        <v>21</v>
      </c>
    </row>
    <row r="2014" spans="25:27">
      <c r="Y2014">
        <v>620105</v>
      </c>
      <c r="Z2014" s="31">
        <v>44382</v>
      </c>
      <c r="AA2014">
        <v>16</v>
      </c>
    </row>
    <row r="2015" spans="25:27">
      <c r="Y2015">
        <v>620105</v>
      </c>
      <c r="Z2015" s="31">
        <v>44383</v>
      </c>
      <c r="AA2015">
        <v>16</v>
      </c>
    </row>
    <row r="2016" spans="25:27">
      <c r="Y2016">
        <v>620105</v>
      </c>
      <c r="Z2016" s="31">
        <v>44384</v>
      </c>
      <c r="AA2016">
        <v>18</v>
      </c>
    </row>
    <row r="2017" spans="25:27">
      <c r="Y2017">
        <v>620105</v>
      </c>
      <c r="Z2017" s="31">
        <v>44385</v>
      </c>
      <c r="AA2017">
        <v>0</v>
      </c>
    </row>
    <row r="2018" spans="25:27">
      <c r="Y2018">
        <v>620105</v>
      </c>
      <c r="Z2018" s="31">
        <v>44386</v>
      </c>
      <c r="AA2018">
        <v>0</v>
      </c>
    </row>
    <row r="2019" spans="25:27">
      <c r="Y2019">
        <v>620105</v>
      </c>
      <c r="Z2019" s="31">
        <v>44387</v>
      </c>
      <c r="AA2019">
        <v>6</v>
      </c>
    </row>
    <row r="2020" spans="25:27">
      <c r="Y2020">
        <v>620105</v>
      </c>
      <c r="Z2020" s="31">
        <v>44388</v>
      </c>
      <c r="AA2020">
        <v>7</v>
      </c>
    </row>
    <row r="2021" spans="25:27">
      <c r="Y2021">
        <v>620105</v>
      </c>
      <c r="Z2021" s="31">
        <v>44389</v>
      </c>
      <c r="AA2021">
        <v>11</v>
      </c>
    </row>
    <row r="2022" spans="25:27">
      <c r="Y2022">
        <v>620105</v>
      </c>
      <c r="Z2022" s="31">
        <v>44390</v>
      </c>
      <c r="AA2022">
        <v>18</v>
      </c>
    </row>
    <row r="2023" spans="25:27">
      <c r="Y2023">
        <v>620105</v>
      </c>
      <c r="Z2023" s="31">
        <v>44391</v>
      </c>
      <c r="AA2023">
        <v>14</v>
      </c>
    </row>
    <row r="2024" spans="25:27">
      <c r="Y2024">
        <v>620105</v>
      </c>
      <c r="Z2024" s="31">
        <v>44392</v>
      </c>
      <c r="AA2024">
        <v>4</v>
      </c>
    </row>
    <row r="2025" spans="25:27">
      <c r="Y2025">
        <v>620105</v>
      </c>
      <c r="Z2025" s="31">
        <v>44393</v>
      </c>
      <c r="AA2025">
        <v>6</v>
      </c>
    </row>
    <row r="2026" spans="25:27">
      <c r="Y2026">
        <v>620105</v>
      </c>
      <c r="Z2026" s="31">
        <v>44394</v>
      </c>
      <c r="AA2026">
        <v>11</v>
      </c>
    </row>
    <row r="2027" spans="25:27">
      <c r="Y2027">
        <v>620105</v>
      </c>
      <c r="Z2027" s="31">
        <v>44395</v>
      </c>
      <c r="AA2027">
        <v>12</v>
      </c>
    </row>
    <row r="2028" spans="25:27">
      <c r="Y2028">
        <v>620105</v>
      </c>
      <c r="Z2028" s="31">
        <v>44396</v>
      </c>
      <c r="AA2028">
        <v>13</v>
      </c>
    </row>
    <row r="2029" spans="25:27">
      <c r="Y2029">
        <v>620105</v>
      </c>
      <c r="Z2029" s="31">
        <v>44397</v>
      </c>
      <c r="AA2029">
        <v>2</v>
      </c>
    </row>
    <row r="2030" spans="25:27">
      <c r="Y2030">
        <v>620105</v>
      </c>
      <c r="Z2030" s="31">
        <v>44398</v>
      </c>
      <c r="AA2030">
        <v>0</v>
      </c>
    </row>
    <row r="2031" spans="25:27">
      <c r="Y2031">
        <v>620105</v>
      </c>
      <c r="Z2031" s="31">
        <v>44399</v>
      </c>
      <c r="AA2031">
        <v>1</v>
      </c>
    </row>
    <row r="2032" spans="25:27">
      <c r="Y2032">
        <v>620105</v>
      </c>
      <c r="Z2032" s="31">
        <v>44400</v>
      </c>
      <c r="AA2032">
        <v>0</v>
      </c>
    </row>
    <row r="2033" spans="25:27">
      <c r="Y2033">
        <v>620105</v>
      </c>
      <c r="Z2033" s="31">
        <v>44401</v>
      </c>
      <c r="AA2033">
        <v>0</v>
      </c>
    </row>
    <row r="2034" spans="25:27">
      <c r="Y2034">
        <v>620105</v>
      </c>
      <c r="Z2034" s="31">
        <v>44402</v>
      </c>
      <c r="AA2034">
        <v>0</v>
      </c>
    </row>
    <row r="2035" spans="25:27">
      <c r="Y2035">
        <v>620105</v>
      </c>
      <c r="Z2035" s="31">
        <v>44403</v>
      </c>
      <c r="AA2035">
        <v>0</v>
      </c>
    </row>
    <row r="2036" spans="25:27">
      <c r="Y2036">
        <v>620105</v>
      </c>
      <c r="Z2036" s="31">
        <v>44404</v>
      </c>
      <c r="AA2036">
        <v>0</v>
      </c>
    </row>
    <row r="2037" spans="25:27">
      <c r="Y2037">
        <v>620105</v>
      </c>
      <c r="Z2037" s="31">
        <v>44405</v>
      </c>
      <c r="AA2037">
        <v>0</v>
      </c>
    </row>
    <row r="2038" spans="25:27">
      <c r="Y2038">
        <v>620105</v>
      </c>
      <c r="Z2038" s="31">
        <v>44406</v>
      </c>
      <c r="AA2038">
        <v>0</v>
      </c>
    </row>
    <row r="2039" spans="25:27">
      <c r="Y2039">
        <v>620105</v>
      </c>
      <c r="Z2039" s="31">
        <v>44407</v>
      </c>
      <c r="AA2039">
        <v>0</v>
      </c>
    </row>
    <row r="2040" spans="25:27">
      <c r="Y2040">
        <v>620105</v>
      </c>
      <c r="Z2040" s="31">
        <v>44408</v>
      </c>
      <c r="AA2040">
        <v>0</v>
      </c>
    </row>
    <row r="2041" spans="25:27">
      <c r="Y2041">
        <v>620105</v>
      </c>
      <c r="Z2041" s="31">
        <v>44409</v>
      </c>
      <c r="AA2041">
        <v>0</v>
      </c>
    </row>
    <row r="2042" spans="25:27">
      <c r="Y2042">
        <v>620105</v>
      </c>
      <c r="Z2042" s="31">
        <v>44410</v>
      </c>
      <c r="AA2042">
        <v>0</v>
      </c>
    </row>
    <row r="2043" spans="25:27">
      <c r="Y2043">
        <v>620105</v>
      </c>
      <c r="Z2043" s="31">
        <v>44411</v>
      </c>
      <c r="AA2043">
        <v>12</v>
      </c>
    </row>
    <row r="2044" spans="25:27">
      <c r="Y2044">
        <v>620105</v>
      </c>
      <c r="Z2044" s="31">
        <v>44412</v>
      </c>
      <c r="AA2044">
        <v>14</v>
      </c>
    </row>
    <row r="2045" spans="25:27">
      <c r="Y2045">
        <v>620105</v>
      </c>
      <c r="Z2045" s="31">
        <v>44413</v>
      </c>
      <c r="AA2045">
        <v>21</v>
      </c>
    </row>
    <row r="2046" spans="25:27">
      <c r="Y2046">
        <v>620105</v>
      </c>
      <c r="Z2046" s="31">
        <v>44414</v>
      </c>
      <c r="AA2046">
        <v>9</v>
      </c>
    </row>
    <row r="2047" spans="25:27">
      <c r="Y2047">
        <v>620105</v>
      </c>
      <c r="Z2047" s="31">
        <v>44415</v>
      </c>
      <c r="AA2047">
        <v>0</v>
      </c>
    </row>
    <row r="2048" spans="25:27">
      <c r="Y2048">
        <v>620105</v>
      </c>
      <c r="Z2048" s="31">
        <v>44416</v>
      </c>
      <c r="AA2048">
        <v>15</v>
      </c>
    </row>
    <row r="2049" spans="25:27">
      <c r="Y2049">
        <v>620105</v>
      </c>
      <c r="Z2049" s="31">
        <v>44417</v>
      </c>
      <c r="AA2049">
        <v>18</v>
      </c>
    </row>
    <row r="2050" spans="25:27">
      <c r="Y2050">
        <v>620105</v>
      </c>
      <c r="Z2050" s="31">
        <v>44418</v>
      </c>
      <c r="AA2050">
        <v>8</v>
      </c>
    </row>
    <row r="2051" spans="25:27">
      <c r="Y2051">
        <v>620105</v>
      </c>
      <c r="Z2051" s="31">
        <v>44419</v>
      </c>
      <c r="AA2051">
        <v>18</v>
      </c>
    </row>
    <row r="2052" spans="25:27">
      <c r="Y2052">
        <v>620105</v>
      </c>
      <c r="Z2052" s="31">
        <v>44420</v>
      </c>
      <c r="AA2052">
        <v>14</v>
      </c>
    </row>
    <row r="2053" spans="25:27">
      <c r="Y2053">
        <v>620105</v>
      </c>
      <c r="Z2053" s="31">
        <v>44421</v>
      </c>
      <c r="AA2053">
        <v>18</v>
      </c>
    </row>
    <row r="2054" spans="25:27">
      <c r="Y2054">
        <v>620105</v>
      </c>
      <c r="Z2054" s="31">
        <v>44422</v>
      </c>
      <c r="AA2054">
        <v>14</v>
      </c>
    </row>
    <row r="2055" spans="25:27">
      <c r="Y2055">
        <v>620105</v>
      </c>
      <c r="Z2055" s="31">
        <v>44423</v>
      </c>
      <c r="AA2055">
        <v>11</v>
      </c>
    </row>
    <row r="2056" spans="25:27">
      <c r="Y2056">
        <v>620105</v>
      </c>
      <c r="Z2056" s="31">
        <v>44424</v>
      </c>
      <c r="AA2056">
        <v>0</v>
      </c>
    </row>
    <row r="2057" spans="25:27">
      <c r="Y2057">
        <v>620105</v>
      </c>
      <c r="Z2057" s="31">
        <v>44425</v>
      </c>
      <c r="AA2057">
        <v>0</v>
      </c>
    </row>
    <row r="2058" spans="25:27">
      <c r="Y2058">
        <v>620105</v>
      </c>
      <c r="Z2058" s="31">
        <v>44426</v>
      </c>
      <c r="AA2058">
        <v>14</v>
      </c>
    </row>
    <row r="2059" spans="25:27">
      <c r="Y2059">
        <v>620105</v>
      </c>
      <c r="Z2059" s="31">
        <v>44427</v>
      </c>
      <c r="AA2059">
        <v>18</v>
      </c>
    </row>
    <row r="2060" spans="25:27">
      <c r="Y2060">
        <v>620105</v>
      </c>
      <c r="Z2060" s="31">
        <v>44428</v>
      </c>
      <c r="AA2060">
        <v>14</v>
      </c>
    </row>
    <row r="2061" spans="25:27">
      <c r="Y2061">
        <v>620105</v>
      </c>
      <c r="Z2061" s="31">
        <v>44429</v>
      </c>
      <c r="AA2061">
        <v>17</v>
      </c>
    </row>
    <row r="2062" spans="25:27">
      <c r="Y2062">
        <v>620105</v>
      </c>
      <c r="Z2062" s="31">
        <v>44430</v>
      </c>
      <c r="AA2062">
        <v>20</v>
      </c>
    </row>
    <row r="2063" spans="25:27">
      <c r="Y2063">
        <v>620105</v>
      </c>
      <c r="Z2063" s="31">
        <v>44431</v>
      </c>
      <c r="AA2063">
        <v>20</v>
      </c>
    </row>
    <row r="2064" spans="25:27">
      <c r="Y2064">
        <v>620105</v>
      </c>
      <c r="Z2064" s="31">
        <v>44432</v>
      </c>
      <c r="AA2064">
        <v>20</v>
      </c>
    </row>
    <row r="2065" spans="25:27">
      <c r="Y2065">
        <v>620105</v>
      </c>
      <c r="Z2065" s="31">
        <v>44433</v>
      </c>
      <c r="AA2065">
        <v>9</v>
      </c>
    </row>
    <row r="2066" spans="25:27">
      <c r="Y2066">
        <v>620105</v>
      </c>
      <c r="Z2066" s="31">
        <v>44434</v>
      </c>
      <c r="AA2066">
        <v>0</v>
      </c>
    </row>
    <row r="2067" spans="25:27">
      <c r="Y2067">
        <v>620105</v>
      </c>
      <c r="Z2067" s="31">
        <v>44435</v>
      </c>
      <c r="AA2067">
        <v>0</v>
      </c>
    </row>
    <row r="2068" spans="25:27">
      <c r="Y2068">
        <v>620105</v>
      </c>
      <c r="Z2068" s="31">
        <v>44436</v>
      </c>
      <c r="AA2068">
        <v>15</v>
      </c>
    </row>
    <row r="2069" spans="25:27">
      <c r="Y2069">
        <v>620105</v>
      </c>
      <c r="Z2069" s="31">
        <v>44437</v>
      </c>
      <c r="AA2069">
        <v>9</v>
      </c>
    </row>
    <row r="2070" spans="25:27">
      <c r="Y2070">
        <v>620105</v>
      </c>
      <c r="Z2070" s="31">
        <v>44438</v>
      </c>
      <c r="AA2070">
        <v>11</v>
      </c>
    </row>
    <row r="2071" spans="25:27">
      <c r="Y2071">
        <v>620105</v>
      </c>
      <c r="Z2071" s="31">
        <v>44439</v>
      </c>
      <c r="AA2071">
        <v>0</v>
      </c>
    </row>
    <row r="2072" spans="25:27">
      <c r="Y2072">
        <v>620105</v>
      </c>
      <c r="Z2072" s="31">
        <v>44440</v>
      </c>
      <c r="AA2072">
        <v>20</v>
      </c>
    </row>
    <row r="2073" spans="25:27">
      <c r="Y2073">
        <v>620105</v>
      </c>
      <c r="Z2073" s="31">
        <v>44441</v>
      </c>
      <c r="AA2073">
        <v>9</v>
      </c>
    </row>
    <row r="2074" spans="25:27">
      <c r="Y2074">
        <v>620105</v>
      </c>
      <c r="Z2074" s="31">
        <v>44442</v>
      </c>
      <c r="AA2074">
        <v>0</v>
      </c>
    </row>
    <row r="2075" spans="25:27">
      <c r="Y2075">
        <v>620105</v>
      </c>
      <c r="Z2075" s="31">
        <v>44443</v>
      </c>
      <c r="AA2075">
        <v>0</v>
      </c>
    </row>
    <row r="2076" spans="25:27">
      <c r="Y2076">
        <v>620105</v>
      </c>
      <c r="Z2076" s="31">
        <v>44444</v>
      </c>
      <c r="AA2076">
        <v>0</v>
      </c>
    </row>
    <row r="2077" spans="25:27">
      <c r="Y2077">
        <v>620105</v>
      </c>
      <c r="Z2077" s="31">
        <v>44445</v>
      </c>
      <c r="AA2077">
        <v>0</v>
      </c>
    </row>
    <row r="2078" spans="25:27">
      <c r="Y2078">
        <v>620105</v>
      </c>
      <c r="Z2078" s="31">
        <v>44446</v>
      </c>
      <c r="AA2078">
        <v>0</v>
      </c>
    </row>
    <row r="2079" spans="25:27">
      <c r="Y2079">
        <v>620105</v>
      </c>
      <c r="Z2079" s="31">
        <v>44447</v>
      </c>
      <c r="AA2079">
        <v>0</v>
      </c>
    </row>
    <row r="2080" spans="25:27">
      <c r="Y2080">
        <v>620105</v>
      </c>
      <c r="Z2080" s="31">
        <v>44448</v>
      </c>
      <c r="AA2080">
        <v>0</v>
      </c>
    </row>
    <row r="2081" spans="25:27">
      <c r="Y2081">
        <v>620105</v>
      </c>
      <c r="Z2081" s="31">
        <v>44449</v>
      </c>
      <c r="AA2081">
        <v>0</v>
      </c>
    </row>
    <row r="2082" spans="25:27">
      <c r="Y2082">
        <v>620105</v>
      </c>
      <c r="Z2082" s="31">
        <v>44450</v>
      </c>
      <c r="AA2082">
        <v>0</v>
      </c>
    </row>
    <row r="2083" spans="25:27">
      <c r="Y2083">
        <v>620105</v>
      </c>
      <c r="Z2083" s="31">
        <v>44451</v>
      </c>
      <c r="AA2083">
        <v>0</v>
      </c>
    </row>
    <row r="2084" spans="25:27">
      <c r="Y2084">
        <v>620105</v>
      </c>
      <c r="Z2084" s="31">
        <v>44452</v>
      </c>
      <c r="AA2084">
        <v>0</v>
      </c>
    </row>
    <row r="2085" spans="25:27">
      <c r="Y2085">
        <v>620105</v>
      </c>
      <c r="Z2085" s="31">
        <v>44453</v>
      </c>
      <c r="AA2085">
        <v>0</v>
      </c>
    </row>
    <row r="2086" spans="25:27">
      <c r="Y2086">
        <v>620105</v>
      </c>
      <c r="Z2086" s="31">
        <v>44454</v>
      </c>
      <c r="AA2086">
        <v>10</v>
      </c>
    </row>
    <row r="2087" spans="25:27">
      <c r="Y2087">
        <v>620105</v>
      </c>
      <c r="Z2087" s="31">
        <v>44455</v>
      </c>
      <c r="AA2087">
        <v>0</v>
      </c>
    </row>
    <row r="2088" spans="25:27">
      <c r="Y2088">
        <v>620105</v>
      </c>
      <c r="Z2088" s="31">
        <v>44456</v>
      </c>
      <c r="AA2088">
        <v>0</v>
      </c>
    </row>
    <row r="2089" spans="25:27">
      <c r="Y2089">
        <v>620105</v>
      </c>
      <c r="Z2089" s="31">
        <v>44457</v>
      </c>
      <c r="AA2089">
        <v>0</v>
      </c>
    </row>
    <row r="2090" spans="25:27">
      <c r="Y2090">
        <v>620105</v>
      </c>
      <c r="Z2090" s="31">
        <v>44458</v>
      </c>
      <c r="AA2090">
        <v>0</v>
      </c>
    </row>
    <row r="2091" spans="25:27">
      <c r="Y2091">
        <v>620105</v>
      </c>
      <c r="Z2091" s="31">
        <v>44459</v>
      </c>
      <c r="AA2091">
        <v>0</v>
      </c>
    </row>
    <row r="2092" spans="25:27">
      <c r="Y2092">
        <v>620105</v>
      </c>
      <c r="Z2092" s="31">
        <v>44460</v>
      </c>
      <c r="AA2092">
        <v>0</v>
      </c>
    </row>
    <row r="2093" spans="25:27">
      <c r="Y2093">
        <v>620105</v>
      </c>
      <c r="Z2093" s="31">
        <v>44461</v>
      </c>
      <c r="AA2093">
        <v>9</v>
      </c>
    </row>
    <row r="2094" spans="25:27">
      <c r="Y2094">
        <v>620105</v>
      </c>
      <c r="Z2094" s="31">
        <v>44462</v>
      </c>
      <c r="AA2094">
        <v>0</v>
      </c>
    </row>
    <row r="2095" spans="25:27">
      <c r="Y2095">
        <v>620105</v>
      </c>
      <c r="Z2095" s="31">
        <v>44463</v>
      </c>
      <c r="AA2095">
        <v>17</v>
      </c>
    </row>
    <row r="2096" spans="25:27">
      <c r="Y2096">
        <v>620105</v>
      </c>
      <c r="Z2096" s="31">
        <v>44464</v>
      </c>
      <c r="AA2096">
        <v>13</v>
      </c>
    </row>
    <row r="2097" spans="25:27">
      <c r="Y2097">
        <v>620105</v>
      </c>
      <c r="Z2097" s="31">
        <v>44465</v>
      </c>
      <c r="AA2097">
        <v>0</v>
      </c>
    </row>
    <row r="2098" spans="25:27">
      <c r="Y2098">
        <v>620105</v>
      </c>
      <c r="Z2098" s="31">
        <v>44466</v>
      </c>
      <c r="AA2098">
        <v>0</v>
      </c>
    </row>
    <row r="2099" spans="25:27">
      <c r="Y2099">
        <v>620105</v>
      </c>
      <c r="Z2099" s="31">
        <v>44467</v>
      </c>
      <c r="AA2099">
        <v>0</v>
      </c>
    </row>
    <row r="2100" spans="25:27">
      <c r="Y2100">
        <v>620105</v>
      </c>
      <c r="Z2100" s="31">
        <v>44468</v>
      </c>
      <c r="AA2100">
        <v>0</v>
      </c>
    </row>
    <row r="2101" spans="25:27">
      <c r="Y2101">
        <v>620105</v>
      </c>
      <c r="Z2101" s="31">
        <v>44469</v>
      </c>
      <c r="AA2101">
        <v>0</v>
      </c>
    </row>
    <row r="2102" spans="25:27">
      <c r="Y2102">
        <v>620105</v>
      </c>
      <c r="Z2102" s="31">
        <v>44470</v>
      </c>
      <c r="AA2102">
        <v>0</v>
      </c>
    </row>
    <row r="2103" spans="25:27">
      <c r="Y2103">
        <v>620105</v>
      </c>
      <c r="Z2103" s="31">
        <v>44471</v>
      </c>
      <c r="AA2103">
        <v>0</v>
      </c>
    </row>
    <row r="2104" spans="25:27">
      <c r="Y2104">
        <v>620105</v>
      </c>
      <c r="Z2104" s="31">
        <v>44472</v>
      </c>
      <c r="AA2104">
        <v>14</v>
      </c>
    </row>
    <row r="2105" spans="25:27">
      <c r="Y2105">
        <v>620105</v>
      </c>
      <c r="Z2105" s="31">
        <v>44473</v>
      </c>
      <c r="AA2105">
        <v>18</v>
      </c>
    </row>
    <row r="2106" spans="25:27">
      <c r="Y2106">
        <v>620105</v>
      </c>
      <c r="Z2106" s="31">
        <v>44474</v>
      </c>
      <c r="AA2106">
        <v>0</v>
      </c>
    </row>
    <row r="2107" spans="25:27">
      <c r="Y2107">
        <v>620105</v>
      </c>
      <c r="Z2107" s="31">
        <v>44475</v>
      </c>
      <c r="AA2107">
        <v>0</v>
      </c>
    </row>
    <row r="2108" spans="25:27">
      <c r="Y2108">
        <v>620105</v>
      </c>
      <c r="Z2108" s="31">
        <v>44476</v>
      </c>
      <c r="AA2108">
        <v>0</v>
      </c>
    </row>
    <row r="2109" spans="25:27">
      <c r="Y2109">
        <v>620105</v>
      </c>
      <c r="Z2109" s="31">
        <v>44477</v>
      </c>
      <c r="AA2109">
        <v>0</v>
      </c>
    </row>
    <row r="2110" spans="25:27">
      <c r="Y2110">
        <v>620105</v>
      </c>
      <c r="Z2110" s="31">
        <v>44478</v>
      </c>
      <c r="AA2110">
        <v>21</v>
      </c>
    </row>
    <row r="2111" spans="25:27">
      <c r="Y2111">
        <v>620105</v>
      </c>
      <c r="Z2111" s="31">
        <v>44479</v>
      </c>
      <c r="AA2111">
        <v>17</v>
      </c>
    </row>
    <row r="2112" spans="25:27">
      <c r="Y2112">
        <v>620105</v>
      </c>
      <c r="Z2112" s="31">
        <v>44480</v>
      </c>
      <c r="AA2112">
        <v>12</v>
      </c>
    </row>
    <row r="2113" spans="25:27">
      <c r="Y2113">
        <v>620105</v>
      </c>
      <c r="Z2113" s="31">
        <v>44481</v>
      </c>
      <c r="AA2113">
        <v>16</v>
      </c>
    </row>
    <row r="2114" spans="25:27">
      <c r="Y2114">
        <v>620105</v>
      </c>
      <c r="Z2114" s="31">
        <v>44482</v>
      </c>
      <c r="AA2114">
        <v>14</v>
      </c>
    </row>
    <row r="2115" spans="25:27">
      <c r="Y2115">
        <v>620105</v>
      </c>
      <c r="Z2115" s="31">
        <v>44483</v>
      </c>
      <c r="AA2115">
        <v>0</v>
      </c>
    </row>
    <row r="2116" spans="25:27">
      <c r="Y2116">
        <v>620105</v>
      </c>
      <c r="Z2116" s="31">
        <v>44484</v>
      </c>
      <c r="AA2116">
        <v>18</v>
      </c>
    </row>
    <row r="2117" spans="25:27">
      <c r="Y2117">
        <v>620105</v>
      </c>
      <c r="Z2117" s="31">
        <v>44485</v>
      </c>
      <c r="AA2117">
        <v>15</v>
      </c>
    </row>
    <row r="2118" spans="25:27">
      <c r="Y2118">
        <v>620105</v>
      </c>
      <c r="Z2118" s="31">
        <v>44486</v>
      </c>
      <c r="AA2118">
        <v>13</v>
      </c>
    </row>
    <row r="2119" spans="25:27">
      <c r="Y2119">
        <v>620105</v>
      </c>
      <c r="Z2119" s="31">
        <v>44487</v>
      </c>
      <c r="AA2119">
        <v>17</v>
      </c>
    </row>
    <row r="2120" spans="25:27">
      <c r="Y2120">
        <v>620105</v>
      </c>
      <c r="Z2120" s="31">
        <v>44488</v>
      </c>
      <c r="AA2120">
        <v>24</v>
      </c>
    </row>
    <row r="2121" spans="25:27">
      <c r="Y2121">
        <v>620105</v>
      </c>
      <c r="Z2121" s="31">
        <v>44489</v>
      </c>
      <c r="AA2121">
        <v>20</v>
      </c>
    </row>
    <row r="2122" spans="25:27">
      <c r="Y2122">
        <v>620105</v>
      </c>
      <c r="Z2122" s="31">
        <v>44490</v>
      </c>
      <c r="AA2122">
        <v>14</v>
      </c>
    </row>
    <row r="2123" spans="25:27">
      <c r="Y2123">
        <v>620105</v>
      </c>
      <c r="Z2123" s="31">
        <v>44491</v>
      </c>
      <c r="AA2123">
        <v>20</v>
      </c>
    </row>
    <row r="2124" spans="25:27">
      <c r="Y2124">
        <v>620105</v>
      </c>
      <c r="Z2124" s="31">
        <v>44492</v>
      </c>
      <c r="AA2124">
        <v>15</v>
      </c>
    </row>
    <row r="2125" spans="25:27">
      <c r="Y2125">
        <v>620105</v>
      </c>
      <c r="Z2125" s="31">
        <v>44493</v>
      </c>
      <c r="AA2125">
        <v>15</v>
      </c>
    </row>
    <row r="2126" spans="25:27">
      <c r="Y2126">
        <v>620105</v>
      </c>
      <c r="Z2126" s="31">
        <v>44494</v>
      </c>
      <c r="AA2126">
        <v>20</v>
      </c>
    </row>
    <row r="2127" spans="25:27">
      <c r="Y2127">
        <v>620105</v>
      </c>
      <c r="Z2127" s="31">
        <v>44495</v>
      </c>
      <c r="AA2127">
        <v>17</v>
      </c>
    </row>
    <row r="2128" spans="25:27">
      <c r="Y2128">
        <v>620105</v>
      </c>
      <c r="Z2128" s="31">
        <v>44496</v>
      </c>
      <c r="AA2128">
        <v>0</v>
      </c>
    </row>
    <row r="2129" spans="25:27">
      <c r="Y2129">
        <v>620105</v>
      </c>
      <c r="Z2129" s="31">
        <v>44497</v>
      </c>
      <c r="AA2129">
        <v>0</v>
      </c>
    </row>
    <row r="2130" spans="25:27">
      <c r="Y2130">
        <v>620105</v>
      </c>
      <c r="Z2130" s="31">
        <v>44498</v>
      </c>
      <c r="AA2130">
        <v>24</v>
      </c>
    </row>
    <row r="2131" spans="25:27">
      <c r="Y2131">
        <v>620105</v>
      </c>
      <c r="Z2131" s="31">
        <v>44499</v>
      </c>
      <c r="AA2131">
        <v>6</v>
      </c>
    </row>
    <row r="2132" spans="25:27">
      <c r="Y2132">
        <v>620105</v>
      </c>
      <c r="Z2132" s="31">
        <v>44500</v>
      </c>
      <c r="AA2132">
        <v>20</v>
      </c>
    </row>
    <row r="2133" spans="25:27">
      <c r="Y2133">
        <v>620105</v>
      </c>
      <c r="Z2133" s="31">
        <v>44501</v>
      </c>
      <c r="AA2133">
        <v>14</v>
      </c>
    </row>
    <row r="2134" spans="25:27">
      <c r="Y2134">
        <v>620105</v>
      </c>
      <c r="Z2134" s="31">
        <v>44502</v>
      </c>
      <c r="AA2134">
        <v>17</v>
      </c>
    </row>
    <row r="2135" spans="25:27">
      <c r="Y2135">
        <v>620105</v>
      </c>
      <c r="Z2135" s="31">
        <v>44503</v>
      </c>
      <c r="AA2135">
        <v>14</v>
      </c>
    </row>
    <row r="2136" spans="25:27">
      <c r="Y2136">
        <v>620105</v>
      </c>
      <c r="Z2136" s="31">
        <v>44504</v>
      </c>
      <c r="AA2136">
        <v>12</v>
      </c>
    </row>
    <row r="2137" spans="25:27">
      <c r="Y2137">
        <v>620105</v>
      </c>
      <c r="Z2137" s="31">
        <v>44505</v>
      </c>
      <c r="AA2137">
        <v>9</v>
      </c>
    </row>
    <row r="2138" spans="25:27">
      <c r="Y2138">
        <v>620105</v>
      </c>
      <c r="Z2138" s="31">
        <v>44506</v>
      </c>
      <c r="AA2138">
        <v>22</v>
      </c>
    </row>
    <row r="2139" spans="25:27">
      <c r="Y2139">
        <v>620105</v>
      </c>
      <c r="Z2139" s="31">
        <v>44507</v>
      </c>
      <c r="AA2139">
        <v>9</v>
      </c>
    </row>
    <row r="2140" spans="25:27">
      <c r="Y2140">
        <v>620105</v>
      </c>
      <c r="Z2140" s="31">
        <v>44508</v>
      </c>
      <c r="AA2140">
        <v>22</v>
      </c>
    </row>
    <row r="2141" spans="25:27">
      <c r="Y2141">
        <v>620105</v>
      </c>
      <c r="Z2141" s="31">
        <v>44509</v>
      </c>
      <c r="AA2141">
        <v>21</v>
      </c>
    </row>
    <row r="2142" spans="25:27">
      <c r="Y2142">
        <v>620105</v>
      </c>
      <c r="Z2142" s="31">
        <v>44510</v>
      </c>
      <c r="AA2142">
        <v>21</v>
      </c>
    </row>
    <row r="2143" spans="25:27">
      <c r="Y2143">
        <v>620105</v>
      </c>
      <c r="Z2143" s="31">
        <v>44511</v>
      </c>
      <c r="AA2143">
        <v>18</v>
      </c>
    </row>
    <row r="2144" spans="25:27">
      <c r="Y2144">
        <v>620105</v>
      </c>
      <c r="Z2144" s="31">
        <v>44512</v>
      </c>
      <c r="AA2144">
        <v>17</v>
      </c>
    </row>
    <row r="2145" spans="25:27">
      <c r="Y2145">
        <v>620105</v>
      </c>
      <c r="Z2145" s="31">
        <v>44513</v>
      </c>
      <c r="AA2145">
        <v>17</v>
      </c>
    </row>
    <row r="2146" spans="25:27">
      <c r="Y2146">
        <v>620105</v>
      </c>
      <c r="Z2146" s="31">
        <v>44514</v>
      </c>
      <c r="AA2146">
        <v>4</v>
      </c>
    </row>
    <row r="2147" spans="25:27">
      <c r="Y2147">
        <v>620105</v>
      </c>
      <c r="Z2147" s="31">
        <v>44515</v>
      </c>
      <c r="AA2147">
        <v>20</v>
      </c>
    </row>
    <row r="2148" spans="25:27">
      <c r="Y2148">
        <v>620105</v>
      </c>
      <c r="Z2148" s="31">
        <v>44516</v>
      </c>
      <c r="AA2148">
        <v>19</v>
      </c>
    </row>
    <row r="2149" spans="25:27">
      <c r="Y2149">
        <v>620105</v>
      </c>
      <c r="Z2149" s="31">
        <v>44517</v>
      </c>
      <c r="AA2149">
        <v>20</v>
      </c>
    </row>
    <row r="2150" spans="25:27">
      <c r="Y2150">
        <v>620105</v>
      </c>
      <c r="Z2150" s="31">
        <v>44518</v>
      </c>
      <c r="AA2150">
        <v>14</v>
      </c>
    </row>
    <row r="2151" spans="25:27">
      <c r="Y2151">
        <v>620105</v>
      </c>
      <c r="Z2151" s="31">
        <v>44519</v>
      </c>
      <c r="AA2151">
        <v>16</v>
      </c>
    </row>
    <row r="2152" spans="25:27">
      <c r="Y2152">
        <v>620105</v>
      </c>
      <c r="Z2152" s="31">
        <v>44520</v>
      </c>
      <c r="AA2152">
        <v>21</v>
      </c>
    </row>
    <row r="2153" spans="25:27">
      <c r="Y2153">
        <v>620105</v>
      </c>
      <c r="Z2153" s="31">
        <v>44521</v>
      </c>
      <c r="AA2153">
        <v>16</v>
      </c>
    </row>
    <row r="2154" spans="25:27">
      <c r="Y2154">
        <v>620105</v>
      </c>
      <c r="Z2154" s="31">
        <v>44522</v>
      </c>
      <c r="AA2154">
        <v>15</v>
      </c>
    </row>
    <row r="2155" spans="25:27">
      <c r="Y2155">
        <v>620105</v>
      </c>
      <c r="Z2155" s="31">
        <v>44523</v>
      </c>
      <c r="AA2155">
        <v>21</v>
      </c>
    </row>
    <row r="2156" spans="25:27">
      <c r="Y2156">
        <v>620105</v>
      </c>
      <c r="Z2156" s="31">
        <v>44524</v>
      </c>
      <c r="AA2156">
        <v>0</v>
      </c>
    </row>
    <row r="2157" spans="25:27">
      <c r="Y2157">
        <v>620105</v>
      </c>
      <c r="Z2157" s="31">
        <v>44525</v>
      </c>
      <c r="AA2157">
        <v>0</v>
      </c>
    </row>
    <row r="2158" spans="25:27">
      <c r="Y2158">
        <v>620105</v>
      </c>
      <c r="Z2158" s="31">
        <v>44526</v>
      </c>
      <c r="AA2158">
        <v>0</v>
      </c>
    </row>
    <row r="2159" spans="25:27">
      <c r="Y2159">
        <v>620105</v>
      </c>
      <c r="Z2159" s="31">
        <v>44527</v>
      </c>
      <c r="AA2159">
        <v>0</v>
      </c>
    </row>
    <row r="2160" spans="25:27">
      <c r="Y2160">
        <v>620105</v>
      </c>
      <c r="Z2160" s="31">
        <v>44528</v>
      </c>
      <c r="AA2160">
        <v>16</v>
      </c>
    </row>
    <row r="2161" spans="25:27">
      <c r="Y2161">
        <v>620105</v>
      </c>
      <c r="Z2161" s="31">
        <v>44529</v>
      </c>
      <c r="AA2161">
        <v>20</v>
      </c>
    </row>
    <row r="2162" spans="25:27">
      <c r="Y2162">
        <v>620105</v>
      </c>
      <c r="Z2162" s="31">
        <v>44530</v>
      </c>
      <c r="AA2162">
        <v>20</v>
      </c>
    </row>
    <row r="2163" spans="25:27">
      <c r="Y2163">
        <v>620105</v>
      </c>
      <c r="Z2163" s="31">
        <v>44531</v>
      </c>
      <c r="AA2163">
        <v>20</v>
      </c>
    </row>
    <row r="2164" spans="25:27">
      <c r="Y2164">
        <v>620105</v>
      </c>
      <c r="Z2164" s="31">
        <v>44532</v>
      </c>
      <c r="AA2164">
        <v>20</v>
      </c>
    </row>
    <row r="2165" spans="25:27">
      <c r="Y2165">
        <v>620105</v>
      </c>
      <c r="Z2165" s="31">
        <v>44533</v>
      </c>
      <c r="AA2165">
        <v>13</v>
      </c>
    </row>
    <row r="2166" spans="25:27">
      <c r="Y2166">
        <v>620105</v>
      </c>
      <c r="Z2166" s="31">
        <v>44534</v>
      </c>
      <c r="AA2166">
        <v>19</v>
      </c>
    </row>
    <row r="2167" spans="25:27">
      <c r="Y2167">
        <v>620105</v>
      </c>
      <c r="Z2167" s="31">
        <v>44535</v>
      </c>
      <c r="AA2167">
        <v>20</v>
      </c>
    </row>
    <row r="2168" spans="25:27">
      <c r="Y2168">
        <v>620105</v>
      </c>
      <c r="Z2168" s="31">
        <v>44536</v>
      </c>
      <c r="AA2168">
        <v>20</v>
      </c>
    </row>
    <row r="2169" spans="25:27">
      <c r="Y2169">
        <v>620105</v>
      </c>
      <c r="Z2169" s="31">
        <v>44537</v>
      </c>
      <c r="AA2169">
        <v>18</v>
      </c>
    </row>
    <row r="2170" spans="25:27">
      <c r="Y2170">
        <v>620105</v>
      </c>
      <c r="Z2170" s="31">
        <v>44538</v>
      </c>
      <c r="AA2170">
        <v>17</v>
      </c>
    </row>
    <row r="2171" spans="25:27">
      <c r="Y2171">
        <v>620105</v>
      </c>
      <c r="Z2171" s="31">
        <v>44539</v>
      </c>
      <c r="AA2171">
        <v>17</v>
      </c>
    </row>
    <row r="2172" spans="25:27">
      <c r="Y2172">
        <v>620105</v>
      </c>
      <c r="Z2172" s="31">
        <v>44540</v>
      </c>
      <c r="AA2172">
        <v>0</v>
      </c>
    </row>
    <row r="2173" spans="25:27">
      <c r="Y2173">
        <v>620105</v>
      </c>
      <c r="Z2173" s="31">
        <v>44541</v>
      </c>
      <c r="AA2173">
        <v>0</v>
      </c>
    </row>
    <row r="2174" spans="25:27">
      <c r="Y2174">
        <v>620105</v>
      </c>
      <c r="Z2174" s="31">
        <v>44542</v>
      </c>
      <c r="AA2174">
        <v>8</v>
      </c>
    </row>
    <row r="2175" spans="25:27">
      <c r="Y2175">
        <v>620105</v>
      </c>
      <c r="Z2175" s="31">
        <v>44543</v>
      </c>
      <c r="AA2175">
        <v>20</v>
      </c>
    </row>
    <row r="2176" spans="25:27">
      <c r="Y2176">
        <v>620105</v>
      </c>
      <c r="Z2176" s="31">
        <v>44544</v>
      </c>
      <c r="AA2176">
        <v>15</v>
      </c>
    </row>
    <row r="2177" spans="25:27">
      <c r="Y2177">
        <v>620105</v>
      </c>
      <c r="Z2177" s="31">
        <v>44545</v>
      </c>
      <c r="AA2177">
        <v>16</v>
      </c>
    </row>
    <row r="2178" spans="25:27">
      <c r="Y2178">
        <v>620105</v>
      </c>
      <c r="Z2178" s="31">
        <v>44546</v>
      </c>
      <c r="AA2178">
        <v>22</v>
      </c>
    </row>
    <row r="2179" spans="25:27">
      <c r="Y2179">
        <v>620105</v>
      </c>
      <c r="Z2179" s="31">
        <v>44547</v>
      </c>
      <c r="AA2179">
        <v>19</v>
      </c>
    </row>
    <row r="2180" spans="25:27">
      <c r="Y2180">
        <v>620105</v>
      </c>
      <c r="Z2180" s="31">
        <v>44548</v>
      </c>
      <c r="AA2180">
        <v>8</v>
      </c>
    </row>
    <row r="2181" spans="25:27">
      <c r="Y2181">
        <v>620105</v>
      </c>
      <c r="Z2181" s="31">
        <v>44549</v>
      </c>
      <c r="AA2181">
        <v>20</v>
      </c>
    </row>
    <row r="2182" spans="25:27">
      <c r="Y2182">
        <v>620105</v>
      </c>
      <c r="Z2182" s="31">
        <v>44550</v>
      </c>
      <c r="AA2182">
        <v>17</v>
      </c>
    </row>
    <row r="2183" spans="25:27">
      <c r="Y2183">
        <v>620105</v>
      </c>
      <c r="Z2183" s="31">
        <v>44551</v>
      </c>
      <c r="AA2183">
        <v>0</v>
      </c>
    </row>
    <row r="2184" spans="25:27">
      <c r="Y2184">
        <v>620105</v>
      </c>
      <c r="Z2184" s="31">
        <v>44552</v>
      </c>
      <c r="AA2184">
        <v>0</v>
      </c>
    </row>
    <row r="2185" spans="25:27">
      <c r="Y2185">
        <v>620105</v>
      </c>
      <c r="Z2185" s="31">
        <v>44553</v>
      </c>
      <c r="AA2185">
        <v>0</v>
      </c>
    </row>
    <row r="2186" spans="25:27">
      <c r="Y2186">
        <v>620105</v>
      </c>
      <c r="Z2186" s="31">
        <v>44554</v>
      </c>
      <c r="AA2186">
        <v>0</v>
      </c>
    </row>
    <row r="2187" spans="25:27">
      <c r="Y2187">
        <v>620105</v>
      </c>
      <c r="Z2187" s="31">
        <v>44555</v>
      </c>
      <c r="AA2187">
        <v>0</v>
      </c>
    </row>
    <row r="2188" spans="25:27">
      <c r="Y2188">
        <v>620105</v>
      </c>
      <c r="Z2188" s="31">
        <v>44556</v>
      </c>
      <c r="AA2188">
        <v>0</v>
      </c>
    </row>
    <row r="2189" spans="25:27">
      <c r="Y2189">
        <v>620105</v>
      </c>
      <c r="Z2189" s="31">
        <v>44557</v>
      </c>
      <c r="AA2189">
        <v>0</v>
      </c>
    </row>
    <row r="2190" spans="25:27">
      <c r="Y2190">
        <v>620105</v>
      </c>
      <c r="Z2190" s="31">
        <v>44558</v>
      </c>
      <c r="AA2190">
        <v>0</v>
      </c>
    </row>
    <row r="2191" spans="25:27">
      <c r="Y2191">
        <v>620105</v>
      </c>
      <c r="Z2191" s="31">
        <v>44559</v>
      </c>
      <c r="AA2191">
        <v>15</v>
      </c>
    </row>
    <row r="2192" spans="25:27">
      <c r="Y2192">
        <v>620105</v>
      </c>
      <c r="Z2192" s="31">
        <v>44560</v>
      </c>
      <c r="AA2192">
        <v>11</v>
      </c>
    </row>
    <row r="2193" spans="25:27">
      <c r="Y2193">
        <v>620105</v>
      </c>
      <c r="Z2193" s="31">
        <v>44561</v>
      </c>
      <c r="AA2193">
        <v>9</v>
      </c>
    </row>
    <row r="2194" spans="25:27">
      <c r="Y2194">
        <v>620105</v>
      </c>
      <c r="Z2194" s="31">
        <v>44562</v>
      </c>
      <c r="AA2194">
        <v>9</v>
      </c>
    </row>
    <row r="2195" spans="25:27">
      <c r="Y2195">
        <v>620105</v>
      </c>
      <c r="Z2195" s="31">
        <v>44563</v>
      </c>
      <c r="AA2195">
        <v>9</v>
      </c>
    </row>
    <row r="2196" spans="25:27">
      <c r="Y2196">
        <v>620105</v>
      </c>
      <c r="Z2196" s="31">
        <v>44564</v>
      </c>
      <c r="AA2196">
        <v>7</v>
      </c>
    </row>
    <row r="2197" spans="25:27">
      <c r="Y2197">
        <v>620105</v>
      </c>
      <c r="Z2197" s="31">
        <v>44565</v>
      </c>
      <c r="AA2197">
        <v>19</v>
      </c>
    </row>
    <row r="2198" spans="25:27">
      <c r="Y2198">
        <v>620105</v>
      </c>
      <c r="Z2198" s="31">
        <v>44566</v>
      </c>
      <c r="AA2198">
        <v>22</v>
      </c>
    </row>
    <row r="2199" spans="25:27">
      <c r="Y2199">
        <v>620105</v>
      </c>
      <c r="Z2199" s="31">
        <v>44567</v>
      </c>
      <c r="AA2199">
        <v>17</v>
      </c>
    </row>
    <row r="2200" spans="25:27">
      <c r="Y2200">
        <v>620105</v>
      </c>
      <c r="Z2200" s="31">
        <v>44568</v>
      </c>
      <c r="AA2200">
        <v>20</v>
      </c>
    </row>
    <row r="2201" spans="25:27">
      <c r="Y2201">
        <v>620105</v>
      </c>
      <c r="Z2201" s="31">
        <v>44569</v>
      </c>
      <c r="AA2201">
        <v>22</v>
      </c>
    </row>
    <row r="2202" spans="25:27">
      <c r="Y2202">
        <v>620105</v>
      </c>
      <c r="Z2202" s="31">
        <v>44570</v>
      </c>
      <c r="AA2202">
        <v>8</v>
      </c>
    </row>
    <row r="2203" spans="25:27">
      <c r="Y2203">
        <v>620105</v>
      </c>
      <c r="Z2203" s="31">
        <v>44571</v>
      </c>
      <c r="AA2203">
        <v>17</v>
      </c>
    </row>
    <row r="2204" spans="25:27">
      <c r="Y2204">
        <v>620105</v>
      </c>
      <c r="Z2204" s="31">
        <v>44572</v>
      </c>
      <c r="AA2204">
        <v>19</v>
      </c>
    </row>
    <row r="2205" spans="25:27">
      <c r="Y2205">
        <v>620105</v>
      </c>
      <c r="Z2205" s="31">
        <v>44573</v>
      </c>
      <c r="AA2205">
        <v>18</v>
      </c>
    </row>
    <row r="2206" spans="25:27">
      <c r="Y2206">
        <v>620105</v>
      </c>
      <c r="Z2206" s="31">
        <v>44574</v>
      </c>
      <c r="AA2206">
        <v>19</v>
      </c>
    </row>
    <row r="2207" spans="25:27">
      <c r="Y2207">
        <v>620105</v>
      </c>
      <c r="Z2207" s="31">
        <v>44575</v>
      </c>
      <c r="AA2207">
        <v>20</v>
      </c>
    </row>
    <row r="2208" spans="25:27">
      <c r="Y2208">
        <v>620105</v>
      </c>
      <c r="Z2208" s="31">
        <v>44576</v>
      </c>
      <c r="AA2208">
        <v>17</v>
      </c>
    </row>
    <row r="2209" spans="25:27">
      <c r="Y2209">
        <v>620105</v>
      </c>
      <c r="Z2209" s="31">
        <v>44577</v>
      </c>
      <c r="AA2209">
        <v>18</v>
      </c>
    </row>
    <row r="2210" spans="25:27">
      <c r="Y2210">
        <v>620105</v>
      </c>
      <c r="Z2210" s="31">
        <v>44578</v>
      </c>
      <c r="AA2210">
        <v>8</v>
      </c>
    </row>
    <row r="2211" spans="25:27">
      <c r="Y2211">
        <v>620105</v>
      </c>
      <c r="Z2211" s="31">
        <v>44579</v>
      </c>
      <c r="AA2211">
        <v>16</v>
      </c>
    </row>
    <row r="2212" spans="25:27">
      <c r="Y2212">
        <v>620105</v>
      </c>
      <c r="Z2212" s="31">
        <v>44580</v>
      </c>
      <c r="AA2212">
        <v>15</v>
      </c>
    </row>
    <row r="2213" spans="25:27">
      <c r="Y2213">
        <v>620105</v>
      </c>
      <c r="Z2213" s="31">
        <v>44581</v>
      </c>
      <c r="AA2213">
        <v>2</v>
      </c>
    </row>
    <row r="2214" spans="25:27">
      <c r="Y2214">
        <v>620105</v>
      </c>
      <c r="Z2214" s="31">
        <v>44582</v>
      </c>
      <c r="AA2214">
        <v>15</v>
      </c>
    </row>
    <row r="2215" spans="25:27">
      <c r="Y2215">
        <v>620105</v>
      </c>
      <c r="Z2215" s="31">
        <v>44583</v>
      </c>
      <c r="AA2215">
        <v>17</v>
      </c>
    </row>
    <row r="2216" spans="25:27">
      <c r="Y2216">
        <v>620105</v>
      </c>
      <c r="Z2216" s="31">
        <v>44584</v>
      </c>
      <c r="AA2216">
        <v>18</v>
      </c>
    </row>
    <row r="2217" spans="25:27">
      <c r="Y2217">
        <v>620105</v>
      </c>
      <c r="Z2217" s="31">
        <v>44585</v>
      </c>
      <c r="AA2217">
        <v>18</v>
      </c>
    </row>
    <row r="2218" spans="25:27">
      <c r="Y2218">
        <v>620105</v>
      </c>
      <c r="Z2218" s="31">
        <v>44586</v>
      </c>
      <c r="AA2218">
        <v>17</v>
      </c>
    </row>
    <row r="2219" spans="25:27">
      <c r="Y2219">
        <v>620105</v>
      </c>
      <c r="Z2219" s="31">
        <v>44587</v>
      </c>
      <c r="AA2219">
        <v>19</v>
      </c>
    </row>
    <row r="2220" spans="25:27">
      <c r="Y2220">
        <v>620105</v>
      </c>
      <c r="Z2220" s="31">
        <v>44588</v>
      </c>
      <c r="AA2220">
        <v>16</v>
      </c>
    </row>
    <row r="2221" spans="25:27">
      <c r="Y2221">
        <v>620105</v>
      </c>
      <c r="Z2221" s="31">
        <v>44589</v>
      </c>
      <c r="AA2221">
        <v>20</v>
      </c>
    </row>
    <row r="2222" spans="25:27">
      <c r="Y2222">
        <v>620105</v>
      </c>
      <c r="Z2222" s="31">
        <v>44590</v>
      </c>
      <c r="AA2222">
        <v>24</v>
      </c>
    </row>
    <row r="2223" spans="25:27">
      <c r="Y2223">
        <v>620105</v>
      </c>
      <c r="Z2223" s="31">
        <v>44591</v>
      </c>
      <c r="AA2223">
        <v>0</v>
      </c>
    </row>
    <row r="2224" spans="25:27">
      <c r="Y2224">
        <v>620105</v>
      </c>
      <c r="Z2224" s="31">
        <v>44592</v>
      </c>
      <c r="AA2224">
        <v>0</v>
      </c>
    </row>
    <row r="2225" spans="25:27">
      <c r="Y2225">
        <v>620105</v>
      </c>
      <c r="Z2225" s="31">
        <v>44593</v>
      </c>
      <c r="AA2225">
        <v>11</v>
      </c>
    </row>
    <row r="2226" spans="25:27">
      <c r="Y2226">
        <v>620105</v>
      </c>
      <c r="Z2226" s="31">
        <v>44594</v>
      </c>
      <c r="AA2226">
        <v>0</v>
      </c>
    </row>
    <row r="2227" spans="25:27">
      <c r="Y2227">
        <v>620105</v>
      </c>
      <c r="Z2227" s="31">
        <v>44595</v>
      </c>
      <c r="AA2227">
        <v>0</v>
      </c>
    </row>
    <row r="2228" spans="25:27">
      <c r="Y2228">
        <v>620105</v>
      </c>
      <c r="Z2228" s="31">
        <v>44596</v>
      </c>
      <c r="AA2228">
        <v>0</v>
      </c>
    </row>
    <row r="2229" spans="25:27">
      <c r="Y2229">
        <v>620105</v>
      </c>
      <c r="Z2229" s="31">
        <v>44597</v>
      </c>
      <c r="AA2229">
        <v>0</v>
      </c>
    </row>
    <row r="2230" spans="25:27">
      <c r="Y2230">
        <v>620105</v>
      </c>
      <c r="Z2230" s="31">
        <v>44598</v>
      </c>
      <c r="AA2230">
        <v>15</v>
      </c>
    </row>
    <row r="2231" spans="25:27">
      <c r="Y2231">
        <v>620105</v>
      </c>
      <c r="Z2231" s="31">
        <v>44599</v>
      </c>
      <c r="AA2231">
        <v>17</v>
      </c>
    </row>
    <row r="2232" spans="25:27">
      <c r="Y2232">
        <v>620105</v>
      </c>
      <c r="Z2232" s="31">
        <v>44600</v>
      </c>
      <c r="AA2232">
        <v>0</v>
      </c>
    </row>
    <row r="2233" spans="25:27">
      <c r="Y2233">
        <v>620105</v>
      </c>
      <c r="Z2233" s="31">
        <v>44601</v>
      </c>
      <c r="AA2233">
        <v>9</v>
      </c>
    </row>
    <row r="2234" spans="25:27">
      <c r="Y2234">
        <v>620105</v>
      </c>
      <c r="Z2234" s="31">
        <v>44602</v>
      </c>
      <c r="AA2234">
        <v>0</v>
      </c>
    </row>
    <row r="2235" spans="25:27">
      <c r="Y2235">
        <v>620105</v>
      </c>
      <c r="Z2235" s="31">
        <v>44603</v>
      </c>
      <c r="AA2235">
        <v>0</v>
      </c>
    </row>
    <row r="2236" spans="25:27">
      <c r="Y2236">
        <v>620105</v>
      </c>
      <c r="Z2236" s="31">
        <v>44604</v>
      </c>
      <c r="AA2236">
        <v>0</v>
      </c>
    </row>
    <row r="2237" spans="25:27">
      <c r="Y2237">
        <v>620105</v>
      </c>
      <c r="Z2237" s="31">
        <v>44605</v>
      </c>
      <c r="AA2237">
        <v>0</v>
      </c>
    </row>
    <row r="2238" spans="25:27">
      <c r="Y2238">
        <v>620105</v>
      </c>
      <c r="Z2238" s="31">
        <v>44606</v>
      </c>
      <c r="AA2238">
        <v>21</v>
      </c>
    </row>
    <row r="2239" spans="25:27">
      <c r="Y2239">
        <v>620105</v>
      </c>
      <c r="Z2239" s="31">
        <v>44607</v>
      </c>
      <c r="AA2239">
        <v>10</v>
      </c>
    </row>
    <row r="2240" spans="25:27">
      <c r="Y2240">
        <v>620105</v>
      </c>
      <c r="Z2240" s="31">
        <v>44608</v>
      </c>
      <c r="AA2240">
        <v>12</v>
      </c>
    </row>
    <row r="2241" spans="25:27">
      <c r="Y2241">
        <v>620105</v>
      </c>
      <c r="Z2241" s="31">
        <v>44609</v>
      </c>
      <c r="AA2241">
        <v>17</v>
      </c>
    </row>
    <row r="2242" spans="25:27">
      <c r="Y2242">
        <v>620105</v>
      </c>
      <c r="Z2242" s="31">
        <v>44610</v>
      </c>
      <c r="AA2242">
        <v>16</v>
      </c>
    </row>
    <row r="2243" spans="25:27">
      <c r="Y2243">
        <v>620105</v>
      </c>
      <c r="Z2243" s="31">
        <v>44611</v>
      </c>
      <c r="AA2243">
        <v>14</v>
      </c>
    </row>
    <row r="2244" spans="25:27">
      <c r="Y2244">
        <v>620105</v>
      </c>
      <c r="Z2244" s="31">
        <v>44612</v>
      </c>
      <c r="AA2244">
        <v>6</v>
      </c>
    </row>
    <row r="2245" spans="25:27">
      <c r="Y2245">
        <v>620105</v>
      </c>
      <c r="Z2245" s="31">
        <v>44613</v>
      </c>
      <c r="AA2245">
        <v>15</v>
      </c>
    </row>
    <row r="2246" spans="25:27">
      <c r="Y2246">
        <v>620105</v>
      </c>
      <c r="Z2246" s="31">
        <v>44614</v>
      </c>
      <c r="AA2246">
        <v>11</v>
      </c>
    </row>
    <row r="2247" spans="25:27">
      <c r="Y2247">
        <v>620105</v>
      </c>
      <c r="Z2247" s="31">
        <v>44615</v>
      </c>
      <c r="AA2247">
        <v>11</v>
      </c>
    </row>
    <row r="2248" spans="25:27">
      <c r="Y2248">
        <v>620105</v>
      </c>
      <c r="Z2248" s="31">
        <v>44616</v>
      </c>
      <c r="AA2248">
        <v>13</v>
      </c>
    </row>
    <row r="2249" spans="25:27">
      <c r="Y2249">
        <v>620105</v>
      </c>
      <c r="Z2249" s="31">
        <v>44617</v>
      </c>
      <c r="AA2249">
        <v>14</v>
      </c>
    </row>
    <row r="2250" spans="25:27">
      <c r="Y2250">
        <v>620105</v>
      </c>
      <c r="Z2250" s="31">
        <v>44618</v>
      </c>
      <c r="AA2250">
        <v>0</v>
      </c>
    </row>
    <row r="2251" spans="25:27">
      <c r="Y2251">
        <v>620105</v>
      </c>
      <c r="Z2251" s="31">
        <v>44619</v>
      </c>
      <c r="AA2251">
        <v>0</v>
      </c>
    </row>
    <row r="2252" spans="25:27">
      <c r="Y2252">
        <v>620105</v>
      </c>
      <c r="Z2252" s="31">
        <v>44620</v>
      </c>
      <c r="AA2252">
        <v>0</v>
      </c>
    </row>
    <row r="2253" spans="25:27">
      <c r="Y2253">
        <v>620105</v>
      </c>
      <c r="Z2253" s="31">
        <v>44621</v>
      </c>
      <c r="AA2253">
        <v>0</v>
      </c>
    </row>
    <row r="2254" spans="25:27">
      <c r="Y2254">
        <v>620105</v>
      </c>
      <c r="Z2254" s="31">
        <v>44622</v>
      </c>
      <c r="AA2254">
        <v>1</v>
      </c>
    </row>
    <row r="2255" spans="25:27">
      <c r="Y2255">
        <v>620105</v>
      </c>
      <c r="Z2255" s="31">
        <v>44623</v>
      </c>
      <c r="AA2255">
        <v>1</v>
      </c>
    </row>
    <row r="2256" spans="25:27">
      <c r="Y2256">
        <v>620105</v>
      </c>
      <c r="Z2256" s="31">
        <v>44624</v>
      </c>
      <c r="AA2256">
        <v>1</v>
      </c>
    </row>
    <row r="2257" spans="25:27">
      <c r="Y2257">
        <v>620105</v>
      </c>
      <c r="Z2257" s="31">
        <v>44625</v>
      </c>
      <c r="AA2257">
        <v>1</v>
      </c>
    </row>
    <row r="2258" spans="25:27">
      <c r="Y2258">
        <v>620105</v>
      </c>
      <c r="Z2258" s="31">
        <v>44626</v>
      </c>
      <c r="AA2258">
        <v>1</v>
      </c>
    </row>
    <row r="2259" spans="25:27">
      <c r="Y2259">
        <v>620105</v>
      </c>
      <c r="Z2259" s="31">
        <v>44627</v>
      </c>
      <c r="AA2259">
        <v>1</v>
      </c>
    </row>
    <row r="2260" spans="25:27">
      <c r="Y2260">
        <v>620105</v>
      </c>
      <c r="Z2260" s="31">
        <v>44628</v>
      </c>
      <c r="AA2260">
        <v>0</v>
      </c>
    </row>
    <row r="2261" spans="25:27">
      <c r="Y2261">
        <v>620105</v>
      </c>
      <c r="Z2261" s="31">
        <v>44629</v>
      </c>
      <c r="AA2261">
        <v>1</v>
      </c>
    </row>
    <row r="2262" spans="25:27">
      <c r="Y2262">
        <v>620105</v>
      </c>
      <c r="Z2262" s="31">
        <v>44630</v>
      </c>
      <c r="AA2262">
        <v>1</v>
      </c>
    </row>
    <row r="2263" spans="25:27">
      <c r="Y2263">
        <v>620105</v>
      </c>
      <c r="Z2263" s="31">
        <v>44631</v>
      </c>
      <c r="AA2263">
        <v>1</v>
      </c>
    </row>
    <row r="2264" spans="25:27">
      <c r="Y2264">
        <v>620105</v>
      </c>
      <c r="Z2264" s="31">
        <v>44632</v>
      </c>
      <c r="AA2264">
        <v>1</v>
      </c>
    </row>
    <row r="2265" spans="25:27">
      <c r="Y2265">
        <v>620105</v>
      </c>
      <c r="Z2265" s="31">
        <v>44633</v>
      </c>
      <c r="AA2265">
        <v>1</v>
      </c>
    </row>
    <row r="2266" spans="25:27">
      <c r="Y2266">
        <v>620105</v>
      </c>
      <c r="Z2266" s="31">
        <v>44634</v>
      </c>
      <c r="AA2266">
        <v>1</v>
      </c>
    </row>
    <row r="2267" spans="25:27">
      <c r="Y2267">
        <v>620105</v>
      </c>
      <c r="Z2267" s="31">
        <v>44635</v>
      </c>
      <c r="AA2267">
        <v>0</v>
      </c>
    </row>
    <row r="2268" spans="25:27">
      <c r="Y2268">
        <v>620105</v>
      </c>
      <c r="Z2268" s="31">
        <v>44636</v>
      </c>
      <c r="AA2268">
        <v>1</v>
      </c>
    </row>
    <row r="2269" spans="25:27">
      <c r="Y2269">
        <v>620105</v>
      </c>
      <c r="Z2269" s="31">
        <v>44637</v>
      </c>
      <c r="AA2269">
        <v>1</v>
      </c>
    </row>
    <row r="2270" spans="25:27">
      <c r="Y2270">
        <v>620105</v>
      </c>
      <c r="Z2270" s="31">
        <v>44638</v>
      </c>
      <c r="AA2270">
        <v>1</v>
      </c>
    </row>
    <row r="2271" spans="25:27">
      <c r="Y2271">
        <v>620105</v>
      </c>
      <c r="Z2271" s="31">
        <v>44639</v>
      </c>
      <c r="AA2271">
        <v>0</v>
      </c>
    </row>
    <row r="2272" spans="25:27">
      <c r="Y2272">
        <v>620105</v>
      </c>
      <c r="Z2272" s="31">
        <v>44640</v>
      </c>
      <c r="AA2272">
        <v>0</v>
      </c>
    </row>
    <row r="2273" spans="25:27">
      <c r="Y2273">
        <v>620105</v>
      </c>
      <c r="Z2273" s="31">
        <v>44641</v>
      </c>
      <c r="AA2273">
        <v>1</v>
      </c>
    </row>
    <row r="2274" spans="25:27">
      <c r="Y2274">
        <v>620105</v>
      </c>
      <c r="Z2274" s="31">
        <v>44642</v>
      </c>
      <c r="AA2274">
        <v>0</v>
      </c>
    </row>
    <row r="2275" spans="25:27">
      <c r="Y2275">
        <v>620105</v>
      </c>
      <c r="Z2275" s="31">
        <v>44643</v>
      </c>
      <c r="AA2275">
        <v>6</v>
      </c>
    </row>
    <row r="2276" spans="25:27">
      <c r="Y2276">
        <v>620105</v>
      </c>
      <c r="Z2276" s="31">
        <v>44644</v>
      </c>
      <c r="AA2276">
        <v>6</v>
      </c>
    </row>
    <row r="2277" spans="25:27">
      <c r="Y2277">
        <v>620105</v>
      </c>
      <c r="Z2277" s="31">
        <v>44645</v>
      </c>
      <c r="AA2277">
        <v>14</v>
      </c>
    </row>
    <row r="2278" spans="25:27">
      <c r="Y2278">
        <v>620105</v>
      </c>
      <c r="Z2278" s="31">
        <v>44646</v>
      </c>
      <c r="AA2278">
        <v>22</v>
      </c>
    </row>
    <row r="2279" spans="25:27">
      <c r="Y2279">
        <v>620105</v>
      </c>
      <c r="Z2279" s="31">
        <v>44647</v>
      </c>
      <c r="AA2279">
        <v>9</v>
      </c>
    </row>
    <row r="2280" spans="25:27">
      <c r="Y2280">
        <v>620105</v>
      </c>
      <c r="Z2280" s="31">
        <v>44648</v>
      </c>
      <c r="AA2280">
        <v>15</v>
      </c>
    </row>
    <row r="2281" spans="25:27">
      <c r="Y2281">
        <v>620105</v>
      </c>
      <c r="Z2281" s="31">
        <v>44649</v>
      </c>
      <c r="AA2281">
        <v>16</v>
      </c>
    </row>
    <row r="2282" spans="25:27">
      <c r="Y2282">
        <v>620105</v>
      </c>
      <c r="Z2282" s="31">
        <v>44650</v>
      </c>
      <c r="AA2282">
        <v>11</v>
      </c>
    </row>
    <row r="2283" spans="25:27">
      <c r="Y2283">
        <v>620105</v>
      </c>
      <c r="Z2283" s="31">
        <v>44651</v>
      </c>
      <c r="AA2283">
        <v>20</v>
      </c>
    </row>
    <row r="2284" spans="25:27">
      <c r="Y2284">
        <v>620105</v>
      </c>
      <c r="Z2284" s="31">
        <v>44652</v>
      </c>
      <c r="AA2284">
        <v>0</v>
      </c>
    </row>
    <row r="2285" spans="25:27">
      <c r="Y2285">
        <v>620105</v>
      </c>
      <c r="Z2285" s="31">
        <v>44653</v>
      </c>
      <c r="AA2285">
        <v>0</v>
      </c>
    </row>
    <row r="2286" spans="25:27">
      <c r="Y2286">
        <v>620105</v>
      </c>
      <c r="Z2286" s="31">
        <v>44654</v>
      </c>
      <c r="AA2286">
        <v>9</v>
      </c>
    </row>
    <row r="2287" spans="25:27">
      <c r="Y2287">
        <v>620105</v>
      </c>
      <c r="Z2287" s="31">
        <v>44655</v>
      </c>
      <c r="AA2287">
        <v>0</v>
      </c>
    </row>
    <row r="2288" spans="25:27">
      <c r="Y2288">
        <v>620105</v>
      </c>
      <c r="Z2288" s="31">
        <v>44656</v>
      </c>
      <c r="AA2288">
        <v>0</v>
      </c>
    </row>
    <row r="2289" spans="25:27">
      <c r="Y2289">
        <v>620105</v>
      </c>
      <c r="Z2289" s="31">
        <v>44657</v>
      </c>
      <c r="AA2289">
        <v>17</v>
      </c>
    </row>
    <row r="2290" spans="25:27">
      <c r="Y2290">
        <v>620105</v>
      </c>
      <c r="Z2290" s="31">
        <v>44658</v>
      </c>
      <c r="AA2290">
        <v>13</v>
      </c>
    </row>
    <row r="2291" spans="25:27">
      <c r="Y2291">
        <v>620105</v>
      </c>
      <c r="Z2291" s="31">
        <v>44659</v>
      </c>
      <c r="AA2291">
        <v>15</v>
      </c>
    </row>
    <row r="2292" spans="25:27">
      <c r="Y2292">
        <v>620105</v>
      </c>
      <c r="Z2292" s="31">
        <v>44660</v>
      </c>
      <c r="AA2292">
        <v>0</v>
      </c>
    </row>
    <row r="2293" spans="25:27">
      <c r="Y2293">
        <v>620105</v>
      </c>
      <c r="Z2293" s="31">
        <v>44661</v>
      </c>
      <c r="AA2293">
        <v>21</v>
      </c>
    </row>
    <row r="2294" spans="25:27">
      <c r="Y2294">
        <v>620105</v>
      </c>
      <c r="Z2294" s="31">
        <v>44662</v>
      </c>
      <c r="AA2294">
        <v>17</v>
      </c>
    </row>
    <row r="2295" spans="25:27">
      <c r="Y2295">
        <v>620105</v>
      </c>
      <c r="Z2295" s="31">
        <v>44663</v>
      </c>
      <c r="AA2295">
        <v>17</v>
      </c>
    </row>
    <row r="2296" spans="25:27">
      <c r="Y2296">
        <v>620105</v>
      </c>
      <c r="Z2296" s="31">
        <v>44664</v>
      </c>
      <c r="AA2296">
        <v>10</v>
      </c>
    </row>
    <row r="2297" spans="25:27">
      <c r="Y2297">
        <v>620105</v>
      </c>
      <c r="Z2297" s="31">
        <v>44665</v>
      </c>
      <c r="AA2297">
        <v>5</v>
      </c>
    </row>
    <row r="2298" spans="25:27">
      <c r="Y2298">
        <v>620105</v>
      </c>
      <c r="Z2298" s="31">
        <v>44666</v>
      </c>
      <c r="AA2298">
        <v>7</v>
      </c>
    </row>
    <row r="2299" spans="25:27">
      <c r="Y2299">
        <v>620105</v>
      </c>
      <c r="Z2299" s="31">
        <v>44667</v>
      </c>
      <c r="AA2299">
        <v>7</v>
      </c>
    </row>
    <row r="2300" spans="25:27">
      <c r="Y2300">
        <v>620105</v>
      </c>
      <c r="Z2300" s="31">
        <v>44668</v>
      </c>
      <c r="AA2300">
        <v>14</v>
      </c>
    </row>
    <row r="2301" spans="25:27">
      <c r="Y2301">
        <v>620105</v>
      </c>
      <c r="Z2301" s="31">
        <v>44669</v>
      </c>
      <c r="AA2301">
        <v>7</v>
      </c>
    </row>
    <row r="2302" spans="25:27">
      <c r="Y2302">
        <v>620105</v>
      </c>
      <c r="Z2302" s="31">
        <v>44670</v>
      </c>
      <c r="AA2302">
        <v>17</v>
      </c>
    </row>
    <row r="2303" spans="25:27">
      <c r="Y2303">
        <v>620105</v>
      </c>
      <c r="Z2303" s="31">
        <v>44671</v>
      </c>
      <c r="AA2303">
        <v>4</v>
      </c>
    </row>
    <row r="2304" spans="25:27">
      <c r="Y2304">
        <v>620105</v>
      </c>
      <c r="Z2304" s="31">
        <v>44672</v>
      </c>
      <c r="AA2304">
        <v>0</v>
      </c>
    </row>
    <row r="2305" spans="25:27">
      <c r="Y2305">
        <v>620105</v>
      </c>
      <c r="Z2305" s="31">
        <v>44673</v>
      </c>
      <c r="AA2305">
        <v>1</v>
      </c>
    </row>
    <row r="2306" spans="25:27">
      <c r="Y2306">
        <v>620105</v>
      </c>
      <c r="Z2306" s="31">
        <v>44674</v>
      </c>
      <c r="AA2306">
        <v>0</v>
      </c>
    </row>
    <row r="2307" spans="25:27">
      <c r="Y2307">
        <v>620105</v>
      </c>
      <c r="Z2307" s="31">
        <v>44675</v>
      </c>
      <c r="AA2307">
        <v>0</v>
      </c>
    </row>
    <row r="2308" spans="25:27">
      <c r="Y2308">
        <v>620105</v>
      </c>
      <c r="Z2308" s="31">
        <v>44676</v>
      </c>
      <c r="AA2308">
        <v>0</v>
      </c>
    </row>
    <row r="2309" spans="25:27">
      <c r="Y2309">
        <v>620105</v>
      </c>
      <c r="Z2309" s="31">
        <v>44677</v>
      </c>
      <c r="AA2309">
        <v>0</v>
      </c>
    </row>
    <row r="2310" spans="25:27">
      <c r="Y2310">
        <v>620105</v>
      </c>
      <c r="Z2310" s="31">
        <v>44678</v>
      </c>
      <c r="AA2310">
        <v>7</v>
      </c>
    </row>
    <row r="2311" spans="25:27">
      <c r="Y2311">
        <v>620105</v>
      </c>
      <c r="Z2311" s="31">
        <v>44679</v>
      </c>
      <c r="AA2311">
        <v>10</v>
      </c>
    </row>
    <row r="2312" spans="25:27">
      <c r="Y2312">
        <v>620105</v>
      </c>
      <c r="Z2312" s="31">
        <v>44680</v>
      </c>
      <c r="AA2312">
        <v>7</v>
      </c>
    </row>
    <row r="2313" spans="25:27">
      <c r="Y2313">
        <v>620105</v>
      </c>
      <c r="Z2313" s="31">
        <v>44681</v>
      </c>
      <c r="AA2313">
        <v>8</v>
      </c>
    </row>
    <row r="2314" spans="25:27">
      <c r="Y2314">
        <v>620105</v>
      </c>
      <c r="Z2314" s="31">
        <v>44682</v>
      </c>
      <c r="AA2314">
        <v>5</v>
      </c>
    </row>
    <row r="2315" spans="25:27">
      <c r="Y2315">
        <v>620105</v>
      </c>
      <c r="Z2315" s="31">
        <v>44683</v>
      </c>
      <c r="AA2315">
        <v>2</v>
      </c>
    </row>
    <row r="2316" spans="25:27">
      <c r="Y2316">
        <v>620105</v>
      </c>
      <c r="Z2316" s="31">
        <v>44684</v>
      </c>
      <c r="AA2316">
        <v>10</v>
      </c>
    </row>
    <row r="2317" spans="25:27">
      <c r="Y2317">
        <v>620105</v>
      </c>
      <c r="Z2317" s="31">
        <v>44685</v>
      </c>
      <c r="AA2317">
        <v>12</v>
      </c>
    </row>
    <row r="2318" spans="25:27">
      <c r="Y2318">
        <v>620105</v>
      </c>
      <c r="Z2318" s="31">
        <v>44686</v>
      </c>
      <c r="AA2318">
        <v>9</v>
      </c>
    </row>
    <row r="2319" spans="25:27">
      <c r="Y2319">
        <v>620105</v>
      </c>
      <c r="Z2319" s="31">
        <v>44687</v>
      </c>
      <c r="AA2319">
        <v>4</v>
      </c>
    </row>
    <row r="2320" spans="25:27">
      <c r="Y2320">
        <v>620105</v>
      </c>
      <c r="Z2320" s="31">
        <v>44688</v>
      </c>
      <c r="AA2320">
        <v>8</v>
      </c>
    </row>
    <row r="2321" spans="25:27">
      <c r="Y2321">
        <v>620105</v>
      </c>
      <c r="Z2321" s="31">
        <v>44689</v>
      </c>
      <c r="AA2321">
        <v>11</v>
      </c>
    </row>
    <row r="2322" spans="25:27">
      <c r="Y2322">
        <v>620105</v>
      </c>
      <c r="Z2322" s="31">
        <v>44690</v>
      </c>
      <c r="AA2322">
        <v>0</v>
      </c>
    </row>
    <row r="2323" spans="25:27">
      <c r="Y2323">
        <v>620105</v>
      </c>
      <c r="Z2323" s="31">
        <v>44691</v>
      </c>
      <c r="AA2323">
        <v>0</v>
      </c>
    </row>
    <row r="2324" spans="25:27">
      <c r="Y2324">
        <v>620105</v>
      </c>
      <c r="Z2324" s="31">
        <v>44692</v>
      </c>
      <c r="AA2324">
        <v>14</v>
      </c>
    </row>
    <row r="2325" spans="25:27">
      <c r="Y2325">
        <v>620105</v>
      </c>
      <c r="Z2325" s="31">
        <v>44693</v>
      </c>
      <c r="AA2325">
        <v>10</v>
      </c>
    </row>
    <row r="2326" spans="25:27">
      <c r="Y2326">
        <v>620105</v>
      </c>
      <c r="Z2326" s="31">
        <v>44694</v>
      </c>
      <c r="AA2326">
        <v>20</v>
      </c>
    </row>
    <row r="2327" spans="25:27">
      <c r="Y2327">
        <v>620105</v>
      </c>
      <c r="Z2327" s="31">
        <v>44695</v>
      </c>
      <c r="AA2327">
        <v>0</v>
      </c>
    </row>
    <row r="2328" spans="25:27">
      <c r="Y2328">
        <v>620105</v>
      </c>
      <c r="Z2328" s="31">
        <v>44696</v>
      </c>
      <c r="AA2328">
        <v>0</v>
      </c>
    </row>
    <row r="2329" spans="25:27">
      <c r="Y2329">
        <v>620105</v>
      </c>
      <c r="Z2329" s="31">
        <v>44697</v>
      </c>
      <c r="AA2329">
        <v>19</v>
      </c>
    </row>
    <row r="2330" spans="25:27">
      <c r="Y2330">
        <v>620105</v>
      </c>
      <c r="Z2330" s="31">
        <v>44698</v>
      </c>
      <c r="AA2330">
        <v>6</v>
      </c>
    </row>
    <row r="2331" spans="25:27">
      <c r="Y2331">
        <v>620105</v>
      </c>
      <c r="Z2331" s="31">
        <v>44699</v>
      </c>
      <c r="AA2331">
        <v>1</v>
      </c>
    </row>
    <row r="2332" spans="25:27">
      <c r="Y2332">
        <v>620105</v>
      </c>
      <c r="Z2332" s="31">
        <v>44700</v>
      </c>
      <c r="AA2332">
        <v>12</v>
      </c>
    </row>
    <row r="2333" spans="25:27">
      <c r="Y2333">
        <v>620105</v>
      </c>
      <c r="Z2333" s="31">
        <v>44701</v>
      </c>
      <c r="AA2333">
        <v>12</v>
      </c>
    </row>
    <row r="2334" spans="25:27">
      <c r="Y2334">
        <v>620105</v>
      </c>
      <c r="Z2334" s="31">
        <v>44702</v>
      </c>
      <c r="AA2334">
        <v>3</v>
      </c>
    </row>
    <row r="2335" spans="25:27">
      <c r="Y2335">
        <v>620105</v>
      </c>
      <c r="Z2335" s="31">
        <v>44703</v>
      </c>
      <c r="AA2335">
        <v>0</v>
      </c>
    </row>
    <row r="2336" spans="25:27">
      <c r="Y2336">
        <v>620105</v>
      </c>
      <c r="Z2336" s="31">
        <v>44704</v>
      </c>
      <c r="AA2336">
        <v>18</v>
      </c>
    </row>
    <row r="2337" spans="25:27">
      <c r="Y2337">
        <v>620105</v>
      </c>
      <c r="Z2337" s="31">
        <v>44705</v>
      </c>
      <c r="AA2337">
        <v>0</v>
      </c>
    </row>
    <row r="2338" spans="25:27">
      <c r="Y2338">
        <v>620105</v>
      </c>
      <c r="Z2338" s="31">
        <v>44706</v>
      </c>
      <c r="AA2338">
        <v>0</v>
      </c>
    </row>
    <row r="2339" spans="25:27">
      <c r="Y2339">
        <v>620105</v>
      </c>
      <c r="Z2339" s="31">
        <v>44707</v>
      </c>
      <c r="AA2339">
        <v>0</v>
      </c>
    </row>
    <row r="2340" spans="25:27">
      <c r="Y2340">
        <v>620105</v>
      </c>
      <c r="Z2340" s="31">
        <v>44708</v>
      </c>
      <c r="AA2340">
        <v>0</v>
      </c>
    </row>
    <row r="2341" spans="25:27">
      <c r="Y2341">
        <v>620105</v>
      </c>
      <c r="Z2341" s="31">
        <v>44709</v>
      </c>
      <c r="AA2341">
        <v>0</v>
      </c>
    </row>
    <row r="2342" spans="25:27">
      <c r="Y2342">
        <v>620105</v>
      </c>
      <c r="Z2342" s="31">
        <v>44710</v>
      </c>
      <c r="AA2342">
        <v>0</v>
      </c>
    </row>
    <row r="2343" spans="25:27">
      <c r="Y2343">
        <v>620105</v>
      </c>
      <c r="Z2343" s="31">
        <v>44711</v>
      </c>
      <c r="AA2343">
        <v>0</v>
      </c>
    </row>
    <row r="2344" spans="25:27">
      <c r="Y2344">
        <v>620105</v>
      </c>
      <c r="Z2344" s="31">
        <v>44712</v>
      </c>
      <c r="AA2344">
        <v>0</v>
      </c>
    </row>
    <row r="2345" spans="25:27">
      <c r="Y2345">
        <v>620105</v>
      </c>
      <c r="Z2345" s="31">
        <v>44713</v>
      </c>
      <c r="AA2345">
        <v>0</v>
      </c>
    </row>
    <row r="2346" spans="25:27">
      <c r="Y2346">
        <v>620105</v>
      </c>
      <c r="Z2346" s="31">
        <v>44714</v>
      </c>
      <c r="AA2346">
        <v>0</v>
      </c>
    </row>
    <row r="2347" spans="25:27">
      <c r="Y2347">
        <v>620105</v>
      </c>
      <c r="Z2347" s="31">
        <v>44715</v>
      </c>
      <c r="AA2347">
        <v>0</v>
      </c>
    </row>
    <row r="2348" spans="25:27">
      <c r="Y2348">
        <v>620105</v>
      </c>
      <c r="Z2348" s="31">
        <v>44716</v>
      </c>
      <c r="AA2348">
        <v>0</v>
      </c>
    </row>
    <row r="2349" spans="25:27">
      <c r="Y2349">
        <v>620105</v>
      </c>
      <c r="Z2349" s="31">
        <v>44717</v>
      </c>
      <c r="AA2349">
        <v>0</v>
      </c>
    </row>
    <row r="2350" spans="25:27">
      <c r="Y2350">
        <v>620105</v>
      </c>
      <c r="Z2350" s="31">
        <v>44718</v>
      </c>
      <c r="AA2350">
        <v>0</v>
      </c>
    </row>
    <row r="2351" spans="25:27">
      <c r="Y2351">
        <v>620105</v>
      </c>
      <c r="Z2351" s="31">
        <v>44719</v>
      </c>
      <c r="AA2351">
        <v>0</v>
      </c>
    </row>
    <row r="2352" spans="25:27">
      <c r="Y2352">
        <v>620105</v>
      </c>
      <c r="Z2352" s="31">
        <v>44720</v>
      </c>
      <c r="AA2352">
        <v>0</v>
      </c>
    </row>
    <row r="2353" spans="25:27">
      <c r="Y2353">
        <v>620105</v>
      </c>
      <c r="Z2353" s="31">
        <v>44721</v>
      </c>
      <c r="AA2353">
        <v>12</v>
      </c>
    </row>
    <row r="2354" spans="25:27">
      <c r="Y2354">
        <v>620105</v>
      </c>
      <c r="Z2354" s="31">
        <v>44722</v>
      </c>
      <c r="AA2354">
        <v>0</v>
      </c>
    </row>
    <row r="2355" spans="25:27">
      <c r="Y2355">
        <v>620105</v>
      </c>
      <c r="Z2355" s="31">
        <v>44723</v>
      </c>
      <c r="AA2355">
        <v>13</v>
      </c>
    </row>
    <row r="2356" spans="25:27">
      <c r="Y2356">
        <v>620105</v>
      </c>
      <c r="Z2356" s="31">
        <v>44724</v>
      </c>
      <c r="AA2356">
        <v>5</v>
      </c>
    </row>
    <row r="2357" spans="25:27">
      <c r="Y2357">
        <v>620105</v>
      </c>
      <c r="Z2357" s="31">
        <v>44725</v>
      </c>
      <c r="AA2357">
        <v>13</v>
      </c>
    </row>
    <row r="2358" spans="25:27">
      <c r="Y2358">
        <v>620105</v>
      </c>
      <c r="Z2358" s="31">
        <v>44726</v>
      </c>
      <c r="AA2358">
        <v>13</v>
      </c>
    </row>
    <row r="2359" spans="25:27">
      <c r="Y2359">
        <v>620105</v>
      </c>
      <c r="Z2359" s="31">
        <v>44727</v>
      </c>
      <c r="AA2359">
        <v>11</v>
      </c>
    </row>
    <row r="2360" spans="25:27">
      <c r="Y2360">
        <v>620105</v>
      </c>
      <c r="Z2360" s="31">
        <v>44728</v>
      </c>
      <c r="AA2360">
        <v>7</v>
      </c>
    </row>
    <row r="2361" spans="25:27">
      <c r="Y2361">
        <v>620105</v>
      </c>
      <c r="Z2361" s="31">
        <v>44729</v>
      </c>
      <c r="AA2361">
        <v>15</v>
      </c>
    </row>
    <row r="2362" spans="25:27">
      <c r="Y2362">
        <v>620105</v>
      </c>
      <c r="Z2362" s="31">
        <v>44730</v>
      </c>
      <c r="AA2362">
        <v>14</v>
      </c>
    </row>
    <row r="2363" spans="25:27">
      <c r="Y2363">
        <v>620105</v>
      </c>
      <c r="Z2363" s="31">
        <v>44731</v>
      </c>
      <c r="AA2363">
        <v>20</v>
      </c>
    </row>
    <row r="2364" spans="25:27">
      <c r="Y2364">
        <v>620105</v>
      </c>
      <c r="Z2364" s="31">
        <v>44732</v>
      </c>
      <c r="AA2364">
        <v>19</v>
      </c>
    </row>
    <row r="2365" spans="25:27">
      <c r="Y2365">
        <v>620105</v>
      </c>
      <c r="Z2365" s="31">
        <v>44733</v>
      </c>
      <c r="AA2365">
        <v>14</v>
      </c>
    </row>
    <row r="2366" spans="25:27">
      <c r="Y2366">
        <v>620105</v>
      </c>
      <c r="Z2366" s="31">
        <v>44734</v>
      </c>
      <c r="AA2366">
        <v>0</v>
      </c>
    </row>
    <row r="2367" spans="25:27">
      <c r="Y2367">
        <v>620105</v>
      </c>
      <c r="Z2367" s="31">
        <v>44735</v>
      </c>
      <c r="AA2367">
        <v>22</v>
      </c>
    </row>
    <row r="2368" spans="25:27">
      <c r="Y2368">
        <v>620105</v>
      </c>
      <c r="Z2368" s="31">
        <v>44736</v>
      </c>
      <c r="AA2368">
        <v>10</v>
      </c>
    </row>
    <row r="2369" spans="25:27">
      <c r="Y2369">
        <v>620105</v>
      </c>
      <c r="Z2369" s="31">
        <v>44737</v>
      </c>
      <c r="AA2369">
        <v>2</v>
      </c>
    </row>
    <row r="2370" spans="25:27">
      <c r="Y2370">
        <v>620105</v>
      </c>
      <c r="Z2370" s="31">
        <v>44738</v>
      </c>
      <c r="AA2370">
        <v>13</v>
      </c>
    </row>
    <row r="2371" spans="25:27">
      <c r="Y2371">
        <v>620105</v>
      </c>
      <c r="Z2371" s="31">
        <v>44739</v>
      </c>
      <c r="AA2371">
        <v>18</v>
      </c>
    </row>
    <row r="2372" spans="25:27">
      <c r="Y2372">
        <v>620105</v>
      </c>
      <c r="Z2372" s="31">
        <v>44740</v>
      </c>
      <c r="AA2372">
        <v>8</v>
      </c>
    </row>
    <row r="2373" spans="25:27">
      <c r="Y2373">
        <v>620105</v>
      </c>
      <c r="Z2373" s="31">
        <v>44741</v>
      </c>
      <c r="AA2373">
        <v>0</v>
      </c>
    </row>
    <row r="2374" spans="25:27">
      <c r="Y2374">
        <v>620105</v>
      </c>
      <c r="Z2374" s="31">
        <v>44742</v>
      </c>
      <c r="AA2374">
        <v>0</v>
      </c>
    </row>
    <row r="2375" spans="25:27">
      <c r="Y2375">
        <v>620105</v>
      </c>
      <c r="Z2375" s="31">
        <v>44743</v>
      </c>
      <c r="AA2375">
        <v>0</v>
      </c>
    </row>
    <row r="2376" spans="25:27">
      <c r="Y2376">
        <v>620105</v>
      </c>
      <c r="Z2376" s="31">
        <v>44744</v>
      </c>
      <c r="AA2376">
        <v>0</v>
      </c>
    </row>
    <row r="2377" spans="25:27">
      <c r="Y2377">
        <v>620105</v>
      </c>
      <c r="Z2377" s="31">
        <v>44745</v>
      </c>
      <c r="AA2377">
        <v>8</v>
      </c>
    </row>
    <row r="2378" spans="25:27">
      <c r="Y2378">
        <v>620105</v>
      </c>
      <c r="Z2378" s="31">
        <v>44746</v>
      </c>
      <c r="AA2378">
        <v>15</v>
      </c>
    </row>
    <row r="2379" spans="25:27">
      <c r="Y2379">
        <v>620105</v>
      </c>
      <c r="Z2379" s="31">
        <v>44747</v>
      </c>
      <c r="AA2379">
        <v>13</v>
      </c>
    </row>
    <row r="2380" spans="25:27">
      <c r="Y2380">
        <v>620105</v>
      </c>
      <c r="Z2380" s="31">
        <v>44748</v>
      </c>
      <c r="AA2380">
        <v>20</v>
      </c>
    </row>
    <row r="2381" spans="25:27">
      <c r="Y2381">
        <v>620105</v>
      </c>
      <c r="Z2381" s="31">
        <v>44749</v>
      </c>
      <c r="AA2381">
        <v>19</v>
      </c>
    </row>
    <row r="2382" spans="25:27">
      <c r="Y2382">
        <v>620105</v>
      </c>
      <c r="Z2382" s="31">
        <v>44750</v>
      </c>
      <c r="AA2382">
        <v>0</v>
      </c>
    </row>
    <row r="2383" spans="25:27">
      <c r="Y2383">
        <v>620105</v>
      </c>
      <c r="Z2383" s="31">
        <v>44751</v>
      </c>
      <c r="AA2383">
        <v>0</v>
      </c>
    </row>
    <row r="2384" spans="25:27">
      <c r="Y2384">
        <v>620105</v>
      </c>
      <c r="Z2384" s="31">
        <v>44752</v>
      </c>
      <c r="AA2384">
        <v>7</v>
      </c>
    </row>
    <row r="2385" spans="25:27">
      <c r="Y2385">
        <v>620105</v>
      </c>
      <c r="Z2385" s="31">
        <v>44753</v>
      </c>
      <c r="AA2385">
        <v>7</v>
      </c>
    </row>
    <row r="2386" spans="25:27">
      <c r="Y2386">
        <v>620105</v>
      </c>
      <c r="Z2386" s="31">
        <v>44754</v>
      </c>
      <c r="AA2386">
        <v>10</v>
      </c>
    </row>
    <row r="2387" spans="25:27">
      <c r="Y2387">
        <v>620105</v>
      </c>
      <c r="Z2387" s="31">
        <v>44755</v>
      </c>
      <c r="AA2387">
        <v>6</v>
      </c>
    </row>
    <row r="2388" spans="25:27">
      <c r="Y2388">
        <v>620105</v>
      </c>
      <c r="Z2388" s="31">
        <v>44756</v>
      </c>
      <c r="AA2388">
        <v>7</v>
      </c>
    </row>
    <row r="2389" spans="25:27">
      <c r="Y2389">
        <v>620105</v>
      </c>
      <c r="Z2389" s="31">
        <v>44757</v>
      </c>
      <c r="AA2389">
        <v>9</v>
      </c>
    </row>
    <row r="2390" spans="25:27">
      <c r="Y2390">
        <v>620105</v>
      </c>
      <c r="Z2390" s="31">
        <v>44758</v>
      </c>
      <c r="AA2390">
        <v>8</v>
      </c>
    </row>
    <row r="2391" spans="25:27">
      <c r="Y2391">
        <v>620105</v>
      </c>
      <c r="Z2391" s="31">
        <v>44759</v>
      </c>
      <c r="AA2391">
        <v>0</v>
      </c>
    </row>
    <row r="2392" spans="25:27">
      <c r="Y2392">
        <v>620105</v>
      </c>
      <c r="Z2392" s="31">
        <v>44760</v>
      </c>
      <c r="AA2392">
        <v>0</v>
      </c>
    </row>
    <row r="2393" spans="25:27">
      <c r="Y2393">
        <v>620105</v>
      </c>
      <c r="Z2393" s="31">
        <v>44761</v>
      </c>
      <c r="AA2393">
        <v>0</v>
      </c>
    </row>
    <row r="2394" spans="25:27">
      <c r="Y2394">
        <v>620105</v>
      </c>
      <c r="Z2394" s="31">
        <v>44762</v>
      </c>
      <c r="AA2394">
        <v>0</v>
      </c>
    </row>
    <row r="2395" spans="25:27">
      <c r="Y2395">
        <v>620105</v>
      </c>
      <c r="Z2395" s="31">
        <v>44763</v>
      </c>
      <c r="AA2395">
        <v>0</v>
      </c>
    </row>
    <row r="2396" spans="25:27">
      <c r="Y2396">
        <v>620105</v>
      </c>
      <c r="Z2396" s="31">
        <v>44764</v>
      </c>
      <c r="AA2396">
        <v>0</v>
      </c>
    </row>
    <row r="2397" spans="25:27">
      <c r="Y2397">
        <v>620105</v>
      </c>
      <c r="Z2397" s="31">
        <v>44765</v>
      </c>
      <c r="AA2397">
        <v>11</v>
      </c>
    </row>
    <row r="2398" spans="25:27">
      <c r="Y2398">
        <v>620105</v>
      </c>
      <c r="Z2398" s="31">
        <v>44766</v>
      </c>
      <c r="AA2398">
        <v>14</v>
      </c>
    </row>
    <row r="2399" spans="25:27">
      <c r="Y2399">
        <v>620105</v>
      </c>
      <c r="Z2399" s="31">
        <v>44767</v>
      </c>
      <c r="AA2399">
        <v>20</v>
      </c>
    </row>
    <row r="2400" spans="25:27">
      <c r="Y2400">
        <v>620105</v>
      </c>
      <c r="Z2400" s="31">
        <v>44768</v>
      </c>
      <c r="AA2400">
        <v>0</v>
      </c>
    </row>
    <row r="2401" spans="25:27">
      <c r="Y2401">
        <v>620105</v>
      </c>
      <c r="Z2401" s="31">
        <v>44769</v>
      </c>
      <c r="AA2401">
        <v>0</v>
      </c>
    </row>
    <row r="2402" spans="25:27">
      <c r="Y2402">
        <v>620105</v>
      </c>
      <c r="Z2402" s="31">
        <v>44770</v>
      </c>
      <c r="AA2402">
        <v>5</v>
      </c>
    </row>
    <row r="2403" spans="25:27">
      <c r="Y2403">
        <v>620105</v>
      </c>
      <c r="Z2403" s="31">
        <v>44771</v>
      </c>
      <c r="AA2403">
        <v>0</v>
      </c>
    </row>
    <row r="2404" spans="25:27">
      <c r="Y2404">
        <v>620105</v>
      </c>
      <c r="Z2404" s="31">
        <v>44772</v>
      </c>
      <c r="AA2404">
        <v>0</v>
      </c>
    </row>
    <row r="2405" spans="25:27">
      <c r="Y2405">
        <v>620105</v>
      </c>
      <c r="Z2405" s="31">
        <v>44773</v>
      </c>
      <c r="AA2405">
        <v>0</v>
      </c>
    </row>
    <row r="2406" spans="25:27">
      <c r="Y2406">
        <v>620105</v>
      </c>
      <c r="Z2406" s="31">
        <v>44774</v>
      </c>
      <c r="AA2406">
        <v>0</v>
      </c>
    </row>
    <row r="2407" spans="25:27">
      <c r="Y2407">
        <v>620105</v>
      </c>
      <c r="Z2407" s="31">
        <v>44775</v>
      </c>
      <c r="AA2407">
        <v>0</v>
      </c>
    </row>
    <row r="2408" spans="25:27">
      <c r="Y2408">
        <v>620105</v>
      </c>
      <c r="Z2408" s="31">
        <v>44776</v>
      </c>
      <c r="AA2408">
        <v>0</v>
      </c>
    </row>
    <row r="2409" spans="25:27">
      <c r="Y2409">
        <v>620105</v>
      </c>
      <c r="Z2409" s="31">
        <v>44777</v>
      </c>
      <c r="AA2409">
        <v>0</v>
      </c>
    </row>
    <row r="2410" spans="25:27">
      <c r="Y2410">
        <v>620105</v>
      </c>
      <c r="Z2410" s="31">
        <v>44778</v>
      </c>
      <c r="AA2410">
        <v>7</v>
      </c>
    </row>
    <row r="2411" spans="25:27">
      <c r="Y2411">
        <v>620105</v>
      </c>
      <c r="Z2411" s="31">
        <v>44779</v>
      </c>
      <c r="AA2411">
        <v>11</v>
      </c>
    </row>
    <row r="2412" spans="25:27">
      <c r="Y2412">
        <v>620105</v>
      </c>
      <c r="Z2412" s="31">
        <v>44780</v>
      </c>
      <c r="AA2412">
        <v>15</v>
      </c>
    </row>
    <row r="2413" spans="25:27">
      <c r="Y2413">
        <v>620105</v>
      </c>
      <c r="Z2413" s="31">
        <v>44781</v>
      </c>
      <c r="AA2413">
        <v>6</v>
      </c>
    </row>
    <row r="2414" spans="25:27">
      <c r="Y2414">
        <v>620105</v>
      </c>
      <c r="Z2414" s="31">
        <v>44782</v>
      </c>
      <c r="AA2414">
        <v>1</v>
      </c>
    </row>
    <row r="2415" spans="25:27">
      <c r="Y2415">
        <v>620105</v>
      </c>
      <c r="Z2415" s="31">
        <v>44783</v>
      </c>
      <c r="AA2415">
        <v>5</v>
      </c>
    </row>
    <row r="2416" spans="25:27">
      <c r="Y2416">
        <v>620105</v>
      </c>
      <c r="Z2416" s="31">
        <v>44784</v>
      </c>
      <c r="AA2416">
        <v>8</v>
      </c>
    </row>
    <row r="2417" spans="25:27">
      <c r="Y2417">
        <v>620105</v>
      </c>
      <c r="Z2417" s="31">
        <v>44785</v>
      </c>
      <c r="AA2417">
        <v>6</v>
      </c>
    </row>
    <row r="2418" spans="25:27">
      <c r="Y2418">
        <v>620105</v>
      </c>
      <c r="Z2418" s="31">
        <v>44786</v>
      </c>
      <c r="AA2418">
        <v>10</v>
      </c>
    </row>
    <row r="2419" spans="25:27">
      <c r="Y2419">
        <v>620105</v>
      </c>
      <c r="Z2419" s="31">
        <v>44787</v>
      </c>
      <c r="AA2419">
        <v>11</v>
      </c>
    </row>
    <row r="2420" spans="25:27">
      <c r="Y2420">
        <v>620105</v>
      </c>
      <c r="Z2420" s="31">
        <v>44788</v>
      </c>
      <c r="AA2420">
        <v>15</v>
      </c>
    </row>
    <row r="2421" spans="25:27">
      <c r="Y2421">
        <v>620105</v>
      </c>
      <c r="Z2421" s="31">
        <v>44789</v>
      </c>
      <c r="AA2421">
        <v>9</v>
      </c>
    </row>
    <row r="2422" spans="25:27">
      <c r="Y2422">
        <v>620105</v>
      </c>
      <c r="Z2422" s="31">
        <v>44790</v>
      </c>
      <c r="AA2422">
        <v>15</v>
      </c>
    </row>
    <row r="2423" spans="25:27">
      <c r="Y2423">
        <v>620105</v>
      </c>
      <c r="Z2423" s="31">
        <v>44791</v>
      </c>
      <c r="AA2423">
        <v>14</v>
      </c>
    </row>
    <row r="2424" spans="25:27">
      <c r="Y2424">
        <v>620105</v>
      </c>
      <c r="Z2424" s="31">
        <v>44792</v>
      </c>
      <c r="AA2424">
        <v>11</v>
      </c>
    </row>
    <row r="2425" spans="25:27">
      <c r="Y2425">
        <v>620105</v>
      </c>
      <c r="Z2425" s="31">
        <v>44793</v>
      </c>
      <c r="AA2425">
        <v>13</v>
      </c>
    </row>
    <row r="2426" spans="25:27">
      <c r="Y2426">
        <v>620105</v>
      </c>
      <c r="Z2426" s="31">
        <v>44794</v>
      </c>
      <c r="AA2426">
        <v>2</v>
      </c>
    </row>
    <row r="2427" spans="25:27">
      <c r="Y2427">
        <v>620105</v>
      </c>
      <c r="Z2427" s="31">
        <v>44795</v>
      </c>
      <c r="AA2427">
        <v>5</v>
      </c>
    </row>
    <row r="2428" spans="25:27">
      <c r="Y2428">
        <v>620105</v>
      </c>
      <c r="Z2428" s="31">
        <v>44796</v>
      </c>
      <c r="AA2428">
        <v>10</v>
      </c>
    </row>
    <row r="2429" spans="25:27">
      <c r="Y2429">
        <v>620105</v>
      </c>
      <c r="Z2429" s="31">
        <v>44797</v>
      </c>
      <c r="AA2429">
        <v>7</v>
      </c>
    </row>
    <row r="2430" spans="25:27">
      <c r="Y2430">
        <v>620105</v>
      </c>
      <c r="Z2430" s="31">
        <v>44798</v>
      </c>
      <c r="AA2430">
        <v>0</v>
      </c>
    </row>
    <row r="2431" spans="25:27">
      <c r="Y2431">
        <v>620105</v>
      </c>
      <c r="Z2431" s="31">
        <v>44799</v>
      </c>
      <c r="AA2431">
        <v>0</v>
      </c>
    </row>
    <row r="2432" spans="25:27">
      <c r="Y2432">
        <v>620105</v>
      </c>
      <c r="Z2432" s="31">
        <v>44800</v>
      </c>
      <c r="AA2432">
        <v>0</v>
      </c>
    </row>
    <row r="2433" spans="25:27">
      <c r="Y2433">
        <v>620105</v>
      </c>
      <c r="Z2433" s="31">
        <v>44801</v>
      </c>
      <c r="AA2433">
        <v>0</v>
      </c>
    </row>
    <row r="2434" spans="25:27">
      <c r="Y2434">
        <v>620105</v>
      </c>
      <c r="Z2434" s="31">
        <v>44802</v>
      </c>
      <c r="AA2434">
        <v>6</v>
      </c>
    </row>
    <row r="2435" spans="25:27">
      <c r="Y2435">
        <v>620105</v>
      </c>
      <c r="Z2435" s="31">
        <v>44803</v>
      </c>
      <c r="AA2435">
        <v>12</v>
      </c>
    </row>
    <row r="2436" spans="25:27">
      <c r="Y2436">
        <v>620105</v>
      </c>
      <c r="Z2436" s="31">
        <v>44804</v>
      </c>
      <c r="AA2436">
        <v>0</v>
      </c>
    </row>
    <row r="2437" spans="25:27">
      <c r="Y2437">
        <v>620105</v>
      </c>
      <c r="Z2437" s="31">
        <v>44805</v>
      </c>
      <c r="AA2437">
        <v>0</v>
      </c>
    </row>
    <row r="2438" spans="25:27">
      <c r="Y2438">
        <v>620105</v>
      </c>
      <c r="Z2438" s="31">
        <v>44806</v>
      </c>
      <c r="AA2438">
        <v>7</v>
      </c>
    </row>
    <row r="2439" spans="25:27">
      <c r="Y2439">
        <v>620105</v>
      </c>
      <c r="Z2439" s="31">
        <v>44807</v>
      </c>
      <c r="AA2439">
        <v>6</v>
      </c>
    </row>
    <row r="2440" spans="25:27">
      <c r="Y2440">
        <v>620105</v>
      </c>
      <c r="Z2440" s="31">
        <v>44808</v>
      </c>
      <c r="AA2440">
        <v>1</v>
      </c>
    </row>
    <row r="2441" spans="25:27">
      <c r="Y2441">
        <v>620105</v>
      </c>
      <c r="Z2441" s="31">
        <v>44809</v>
      </c>
      <c r="AA2441">
        <v>10</v>
      </c>
    </row>
    <row r="2442" spans="25:27">
      <c r="Y2442">
        <v>620105</v>
      </c>
      <c r="Z2442" s="31">
        <v>44810</v>
      </c>
      <c r="AA2442">
        <v>7</v>
      </c>
    </row>
    <row r="2443" spans="25:27">
      <c r="Y2443">
        <v>620105</v>
      </c>
      <c r="Z2443" s="31">
        <v>44811</v>
      </c>
      <c r="AA2443">
        <v>4</v>
      </c>
    </row>
    <row r="2444" spans="25:27">
      <c r="Y2444">
        <v>620105</v>
      </c>
      <c r="Z2444" s="31">
        <v>44812</v>
      </c>
      <c r="AA2444">
        <v>5</v>
      </c>
    </row>
    <row r="2445" spans="25:27">
      <c r="Y2445">
        <v>620105</v>
      </c>
      <c r="Z2445" s="31">
        <v>44813</v>
      </c>
      <c r="AA2445">
        <v>8</v>
      </c>
    </row>
    <row r="2446" spans="25:27">
      <c r="Y2446">
        <v>620105</v>
      </c>
      <c r="Z2446" s="31">
        <v>44814</v>
      </c>
      <c r="AA2446">
        <v>9</v>
      </c>
    </row>
    <row r="2447" spans="25:27">
      <c r="Y2447">
        <v>620105</v>
      </c>
      <c r="Z2447" s="31">
        <v>44815</v>
      </c>
      <c r="AA2447">
        <v>0</v>
      </c>
    </row>
    <row r="2448" spans="25:27">
      <c r="Y2448">
        <v>620105</v>
      </c>
      <c r="Z2448" s="31">
        <v>44816</v>
      </c>
      <c r="AA2448">
        <v>5</v>
      </c>
    </row>
    <row r="2449" spans="25:27">
      <c r="Y2449">
        <v>620105</v>
      </c>
      <c r="Z2449" s="31">
        <v>44817</v>
      </c>
      <c r="AA2449">
        <v>2</v>
      </c>
    </row>
    <row r="2450" spans="25:27">
      <c r="Y2450">
        <v>620105</v>
      </c>
      <c r="Z2450" s="31">
        <v>44818</v>
      </c>
      <c r="AA2450">
        <v>0</v>
      </c>
    </row>
    <row r="2451" spans="25:27">
      <c r="Y2451">
        <v>620105</v>
      </c>
      <c r="Z2451" s="31">
        <v>44819</v>
      </c>
      <c r="AA2451">
        <v>0</v>
      </c>
    </row>
    <row r="2452" spans="25:27">
      <c r="Y2452">
        <v>620105</v>
      </c>
      <c r="Z2452" s="31">
        <v>44820</v>
      </c>
      <c r="AA2452">
        <v>0</v>
      </c>
    </row>
    <row r="2453" spans="25:27">
      <c r="Y2453">
        <v>620105</v>
      </c>
      <c r="Z2453" s="31">
        <v>44821</v>
      </c>
      <c r="AA2453">
        <v>0</v>
      </c>
    </row>
    <row r="2454" spans="25:27">
      <c r="Y2454">
        <v>620105</v>
      </c>
      <c r="Z2454" s="31">
        <v>44822</v>
      </c>
      <c r="AA2454">
        <v>13</v>
      </c>
    </row>
    <row r="2455" spans="25:27">
      <c r="Y2455">
        <v>620105</v>
      </c>
      <c r="Z2455" s="31">
        <v>44823</v>
      </c>
      <c r="AA2455">
        <v>12</v>
      </c>
    </row>
    <row r="2456" spans="25:27">
      <c r="Y2456">
        <v>620105</v>
      </c>
      <c r="Z2456" s="31">
        <v>44824</v>
      </c>
      <c r="AA2456">
        <v>11</v>
      </c>
    </row>
    <row r="2457" spans="25:27">
      <c r="Y2457">
        <v>620105</v>
      </c>
      <c r="Z2457" s="31">
        <v>44825</v>
      </c>
      <c r="AA2457">
        <v>5</v>
      </c>
    </row>
    <row r="2458" spans="25:27">
      <c r="Y2458">
        <v>620105</v>
      </c>
      <c r="Z2458" s="31">
        <v>44826</v>
      </c>
      <c r="AA2458">
        <v>16</v>
      </c>
    </row>
    <row r="2459" spans="25:27">
      <c r="Y2459">
        <v>620105</v>
      </c>
      <c r="Z2459" s="31">
        <v>44827</v>
      </c>
      <c r="AA2459">
        <v>14</v>
      </c>
    </row>
    <row r="2460" spans="25:27">
      <c r="Y2460">
        <v>620105</v>
      </c>
      <c r="Z2460" s="31">
        <v>44828</v>
      </c>
      <c r="AA2460">
        <v>12</v>
      </c>
    </row>
    <row r="2461" spans="25:27">
      <c r="Y2461">
        <v>620105</v>
      </c>
      <c r="Z2461" s="31">
        <v>44829</v>
      </c>
      <c r="AA2461">
        <v>2</v>
      </c>
    </row>
    <row r="2462" spans="25:27">
      <c r="Y2462">
        <v>620105</v>
      </c>
      <c r="Z2462" s="31">
        <v>44830</v>
      </c>
      <c r="AA2462">
        <v>6</v>
      </c>
    </row>
    <row r="2463" spans="25:27">
      <c r="Y2463">
        <v>620105</v>
      </c>
      <c r="Z2463" s="31">
        <v>44831</v>
      </c>
      <c r="AA2463">
        <v>0</v>
      </c>
    </row>
    <row r="2464" spans="25:27">
      <c r="Y2464">
        <v>620105</v>
      </c>
      <c r="Z2464" s="31">
        <v>44832</v>
      </c>
      <c r="AA2464">
        <v>9</v>
      </c>
    </row>
    <row r="2465" spans="25:27">
      <c r="Y2465">
        <v>620105</v>
      </c>
      <c r="Z2465" s="31">
        <v>44833</v>
      </c>
      <c r="AA2465">
        <v>14</v>
      </c>
    </row>
    <row r="2466" spans="25:27">
      <c r="Y2466">
        <v>620105</v>
      </c>
      <c r="Z2466" s="31">
        <v>44834</v>
      </c>
      <c r="AA2466">
        <v>0</v>
      </c>
    </row>
    <row r="2467" spans="25:27">
      <c r="Y2467">
        <v>620105</v>
      </c>
      <c r="Z2467" s="31">
        <v>44835</v>
      </c>
      <c r="AA2467">
        <v>0</v>
      </c>
    </row>
    <row r="2468" spans="25:27">
      <c r="Y2468">
        <v>620105</v>
      </c>
      <c r="Z2468" s="31">
        <v>44836</v>
      </c>
      <c r="AA2468">
        <v>5</v>
      </c>
    </row>
    <row r="2469" spans="25:27">
      <c r="Y2469">
        <v>620105</v>
      </c>
      <c r="Z2469" s="31">
        <v>44837</v>
      </c>
      <c r="AA2469">
        <v>0</v>
      </c>
    </row>
    <row r="2470" spans="25:27">
      <c r="Y2470">
        <v>620105</v>
      </c>
      <c r="Z2470" s="31">
        <v>44838</v>
      </c>
      <c r="AA2470">
        <v>0</v>
      </c>
    </row>
    <row r="2471" spans="25:27">
      <c r="Y2471">
        <v>620105</v>
      </c>
      <c r="Z2471" s="31">
        <v>44839</v>
      </c>
      <c r="AA2471">
        <v>0</v>
      </c>
    </row>
    <row r="2472" spans="25:27">
      <c r="Y2472">
        <v>620105</v>
      </c>
      <c r="Z2472" s="31">
        <v>44840</v>
      </c>
      <c r="AA2472">
        <v>6</v>
      </c>
    </row>
    <row r="2473" spans="25:27">
      <c r="Y2473">
        <v>620105</v>
      </c>
      <c r="Z2473" s="31">
        <v>44841</v>
      </c>
      <c r="AA2473">
        <v>7</v>
      </c>
    </row>
    <row r="2474" spans="25:27">
      <c r="Y2474">
        <v>620105</v>
      </c>
      <c r="Z2474" s="31">
        <v>44842</v>
      </c>
      <c r="AA2474">
        <v>6</v>
      </c>
    </row>
    <row r="2475" spans="25:27">
      <c r="Y2475">
        <v>620105</v>
      </c>
      <c r="Z2475" s="31">
        <v>44843</v>
      </c>
      <c r="AA2475">
        <v>2</v>
      </c>
    </row>
    <row r="2476" spans="25:27">
      <c r="Y2476">
        <v>620105</v>
      </c>
      <c r="Z2476" s="31">
        <v>44844</v>
      </c>
      <c r="AA2476">
        <v>10</v>
      </c>
    </row>
    <row r="2477" spans="25:27">
      <c r="Y2477">
        <v>620105</v>
      </c>
      <c r="Z2477" s="31">
        <v>44845</v>
      </c>
      <c r="AA2477">
        <v>0</v>
      </c>
    </row>
    <row r="2478" spans="25:27">
      <c r="Y2478">
        <v>620105</v>
      </c>
      <c r="Z2478" s="31">
        <v>44846</v>
      </c>
      <c r="AA2478">
        <v>0</v>
      </c>
    </row>
    <row r="2479" spans="25:27">
      <c r="Y2479">
        <v>620105</v>
      </c>
      <c r="Z2479" s="31">
        <v>44847</v>
      </c>
      <c r="AA2479">
        <v>7</v>
      </c>
    </row>
    <row r="2480" spans="25:27">
      <c r="Y2480">
        <v>620105</v>
      </c>
      <c r="Z2480" s="31">
        <v>44848</v>
      </c>
      <c r="AA2480">
        <v>6</v>
      </c>
    </row>
    <row r="2481" spans="25:27">
      <c r="Y2481">
        <v>620105</v>
      </c>
      <c r="Z2481" s="31">
        <v>44849</v>
      </c>
      <c r="AA2481">
        <v>1</v>
      </c>
    </row>
    <row r="2482" spans="25:27">
      <c r="Y2482">
        <v>620105</v>
      </c>
      <c r="Z2482" s="31">
        <v>44850</v>
      </c>
      <c r="AA2482">
        <v>17</v>
      </c>
    </row>
    <row r="2483" spans="25:27">
      <c r="Y2483">
        <v>620105</v>
      </c>
      <c r="Z2483" s="31">
        <v>44851</v>
      </c>
      <c r="AA2483">
        <v>3</v>
      </c>
    </row>
    <row r="2484" spans="25:27">
      <c r="Y2484">
        <v>620105</v>
      </c>
      <c r="Z2484" s="31">
        <v>44852</v>
      </c>
      <c r="AA2484">
        <v>7</v>
      </c>
    </row>
    <row r="2485" spans="25:27">
      <c r="Y2485">
        <v>620105</v>
      </c>
      <c r="Z2485" s="31">
        <v>44853</v>
      </c>
      <c r="AA2485">
        <v>10</v>
      </c>
    </row>
    <row r="2486" spans="25:27">
      <c r="Y2486">
        <v>620105</v>
      </c>
      <c r="Z2486" s="31">
        <v>44854</v>
      </c>
      <c r="AA2486">
        <v>10</v>
      </c>
    </row>
    <row r="2487" spans="25:27">
      <c r="Y2487">
        <v>620105</v>
      </c>
      <c r="Z2487" s="31">
        <v>44855</v>
      </c>
      <c r="AA2487">
        <v>11</v>
      </c>
    </row>
    <row r="2488" spans="25:27">
      <c r="Y2488">
        <v>620105</v>
      </c>
      <c r="Z2488" s="31">
        <v>44856</v>
      </c>
      <c r="AA2488">
        <v>6</v>
      </c>
    </row>
    <row r="2489" spans="25:27">
      <c r="Y2489">
        <v>620105</v>
      </c>
      <c r="Z2489" s="31">
        <v>44857</v>
      </c>
      <c r="AA2489">
        <v>2</v>
      </c>
    </row>
    <row r="2490" spans="25:27">
      <c r="Y2490">
        <v>620105</v>
      </c>
      <c r="Z2490" s="31">
        <v>44858</v>
      </c>
      <c r="AA2490">
        <v>0</v>
      </c>
    </row>
    <row r="2491" spans="25:27">
      <c r="Y2491">
        <v>620105</v>
      </c>
      <c r="Z2491" s="31">
        <v>44859</v>
      </c>
      <c r="AA2491">
        <v>0</v>
      </c>
    </row>
    <row r="2492" spans="25:27">
      <c r="Y2492">
        <v>620105</v>
      </c>
      <c r="Z2492" s="31">
        <v>44860</v>
      </c>
      <c r="AA2492">
        <v>4</v>
      </c>
    </row>
    <row r="2493" spans="25:27">
      <c r="Y2493">
        <v>620105</v>
      </c>
      <c r="Z2493" s="31">
        <v>44861</v>
      </c>
      <c r="AA2493">
        <v>11</v>
      </c>
    </row>
    <row r="2494" spans="25:27">
      <c r="Y2494">
        <v>620105</v>
      </c>
      <c r="Z2494" s="31">
        <v>44862</v>
      </c>
      <c r="AA2494">
        <v>0</v>
      </c>
    </row>
    <row r="2495" spans="25:27">
      <c r="Y2495">
        <v>620105</v>
      </c>
      <c r="Z2495" s="31">
        <v>44863</v>
      </c>
      <c r="AA2495">
        <v>4</v>
      </c>
    </row>
    <row r="2496" spans="25:27">
      <c r="Y2496">
        <v>620105</v>
      </c>
      <c r="Z2496" s="31">
        <v>44864</v>
      </c>
      <c r="AA2496">
        <v>9</v>
      </c>
    </row>
    <row r="2497" spans="25:27">
      <c r="Y2497">
        <v>620105</v>
      </c>
      <c r="Z2497" s="31">
        <v>44865</v>
      </c>
      <c r="AA2497">
        <v>0</v>
      </c>
    </row>
    <row r="2498" spans="25:27">
      <c r="Y2498">
        <v>620105</v>
      </c>
      <c r="Z2498" s="31">
        <v>44866</v>
      </c>
      <c r="AA2498">
        <v>5</v>
      </c>
    </row>
    <row r="2499" spans="25:27">
      <c r="Y2499">
        <v>620105</v>
      </c>
      <c r="Z2499" s="31">
        <v>44867</v>
      </c>
      <c r="AA2499">
        <v>18</v>
      </c>
    </row>
    <row r="2500" spans="25:27">
      <c r="Y2500">
        <v>620105</v>
      </c>
      <c r="Z2500" s="31">
        <v>44868</v>
      </c>
      <c r="AA2500">
        <v>17</v>
      </c>
    </row>
    <row r="2501" spans="25:27">
      <c r="Y2501">
        <v>620105</v>
      </c>
      <c r="Z2501" s="31">
        <v>44869</v>
      </c>
      <c r="AA2501">
        <v>0</v>
      </c>
    </row>
    <row r="2502" spans="25:27">
      <c r="Y2502">
        <v>620105</v>
      </c>
      <c r="Z2502" s="31">
        <v>44870</v>
      </c>
      <c r="AA2502">
        <v>0</v>
      </c>
    </row>
    <row r="2503" spans="25:27">
      <c r="Y2503">
        <v>620105</v>
      </c>
      <c r="Z2503" s="31">
        <v>44871</v>
      </c>
      <c r="AA2503">
        <v>0</v>
      </c>
    </row>
    <row r="2504" spans="25:27">
      <c r="Y2504">
        <v>620105</v>
      </c>
      <c r="Z2504" s="31">
        <v>44872</v>
      </c>
      <c r="AA2504">
        <v>0</v>
      </c>
    </row>
    <row r="2505" spans="25:27">
      <c r="Y2505">
        <v>620105</v>
      </c>
      <c r="Z2505" s="31">
        <v>44873</v>
      </c>
      <c r="AA2505">
        <v>0</v>
      </c>
    </row>
    <row r="2506" spans="25:27">
      <c r="Y2506">
        <v>620105</v>
      </c>
      <c r="Z2506" s="31">
        <v>44874</v>
      </c>
      <c r="AA2506">
        <v>14</v>
      </c>
    </row>
    <row r="2507" spans="25:27">
      <c r="Y2507">
        <v>620105</v>
      </c>
      <c r="Z2507" s="31">
        <v>44875</v>
      </c>
      <c r="AA2507">
        <v>0</v>
      </c>
    </row>
    <row r="2508" spans="25:27">
      <c r="Y2508">
        <v>620105</v>
      </c>
      <c r="Z2508" s="31">
        <v>44876</v>
      </c>
      <c r="AA2508">
        <v>10</v>
      </c>
    </row>
    <row r="2509" spans="25:27">
      <c r="Y2509">
        <v>620105</v>
      </c>
      <c r="Z2509" s="31">
        <v>44877</v>
      </c>
      <c r="AA2509">
        <v>10</v>
      </c>
    </row>
    <row r="2510" spans="25:27">
      <c r="Y2510">
        <v>620105</v>
      </c>
      <c r="Z2510" s="31">
        <v>44878</v>
      </c>
      <c r="AA2510">
        <v>0</v>
      </c>
    </row>
    <row r="2511" spans="25:27">
      <c r="Y2511">
        <v>620105</v>
      </c>
      <c r="Z2511" s="31">
        <v>44879</v>
      </c>
      <c r="AA2511">
        <v>2</v>
      </c>
    </row>
    <row r="2512" spans="25:27">
      <c r="Y2512">
        <v>620105</v>
      </c>
      <c r="Z2512" s="31">
        <v>44880</v>
      </c>
      <c r="AA2512">
        <v>10</v>
      </c>
    </row>
    <row r="2513" spans="25:27">
      <c r="Y2513">
        <v>620105</v>
      </c>
      <c r="Z2513" s="31">
        <v>44881</v>
      </c>
      <c r="AA2513">
        <v>12</v>
      </c>
    </row>
    <row r="2514" spans="25:27">
      <c r="Y2514">
        <v>620105</v>
      </c>
      <c r="Z2514" s="31">
        <v>44882</v>
      </c>
      <c r="AA2514">
        <v>7</v>
      </c>
    </row>
    <row r="2515" spans="25:27">
      <c r="Y2515">
        <v>620105</v>
      </c>
      <c r="Z2515" s="31">
        <v>44883</v>
      </c>
      <c r="AA2515">
        <v>4</v>
      </c>
    </row>
    <row r="2516" spans="25:27">
      <c r="Y2516">
        <v>620105</v>
      </c>
      <c r="Z2516" s="31">
        <v>44884</v>
      </c>
      <c r="AA2516">
        <v>4</v>
      </c>
    </row>
    <row r="2517" spans="25:27">
      <c r="Y2517">
        <v>620105</v>
      </c>
      <c r="Z2517" s="31">
        <v>44885</v>
      </c>
      <c r="AA2517">
        <v>6</v>
      </c>
    </row>
    <row r="2518" spans="25:27">
      <c r="Y2518">
        <v>620105</v>
      </c>
      <c r="Z2518" s="31">
        <v>44886</v>
      </c>
      <c r="AA2518">
        <v>7</v>
      </c>
    </row>
    <row r="2519" spans="25:27">
      <c r="Y2519">
        <v>620105</v>
      </c>
      <c r="Z2519" s="31">
        <v>44887</v>
      </c>
      <c r="AA2519">
        <v>4</v>
      </c>
    </row>
    <row r="2520" spans="25:27">
      <c r="Y2520">
        <v>620105</v>
      </c>
      <c r="Z2520" s="31">
        <v>44888</v>
      </c>
      <c r="AA2520">
        <v>6</v>
      </c>
    </row>
    <row r="2521" spans="25:27">
      <c r="Y2521">
        <v>620105</v>
      </c>
      <c r="Z2521" s="31">
        <v>44889</v>
      </c>
      <c r="AA2521">
        <v>2</v>
      </c>
    </row>
    <row r="2522" spans="25:27">
      <c r="Y2522">
        <v>620105</v>
      </c>
      <c r="Z2522" s="31">
        <v>44890</v>
      </c>
      <c r="AA2522">
        <v>0</v>
      </c>
    </row>
    <row r="2523" spans="25:27">
      <c r="Y2523">
        <v>620105</v>
      </c>
      <c r="Z2523" s="31">
        <v>44891</v>
      </c>
      <c r="AA2523">
        <v>0</v>
      </c>
    </row>
    <row r="2524" spans="25:27">
      <c r="Y2524">
        <v>620105</v>
      </c>
      <c r="Z2524" s="31">
        <v>44892</v>
      </c>
      <c r="AA2524">
        <v>6</v>
      </c>
    </row>
    <row r="2525" spans="25:27">
      <c r="Y2525">
        <v>620105</v>
      </c>
      <c r="Z2525" s="31">
        <v>44893</v>
      </c>
      <c r="AA2525">
        <v>0</v>
      </c>
    </row>
    <row r="2526" spans="25:27">
      <c r="Y2526">
        <v>620105</v>
      </c>
      <c r="Z2526" s="31">
        <v>44894</v>
      </c>
      <c r="AA2526">
        <v>10</v>
      </c>
    </row>
    <row r="2527" spans="25:27">
      <c r="Y2527">
        <v>620105</v>
      </c>
      <c r="Z2527" s="31">
        <v>44895</v>
      </c>
      <c r="AA2527">
        <v>0</v>
      </c>
    </row>
    <row r="2528" spans="25:27">
      <c r="Y2528">
        <v>620105</v>
      </c>
      <c r="Z2528" s="31">
        <v>44896</v>
      </c>
      <c r="AA2528">
        <v>0</v>
      </c>
    </row>
    <row r="2529" spans="25:27">
      <c r="Y2529">
        <v>620105</v>
      </c>
      <c r="Z2529" s="31">
        <v>44897</v>
      </c>
      <c r="AA2529">
        <v>0</v>
      </c>
    </row>
    <row r="2530" spans="25:27">
      <c r="Y2530">
        <v>620105</v>
      </c>
      <c r="Z2530" s="31">
        <v>44898</v>
      </c>
      <c r="AA2530">
        <v>15</v>
      </c>
    </row>
    <row r="2531" spans="25:27">
      <c r="Y2531">
        <v>620105</v>
      </c>
      <c r="Z2531" s="31">
        <v>44899</v>
      </c>
      <c r="AA2531">
        <v>14</v>
      </c>
    </row>
    <row r="2532" spans="25:27">
      <c r="Y2532">
        <v>620105</v>
      </c>
      <c r="Z2532" s="31">
        <v>44900</v>
      </c>
      <c r="AA2532">
        <v>0</v>
      </c>
    </row>
    <row r="2533" spans="25:27">
      <c r="Y2533">
        <v>620105</v>
      </c>
      <c r="Z2533" s="31">
        <v>44901</v>
      </c>
      <c r="AA2533">
        <v>4</v>
      </c>
    </row>
    <row r="2534" spans="25:27">
      <c r="Y2534">
        <v>620105</v>
      </c>
      <c r="Z2534" s="31">
        <v>44902</v>
      </c>
      <c r="AA2534">
        <v>7</v>
      </c>
    </row>
    <row r="2535" spans="25:27">
      <c r="Y2535">
        <v>620105</v>
      </c>
      <c r="Z2535" s="31">
        <v>44903</v>
      </c>
      <c r="AA2535">
        <v>0</v>
      </c>
    </row>
    <row r="2536" spans="25:27">
      <c r="Y2536">
        <v>620105</v>
      </c>
      <c r="Z2536" s="31">
        <v>44904</v>
      </c>
      <c r="AA2536">
        <v>0</v>
      </c>
    </row>
    <row r="2537" spans="25:27">
      <c r="Y2537">
        <v>620105</v>
      </c>
      <c r="Z2537" s="31">
        <v>44905</v>
      </c>
      <c r="AA2537">
        <v>0</v>
      </c>
    </row>
    <row r="2538" spans="25:27">
      <c r="Y2538">
        <v>620105</v>
      </c>
      <c r="Z2538" s="31">
        <v>44906</v>
      </c>
      <c r="AA2538">
        <v>2</v>
      </c>
    </row>
    <row r="2539" spans="25:27">
      <c r="Y2539">
        <v>620105</v>
      </c>
      <c r="Z2539" s="31">
        <v>44907</v>
      </c>
      <c r="AA2539">
        <v>0</v>
      </c>
    </row>
    <row r="2540" spans="25:27">
      <c r="Y2540">
        <v>620105</v>
      </c>
      <c r="Z2540" s="31">
        <v>44908</v>
      </c>
      <c r="AA2540">
        <v>12</v>
      </c>
    </row>
    <row r="2541" spans="25:27">
      <c r="Y2541">
        <v>620105</v>
      </c>
      <c r="Z2541" s="31">
        <v>44909</v>
      </c>
      <c r="AA2541">
        <v>14</v>
      </c>
    </row>
    <row r="2542" spans="25:27">
      <c r="Y2542">
        <v>620105</v>
      </c>
      <c r="Z2542" s="31">
        <v>44910</v>
      </c>
      <c r="AA2542">
        <v>18</v>
      </c>
    </row>
    <row r="2543" spans="25:27">
      <c r="Y2543">
        <v>620105</v>
      </c>
      <c r="Z2543" s="31">
        <v>44911</v>
      </c>
      <c r="AA2543">
        <v>7</v>
      </c>
    </row>
    <row r="2544" spans="25:27">
      <c r="Y2544">
        <v>620105</v>
      </c>
      <c r="Z2544" s="31">
        <v>44912</v>
      </c>
      <c r="AA2544">
        <v>14</v>
      </c>
    </row>
    <row r="2545" spans="25:27">
      <c r="Y2545">
        <v>620105</v>
      </c>
      <c r="Z2545" s="31">
        <v>44913</v>
      </c>
      <c r="AA2545">
        <v>7</v>
      </c>
    </row>
    <row r="2546" spans="25:27">
      <c r="Y2546">
        <v>620105</v>
      </c>
      <c r="Z2546" s="31">
        <v>44914</v>
      </c>
      <c r="AA2546">
        <v>7</v>
      </c>
    </row>
    <row r="2547" spans="25:27">
      <c r="Y2547">
        <v>620105</v>
      </c>
      <c r="Z2547" s="31">
        <v>44915</v>
      </c>
      <c r="AA2547">
        <v>0</v>
      </c>
    </row>
    <row r="2548" spans="25:27">
      <c r="Y2548">
        <v>620105</v>
      </c>
      <c r="Z2548" s="31">
        <v>44916</v>
      </c>
      <c r="AA2548">
        <v>8</v>
      </c>
    </row>
    <row r="2549" spans="25:27">
      <c r="Y2549">
        <v>620105</v>
      </c>
      <c r="Z2549" s="31">
        <v>44917</v>
      </c>
      <c r="AA2549">
        <v>11</v>
      </c>
    </row>
    <row r="2550" spans="25:27">
      <c r="Y2550">
        <v>620105</v>
      </c>
      <c r="Z2550" s="31">
        <v>44918</v>
      </c>
      <c r="AA2550">
        <v>15</v>
      </c>
    </row>
    <row r="2551" spans="25:27">
      <c r="Y2551">
        <v>620105</v>
      </c>
      <c r="Z2551" s="31">
        <v>44919</v>
      </c>
      <c r="AA2551">
        <v>18</v>
      </c>
    </row>
    <row r="2552" spans="25:27">
      <c r="Y2552">
        <v>620105</v>
      </c>
      <c r="Z2552" s="31">
        <v>44920</v>
      </c>
      <c r="AA2552">
        <v>9</v>
      </c>
    </row>
    <row r="2553" spans="25:27">
      <c r="Y2553">
        <v>620105</v>
      </c>
      <c r="Z2553" s="31">
        <v>44921</v>
      </c>
      <c r="AA2553">
        <v>0</v>
      </c>
    </row>
    <row r="2554" spans="25:27">
      <c r="Y2554">
        <v>620105</v>
      </c>
      <c r="Z2554" s="31">
        <v>44922</v>
      </c>
      <c r="AA2554">
        <v>0</v>
      </c>
    </row>
    <row r="2555" spans="25:27">
      <c r="Y2555">
        <v>620105</v>
      </c>
      <c r="Z2555" s="31">
        <v>44923</v>
      </c>
      <c r="AA2555">
        <v>8</v>
      </c>
    </row>
    <row r="2556" spans="25:27">
      <c r="Y2556">
        <v>620105</v>
      </c>
      <c r="Z2556" s="31">
        <v>44924</v>
      </c>
      <c r="AA2556">
        <v>0</v>
      </c>
    </row>
    <row r="2557" spans="25:27">
      <c r="Y2557">
        <v>620105</v>
      </c>
      <c r="Z2557" s="31">
        <v>44925</v>
      </c>
      <c r="AA2557">
        <v>0</v>
      </c>
    </row>
    <row r="2558" spans="25:27">
      <c r="Y2558">
        <v>620105</v>
      </c>
      <c r="Z2558" s="31">
        <v>44926</v>
      </c>
      <c r="AA2558">
        <v>7</v>
      </c>
    </row>
    <row r="2559" spans="25:27">
      <c r="Y2559">
        <v>620105</v>
      </c>
      <c r="Z2559" s="31">
        <v>44927</v>
      </c>
      <c r="AA2559">
        <v>0</v>
      </c>
    </row>
    <row r="2560" spans="25:27">
      <c r="Y2560">
        <v>620105</v>
      </c>
      <c r="Z2560" s="31">
        <v>44928</v>
      </c>
      <c r="AA2560">
        <v>9</v>
      </c>
    </row>
    <row r="2561" spans="25:27">
      <c r="Y2561">
        <v>620105</v>
      </c>
      <c r="Z2561" s="31">
        <v>44929</v>
      </c>
      <c r="AA2561">
        <v>0</v>
      </c>
    </row>
    <row r="2562" spans="25:27">
      <c r="Y2562">
        <v>620105</v>
      </c>
      <c r="Z2562" s="31">
        <v>44930</v>
      </c>
      <c r="AA2562">
        <v>7</v>
      </c>
    </row>
    <row r="2563" spans="25:27">
      <c r="Y2563">
        <v>620105</v>
      </c>
      <c r="Z2563" s="31">
        <v>44931</v>
      </c>
      <c r="AA2563">
        <v>13</v>
      </c>
    </row>
    <row r="2564" spans="25:27">
      <c r="Y2564">
        <v>620105</v>
      </c>
      <c r="Z2564" s="31">
        <v>44932</v>
      </c>
      <c r="AA2564">
        <v>0</v>
      </c>
    </row>
    <row r="2565" spans="25:27">
      <c r="Y2565">
        <v>620105</v>
      </c>
      <c r="Z2565" s="31">
        <v>44933</v>
      </c>
      <c r="AA2565">
        <v>19</v>
      </c>
    </row>
    <row r="2566" spans="25:27">
      <c r="Y2566">
        <v>620105</v>
      </c>
      <c r="Z2566" s="31">
        <v>44934</v>
      </c>
      <c r="AA2566">
        <v>15</v>
      </c>
    </row>
    <row r="2567" spans="25:27">
      <c r="Y2567">
        <v>620105</v>
      </c>
      <c r="Z2567" s="31">
        <v>44935</v>
      </c>
      <c r="AA2567">
        <v>0</v>
      </c>
    </row>
    <row r="2568" spans="25:27">
      <c r="Y2568">
        <v>620105</v>
      </c>
      <c r="Z2568" s="31">
        <v>44936</v>
      </c>
      <c r="AA2568">
        <v>13</v>
      </c>
    </row>
    <row r="2569" spans="25:27">
      <c r="Y2569">
        <v>620105</v>
      </c>
      <c r="Z2569" s="31">
        <v>44937</v>
      </c>
      <c r="AA2569">
        <v>10</v>
      </c>
    </row>
    <row r="2570" spans="25:27">
      <c r="Y2570">
        <v>620105</v>
      </c>
      <c r="Z2570" s="31">
        <v>44938</v>
      </c>
      <c r="AA2570">
        <v>14</v>
      </c>
    </row>
    <row r="2571" spans="25:27">
      <c r="Y2571">
        <v>620105</v>
      </c>
      <c r="Z2571" s="31">
        <v>44939</v>
      </c>
      <c r="AA2571">
        <v>12</v>
      </c>
    </row>
    <row r="2572" spans="25:27">
      <c r="Y2572">
        <v>620105</v>
      </c>
      <c r="Z2572" s="31">
        <v>44940</v>
      </c>
      <c r="AA2572">
        <v>0</v>
      </c>
    </row>
    <row r="2573" spans="25:27">
      <c r="Y2573">
        <v>620105</v>
      </c>
      <c r="Z2573" s="31">
        <v>44941</v>
      </c>
      <c r="AA2573">
        <v>0</v>
      </c>
    </row>
    <row r="2574" spans="25:27">
      <c r="Y2574">
        <v>620105</v>
      </c>
      <c r="Z2574" s="31">
        <v>44942</v>
      </c>
      <c r="AA2574">
        <v>0</v>
      </c>
    </row>
    <row r="2575" spans="25:27">
      <c r="Y2575">
        <v>620105</v>
      </c>
      <c r="Z2575" s="31">
        <v>44943</v>
      </c>
      <c r="AA2575">
        <v>0</v>
      </c>
    </row>
    <row r="2576" spans="25:27">
      <c r="Y2576">
        <v>620105</v>
      </c>
      <c r="Z2576" s="31">
        <v>44944</v>
      </c>
      <c r="AA2576">
        <v>0</v>
      </c>
    </row>
    <row r="2577" spans="25:27">
      <c r="Y2577">
        <v>620105</v>
      </c>
      <c r="Z2577" s="31">
        <v>44945</v>
      </c>
      <c r="AA2577">
        <v>0</v>
      </c>
    </row>
    <row r="2578" spans="25:27">
      <c r="Y2578">
        <v>620105</v>
      </c>
      <c r="Z2578" s="31">
        <v>44946</v>
      </c>
      <c r="AA2578">
        <v>0</v>
      </c>
    </row>
    <row r="2579" spans="25:27">
      <c r="Y2579">
        <v>620105</v>
      </c>
      <c r="Z2579" s="31">
        <v>44947</v>
      </c>
      <c r="AA2579">
        <v>0</v>
      </c>
    </row>
    <row r="2580" spans="25:27">
      <c r="Y2580">
        <v>620105</v>
      </c>
      <c r="Z2580" s="31">
        <v>44948</v>
      </c>
      <c r="AA2580">
        <v>7</v>
      </c>
    </row>
    <row r="2581" spans="25:27">
      <c r="Y2581">
        <v>620105</v>
      </c>
      <c r="Z2581" s="31">
        <v>44949</v>
      </c>
      <c r="AA2581">
        <v>0</v>
      </c>
    </row>
    <row r="2582" spans="25:27">
      <c r="Y2582">
        <v>620105</v>
      </c>
      <c r="Z2582" s="31">
        <v>44950</v>
      </c>
      <c r="AA2582">
        <v>0</v>
      </c>
    </row>
    <row r="2583" spans="25:27">
      <c r="Y2583">
        <v>620105</v>
      </c>
      <c r="Z2583" s="31">
        <v>44951</v>
      </c>
      <c r="AA2583">
        <v>19</v>
      </c>
    </row>
    <row r="2584" spans="25:27">
      <c r="Y2584">
        <v>620105</v>
      </c>
      <c r="Z2584" s="31">
        <v>44952</v>
      </c>
      <c r="AA2584">
        <v>17</v>
      </c>
    </row>
    <row r="2585" spans="25:27">
      <c r="Y2585">
        <v>620105</v>
      </c>
      <c r="Z2585" s="31">
        <v>44953</v>
      </c>
      <c r="AA2585">
        <v>0</v>
      </c>
    </row>
    <row r="2586" spans="25:27">
      <c r="Y2586">
        <v>620105</v>
      </c>
      <c r="Z2586" s="31">
        <v>44954</v>
      </c>
      <c r="AA2586">
        <v>0</v>
      </c>
    </row>
    <row r="2587" spans="25:27">
      <c r="Y2587">
        <v>620105</v>
      </c>
      <c r="Z2587" s="31">
        <v>44955</v>
      </c>
      <c r="AA2587">
        <v>0</v>
      </c>
    </row>
    <row r="2588" spans="25:27">
      <c r="Y2588">
        <v>620105</v>
      </c>
      <c r="Z2588" s="31">
        <v>44956</v>
      </c>
      <c r="AA2588">
        <v>0</v>
      </c>
    </row>
    <row r="2589" spans="25:27">
      <c r="Y2589">
        <v>620105</v>
      </c>
      <c r="Z2589" s="31">
        <v>44957</v>
      </c>
      <c r="AA2589">
        <v>0</v>
      </c>
    </row>
    <row r="2590" spans="25:27">
      <c r="Y2590">
        <v>620105</v>
      </c>
      <c r="Z2590" s="31">
        <v>44958</v>
      </c>
      <c r="AA2590">
        <v>0</v>
      </c>
    </row>
    <row r="2591" spans="25:27">
      <c r="Y2591">
        <v>620105</v>
      </c>
      <c r="Z2591" s="31">
        <v>44959</v>
      </c>
      <c r="AA2591">
        <v>0</v>
      </c>
    </row>
    <row r="2592" spans="25:27">
      <c r="Y2592">
        <v>620105</v>
      </c>
      <c r="Z2592" s="31">
        <v>44960</v>
      </c>
      <c r="AA2592">
        <v>14</v>
      </c>
    </row>
    <row r="2593" spans="25:27">
      <c r="Y2593">
        <v>620105</v>
      </c>
      <c r="Z2593" s="31">
        <v>44961</v>
      </c>
      <c r="AA2593">
        <v>0</v>
      </c>
    </row>
    <row r="2594" spans="25:27">
      <c r="Y2594">
        <v>620105</v>
      </c>
      <c r="Z2594" s="31">
        <v>44962</v>
      </c>
      <c r="AA2594">
        <v>3</v>
      </c>
    </row>
    <row r="2595" spans="25:27">
      <c r="Y2595">
        <v>620105</v>
      </c>
      <c r="Z2595" s="31">
        <v>44963</v>
      </c>
      <c r="AA2595">
        <v>4</v>
      </c>
    </row>
    <row r="2596" spans="25:27">
      <c r="Y2596">
        <v>620105</v>
      </c>
      <c r="Z2596" s="31">
        <v>44964</v>
      </c>
      <c r="AA2596">
        <v>6</v>
      </c>
    </row>
    <row r="2597" spans="25:27">
      <c r="Y2597">
        <v>620105</v>
      </c>
      <c r="Z2597" s="31">
        <v>44965</v>
      </c>
      <c r="AA2597">
        <v>9</v>
      </c>
    </row>
    <row r="2598" spans="25:27">
      <c r="Y2598">
        <v>620105</v>
      </c>
      <c r="Z2598" s="31">
        <v>44966</v>
      </c>
      <c r="AA2598">
        <v>0</v>
      </c>
    </row>
    <row r="2599" spans="25:27">
      <c r="Y2599">
        <v>620105</v>
      </c>
      <c r="Z2599" s="31">
        <v>44967</v>
      </c>
      <c r="AA2599">
        <v>16</v>
      </c>
    </row>
    <row r="2600" spans="25:27">
      <c r="Y2600">
        <v>620105</v>
      </c>
      <c r="Z2600" s="31">
        <v>44968</v>
      </c>
      <c r="AA2600">
        <v>17</v>
      </c>
    </row>
    <row r="2601" spans="25:27">
      <c r="Y2601">
        <v>620105</v>
      </c>
      <c r="Z2601" s="31">
        <v>44969</v>
      </c>
      <c r="AA2601">
        <v>0</v>
      </c>
    </row>
    <row r="2602" spans="25:27">
      <c r="Y2602">
        <v>620105</v>
      </c>
      <c r="Z2602" s="31">
        <v>44970</v>
      </c>
      <c r="AA2602">
        <v>0</v>
      </c>
    </row>
    <row r="2603" spans="25:27">
      <c r="Y2603">
        <v>620105</v>
      </c>
      <c r="Z2603" s="31">
        <v>44971</v>
      </c>
      <c r="AA2603">
        <v>7</v>
      </c>
    </row>
    <row r="2604" spans="25:27">
      <c r="Y2604">
        <v>620105</v>
      </c>
      <c r="Z2604" s="31">
        <v>44972</v>
      </c>
      <c r="AA2604">
        <v>6</v>
      </c>
    </row>
    <row r="2605" spans="25:27">
      <c r="Y2605">
        <v>620105</v>
      </c>
      <c r="Z2605" s="31">
        <v>44973</v>
      </c>
      <c r="AA2605">
        <v>9</v>
      </c>
    </row>
    <row r="2606" spans="25:27">
      <c r="Y2606">
        <v>620105</v>
      </c>
      <c r="Z2606" s="31">
        <v>44974</v>
      </c>
      <c r="AA2606">
        <v>16</v>
      </c>
    </row>
    <row r="2607" spans="25:27">
      <c r="Y2607">
        <v>620105</v>
      </c>
      <c r="Z2607" s="31">
        <v>44975</v>
      </c>
      <c r="AA2607">
        <v>12</v>
      </c>
    </row>
    <row r="2608" spans="25:27">
      <c r="Y2608">
        <v>620105</v>
      </c>
      <c r="Z2608" s="31">
        <v>44976</v>
      </c>
      <c r="AA2608">
        <v>17</v>
      </c>
    </row>
    <row r="2609" spans="25:27">
      <c r="Y2609">
        <v>620105</v>
      </c>
      <c r="Z2609" s="31">
        <v>44977</v>
      </c>
      <c r="AA2609">
        <v>0</v>
      </c>
    </row>
    <row r="2610" spans="25:27">
      <c r="Y2610">
        <v>620105</v>
      </c>
      <c r="Z2610" s="31">
        <v>44978</v>
      </c>
      <c r="AA2610">
        <v>8</v>
      </c>
    </row>
    <row r="2611" spans="25:27">
      <c r="Y2611">
        <v>620105</v>
      </c>
      <c r="Z2611" s="31">
        <v>44979</v>
      </c>
      <c r="AA2611">
        <v>6</v>
      </c>
    </row>
    <row r="2612" spans="25:27">
      <c r="Y2612">
        <v>620105</v>
      </c>
      <c r="Z2612" s="31">
        <v>44980</v>
      </c>
      <c r="AA2612">
        <v>12</v>
      </c>
    </row>
    <row r="2613" spans="25:27">
      <c r="Y2613">
        <v>620105</v>
      </c>
      <c r="Z2613" s="31">
        <v>44981</v>
      </c>
      <c r="AA2613">
        <v>9</v>
      </c>
    </row>
    <row r="2614" spans="25:27">
      <c r="Y2614">
        <v>620105</v>
      </c>
      <c r="Z2614" s="31">
        <v>44982</v>
      </c>
      <c r="AA2614">
        <v>14</v>
      </c>
    </row>
    <row r="2615" spans="25:27">
      <c r="Y2615">
        <v>620105</v>
      </c>
      <c r="Z2615" s="31">
        <v>44983</v>
      </c>
      <c r="AA2615">
        <v>10</v>
      </c>
    </row>
    <row r="2616" spans="25:27">
      <c r="Y2616">
        <v>620105</v>
      </c>
      <c r="Z2616" s="31">
        <v>44984</v>
      </c>
      <c r="AA2616">
        <v>19</v>
      </c>
    </row>
    <row r="2617" spans="25:27">
      <c r="Y2617">
        <v>620105</v>
      </c>
      <c r="Z2617" s="31">
        <v>44985</v>
      </c>
      <c r="AA2617">
        <v>17</v>
      </c>
    </row>
    <row r="2618" spans="25:27">
      <c r="Y2618">
        <v>620105</v>
      </c>
      <c r="Z2618" s="31">
        <v>44986</v>
      </c>
      <c r="AA2618">
        <v>0</v>
      </c>
    </row>
    <row r="2619" spans="25:27">
      <c r="Y2619">
        <v>620105</v>
      </c>
      <c r="Z2619" s="31">
        <v>44987</v>
      </c>
      <c r="AA2619">
        <v>1</v>
      </c>
    </row>
    <row r="2620" spans="25:27">
      <c r="Y2620">
        <v>620105</v>
      </c>
      <c r="Z2620" s="31">
        <v>44988</v>
      </c>
      <c r="AA2620">
        <v>3</v>
      </c>
    </row>
    <row r="2621" spans="25:27">
      <c r="Y2621">
        <v>620105</v>
      </c>
      <c r="Z2621" s="31">
        <v>44989</v>
      </c>
      <c r="AA2621">
        <v>1</v>
      </c>
    </row>
    <row r="2622" spans="25:27">
      <c r="Y2622">
        <v>620105</v>
      </c>
      <c r="Z2622" s="31">
        <v>44990</v>
      </c>
      <c r="AA2622">
        <v>3</v>
      </c>
    </row>
    <row r="2623" spans="25:27">
      <c r="Y2623">
        <v>620105</v>
      </c>
      <c r="Z2623" s="31">
        <v>44991</v>
      </c>
      <c r="AA2623">
        <v>0</v>
      </c>
    </row>
    <row r="2624" spans="25:27">
      <c r="Y2624">
        <v>620105</v>
      </c>
      <c r="Z2624" s="31">
        <v>44992</v>
      </c>
      <c r="AA2624">
        <v>20</v>
      </c>
    </row>
    <row r="2625" spans="25:27">
      <c r="Y2625">
        <v>620105</v>
      </c>
      <c r="Z2625" s="31">
        <v>44993</v>
      </c>
      <c r="AA2625">
        <v>3</v>
      </c>
    </row>
    <row r="2626" spans="25:27">
      <c r="Y2626">
        <v>620105</v>
      </c>
      <c r="Z2626" s="31">
        <v>44994</v>
      </c>
      <c r="AA2626">
        <v>0</v>
      </c>
    </row>
    <row r="2627" spans="25:27">
      <c r="Y2627">
        <v>620105</v>
      </c>
      <c r="Z2627" s="31">
        <v>44995</v>
      </c>
      <c r="AA2627">
        <v>10</v>
      </c>
    </row>
    <row r="2628" spans="25:27">
      <c r="Y2628">
        <v>620105</v>
      </c>
      <c r="Z2628" s="31">
        <v>44996</v>
      </c>
      <c r="AA2628">
        <v>5</v>
      </c>
    </row>
    <row r="2629" spans="25:27">
      <c r="Y2629">
        <v>620105</v>
      </c>
      <c r="Z2629" s="31">
        <v>44997</v>
      </c>
      <c r="AA2629">
        <v>7</v>
      </c>
    </row>
    <row r="2630" spans="25:27">
      <c r="Y2630">
        <v>620105</v>
      </c>
      <c r="Z2630" s="31">
        <v>44998</v>
      </c>
      <c r="AA2630">
        <v>1</v>
      </c>
    </row>
    <row r="2631" spans="25:27">
      <c r="Y2631">
        <v>620105</v>
      </c>
      <c r="Z2631" s="31">
        <v>44999</v>
      </c>
      <c r="AA2631">
        <v>0</v>
      </c>
    </row>
    <row r="2632" spans="25:27">
      <c r="Y2632">
        <v>620105</v>
      </c>
      <c r="Z2632" s="31">
        <v>45000</v>
      </c>
      <c r="AA2632">
        <v>7</v>
      </c>
    </row>
    <row r="2633" spans="25:27">
      <c r="Y2633">
        <v>620105</v>
      </c>
      <c r="Z2633" s="31">
        <v>45001</v>
      </c>
      <c r="AA2633">
        <v>13</v>
      </c>
    </row>
    <row r="2634" spans="25:27">
      <c r="Y2634">
        <v>620105</v>
      </c>
      <c r="Z2634" s="31">
        <v>45002</v>
      </c>
      <c r="AA2634">
        <v>6</v>
      </c>
    </row>
    <row r="2635" spans="25:27">
      <c r="Y2635">
        <v>620105</v>
      </c>
      <c r="Z2635" s="31">
        <v>45003</v>
      </c>
      <c r="AA2635">
        <v>14</v>
      </c>
    </row>
    <row r="2636" spans="25:27">
      <c r="Y2636">
        <v>620105</v>
      </c>
      <c r="Z2636" s="31">
        <v>45004</v>
      </c>
      <c r="AA2636">
        <v>6</v>
      </c>
    </row>
    <row r="2637" spans="25:27">
      <c r="Y2637">
        <v>620105</v>
      </c>
      <c r="Z2637" s="31">
        <v>45005</v>
      </c>
      <c r="AA2637">
        <v>10</v>
      </c>
    </row>
    <row r="2638" spans="25:27">
      <c r="Y2638">
        <v>620105</v>
      </c>
      <c r="Z2638" s="31">
        <v>45006</v>
      </c>
      <c r="AA2638">
        <v>4</v>
      </c>
    </row>
    <row r="2639" spans="25:27">
      <c r="Y2639">
        <v>620105</v>
      </c>
      <c r="Z2639" s="31">
        <v>45007</v>
      </c>
      <c r="AA2639">
        <v>0</v>
      </c>
    </row>
    <row r="2640" spans="25:27">
      <c r="Y2640">
        <v>620105</v>
      </c>
      <c r="Z2640" s="31">
        <v>45008</v>
      </c>
      <c r="AA2640">
        <v>0</v>
      </c>
    </row>
    <row r="2641" spans="25:27">
      <c r="Y2641">
        <v>620105</v>
      </c>
      <c r="Z2641" s="31">
        <v>45009</v>
      </c>
      <c r="AA2641">
        <v>0</v>
      </c>
    </row>
    <row r="2642" spans="25:27">
      <c r="Y2642">
        <v>620105</v>
      </c>
      <c r="Z2642" s="31">
        <v>45010</v>
      </c>
      <c r="AA2642">
        <v>0</v>
      </c>
    </row>
    <row r="2643" spans="25:27">
      <c r="Y2643">
        <v>620105</v>
      </c>
      <c r="Z2643" s="31">
        <v>45011</v>
      </c>
      <c r="AA2643">
        <v>0</v>
      </c>
    </row>
    <row r="2644" spans="25:27">
      <c r="Y2644">
        <v>620105</v>
      </c>
      <c r="Z2644" s="31">
        <v>45012</v>
      </c>
      <c r="AA2644">
        <v>0</v>
      </c>
    </row>
    <row r="2645" spans="25:27">
      <c r="Y2645">
        <v>620105</v>
      </c>
      <c r="Z2645" s="31">
        <v>45013</v>
      </c>
      <c r="AA2645">
        <v>0</v>
      </c>
    </row>
    <row r="2646" spans="25:27">
      <c r="Y2646">
        <v>620105</v>
      </c>
      <c r="Z2646" s="31">
        <v>45014</v>
      </c>
      <c r="AA2646">
        <v>0</v>
      </c>
    </row>
    <row r="2647" spans="25:27">
      <c r="Y2647">
        <v>620105</v>
      </c>
      <c r="Z2647" s="31">
        <v>45015</v>
      </c>
      <c r="AA2647">
        <v>0</v>
      </c>
    </row>
    <row r="2648" spans="25:27">
      <c r="Y2648">
        <v>620105</v>
      </c>
      <c r="Z2648" s="31">
        <v>45016</v>
      </c>
      <c r="AA2648">
        <v>0</v>
      </c>
    </row>
    <row r="2649" spans="25:27">
      <c r="Y2649">
        <v>620105</v>
      </c>
      <c r="Z2649" s="31">
        <v>45017</v>
      </c>
      <c r="AA2649">
        <v>0</v>
      </c>
    </row>
    <row r="2650" spans="25:27">
      <c r="Y2650">
        <v>620105</v>
      </c>
      <c r="Z2650" s="31">
        <v>45018</v>
      </c>
      <c r="AA2650">
        <v>0</v>
      </c>
    </row>
    <row r="2651" spans="25:27">
      <c r="Y2651">
        <v>620105</v>
      </c>
      <c r="Z2651" s="31">
        <v>45019</v>
      </c>
      <c r="AA2651">
        <v>0</v>
      </c>
    </row>
    <row r="2652" spans="25:27">
      <c r="Y2652">
        <v>620105</v>
      </c>
      <c r="Z2652" s="31">
        <v>45020</v>
      </c>
      <c r="AA2652">
        <v>0</v>
      </c>
    </row>
    <row r="2653" spans="25:27">
      <c r="Y2653">
        <v>620105</v>
      </c>
      <c r="Z2653" s="31">
        <v>45021</v>
      </c>
      <c r="AA2653">
        <v>0</v>
      </c>
    </row>
    <row r="2654" spans="25:27">
      <c r="Y2654">
        <v>620105</v>
      </c>
      <c r="Z2654" s="31">
        <v>45022</v>
      </c>
      <c r="AA2654">
        <v>0</v>
      </c>
    </row>
    <row r="2655" spans="25:27">
      <c r="Y2655">
        <v>620105</v>
      </c>
      <c r="Z2655" s="31">
        <v>45023</v>
      </c>
      <c r="AA2655">
        <v>0</v>
      </c>
    </row>
    <row r="2656" spans="25:27">
      <c r="Y2656">
        <v>620105</v>
      </c>
      <c r="Z2656" s="31">
        <v>45024</v>
      </c>
      <c r="AA2656">
        <v>0</v>
      </c>
    </row>
    <row r="2657" spans="25:27">
      <c r="Y2657">
        <v>620105</v>
      </c>
      <c r="Z2657" s="31">
        <v>45025</v>
      </c>
      <c r="AA2657">
        <v>0</v>
      </c>
    </row>
    <row r="2658" spans="25:27">
      <c r="Y2658">
        <v>620105</v>
      </c>
      <c r="Z2658" s="31">
        <v>45026</v>
      </c>
      <c r="AA2658">
        <v>0</v>
      </c>
    </row>
    <row r="2659" spans="25:27">
      <c r="Y2659">
        <v>620105</v>
      </c>
      <c r="Z2659" s="31">
        <v>45027</v>
      </c>
      <c r="AA2659">
        <v>24</v>
      </c>
    </row>
    <row r="2660" spans="25:27">
      <c r="Y2660">
        <v>620105</v>
      </c>
      <c r="Z2660" s="31">
        <v>45028</v>
      </c>
      <c r="AA2660">
        <v>13</v>
      </c>
    </row>
    <row r="2661" spans="25:27">
      <c r="Y2661">
        <v>620105</v>
      </c>
      <c r="Z2661" s="31">
        <v>45029</v>
      </c>
      <c r="AA2661">
        <v>0</v>
      </c>
    </row>
    <row r="2662" spans="25:27">
      <c r="Y2662">
        <v>620105</v>
      </c>
      <c r="Z2662" s="31">
        <v>45030</v>
      </c>
      <c r="AA2662">
        <v>0</v>
      </c>
    </row>
    <row r="2663" spans="25:27">
      <c r="Y2663">
        <v>620105</v>
      </c>
      <c r="Z2663" s="31">
        <v>45031</v>
      </c>
      <c r="AA2663">
        <v>0</v>
      </c>
    </row>
    <row r="2664" spans="25:27">
      <c r="Y2664">
        <v>620105</v>
      </c>
      <c r="Z2664" s="31">
        <v>45032</v>
      </c>
      <c r="AA2664">
        <v>0</v>
      </c>
    </row>
    <row r="2665" spans="25:27">
      <c r="Y2665">
        <v>620105</v>
      </c>
      <c r="Z2665" s="31">
        <v>45033</v>
      </c>
      <c r="AA2665">
        <v>0</v>
      </c>
    </row>
    <row r="2666" spans="25:27">
      <c r="Y2666">
        <v>620105</v>
      </c>
      <c r="Z2666" s="31">
        <v>45034</v>
      </c>
      <c r="AA2666">
        <v>0</v>
      </c>
    </row>
    <row r="2667" spans="25:27">
      <c r="Y2667">
        <v>620105</v>
      </c>
      <c r="Z2667" s="31">
        <v>45035</v>
      </c>
      <c r="AA2667">
        <v>0</v>
      </c>
    </row>
    <row r="2668" spans="25:27">
      <c r="Y2668">
        <v>620105</v>
      </c>
      <c r="Z2668" s="31">
        <v>45036</v>
      </c>
      <c r="AA2668">
        <v>0</v>
      </c>
    </row>
    <row r="2669" spans="25:27">
      <c r="Y2669">
        <v>620105</v>
      </c>
      <c r="Z2669" s="31">
        <v>45037</v>
      </c>
      <c r="AA2669">
        <v>0</v>
      </c>
    </row>
    <row r="2670" spans="25:27">
      <c r="Y2670">
        <v>620105</v>
      </c>
      <c r="Z2670" s="31">
        <v>45038</v>
      </c>
      <c r="AA2670">
        <v>0</v>
      </c>
    </row>
    <row r="2671" spans="25:27">
      <c r="Y2671">
        <v>620105</v>
      </c>
      <c r="Z2671" s="31">
        <v>45039</v>
      </c>
      <c r="AA2671">
        <v>0</v>
      </c>
    </row>
    <row r="2672" spans="25:27">
      <c r="Y2672">
        <v>620105</v>
      </c>
      <c r="Z2672" s="31">
        <v>45040</v>
      </c>
      <c r="AA2672">
        <v>0</v>
      </c>
    </row>
    <row r="2673" spans="25:27">
      <c r="Y2673">
        <v>620105</v>
      </c>
      <c r="Z2673" s="31">
        <v>45041</v>
      </c>
      <c r="AA2673">
        <v>0</v>
      </c>
    </row>
    <row r="2674" spans="25:27">
      <c r="Y2674">
        <v>620105</v>
      </c>
      <c r="Z2674" s="31">
        <v>45042</v>
      </c>
      <c r="AA2674">
        <v>5</v>
      </c>
    </row>
    <row r="2675" spans="25:27">
      <c r="Y2675">
        <v>620105</v>
      </c>
      <c r="Z2675" s="31">
        <v>45043</v>
      </c>
      <c r="AA2675">
        <v>11</v>
      </c>
    </row>
    <row r="2676" spans="25:27">
      <c r="Y2676">
        <v>620105</v>
      </c>
      <c r="Z2676" s="31">
        <v>45044</v>
      </c>
      <c r="AA2676">
        <v>13</v>
      </c>
    </row>
    <row r="2677" spans="25:27">
      <c r="Y2677">
        <v>620105</v>
      </c>
      <c r="Z2677" s="31">
        <v>45045</v>
      </c>
      <c r="AA2677">
        <v>0</v>
      </c>
    </row>
    <row r="2678" spans="25:27">
      <c r="Y2678">
        <v>620105</v>
      </c>
      <c r="Z2678" s="31">
        <v>45046</v>
      </c>
      <c r="AA2678">
        <v>0</v>
      </c>
    </row>
    <row r="2679" spans="25:27">
      <c r="Y2679">
        <v>620105</v>
      </c>
      <c r="Z2679" s="31">
        <v>45047</v>
      </c>
      <c r="AA2679">
        <v>0</v>
      </c>
    </row>
    <row r="2680" spans="25:27">
      <c r="Y2680">
        <v>620105</v>
      </c>
      <c r="Z2680" s="31">
        <v>45048</v>
      </c>
      <c r="AA2680">
        <v>0</v>
      </c>
    </row>
    <row r="2681" spans="25:27">
      <c r="Y2681">
        <v>620105</v>
      </c>
      <c r="Z2681" s="31">
        <v>45049</v>
      </c>
      <c r="AA2681">
        <v>0</v>
      </c>
    </row>
    <row r="2682" spans="25:27">
      <c r="Y2682">
        <v>620105</v>
      </c>
      <c r="Z2682" s="31">
        <v>45050</v>
      </c>
      <c r="AA2682">
        <v>0</v>
      </c>
    </row>
    <row r="2683" spans="25:27">
      <c r="Y2683">
        <v>620105</v>
      </c>
      <c r="Z2683" s="31">
        <v>45051</v>
      </c>
      <c r="AA2683">
        <v>0</v>
      </c>
    </row>
    <row r="2684" spans="25:27">
      <c r="Y2684">
        <v>620105</v>
      </c>
      <c r="Z2684" s="31">
        <v>45052</v>
      </c>
      <c r="AA2684">
        <v>0</v>
      </c>
    </row>
    <row r="2685" spans="25:27">
      <c r="Y2685">
        <v>620105</v>
      </c>
      <c r="Z2685" s="31">
        <v>45053</v>
      </c>
      <c r="AA2685">
        <v>0</v>
      </c>
    </row>
    <row r="2686" spans="25:27">
      <c r="Y2686">
        <v>620105</v>
      </c>
      <c r="Z2686" s="31">
        <v>45054</v>
      </c>
      <c r="AA2686">
        <v>0</v>
      </c>
    </row>
    <row r="2687" spans="25:27">
      <c r="Y2687">
        <v>620105</v>
      </c>
      <c r="Z2687" s="31">
        <v>45055</v>
      </c>
      <c r="AA2687">
        <v>0</v>
      </c>
    </row>
    <row r="2688" spans="25:27">
      <c r="Y2688">
        <v>620105</v>
      </c>
      <c r="Z2688" s="31">
        <v>45056</v>
      </c>
      <c r="AA2688">
        <v>0</v>
      </c>
    </row>
    <row r="2689" spans="25:27">
      <c r="Y2689">
        <v>620105</v>
      </c>
      <c r="Z2689" s="31">
        <v>45057</v>
      </c>
      <c r="AA2689">
        <v>0</v>
      </c>
    </row>
    <row r="2690" spans="25:27">
      <c r="Y2690">
        <v>620105</v>
      </c>
      <c r="Z2690" s="31">
        <v>45058</v>
      </c>
      <c r="AA2690">
        <v>0</v>
      </c>
    </row>
    <row r="2691" spans="25:27">
      <c r="Y2691">
        <v>620105</v>
      </c>
      <c r="Z2691" s="31">
        <v>45059</v>
      </c>
      <c r="AA2691">
        <v>0</v>
      </c>
    </row>
    <row r="2692" spans="25:27">
      <c r="Y2692">
        <v>620105</v>
      </c>
      <c r="Z2692" s="31">
        <v>45060</v>
      </c>
      <c r="AA2692">
        <v>0</v>
      </c>
    </row>
    <row r="2693" spans="25:27">
      <c r="Y2693">
        <v>620105</v>
      </c>
      <c r="Z2693" s="31">
        <v>45061</v>
      </c>
      <c r="AA2693">
        <v>0</v>
      </c>
    </row>
    <row r="2694" spans="25:27">
      <c r="Y2694">
        <v>620105</v>
      </c>
      <c r="Z2694" s="31">
        <v>45062</v>
      </c>
      <c r="AA2694">
        <v>0</v>
      </c>
    </row>
    <row r="2695" spans="25:27">
      <c r="Y2695">
        <v>620105</v>
      </c>
      <c r="Z2695" s="31">
        <v>45063</v>
      </c>
      <c r="AA2695">
        <v>0</v>
      </c>
    </row>
    <row r="2696" spans="25:27">
      <c r="Y2696">
        <v>620105</v>
      </c>
      <c r="Z2696" s="31">
        <v>45064</v>
      </c>
      <c r="AA2696">
        <v>0</v>
      </c>
    </row>
    <row r="2697" spans="25:27">
      <c r="Y2697">
        <v>620105</v>
      </c>
      <c r="Z2697" s="31">
        <v>45065</v>
      </c>
      <c r="AA2697">
        <v>0</v>
      </c>
    </row>
    <row r="2698" spans="25:27">
      <c r="Y2698">
        <v>620105</v>
      </c>
      <c r="Z2698" s="31">
        <v>45066</v>
      </c>
      <c r="AA2698">
        <v>8</v>
      </c>
    </row>
    <row r="2699" spans="25:27">
      <c r="Y2699">
        <v>620105</v>
      </c>
      <c r="Z2699" s="31">
        <v>45067</v>
      </c>
      <c r="AA2699">
        <v>8</v>
      </c>
    </row>
    <row r="2700" spans="25:27">
      <c r="Y2700">
        <v>620105</v>
      </c>
      <c r="Z2700" s="31">
        <v>45068</v>
      </c>
      <c r="AA2700">
        <v>18</v>
      </c>
    </row>
    <row r="2701" spans="25:27">
      <c r="Y2701">
        <v>620105</v>
      </c>
      <c r="Z2701" s="31">
        <v>45069</v>
      </c>
      <c r="AA2701">
        <v>8</v>
      </c>
    </row>
    <row r="2702" spans="25:27">
      <c r="Y2702">
        <v>620105</v>
      </c>
      <c r="Z2702" s="31">
        <v>45070</v>
      </c>
      <c r="AA2702">
        <v>0</v>
      </c>
    </row>
    <row r="2703" spans="25:27">
      <c r="Y2703">
        <v>620105</v>
      </c>
      <c r="Z2703" s="31">
        <v>45071</v>
      </c>
      <c r="AA2703">
        <v>0</v>
      </c>
    </row>
    <row r="2704" spans="25:27">
      <c r="Y2704">
        <v>620105</v>
      </c>
      <c r="Z2704" s="31">
        <v>45072</v>
      </c>
      <c r="AA2704">
        <v>0</v>
      </c>
    </row>
    <row r="2705" spans="25:27">
      <c r="Y2705">
        <v>620105</v>
      </c>
      <c r="Z2705" s="31">
        <v>45073</v>
      </c>
      <c r="AA2705">
        <v>5</v>
      </c>
    </row>
    <row r="2706" spans="25:27">
      <c r="Y2706">
        <v>620105</v>
      </c>
      <c r="Z2706" s="31">
        <v>45074</v>
      </c>
      <c r="AA2706">
        <v>16</v>
      </c>
    </row>
    <row r="2707" spans="25:27">
      <c r="Y2707">
        <v>620105</v>
      </c>
      <c r="Z2707" s="31">
        <v>45075</v>
      </c>
      <c r="AA2707">
        <v>0</v>
      </c>
    </row>
    <row r="2708" spans="25:27">
      <c r="Y2708">
        <v>620105</v>
      </c>
      <c r="Z2708" s="31">
        <v>45076</v>
      </c>
      <c r="AA2708">
        <v>0</v>
      </c>
    </row>
    <row r="2709" spans="25:27">
      <c r="Y2709">
        <v>620105</v>
      </c>
      <c r="Z2709" s="31">
        <v>45077</v>
      </c>
      <c r="AA2709">
        <v>0</v>
      </c>
    </row>
    <row r="2710" spans="25:27">
      <c r="Y2710">
        <v>620105</v>
      </c>
      <c r="Z2710" s="31">
        <v>45078</v>
      </c>
      <c r="AA2710">
        <v>0</v>
      </c>
    </row>
    <row r="2711" spans="25:27">
      <c r="Y2711">
        <v>620105</v>
      </c>
      <c r="Z2711" s="31">
        <v>45079</v>
      </c>
      <c r="AA2711">
        <v>0</v>
      </c>
    </row>
    <row r="2712" spans="25:27">
      <c r="Y2712">
        <v>620105</v>
      </c>
      <c r="Z2712" s="31">
        <v>45080</v>
      </c>
      <c r="AA2712">
        <v>0</v>
      </c>
    </row>
    <row r="2713" spans="25:27">
      <c r="Y2713">
        <v>620105</v>
      </c>
      <c r="Z2713" s="31">
        <v>45081</v>
      </c>
      <c r="AA2713">
        <v>0</v>
      </c>
    </row>
    <row r="2714" spans="25:27">
      <c r="Y2714">
        <v>620105</v>
      </c>
      <c r="Z2714" s="31">
        <v>45082</v>
      </c>
      <c r="AA2714">
        <v>0</v>
      </c>
    </row>
    <row r="2715" spans="25:27">
      <c r="Y2715">
        <v>620105</v>
      </c>
      <c r="Z2715" s="31">
        <v>45083</v>
      </c>
      <c r="AA2715">
        <v>0</v>
      </c>
    </row>
    <row r="2716" spans="25:27">
      <c r="Y2716">
        <v>620105</v>
      </c>
      <c r="Z2716" s="31">
        <v>45084</v>
      </c>
      <c r="AA2716">
        <v>0</v>
      </c>
    </row>
    <row r="2717" spans="25:27">
      <c r="Y2717">
        <v>620105</v>
      </c>
      <c r="Z2717" s="31">
        <v>45085</v>
      </c>
      <c r="AA2717">
        <v>0</v>
      </c>
    </row>
    <row r="2718" spans="25:27">
      <c r="Y2718">
        <v>620105</v>
      </c>
      <c r="Z2718" s="31">
        <v>45086</v>
      </c>
      <c r="AA2718">
        <v>0</v>
      </c>
    </row>
    <row r="2719" spans="25:27">
      <c r="Y2719">
        <v>620105</v>
      </c>
      <c r="Z2719" s="31">
        <v>45087</v>
      </c>
      <c r="AA2719">
        <v>0</v>
      </c>
    </row>
    <row r="2720" spans="25:27">
      <c r="Y2720">
        <v>620105</v>
      </c>
      <c r="Z2720" s="31">
        <v>45088</v>
      </c>
      <c r="AA2720">
        <v>22</v>
      </c>
    </row>
    <row r="2721" spans="25:27">
      <c r="Y2721">
        <v>620105</v>
      </c>
      <c r="Z2721" s="31">
        <v>45089</v>
      </c>
      <c r="AA2721">
        <v>0</v>
      </c>
    </row>
    <row r="2722" spans="25:27">
      <c r="Y2722">
        <v>620105</v>
      </c>
      <c r="Z2722" s="31">
        <v>45090</v>
      </c>
      <c r="AA2722">
        <v>9</v>
      </c>
    </row>
    <row r="2723" spans="25:27">
      <c r="Y2723">
        <v>620105</v>
      </c>
      <c r="Z2723" s="31">
        <v>45091</v>
      </c>
      <c r="AA2723">
        <v>0</v>
      </c>
    </row>
    <row r="2724" spans="25:27">
      <c r="Y2724">
        <v>620105</v>
      </c>
      <c r="Z2724" s="31">
        <v>45092</v>
      </c>
      <c r="AA2724">
        <v>0</v>
      </c>
    </row>
    <row r="2725" spans="25:27">
      <c r="Y2725">
        <v>620105</v>
      </c>
      <c r="Z2725" s="31">
        <v>45093</v>
      </c>
      <c r="AA2725">
        <v>14</v>
      </c>
    </row>
    <row r="2726" spans="25:27">
      <c r="Y2726">
        <v>620105</v>
      </c>
      <c r="Z2726" s="31">
        <v>45094</v>
      </c>
      <c r="AA2726">
        <v>0</v>
      </c>
    </row>
    <row r="2727" spans="25:27">
      <c r="Y2727">
        <v>620105</v>
      </c>
      <c r="Z2727" s="31">
        <v>45095</v>
      </c>
      <c r="AA2727">
        <v>7</v>
      </c>
    </row>
    <row r="2728" spans="25:27">
      <c r="Y2728">
        <v>620105</v>
      </c>
      <c r="Z2728" s="31">
        <v>45096</v>
      </c>
      <c r="AA2728">
        <v>3</v>
      </c>
    </row>
    <row r="2729" spans="25:27">
      <c r="Y2729">
        <v>620105</v>
      </c>
      <c r="Z2729" s="31">
        <v>45097</v>
      </c>
      <c r="AA2729">
        <v>10</v>
      </c>
    </row>
    <row r="2730" spans="25:27">
      <c r="Y2730">
        <v>620105</v>
      </c>
      <c r="Z2730" s="31">
        <v>45098</v>
      </c>
      <c r="AA2730">
        <v>6</v>
      </c>
    </row>
    <row r="2731" spans="25:27">
      <c r="Y2731">
        <v>620105</v>
      </c>
      <c r="Z2731" s="31">
        <v>45099</v>
      </c>
      <c r="AA2731">
        <v>12</v>
      </c>
    </row>
    <row r="2732" spans="25:27">
      <c r="Y2732">
        <v>620105</v>
      </c>
      <c r="Z2732" s="31">
        <v>45100</v>
      </c>
      <c r="AA2732">
        <v>9</v>
      </c>
    </row>
    <row r="2733" spans="25:27">
      <c r="Y2733">
        <v>620105</v>
      </c>
      <c r="Z2733" s="31">
        <v>45101</v>
      </c>
      <c r="AA2733">
        <v>2</v>
      </c>
    </row>
    <row r="2734" spans="25:27">
      <c r="Y2734">
        <v>620105</v>
      </c>
      <c r="Z2734" s="31">
        <v>45102</v>
      </c>
      <c r="AA2734">
        <v>0</v>
      </c>
    </row>
    <row r="2735" spans="25:27">
      <c r="Y2735">
        <v>620105</v>
      </c>
      <c r="Z2735" s="31">
        <v>45103</v>
      </c>
      <c r="AA2735">
        <v>10</v>
      </c>
    </row>
    <row r="2736" spans="25:27">
      <c r="Y2736">
        <v>620105</v>
      </c>
      <c r="Z2736" s="31">
        <v>45104</v>
      </c>
      <c r="AA2736">
        <v>11</v>
      </c>
    </row>
    <row r="2737" spans="25:27">
      <c r="Y2737">
        <v>620105</v>
      </c>
      <c r="Z2737" s="31">
        <v>45105</v>
      </c>
      <c r="AA2737">
        <v>10</v>
      </c>
    </row>
    <row r="2738" spans="25:27">
      <c r="Y2738">
        <v>620105</v>
      </c>
      <c r="Z2738" s="31">
        <v>45106</v>
      </c>
      <c r="AA2738">
        <v>0</v>
      </c>
    </row>
    <row r="2739" spans="25:27">
      <c r="Y2739">
        <v>620105</v>
      </c>
      <c r="Z2739" s="31">
        <v>45107</v>
      </c>
      <c r="AA2739">
        <v>23</v>
      </c>
    </row>
    <row r="2740" spans="25:27">
      <c r="Y2740">
        <v>620105</v>
      </c>
      <c r="Z2740" s="31">
        <v>45108</v>
      </c>
      <c r="AA2740">
        <v>11</v>
      </c>
    </row>
    <row r="2741" spans="25:27">
      <c r="Y2741">
        <v>620105</v>
      </c>
      <c r="Z2741" s="31">
        <v>45109</v>
      </c>
      <c r="AA2741">
        <v>1</v>
      </c>
    </row>
    <row r="2742" spans="25:27">
      <c r="Y2742">
        <v>620105</v>
      </c>
      <c r="Z2742" s="31">
        <v>45110</v>
      </c>
      <c r="AA2742">
        <v>10</v>
      </c>
    </row>
    <row r="2743" spans="25:27">
      <c r="Y2743">
        <v>620105</v>
      </c>
      <c r="Z2743" s="31">
        <v>45111</v>
      </c>
      <c r="AA2743">
        <v>5</v>
      </c>
    </row>
    <row r="2744" spans="25:27">
      <c r="Y2744">
        <v>620105</v>
      </c>
      <c r="Z2744" s="31">
        <v>45112</v>
      </c>
      <c r="AA2744">
        <v>0</v>
      </c>
    </row>
    <row r="2745" spans="25:27">
      <c r="Y2745">
        <v>620105</v>
      </c>
      <c r="Z2745" s="31">
        <v>45113</v>
      </c>
      <c r="AA2745">
        <v>1</v>
      </c>
    </row>
    <row r="2746" spans="25:27">
      <c r="Y2746">
        <v>620105</v>
      </c>
      <c r="Z2746" s="31">
        <v>45114</v>
      </c>
      <c r="AA2746">
        <v>0</v>
      </c>
    </row>
    <row r="2747" spans="25:27">
      <c r="Y2747">
        <v>620105</v>
      </c>
      <c r="Z2747" s="31">
        <v>45115</v>
      </c>
      <c r="AA2747">
        <v>0</v>
      </c>
    </row>
    <row r="2748" spans="25:27">
      <c r="Y2748">
        <v>620105</v>
      </c>
      <c r="Z2748" s="31">
        <v>45116</v>
      </c>
      <c r="AA2748">
        <v>1</v>
      </c>
    </row>
    <row r="2749" spans="25:27">
      <c r="Y2749">
        <v>620105</v>
      </c>
      <c r="Z2749" s="31">
        <v>45117</v>
      </c>
      <c r="AA2749">
        <v>13</v>
      </c>
    </row>
    <row r="2750" spans="25:27">
      <c r="Y2750">
        <v>620105</v>
      </c>
      <c r="Z2750" s="31">
        <v>45118</v>
      </c>
      <c r="AA2750">
        <v>9</v>
      </c>
    </row>
    <row r="2751" spans="25:27">
      <c r="Y2751">
        <v>620105</v>
      </c>
      <c r="Z2751" s="31">
        <v>45119</v>
      </c>
      <c r="AA2751">
        <v>3</v>
      </c>
    </row>
    <row r="2752" spans="25:27">
      <c r="Y2752">
        <v>620105</v>
      </c>
      <c r="Z2752" s="31">
        <v>45120</v>
      </c>
      <c r="AA2752">
        <v>2</v>
      </c>
    </row>
    <row r="2753" spans="25:27">
      <c r="Y2753">
        <v>620105</v>
      </c>
      <c r="Z2753" s="31">
        <v>45121</v>
      </c>
      <c r="AA2753">
        <v>10</v>
      </c>
    </row>
    <row r="2754" spans="25:27">
      <c r="Y2754">
        <v>620105</v>
      </c>
      <c r="Z2754" s="31">
        <v>45122</v>
      </c>
      <c r="AA2754">
        <v>0</v>
      </c>
    </row>
    <row r="2755" spans="25:27">
      <c r="Y2755">
        <v>620105</v>
      </c>
      <c r="Z2755" s="31">
        <v>45123</v>
      </c>
      <c r="AA2755">
        <v>0</v>
      </c>
    </row>
    <row r="2756" spans="25:27">
      <c r="Y2756">
        <v>620105</v>
      </c>
      <c r="Z2756" s="31">
        <v>45124</v>
      </c>
      <c r="AA2756">
        <v>0</v>
      </c>
    </row>
    <row r="2757" spans="25:27">
      <c r="Y2757">
        <v>620105</v>
      </c>
      <c r="Z2757" s="31">
        <v>45125</v>
      </c>
      <c r="AA2757">
        <v>0</v>
      </c>
    </row>
    <row r="2758" spans="25:27">
      <c r="Y2758">
        <v>620105</v>
      </c>
      <c r="Z2758" s="31">
        <v>45126</v>
      </c>
      <c r="AA2758">
        <v>0</v>
      </c>
    </row>
    <row r="2759" spans="25:27">
      <c r="Y2759">
        <v>620105</v>
      </c>
      <c r="Z2759" s="31">
        <v>45127</v>
      </c>
      <c r="AA2759">
        <v>0</v>
      </c>
    </row>
    <row r="2760" spans="25:27">
      <c r="Y2760">
        <v>620105</v>
      </c>
      <c r="Z2760" s="31">
        <v>45128</v>
      </c>
      <c r="AA2760">
        <v>0</v>
      </c>
    </row>
    <row r="2761" spans="25:27">
      <c r="Y2761">
        <v>620105</v>
      </c>
      <c r="Z2761" s="31">
        <v>45129</v>
      </c>
      <c r="AA2761">
        <v>0</v>
      </c>
    </row>
    <row r="2762" spans="25:27">
      <c r="Y2762">
        <v>620105</v>
      </c>
      <c r="Z2762" s="31">
        <v>45130</v>
      </c>
      <c r="AA2762">
        <v>7</v>
      </c>
    </row>
    <row r="2763" spans="25:27">
      <c r="Y2763">
        <v>620105</v>
      </c>
      <c r="Z2763" s="31">
        <v>45131</v>
      </c>
      <c r="AA2763">
        <v>7</v>
      </c>
    </row>
    <row r="2764" spans="25:27">
      <c r="Y2764">
        <v>620105</v>
      </c>
      <c r="Z2764" s="31">
        <v>45132</v>
      </c>
      <c r="AA2764">
        <v>4</v>
      </c>
    </row>
    <row r="2765" spans="25:27">
      <c r="Y2765">
        <v>620105</v>
      </c>
      <c r="Z2765" s="31">
        <v>45133</v>
      </c>
      <c r="AA2765">
        <v>7</v>
      </c>
    </row>
    <row r="2766" spans="25:27">
      <c r="Y2766">
        <v>620105</v>
      </c>
      <c r="Z2766" s="31">
        <v>45134</v>
      </c>
      <c r="AA2766">
        <v>6</v>
      </c>
    </row>
    <row r="2767" spans="25:27">
      <c r="Y2767">
        <v>620105</v>
      </c>
      <c r="Z2767" s="31">
        <v>45135</v>
      </c>
      <c r="AA2767">
        <v>17</v>
      </c>
    </row>
    <row r="2768" spans="25:27">
      <c r="Y2768">
        <v>620105</v>
      </c>
      <c r="Z2768" s="31">
        <v>45136</v>
      </c>
      <c r="AA2768">
        <v>3</v>
      </c>
    </row>
    <row r="2769" spans="25:27">
      <c r="Y2769">
        <v>620105</v>
      </c>
      <c r="Z2769" s="31">
        <v>45137</v>
      </c>
      <c r="AA2769">
        <v>6</v>
      </c>
    </row>
    <row r="2770" spans="25:27">
      <c r="Y2770">
        <v>620105</v>
      </c>
      <c r="Z2770" s="31">
        <v>45138</v>
      </c>
      <c r="AA2770">
        <v>13</v>
      </c>
    </row>
    <row r="2771" spans="25:27">
      <c r="Y2771">
        <v>620105</v>
      </c>
      <c r="Z2771" s="31">
        <v>45139</v>
      </c>
      <c r="AA2771">
        <v>9</v>
      </c>
    </row>
    <row r="2772" spans="25:27">
      <c r="Y2772">
        <v>620105</v>
      </c>
      <c r="Z2772" s="31">
        <v>45140</v>
      </c>
      <c r="AA2772">
        <v>1</v>
      </c>
    </row>
    <row r="2773" spans="25:27">
      <c r="Y2773">
        <v>620105</v>
      </c>
      <c r="Z2773" s="31">
        <v>45141</v>
      </c>
      <c r="AA2773">
        <v>13</v>
      </c>
    </row>
    <row r="2774" spans="25:27">
      <c r="Y2774">
        <v>620105</v>
      </c>
      <c r="Z2774" s="31">
        <v>45142</v>
      </c>
      <c r="AA2774">
        <v>0</v>
      </c>
    </row>
    <row r="2775" spans="25:27">
      <c r="Y2775">
        <v>620105</v>
      </c>
      <c r="Z2775" s="31">
        <v>45143</v>
      </c>
      <c r="AA2775">
        <v>0</v>
      </c>
    </row>
    <row r="2776" spans="25:27">
      <c r="Y2776">
        <v>620105</v>
      </c>
      <c r="Z2776" s="31">
        <v>45144</v>
      </c>
      <c r="AA2776">
        <v>0</v>
      </c>
    </row>
    <row r="2777" spans="25:27">
      <c r="Y2777">
        <v>620105</v>
      </c>
      <c r="Z2777" s="31">
        <v>45145</v>
      </c>
      <c r="AA2777">
        <v>0</v>
      </c>
    </row>
    <row r="2778" spans="25:27">
      <c r="Y2778">
        <v>620105</v>
      </c>
      <c r="Z2778" s="31">
        <v>45146</v>
      </c>
      <c r="AA2778">
        <v>14</v>
      </c>
    </row>
    <row r="2779" spans="25:27">
      <c r="Y2779">
        <v>620105</v>
      </c>
      <c r="Z2779" s="31">
        <v>45147</v>
      </c>
      <c r="AA2779">
        <v>4</v>
      </c>
    </row>
    <row r="2780" spans="25:27">
      <c r="Y2780">
        <v>620105</v>
      </c>
      <c r="Z2780" s="31">
        <v>45148</v>
      </c>
      <c r="AA2780">
        <v>0</v>
      </c>
    </row>
    <row r="2781" spans="25:27">
      <c r="Y2781">
        <v>620105</v>
      </c>
      <c r="Z2781" s="31">
        <v>45149</v>
      </c>
      <c r="AA2781">
        <v>8</v>
      </c>
    </row>
    <row r="2782" spans="25:27">
      <c r="Y2782">
        <v>620105</v>
      </c>
      <c r="Z2782" s="31">
        <v>45150</v>
      </c>
      <c r="AA2782">
        <v>16</v>
      </c>
    </row>
    <row r="2783" spans="25:27">
      <c r="Y2783">
        <v>620105</v>
      </c>
      <c r="Z2783" s="31">
        <v>45151</v>
      </c>
      <c r="AA2783">
        <v>5</v>
      </c>
    </row>
    <row r="2784" spans="25:27">
      <c r="Y2784">
        <v>620105</v>
      </c>
      <c r="Z2784" s="31">
        <v>45152</v>
      </c>
      <c r="AA2784">
        <v>17</v>
      </c>
    </row>
    <row r="2785" spans="25:27">
      <c r="Y2785">
        <v>620105</v>
      </c>
      <c r="Z2785" s="31">
        <v>45153</v>
      </c>
      <c r="AA2785">
        <v>17</v>
      </c>
    </row>
    <row r="2786" spans="25:27">
      <c r="Y2786">
        <v>620105</v>
      </c>
      <c r="Z2786" s="31">
        <v>45154</v>
      </c>
      <c r="AA2786">
        <v>12</v>
      </c>
    </row>
    <row r="2787" spans="25:27">
      <c r="Y2787">
        <v>620105</v>
      </c>
      <c r="Z2787" s="31">
        <v>45155</v>
      </c>
      <c r="AA2787">
        <v>11</v>
      </c>
    </row>
    <row r="2788" spans="25:27">
      <c r="Y2788">
        <v>620105</v>
      </c>
      <c r="Z2788" s="31">
        <v>45156</v>
      </c>
      <c r="AA2788">
        <v>12</v>
      </c>
    </row>
    <row r="2789" spans="25:27">
      <c r="Y2789">
        <v>620105</v>
      </c>
      <c r="Z2789" s="31">
        <v>45157</v>
      </c>
      <c r="AA2789">
        <v>16</v>
      </c>
    </row>
    <row r="2790" spans="25:27">
      <c r="Y2790">
        <v>620105</v>
      </c>
      <c r="Z2790" s="31">
        <v>45158</v>
      </c>
      <c r="AA2790">
        <v>1</v>
      </c>
    </row>
    <row r="2791" spans="25:27">
      <c r="Y2791">
        <v>620105</v>
      </c>
      <c r="Z2791" s="31">
        <v>45159</v>
      </c>
      <c r="AA2791">
        <v>11</v>
      </c>
    </row>
    <row r="2792" spans="25:27">
      <c r="Y2792">
        <v>620105</v>
      </c>
      <c r="Z2792" s="31">
        <v>45160</v>
      </c>
      <c r="AA2792">
        <v>11</v>
      </c>
    </row>
    <row r="2793" spans="25:27">
      <c r="Y2793">
        <v>620105</v>
      </c>
      <c r="Z2793" s="31">
        <v>45161</v>
      </c>
      <c r="AA2793">
        <v>14</v>
      </c>
    </row>
    <row r="2794" spans="25:27">
      <c r="Y2794">
        <v>620105</v>
      </c>
      <c r="Z2794" s="31">
        <v>45162</v>
      </c>
      <c r="AA2794">
        <v>11</v>
      </c>
    </row>
    <row r="2795" spans="25:27">
      <c r="Y2795">
        <v>620105</v>
      </c>
      <c r="Z2795" s="31">
        <v>45163</v>
      </c>
      <c r="AA2795">
        <v>14</v>
      </c>
    </row>
    <row r="2796" spans="25:27">
      <c r="Y2796">
        <v>620105</v>
      </c>
      <c r="Z2796" s="31">
        <v>45164</v>
      </c>
      <c r="AA2796">
        <v>0</v>
      </c>
    </row>
    <row r="2797" spans="25:27">
      <c r="Y2797">
        <v>620105</v>
      </c>
      <c r="Z2797" s="31">
        <v>45165</v>
      </c>
      <c r="AA2797">
        <v>0</v>
      </c>
    </row>
    <row r="2798" spans="25:27">
      <c r="Y2798">
        <v>620105</v>
      </c>
      <c r="Z2798" s="31">
        <v>45166</v>
      </c>
      <c r="AA2798">
        <v>1</v>
      </c>
    </row>
    <row r="2799" spans="25:27">
      <c r="Y2799">
        <v>620105</v>
      </c>
      <c r="Z2799" s="31">
        <v>45167</v>
      </c>
      <c r="AA2799">
        <v>8</v>
      </c>
    </row>
    <row r="2800" spans="25:27">
      <c r="Y2800">
        <v>620105</v>
      </c>
      <c r="Z2800" s="31">
        <v>45168</v>
      </c>
      <c r="AA2800">
        <v>10</v>
      </c>
    </row>
    <row r="2801" spans="25:27">
      <c r="Y2801">
        <v>620105</v>
      </c>
      <c r="Z2801" s="31">
        <v>45169</v>
      </c>
      <c r="AA2801">
        <v>9</v>
      </c>
    </row>
    <row r="2802" spans="25:27">
      <c r="Y2802">
        <v>620105</v>
      </c>
      <c r="Z2802" s="31">
        <v>45170</v>
      </c>
      <c r="AA2802">
        <v>12</v>
      </c>
    </row>
    <row r="2803" spans="25:27">
      <c r="Y2803">
        <v>620105</v>
      </c>
      <c r="Z2803" s="31">
        <v>45171</v>
      </c>
      <c r="AA2803">
        <v>0</v>
      </c>
    </row>
    <row r="2804" spans="25:27">
      <c r="Y2804">
        <v>620105</v>
      </c>
      <c r="Z2804" s="31">
        <v>45172</v>
      </c>
      <c r="AA2804">
        <v>0</v>
      </c>
    </row>
    <row r="2805" spans="25:27">
      <c r="Y2805">
        <v>620105</v>
      </c>
      <c r="Z2805" s="31">
        <v>45173</v>
      </c>
      <c r="AA2805">
        <v>0</v>
      </c>
    </row>
    <row r="2806" spans="25:27">
      <c r="Y2806">
        <v>620105</v>
      </c>
      <c r="Z2806" s="31">
        <v>45174</v>
      </c>
      <c r="AA2806">
        <v>0</v>
      </c>
    </row>
    <row r="2807" spans="25:27">
      <c r="Y2807">
        <v>620105</v>
      </c>
      <c r="Z2807" s="31">
        <v>45175</v>
      </c>
      <c r="AA2807">
        <v>0</v>
      </c>
    </row>
    <row r="2808" spans="25:27">
      <c r="Y2808">
        <v>620105</v>
      </c>
      <c r="Z2808" s="31">
        <v>45176</v>
      </c>
      <c r="AA2808">
        <v>0</v>
      </c>
    </row>
    <row r="2809" spans="25:27">
      <c r="Y2809">
        <v>620105</v>
      </c>
      <c r="Z2809" s="31">
        <v>45177</v>
      </c>
      <c r="AA2809">
        <v>0</v>
      </c>
    </row>
    <row r="2810" spans="25:27">
      <c r="Y2810">
        <v>620105</v>
      </c>
      <c r="Z2810" s="31">
        <v>45178</v>
      </c>
      <c r="AA2810">
        <v>3</v>
      </c>
    </row>
    <row r="2811" spans="25:27">
      <c r="Y2811">
        <v>620105</v>
      </c>
      <c r="Z2811" s="31">
        <v>45179</v>
      </c>
      <c r="AA2811">
        <v>0</v>
      </c>
    </row>
    <row r="2812" spans="25:27">
      <c r="Y2812">
        <v>620105</v>
      </c>
      <c r="Z2812" s="31">
        <v>45180</v>
      </c>
      <c r="AA2812">
        <v>0</v>
      </c>
    </row>
    <row r="2813" spans="25:27">
      <c r="Y2813">
        <v>620105</v>
      </c>
      <c r="Z2813" s="31">
        <v>45181</v>
      </c>
      <c r="AA2813">
        <v>0</v>
      </c>
    </row>
    <row r="2814" spans="25:27">
      <c r="Y2814">
        <v>620105</v>
      </c>
      <c r="Z2814" s="31">
        <v>45182</v>
      </c>
      <c r="AA2814">
        <v>0</v>
      </c>
    </row>
    <row r="2815" spans="25:27">
      <c r="Y2815">
        <v>620105</v>
      </c>
      <c r="Z2815" s="31">
        <v>45183</v>
      </c>
      <c r="AA2815">
        <v>0</v>
      </c>
    </row>
    <row r="2816" spans="25:27">
      <c r="Y2816">
        <v>620105</v>
      </c>
      <c r="Z2816" s="31">
        <v>45184</v>
      </c>
      <c r="AA2816">
        <v>0</v>
      </c>
    </row>
    <row r="2817" spans="25:27">
      <c r="Y2817">
        <v>620105</v>
      </c>
      <c r="Z2817" s="31">
        <v>45185</v>
      </c>
      <c r="AA2817">
        <v>0</v>
      </c>
    </row>
    <row r="2818" spans="25:27">
      <c r="Y2818">
        <v>620105</v>
      </c>
      <c r="Z2818" s="31">
        <v>45186</v>
      </c>
      <c r="AA2818">
        <v>0</v>
      </c>
    </row>
    <row r="2819" spans="25:27">
      <c r="Y2819">
        <v>620105</v>
      </c>
      <c r="Z2819" s="31">
        <v>45187</v>
      </c>
      <c r="AA2819">
        <v>0</v>
      </c>
    </row>
    <row r="2820" spans="25:27">
      <c r="Y2820">
        <v>620105</v>
      </c>
      <c r="Z2820" s="31">
        <v>45188</v>
      </c>
      <c r="AA2820">
        <v>4</v>
      </c>
    </row>
    <row r="2821" spans="25:27">
      <c r="Y2821">
        <v>620105</v>
      </c>
      <c r="Z2821" s="31">
        <v>45189</v>
      </c>
      <c r="AA2821">
        <v>0</v>
      </c>
    </row>
    <row r="2822" spans="25:27">
      <c r="Y2822">
        <v>620105</v>
      </c>
      <c r="Z2822" s="31">
        <v>45190</v>
      </c>
      <c r="AA2822">
        <v>0</v>
      </c>
    </row>
    <row r="2823" spans="25:27">
      <c r="Y2823">
        <v>620105</v>
      </c>
      <c r="Z2823" s="31">
        <v>45191</v>
      </c>
      <c r="AA2823">
        <v>0</v>
      </c>
    </row>
    <row r="2824" spans="25:27">
      <c r="Y2824">
        <v>620105</v>
      </c>
      <c r="Z2824" s="31">
        <v>45192</v>
      </c>
      <c r="AA2824">
        <v>0</v>
      </c>
    </row>
    <row r="2825" spans="25:27">
      <c r="Y2825">
        <v>620105</v>
      </c>
      <c r="Z2825" s="31">
        <v>45193</v>
      </c>
      <c r="AA2825">
        <v>7</v>
      </c>
    </row>
    <row r="2826" spans="25:27">
      <c r="Y2826">
        <v>620105</v>
      </c>
      <c r="Z2826" s="31">
        <v>45194</v>
      </c>
      <c r="AA2826">
        <v>10</v>
      </c>
    </row>
    <row r="2827" spans="25:27">
      <c r="Y2827">
        <v>620105</v>
      </c>
      <c r="Z2827" s="31">
        <v>45195</v>
      </c>
      <c r="AA2827">
        <v>11</v>
      </c>
    </row>
    <row r="2828" spans="25:27">
      <c r="Y2828">
        <v>620105</v>
      </c>
      <c r="Z2828" s="31">
        <v>45196</v>
      </c>
      <c r="AA2828">
        <v>9</v>
      </c>
    </row>
    <row r="2829" spans="25:27">
      <c r="Y2829">
        <v>620105</v>
      </c>
      <c r="Z2829" s="31">
        <v>45197</v>
      </c>
      <c r="AA2829">
        <v>13</v>
      </c>
    </row>
    <row r="2830" spans="25:27">
      <c r="Y2830">
        <v>620105</v>
      </c>
      <c r="Z2830" s="31">
        <v>45198</v>
      </c>
      <c r="AA2830">
        <v>12</v>
      </c>
    </row>
    <row r="2831" spans="25:27">
      <c r="Y2831">
        <v>620105</v>
      </c>
      <c r="Z2831" s="31">
        <v>45199</v>
      </c>
      <c r="AA2831">
        <v>0</v>
      </c>
    </row>
    <row r="2832" spans="25:27">
      <c r="Y2832">
        <v>620105</v>
      </c>
      <c r="Z2832" s="31">
        <v>45200</v>
      </c>
      <c r="AA2832">
        <v>11</v>
      </c>
    </row>
    <row r="2833" spans="25:27">
      <c r="Y2833">
        <v>620105</v>
      </c>
      <c r="Z2833" s="31">
        <v>45201</v>
      </c>
      <c r="AA2833">
        <v>10</v>
      </c>
    </row>
    <row r="2834" spans="25:27">
      <c r="Y2834">
        <v>620105</v>
      </c>
      <c r="Z2834" s="31">
        <v>45202</v>
      </c>
      <c r="AA2834">
        <v>4</v>
      </c>
    </row>
    <row r="2835" spans="25:27">
      <c r="Y2835">
        <v>620105</v>
      </c>
      <c r="Z2835" s="31">
        <v>45203</v>
      </c>
      <c r="AA2835">
        <v>20</v>
      </c>
    </row>
    <row r="2836" spans="25:27">
      <c r="Y2836">
        <v>620105</v>
      </c>
      <c r="Z2836" s="31">
        <v>45204</v>
      </c>
      <c r="AA2836">
        <v>19</v>
      </c>
    </row>
    <row r="2837" spans="25:27">
      <c r="Y2837">
        <v>620105</v>
      </c>
      <c r="Z2837" s="31">
        <v>45205</v>
      </c>
      <c r="AA2837">
        <v>4</v>
      </c>
    </row>
    <row r="2838" spans="25:27">
      <c r="Y2838">
        <v>620105</v>
      </c>
      <c r="Z2838" s="31">
        <v>45206</v>
      </c>
      <c r="AA2838">
        <v>4</v>
      </c>
    </row>
    <row r="2839" spans="25:27">
      <c r="Y2839">
        <v>620105</v>
      </c>
      <c r="Z2839" s="31">
        <v>45207</v>
      </c>
      <c r="AA2839">
        <v>0</v>
      </c>
    </row>
    <row r="2840" spans="25:27">
      <c r="Y2840">
        <v>620105</v>
      </c>
      <c r="Z2840" s="31">
        <v>45208</v>
      </c>
      <c r="AA2840">
        <v>0</v>
      </c>
    </row>
    <row r="2841" spans="25:27">
      <c r="Y2841">
        <v>620105</v>
      </c>
      <c r="Z2841" s="31">
        <v>45209</v>
      </c>
      <c r="AA2841">
        <v>2</v>
      </c>
    </row>
    <row r="2842" spans="25:27">
      <c r="Y2842">
        <v>620105</v>
      </c>
      <c r="Z2842" s="31">
        <v>45210</v>
      </c>
      <c r="AA2842">
        <v>0</v>
      </c>
    </row>
    <row r="2843" spans="25:27">
      <c r="Y2843">
        <v>620105</v>
      </c>
      <c r="Z2843" s="31">
        <v>45211</v>
      </c>
      <c r="AA2843">
        <v>0</v>
      </c>
    </row>
    <row r="2844" spans="25:27">
      <c r="Y2844">
        <v>620105</v>
      </c>
      <c r="Z2844" s="31">
        <v>45212</v>
      </c>
      <c r="AA2844">
        <v>0</v>
      </c>
    </row>
    <row r="2845" spans="25:27">
      <c r="Y2845">
        <v>620105</v>
      </c>
      <c r="Z2845" s="31">
        <v>45213</v>
      </c>
      <c r="AA2845">
        <v>10</v>
      </c>
    </row>
    <row r="2846" spans="25:27">
      <c r="Y2846">
        <v>620105</v>
      </c>
      <c r="Z2846" s="31">
        <v>45214</v>
      </c>
      <c r="AA2846">
        <v>0</v>
      </c>
    </row>
    <row r="2847" spans="25:27">
      <c r="Y2847">
        <v>620105</v>
      </c>
      <c r="Z2847" s="31">
        <v>45215</v>
      </c>
      <c r="AA2847">
        <v>3</v>
      </c>
    </row>
    <row r="2848" spans="25:27">
      <c r="Y2848">
        <v>620105</v>
      </c>
      <c r="Z2848" s="31">
        <v>45216</v>
      </c>
      <c r="AA2848">
        <v>11</v>
      </c>
    </row>
    <row r="2849" spans="25:27">
      <c r="Y2849">
        <v>620105</v>
      </c>
      <c r="Z2849" s="31">
        <v>45217</v>
      </c>
      <c r="AA2849">
        <v>1</v>
      </c>
    </row>
    <row r="2850" spans="25:27">
      <c r="Y2850">
        <v>620105</v>
      </c>
      <c r="Z2850" s="31">
        <v>45218</v>
      </c>
      <c r="AA2850">
        <v>0</v>
      </c>
    </row>
    <row r="2851" spans="25:27">
      <c r="Y2851">
        <v>620105</v>
      </c>
      <c r="Z2851" s="31">
        <v>45219</v>
      </c>
      <c r="AA2851">
        <v>8</v>
      </c>
    </row>
    <row r="2852" spans="25:27">
      <c r="Y2852">
        <v>620105</v>
      </c>
      <c r="Z2852" s="31">
        <v>45220</v>
      </c>
      <c r="AA2852">
        <v>14</v>
      </c>
    </row>
    <row r="2853" spans="25:27">
      <c r="Y2853">
        <v>620105</v>
      </c>
      <c r="Z2853" s="31">
        <v>45221</v>
      </c>
      <c r="AA2853">
        <v>13</v>
      </c>
    </row>
    <row r="2854" spans="25:27">
      <c r="Y2854">
        <v>620105</v>
      </c>
      <c r="Z2854" s="31">
        <v>45222</v>
      </c>
      <c r="AA2854">
        <v>12</v>
      </c>
    </row>
    <row r="2855" spans="25:27">
      <c r="Y2855">
        <v>620105</v>
      </c>
      <c r="Z2855" s="31">
        <v>45223</v>
      </c>
      <c r="AA2855">
        <v>6</v>
      </c>
    </row>
    <row r="2856" spans="25:27">
      <c r="Y2856">
        <v>620105</v>
      </c>
      <c r="Z2856" s="31">
        <v>45224</v>
      </c>
      <c r="AA2856">
        <v>14</v>
      </c>
    </row>
    <row r="2857" spans="25:27">
      <c r="Y2857">
        <v>620105</v>
      </c>
      <c r="Z2857" s="31">
        <v>45225</v>
      </c>
      <c r="AA2857">
        <v>0</v>
      </c>
    </row>
    <row r="2858" spans="25:27">
      <c r="Y2858">
        <v>620105</v>
      </c>
      <c r="Z2858" s="31">
        <v>45226</v>
      </c>
      <c r="AA2858">
        <v>0</v>
      </c>
    </row>
    <row r="2859" spans="25:27">
      <c r="Y2859">
        <v>620105</v>
      </c>
      <c r="Z2859" s="31">
        <v>45227</v>
      </c>
      <c r="AA2859">
        <v>2</v>
      </c>
    </row>
    <row r="2860" spans="25:27">
      <c r="Y2860">
        <v>620105</v>
      </c>
      <c r="Z2860" s="31">
        <v>45228</v>
      </c>
      <c r="AA2860">
        <v>0</v>
      </c>
    </row>
    <row r="2861" spans="25:27">
      <c r="Y2861">
        <v>620105</v>
      </c>
      <c r="Z2861" s="31">
        <v>45229</v>
      </c>
      <c r="AA2861">
        <v>0</v>
      </c>
    </row>
    <row r="2862" spans="25:27">
      <c r="Y2862">
        <v>620105</v>
      </c>
      <c r="Z2862" s="31">
        <v>45230</v>
      </c>
      <c r="AA2862">
        <v>0</v>
      </c>
    </row>
    <row r="2863" spans="25:27">
      <c r="Y2863">
        <v>620105</v>
      </c>
      <c r="Z2863" s="31">
        <v>45231</v>
      </c>
      <c r="AA2863">
        <v>14</v>
      </c>
    </row>
    <row r="2864" spans="25:27">
      <c r="Y2864">
        <v>620105</v>
      </c>
      <c r="Z2864" s="31">
        <v>45232</v>
      </c>
      <c r="AA2864">
        <v>20</v>
      </c>
    </row>
    <row r="2865" spans="25:27">
      <c r="Y2865">
        <v>620105</v>
      </c>
      <c r="Z2865" s="31">
        <v>45233</v>
      </c>
      <c r="AA2865">
        <v>15</v>
      </c>
    </row>
    <row r="2866" spans="25:27">
      <c r="Y2866">
        <v>620105</v>
      </c>
      <c r="Z2866" s="31">
        <v>45234</v>
      </c>
      <c r="AA2866">
        <v>11</v>
      </c>
    </row>
    <row r="2867" spans="25:27">
      <c r="Y2867">
        <v>620105</v>
      </c>
      <c r="Z2867" s="31">
        <v>45235</v>
      </c>
      <c r="AA2867">
        <v>17</v>
      </c>
    </row>
    <row r="2868" spans="25:27">
      <c r="Y2868">
        <v>620105</v>
      </c>
      <c r="Z2868" s="31">
        <v>45236</v>
      </c>
      <c r="AA2868">
        <v>0</v>
      </c>
    </row>
    <row r="2869" spans="25:27">
      <c r="Y2869">
        <v>620105</v>
      </c>
      <c r="Z2869" s="31">
        <v>45237</v>
      </c>
      <c r="AA2869">
        <v>5</v>
      </c>
    </row>
    <row r="2870" spans="25:27">
      <c r="Y2870">
        <v>620105</v>
      </c>
      <c r="Z2870" s="31">
        <v>45238</v>
      </c>
      <c r="AA2870">
        <v>0</v>
      </c>
    </row>
    <row r="2871" spans="25:27">
      <c r="Y2871">
        <v>620105</v>
      </c>
      <c r="Z2871" s="31">
        <v>45239</v>
      </c>
      <c r="AA2871">
        <v>5</v>
      </c>
    </row>
    <row r="2872" spans="25:27">
      <c r="Y2872">
        <v>620105</v>
      </c>
      <c r="Z2872" s="31">
        <v>45240</v>
      </c>
      <c r="AA2872">
        <v>0</v>
      </c>
    </row>
    <row r="2873" spans="25:27">
      <c r="Y2873">
        <v>620105</v>
      </c>
      <c r="Z2873" s="31">
        <v>45241</v>
      </c>
      <c r="AA2873">
        <v>0</v>
      </c>
    </row>
    <row r="2874" spans="25:27">
      <c r="Y2874">
        <v>620105</v>
      </c>
      <c r="Z2874" s="31">
        <v>45242</v>
      </c>
      <c r="AA2874">
        <v>12</v>
      </c>
    </row>
    <row r="2875" spans="25:27">
      <c r="Y2875">
        <v>620105</v>
      </c>
      <c r="Z2875" s="31">
        <v>45243</v>
      </c>
      <c r="AA2875">
        <v>3</v>
      </c>
    </row>
    <row r="2876" spans="25:27">
      <c r="Y2876">
        <v>620105</v>
      </c>
      <c r="Z2876" s="31">
        <v>45244</v>
      </c>
      <c r="AA2876">
        <v>16</v>
      </c>
    </row>
    <row r="2877" spans="25:27">
      <c r="Y2877">
        <v>620105</v>
      </c>
      <c r="Z2877" s="31">
        <v>45245</v>
      </c>
      <c r="AA2877">
        <v>18</v>
      </c>
    </row>
    <row r="2878" spans="25:27">
      <c r="Y2878">
        <v>620105</v>
      </c>
      <c r="Z2878" s="31">
        <v>45246</v>
      </c>
      <c r="AA2878">
        <v>13</v>
      </c>
    </row>
    <row r="2879" spans="25:27">
      <c r="Y2879">
        <v>620105</v>
      </c>
      <c r="Z2879" s="31">
        <v>45247</v>
      </c>
      <c r="AA2879">
        <v>13</v>
      </c>
    </row>
    <row r="2880" spans="25:27">
      <c r="Y2880">
        <v>620105</v>
      </c>
      <c r="Z2880" s="31">
        <v>45248</v>
      </c>
      <c r="AA2880">
        <v>19</v>
      </c>
    </row>
    <row r="2881" spans="25:27">
      <c r="Y2881">
        <v>620105</v>
      </c>
      <c r="Z2881" s="31">
        <v>45249</v>
      </c>
      <c r="AA2881">
        <v>8</v>
      </c>
    </row>
    <row r="2882" spans="25:27">
      <c r="Y2882">
        <v>620105</v>
      </c>
      <c r="Z2882" s="31">
        <v>45250</v>
      </c>
      <c r="AA2882">
        <v>15</v>
      </c>
    </row>
    <row r="2883" spans="25:27">
      <c r="Y2883">
        <v>620105</v>
      </c>
      <c r="Z2883" s="31">
        <v>45251</v>
      </c>
      <c r="AA2883">
        <v>19</v>
      </c>
    </row>
    <row r="2884" spans="25:27">
      <c r="Y2884">
        <v>620105</v>
      </c>
      <c r="Z2884" s="31">
        <v>45252</v>
      </c>
      <c r="AA2884">
        <v>21</v>
      </c>
    </row>
    <row r="2885" spans="25:27">
      <c r="Y2885">
        <v>620105</v>
      </c>
      <c r="Z2885" s="31">
        <v>45253</v>
      </c>
      <c r="AA2885">
        <v>0</v>
      </c>
    </row>
    <row r="2886" spans="25:27">
      <c r="Y2886">
        <v>620105</v>
      </c>
      <c r="Z2886" s="31">
        <v>45254</v>
      </c>
      <c r="AA2886">
        <v>0</v>
      </c>
    </row>
    <row r="2887" spans="25:27">
      <c r="Y2887">
        <v>620105</v>
      </c>
      <c r="Z2887" s="31">
        <v>45255</v>
      </c>
      <c r="AA2887">
        <v>15</v>
      </c>
    </row>
    <row r="2888" spans="25:27">
      <c r="Y2888">
        <v>620105</v>
      </c>
      <c r="Z2888" s="31">
        <v>45256</v>
      </c>
      <c r="AA2888">
        <v>0</v>
      </c>
    </row>
    <row r="2889" spans="25:27">
      <c r="Y2889">
        <v>620105</v>
      </c>
      <c r="Z2889" s="31">
        <v>45257</v>
      </c>
      <c r="AA2889">
        <v>0</v>
      </c>
    </row>
    <row r="2890" spans="25:27">
      <c r="Y2890">
        <v>620105</v>
      </c>
      <c r="Z2890" s="31">
        <v>45258</v>
      </c>
      <c r="AA2890">
        <v>0</v>
      </c>
    </row>
    <row r="2891" spans="25:27">
      <c r="Y2891">
        <v>620105</v>
      </c>
      <c r="Z2891" s="31">
        <v>45259</v>
      </c>
      <c r="AA2891">
        <v>13</v>
      </c>
    </row>
    <row r="2892" spans="25:27">
      <c r="Y2892">
        <v>620105</v>
      </c>
      <c r="Z2892" s="31">
        <v>45260</v>
      </c>
      <c r="AA2892">
        <v>15</v>
      </c>
    </row>
    <row r="2893" spans="25:27">
      <c r="Y2893">
        <v>620105</v>
      </c>
      <c r="Z2893" s="31">
        <v>45261</v>
      </c>
      <c r="AA2893">
        <v>19</v>
      </c>
    </row>
    <row r="2894" spans="25:27">
      <c r="Y2894">
        <v>620105</v>
      </c>
      <c r="Z2894" s="31">
        <v>45262</v>
      </c>
      <c r="AA2894">
        <v>9</v>
      </c>
    </row>
    <row r="2895" spans="25:27">
      <c r="Y2895">
        <v>620105</v>
      </c>
      <c r="Z2895" s="31">
        <v>45263</v>
      </c>
      <c r="AA2895">
        <v>16</v>
      </c>
    </row>
    <row r="2896" spans="25:27">
      <c r="Y2896">
        <v>620105</v>
      </c>
      <c r="Z2896" s="31">
        <v>45264</v>
      </c>
      <c r="AA2896">
        <v>0</v>
      </c>
    </row>
    <row r="2897" spans="25:27">
      <c r="Y2897">
        <v>620105</v>
      </c>
      <c r="Z2897" s="31">
        <v>45265</v>
      </c>
      <c r="AA2897">
        <v>18</v>
      </c>
    </row>
    <row r="2898" spans="25:27">
      <c r="Y2898">
        <v>620105</v>
      </c>
      <c r="Z2898" s="31">
        <v>45266</v>
      </c>
      <c r="AA2898">
        <v>17</v>
      </c>
    </row>
    <row r="2899" spans="25:27">
      <c r="Y2899">
        <v>620105</v>
      </c>
      <c r="Z2899" s="31">
        <v>45267</v>
      </c>
      <c r="AA2899">
        <v>20</v>
      </c>
    </row>
    <row r="2900" spans="25:27">
      <c r="Y2900">
        <v>620105</v>
      </c>
      <c r="Z2900" s="31">
        <v>45268</v>
      </c>
      <c r="AA2900">
        <v>12</v>
      </c>
    </row>
    <row r="2901" spans="25:27">
      <c r="Y2901">
        <v>620105</v>
      </c>
      <c r="Z2901" s="31">
        <v>45269</v>
      </c>
      <c r="AA2901">
        <v>19</v>
      </c>
    </row>
    <row r="2902" spans="25:27">
      <c r="Y2902">
        <v>620105</v>
      </c>
      <c r="Z2902" s="31">
        <v>45270</v>
      </c>
      <c r="AA2902">
        <v>20</v>
      </c>
    </row>
    <row r="2903" spans="25:27">
      <c r="Y2903">
        <v>620105</v>
      </c>
      <c r="Z2903" s="31">
        <v>45271</v>
      </c>
      <c r="AA2903">
        <v>22</v>
      </c>
    </row>
    <row r="2904" spans="25:27">
      <c r="Y2904">
        <v>620105</v>
      </c>
      <c r="Z2904" s="31">
        <v>45272</v>
      </c>
      <c r="AA2904">
        <v>4</v>
      </c>
    </row>
    <row r="2905" spans="25:27">
      <c r="Y2905">
        <v>620105</v>
      </c>
      <c r="Z2905" s="31">
        <v>45273</v>
      </c>
      <c r="AA2905">
        <v>0</v>
      </c>
    </row>
    <row r="2906" spans="25:27">
      <c r="Y2906">
        <v>620105</v>
      </c>
      <c r="Z2906" s="31">
        <v>45274</v>
      </c>
      <c r="AA2906">
        <v>14</v>
      </c>
    </row>
    <row r="2907" spans="25:27">
      <c r="Y2907">
        <v>620105</v>
      </c>
      <c r="Z2907" s="31">
        <v>45275</v>
      </c>
      <c r="AA2907">
        <v>14</v>
      </c>
    </row>
    <row r="2908" spans="25:27">
      <c r="Y2908">
        <v>620105</v>
      </c>
      <c r="Z2908" s="31">
        <v>45276</v>
      </c>
      <c r="AA2908">
        <v>12</v>
      </c>
    </row>
    <row r="2909" spans="25:27">
      <c r="Y2909">
        <v>620105</v>
      </c>
      <c r="Z2909" s="31">
        <v>45277</v>
      </c>
      <c r="AA2909">
        <v>10</v>
      </c>
    </row>
    <row r="2910" spans="25:27">
      <c r="Y2910">
        <v>620105</v>
      </c>
      <c r="Z2910" s="31">
        <v>45278</v>
      </c>
      <c r="AA2910">
        <v>11</v>
      </c>
    </row>
    <row r="2911" spans="25:27">
      <c r="Y2911">
        <v>620105</v>
      </c>
      <c r="Z2911" s="31">
        <v>45279</v>
      </c>
      <c r="AA2911">
        <v>0</v>
      </c>
    </row>
    <row r="2912" spans="25:27">
      <c r="Y2912">
        <v>620105</v>
      </c>
      <c r="Z2912" s="31">
        <v>45280</v>
      </c>
      <c r="AA2912">
        <v>0</v>
      </c>
    </row>
    <row r="2913" spans="25:27">
      <c r="Y2913">
        <v>620105</v>
      </c>
      <c r="Z2913" s="31">
        <v>45281</v>
      </c>
      <c r="AA2913">
        <v>2</v>
      </c>
    </row>
    <row r="2914" spans="25:27">
      <c r="Y2914">
        <v>620105</v>
      </c>
      <c r="Z2914" s="31">
        <v>45282</v>
      </c>
      <c r="AA2914">
        <v>0</v>
      </c>
    </row>
    <row r="2915" spans="25:27">
      <c r="Y2915">
        <v>620105</v>
      </c>
      <c r="Z2915" s="31">
        <v>45283</v>
      </c>
      <c r="AA2915">
        <v>0</v>
      </c>
    </row>
    <row r="2916" spans="25:27">
      <c r="Y2916">
        <v>620105</v>
      </c>
      <c r="Z2916" s="31">
        <v>45284</v>
      </c>
      <c r="AA2916">
        <v>7</v>
      </c>
    </row>
    <row r="2917" spans="25:27">
      <c r="Y2917">
        <v>620105</v>
      </c>
      <c r="Z2917" s="31">
        <v>45285</v>
      </c>
      <c r="AA2917">
        <v>0</v>
      </c>
    </row>
    <row r="2918" spans="25:27">
      <c r="Y2918">
        <v>620105</v>
      </c>
      <c r="Z2918" s="31">
        <v>45286</v>
      </c>
      <c r="AA2918">
        <v>14</v>
      </c>
    </row>
    <row r="2919" spans="25:27">
      <c r="Y2919">
        <v>620105</v>
      </c>
      <c r="Z2919" s="31">
        <v>45287</v>
      </c>
      <c r="AA2919">
        <v>17</v>
      </c>
    </row>
    <row r="2920" spans="25:27">
      <c r="Y2920">
        <v>620105</v>
      </c>
      <c r="Z2920" s="31">
        <v>45288</v>
      </c>
      <c r="AA2920">
        <v>8</v>
      </c>
    </row>
    <row r="2921" spans="25:27">
      <c r="Y2921">
        <v>620105</v>
      </c>
      <c r="Z2921" s="31">
        <v>45289</v>
      </c>
      <c r="AA2921">
        <v>14</v>
      </c>
    </row>
    <row r="2922" spans="25:27">
      <c r="Y2922">
        <v>620105</v>
      </c>
      <c r="Z2922" s="31">
        <v>45290</v>
      </c>
      <c r="AA2922">
        <v>14</v>
      </c>
    </row>
    <row r="2923" spans="25:27">
      <c r="Y2923">
        <v>620105</v>
      </c>
      <c r="Z2923" s="31">
        <v>45291</v>
      </c>
      <c r="AA2923">
        <v>21</v>
      </c>
    </row>
    <row r="2924" spans="25:27">
      <c r="Y2924">
        <v>620106</v>
      </c>
      <c r="Z2924" s="31">
        <v>43832</v>
      </c>
      <c r="AA2924">
        <v>0</v>
      </c>
    </row>
    <row r="2925" spans="25:27">
      <c r="Y2925">
        <v>620106</v>
      </c>
      <c r="Z2925" s="31">
        <v>43833</v>
      </c>
      <c r="AA2925">
        <v>0</v>
      </c>
    </row>
    <row r="2926" spans="25:27">
      <c r="Y2926">
        <v>620106</v>
      </c>
      <c r="Z2926" s="31">
        <v>43834</v>
      </c>
      <c r="AA2926">
        <v>0</v>
      </c>
    </row>
    <row r="2927" spans="25:27">
      <c r="Y2927">
        <v>620106</v>
      </c>
      <c r="Z2927" s="31">
        <v>43835</v>
      </c>
      <c r="AA2927">
        <v>0</v>
      </c>
    </row>
    <row r="2928" spans="25:27">
      <c r="Y2928">
        <v>620106</v>
      </c>
      <c r="Z2928" s="31">
        <v>43836</v>
      </c>
      <c r="AA2928">
        <v>0</v>
      </c>
    </row>
    <row r="2929" spans="25:27">
      <c r="Y2929">
        <v>620106</v>
      </c>
      <c r="Z2929" s="31">
        <v>43837</v>
      </c>
      <c r="AA2929">
        <v>0</v>
      </c>
    </row>
    <row r="2930" spans="25:27">
      <c r="Y2930">
        <v>620106</v>
      </c>
      <c r="Z2930" s="31">
        <v>43838</v>
      </c>
      <c r="AA2930">
        <v>0</v>
      </c>
    </row>
    <row r="2931" spans="25:27">
      <c r="Y2931">
        <v>620106</v>
      </c>
      <c r="Z2931" s="31">
        <v>43839</v>
      </c>
      <c r="AA2931">
        <v>0</v>
      </c>
    </row>
    <row r="2932" spans="25:27">
      <c r="Y2932">
        <v>620106</v>
      </c>
      <c r="Z2932" s="31">
        <v>43840</v>
      </c>
      <c r="AA2932">
        <v>0</v>
      </c>
    </row>
    <row r="2933" spans="25:27">
      <c r="Y2933">
        <v>620106</v>
      </c>
      <c r="Z2933" s="31">
        <v>43841</v>
      </c>
      <c r="AA2933">
        <v>0</v>
      </c>
    </row>
    <row r="2934" spans="25:27">
      <c r="Y2934">
        <v>620106</v>
      </c>
      <c r="Z2934" s="31">
        <v>43842</v>
      </c>
      <c r="AA2934">
        <v>0</v>
      </c>
    </row>
    <row r="2935" spans="25:27">
      <c r="Y2935">
        <v>620106</v>
      </c>
      <c r="Z2935" s="31">
        <v>43843</v>
      </c>
      <c r="AA2935">
        <v>0</v>
      </c>
    </row>
    <row r="2936" spans="25:27">
      <c r="Y2936">
        <v>620106</v>
      </c>
      <c r="Z2936" s="31">
        <v>43844</v>
      </c>
      <c r="AA2936">
        <v>0</v>
      </c>
    </row>
    <row r="2937" spans="25:27">
      <c r="Y2937">
        <v>620106</v>
      </c>
      <c r="Z2937" s="31">
        <v>43845</v>
      </c>
      <c r="AA2937">
        <v>0</v>
      </c>
    </row>
    <row r="2938" spans="25:27">
      <c r="Y2938">
        <v>620106</v>
      </c>
      <c r="Z2938" s="31">
        <v>43846</v>
      </c>
      <c r="AA2938">
        <v>0</v>
      </c>
    </row>
    <row r="2939" spans="25:27">
      <c r="Y2939">
        <v>620106</v>
      </c>
      <c r="Z2939" s="31">
        <v>43847</v>
      </c>
      <c r="AA2939">
        <v>0</v>
      </c>
    </row>
    <row r="2940" spans="25:27">
      <c r="Y2940">
        <v>620106</v>
      </c>
      <c r="Z2940" s="31">
        <v>43848</v>
      </c>
      <c r="AA2940">
        <v>0</v>
      </c>
    </row>
    <row r="2941" spans="25:27">
      <c r="Y2941">
        <v>620106</v>
      </c>
      <c r="Z2941" s="31">
        <v>43849</v>
      </c>
      <c r="AA2941">
        <v>0</v>
      </c>
    </row>
    <row r="2942" spans="25:27">
      <c r="Y2942">
        <v>620106</v>
      </c>
      <c r="Z2942" s="31">
        <v>43850</v>
      </c>
      <c r="AA2942">
        <v>0</v>
      </c>
    </row>
    <row r="2943" spans="25:27">
      <c r="Y2943">
        <v>620106</v>
      </c>
      <c r="Z2943" s="31">
        <v>43851</v>
      </c>
      <c r="AA2943">
        <v>0</v>
      </c>
    </row>
    <row r="2944" spans="25:27">
      <c r="Y2944">
        <v>620106</v>
      </c>
      <c r="Z2944" s="31">
        <v>43852</v>
      </c>
      <c r="AA2944">
        <v>0</v>
      </c>
    </row>
    <row r="2945" spans="25:27">
      <c r="Y2945">
        <v>620106</v>
      </c>
      <c r="Z2945" s="31">
        <v>43853</v>
      </c>
      <c r="AA2945">
        <v>0</v>
      </c>
    </row>
    <row r="2946" spans="25:27">
      <c r="Y2946">
        <v>620106</v>
      </c>
      <c r="Z2946" s="31">
        <v>43854</v>
      </c>
      <c r="AA2946">
        <v>0</v>
      </c>
    </row>
    <row r="2947" spans="25:27">
      <c r="Y2947">
        <v>620106</v>
      </c>
      <c r="Z2947" s="31">
        <v>43855</v>
      </c>
      <c r="AA2947">
        <v>0</v>
      </c>
    </row>
    <row r="2948" spans="25:27">
      <c r="Y2948">
        <v>620106</v>
      </c>
      <c r="Z2948" s="31">
        <v>43856</v>
      </c>
      <c r="AA2948">
        <v>0</v>
      </c>
    </row>
    <row r="2949" spans="25:27">
      <c r="Y2949">
        <v>620106</v>
      </c>
      <c r="Z2949" s="31">
        <v>43857</v>
      </c>
      <c r="AA2949">
        <v>0</v>
      </c>
    </row>
    <row r="2950" spans="25:27">
      <c r="Y2950">
        <v>620106</v>
      </c>
      <c r="Z2950" s="31">
        <v>43858</v>
      </c>
      <c r="AA2950">
        <v>0</v>
      </c>
    </row>
    <row r="2951" spans="25:27">
      <c r="Y2951">
        <v>620106</v>
      </c>
      <c r="Z2951" s="31">
        <v>43859</v>
      </c>
      <c r="AA2951">
        <v>0</v>
      </c>
    </row>
    <row r="2952" spans="25:27">
      <c r="Y2952">
        <v>620106</v>
      </c>
      <c r="Z2952" s="31">
        <v>43860</v>
      </c>
      <c r="AA2952">
        <v>0</v>
      </c>
    </row>
    <row r="2953" spans="25:27">
      <c r="Y2953">
        <v>620106</v>
      </c>
      <c r="Z2953" s="31">
        <v>43861</v>
      </c>
      <c r="AA2953">
        <v>0</v>
      </c>
    </row>
    <row r="2954" spans="25:27">
      <c r="Y2954">
        <v>620106</v>
      </c>
      <c r="Z2954" s="31">
        <v>43862</v>
      </c>
      <c r="AA2954">
        <v>0</v>
      </c>
    </row>
    <row r="2955" spans="25:27">
      <c r="Y2955">
        <v>620106</v>
      </c>
      <c r="Z2955" s="31">
        <v>43863</v>
      </c>
      <c r="AA2955">
        <v>0</v>
      </c>
    </row>
    <row r="2956" spans="25:27">
      <c r="Y2956">
        <v>620106</v>
      </c>
      <c r="Z2956" s="31">
        <v>43864</v>
      </c>
      <c r="AA2956">
        <v>0</v>
      </c>
    </row>
    <row r="2957" spans="25:27">
      <c r="Y2957">
        <v>620106</v>
      </c>
      <c r="Z2957" s="31">
        <v>43865</v>
      </c>
      <c r="AA2957">
        <v>0</v>
      </c>
    </row>
    <row r="2958" spans="25:27">
      <c r="Y2958">
        <v>620106</v>
      </c>
      <c r="Z2958" s="31">
        <v>43866</v>
      </c>
      <c r="AA2958">
        <v>0</v>
      </c>
    </row>
    <row r="2959" spans="25:27">
      <c r="Y2959">
        <v>620106</v>
      </c>
      <c r="Z2959" s="31">
        <v>43867</v>
      </c>
      <c r="AA2959">
        <v>0</v>
      </c>
    </row>
    <row r="2960" spans="25:27">
      <c r="Y2960">
        <v>620106</v>
      </c>
      <c r="Z2960" s="31">
        <v>43868</v>
      </c>
      <c r="AA2960">
        <v>0</v>
      </c>
    </row>
    <row r="2961" spans="25:27">
      <c r="Y2961">
        <v>620106</v>
      </c>
      <c r="Z2961" s="31">
        <v>43869</v>
      </c>
      <c r="AA2961">
        <v>0</v>
      </c>
    </row>
    <row r="2962" spans="25:27">
      <c r="Y2962">
        <v>620106</v>
      </c>
      <c r="Z2962" s="31">
        <v>43870</v>
      </c>
      <c r="AA2962">
        <v>0</v>
      </c>
    </row>
    <row r="2963" spans="25:27">
      <c r="Y2963">
        <v>620106</v>
      </c>
      <c r="Z2963" s="31">
        <v>43871</v>
      </c>
      <c r="AA2963">
        <v>0</v>
      </c>
    </row>
    <row r="2964" spans="25:27">
      <c r="Y2964">
        <v>620106</v>
      </c>
      <c r="Z2964" s="31">
        <v>43872</v>
      </c>
      <c r="AA2964">
        <v>0</v>
      </c>
    </row>
    <row r="2965" spans="25:27">
      <c r="Y2965">
        <v>620106</v>
      </c>
      <c r="Z2965" s="31">
        <v>43873</v>
      </c>
      <c r="AA2965">
        <v>0</v>
      </c>
    </row>
    <row r="2966" spans="25:27">
      <c r="Y2966">
        <v>620106</v>
      </c>
      <c r="Z2966" s="31">
        <v>43874</v>
      </c>
      <c r="AA2966">
        <v>0</v>
      </c>
    </row>
    <row r="2967" spans="25:27">
      <c r="Y2967">
        <v>620106</v>
      </c>
      <c r="Z2967" s="31">
        <v>43875</v>
      </c>
      <c r="AA2967">
        <v>0</v>
      </c>
    </row>
    <row r="2968" spans="25:27">
      <c r="Y2968">
        <v>620106</v>
      </c>
      <c r="Z2968" s="31">
        <v>43876</v>
      </c>
      <c r="AA2968">
        <v>0</v>
      </c>
    </row>
    <row r="2969" spans="25:27">
      <c r="Y2969">
        <v>620106</v>
      </c>
      <c r="Z2969" s="31">
        <v>43877</v>
      </c>
      <c r="AA2969">
        <v>0</v>
      </c>
    </row>
    <row r="2970" spans="25:27">
      <c r="Y2970">
        <v>620106</v>
      </c>
      <c r="Z2970" s="31">
        <v>43878</v>
      </c>
      <c r="AA2970">
        <v>0</v>
      </c>
    </row>
    <row r="2971" spans="25:27">
      <c r="Y2971">
        <v>620106</v>
      </c>
      <c r="Z2971" s="31">
        <v>43879</v>
      </c>
      <c r="AA2971">
        <v>0</v>
      </c>
    </row>
    <row r="2972" spans="25:27">
      <c r="Y2972">
        <v>620106</v>
      </c>
      <c r="Z2972" s="31">
        <v>43880</v>
      </c>
      <c r="AA2972">
        <v>0</v>
      </c>
    </row>
    <row r="2973" spans="25:27">
      <c r="Y2973">
        <v>620106</v>
      </c>
      <c r="Z2973" s="31">
        <v>43881</v>
      </c>
      <c r="AA2973">
        <v>0</v>
      </c>
    </row>
    <row r="2974" spans="25:27">
      <c r="Y2974">
        <v>620106</v>
      </c>
      <c r="Z2974" s="31">
        <v>43882</v>
      </c>
      <c r="AA2974">
        <v>0</v>
      </c>
    </row>
    <row r="2975" spans="25:27">
      <c r="Y2975">
        <v>620106</v>
      </c>
      <c r="Z2975" s="31">
        <v>43883</v>
      </c>
      <c r="AA2975">
        <v>0</v>
      </c>
    </row>
    <row r="2976" spans="25:27">
      <c r="Y2976">
        <v>620106</v>
      </c>
      <c r="Z2976" s="31">
        <v>43884</v>
      </c>
      <c r="AA2976">
        <v>0</v>
      </c>
    </row>
    <row r="2977" spans="25:27">
      <c r="Y2977">
        <v>620106</v>
      </c>
      <c r="Z2977" s="31">
        <v>43885</v>
      </c>
      <c r="AA2977">
        <v>0</v>
      </c>
    </row>
    <row r="2978" spans="25:27">
      <c r="Y2978">
        <v>620106</v>
      </c>
      <c r="Z2978" s="31">
        <v>43886</v>
      </c>
      <c r="AA2978">
        <v>0</v>
      </c>
    </row>
    <row r="2979" spans="25:27">
      <c r="Y2979">
        <v>620106</v>
      </c>
      <c r="Z2979" s="31">
        <v>43887</v>
      </c>
      <c r="AA2979">
        <v>0</v>
      </c>
    </row>
    <row r="2980" spans="25:27">
      <c r="Y2980">
        <v>620106</v>
      </c>
      <c r="Z2980" s="31">
        <v>43888</v>
      </c>
      <c r="AA2980">
        <v>0</v>
      </c>
    </row>
    <row r="2981" spans="25:27">
      <c r="Y2981">
        <v>620106</v>
      </c>
      <c r="Z2981" s="31">
        <v>43889</v>
      </c>
      <c r="AA2981">
        <v>0</v>
      </c>
    </row>
    <row r="2982" spans="25:27">
      <c r="Y2982">
        <v>620106</v>
      </c>
      <c r="Z2982" s="31">
        <v>43890</v>
      </c>
      <c r="AA2982">
        <v>0</v>
      </c>
    </row>
    <row r="2983" spans="25:27">
      <c r="Y2983">
        <v>620106</v>
      </c>
      <c r="Z2983" s="31">
        <v>43891</v>
      </c>
      <c r="AA2983">
        <v>0</v>
      </c>
    </row>
    <row r="2984" spans="25:27">
      <c r="Y2984">
        <v>620106</v>
      </c>
      <c r="Z2984" s="31">
        <v>43892</v>
      </c>
      <c r="AA2984">
        <v>0</v>
      </c>
    </row>
    <row r="2985" spans="25:27">
      <c r="Y2985">
        <v>620106</v>
      </c>
      <c r="Z2985" s="31">
        <v>43893</v>
      </c>
      <c r="AA2985">
        <v>0</v>
      </c>
    </row>
    <row r="2986" spans="25:27">
      <c r="Y2986">
        <v>620106</v>
      </c>
      <c r="Z2986" s="31">
        <v>43894</v>
      </c>
      <c r="AA2986">
        <v>0</v>
      </c>
    </row>
    <row r="2987" spans="25:27">
      <c r="Y2987">
        <v>620106</v>
      </c>
      <c r="Z2987" s="31">
        <v>43895</v>
      </c>
      <c r="AA2987">
        <v>0</v>
      </c>
    </row>
    <row r="2988" spans="25:27">
      <c r="Y2988">
        <v>620106</v>
      </c>
      <c r="Z2988" s="31">
        <v>43896</v>
      </c>
      <c r="AA2988">
        <v>0</v>
      </c>
    </row>
    <row r="2989" spans="25:27">
      <c r="Y2989">
        <v>620106</v>
      </c>
      <c r="Z2989" s="31">
        <v>43897</v>
      </c>
      <c r="AA2989">
        <v>0</v>
      </c>
    </row>
    <row r="2990" spans="25:27">
      <c r="Y2990">
        <v>620106</v>
      </c>
      <c r="Z2990" s="31">
        <v>43898</v>
      </c>
      <c r="AA2990">
        <v>0</v>
      </c>
    </row>
    <row r="2991" spans="25:27">
      <c r="Y2991">
        <v>620106</v>
      </c>
      <c r="Z2991" s="31">
        <v>43899</v>
      </c>
      <c r="AA2991">
        <v>0</v>
      </c>
    </row>
    <row r="2992" spans="25:27">
      <c r="Y2992">
        <v>620106</v>
      </c>
      <c r="Z2992" s="31">
        <v>43900</v>
      </c>
      <c r="AA2992">
        <v>0</v>
      </c>
    </row>
    <row r="2993" spans="25:27">
      <c r="Y2993">
        <v>620106</v>
      </c>
      <c r="Z2993" s="31">
        <v>43901</v>
      </c>
      <c r="AA2993">
        <v>0</v>
      </c>
    </row>
    <row r="2994" spans="25:27">
      <c r="Y2994">
        <v>620106</v>
      </c>
      <c r="Z2994" s="31">
        <v>43902</v>
      </c>
      <c r="AA2994">
        <v>0</v>
      </c>
    </row>
    <row r="2995" spans="25:27">
      <c r="Y2995">
        <v>620106</v>
      </c>
      <c r="Z2995" s="31">
        <v>43903</v>
      </c>
      <c r="AA2995">
        <v>0</v>
      </c>
    </row>
    <row r="2996" spans="25:27">
      <c r="Y2996">
        <v>620106</v>
      </c>
      <c r="Z2996" s="31">
        <v>43904</v>
      </c>
      <c r="AA2996">
        <v>0</v>
      </c>
    </row>
    <row r="2997" spans="25:27">
      <c r="Y2997">
        <v>620106</v>
      </c>
      <c r="Z2997" s="31">
        <v>43905</v>
      </c>
      <c r="AA2997">
        <v>0</v>
      </c>
    </row>
    <row r="2998" spans="25:27">
      <c r="Y2998">
        <v>620106</v>
      </c>
      <c r="Z2998" s="31">
        <v>43906</v>
      </c>
      <c r="AA2998">
        <v>0</v>
      </c>
    </row>
    <row r="2999" spans="25:27">
      <c r="Y2999">
        <v>620106</v>
      </c>
      <c r="Z2999" s="31">
        <v>43907</v>
      </c>
      <c r="AA2999">
        <v>0</v>
      </c>
    </row>
    <row r="3000" spans="25:27">
      <c r="Y3000">
        <v>620106</v>
      </c>
      <c r="Z3000" s="31">
        <v>43908</v>
      </c>
      <c r="AA3000">
        <v>0</v>
      </c>
    </row>
    <row r="3001" spans="25:27">
      <c r="Y3001">
        <v>620106</v>
      </c>
      <c r="Z3001" s="31">
        <v>43909</v>
      </c>
      <c r="AA3001">
        <v>0</v>
      </c>
    </row>
    <row r="3002" spans="25:27">
      <c r="Y3002">
        <v>620106</v>
      </c>
      <c r="Z3002" s="31">
        <v>43910</v>
      </c>
      <c r="AA3002">
        <v>0</v>
      </c>
    </row>
    <row r="3003" spans="25:27">
      <c r="Y3003">
        <v>620106</v>
      </c>
      <c r="Z3003" s="31">
        <v>43911</v>
      </c>
      <c r="AA3003">
        <v>0</v>
      </c>
    </row>
    <row r="3004" spans="25:27">
      <c r="Y3004">
        <v>620106</v>
      </c>
      <c r="Z3004" s="31">
        <v>43912</v>
      </c>
      <c r="AA3004">
        <v>0</v>
      </c>
    </row>
    <row r="3005" spans="25:27">
      <c r="Y3005">
        <v>620106</v>
      </c>
      <c r="Z3005" s="31">
        <v>43913</v>
      </c>
      <c r="AA3005">
        <v>0</v>
      </c>
    </row>
    <row r="3006" spans="25:27">
      <c r="Y3006">
        <v>620106</v>
      </c>
      <c r="Z3006" s="31">
        <v>43914</v>
      </c>
      <c r="AA3006">
        <v>0</v>
      </c>
    </row>
    <row r="3007" spans="25:27">
      <c r="Y3007">
        <v>620106</v>
      </c>
      <c r="Z3007" s="31">
        <v>43915</v>
      </c>
      <c r="AA3007">
        <v>0</v>
      </c>
    </row>
    <row r="3008" spans="25:27">
      <c r="Y3008">
        <v>620106</v>
      </c>
      <c r="Z3008" s="31">
        <v>43916</v>
      </c>
      <c r="AA3008">
        <v>0</v>
      </c>
    </row>
    <row r="3009" spans="25:27">
      <c r="Y3009">
        <v>620106</v>
      </c>
      <c r="Z3009" s="31">
        <v>43917</v>
      </c>
      <c r="AA3009">
        <v>0</v>
      </c>
    </row>
    <row r="3010" spans="25:27">
      <c r="Y3010">
        <v>620106</v>
      </c>
      <c r="Z3010" s="31">
        <v>43918</v>
      </c>
      <c r="AA3010">
        <v>0</v>
      </c>
    </row>
    <row r="3011" spans="25:27">
      <c r="Y3011">
        <v>620106</v>
      </c>
      <c r="Z3011" s="31">
        <v>43919</v>
      </c>
      <c r="AA3011">
        <v>0</v>
      </c>
    </row>
    <row r="3012" spans="25:27">
      <c r="Y3012">
        <v>620106</v>
      </c>
      <c r="Z3012" s="31">
        <v>43920</v>
      </c>
      <c r="AA3012">
        <v>0</v>
      </c>
    </row>
    <row r="3013" spans="25:27">
      <c r="Y3013">
        <v>620106</v>
      </c>
      <c r="Z3013" s="31">
        <v>43921</v>
      </c>
      <c r="AA3013">
        <v>0</v>
      </c>
    </row>
    <row r="3014" spans="25:27">
      <c r="Y3014">
        <v>620106</v>
      </c>
      <c r="Z3014" s="31">
        <v>43922</v>
      </c>
      <c r="AA3014">
        <v>0</v>
      </c>
    </row>
    <row r="3015" spans="25:27">
      <c r="Y3015">
        <v>620106</v>
      </c>
      <c r="Z3015" s="31">
        <v>43923</v>
      </c>
      <c r="AA3015">
        <v>0</v>
      </c>
    </row>
    <row r="3016" spans="25:27">
      <c r="Y3016">
        <v>620106</v>
      </c>
      <c r="Z3016" s="31">
        <v>43924</v>
      </c>
      <c r="AA3016">
        <v>0</v>
      </c>
    </row>
    <row r="3017" spans="25:27">
      <c r="Y3017">
        <v>620106</v>
      </c>
      <c r="Z3017" s="31">
        <v>43925</v>
      </c>
      <c r="AA3017">
        <v>0</v>
      </c>
    </row>
    <row r="3018" spans="25:27">
      <c r="Y3018">
        <v>620106</v>
      </c>
      <c r="Z3018" s="31">
        <v>43926</v>
      </c>
      <c r="AA3018">
        <v>0</v>
      </c>
    </row>
    <row r="3019" spans="25:27">
      <c r="Y3019">
        <v>620106</v>
      </c>
      <c r="Z3019" s="31">
        <v>43927</v>
      </c>
      <c r="AA3019">
        <v>0</v>
      </c>
    </row>
    <row r="3020" spans="25:27">
      <c r="Y3020">
        <v>620106</v>
      </c>
      <c r="Z3020" s="31">
        <v>43928</v>
      </c>
      <c r="AA3020">
        <v>0</v>
      </c>
    </row>
    <row r="3021" spans="25:27">
      <c r="Y3021">
        <v>620106</v>
      </c>
      <c r="Z3021" s="31">
        <v>43929</v>
      </c>
      <c r="AA3021">
        <v>0</v>
      </c>
    </row>
    <row r="3022" spans="25:27">
      <c r="Y3022">
        <v>620106</v>
      </c>
      <c r="Z3022" s="31">
        <v>43930</v>
      </c>
      <c r="AA3022">
        <v>0</v>
      </c>
    </row>
    <row r="3023" spans="25:27">
      <c r="Y3023">
        <v>620106</v>
      </c>
      <c r="Z3023" s="31">
        <v>43931</v>
      </c>
      <c r="AA3023">
        <v>0</v>
      </c>
    </row>
    <row r="3024" spans="25:27">
      <c r="Y3024">
        <v>620106</v>
      </c>
      <c r="Z3024" s="31">
        <v>43932</v>
      </c>
      <c r="AA3024">
        <v>0</v>
      </c>
    </row>
    <row r="3025" spans="25:27">
      <c r="Y3025">
        <v>620106</v>
      </c>
      <c r="Z3025" s="31">
        <v>43933</v>
      </c>
      <c r="AA3025">
        <v>0</v>
      </c>
    </row>
    <row r="3026" spans="25:27">
      <c r="Y3026">
        <v>620106</v>
      </c>
      <c r="Z3026" s="31">
        <v>43934</v>
      </c>
      <c r="AA3026">
        <v>0</v>
      </c>
    </row>
    <row r="3027" spans="25:27">
      <c r="Y3027">
        <v>620106</v>
      </c>
      <c r="Z3027" s="31">
        <v>43935</v>
      </c>
      <c r="AA3027">
        <v>0</v>
      </c>
    </row>
    <row r="3028" spans="25:27">
      <c r="Y3028">
        <v>620106</v>
      </c>
      <c r="Z3028" s="31">
        <v>43936</v>
      </c>
      <c r="AA3028">
        <v>0</v>
      </c>
    </row>
    <row r="3029" spans="25:27">
      <c r="Y3029">
        <v>620106</v>
      </c>
      <c r="Z3029" s="31">
        <v>43937</v>
      </c>
      <c r="AA3029">
        <v>0</v>
      </c>
    </row>
    <row r="3030" spans="25:27">
      <c r="Y3030">
        <v>620106</v>
      </c>
      <c r="Z3030" s="31">
        <v>43938</v>
      </c>
      <c r="AA3030">
        <v>0</v>
      </c>
    </row>
    <row r="3031" spans="25:27">
      <c r="Y3031">
        <v>620106</v>
      </c>
      <c r="Z3031" s="31">
        <v>43939</v>
      </c>
      <c r="AA3031">
        <v>0</v>
      </c>
    </row>
    <row r="3032" spans="25:27">
      <c r="Y3032">
        <v>620106</v>
      </c>
      <c r="Z3032" s="31">
        <v>43940</v>
      </c>
      <c r="AA3032">
        <v>0</v>
      </c>
    </row>
    <row r="3033" spans="25:27">
      <c r="Y3033">
        <v>620106</v>
      </c>
      <c r="Z3033" s="31">
        <v>43941</v>
      </c>
      <c r="AA3033">
        <v>0</v>
      </c>
    </row>
    <row r="3034" spans="25:27">
      <c r="Y3034">
        <v>620106</v>
      </c>
      <c r="Z3034" s="31">
        <v>43942</v>
      </c>
      <c r="AA3034">
        <v>0</v>
      </c>
    </row>
    <row r="3035" spans="25:27">
      <c r="Y3035">
        <v>620106</v>
      </c>
      <c r="Z3035" s="31">
        <v>43943</v>
      </c>
      <c r="AA3035">
        <v>0</v>
      </c>
    </row>
    <row r="3036" spans="25:27">
      <c r="Y3036">
        <v>620106</v>
      </c>
      <c r="Z3036" s="31">
        <v>43944</v>
      </c>
      <c r="AA3036">
        <v>0</v>
      </c>
    </row>
    <row r="3037" spans="25:27">
      <c r="Y3037">
        <v>620106</v>
      </c>
      <c r="Z3037" s="31">
        <v>43945</v>
      </c>
      <c r="AA3037">
        <v>0</v>
      </c>
    </row>
    <row r="3038" spans="25:27">
      <c r="Y3038">
        <v>620106</v>
      </c>
      <c r="Z3038" s="31">
        <v>43946</v>
      </c>
      <c r="AA3038">
        <v>0</v>
      </c>
    </row>
    <row r="3039" spans="25:27">
      <c r="Y3039">
        <v>620106</v>
      </c>
      <c r="Z3039" s="31">
        <v>43947</v>
      </c>
      <c r="AA3039">
        <v>0</v>
      </c>
    </row>
    <row r="3040" spans="25:27">
      <c r="Y3040">
        <v>620106</v>
      </c>
      <c r="Z3040" s="31">
        <v>43948</v>
      </c>
      <c r="AA3040">
        <v>0</v>
      </c>
    </row>
    <row r="3041" spans="25:27">
      <c r="Y3041">
        <v>620106</v>
      </c>
      <c r="Z3041" s="31">
        <v>43949</v>
      </c>
      <c r="AA3041">
        <v>0</v>
      </c>
    </row>
    <row r="3042" spans="25:27">
      <c r="Y3042">
        <v>620106</v>
      </c>
      <c r="Z3042" s="31">
        <v>43950</v>
      </c>
      <c r="AA3042">
        <v>0</v>
      </c>
    </row>
    <row r="3043" spans="25:27">
      <c r="Y3043">
        <v>620106</v>
      </c>
      <c r="Z3043" s="31">
        <v>43951</v>
      </c>
      <c r="AA3043">
        <v>0</v>
      </c>
    </row>
    <row r="3044" spans="25:27">
      <c r="Y3044">
        <v>620106</v>
      </c>
      <c r="Z3044" s="31">
        <v>43952</v>
      </c>
      <c r="AA3044">
        <v>0</v>
      </c>
    </row>
    <row r="3045" spans="25:27">
      <c r="Y3045">
        <v>620106</v>
      </c>
      <c r="Z3045" s="31">
        <v>43953</v>
      </c>
      <c r="AA3045">
        <v>0</v>
      </c>
    </row>
    <row r="3046" spans="25:27">
      <c r="Y3046">
        <v>620106</v>
      </c>
      <c r="Z3046" s="31">
        <v>43954</v>
      </c>
      <c r="AA3046">
        <v>0</v>
      </c>
    </row>
    <row r="3047" spans="25:27">
      <c r="Y3047">
        <v>620106</v>
      </c>
      <c r="Z3047" s="31">
        <v>43955</v>
      </c>
      <c r="AA3047">
        <v>0</v>
      </c>
    </row>
    <row r="3048" spans="25:27">
      <c r="Y3048">
        <v>620106</v>
      </c>
      <c r="Z3048" s="31">
        <v>43956</v>
      </c>
      <c r="AA3048">
        <v>0</v>
      </c>
    </row>
    <row r="3049" spans="25:27">
      <c r="Y3049">
        <v>620106</v>
      </c>
      <c r="Z3049" s="31">
        <v>43957</v>
      </c>
      <c r="AA3049">
        <v>0</v>
      </c>
    </row>
    <row r="3050" spans="25:27">
      <c r="Y3050">
        <v>620106</v>
      </c>
      <c r="Z3050" s="31">
        <v>43958</v>
      </c>
      <c r="AA3050">
        <v>0</v>
      </c>
    </row>
    <row r="3051" spans="25:27">
      <c r="Y3051">
        <v>620106</v>
      </c>
      <c r="Z3051" s="31">
        <v>43959</v>
      </c>
      <c r="AA3051">
        <v>0</v>
      </c>
    </row>
    <row r="3052" spans="25:27">
      <c r="Y3052">
        <v>620106</v>
      </c>
      <c r="Z3052" s="31">
        <v>43960</v>
      </c>
      <c r="AA3052">
        <v>0</v>
      </c>
    </row>
    <row r="3053" spans="25:27">
      <c r="Y3053">
        <v>620106</v>
      </c>
      <c r="Z3053" s="31">
        <v>43961</v>
      </c>
      <c r="AA3053">
        <v>0</v>
      </c>
    </row>
    <row r="3054" spans="25:27">
      <c r="Y3054">
        <v>620106</v>
      </c>
      <c r="Z3054" s="31">
        <v>43962</v>
      </c>
      <c r="AA3054">
        <v>0</v>
      </c>
    </row>
    <row r="3055" spans="25:27">
      <c r="Y3055">
        <v>620106</v>
      </c>
      <c r="Z3055" s="31">
        <v>43963</v>
      </c>
      <c r="AA3055">
        <v>0</v>
      </c>
    </row>
    <row r="3056" spans="25:27">
      <c r="Y3056">
        <v>620106</v>
      </c>
      <c r="Z3056" s="31">
        <v>43964</v>
      </c>
      <c r="AA3056">
        <v>0</v>
      </c>
    </row>
    <row r="3057" spans="25:27">
      <c r="Y3057">
        <v>620106</v>
      </c>
      <c r="Z3057" s="31">
        <v>43965</v>
      </c>
      <c r="AA3057">
        <v>0</v>
      </c>
    </row>
    <row r="3058" spans="25:27">
      <c r="Y3058">
        <v>620106</v>
      </c>
      <c r="Z3058" s="31">
        <v>43966</v>
      </c>
      <c r="AA3058">
        <v>0</v>
      </c>
    </row>
    <row r="3059" spans="25:27">
      <c r="Y3059">
        <v>620106</v>
      </c>
      <c r="Z3059" s="31">
        <v>43967</v>
      </c>
      <c r="AA3059">
        <v>0</v>
      </c>
    </row>
    <row r="3060" spans="25:27">
      <c r="Y3060">
        <v>620106</v>
      </c>
      <c r="Z3060" s="31">
        <v>43968</v>
      </c>
      <c r="AA3060">
        <v>0</v>
      </c>
    </row>
    <row r="3061" spans="25:27">
      <c r="Y3061">
        <v>620106</v>
      </c>
      <c r="Z3061" s="31">
        <v>43969</v>
      </c>
      <c r="AA3061">
        <v>0</v>
      </c>
    </row>
    <row r="3062" spans="25:27">
      <c r="Y3062">
        <v>620106</v>
      </c>
      <c r="Z3062" s="31">
        <v>43970</v>
      </c>
      <c r="AA3062">
        <v>0</v>
      </c>
    </row>
    <row r="3063" spans="25:27">
      <c r="Y3063">
        <v>620106</v>
      </c>
      <c r="Z3063" s="31">
        <v>43971</v>
      </c>
      <c r="AA3063">
        <v>0</v>
      </c>
    </row>
    <row r="3064" spans="25:27">
      <c r="Y3064">
        <v>620106</v>
      </c>
      <c r="Z3064" s="31">
        <v>43972</v>
      </c>
      <c r="AA3064">
        <v>0</v>
      </c>
    </row>
    <row r="3065" spans="25:27">
      <c r="Y3065">
        <v>620106</v>
      </c>
      <c r="Z3065" s="31">
        <v>43973</v>
      </c>
      <c r="AA3065">
        <v>0</v>
      </c>
    </row>
    <row r="3066" spans="25:27">
      <c r="Y3066">
        <v>620106</v>
      </c>
      <c r="Z3066" s="31">
        <v>43974</v>
      </c>
      <c r="AA3066">
        <v>0</v>
      </c>
    </row>
    <row r="3067" spans="25:27">
      <c r="Y3067">
        <v>620106</v>
      </c>
      <c r="Z3067" s="31">
        <v>43975</v>
      </c>
      <c r="AA3067">
        <v>0</v>
      </c>
    </row>
    <row r="3068" spans="25:27">
      <c r="Y3068">
        <v>620106</v>
      </c>
      <c r="Z3068" s="31">
        <v>43976</v>
      </c>
      <c r="AA3068">
        <v>0</v>
      </c>
    </row>
    <row r="3069" spans="25:27">
      <c r="Y3069">
        <v>620106</v>
      </c>
      <c r="Z3069" s="31">
        <v>43977</v>
      </c>
      <c r="AA3069">
        <v>0</v>
      </c>
    </row>
    <row r="3070" spans="25:27">
      <c r="Y3070">
        <v>620106</v>
      </c>
      <c r="Z3070" s="31">
        <v>43978</v>
      </c>
      <c r="AA3070">
        <v>0</v>
      </c>
    </row>
    <row r="3071" spans="25:27">
      <c r="Y3071">
        <v>620106</v>
      </c>
      <c r="Z3071" s="31">
        <v>43979</v>
      </c>
      <c r="AA3071">
        <v>0</v>
      </c>
    </row>
    <row r="3072" spans="25:27">
      <c r="Y3072">
        <v>620106</v>
      </c>
      <c r="Z3072" s="31">
        <v>43980</v>
      </c>
      <c r="AA3072">
        <v>0</v>
      </c>
    </row>
    <row r="3073" spans="25:27">
      <c r="Y3073">
        <v>620106</v>
      </c>
      <c r="Z3073" s="31">
        <v>43981</v>
      </c>
      <c r="AA3073">
        <v>0</v>
      </c>
    </row>
    <row r="3074" spans="25:27">
      <c r="Y3074">
        <v>620106</v>
      </c>
      <c r="Z3074" s="31">
        <v>43982</v>
      </c>
      <c r="AA3074">
        <v>0</v>
      </c>
    </row>
    <row r="3075" spans="25:27">
      <c r="Y3075">
        <v>620106</v>
      </c>
      <c r="Z3075" s="31">
        <v>43983</v>
      </c>
      <c r="AA3075">
        <v>0</v>
      </c>
    </row>
    <row r="3076" spans="25:27">
      <c r="Y3076">
        <v>620106</v>
      </c>
      <c r="Z3076" s="31">
        <v>43984</v>
      </c>
      <c r="AA3076">
        <v>0</v>
      </c>
    </row>
    <row r="3077" spans="25:27">
      <c r="Y3077">
        <v>620106</v>
      </c>
      <c r="Z3077" s="31">
        <v>43985</v>
      </c>
      <c r="AA3077">
        <v>0</v>
      </c>
    </row>
    <row r="3078" spans="25:27">
      <c r="Y3078">
        <v>620106</v>
      </c>
      <c r="Z3078" s="31">
        <v>43986</v>
      </c>
      <c r="AA3078">
        <v>0</v>
      </c>
    </row>
    <row r="3079" spans="25:27">
      <c r="Y3079">
        <v>620106</v>
      </c>
      <c r="Z3079" s="31">
        <v>43987</v>
      </c>
      <c r="AA3079">
        <v>0</v>
      </c>
    </row>
    <row r="3080" spans="25:27">
      <c r="Y3080">
        <v>620106</v>
      </c>
      <c r="Z3080" s="31">
        <v>43988</v>
      </c>
      <c r="AA3080">
        <v>0</v>
      </c>
    </row>
    <row r="3081" spans="25:27">
      <c r="Y3081">
        <v>620106</v>
      </c>
      <c r="Z3081" s="31">
        <v>43989</v>
      </c>
      <c r="AA3081">
        <v>0</v>
      </c>
    </row>
    <row r="3082" spans="25:27">
      <c r="Y3082">
        <v>620106</v>
      </c>
      <c r="Z3082" s="31">
        <v>43990</v>
      </c>
      <c r="AA3082">
        <v>0</v>
      </c>
    </row>
    <row r="3083" spans="25:27">
      <c r="Y3083">
        <v>620106</v>
      </c>
      <c r="Z3083" s="31">
        <v>43991</v>
      </c>
      <c r="AA3083">
        <v>0</v>
      </c>
    </row>
    <row r="3084" spans="25:27">
      <c r="Y3084">
        <v>620106</v>
      </c>
      <c r="Z3084" s="31">
        <v>43992</v>
      </c>
      <c r="AA3084">
        <v>0</v>
      </c>
    </row>
    <row r="3085" spans="25:27">
      <c r="Y3085">
        <v>620106</v>
      </c>
      <c r="Z3085" s="31">
        <v>43993</v>
      </c>
      <c r="AA3085">
        <v>0</v>
      </c>
    </row>
    <row r="3086" spans="25:27">
      <c r="Y3086">
        <v>620106</v>
      </c>
      <c r="Z3086" s="31">
        <v>43994</v>
      </c>
      <c r="AA3086">
        <v>0</v>
      </c>
    </row>
    <row r="3087" spans="25:27">
      <c r="Y3087">
        <v>620106</v>
      </c>
      <c r="Z3087" s="31">
        <v>43995</v>
      </c>
      <c r="AA3087">
        <v>0</v>
      </c>
    </row>
    <row r="3088" spans="25:27">
      <c r="Y3088">
        <v>620106</v>
      </c>
      <c r="Z3088" s="31">
        <v>43996</v>
      </c>
      <c r="AA3088">
        <v>0</v>
      </c>
    </row>
    <row r="3089" spans="25:27">
      <c r="Y3089">
        <v>620106</v>
      </c>
      <c r="Z3089" s="31">
        <v>43997</v>
      </c>
      <c r="AA3089">
        <v>0</v>
      </c>
    </row>
    <row r="3090" spans="25:27">
      <c r="Y3090">
        <v>620106</v>
      </c>
      <c r="Z3090" s="31">
        <v>43998</v>
      </c>
      <c r="AA3090">
        <v>0</v>
      </c>
    </row>
    <row r="3091" spans="25:27">
      <c r="Y3091">
        <v>620106</v>
      </c>
      <c r="Z3091" s="31">
        <v>43999</v>
      </c>
      <c r="AA3091">
        <v>0</v>
      </c>
    </row>
    <row r="3092" spans="25:27">
      <c r="Y3092">
        <v>620106</v>
      </c>
      <c r="Z3092" s="31">
        <v>44000</v>
      </c>
      <c r="AA3092">
        <v>0</v>
      </c>
    </row>
    <row r="3093" spans="25:27">
      <c r="Y3093">
        <v>620106</v>
      </c>
      <c r="Z3093" s="31">
        <v>44001</v>
      </c>
      <c r="AA3093">
        <v>0</v>
      </c>
    </row>
    <row r="3094" spans="25:27">
      <c r="Y3094">
        <v>620106</v>
      </c>
      <c r="Z3094" s="31">
        <v>44002</v>
      </c>
      <c r="AA3094">
        <v>0</v>
      </c>
    </row>
    <row r="3095" spans="25:27">
      <c r="Y3095">
        <v>620106</v>
      </c>
      <c r="Z3095" s="31">
        <v>44003</v>
      </c>
      <c r="AA3095">
        <v>0</v>
      </c>
    </row>
    <row r="3096" spans="25:27">
      <c r="Y3096">
        <v>620106</v>
      </c>
      <c r="Z3096" s="31">
        <v>44004</v>
      </c>
      <c r="AA3096">
        <v>0</v>
      </c>
    </row>
    <row r="3097" spans="25:27">
      <c r="Y3097">
        <v>620106</v>
      </c>
      <c r="Z3097" s="31">
        <v>44005</v>
      </c>
      <c r="AA3097">
        <v>0</v>
      </c>
    </row>
    <row r="3098" spans="25:27">
      <c r="Y3098">
        <v>620106</v>
      </c>
      <c r="Z3098" s="31">
        <v>44006</v>
      </c>
      <c r="AA3098">
        <v>0</v>
      </c>
    </row>
    <row r="3099" spans="25:27">
      <c r="Y3099">
        <v>620106</v>
      </c>
      <c r="Z3099" s="31">
        <v>44007</v>
      </c>
      <c r="AA3099">
        <v>0</v>
      </c>
    </row>
    <row r="3100" spans="25:27">
      <c r="Y3100">
        <v>620106</v>
      </c>
      <c r="Z3100" s="31">
        <v>44008</v>
      </c>
      <c r="AA3100">
        <v>0</v>
      </c>
    </row>
    <row r="3101" spans="25:27">
      <c r="Y3101">
        <v>620106</v>
      </c>
      <c r="Z3101" s="31">
        <v>44009</v>
      </c>
      <c r="AA3101">
        <v>0</v>
      </c>
    </row>
    <row r="3102" spans="25:27">
      <c r="Y3102">
        <v>620106</v>
      </c>
      <c r="Z3102" s="31">
        <v>44010</v>
      </c>
      <c r="AA3102">
        <v>0</v>
      </c>
    </row>
    <row r="3103" spans="25:27">
      <c r="Y3103">
        <v>620106</v>
      </c>
      <c r="Z3103" s="31">
        <v>44011</v>
      </c>
      <c r="AA3103">
        <v>0</v>
      </c>
    </row>
    <row r="3104" spans="25:27">
      <c r="Y3104">
        <v>620106</v>
      </c>
      <c r="Z3104" s="31">
        <v>44012</v>
      </c>
      <c r="AA3104">
        <v>0</v>
      </c>
    </row>
    <row r="3105" spans="25:27">
      <c r="Y3105">
        <v>620106</v>
      </c>
      <c r="Z3105" s="31">
        <v>44013</v>
      </c>
      <c r="AA3105">
        <v>0</v>
      </c>
    </row>
    <row r="3106" spans="25:27">
      <c r="Y3106">
        <v>620106</v>
      </c>
      <c r="Z3106" s="31">
        <v>44014</v>
      </c>
      <c r="AA3106">
        <v>0</v>
      </c>
    </row>
    <row r="3107" spans="25:27">
      <c r="Y3107">
        <v>620106</v>
      </c>
      <c r="Z3107" s="31">
        <v>44015</v>
      </c>
      <c r="AA3107">
        <v>0</v>
      </c>
    </row>
    <row r="3108" spans="25:27">
      <c r="Y3108">
        <v>620106</v>
      </c>
      <c r="Z3108" s="31">
        <v>44016</v>
      </c>
      <c r="AA3108">
        <v>0</v>
      </c>
    </row>
    <row r="3109" spans="25:27">
      <c r="Y3109">
        <v>620106</v>
      </c>
      <c r="Z3109" s="31">
        <v>44017</v>
      </c>
      <c r="AA3109">
        <v>0</v>
      </c>
    </row>
    <row r="3110" spans="25:27">
      <c r="Y3110">
        <v>620106</v>
      </c>
      <c r="Z3110" s="31">
        <v>44018</v>
      </c>
      <c r="AA3110">
        <v>0</v>
      </c>
    </row>
    <row r="3111" spans="25:27">
      <c r="Y3111">
        <v>620106</v>
      </c>
      <c r="Z3111" s="31">
        <v>44019</v>
      </c>
      <c r="AA3111">
        <v>0</v>
      </c>
    </row>
    <row r="3112" spans="25:27">
      <c r="Y3112">
        <v>620106</v>
      </c>
      <c r="Z3112" s="31">
        <v>44020</v>
      </c>
      <c r="AA3112">
        <v>0</v>
      </c>
    </row>
    <row r="3113" spans="25:27">
      <c r="Y3113">
        <v>620106</v>
      </c>
      <c r="Z3113" s="31">
        <v>44021</v>
      </c>
      <c r="AA3113">
        <v>0</v>
      </c>
    </row>
    <row r="3114" spans="25:27">
      <c r="Y3114">
        <v>620106</v>
      </c>
      <c r="Z3114" s="31">
        <v>44022</v>
      </c>
      <c r="AA3114">
        <v>0</v>
      </c>
    </row>
    <row r="3115" spans="25:27">
      <c r="Y3115">
        <v>620106</v>
      </c>
      <c r="Z3115" s="31">
        <v>44023</v>
      </c>
      <c r="AA3115">
        <v>0</v>
      </c>
    </row>
    <row r="3116" spans="25:27">
      <c r="Y3116">
        <v>620106</v>
      </c>
      <c r="Z3116" s="31">
        <v>44024</v>
      </c>
      <c r="AA3116">
        <v>0</v>
      </c>
    </row>
    <row r="3117" spans="25:27">
      <c r="Y3117">
        <v>620106</v>
      </c>
      <c r="Z3117" s="31">
        <v>44025</v>
      </c>
      <c r="AA3117">
        <v>0</v>
      </c>
    </row>
    <row r="3118" spans="25:27">
      <c r="Y3118">
        <v>620106</v>
      </c>
      <c r="Z3118" s="31">
        <v>44026</v>
      </c>
      <c r="AA3118">
        <v>0</v>
      </c>
    </row>
    <row r="3119" spans="25:27">
      <c r="Y3119">
        <v>620106</v>
      </c>
      <c r="Z3119" s="31">
        <v>44027</v>
      </c>
      <c r="AA3119">
        <v>0</v>
      </c>
    </row>
    <row r="3120" spans="25:27">
      <c r="Y3120">
        <v>620106</v>
      </c>
      <c r="Z3120" s="31">
        <v>44028</v>
      </c>
      <c r="AA3120">
        <v>0</v>
      </c>
    </row>
    <row r="3121" spans="25:27">
      <c r="Y3121">
        <v>620106</v>
      </c>
      <c r="Z3121" s="31">
        <v>44029</v>
      </c>
      <c r="AA3121">
        <v>0</v>
      </c>
    </row>
    <row r="3122" spans="25:27">
      <c r="Y3122">
        <v>620106</v>
      </c>
      <c r="Z3122" s="31">
        <v>44030</v>
      </c>
      <c r="AA3122">
        <v>0</v>
      </c>
    </row>
    <row r="3123" spans="25:27">
      <c r="Y3123">
        <v>620106</v>
      </c>
      <c r="Z3123" s="31">
        <v>44031</v>
      </c>
      <c r="AA3123">
        <v>0</v>
      </c>
    </row>
    <row r="3124" spans="25:27">
      <c r="Y3124">
        <v>620106</v>
      </c>
      <c r="Z3124" s="31">
        <v>44032</v>
      </c>
      <c r="AA3124">
        <v>0</v>
      </c>
    </row>
    <row r="3125" spans="25:27">
      <c r="Y3125">
        <v>620106</v>
      </c>
      <c r="Z3125" s="31">
        <v>44033</v>
      </c>
      <c r="AA3125">
        <v>0</v>
      </c>
    </row>
    <row r="3126" spans="25:27">
      <c r="Y3126">
        <v>620106</v>
      </c>
      <c r="Z3126" s="31">
        <v>44034</v>
      </c>
      <c r="AA3126">
        <v>0</v>
      </c>
    </row>
    <row r="3127" spans="25:27">
      <c r="Y3127">
        <v>620106</v>
      </c>
      <c r="Z3127" s="31">
        <v>44035</v>
      </c>
      <c r="AA3127">
        <v>0</v>
      </c>
    </row>
    <row r="3128" spans="25:27">
      <c r="Y3128">
        <v>620106</v>
      </c>
      <c r="Z3128" s="31">
        <v>44036</v>
      </c>
      <c r="AA3128">
        <v>0</v>
      </c>
    </row>
    <row r="3129" spans="25:27">
      <c r="Y3129">
        <v>620106</v>
      </c>
      <c r="Z3129" s="31">
        <v>44037</v>
      </c>
      <c r="AA3129">
        <v>0</v>
      </c>
    </row>
    <row r="3130" spans="25:27">
      <c r="Y3130">
        <v>620106</v>
      </c>
      <c r="Z3130" s="31">
        <v>44038</v>
      </c>
      <c r="AA3130">
        <v>0</v>
      </c>
    </row>
    <row r="3131" spans="25:27">
      <c r="Y3131">
        <v>620106</v>
      </c>
      <c r="Z3131" s="31">
        <v>44039</v>
      </c>
      <c r="AA3131">
        <v>0</v>
      </c>
    </row>
    <row r="3132" spans="25:27">
      <c r="Y3132">
        <v>620106</v>
      </c>
      <c r="Z3132" s="31">
        <v>44040</v>
      </c>
      <c r="AA3132">
        <v>0</v>
      </c>
    </row>
    <row r="3133" spans="25:27">
      <c r="Y3133">
        <v>620106</v>
      </c>
      <c r="Z3133" s="31">
        <v>44041</v>
      </c>
      <c r="AA3133">
        <v>0</v>
      </c>
    </row>
    <row r="3134" spans="25:27">
      <c r="Y3134">
        <v>620106</v>
      </c>
      <c r="Z3134" s="31">
        <v>44042</v>
      </c>
      <c r="AA3134">
        <v>0</v>
      </c>
    </row>
    <row r="3135" spans="25:27">
      <c r="Y3135">
        <v>620106</v>
      </c>
      <c r="Z3135" s="31">
        <v>44043</v>
      </c>
      <c r="AA3135">
        <v>0</v>
      </c>
    </row>
    <row r="3136" spans="25:27">
      <c r="Y3136">
        <v>620106</v>
      </c>
      <c r="Z3136" s="31">
        <v>44044</v>
      </c>
      <c r="AA3136">
        <v>0</v>
      </c>
    </row>
    <row r="3137" spans="25:27">
      <c r="Y3137">
        <v>620106</v>
      </c>
      <c r="Z3137" s="31">
        <v>44045</v>
      </c>
      <c r="AA3137">
        <v>0</v>
      </c>
    </row>
    <row r="3138" spans="25:27">
      <c r="Y3138">
        <v>620106</v>
      </c>
      <c r="Z3138" s="31">
        <v>44046</v>
      </c>
      <c r="AA3138">
        <v>0</v>
      </c>
    </row>
    <row r="3139" spans="25:27">
      <c r="Y3139">
        <v>620106</v>
      </c>
      <c r="Z3139" s="31">
        <v>44047</v>
      </c>
      <c r="AA3139">
        <v>0</v>
      </c>
    </row>
    <row r="3140" spans="25:27">
      <c r="Y3140">
        <v>620106</v>
      </c>
      <c r="Z3140" s="31">
        <v>44048</v>
      </c>
      <c r="AA3140">
        <v>0</v>
      </c>
    </row>
    <row r="3141" spans="25:27">
      <c r="Y3141">
        <v>620106</v>
      </c>
      <c r="Z3141" s="31">
        <v>44049</v>
      </c>
      <c r="AA3141">
        <v>0</v>
      </c>
    </row>
    <row r="3142" spans="25:27">
      <c r="Y3142">
        <v>620106</v>
      </c>
      <c r="Z3142" s="31">
        <v>44050</v>
      </c>
      <c r="AA3142">
        <v>0</v>
      </c>
    </row>
    <row r="3143" spans="25:27">
      <c r="Y3143">
        <v>620106</v>
      </c>
      <c r="Z3143" s="31">
        <v>44051</v>
      </c>
      <c r="AA3143">
        <v>0</v>
      </c>
    </row>
    <row r="3144" spans="25:27">
      <c r="Y3144">
        <v>620106</v>
      </c>
      <c r="Z3144" s="31">
        <v>44052</v>
      </c>
      <c r="AA3144">
        <v>0</v>
      </c>
    </row>
    <row r="3145" spans="25:27">
      <c r="Y3145">
        <v>620106</v>
      </c>
      <c r="Z3145" s="31">
        <v>44053</v>
      </c>
      <c r="AA3145">
        <v>0</v>
      </c>
    </row>
    <row r="3146" spans="25:27">
      <c r="Y3146">
        <v>620106</v>
      </c>
      <c r="Z3146" s="31">
        <v>44054</v>
      </c>
      <c r="AA3146">
        <v>0</v>
      </c>
    </row>
    <row r="3147" spans="25:27">
      <c r="Y3147">
        <v>620106</v>
      </c>
      <c r="Z3147" s="31">
        <v>44055</v>
      </c>
      <c r="AA3147">
        <v>0</v>
      </c>
    </row>
    <row r="3148" spans="25:27">
      <c r="Y3148">
        <v>620106</v>
      </c>
      <c r="Z3148" s="31">
        <v>44056</v>
      </c>
      <c r="AA3148">
        <v>0</v>
      </c>
    </row>
    <row r="3149" spans="25:27">
      <c r="Y3149">
        <v>620106</v>
      </c>
      <c r="Z3149" s="31">
        <v>44057</v>
      </c>
      <c r="AA3149">
        <v>0</v>
      </c>
    </row>
    <row r="3150" spans="25:27">
      <c r="Y3150">
        <v>620106</v>
      </c>
      <c r="Z3150" s="31">
        <v>44058</v>
      </c>
      <c r="AA3150">
        <v>0</v>
      </c>
    </row>
    <row r="3151" spans="25:27">
      <c r="Y3151">
        <v>620106</v>
      </c>
      <c r="Z3151" s="31">
        <v>44059</v>
      </c>
      <c r="AA3151">
        <v>0</v>
      </c>
    </row>
    <row r="3152" spans="25:27">
      <c r="Y3152">
        <v>620106</v>
      </c>
      <c r="Z3152" s="31">
        <v>44060</v>
      </c>
      <c r="AA3152">
        <v>0</v>
      </c>
    </row>
    <row r="3153" spans="25:27">
      <c r="Y3153">
        <v>620106</v>
      </c>
      <c r="Z3153" s="31">
        <v>44061</v>
      </c>
      <c r="AA3153">
        <v>0</v>
      </c>
    </row>
    <row r="3154" spans="25:27">
      <c r="Y3154">
        <v>620106</v>
      </c>
      <c r="Z3154" s="31">
        <v>44062</v>
      </c>
      <c r="AA3154">
        <v>0</v>
      </c>
    </row>
    <row r="3155" spans="25:27">
      <c r="Y3155">
        <v>620106</v>
      </c>
      <c r="Z3155" s="31">
        <v>44063</v>
      </c>
      <c r="AA3155">
        <v>0</v>
      </c>
    </row>
    <row r="3156" spans="25:27">
      <c r="Y3156">
        <v>620106</v>
      </c>
      <c r="Z3156" s="31">
        <v>44064</v>
      </c>
      <c r="AA3156">
        <v>0</v>
      </c>
    </row>
    <row r="3157" spans="25:27">
      <c r="Y3157">
        <v>620106</v>
      </c>
      <c r="Z3157" s="31">
        <v>44065</v>
      </c>
      <c r="AA3157">
        <v>0</v>
      </c>
    </row>
    <row r="3158" spans="25:27">
      <c r="Y3158">
        <v>620106</v>
      </c>
      <c r="Z3158" s="31">
        <v>44066</v>
      </c>
      <c r="AA3158">
        <v>0</v>
      </c>
    </row>
    <row r="3159" spans="25:27">
      <c r="Y3159">
        <v>620106</v>
      </c>
      <c r="Z3159" s="31">
        <v>44067</v>
      </c>
      <c r="AA3159">
        <v>0</v>
      </c>
    </row>
    <row r="3160" spans="25:27">
      <c r="Y3160">
        <v>620106</v>
      </c>
      <c r="Z3160" s="31">
        <v>44068</v>
      </c>
      <c r="AA3160">
        <v>0</v>
      </c>
    </row>
    <row r="3161" spans="25:27">
      <c r="Y3161">
        <v>620106</v>
      </c>
      <c r="Z3161" s="31">
        <v>44069</v>
      </c>
      <c r="AA3161">
        <v>0</v>
      </c>
    </row>
    <row r="3162" spans="25:27">
      <c r="Y3162">
        <v>620106</v>
      </c>
      <c r="Z3162" s="31">
        <v>44070</v>
      </c>
      <c r="AA3162">
        <v>0</v>
      </c>
    </row>
    <row r="3163" spans="25:27">
      <c r="Y3163">
        <v>620106</v>
      </c>
      <c r="Z3163" s="31">
        <v>44071</v>
      </c>
      <c r="AA3163">
        <v>0</v>
      </c>
    </row>
    <row r="3164" spans="25:27">
      <c r="Y3164">
        <v>620106</v>
      </c>
      <c r="Z3164" s="31">
        <v>44072</v>
      </c>
      <c r="AA3164">
        <v>0</v>
      </c>
    </row>
    <row r="3165" spans="25:27">
      <c r="Y3165">
        <v>620106</v>
      </c>
      <c r="Z3165" s="31">
        <v>44073</v>
      </c>
      <c r="AA3165">
        <v>0</v>
      </c>
    </row>
    <row r="3166" spans="25:27">
      <c r="Y3166">
        <v>620106</v>
      </c>
      <c r="Z3166" s="31">
        <v>44074</v>
      </c>
      <c r="AA3166">
        <v>0</v>
      </c>
    </row>
    <row r="3167" spans="25:27">
      <c r="Y3167">
        <v>620106</v>
      </c>
      <c r="Z3167" s="31">
        <v>44075</v>
      </c>
      <c r="AA3167">
        <v>0</v>
      </c>
    </row>
    <row r="3168" spans="25:27">
      <c r="Y3168">
        <v>620106</v>
      </c>
      <c r="Z3168" s="31">
        <v>44076</v>
      </c>
      <c r="AA3168">
        <v>0</v>
      </c>
    </row>
    <row r="3169" spans="25:27">
      <c r="Y3169">
        <v>620106</v>
      </c>
      <c r="Z3169" s="31">
        <v>44077</v>
      </c>
      <c r="AA3169">
        <v>0</v>
      </c>
    </row>
    <row r="3170" spans="25:27">
      <c r="Y3170">
        <v>620106</v>
      </c>
      <c r="Z3170" s="31">
        <v>44078</v>
      </c>
      <c r="AA3170">
        <v>0</v>
      </c>
    </row>
    <row r="3171" spans="25:27">
      <c r="Y3171">
        <v>620106</v>
      </c>
      <c r="Z3171" s="31">
        <v>44079</v>
      </c>
      <c r="AA3171">
        <v>0</v>
      </c>
    </row>
    <row r="3172" spans="25:27">
      <c r="Y3172">
        <v>620106</v>
      </c>
      <c r="Z3172" s="31">
        <v>44080</v>
      </c>
      <c r="AA3172">
        <v>0</v>
      </c>
    </row>
    <row r="3173" spans="25:27">
      <c r="Y3173">
        <v>620106</v>
      </c>
      <c r="Z3173" s="31">
        <v>44081</v>
      </c>
      <c r="AA3173">
        <v>0</v>
      </c>
    </row>
    <row r="3174" spans="25:27">
      <c r="Y3174">
        <v>620106</v>
      </c>
      <c r="Z3174" s="31">
        <v>44082</v>
      </c>
      <c r="AA3174">
        <v>0</v>
      </c>
    </row>
    <row r="3175" spans="25:27">
      <c r="Y3175">
        <v>620106</v>
      </c>
      <c r="Z3175" s="31">
        <v>44083</v>
      </c>
      <c r="AA3175">
        <v>0</v>
      </c>
    </row>
    <row r="3176" spans="25:27">
      <c r="Y3176">
        <v>620106</v>
      </c>
      <c r="Z3176" s="31">
        <v>44084</v>
      </c>
      <c r="AA3176">
        <v>0</v>
      </c>
    </row>
    <row r="3177" spans="25:27">
      <c r="Y3177">
        <v>620106</v>
      </c>
      <c r="Z3177" s="31">
        <v>44085</v>
      </c>
      <c r="AA3177">
        <v>0</v>
      </c>
    </row>
    <row r="3178" spans="25:27">
      <c r="Y3178">
        <v>620106</v>
      </c>
      <c r="Z3178" s="31">
        <v>44086</v>
      </c>
      <c r="AA3178">
        <v>0</v>
      </c>
    </row>
    <row r="3179" spans="25:27">
      <c r="Y3179">
        <v>620106</v>
      </c>
      <c r="Z3179" s="31">
        <v>44087</v>
      </c>
      <c r="AA3179">
        <v>0</v>
      </c>
    </row>
    <row r="3180" spans="25:27">
      <c r="Y3180">
        <v>620106</v>
      </c>
      <c r="Z3180" s="31">
        <v>44088</v>
      </c>
      <c r="AA3180">
        <v>0</v>
      </c>
    </row>
    <row r="3181" spans="25:27">
      <c r="Y3181">
        <v>620106</v>
      </c>
      <c r="Z3181" s="31">
        <v>44089</v>
      </c>
      <c r="AA3181">
        <v>0</v>
      </c>
    </row>
    <row r="3182" spans="25:27">
      <c r="Y3182">
        <v>620106</v>
      </c>
      <c r="Z3182" s="31">
        <v>44090</v>
      </c>
      <c r="AA3182">
        <v>0</v>
      </c>
    </row>
    <row r="3183" spans="25:27">
      <c r="Y3183">
        <v>620106</v>
      </c>
      <c r="Z3183" s="31">
        <v>44091</v>
      </c>
      <c r="AA3183">
        <v>0</v>
      </c>
    </row>
    <row r="3184" spans="25:27">
      <c r="Y3184">
        <v>620106</v>
      </c>
      <c r="Z3184" s="31">
        <v>44092</v>
      </c>
      <c r="AA3184">
        <v>0</v>
      </c>
    </row>
    <row r="3185" spans="25:27">
      <c r="Y3185">
        <v>620106</v>
      </c>
      <c r="Z3185" s="31">
        <v>44093</v>
      </c>
      <c r="AA3185">
        <v>0</v>
      </c>
    </row>
    <row r="3186" spans="25:27">
      <c r="Y3186">
        <v>620106</v>
      </c>
      <c r="Z3186" s="31">
        <v>44094</v>
      </c>
      <c r="AA3186">
        <v>0</v>
      </c>
    </row>
    <row r="3187" spans="25:27">
      <c r="Y3187">
        <v>620106</v>
      </c>
      <c r="Z3187" s="31">
        <v>44095</v>
      </c>
      <c r="AA3187">
        <v>0</v>
      </c>
    </row>
    <row r="3188" spans="25:27">
      <c r="Y3188">
        <v>620106</v>
      </c>
      <c r="Z3188" s="31">
        <v>44096</v>
      </c>
      <c r="AA3188">
        <v>0</v>
      </c>
    </row>
    <row r="3189" spans="25:27">
      <c r="Y3189">
        <v>620106</v>
      </c>
      <c r="Z3189" s="31">
        <v>44097</v>
      </c>
      <c r="AA3189">
        <v>0</v>
      </c>
    </row>
    <row r="3190" spans="25:27">
      <c r="Y3190">
        <v>620106</v>
      </c>
      <c r="Z3190" s="31">
        <v>44098</v>
      </c>
      <c r="AA3190">
        <v>0</v>
      </c>
    </row>
    <row r="3191" spans="25:27">
      <c r="Y3191">
        <v>620106</v>
      </c>
      <c r="Z3191" s="31">
        <v>44099</v>
      </c>
      <c r="AA3191">
        <v>0</v>
      </c>
    </row>
    <row r="3192" spans="25:27">
      <c r="Y3192">
        <v>620106</v>
      </c>
      <c r="Z3192" s="31">
        <v>44100</v>
      </c>
      <c r="AA3192">
        <v>0</v>
      </c>
    </row>
    <row r="3193" spans="25:27">
      <c r="Y3193">
        <v>620106</v>
      </c>
      <c r="Z3193" s="31">
        <v>44101</v>
      </c>
      <c r="AA3193">
        <v>0</v>
      </c>
    </row>
    <row r="3194" spans="25:27">
      <c r="Y3194">
        <v>620106</v>
      </c>
      <c r="Z3194" s="31">
        <v>44102</v>
      </c>
      <c r="AA3194">
        <v>0</v>
      </c>
    </row>
    <row r="3195" spans="25:27">
      <c r="Y3195">
        <v>620106</v>
      </c>
      <c r="Z3195" s="31">
        <v>44103</v>
      </c>
      <c r="AA3195">
        <v>0</v>
      </c>
    </row>
    <row r="3196" spans="25:27">
      <c r="Y3196">
        <v>620106</v>
      </c>
      <c r="Z3196" s="31">
        <v>44104</v>
      </c>
      <c r="AA3196">
        <v>0</v>
      </c>
    </row>
    <row r="3197" spans="25:27">
      <c r="Y3197">
        <v>620106</v>
      </c>
      <c r="Z3197" s="31">
        <v>44105</v>
      </c>
      <c r="AA3197">
        <v>0</v>
      </c>
    </row>
    <row r="3198" spans="25:27">
      <c r="Y3198">
        <v>620106</v>
      </c>
      <c r="Z3198" s="31">
        <v>44106</v>
      </c>
      <c r="AA3198">
        <v>0</v>
      </c>
    </row>
    <row r="3199" spans="25:27">
      <c r="Y3199">
        <v>620106</v>
      </c>
      <c r="Z3199" s="31">
        <v>44107</v>
      </c>
      <c r="AA3199">
        <v>0</v>
      </c>
    </row>
    <row r="3200" spans="25:27">
      <c r="Y3200">
        <v>620106</v>
      </c>
      <c r="Z3200" s="31">
        <v>44108</v>
      </c>
      <c r="AA3200">
        <v>0</v>
      </c>
    </row>
    <row r="3201" spans="25:27">
      <c r="Y3201">
        <v>620106</v>
      </c>
      <c r="Z3201" s="31">
        <v>44109</v>
      </c>
      <c r="AA3201">
        <v>0</v>
      </c>
    </row>
    <row r="3202" spans="25:27">
      <c r="Y3202">
        <v>620106</v>
      </c>
      <c r="Z3202" s="31">
        <v>44110</v>
      </c>
      <c r="AA3202">
        <v>0</v>
      </c>
    </row>
    <row r="3203" spans="25:27">
      <c r="Y3203">
        <v>620106</v>
      </c>
      <c r="Z3203" s="31">
        <v>44111</v>
      </c>
      <c r="AA3203">
        <v>0</v>
      </c>
    </row>
    <row r="3204" spans="25:27">
      <c r="Y3204">
        <v>620106</v>
      </c>
      <c r="Z3204" s="31">
        <v>44112</v>
      </c>
      <c r="AA3204">
        <v>0</v>
      </c>
    </row>
    <row r="3205" spans="25:27">
      <c r="Y3205">
        <v>620106</v>
      </c>
      <c r="Z3205" s="31">
        <v>44113</v>
      </c>
      <c r="AA3205">
        <v>0</v>
      </c>
    </row>
    <row r="3206" spans="25:27">
      <c r="Y3206">
        <v>620106</v>
      </c>
      <c r="Z3206" s="31">
        <v>44114</v>
      </c>
      <c r="AA3206">
        <v>0</v>
      </c>
    </row>
    <row r="3207" spans="25:27">
      <c r="Y3207">
        <v>620106</v>
      </c>
      <c r="Z3207" s="31">
        <v>44115</v>
      </c>
      <c r="AA3207">
        <v>0</v>
      </c>
    </row>
    <row r="3208" spans="25:27">
      <c r="Y3208">
        <v>620106</v>
      </c>
      <c r="Z3208" s="31">
        <v>44116</v>
      </c>
      <c r="AA3208">
        <v>0</v>
      </c>
    </row>
    <row r="3209" spans="25:27">
      <c r="Y3209">
        <v>620106</v>
      </c>
      <c r="Z3209" s="31">
        <v>44117</v>
      </c>
      <c r="AA3209">
        <v>0</v>
      </c>
    </row>
    <row r="3210" spans="25:27">
      <c r="Y3210">
        <v>620106</v>
      </c>
      <c r="Z3210" s="31">
        <v>44118</v>
      </c>
      <c r="AA3210">
        <v>0</v>
      </c>
    </row>
    <row r="3211" spans="25:27">
      <c r="Y3211">
        <v>620106</v>
      </c>
      <c r="Z3211" s="31">
        <v>44119</v>
      </c>
      <c r="AA3211">
        <v>0</v>
      </c>
    </row>
    <row r="3212" spans="25:27">
      <c r="Y3212">
        <v>620106</v>
      </c>
      <c r="Z3212" s="31">
        <v>44120</v>
      </c>
      <c r="AA3212">
        <v>0</v>
      </c>
    </row>
    <row r="3213" spans="25:27">
      <c r="Y3213">
        <v>620106</v>
      </c>
      <c r="Z3213" s="31">
        <v>44121</v>
      </c>
      <c r="AA3213">
        <v>0</v>
      </c>
    </row>
    <row r="3214" spans="25:27">
      <c r="Y3214">
        <v>620106</v>
      </c>
      <c r="Z3214" s="31">
        <v>44122</v>
      </c>
      <c r="AA3214">
        <v>0</v>
      </c>
    </row>
    <row r="3215" spans="25:27">
      <c r="Y3215">
        <v>620106</v>
      </c>
      <c r="Z3215" s="31">
        <v>44123</v>
      </c>
      <c r="AA3215">
        <v>0</v>
      </c>
    </row>
    <row r="3216" spans="25:27">
      <c r="Y3216">
        <v>620106</v>
      </c>
      <c r="Z3216" s="31">
        <v>44124</v>
      </c>
      <c r="AA3216">
        <v>0</v>
      </c>
    </row>
    <row r="3217" spans="25:27">
      <c r="Y3217">
        <v>620106</v>
      </c>
      <c r="Z3217" s="31">
        <v>44125</v>
      </c>
      <c r="AA3217">
        <v>0</v>
      </c>
    </row>
    <row r="3218" spans="25:27">
      <c r="Y3218">
        <v>620106</v>
      </c>
      <c r="Z3218" s="31">
        <v>44126</v>
      </c>
      <c r="AA3218">
        <v>0</v>
      </c>
    </row>
    <row r="3219" spans="25:27">
      <c r="Y3219">
        <v>620106</v>
      </c>
      <c r="Z3219" s="31">
        <v>44127</v>
      </c>
      <c r="AA3219">
        <v>0</v>
      </c>
    </row>
    <row r="3220" spans="25:27">
      <c r="Y3220">
        <v>620106</v>
      </c>
      <c r="Z3220" s="31">
        <v>44128</v>
      </c>
      <c r="AA3220">
        <v>0</v>
      </c>
    </row>
    <row r="3221" spans="25:27">
      <c r="Y3221">
        <v>620106</v>
      </c>
      <c r="Z3221" s="31">
        <v>44129</v>
      </c>
      <c r="AA3221">
        <v>0</v>
      </c>
    </row>
    <row r="3222" spans="25:27">
      <c r="Y3222">
        <v>620106</v>
      </c>
      <c r="Z3222" s="31">
        <v>44130</v>
      </c>
      <c r="AA3222">
        <v>0</v>
      </c>
    </row>
    <row r="3223" spans="25:27">
      <c r="Y3223">
        <v>620106</v>
      </c>
      <c r="Z3223" s="31">
        <v>44131</v>
      </c>
      <c r="AA3223">
        <v>0</v>
      </c>
    </row>
    <row r="3224" spans="25:27">
      <c r="Y3224">
        <v>620106</v>
      </c>
      <c r="Z3224" s="31">
        <v>44132</v>
      </c>
      <c r="AA3224">
        <v>0</v>
      </c>
    </row>
    <row r="3225" spans="25:27">
      <c r="Y3225">
        <v>620106</v>
      </c>
      <c r="Z3225" s="31">
        <v>44133</v>
      </c>
      <c r="AA3225">
        <v>0</v>
      </c>
    </row>
    <row r="3226" spans="25:27">
      <c r="Y3226">
        <v>620106</v>
      </c>
      <c r="Z3226" s="31">
        <v>44134</v>
      </c>
      <c r="AA3226">
        <v>0</v>
      </c>
    </row>
    <row r="3227" spans="25:27">
      <c r="Y3227">
        <v>620106</v>
      </c>
      <c r="Z3227" s="31">
        <v>44135</v>
      </c>
      <c r="AA3227">
        <v>0</v>
      </c>
    </row>
    <row r="3228" spans="25:27">
      <c r="Y3228">
        <v>620106</v>
      </c>
      <c r="Z3228" s="31">
        <v>44136</v>
      </c>
      <c r="AA3228">
        <v>0</v>
      </c>
    </row>
    <row r="3229" spans="25:27">
      <c r="Y3229">
        <v>620106</v>
      </c>
      <c r="Z3229" s="31">
        <v>44137</v>
      </c>
      <c r="AA3229">
        <v>0</v>
      </c>
    </row>
    <row r="3230" spans="25:27">
      <c r="Y3230">
        <v>620106</v>
      </c>
      <c r="Z3230" s="31">
        <v>44138</v>
      </c>
      <c r="AA3230">
        <v>0</v>
      </c>
    </row>
    <row r="3231" spans="25:27">
      <c r="Y3231">
        <v>620106</v>
      </c>
      <c r="Z3231" s="31">
        <v>44139</v>
      </c>
      <c r="AA3231">
        <v>0</v>
      </c>
    </row>
    <row r="3232" spans="25:27">
      <c r="Y3232">
        <v>620106</v>
      </c>
      <c r="Z3232" s="31">
        <v>44140</v>
      </c>
      <c r="AA3232">
        <v>0</v>
      </c>
    </row>
    <row r="3233" spans="25:27">
      <c r="Y3233">
        <v>620106</v>
      </c>
      <c r="Z3233" s="31">
        <v>44141</v>
      </c>
      <c r="AA3233">
        <v>0</v>
      </c>
    </row>
    <row r="3234" spans="25:27">
      <c r="Y3234">
        <v>620106</v>
      </c>
      <c r="Z3234" s="31">
        <v>44142</v>
      </c>
      <c r="AA3234">
        <v>0</v>
      </c>
    </row>
    <row r="3235" spans="25:27">
      <c r="Y3235">
        <v>620106</v>
      </c>
      <c r="Z3235" s="31">
        <v>44143</v>
      </c>
      <c r="AA3235">
        <v>0</v>
      </c>
    </row>
    <row r="3236" spans="25:27">
      <c r="Y3236">
        <v>620106</v>
      </c>
      <c r="Z3236" s="31">
        <v>44144</v>
      </c>
      <c r="AA3236">
        <v>0</v>
      </c>
    </row>
    <row r="3237" spans="25:27">
      <c r="Y3237">
        <v>620106</v>
      </c>
      <c r="Z3237" s="31">
        <v>44145</v>
      </c>
      <c r="AA3237">
        <v>0</v>
      </c>
    </row>
    <row r="3238" spans="25:27">
      <c r="Y3238">
        <v>620106</v>
      </c>
      <c r="Z3238" s="31">
        <v>44146</v>
      </c>
      <c r="AA3238">
        <v>0</v>
      </c>
    </row>
    <row r="3239" spans="25:27">
      <c r="Y3239">
        <v>620106</v>
      </c>
      <c r="Z3239" s="31">
        <v>44147</v>
      </c>
      <c r="AA3239">
        <v>0</v>
      </c>
    </row>
    <row r="3240" spans="25:27">
      <c r="Y3240">
        <v>620106</v>
      </c>
      <c r="Z3240" s="31">
        <v>44148</v>
      </c>
      <c r="AA3240">
        <v>0</v>
      </c>
    </row>
    <row r="3241" spans="25:27">
      <c r="Y3241">
        <v>620106</v>
      </c>
      <c r="Z3241" s="31">
        <v>44149</v>
      </c>
      <c r="AA3241">
        <v>0</v>
      </c>
    </row>
    <row r="3242" spans="25:27">
      <c r="Y3242">
        <v>620106</v>
      </c>
      <c r="Z3242" s="31">
        <v>44150</v>
      </c>
      <c r="AA3242">
        <v>0</v>
      </c>
    </row>
    <row r="3243" spans="25:27">
      <c r="Y3243">
        <v>620106</v>
      </c>
      <c r="Z3243" s="31">
        <v>44151</v>
      </c>
      <c r="AA3243">
        <v>0</v>
      </c>
    </row>
    <row r="3244" spans="25:27">
      <c r="Y3244">
        <v>620106</v>
      </c>
      <c r="Z3244" s="31">
        <v>44152</v>
      </c>
      <c r="AA3244">
        <v>0</v>
      </c>
    </row>
    <row r="3245" spans="25:27">
      <c r="Y3245">
        <v>620106</v>
      </c>
      <c r="Z3245" s="31">
        <v>44153</v>
      </c>
      <c r="AA3245">
        <v>0</v>
      </c>
    </row>
    <row r="3246" spans="25:27">
      <c r="Y3246">
        <v>620106</v>
      </c>
      <c r="Z3246" s="31">
        <v>44154</v>
      </c>
      <c r="AA3246">
        <v>0</v>
      </c>
    </row>
    <row r="3247" spans="25:27">
      <c r="Y3247">
        <v>620106</v>
      </c>
      <c r="Z3247" s="31">
        <v>44155</v>
      </c>
      <c r="AA3247">
        <v>0</v>
      </c>
    </row>
    <row r="3248" spans="25:27">
      <c r="Y3248">
        <v>620106</v>
      </c>
      <c r="Z3248" s="31">
        <v>44156</v>
      </c>
      <c r="AA3248">
        <v>0</v>
      </c>
    </row>
    <row r="3249" spans="25:27">
      <c r="Y3249">
        <v>620106</v>
      </c>
      <c r="Z3249" s="31">
        <v>44157</v>
      </c>
      <c r="AA3249">
        <v>0</v>
      </c>
    </row>
    <row r="3250" spans="25:27">
      <c r="Y3250">
        <v>620106</v>
      </c>
      <c r="Z3250" s="31">
        <v>44158</v>
      </c>
      <c r="AA3250">
        <v>0</v>
      </c>
    </row>
    <row r="3251" spans="25:27">
      <c r="Y3251">
        <v>620106</v>
      </c>
      <c r="Z3251" s="31">
        <v>44159</v>
      </c>
      <c r="AA3251">
        <v>0</v>
      </c>
    </row>
    <row r="3252" spans="25:27">
      <c r="Y3252">
        <v>620106</v>
      </c>
      <c r="Z3252" s="31">
        <v>44160</v>
      </c>
      <c r="AA3252">
        <v>0</v>
      </c>
    </row>
    <row r="3253" spans="25:27">
      <c r="Y3253">
        <v>620106</v>
      </c>
      <c r="Z3253" s="31">
        <v>44161</v>
      </c>
      <c r="AA3253">
        <v>0</v>
      </c>
    </row>
    <row r="3254" spans="25:27">
      <c r="Y3254">
        <v>620106</v>
      </c>
      <c r="Z3254" s="31">
        <v>44162</v>
      </c>
      <c r="AA3254">
        <v>0</v>
      </c>
    </row>
    <row r="3255" spans="25:27">
      <c r="Y3255">
        <v>620106</v>
      </c>
      <c r="Z3255" s="31">
        <v>44163</v>
      </c>
      <c r="AA3255">
        <v>0</v>
      </c>
    </row>
    <row r="3256" spans="25:27">
      <c r="Y3256">
        <v>620106</v>
      </c>
      <c r="Z3256" s="31">
        <v>44164</v>
      </c>
      <c r="AA3256">
        <v>0</v>
      </c>
    </row>
    <row r="3257" spans="25:27">
      <c r="Y3257">
        <v>620106</v>
      </c>
      <c r="Z3257" s="31">
        <v>44165</v>
      </c>
      <c r="AA3257">
        <v>0</v>
      </c>
    </row>
    <row r="3258" spans="25:27">
      <c r="Y3258">
        <v>620106</v>
      </c>
      <c r="Z3258" s="31">
        <v>44166</v>
      </c>
      <c r="AA3258">
        <v>0</v>
      </c>
    </row>
    <row r="3259" spans="25:27">
      <c r="Y3259">
        <v>620106</v>
      </c>
      <c r="Z3259" s="31">
        <v>44167</v>
      </c>
      <c r="AA3259">
        <v>0</v>
      </c>
    </row>
    <row r="3260" spans="25:27">
      <c r="Y3260">
        <v>620106</v>
      </c>
      <c r="Z3260" s="31">
        <v>44168</v>
      </c>
      <c r="AA3260">
        <v>0</v>
      </c>
    </row>
    <row r="3261" spans="25:27">
      <c r="Y3261">
        <v>620106</v>
      </c>
      <c r="Z3261" s="31">
        <v>44169</v>
      </c>
      <c r="AA3261">
        <v>0</v>
      </c>
    </row>
    <row r="3262" spans="25:27">
      <c r="Y3262">
        <v>620106</v>
      </c>
      <c r="Z3262" s="31">
        <v>44170</v>
      </c>
      <c r="AA3262">
        <v>0</v>
      </c>
    </row>
    <row r="3263" spans="25:27">
      <c r="Y3263">
        <v>620106</v>
      </c>
      <c r="Z3263" s="31">
        <v>44171</v>
      </c>
      <c r="AA3263">
        <v>0</v>
      </c>
    </row>
    <row r="3264" spans="25:27">
      <c r="Y3264">
        <v>620106</v>
      </c>
      <c r="Z3264" s="31">
        <v>44172</v>
      </c>
      <c r="AA3264">
        <v>0</v>
      </c>
    </row>
    <row r="3265" spans="25:27">
      <c r="Y3265">
        <v>620106</v>
      </c>
      <c r="Z3265" s="31">
        <v>44173</v>
      </c>
      <c r="AA3265">
        <v>0</v>
      </c>
    </row>
    <row r="3266" spans="25:27">
      <c r="Y3266">
        <v>620106</v>
      </c>
      <c r="Z3266" s="31">
        <v>44174</v>
      </c>
      <c r="AA3266">
        <v>0</v>
      </c>
    </row>
    <row r="3267" spans="25:27">
      <c r="Y3267">
        <v>620106</v>
      </c>
      <c r="Z3267" s="31">
        <v>44175</v>
      </c>
      <c r="AA3267">
        <v>0</v>
      </c>
    </row>
    <row r="3268" spans="25:27">
      <c r="Y3268">
        <v>620106</v>
      </c>
      <c r="Z3268" s="31">
        <v>44176</v>
      </c>
      <c r="AA3268">
        <v>0</v>
      </c>
    </row>
    <row r="3269" spans="25:27">
      <c r="Y3269">
        <v>620106</v>
      </c>
      <c r="Z3269" s="31">
        <v>44177</v>
      </c>
      <c r="AA3269">
        <v>0</v>
      </c>
    </row>
    <row r="3270" spans="25:27">
      <c r="Y3270">
        <v>620106</v>
      </c>
      <c r="Z3270" s="31">
        <v>44178</v>
      </c>
      <c r="AA3270">
        <v>0</v>
      </c>
    </row>
    <row r="3271" spans="25:27">
      <c r="Y3271">
        <v>620106</v>
      </c>
      <c r="Z3271" s="31">
        <v>44179</v>
      </c>
      <c r="AA3271">
        <v>0</v>
      </c>
    </row>
    <row r="3272" spans="25:27">
      <c r="Y3272">
        <v>620106</v>
      </c>
      <c r="Z3272" s="31">
        <v>44180</v>
      </c>
      <c r="AA3272">
        <v>0</v>
      </c>
    </row>
    <row r="3273" spans="25:27">
      <c r="Y3273">
        <v>620106</v>
      </c>
      <c r="Z3273" s="31">
        <v>44181</v>
      </c>
      <c r="AA3273">
        <v>0</v>
      </c>
    </row>
    <row r="3274" spans="25:27">
      <c r="Y3274">
        <v>620106</v>
      </c>
      <c r="Z3274" s="31">
        <v>44182</v>
      </c>
      <c r="AA3274">
        <v>0</v>
      </c>
    </row>
    <row r="3275" spans="25:27">
      <c r="Y3275">
        <v>620106</v>
      </c>
      <c r="Z3275" s="31">
        <v>44183</v>
      </c>
      <c r="AA3275">
        <v>0</v>
      </c>
    </row>
    <row r="3276" spans="25:27">
      <c r="Y3276">
        <v>620106</v>
      </c>
      <c r="Z3276" s="31">
        <v>44184</v>
      </c>
      <c r="AA3276">
        <v>0</v>
      </c>
    </row>
    <row r="3277" spans="25:27">
      <c r="Y3277">
        <v>620106</v>
      </c>
      <c r="Z3277" s="31">
        <v>44185</v>
      </c>
      <c r="AA3277">
        <v>0</v>
      </c>
    </row>
    <row r="3278" spans="25:27">
      <c r="Y3278">
        <v>620106</v>
      </c>
      <c r="Z3278" s="31">
        <v>44186</v>
      </c>
      <c r="AA3278">
        <v>0</v>
      </c>
    </row>
    <row r="3279" spans="25:27">
      <c r="Y3279">
        <v>620106</v>
      </c>
      <c r="Z3279" s="31">
        <v>44187</v>
      </c>
      <c r="AA3279">
        <v>0</v>
      </c>
    </row>
    <row r="3280" spans="25:27">
      <c r="Y3280">
        <v>620106</v>
      </c>
      <c r="Z3280" s="31">
        <v>44188</v>
      </c>
      <c r="AA3280">
        <v>0</v>
      </c>
    </row>
    <row r="3281" spans="25:27">
      <c r="Y3281">
        <v>620106</v>
      </c>
      <c r="Z3281" s="31">
        <v>44189</v>
      </c>
      <c r="AA3281">
        <v>0</v>
      </c>
    </row>
    <row r="3282" spans="25:27">
      <c r="Y3282">
        <v>620106</v>
      </c>
      <c r="Z3282" s="31">
        <v>44190</v>
      </c>
      <c r="AA3282">
        <v>0</v>
      </c>
    </row>
    <row r="3283" spans="25:27">
      <c r="Y3283">
        <v>620106</v>
      </c>
      <c r="Z3283" s="31">
        <v>44191</v>
      </c>
      <c r="AA3283">
        <v>0</v>
      </c>
    </row>
    <row r="3284" spans="25:27">
      <c r="Y3284">
        <v>620106</v>
      </c>
      <c r="Z3284" s="31">
        <v>44192</v>
      </c>
      <c r="AA3284">
        <v>0</v>
      </c>
    </row>
    <row r="3285" spans="25:27">
      <c r="Y3285">
        <v>620106</v>
      </c>
      <c r="Z3285" s="31">
        <v>44193</v>
      </c>
      <c r="AA3285">
        <v>0</v>
      </c>
    </row>
    <row r="3286" spans="25:27">
      <c r="Y3286">
        <v>620106</v>
      </c>
      <c r="Z3286" s="31">
        <v>44194</v>
      </c>
      <c r="AA3286">
        <v>0</v>
      </c>
    </row>
    <row r="3287" spans="25:27">
      <c r="Y3287">
        <v>620106</v>
      </c>
      <c r="Z3287" s="31">
        <v>44195</v>
      </c>
      <c r="AA3287">
        <v>0</v>
      </c>
    </row>
    <row r="3288" spans="25:27">
      <c r="Y3288">
        <v>620106</v>
      </c>
      <c r="Z3288" s="31">
        <v>44196</v>
      </c>
      <c r="AA3288">
        <v>0</v>
      </c>
    </row>
    <row r="3289" spans="25:27">
      <c r="Y3289">
        <v>620106</v>
      </c>
      <c r="Z3289" s="31">
        <v>44197</v>
      </c>
      <c r="AA3289">
        <v>0</v>
      </c>
    </row>
    <row r="3290" spans="25:27">
      <c r="Y3290">
        <v>620106</v>
      </c>
      <c r="Z3290" s="31">
        <v>44198</v>
      </c>
      <c r="AA3290">
        <v>0</v>
      </c>
    </row>
    <row r="3291" spans="25:27">
      <c r="Y3291">
        <v>620106</v>
      </c>
      <c r="Z3291" s="31">
        <v>44199</v>
      </c>
      <c r="AA3291">
        <v>0</v>
      </c>
    </row>
    <row r="3292" spans="25:27">
      <c r="Y3292">
        <v>620106</v>
      </c>
      <c r="Z3292" s="31">
        <v>44200</v>
      </c>
      <c r="AA3292">
        <v>0</v>
      </c>
    </row>
    <row r="3293" spans="25:27">
      <c r="Y3293">
        <v>620106</v>
      </c>
      <c r="Z3293" s="31">
        <v>44201</v>
      </c>
      <c r="AA3293">
        <v>0</v>
      </c>
    </row>
    <row r="3294" spans="25:27">
      <c r="Y3294">
        <v>620106</v>
      </c>
      <c r="Z3294" s="31">
        <v>44202</v>
      </c>
      <c r="AA3294">
        <v>0</v>
      </c>
    </row>
    <row r="3295" spans="25:27">
      <c r="Y3295">
        <v>620106</v>
      </c>
      <c r="Z3295" s="31">
        <v>44203</v>
      </c>
      <c r="AA3295">
        <v>0</v>
      </c>
    </row>
    <row r="3296" spans="25:27">
      <c r="Y3296">
        <v>620106</v>
      </c>
      <c r="Z3296" s="31">
        <v>44204</v>
      </c>
      <c r="AA3296">
        <v>0</v>
      </c>
    </row>
    <row r="3297" spans="25:27">
      <c r="Y3297">
        <v>620106</v>
      </c>
      <c r="Z3297" s="31">
        <v>44205</v>
      </c>
      <c r="AA3297">
        <v>0</v>
      </c>
    </row>
    <row r="3298" spans="25:27">
      <c r="Y3298">
        <v>620106</v>
      </c>
      <c r="Z3298" s="31">
        <v>44206</v>
      </c>
      <c r="AA3298">
        <v>0</v>
      </c>
    </row>
    <row r="3299" spans="25:27">
      <c r="Y3299">
        <v>620106</v>
      </c>
      <c r="Z3299" s="31">
        <v>44207</v>
      </c>
      <c r="AA3299">
        <v>0</v>
      </c>
    </row>
    <row r="3300" spans="25:27">
      <c r="Y3300">
        <v>620106</v>
      </c>
      <c r="Z3300" s="31">
        <v>44208</v>
      </c>
      <c r="AA3300">
        <v>0</v>
      </c>
    </row>
    <row r="3301" spans="25:27">
      <c r="Y3301">
        <v>620106</v>
      </c>
      <c r="Z3301" s="31">
        <v>44209</v>
      </c>
      <c r="AA3301">
        <v>0</v>
      </c>
    </row>
    <row r="3302" spans="25:27">
      <c r="Y3302">
        <v>620106</v>
      </c>
      <c r="Z3302" s="31">
        <v>44210</v>
      </c>
      <c r="AA3302">
        <v>0</v>
      </c>
    </row>
    <row r="3303" spans="25:27">
      <c r="Y3303">
        <v>620106</v>
      </c>
      <c r="Z3303" s="31">
        <v>44211</v>
      </c>
      <c r="AA3303">
        <v>0</v>
      </c>
    </row>
    <row r="3304" spans="25:27">
      <c r="Y3304">
        <v>620106</v>
      </c>
      <c r="Z3304" s="31">
        <v>44212</v>
      </c>
      <c r="AA3304">
        <v>0</v>
      </c>
    </row>
    <row r="3305" spans="25:27">
      <c r="Y3305">
        <v>620106</v>
      </c>
      <c r="Z3305" s="31">
        <v>44213</v>
      </c>
      <c r="AA3305">
        <v>0</v>
      </c>
    </row>
    <row r="3306" spans="25:27">
      <c r="Y3306">
        <v>620106</v>
      </c>
      <c r="Z3306" s="31">
        <v>44214</v>
      </c>
      <c r="AA3306">
        <v>0</v>
      </c>
    </row>
    <row r="3307" spans="25:27">
      <c r="Y3307">
        <v>620106</v>
      </c>
      <c r="Z3307" s="31">
        <v>44215</v>
      </c>
      <c r="AA3307">
        <v>0</v>
      </c>
    </row>
    <row r="3308" spans="25:27">
      <c r="Y3308">
        <v>620106</v>
      </c>
      <c r="Z3308" s="31">
        <v>44216</v>
      </c>
      <c r="AA3308">
        <v>0</v>
      </c>
    </row>
    <row r="3309" spans="25:27">
      <c r="Y3309">
        <v>620106</v>
      </c>
      <c r="Z3309" s="31">
        <v>44217</v>
      </c>
      <c r="AA3309">
        <v>0</v>
      </c>
    </row>
    <row r="3310" spans="25:27">
      <c r="Y3310">
        <v>620106</v>
      </c>
      <c r="Z3310" s="31">
        <v>44218</v>
      </c>
      <c r="AA3310">
        <v>0</v>
      </c>
    </row>
    <row r="3311" spans="25:27">
      <c r="Y3311">
        <v>620106</v>
      </c>
      <c r="Z3311" s="31">
        <v>44219</v>
      </c>
      <c r="AA3311">
        <v>0</v>
      </c>
    </row>
    <row r="3312" spans="25:27">
      <c r="Y3312">
        <v>620106</v>
      </c>
      <c r="Z3312" s="31">
        <v>44220</v>
      </c>
      <c r="AA3312">
        <v>0</v>
      </c>
    </row>
    <row r="3313" spans="25:27">
      <c r="Y3313">
        <v>620106</v>
      </c>
      <c r="Z3313" s="31">
        <v>44221</v>
      </c>
      <c r="AA3313">
        <v>0</v>
      </c>
    </row>
    <row r="3314" spans="25:27">
      <c r="Y3314">
        <v>620106</v>
      </c>
      <c r="Z3314" s="31">
        <v>44222</v>
      </c>
      <c r="AA3314">
        <v>0</v>
      </c>
    </row>
    <row r="3315" spans="25:27">
      <c r="Y3315">
        <v>620106</v>
      </c>
      <c r="Z3315" s="31">
        <v>44223</v>
      </c>
      <c r="AA3315">
        <v>0</v>
      </c>
    </row>
    <row r="3316" spans="25:27">
      <c r="Y3316">
        <v>620106</v>
      </c>
      <c r="Z3316" s="31">
        <v>44224</v>
      </c>
      <c r="AA3316">
        <v>0</v>
      </c>
    </row>
    <row r="3317" spans="25:27">
      <c r="Y3317">
        <v>620106</v>
      </c>
      <c r="Z3317" s="31">
        <v>44225</v>
      </c>
      <c r="AA3317">
        <v>0</v>
      </c>
    </row>
    <row r="3318" spans="25:27">
      <c r="Y3318">
        <v>620106</v>
      </c>
      <c r="Z3318" s="31">
        <v>44226</v>
      </c>
      <c r="AA3318">
        <v>0</v>
      </c>
    </row>
    <row r="3319" spans="25:27">
      <c r="Y3319">
        <v>620106</v>
      </c>
      <c r="Z3319" s="31">
        <v>44227</v>
      </c>
      <c r="AA3319">
        <v>0</v>
      </c>
    </row>
    <row r="3320" spans="25:27">
      <c r="Y3320">
        <v>620106</v>
      </c>
      <c r="Z3320" s="31">
        <v>44228</v>
      </c>
      <c r="AA3320">
        <v>0</v>
      </c>
    </row>
    <row r="3321" spans="25:27">
      <c r="Y3321">
        <v>620106</v>
      </c>
      <c r="Z3321" s="31">
        <v>44229</v>
      </c>
      <c r="AA3321">
        <v>0</v>
      </c>
    </row>
    <row r="3322" spans="25:27">
      <c r="Y3322">
        <v>620106</v>
      </c>
      <c r="Z3322" s="31">
        <v>44230</v>
      </c>
      <c r="AA3322">
        <v>0</v>
      </c>
    </row>
    <row r="3323" spans="25:27">
      <c r="Y3323">
        <v>620106</v>
      </c>
      <c r="Z3323" s="31">
        <v>44231</v>
      </c>
      <c r="AA3323">
        <v>0</v>
      </c>
    </row>
    <row r="3324" spans="25:27">
      <c r="Y3324">
        <v>620106</v>
      </c>
      <c r="Z3324" s="31">
        <v>44232</v>
      </c>
      <c r="AA3324">
        <v>0</v>
      </c>
    </row>
    <row r="3325" spans="25:27">
      <c r="Y3325">
        <v>620106</v>
      </c>
      <c r="Z3325" s="31">
        <v>44233</v>
      </c>
      <c r="AA3325">
        <v>0</v>
      </c>
    </row>
    <row r="3326" spans="25:27">
      <c r="Y3326">
        <v>620106</v>
      </c>
      <c r="Z3326" s="31">
        <v>44234</v>
      </c>
      <c r="AA3326">
        <v>0</v>
      </c>
    </row>
    <row r="3327" spans="25:27">
      <c r="Y3327">
        <v>620106</v>
      </c>
      <c r="Z3327" s="31">
        <v>44235</v>
      </c>
      <c r="AA3327">
        <v>0</v>
      </c>
    </row>
    <row r="3328" spans="25:27">
      <c r="Y3328">
        <v>620106</v>
      </c>
      <c r="Z3328" s="31">
        <v>44236</v>
      </c>
      <c r="AA3328">
        <v>0</v>
      </c>
    </row>
    <row r="3329" spans="25:27">
      <c r="Y3329">
        <v>620106</v>
      </c>
      <c r="Z3329" s="31">
        <v>44237</v>
      </c>
      <c r="AA3329">
        <v>0</v>
      </c>
    </row>
    <row r="3330" spans="25:27">
      <c r="Y3330">
        <v>620106</v>
      </c>
      <c r="Z3330" s="31">
        <v>44238</v>
      </c>
      <c r="AA3330">
        <v>0</v>
      </c>
    </row>
    <row r="3331" spans="25:27">
      <c r="Y3331">
        <v>620106</v>
      </c>
      <c r="Z3331" s="31">
        <v>44239</v>
      </c>
      <c r="AA3331">
        <v>0</v>
      </c>
    </row>
    <row r="3332" spans="25:27">
      <c r="Y3332">
        <v>620106</v>
      </c>
      <c r="Z3332" s="31">
        <v>44240</v>
      </c>
      <c r="AA3332">
        <v>0</v>
      </c>
    </row>
    <row r="3333" spans="25:27">
      <c r="Y3333">
        <v>620106</v>
      </c>
      <c r="Z3333" s="31">
        <v>44241</v>
      </c>
      <c r="AA3333">
        <v>0</v>
      </c>
    </row>
    <row r="3334" spans="25:27">
      <c r="Y3334">
        <v>620106</v>
      </c>
      <c r="Z3334" s="31">
        <v>44242</v>
      </c>
      <c r="AA3334">
        <v>0</v>
      </c>
    </row>
    <row r="3335" spans="25:27">
      <c r="Y3335">
        <v>620106</v>
      </c>
      <c r="Z3335" s="31">
        <v>44243</v>
      </c>
      <c r="AA3335">
        <v>0</v>
      </c>
    </row>
    <row r="3336" spans="25:27">
      <c r="Y3336">
        <v>620106</v>
      </c>
      <c r="Z3336" s="31">
        <v>44244</v>
      </c>
      <c r="AA3336">
        <v>0</v>
      </c>
    </row>
    <row r="3337" spans="25:27">
      <c r="Y3337">
        <v>620106</v>
      </c>
      <c r="Z3337" s="31">
        <v>44245</v>
      </c>
      <c r="AA3337">
        <v>0</v>
      </c>
    </row>
    <row r="3338" spans="25:27">
      <c r="Y3338">
        <v>620106</v>
      </c>
      <c r="Z3338" s="31">
        <v>44246</v>
      </c>
      <c r="AA3338">
        <v>0</v>
      </c>
    </row>
    <row r="3339" spans="25:27">
      <c r="Y3339">
        <v>620106</v>
      </c>
      <c r="Z3339" s="31">
        <v>44247</v>
      </c>
      <c r="AA3339">
        <v>0</v>
      </c>
    </row>
    <row r="3340" spans="25:27">
      <c r="Y3340">
        <v>620106</v>
      </c>
      <c r="Z3340" s="31">
        <v>44248</v>
      </c>
      <c r="AA3340">
        <v>0</v>
      </c>
    </row>
    <row r="3341" spans="25:27">
      <c r="Y3341">
        <v>620106</v>
      </c>
      <c r="Z3341" s="31">
        <v>44249</v>
      </c>
      <c r="AA3341">
        <v>0</v>
      </c>
    </row>
    <row r="3342" spans="25:27">
      <c r="Y3342">
        <v>620106</v>
      </c>
      <c r="Z3342" s="31">
        <v>44250</v>
      </c>
      <c r="AA3342">
        <v>0</v>
      </c>
    </row>
    <row r="3343" spans="25:27">
      <c r="Y3343">
        <v>620106</v>
      </c>
      <c r="Z3343" s="31">
        <v>44251</v>
      </c>
      <c r="AA3343">
        <v>0</v>
      </c>
    </row>
    <row r="3344" spans="25:27">
      <c r="Y3344">
        <v>620106</v>
      </c>
      <c r="Z3344" s="31">
        <v>44252</v>
      </c>
      <c r="AA3344">
        <v>0</v>
      </c>
    </row>
    <row r="3345" spans="25:27">
      <c r="Y3345">
        <v>620106</v>
      </c>
      <c r="Z3345" s="31">
        <v>44253</v>
      </c>
      <c r="AA3345">
        <v>0</v>
      </c>
    </row>
    <row r="3346" spans="25:27">
      <c r="Y3346">
        <v>620106</v>
      </c>
      <c r="Z3346" s="31">
        <v>44254</v>
      </c>
      <c r="AA3346">
        <v>0</v>
      </c>
    </row>
    <row r="3347" spans="25:27">
      <c r="Y3347">
        <v>620106</v>
      </c>
      <c r="Z3347" s="31">
        <v>44255</v>
      </c>
      <c r="AA3347">
        <v>0</v>
      </c>
    </row>
    <row r="3348" spans="25:27">
      <c r="Y3348">
        <v>620106</v>
      </c>
      <c r="Z3348" s="31">
        <v>44256</v>
      </c>
      <c r="AA3348">
        <v>0</v>
      </c>
    </row>
    <row r="3349" spans="25:27">
      <c r="Y3349">
        <v>620106</v>
      </c>
      <c r="Z3349" s="31">
        <v>44257</v>
      </c>
      <c r="AA3349">
        <v>0</v>
      </c>
    </row>
    <row r="3350" spans="25:27">
      <c r="Y3350">
        <v>620106</v>
      </c>
      <c r="Z3350" s="31">
        <v>44258</v>
      </c>
      <c r="AA3350">
        <v>0</v>
      </c>
    </row>
    <row r="3351" spans="25:27">
      <c r="Y3351">
        <v>620106</v>
      </c>
      <c r="Z3351" s="31">
        <v>44259</v>
      </c>
      <c r="AA3351">
        <v>0</v>
      </c>
    </row>
    <row r="3352" spans="25:27">
      <c r="Y3352">
        <v>620106</v>
      </c>
      <c r="Z3352" s="31">
        <v>44260</v>
      </c>
      <c r="AA3352">
        <v>0</v>
      </c>
    </row>
    <row r="3353" spans="25:27">
      <c r="Y3353">
        <v>620106</v>
      </c>
      <c r="Z3353" s="31">
        <v>44261</v>
      </c>
      <c r="AA3353">
        <v>0</v>
      </c>
    </row>
    <row r="3354" spans="25:27">
      <c r="Y3354">
        <v>620106</v>
      </c>
      <c r="Z3354" s="31">
        <v>44262</v>
      </c>
      <c r="AA3354">
        <v>0</v>
      </c>
    </row>
    <row r="3355" spans="25:27">
      <c r="Y3355">
        <v>620106</v>
      </c>
      <c r="Z3355" s="31">
        <v>44263</v>
      </c>
      <c r="AA3355">
        <v>0</v>
      </c>
    </row>
    <row r="3356" spans="25:27">
      <c r="Y3356">
        <v>620106</v>
      </c>
      <c r="Z3356" s="31">
        <v>44264</v>
      </c>
      <c r="AA3356">
        <v>0</v>
      </c>
    </row>
    <row r="3357" spans="25:27">
      <c r="Y3357">
        <v>620106</v>
      </c>
      <c r="Z3357" s="31">
        <v>44265</v>
      </c>
      <c r="AA3357">
        <v>0</v>
      </c>
    </row>
    <row r="3358" spans="25:27">
      <c r="Y3358">
        <v>620106</v>
      </c>
      <c r="Z3358" s="31">
        <v>44266</v>
      </c>
      <c r="AA3358">
        <v>0</v>
      </c>
    </row>
    <row r="3359" spans="25:27">
      <c r="Y3359">
        <v>620106</v>
      </c>
      <c r="Z3359" s="31">
        <v>44267</v>
      </c>
      <c r="AA3359">
        <v>0</v>
      </c>
    </row>
    <row r="3360" spans="25:27">
      <c r="Y3360">
        <v>620106</v>
      </c>
      <c r="Z3360" s="31">
        <v>44268</v>
      </c>
      <c r="AA3360">
        <v>0</v>
      </c>
    </row>
    <row r="3361" spans="25:27">
      <c r="Y3361">
        <v>620106</v>
      </c>
      <c r="Z3361" s="31">
        <v>44269</v>
      </c>
      <c r="AA3361">
        <v>0</v>
      </c>
    </row>
    <row r="3362" spans="25:27">
      <c r="Y3362">
        <v>620106</v>
      </c>
      <c r="Z3362" s="31">
        <v>44270</v>
      </c>
      <c r="AA3362">
        <v>0</v>
      </c>
    </row>
    <row r="3363" spans="25:27">
      <c r="Y3363">
        <v>620106</v>
      </c>
      <c r="Z3363" s="31">
        <v>44271</v>
      </c>
      <c r="AA3363">
        <v>0</v>
      </c>
    </row>
    <row r="3364" spans="25:27">
      <c r="Y3364">
        <v>620106</v>
      </c>
      <c r="Z3364" s="31">
        <v>44272</v>
      </c>
      <c r="AA3364">
        <v>0</v>
      </c>
    </row>
    <row r="3365" spans="25:27">
      <c r="Y3365">
        <v>620106</v>
      </c>
      <c r="Z3365" s="31">
        <v>44273</v>
      </c>
      <c r="AA3365">
        <v>0</v>
      </c>
    </row>
    <row r="3366" spans="25:27">
      <c r="Y3366">
        <v>620106</v>
      </c>
      <c r="Z3366" s="31">
        <v>44274</v>
      </c>
      <c r="AA3366">
        <v>0</v>
      </c>
    </row>
    <row r="3367" spans="25:27">
      <c r="Y3367">
        <v>620106</v>
      </c>
      <c r="Z3367" s="31">
        <v>44275</v>
      </c>
      <c r="AA3367">
        <v>0</v>
      </c>
    </row>
    <row r="3368" spans="25:27">
      <c r="Y3368">
        <v>620106</v>
      </c>
      <c r="Z3368" s="31">
        <v>44276</v>
      </c>
      <c r="AA3368">
        <v>0</v>
      </c>
    </row>
    <row r="3369" spans="25:27">
      <c r="Y3369">
        <v>620106</v>
      </c>
      <c r="Z3369" s="31">
        <v>44277</v>
      </c>
      <c r="AA3369">
        <v>0</v>
      </c>
    </row>
    <row r="3370" spans="25:27">
      <c r="Y3370">
        <v>620106</v>
      </c>
      <c r="Z3370" s="31">
        <v>44278</v>
      </c>
      <c r="AA3370">
        <v>0</v>
      </c>
    </row>
    <row r="3371" spans="25:27">
      <c r="Y3371">
        <v>620106</v>
      </c>
      <c r="Z3371" s="31">
        <v>44279</v>
      </c>
      <c r="AA3371">
        <v>0</v>
      </c>
    </row>
    <row r="3372" spans="25:27">
      <c r="Y3372">
        <v>620106</v>
      </c>
      <c r="Z3372" s="31">
        <v>44280</v>
      </c>
      <c r="AA3372">
        <v>0</v>
      </c>
    </row>
    <row r="3373" spans="25:27">
      <c r="Y3373">
        <v>620106</v>
      </c>
      <c r="Z3373" s="31">
        <v>44281</v>
      </c>
      <c r="AA3373">
        <v>0</v>
      </c>
    </row>
    <row r="3374" spans="25:27">
      <c r="Y3374">
        <v>620106</v>
      </c>
      <c r="Z3374" s="31">
        <v>44282</v>
      </c>
      <c r="AA3374">
        <v>0</v>
      </c>
    </row>
    <row r="3375" spans="25:27">
      <c r="Y3375">
        <v>620106</v>
      </c>
      <c r="Z3375" s="31">
        <v>44283</v>
      </c>
      <c r="AA3375">
        <v>0</v>
      </c>
    </row>
    <row r="3376" spans="25:27">
      <c r="Y3376">
        <v>620106</v>
      </c>
      <c r="Z3376" s="31">
        <v>44284</v>
      </c>
      <c r="AA3376">
        <v>0</v>
      </c>
    </row>
    <row r="3377" spans="25:27">
      <c r="Y3377">
        <v>620106</v>
      </c>
      <c r="Z3377" s="31">
        <v>44285</v>
      </c>
      <c r="AA3377">
        <v>0</v>
      </c>
    </row>
    <row r="3378" spans="25:27">
      <c r="Y3378">
        <v>620106</v>
      </c>
      <c r="Z3378" s="31">
        <v>44286</v>
      </c>
      <c r="AA3378">
        <v>0</v>
      </c>
    </row>
    <row r="3379" spans="25:27">
      <c r="Y3379">
        <v>620106</v>
      </c>
      <c r="Z3379" s="31">
        <v>44287</v>
      </c>
      <c r="AA3379">
        <v>0</v>
      </c>
    </row>
    <row r="3380" spans="25:27">
      <c r="Y3380">
        <v>620106</v>
      </c>
      <c r="Z3380" s="31">
        <v>44288</v>
      </c>
      <c r="AA3380">
        <v>0</v>
      </c>
    </row>
    <row r="3381" spans="25:27">
      <c r="Y3381">
        <v>620106</v>
      </c>
      <c r="Z3381" s="31">
        <v>44289</v>
      </c>
      <c r="AA3381">
        <v>0</v>
      </c>
    </row>
    <row r="3382" spans="25:27">
      <c r="Y3382">
        <v>620106</v>
      </c>
      <c r="Z3382" s="31">
        <v>44290</v>
      </c>
      <c r="AA3382">
        <v>0</v>
      </c>
    </row>
    <row r="3383" spans="25:27">
      <c r="Y3383">
        <v>620106</v>
      </c>
      <c r="Z3383" s="31">
        <v>44291</v>
      </c>
      <c r="AA3383">
        <v>0</v>
      </c>
    </row>
    <row r="3384" spans="25:27">
      <c r="Y3384">
        <v>620106</v>
      </c>
      <c r="Z3384" s="31">
        <v>44292</v>
      </c>
      <c r="AA3384">
        <v>0</v>
      </c>
    </row>
    <row r="3385" spans="25:27">
      <c r="Y3385">
        <v>620106</v>
      </c>
      <c r="Z3385" s="31">
        <v>44293</v>
      </c>
      <c r="AA3385">
        <v>0</v>
      </c>
    </row>
    <row r="3386" spans="25:27">
      <c r="Y3386">
        <v>620106</v>
      </c>
      <c r="Z3386" s="31">
        <v>44294</v>
      </c>
      <c r="AA3386">
        <v>0</v>
      </c>
    </row>
    <row r="3387" spans="25:27">
      <c r="Y3387">
        <v>620106</v>
      </c>
      <c r="Z3387" s="31">
        <v>44295</v>
      </c>
      <c r="AA3387">
        <v>0</v>
      </c>
    </row>
    <row r="3388" spans="25:27">
      <c r="Y3388">
        <v>620106</v>
      </c>
      <c r="Z3388" s="31">
        <v>44296</v>
      </c>
      <c r="AA3388">
        <v>0</v>
      </c>
    </row>
    <row r="3389" spans="25:27">
      <c r="Y3389">
        <v>620106</v>
      </c>
      <c r="Z3389" s="31">
        <v>44297</v>
      </c>
      <c r="AA3389">
        <v>0</v>
      </c>
    </row>
    <row r="3390" spans="25:27">
      <c r="Y3390">
        <v>620106</v>
      </c>
      <c r="Z3390" s="31">
        <v>44298</v>
      </c>
      <c r="AA3390">
        <v>0</v>
      </c>
    </row>
    <row r="3391" spans="25:27">
      <c r="Y3391">
        <v>620106</v>
      </c>
      <c r="Z3391" s="31">
        <v>44299</v>
      </c>
      <c r="AA3391">
        <v>0</v>
      </c>
    </row>
    <row r="3392" spans="25:27">
      <c r="Y3392">
        <v>620106</v>
      </c>
      <c r="Z3392" s="31">
        <v>44300</v>
      </c>
      <c r="AA3392">
        <v>2</v>
      </c>
    </row>
    <row r="3393" spans="25:27">
      <c r="Y3393">
        <v>620106</v>
      </c>
      <c r="Z3393" s="31">
        <v>44301</v>
      </c>
      <c r="AA3393">
        <v>0</v>
      </c>
    </row>
    <row r="3394" spans="25:27">
      <c r="Y3394">
        <v>620106</v>
      </c>
      <c r="Z3394" s="31">
        <v>44302</v>
      </c>
      <c r="AA3394">
        <v>11</v>
      </c>
    </row>
    <row r="3395" spans="25:27">
      <c r="Y3395">
        <v>620106</v>
      </c>
      <c r="Z3395" s="31">
        <v>44303</v>
      </c>
      <c r="AA3395">
        <v>6</v>
      </c>
    </row>
    <row r="3396" spans="25:27">
      <c r="Y3396">
        <v>620106</v>
      </c>
      <c r="Z3396" s="31">
        <v>44304</v>
      </c>
      <c r="AA3396">
        <v>10</v>
      </c>
    </row>
    <row r="3397" spans="25:27">
      <c r="Y3397">
        <v>620106</v>
      </c>
      <c r="Z3397" s="31">
        <v>44305</v>
      </c>
      <c r="AA3397">
        <v>22</v>
      </c>
    </row>
    <row r="3398" spans="25:27">
      <c r="Y3398">
        <v>620106</v>
      </c>
      <c r="Z3398" s="31">
        <v>44306</v>
      </c>
      <c r="AA3398">
        <v>0</v>
      </c>
    </row>
    <row r="3399" spans="25:27">
      <c r="Y3399">
        <v>620106</v>
      </c>
      <c r="Z3399" s="31">
        <v>44307</v>
      </c>
      <c r="AA3399">
        <v>0</v>
      </c>
    </row>
    <row r="3400" spans="25:27">
      <c r="Y3400">
        <v>620106</v>
      </c>
      <c r="Z3400" s="31">
        <v>44308</v>
      </c>
      <c r="AA3400">
        <v>0</v>
      </c>
    </row>
    <row r="3401" spans="25:27">
      <c r="Y3401">
        <v>620106</v>
      </c>
      <c r="Z3401" s="31">
        <v>44309</v>
      </c>
      <c r="AA3401">
        <v>8</v>
      </c>
    </row>
    <row r="3402" spans="25:27">
      <c r="Y3402">
        <v>620106</v>
      </c>
      <c r="Z3402" s="31">
        <v>44310</v>
      </c>
      <c r="AA3402">
        <v>3</v>
      </c>
    </row>
    <row r="3403" spans="25:27">
      <c r="Y3403">
        <v>620106</v>
      </c>
      <c r="Z3403" s="31">
        <v>44311</v>
      </c>
      <c r="AA3403">
        <v>17</v>
      </c>
    </row>
    <row r="3404" spans="25:27">
      <c r="Y3404">
        <v>620106</v>
      </c>
      <c r="Z3404" s="31">
        <v>44312</v>
      </c>
      <c r="AA3404">
        <v>13</v>
      </c>
    </row>
    <row r="3405" spans="25:27">
      <c r="Y3405">
        <v>620106</v>
      </c>
      <c r="Z3405" s="31">
        <v>44313</v>
      </c>
      <c r="AA3405">
        <v>5</v>
      </c>
    </row>
    <row r="3406" spans="25:27">
      <c r="Y3406">
        <v>620106</v>
      </c>
      <c r="Z3406" s="31">
        <v>44314</v>
      </c>
      <c r="AA3406">
        <v>15</v>
      </c>
    </row>
    <row r="3407" spans="25:27">
      <c r="Y3407">
        <v>620106</v>
      </c>
      <c r="Z3407" s="31">
        <v>44315</v>
      </c>
      <c r="AA3407">
        <v>4</v>
      </c>
    </row>
    <row r="3408" spans="25:27">
      <c r="Y3408">
        <v>620106</v>
      </c>
      <c r="Z3408" s="31">
        <v>44316</v>
      </c>
      <c r="AA3408">
        <v>0</v>
      </c>
    </row>
    <row r="3409" spans="25:27">
      <c r="Y3409">
        <v>620106</v>
      </c>
      <c r="Z3409" s="31">
        <v>44317</v>
      </c>
      <c r="AA3409">
        <v>0</v>
      </c>
    </row>
    <row r="3410" spans="25:27">
      <c r="Y3410">
        <v>620106</v>
      </c>
      <c r="Z3410" s="31">
        <v>44318</v>
      </c>
      <c r="AA3410">
        <v>10</v>
      </c>
    </row>
    <row r="3411" spans="25:27">
      <c r="Y3411">
        <v>620106</v>
      </c>
      <c r="Z3411" s="31">
        <v>44319</v>
      </c>
      <c r="AA3411">
        <v>14</v>
      </c>
    </row>
    <row r="3412" spans="25:27">
      <c r="Y3412">
        <v>620106</v>
      </c>
      <c r="Z3412" s="31">
        <v>44320</v>
      </c>
      <c r="AA3412">
        <v>0</v>
      </c>
    </row>
    <row r="3413" spans="25:27">
      <c r="Y3413">
        <v>620106</v>
      </c>
      <c r="Z3413" s="31">
        <v>44321</v>
      </c>
      <c r="AA3413">
        <v>12</v>
      </c>
    </row>
    <row r="3414" spans="25:27">
      <c r="Y3414">
        <v>620106</v>
      </c>
      <c r="Z3414" s="31">
        <v>44322</v>
      </c>
      <c r="AA3414">
        <v>19</v>
      </c>
    </row>
    <row r="3415" spans="25:27">
      <c r="Y3415">
        <v>620106</v>
      </c>
      <c r="Z3415" s="31">
        <v>44323</v>
      </c>
      <c r="AA3415">
        <v>17</v>
      </c>
    </row>
    <row r="3416" spans="25:27">
      <c r="Y3416">
        <v>620106</v>
      </c>
      <c r="Z3416" s="31">
        <v>44324</v>
      </c>
      <c r="AA3416">
        <v>8</v>
      </c>
    </row>
    <row r="3417" spans="25:27">
      <c r="Y3417">
        <v>620106</v>
      </c>
      <c r="Z3417" s="31">
        <v>44325</v>
      </c>
      <c r="AA3417">
        <v>20</v>
      </c>
    </row>
    <row r="3418" spans="25:27">
      <c r="Y3418">
        <v>620106</v>
      </c>
      <c r="Z3418" s="31">
        <v>44326</v>
      </c>
      <c r="AA3418">
        <v>21</v>
      </c>
    </row>
    <row r="3419" spans="25:27">
      <c r="Y3419">
        <v>620106</v>
      </c>
      <c r="Z3419" s="31">
        <v>44327</v>
      </c>
      <c r="AA3419">
        <v>19</v>
      </c>
    </row>
    <row r="3420" spans="25:27">
      <c r="Y3420">
        <v>620106</v>
      </c>
      <c r="Z3420" s="31">
        <v>44328</v>
      </c>
      <c r="AA3420">
        <v>10</v>
      </c>
    </row>
    <row r="3421" spans="25:27">
      <c r="Y3421">
        <v>620106</v>
      </c>
      <c r="Z3421" s="31">
        <v>44329</v>
      </c>
      <c r="AA3421">
        <v>8</v>
      </c>
    </row>
    <row r="3422" spans="25:27">
      <c r="Y3422">
        <v>620106</v>
      </c>
      <c r="Z3422" s="31">
        <v>44330</v>
      </c>
      <c r="AA3422">
        <v>0</v>
      </c>
    </row>
    <row r="3423" spans="25:27">
      <c r="Y3423">
        <v>620106</v>
      </c>
      <c r="Z3423" s="31">
        <v>44331</v>
      </c>
      <c r="AA3423">
        <v>18</v>
      </c>
    </row>
    <row r="3424" spans="25:27">
      <c r="Y3424">
        <v>620106</v>
      </c>
      <c r="Z3424" s="31">
        <v>44332</v>
      </c>
      <c r="AA3424">
        <v>18</v>
      </c>
    </row>
    <row r="3425" spans="25:27">
      <c r="Y3425">
        <v>620106</v>
      </c>
      <c r="Z3425" s="31">
        <v>44333</v>
      </c>
      <c r="AA3425">
        <v>20</v>
      </c>
    </row>
    <row r="3426" spans="25:27">
      <c r="Y3426">
        <v>620106</v>
      </c>
      <c r="Z3426" s="31">
        <v>44334</v>
      </c>
      <c r="AA3426">
        <v>17</v>
      </c>
    </row>
    <row r="3427" spans="25:27">
      <c r="Y3427">
        <v>620106</v>
      </c>
      <c r="Z3427" s="31">
        <v>44335</v>
      </c>
      <c r="AA3427">
        <v>15</v>
      </c>
    </row>
    <row r="3428" spans="25:27">
      <c r="Y3428">
        <v>620106</v>
      </c>
      <c r="Z3428" s="31">
        <v>44336</v>
      </c>
      <c r="AA3428">
        <v>14</v>
      </c>
    </row>
    <row r="3429" spans="25:27">
      <c r="Y3429">
        <v>620106</v>
      </c>
      <c r="Z3429" s="31">
        <v>44337</v>
      </c>
      <c r="AA3429">
        <v>14</v>
      </c>
    </row>
    <row r="3430" spans="25:27">
      <c r="Y3430">
        <v>620106</v>
      </c>
      <c r="Z3430" s="31">
        <v>44338</v>
      </c>
      <c r="AA3430">
        <v>12</v>
      </c>
    </row>
    <row r="3431" spans="25:27">
      <c r="Y3431">
        <v>620106</v>
      </c>
      <c r="Z3431" s="31">
        <v>44339</v>
      </c>
      <c r="AA3431">
        <v>18</v>
      </c>
    </row>
    <row r="3432" spans="25:27">
      <c r="Y3432">
        <v>620106</v>
      </c>
      <c r="Z3432" s="31">
        <v>44340</v>
      </c>
      <c r="AA3432">
        <v>16</v>
      </c>
    </row>
    <row r="3433" spans="25:27">
      <c r="Y3433">
        <v>620106</v>
      </c>
      <c r="Z3433" s="31">
        <v>44341</v>
      </c>
      <c r="AA3433">
        <v>14</v>
      </c>
    </row>
    <row r="3434" spans="25:27">
      <c r="Y3434">
        <v>620106</v>
      </c>
      <c r="Z3434" s="31">
        <v>44342</v>
      </c>
      <c r="AA3434">
        <v>8</v>
      </c>
    </row>
    <row r="3435" spans="25:27">
      <c r="Y3435">
        <v>620106</v>
      </c>
      <c r="Z3435" s="31">
        <v>44343</v>
      </c>
      <c r="AA3435">
        <v>9</v>
      </c>
    </row>
    <row r="3436" spans="25:27">
      <c r="Y3436">
        <v>620106</v>
      </c>
      <c r="Z3436" s="31">
        <v>44344</v>
      </c>
      <c r="AA3436">
        <v>17</v>
      </c>
    </row>
    <row r="3437" spans="25:27">
      <c r="Y3437">
        <v>620106</v>
      </c>
      <c r="Z3437" s="31">
        <v>44345</v>
      </c>
      <c r="AA3437">
        <v>0</v>
      </c>
    </row>
    <row r="3438" spans="25:27">
      <c r="Y3438">
        <v>620106</v>
      </c>
      <c r="Z3438" s="31">
        <v>44346</v>
      </c>
      <c r="AA3438">
        <v>17</v>
      </c>
    </row>
    <row r="3439" spans="25:27">
      <c r="Y3439">
        <v>620106</v>
      </c>
      <c r="Z3439" s="31">
        <v>44347</v>
      </c>
      <c r="AA3439">
        <v>14</v>
      </c>
    </row>
    <row r="3440" spans="25:27">
      <c r="Y3440">
        <v>620106</v>
      </c>
      <c r="Z3440" s="31">
        <v>44348</v>
      </c>
      <c r="AA3440">
        <v>0</v>
      </c>
    </row>
    <row r="3441" spans="25:27">
      <c r="Y3441">
        <v>620106</v>
      </c>
      <c r="Z3441" s="31">
        <v>44349</v>
      </c>
      <c r="AA3441">
        <v>0</v>
      </c>
    </row>
    <row r="3442" spans="25:27">
      <c r="Y3442">
        <v>620106</v>
      </c>
      <c r="Z3442" s="31">
        <v>44350</v>
      </c>
      <c r="AA3442">
        <v>0</v>
      </c>
    </row>
    <row r="3443" spans="25:27">
      <c r="Y3443">
        <v>620106</v>
      </c>
      <c r="Z3443" s="31">
        <v>44351</v>
      </c>
      <c r="AA3443">
        <v>0</v>
      </c>
    </row>
    <row r="3444" spans="25:27">
      <c r="Y3444">
        <v>620106</v>
      </c>
      <c r="Z3444" s="31">
        <v>44352</v>
      </c>
      <c r="AA3444">
        <v>0</v>
      </c>
    </row>
    <row r="3445" spans="25:27">
      <c r="Y3445">
        <v>620106</v>
      </c>
      <c r="Z3445" s="31">
        <v>44353</v>
      </c>
      <c r="AA3445">
        <v>0</v>
      </c>
    </row>
    <row r="3446" spans="25:27">
      <c r="Y3446">
        <v>620106</v>
      </c>
      <c r="Z3446" s="31">
        <v>44354</v>
      </c>
      <c r="AA3446">
        <v>0</v>
      </c>
    </row>
    <row r="3447" spans="25:27">
      <c r="Y3447">
        <v>620106</v>
      </c>
      <c r="Z3447" s="31">
        <v>44355</v>
      </c>
      <c r="AA3447">
        <v>16</v>
      </c>
    </row>
    <row r="3448" spans="25:27">
      <c r="Y3448">
        <v>620106</v>
      </c>
      <c r="Z3448" s="31">
        <v>44356</v>
      </c>
      <c r="AA3448">
        <v>9</v>
      </c>
    </row>
    <row r="3449" spans="25:27">
      <c r="Y3449">
        <v>620106</v>
      </c>
      <c r="Z3449" s="31">
        <v>44357</v>
      </c>
      <c r="AA3449">
        <v>4</v>
      </c>
    </row>
    <row r="3450" spans="25:27">
      <c r="Y3450">
        <v>620106</v>
      </c>
      <c r="Z3450" s="31">
        <v>44358</v>
      </c>
      <c r="AA3450">
        <v>15</v>
      </c>
    </row>
    <row r="3451" spans="25:27">
      <c r="Y3451">
        <v>620106</v>
      </c>
      <c r="Z3451" s="31">
        <v>44359</v>
      </c>
      <c r="AA3451">
        <v>18</v>
      </c>
    </row>
    <row r="3452" spans="25:27">
      <c r="Y3452">
        <v>620106</v>
      </c>
      <c r="Z3452" s="31">
        <v>44360</v>
      </c>
      <c r="AA3452">
        <v>19</v>
      </c>
    </row>
    <row r="3453" spans="25:27">
      <c r="Y3453">
        <v>620106</v>
      </c>
      <c r="Z3453" s="31">
        <v>44361</v>
      </c>
      <c r="AA3453">
        <v>16</v>
      </c>
    </row>
    <row r="3454" spans="25:27">
      <c r="Y3454">
        <v>620106</v>
      </c>
      <c r="Z3454" s="31">
        <v>44362</v>
      </c>
      <c r="AA3454">
        <v>3</v>
      </c>
    </row>
    <row r="3455" spans="25:27">
      <c r="Y3455">
        <v>620106</v>
      </c>
      <c r="Z3455" s="31">
        <v>44363</v>
      </c>
      <c r="AA3455">
        <v>17</v>
      </c>
    </row>
    <row r="3456" spans="25:27">
      <c r="Y3456">
        <v>620106</v>
      </c>
      <c r="Z3456" s="31">
        <v>44364</v>
      </c>
      <c r="AA3456">
        <v>13</v>
      </c>
    </row>
    <row r="3457" spans="25:27">
      <c r="Y3457">
        <v>620106</v>
      </c>
      <c r="Z3457" s="31">
        <v>44365</v>
      </c>
      <c r="AA3457">
        <v>18</v>
      </c>
    </row>
    <row r="3458" spans="25:27">
      <c r="Y3458">
        <v>620106</v>
      </c>
      <c r="Z3458" s="31">
        <v>44366</v>
      </c>
      <c r="AA3458">
        <v>18</v>
      </c>
    </row>
    <row r="3459" spans="25:27">
      <c r="Y3459">
        <v>620106</v>
      </c>
      <c r="Z3459" s="31">
        <v>44367</v>
      </c>
      <c r="AA3459">
        <v>8</v>
      </c>
    </row>
    <row r="3460" spans="25:27">
      <c r="Y3460">
        <v>620106</v>
      </c>
      <c r="Z3460" s="31">
        <v>44368</v>
      </c>
      <c r="AA3460">
        <v>14</v>
      </c>
    </row>
    <row r="3461" spans="25:27">
      <c r="Y3461">
        <v>620106</v>
      </c>
      <c r="Z3461" s="31">
        <v>44369</v>
      </c>
      <c r="AA3461">
        <v>18</v>
      </c>
    </row>
    <row r="3462" spans="25:27">
      <c r="Y3462">
        <v>620106</v>
      </c>
      <c r="Z3462" s="31">
        <v>44370</v>
      </c>
      <c r="AA3462">
        <v>0</v>
      </c>
    </row>
    <row r="3463" spans="25:27">
      <c r="Y3463">
        <v>620106</v>
      </c>
      <c r="Z3463" s="31">
        <v>44371</v>
      </c>
      <c r="AA3463">
        <v>0</v>
      </c>
    </row>
    <row r="3464" spans="25:27">
      <c r="Y3464">
        <v>620106</v>
      </c>
      <c r="Z3464" s="31">
        <v>44372</v>
      </c>
      <c r="AA3464">
        <v>0</v>
      </c>
    </row>
    <row r="3465" spans="25:27">
      <c r="Y3465">
        <v>620106</v>
      </c>
      <c r="Z3465" s="31">
        <v>44373</v>
      </c>
      <c r="AA3465">
        <v>0</v>
      </c>
    </row>
    <row r="3466" spans="25:27">
      <c r="Y3466">
        <v>620106</v>
      </c>
      <c r="Z3466" s="31">
        <v>44374</v>
      </c>
      <c r="AA3466">
        <v>0</v>
      </c>
    </row>
    <row r="3467" spans="25:27">
      <c r="Y3467">
        <v>620106</v>
      </c>
      <c r="Z3467" s="31">
        <v>44375</v>
      </c>
      <c r="AA3467">
        <v>0</v>
      </c>
    </row>
    <row r="3468" spans="25:27">
      <c r="Y3468">
        <v>620106</v>
      </c>
      <c r="Z3468" s="31">
        <v>44376</v>
      </c>
      <c r="AA3468">
        <v>0</v>
      </c>
    </row>
    <row r="3469" spans="25:27">
      <c r="Y3469">
        <v>620106</v>
      </c>
      <c r="Z3469" s="31">
        <v>44377</v>
      </c>
      <c r="AA3469">
        <v>0</v>
      </c>
    </row>
    <row r="3470" spans="25:27">
      <c r="Y3470">
        <v>620106</v>
      </c>
      <c r="Z3470" s="31">
        <v>44378</v>
      </c>
      <c r="AA3470">
        <v>0</v>
      </c>
    </row>
    <row r="3471" spans="25:27">
      <c r="Y3471">
        <v>620106</v>
      </c>
      <c r="Z3471" s="31">
        <v>44379</v>
      </c>
      <c r="AA3471">
        <v>0</v>
      </c>
    </row>
    <row r="3472" spans="25:27">
      <c r="Y3472">
        <v>620106</v>
      </c>
      <c r="Z3472" s="31">
        <v>44380</v>
      </c>
      <c r="AA3472">
        <v>7</v>
      </c>
    </row>
    <row r="3473" spans="25:27">
      <c r="Y3473">
        <v>620106</v>
      </c>
      <c r="Z3473" s="31">
        <v>44381</v>
      </c>
      <c r="AA3473">
        <v>0</v>
      </c>
    </row>
    <row r="3474" spans="25:27">
      <c r="Y3474">
        <v>620106</v>
      </c>
      <c r="Z3474" s="31">
        <v>44382</v>
      </c>
      <c r="AA3474">
        <v>0</v>
      </c>
    </row>
    <row r="3475" spans="25:27">
      <c r="Y3475">
        <v>620106</v>
      </c>
      <c r="Z3475" s="31">
        <v>44383</v>
      </c>
      <c r="AA3475">
        <v>0</v>
      </c>
    </row>
    <row r="3476" spans="25:27">
      <c r="Y3476">
        <v>620106</v>
      </c>
      <c r="Z3476" s="31">
        <v>44384</v>
      </c>
      <c r="AA3476">
        <v>22</v>
      </c>
    </row>
    <row r="3477" spans="25:27">
      <c r="Y3477">
        <v>620106</v>
      </c>
      <c r="Z3477" s="31">
        <v>44385</v>
      </c>
      <c r="AA3477">
        <v>8</v>
      </c>
    </row>
    <row r="3478" spans="25:27">
      <c r="Y3478">
        <v>620106</v>
      </c>
      <c r="Z3478" s="31">
        <v>44386</v>
      </c>
      <c r="AA3478">
        <v>9</v>
      </c>
    </row>
    <row r="3479" spans="25:27">
      <c r="Y3479">
        <v>620106</v>
      </c>
      <c r="Z3479" s="31">
        <v>44387</v>
      </c>
      <c r="AA3479">
        <v>8</v>
      </c>
    </row>
    <row r="3480" spans="25:27">
      <c r="Y3480">
        <v>620106</v>
      </c>
      <c r="Z3480" s="31">
        <v>44388</v>
      </c>
      <c r="AA3480">
        <v>0</v>
      </c>
    </row>
    <row r="3481" spans="25:27">
      <c r="Y3481">
        <v>620106</v>
      </c>
      <c r="Z3481" s="31">
        <v>44389</v>
      </c>
      <c r="AA3481">
        <v>0</v>
      </c>
    </row>
    <row r="3482" spans="25:27">
      <c r="Y3482">
        <v>620106</v>
      </c>
      <c r="Z3482" s="31">
        <v>44390</v>
      </c>
      <c r="AA3482">
        <v>0</v>
      </c>
    </row>
    <row r="3483" spans="25:27">
      <c r="Y3483">
        <v>620106</v>
      </c>
      <c r="Z3483" s="31">
        <v>44391</v>
      </c>
      <c r="AA3483">
        <v>0</v>
      </c>
    </row>
    <row r="3484" spans="25:27">
      <c r="Y3484">
        <v>620106</v>
      </c>
      <c r="Z3484" s="31">
        <v>44392</v>
      </c>
      <c r="AA3484">
        <v>0</v>
      </c>
    </row>
    <row r="3485" spans="25:27">
      <c r="Y3485">
        <v>620106</v>
      </c>
      <c r="Z3485" s="31">
        <v>44393</v>
      </c>
      <c r="AA3485">
        <v>0</v>
      </c>
    </row>
    <row r="3486" spans="25:27">
      <c r="Y3486">
        <v>620106</v>
      </c>
      <c r="Z3486" s="31">
        <v>44394</v>
      </c>
      <c r="AA3486">
        <v>24</v>
      </c>
    </row>
    <row r="3487" spans="25:27">
      <c r="Y3487">
        <v>620106</v>
      </c>
      <c r="Z3487" s="31">
        <v>44395</v>
      </c>
      <c r="AA3487">
        <v>9</v>
      </c>
    </row>
    <row r="3488" spans="25:27">
      <c r="Y3488">
        <v>620106</v>
      </c>
      <c r="Z3488" s="31">
        <v>44396</v>
      </c>
      <c r="AA3488">
        <v>3</v>
      </c>
    </row>
    <row r="3489" spans="25:27">
      <c r="Y3489">
        <v>620106</v>
      </c>
      <c r="Z3489" s="31">
        <v>44397</v>
      </c>
      <c r="AA3489">
        <v>11</v>
      </c>
    </row>
    <row r="3490" spans="25:27">
      <c r="Y3490">
        <v>620106</v>
      </c>
      <c r="Z3490" s="31">
        <v>44398</v>
      </c>
      <c r="AA3490">
        <v>17</v>
      </c>
    </row>
    <row r="3491" spans="25:27">
      <c r="Y3491">
        <v>620106</v>
      </c>
      <c r="Z3491" s="31">
        <v>44399</v>
      </c>
      <c r="AA3491">
        <v>19</v>
      </c>
    </row>
    <row r="3492" spans="25:27">
      <c r="Y3492">
        <v>620106</v>
      </c>
      <c r="Z3492" s="31">
        <v>44400</v>
      </c>
      <c r="AA3492">
        <v>11</v>
      </c>
    </row>
    <row r="3493" spans="25:27">
      <c r="Y3493">
        <v>620106</v>
      </c>
      <c r="Z3493" s="31">
        <v>44401</v>
      </c>
      <c r="AA3493">
        <v>10</v>
      </c>
    </row>
    <row r="3494" spans="25:27">
      <c r="Y3494">
        <v>620106</v>
      </c>
      <c r="Z3494" s="31">
        <v>44402</v>
      </c>
      <c r="AA3494">
        <v>16</v>
      </c>
    </row>
    <row r="3495" spans="25:27">
      <c r="Y3495">
        <v>620106</v>
      </c>
      <c r="Z3495" s="31">
        <v>44403</v>
      </c>
      <c r="AA3495">
        <v>12</v>
      </c>
    </row>
    <row r="3496" spans="25:27">
      <c r="Y3496">
        <v>620106</v>
      </c>
      <c r="Z3496" s="31">
        <v>44404</v>
      </c>
      <c r="AA3496">
        <v>20</v>
      </c>
    </row>
    <row r="3497" spans="25:27">
      <c r="Y3497">
        <v>620106</v>
      </c>
      <c r="Z3497" s="31">
        <v>44405</v>
      </c>
      <c r="AA3497">
        <v>14</v>
      </c>
    </row>
    <row r="3498" spans="25:27">
      <c r="Y3498">
        <v>620106</v>
      </c>
      <c r="Z3498" s="31">
        <v>44406</v>
      </c>
      <c r="AA3498">
        <v>9</v>
      </c>
    </row>
    <row r="3499" spans="25:27">
      <c r="Y3499">
        <v>620106</v>
      </c>
      <c r="Z3499" s="31">
        <v>44407</v>
      </c>
      <c r="AA3499">
        <v>16</v>
      </c>
    </row>
    <row r="3500" spans="25:27">
      <c r="Y3500">
        <v>620106</v>
      </c>
      <c r="Z3500" s="31">
        <v>44408</v>
      </c>
      <c r="AA3500">
        <v>17</v>
      </c>
    </row>
    <row r="3501" spans="25:27">
      <c r="Y3501">
        <v>620106</v>
      </c>
      <c r="Z3501" s="31">
        <v>44409</v>
      </c>
      <c r="AA3501">
        <v>0</v>
      </c>
    </row>
    <row r="3502" spans="25:27">
      <c r="Y3502">
        <v>620106</v>
      </c>
      <c r="Z3502" s="31">
        <v>44410</v>
      </c>
      <c r="AA3502">
        <v>0</v>
      </c>
    </row>
    <row r="3503" spans="25:27">
      <c r="Y3503">
        <v>620106</v>
      </c>
      <c r="Z3503" s="31">
        <v>44411</v>
      </c>
      <c r="AA3503">
        <v>11</v>
      </c>
    </row>
    <row r="3504" spans="25:27">
      <c r="Y3504">
        <v>620106</v>
      </c>
      <c r="Z3504" s="31">
        <v>44412</v>
      </c>
      <c r="AA3504">
        <v>16</v>
      </c>
    </row>
    <row r="3505" spans="25:27">
      <c r="Y3505">
        <v>620106</v>
      </c>
      <c r="Z3505" s="31">
        <v>44413</v>
      </c>
      <c r="AA3505">
        <v>21</v>
      </c>
    </row>
    <row r="3506" spans="25:27">
      <c r="Y3506">
        <v>620106</v>
      </c>
      <c r="Z3506" s="31">
        <v>44414</v>
      </c>
      <c r="AA3506">
        <v>0</v>
      </c>
    </row>
    <row r="3507" spans="25:27">
      <c r="Y3507">
        <v>620106</v>
      </c>
      <c r="Z3507" s="31">
        <v>44415</v>
      </c>
      <c r="AA3507">
        <v>0</v>
      </c>
    </row>
    <row r="3508" spans="25:27">
      <c r="Y3508">
        <v>620106</v>
      </c>
      <c r="Z3508" s="31">
        <v>44416</v>
      </c>
      <c r="AA3508">
        <v>0</v>
      </c>
    </row>
    <row r="3509" spans="25:27">
      <c r="Y3509">
        <v>620106</v>
      </c>
      <c r="Z3509" s="31">
        <v>44417</v>
      </c>
      <c r="AA3509">
        <v>0</v>
      </c>
    </row>
    <row r="3510" spans="25:27">
      <c r="Y3510">
        <v>620106</v>
      </c>
      <c r="Z3510" s="31">
        <v>44418</v>
      </c>
      <c r="AA3510">
        <v>0</v>
      </c>
    </row>
    <row r="3511" spans="25:27">
      <c r="Y3511">
        <v>620106</v>
      </c>
      <c r="Z3511" s="31">
        <v>44419</v>
      </c>
      <c r="AA3511">
        <v>0</v>
      </c>
    </row>
    <row r="3512" spans="25:27">
      <c r="Y3512">
        <v>620106</v>
      </c>
      <c r="Z3512" s="31">
        <v>44420</v>
      </c>
      <c r="AA3512">
        <v>0</v>
      </c>
    </row>
    <row r="3513" spans="25:27">
      <c r="Y3513">
        <v>620106</v>
      </c>
      <c r="Z3513" s="31">
        <v>44421</v>
      </c>
      <c r="AA3513">
        <v>0</v>
      </c>
    </row>
    <row r="3514" spans="25:27">
      <c r="Y3514">
        <v>620106</v>
      </c>
      <c r="Z3514" s="31">
        <v>44422</v>
      </c>
      <c r="AA3514">
        <v>0</v>
      </c>
    </row>
    <row r="3515" spans="25:27">
      <c r="Y3515">
        <v>620106</v>
      </c>
      <c r="Z3515" s="31">
        <v>44423</v>
      </c>
      <c r="AA3515">
        <v>3</v>
      </c>
    </row>
    <row r="3516" spans="25:27">
      <c r="Y3516">
        <v>620106</v>
      </c>
      <c r="Z3516" s="31">
        <v>44424</v>
      </c>
      <c r="AA3516">
        <v>0</v>
      </c>
    </row>
    <row r="3517" spans="25:27">
      <c r="Y3517">
        <v>620106</v>
      </c>
      <c r="Z3517" s="31">
        <v>44425</v>
      </c>
      <c r="AA3517">
        <v>0</v>
      </c>
    </row>
    <row r="3518" spans="25:27">
      <c r="Y3518">
        <v>620106</v>
      </c>
      <c r="Z3518" s="31">
        <v>44426</v>
      </c>
      <c r="AA3518">
        <v>15</v>
      </c>
    </row>
    <row r="3519" spans="25:27">
      <c r="Y3519">
        <v>620106</v>
      </c>
      <c r="Z3519" s="31">
        <v>44427</v>
      </c>
      <c r="AA3519">
        <v>18</v>
      </c>
    </row>
    <row r="3520" spans="25:27">
      <c r="Y3520">
        <v>620106</v>
      </c>
      <c r="Z3520" s="31">
        <v>44428</v>
      </c>
      <c r="AA3520">
        <v>14</v>
      </c>
    </row>
    <row r="3521" spans="25:27">
      <c r="Y3521">
        <v>620106</v>
      </c>
      <c r="Z3521" s="31">
        <v>44429</v>
      </c>
      <c r="AA3521">
        <v>7</v>
      </c>
    </row>
    <row r="3522" spans="25:27">
      <c r="Y3522">
        <v>620106</v>
      </c>
      <c r="Z3522" s="31">
        <v>44430</v>
      </c>
      <c r="AA3522">
        <v>13</v>
      </c>
    </row>
    <row r="3523" spans="25:27">
      <c r="Y3523">
        <v>620106</v>
      </c>
      <c r="Z3523" s="31">
        <v>44431</v>
      </c>
      <c r="AA3523">
        <v>21</v>
      </c>
    </row>
    <row r="3524" spans="25:27">
      <c r="Y3524">
        <v>620106</v>
      </c>
      <c r="Z3524" s="31">
        <v>44432</v>
      </c>
      <c r="AA3524">
        <v>20</v>
      </c>
    </row>
    <row r="3525" spans="25:27">
      <c r="Y3525">
        <v>620106</v>
      </c>
      <c r="Z3525" s="31">
        <v>44433</v>
      </c>
      <c r="AA3525">
        <v>9</v>
      </c>
    </row>
    <row r="3526" spans="25:27">
      <c r="Y3526">
        <v>620106</v>
      </c>
      <c r="Z3526" s="31">
        <v>44434</v>
      </c>
      <c r="AA3526">
        <v>18</v>
      </c>
    </row>
    <row r="3527" spans="25:27">
      <c r="Y3527">
        <v>620106</v>
      </c>
      <c r="Z3527" s="31">
        <v>44435</v>
      </c>
      <c r="AA3527">
        <v>20</v>
      </c>
    </row>
    <row r="3528" spans="25:27">
      <c r="Y3528">
        <v>620106</v>
      </c>
      <c r="Z3528" s="31">
        <v>44436</v>
      </c>
      <c r="AA3528">
        <v>13</v>
      </c>
    </row>
    <row r="3529" spans="25:27">
      <c r="Y3529">
        <v>620106</v>
      </c>
      <c r="Z3529" s="31">
        <v>44437</v>
      </c>
      <c r="AA3529">
        <v>0</v>
      </c>
    </row>
    <row r="3530" spans="25:27">
      <c r="Y3530">
        <v>620106</v>
      </c>
      <c r="Z3530" s="31">
        <v>44438</v>
      </c>
      <c r="AA3530">
        <v>0</v>
      </c>
    </row>
    <row r="3531" spans="25:27">
      <c r="Y3531">
        <v>620106</v>
      </c>
      <c r="Z3531" s="31">
        <v>44439</v>
      </c>
      <c r="AA3531">
        <v>0</v>
      </c>
    </row>
    <row r="3532" spans="25:27">
      <c r="Y3532">
        <v>620106</v>
      </c>
      <c r="Z3532" s="31">
        <v>44440</v>
      </c>
      <c r="AA3532">
        <v>0</v>
      </c>
    </row>
    <row r="3533" spans="25:27">
      <c r="Y3533">
        <v>620106</v>
      </c>
      <c r="Z3533" s="31">
        <v>44441</v>
      </c>
      <c r="AA3533">
        <v>0</v>
      </c>
    </row>
    <row r="3534" spans="25:27">
      <c r="Y3534">
        <v>620106</v>
      </c>
      <c r="Z3534" s="31">
        <v>44442</v>
      </c>
      <c r="AA3534">
        <v>0</v>
      </c>
    </row>
    <row r="3535" spans="25:27">
      <c r="Y3535">
        <v>620106</v>
      </c>
      <c r="Z3535" s="31">
        <v>44443</v>
      </c>
      <c r="AA3535">
        <v>0</v>
      </c>
    </row>
    <row r="3536" spans="25:27">
      <c r="Y3536">
        <v>620106</v>
      </c>
      <c r="Z3536" s="31">
        <v>44444</v>
      </c>
      <c r="AA3536">
        <v>0</v>
      </c>
    </row>
    <row r="3537" spans="25:27">
      <c r="Y3537">
        <v>620106</v>
      </c>
      <c r="Z3537" s="31">
        <v>44445</v>
      </c>
      <c r="AA3537">
        <v>0</v>
      </c>
    </row>
    <row r="3538" spans="25:27">
      <c r="Y3538">
        <v>620106</v>
      </c>
      <c r="Z3538" s="31">
        <v>44446</v>
      </c>
      <c r="AA3538">
        <v>18</v>
      </c>
    </row>
    <row r="3539" spans="25:27">
      <c r="Y3539">
        <v>620106</v>
      </c>
      <c r="Z3539" s="31">
        <v>44447</v>
      </c>
      <c r="AA3539">
        <v>3</v>
      </c>
    </row>
    <row r="3540" spans="25:27">
      <c r="Y3540">
        <v>620106</v>
      </c>
      <c r="Z3540" s="31">
        <v>44448</v>
      </c>
      <c r="AA3540">
        <v>13</v>
      </c>
    </row>
    <row r="3541" spans="25:27">
      <c r="Y3541">
        <v>620106</v>
      </c>
      <c r="Z3541" s="31">
        <v>44449</v>
      </c>
      <c r="AA3541">
        <v>0</v>
      </c>
    </row>
    <row r="3542" spans="25:27">
      <c r="Y3542">
        <v>620106</v>
      </c>
      <c r="Z3542" s="31">
        <v>44450</v>
      </c>
      <c r="AA3542">
        <v>0</v>
      </c>
    </row>
    <row r="3543" spans="25:27">
      <c r="Y3543">
        <v>620106</v>
      </c>
      <c r="Z3543" s="31">
        <v>44451</v>
      </c>
      <c r="AA3543">
        <v>0</v>
      </c>
    </row>
    <row r="3544" spans="25:27">
      <c r="Y3544">
        <v>620106</v>
      </c>
      <c r="Z3544" s="31">
        <v>44452</v>
      </c>
      <c r="AA3544">
        <v>0</v>
      </c>
    </row>
    <row r="3545" spans="25:27">
      <c r="Y3545">
        <v>620106</v>
      </c>
      <c r="Z3545" s="31">
        <v>44453</v>
      </c>
      <c r="AA3545">
        <v>0</v>
      </c>
    </row>
    <row r="3546" spans="25:27">
      <c r="Y3546">
        <v>620106</v>
      </c>
      <c r="Z3546" s="31">
        <v>44454</v>
      </c>
      <c r="AA3546">
        <v>7</v>
      </c>
    </row>
    <row r="3547" spans="25:27">
      <c r="Y3547">
        <v>620106</v>
      </c>
      <c r="Z3547" s="31">
        <v>44455</v>
      </c>
      <c r="AA3547">
        <v>12</v>
      </c>
    </row>
    <row r="3548" spans="25:27">
      <c r="Y3548">
        <v>620106</v>
      </c>
      <c r="Z3548" s="31">
        <v>44456</v>
      </c>
      <c r="AA3548">
        <v>1</v>
      </c>
    </row>
    <row r="3549" spans="25:27">
      <c r="Y3549">
        <v>620106</v>
      </c>
      <c r="Z3549" s="31">
        <v>44457</v>
      </c>
      <c r="AA3549">
        <v>24</v>
      </c>
    </row>
    <row r="3550" spans="25:27">
      <c r="Y3550">
        <v>620106</v>
      </c>
      <c r="Z3550" s="31">
        <v>44458</v>
      </c>
      <c r="AA3550">
        <v>16</v>
      </c>
    </row>
    <row r="3551" spans="25:27">
      <c r="Y3551">
        <v>620106</v>
      </c>
      <c r="Z3551" s="31">
        <v>44459</v>
      </c>
      <c r="AA3551">
        <v>15</v>
      </c>
    </row>
    <row r="3552" spans="25:27">
      <c r="Y3552">
        <v>620106</v>
      </c>
      <c r="Z3552" s="31">
        <v>44460</v>
      </c>
      <c r="AA3552">
        <v>16</v>
      </c>
    </row>
    <row r="3553" spans="25:27">
      <c r="Y3553">
        <v>620106</v>
      </c>
      <c r="Z3553" s="31">
        <v>44461</v>
      </c>
      <c r="AA3553">
        <v>12</v>
      </c>
    </row>
    <row r="3554" spans="25:27">
      <c r="Y3554">
        <v>620106</v>
      </c>
      <c r="Z3554" s="31">
        <v>44462</v>
      </c>
      <c r="AA3554">
        <v>0</v>
      </c>
    </row>
    <row r="3555" spans="25:27">
      <c r="Y3555">
        <v>620106</v>
      </c>
      <c r="Z3555" s="31">
        <v>44463</v>
      </c>
      <c r="AA3555">
        <v>15</v>
      </c>
    </row>
    <row r="3556" spans="25:27">
      <c r="Y3556">
        <v>620106</v>
      </c>
      <c r="Z3556" s="31">
        <v>44464</v>
      </c>
      <c r="AA3556">
        <v>0</v>
      </c>
    </row>
    <row r="3557" spans="25:27">
      <c r="Y3557">
        <v>620106</v>
      </c>
      <c r="Z3557" s="31">
        <v>44465</v>
      </c>
      <c r="AA3557">
        <v>0</v>
      </c>
    </row>
    <row r="3558" spans="25:27">
      <c r="Y3558">
        <v>620106</v>
      </c>
      <c r="Z3558" s="31">
        <v>44466</v>
      </c>
      <c r="AA3558">
        <v>14</v>
      </c>
    </row>
    <row r="3559" spans="25:27">
      <c r="Y3559">
        <v>620106</v>
      </c>
      <c r="Z3559" s="31">
        <v>44467</v>
      </c>
      <c r="AA3559">
        <v>9</v>
      </c>
    </row>
    <row r="3560" spans="25:27">
      <c r="Y3560">
        <v>620106</v>
      </c>
      <c r="Z3560" s="31">
        <v>44468</v>
      </c>
      <c r="AA3560">
        <v>22</v>
      </c>
    </row>
    <row r="3561" spans="25:27">
      <c r="Y3561">
        <v>620106</v>
      </c>
      <c r="Z3561" s="31">
        <v>44469</v>
      </c>
      <c r="AA3561">
        <v>12</v>
      </c>
    </row>
    <row r="3562" spans="25:27">
      <c r="Y3562">
        <v>620106</v>
      </c>
      <c r="Z3562" s="31">
        <v>44470</v>
      </c>
      <c r="AA3562">
        <v>15</v>
      </c>
    </row>
    <row r="3563" spans="25:27">
      <c r="Y3563">
        <v>620106</v>
      </c>
      <c r="Z3563" s="31">
        <v>44471</v>
      </c>
      <c r="AA3563">
        <v>0</v>
      </c>
    </row>
    <row r="3564" spans="25:27">
      <c r="Y3564">
        <v>620106</v>
      </c>
      <c r="Z3564" s="31">
        <v>44472</v>
      </c>
      <c r="AA3564">
        <v>20</v>
      </c>
    </row>
    <row r="3565" spans="25:27">
      <c r="Y3565">
        <v>620106</v>
      </c>
      <c r="Z3565" s="31">
        <v>44473</v>
      </c>
      <c r="AA3565">
        <v>15</v>
      </c>
    </row>
    <row r="3566" spans="25:27">
      <c r="Y3566">
        <v>620106</v>
      </c>
      <c r="Z3566" s="31">
        <v>44474</v>
      </c>
      <c r="AA3566">
        <v>16</v>
      </c>
    </row>
    <row r="3567" spans="25:27">
      <c r="Y3567">
        <v>620106</v>
      </c>
      <c r="Z3567" s="31">
        <v>44475</v>
      </c>
      <c r="AA3567">
        <v>0</v>
      </c>
    </row>
    <row r="3568" spans="25:27">
      <c r="Y3568">
        <v>620106</v>
      </c>
      <c r="Z3568" s="31">
        <v>44476</v>
      </c>
      <c r="AA3568">
        <v>7</v>
      </c>
    </row>
    <row r="3569" spans="25:27">
      <c r="Y3569">
        <v>620106</v>
      </c>
      <c r="Z3569" s="31">
        <v>44477</v>
      </c>
      <c r="AA3569">
        <v>18</v>
      </c>
    </row>
    <row r="3570" spans="25:27">
      <c r="Y3570">
        <v>620106</v>
      </c>
      <c r="Z3570" s="31">
        <v>44478</v>
      </c>
      <c r="AA3570">
        <v>15</v>
      </c>
    </row>
    <row r="3571" spans="25:27">
      <c r="Y3571">
        <v>620106</v>
      </c>
      <c r="Z3571" s="31">
        <v>44479</v>
      </c>
      <c r="AA3571">
        <v>18</v>
      </c>
    </row>
    <row r="3572" spans="25:27">
      <c r="Y3572">
        <v>620106</v>
      </c>
      <c r="Z3572" s="31">
        <v>44480</v>
      </c>
      <c r="AA3572">
        <v>13</v>
      </c>
    </row>
    <row r="3573" spans="25:27">
      <c r="Y3573">
        <v>620106</v>
      </c>
      <c r="Z3573" s="31">
        <v>44481</v>
      </c>
      <c r="AA3573">
        <v>0</v>
      </c>
    </row>
    <row r="3574" spans="25:27">
      <c r="Y3574">
        <v>620106</v>
      </c>
      <c r="Z3574" s="31">
        <v>44482</v>
      </c>
      <c r="AA3574">
        <v>0</v>
      </c>
    </row>
    <row r="3575" spans="25:27">
      <c r="Y3575">
        <v>620106</v>
      </c>
      <c r="Z3575" s="31">
        <v>44483</v>
      </c>
      <c r="AA3575">
        <v>0</v>
      </c>
    </row>
    <row r="3576" spans="25:27">
      <c r="Y3576">
        <v>620106</v>
      </c>
      <c r="Z3576" s="31">
        <v>44484</v>
      </c>
      <c r="AA3576">
        <v>0</v>
      </c>
    </row>
    <row r="3577" spans="25:27">
      <c r="Y3577">
        <v>620106</v>
      </c>
      <c r="Z3577" s="31">
        <v>44485</v>
      </c>
      <c r="AA3577">
        <v>0</v>
      </c>
    </row>
    <row r="3578" spans="25:27">
      <c r="Y3578">
        <v>620106</v>
      </c>
      <c r="Z3578" s="31">
        <v>44486</v>
      </c>
      <c r="AA3578">
        <v>0</v>
      </c>
    </row>
    <row r="3579" spans="25:27">
      <c r="Y3579">
        <v>620106</v>
      </c>
      <c r="Z3579" s="31">
        <v>44487</v>
      </c>
      <c r="AA3579">
        <v>0</v>
      </c>
    </row>
    <row r="3580" spans="25:27">
      <c r="Y3580">
        <v>620106</v>
      </c>
      <c r="Z3580" s="31">
        <v>44488</v>
      </c>
      <c r="AA3580">
        <v>0</v>
      </c>
    </row>
    <row r="3581" spans="25:27">
      <c r="Y3581">
        <v>620106</v>
      </c>
      <c r="Z3581" s="31">
        <v>44489</v>
      </c>
      <c r="AA3581">
        <v>0</v>
      </c>
    </row>
    <row r="3582" spans="25:27">
      <c r="Y3582">
        <v>620106</v>
      </c>
      <c r="Z3582" s="31">
        <v>44490</v>
      </c>
      <c r="AA3582">
        <v>0</v>
      </c>
    </row>
    <row r="3583" spans="25:27">
      <c r="Y3583">
        <v>620106</v>
      </c>
      <c r="Z3583" s="31">
        <v>44491</v>
      </c>
      <c r="AA3583">
        <v>0</v>
      </c>
    </row>
    <row r="3584" spans="25:27">
      <c r="Y3584">
        <v>620106</v>
      </c>
      <c r="Z3584" s="31">
        <v>44492</v>
      </c>
      <c r="AA3584">
        <v>0</v>
      </c>
    </row>
    <row r="3585" spans="25:27">
      <c r="Y3585">
        <v>620106</v>
      </c>
      <c r="Z3585" s="31">
        <v>44493</v>
      </c>
      <c r="AA3585">
        <v>0</v>
      </c>
    </row>
    <row r="3586" spans="25:27">
      <c r="Y3586">
        <v>620106</v>
      </c>
      <c r="Z3586" s="31">
        <v>44494</v>
      </c>
      <c r="AA3586">
        <v>0</v>
      </c>
    </row>
    <row r="3587" spans="25:27">
      <c r="Y3587">
        <v>620106</v>
      </c>
      <c r="Z3587" s="31">
        <v>44495</v>
      </c>
      <c r="AA3587">
        <v>0</v>
      </c>
    </row>
    <row r="3588" spans="25:27">
      <c r="Y3588">
        <v>620106</v>
      </c>
      <c r="Z3588" s="31">
        <v>44496</v>
      </c>
      <c r="AA3588">
        <v>0</v>
      </c>
    </row>
    <row r="3589" spans="25:27">
      <c r="Y3589">
        <v>620106</v>
      </c>
      <c r="Z3589" s="31">
        <v>44497</v>
      </c>
      <c r="AA3589">
        <v>0</v>
      </c>
    </row>
    <row r="3590" spans="25:27">
      <c r="Y3590">
        <v>620106</v>
      </c>
      <c r="Z3590" s="31">
        <v>44498</v>
      </c>
      <c r="AA3590">
        <v>0</v>
      </c>
    </row>
    <row r="3591" spans="25:27">
      <c r="Y3591">
        <v>620106</v>
      </c>
      <c r="Z3591" s="31">
        <v>44499</v>
      </c>
      <c r="AA3591">
        <v>0</v>
      </c>
    </row>
    <row r="3592" spans="25:27">
      <c r="Y3592">
        <v>620106</v>
      </c>
      <c r="Z3592" s="31">
        <v>44500</v>
      </c>
      <c r="AA3592">
        <v>0</v>
      </c>
    </row>
    <row r="3593" spans="25:27">
      <c r="Y3593">
        <v>620106</v>
      </c>
      <c r="Z3593" s="31">
        <v>44501</v>
      </c>
      <c r="AA3593">
        <v>0</v>
      </c>
    </row>
    <row r="3594" spans="25:27">
      <c r="Y3594">
        <v>620106</v>
      </c>
      <c r="Z3594" s="31">
        <v>44502</v>
      </c>
      <c r="AA3594">
        <v>0</v>
      </c>
    </row>
    <row r="3595" spans="25:27">
      <c r="Y3595">
        <v>620106</v>
      </c>
      <c r="Z3595" s="31">
        <v>44503</v>
      </c>
      <c r="AA3595">
        <v>0</v>
      </c>
    </row>
    <row r="3596" spans="25:27">
      <c r="Y3596">
        <v>620106</v>
      </c>
      <c r="Z3596" s="31">
        <v>44504</v>
      </c>
      <c r="AA3596">
        <v>0</v>
      </c>
    </row>
    <row r="3597" spans="25:27">
      <c r="Y3597">
        <v>620106</v>
      </c>
      <c r="Z3597" s="31">
        <v>44505</v>
      </c>
      <c r="AA3597">
        <v>0</v>
      </c>
    </row>
    <row r="3598" spans="25:27">
      <c r="Y3598">
        <v>620106</v>
      </c>
      <c r="Z3598" s="31">
        <v>44506</v>
      </c>
      <c r="AA3598">
        <v>0</v>
      </c>
    </row>
    <row r="3599" spans="25:27">
      <c r="Y3599">
        <v>620106</v>
      </c>
      <c r="Z3599" s="31">
        <v>44507</v>
      </c>
      <c r="AA3599">
        <v>0</v>
      </c>
    </row>
    <row r="3600" spans="25:27">
      <c r="Y3600">
        <v>620106</v>
      </c>
      <c r="Z3600" s="31">
        <v>44508</v>
      </c>
      <c r="AA3600">
        <v>0</v>
      </c>
    </row>
    <row r="3601" spans="25:27">
      <c r="Y3601">
        <v>620106</v>
      </c>
      <c r="Z3601" s="31">
        <v>44509</v>
      </c>
      <c r="AA3601">
        <v>0</v>
      </c>
    </row>
    <row r="3602" spans="25:27">
      <c r="Y3602">
        <v>620106</v>
      </c>
      <c r="Z3602" s="31">
        <v>44510</v>
      </c>
      <c r="AA3602">
        <v>0</v>
      </c>
    </row>
    <row r="3603" spans="25:27">
      <c r="Y3603">
        <v>620106</v>
      </c>
      <c r="Z3603" s="31">
        <v>44511</v>
      </c>
      <c r="AA3603">
        <v>0</v>
      </c>
    </row>
    <row r="3604" spans="25:27">
      <c r="Y3604">
        <v>620106</v>
      </c>
      <c r="Z3604" s="31">
        <v>44512</v>
      </c>
      <c r="AA3604">
        <v>0</v>
      </c>
    </row>
    <row r="3605" spans="25:27">
      <c r="Y3605">
        <v>620106</v>
      </c>
      <c r="Z3605" s="31">
        <v>44513</v>
      </c>
      <c r="AA3605">
        <v>0</v>
      </c>
    </row>
    <row r="3606" spans="25:27">
      <c r="Y3606">
        <v>620106</v>
      </c>
      <c r="Z3606" s="31">
        <v>44514</v>
      </c>
      <c r="AA3606">
        <v>0</v>
      </c>
    </row>
    <row r="3607" spans="25:27">
      <c r="Y3607">
        <v>620106</v>
      </c>
      <c r="Z3607" s="31">
        <v>44515</v>
      </c>
      <c r="AA3607">
        <v>0</v>
      </c>
    </row>
    <row r="3608" spans="25:27">
      <c r="Y3608">
        <v>620106</v>
      </c>
      <c r="Z3608" s="31">
        <v>44516</v>
      </c>
      <c r="AA3608">
        <v>0</v>
      </c>
    </row>
    <row r="3609" spans="25:27">
      <c r="Y3609">
        <v>620106</v>
      </c>
      <c r="Z3609" s="31">
        <v>44517</v>
      </c>
      <c r="AA3609">
        <v>0</v>
      </c>
    </row>
    <row r="3610" spans="25:27">
      <c r="Y3610">
        <v>620106</v>
      </c>
      <c r="Z3610" s="31">
        <v>44518</v>
      </c>
      <c r="AA3610">
        <v>0</v>
      </c>
    </row>
    <row r="3611" spans="25:27">
      <c r="Y3611">
        <v>620106</v>
      </c>
      <c r="Z3611" s="31">
        <v>44519</v>
      </c>
      <c r="AA3611">
        <v>0</v>
      </c>
    </row>
    <row r="3612" spans="25:27">
      <c r="Y3612">
        <v>620106</v>
      </c>
      <c r="Z3612" s="31">
        <v>44520</v>
      </c>
      <c r="AA3612">
        <v>0</v>
      </c>
    </row>
    <row r="3613" spans="25:27">
      <c r="Y3613">
        <v>620106</v>
      </c>
      <c r="Z3613" s="31">
        <v>44521</v>
      </c>
      <c r="AA3613">
        <v>0</v>
      </c>
    </row>
    <row r="3614" spans="25:27">
      <c r="Y3614">
        <v>620106</v>
      </c>
      <c r="Z3614" s="31">
        <v>44522</v>
      </c>
      <c r="AA3614">
        <v>0</v>
      </c>
    </row>
    <row r="3615" spans="25:27">
      <c r="Y3615">
        <v>620106</v>
      </c>
      <c r="Z3615" s="31">
        <v>44523</v>
      </c>
      <c r="AA3615">
        <v>22</v>
      </c>
    </row>
    <row r="3616" spans="25:27">
      <c r="Y3616">
        <v>620106</v>
      </c>
      <c r="Z3616" s="31">
        <v>44524</v>
      </c>
      <c r="AA3616">
        <v>17</v>
      </c>
    </row>
    <row r="3617" spans="25:27">
      <c r="Y3617">
        <v>620106</v>
      </c>
      <c r="Z3617" s="31">
        <v>44525</v>
      </c>
      <c r="AA3617">
        <v>22</v>
      </c>
    </row>
    <row r="3618" spans="25:27">
      <c r="Y3618">
        <v>620106</v>
      </c>
      <c r="Z3618" s="31">
        <v>44526</v>
      </c>
      <c r="AA3618">
        <v>19</v>
      </c>
    </row>
    <row r="3619" spans="25:27">
      <c r="Y3619">
        <v>620106</v>
      </c>
      <c r="Z3619" s="31">
        <v>44527</v>
      </c>
      <c r="AA3619">
        <v>20</v>
      </c>
    </row>
    <row r="3620" spans="25:27">
      <c r="Y3620">
        <v>620106</v>
      </c>
      <c r="Z3620" s="31">
        <v>44528</v>
      </c>
      <c r="AA3620">
        <v>0</v>
      </c>
    </row>
    <row r="3621" spans="25:27">
      <c r="Y3621">
        <v>620106</v>
      </c>
      <c r="Z3621" s="31">
        <v>44529</v>
      </c>
      <c r="AA3621">
        <v>0</v>
      </c>
    </row>
    <row r="3622" spans="25:27">
      <c r="Y3622">
        <v>620106</v>
      </c>
      <c r="Z3622" s="31">
        <v>44530</v>
      </c>
      <c r="AA3622">
        <v>11</v>
      </c>
    </row>
    <row r="3623" spans="25:27">
      <c r="Y3623">
        <v>620106</v>
      </c>
      <c r="Z3623" s="31">
        <v>44531</v>
      </c>
      <c r="AA3623">
        <v>19</v>
      </c>
    </row>
    <row r="3624" spans="25:27">
      <c r="Y3624">
        <v>620106</v>
      </c>
      <c r="Z3624" s="31">
        <v>44532</v>
      </c>
      <c r="AA3624">
        <v>17</v>
      </c>
    </row>
    <row r="3625" spans="25:27">
      <c r="Y3625">
        <v>620106</v>
      </c>
      <c r="Z3625" s="31">
        <v>44533</v>
      </c>
      <c r="AA3625">
        <v>0</v>
      </c>
    </row>
    <row r="3626" spans="25:27">
      <c r="Y3626">
        <v>620106</v>
      </c>
      <c r="Z3626" s="31">
        <v>44534</v>
      </c>
      <c r="AA3626">
        <v>0</v>
      </c>
    </row>
    <row r="3627" spans="25:27">
      <c r="Y3627">
        <v>620106</v>
      </c>
      <c r="Z3627" s="31">
        <v>44535</v>
      </c>
      <c r="AA3627">
        <v>20</v>
      </c>
    </row>
    <row r="3628" spans="25:27">
      <c r="Y3628">
        <v>620106</v>
      </c>
      <c r="Z3628" s="31">
        <v>44536</v>
      </c>
      <c r="AA3628">
        <v>19</v>
      </c>
    </row>
    <row r="3629" spans="25:27">
      <c r="Y3629">
        <v>620106</v>
      </c>
      <c r="Z3629" s="31">
        <v>44537</v>
      </c>
      <c r="AA3629">
        <v>0</v>
      </c>
    </row>
    <row r="3630" spans="25:27">
      <c r="Y3630">
        <v>620106</v>
      </c>
      <c r="Z3630" s="31">
        <v>44538</v>
      </c>
      <c r="AA3630">
        <v>8</v>
      </c>
    </row>
    <row r="3631" spans="25:27">
      <c r="Y3631">
        <v>620106</v>
      </c>
      <c r="Z3631" s="31">
        <v>44539</v>
      </c>
      <c r="AA3631">
        <v>16</v>
      </c>
    </row>
    <row r="3632" spans="25:27">
      <c r="Y3632">
        <v>620106</v>
      </c>
      <c r="Z3632" s="31">
        <v>44540</v>
      </c>
      <c r="AA3632">
        <v>12</v>
      </c>
    </row>
    <row r="3633" spans="25:27">
      <c r="Y3633">
        <v>620106</v>
      </c>
      <c r="Z3633" s="31">
        <v>44541</v>
      </c>
      <c r="AA3633">
        <v>16</v>
      </c>
    </row>
    <row r="3634" spans="25:27">
      <c r="Y3634">
        <v>620106</v>
      </c>
      <c r="Z3634" s="31">
        <v>44542</v>
      </c>
      <c r="AA3634">
        <v>19</v>
      </c>
    </row>
    <row r="3635" spans="25:27">
      <c r="Y3635">
        <v>620106</v>
      </c>
      <c r="Z3635" s="31">
        <v>44543</v>
      </c>
      <c r="AA3635">
        <v>21</v>
      </c>
    </row>
    <row r="3636" spans="25:27">
      <c r="Y3636">
        <v>620106</v>
      </c>
      <c r="Z3636" s="31">
        <v>44544</v>
      </c>
      <c r="AA3636">
        <v>19</v>
      </c>
    </row>
    <row r="3637" spans="25:27">
      <c r="Y3637">
        <v>620106</v>
      </c>
      <c r="Z3637" s="31">
        <v>44545</v>
      </c>
      <c r="AA3637">
        <v>17</v>
      </c>
    </row>
    <row r="3638" spans="25:27">
      <c r="Y3638">
        <v>620106</v>
      </c>
      <c r="Z3638" s="31">
        <v>44546</v>
      </c>
      <c r="AA3638">
        <v>22</v>
      </c>
    </row>
    <row r="3639" spans="25:27">
      <c r="Y3639">
        <v>620106</v>
      </c>
      <c r="Z3639" s="31">
        <v>44547</v>
      </c>
      <c r="AA3639">
        <v>19</v>
      </c>
    </row>
    <row r="3640" spans="25:27">
      <c r="Y3640">
        <v>620106</v>
      </c>
      <c r="Z3640" s="31">
        <v>44548</v>
      </c>
      <c r="AA3640">
        <v>10</v>
      </c>
    </row>
    <row r="3641" spans="25:27">
      <c r="Y3641">
        <v>620106</v>
      </c>
      <c r="Z3641" s="31">
        <v>44549</v>
      </c>
      <c r="AA3641">
        <v>19</v>
      </c>
    </row>
    <row r="3642" spans="25:27">
      <c r="Y3642">
        <v>620106</v>
      </c>
      <c r="Z3642" s="31">
        <v>44550</v>
      </c>
      <c r="AA3642">
        <v>15</v>
      </c>
    </row>
    <row r="3643" spans="25:27">
      <c r="Y3643">
        <v>620106</v>
      </c>
      <c r="Z3643" s="31">
        <v>44551</v>
      </c>
      <c r="AA3643">
        <v>24</v>
      </c>
    </row>
    <row r="3644" spans="25:27">
      <c r="Y3644">
        <v>620106</v>
      </c>
      <c r="Z3644" s="31">
        <v>44552</v>
      </c>
      <c r="AA3644">
        <v>20</v>
      </c>
    </row>
    <row r="3645" spans="25:27">
      <c r="Y3645">
        <v>620106</v>
      </c>
      <c r="Z3645" s="31">
        <v>44553</v>
      </c>
      <c r="AA3645">
        <v>18</v>
      </c>
    </row>
    <row r="3646" spans="25:27">
      <c r="Y3646">
        <v>620106</v>
      </c>
      <c r="Z3646" s="31">
        <v>44554</v>
      </c>
      <c r="AA3646">
        <v>0</v>
      </c>
    </row>
    <row r="3647" spans="25:27">
      <c r="Y3647">
        <v>620106</v>
      </c>
      <c r="Z3647" s="31">
        <v>44555</v>
      </c>
      <c r="AA3647">
        <v>23</v>
      </c>
    </row>
    <row r="3648" spans="25:27">
      <c r="Y3648">
        <v>620106</v>
      </c>
      <c r="Z3648" s="31">
        <v>44556</v>
      </c>
      <c r="AA3648">
        <v>19</v>
      </c>
    </row>
    <row r="3649" spans="25:27">
      <c r="Y3649">
        <v>620106</v>
      </c>
      <c r="Z3649" s="31">
        <v>44557</v>
      </c>
      <c r="AA3649">
        <v>18</v>
      </c>
    </row>
    <row r="3650" spans="25:27">
      <c r="Y3650">
        <v>620106</v>
      </c>
      <c r="Z3650" s="31">
        <v>44558</v>
      </c>
      <c r="AA3650">
        <v>14</v>
      </c>
    </row>
    <row r="3651" spans="25:27">
      <c r="Y3651">
        <v>620106</v>
      </c>
      <c r="Z3651" s="31">
        <v>44559</v>
      </c>
      <c r="AA3651">
        <v>18</v>
      </c>
    </row>
    <row r="3652" spans="25:27">
      <c r="Y3652">
        <v>620106</v>
      </c>
      <c r="Z3652" s="31">
        <v>44560</v>
      </c>
      <c r="AA3652">
        <v>8</v>
      </c>
    </row>
    <row r="3653" spans="25:27">
      <c r="Y3653">
        <v>620106</v>
      </c>
      <c r="Z3653" s="31">
        <v>44561</v>
      </c>
      <c r="AA3653">
        <v>13</v>
      </c>
    </row>
    <row r="3654" spans="25:27">
      <c r="Y3654">
        <v>620106</v>
      </c>
      <c r="Z3654" s="31">
        <v>44562</v>
      </c>
      <c r="AA3654">
        <v>11</v>
      </c>
    </row>
    <row r="3655" spans="25:27">
      <c r="Y3655">
        <v>620106</v>
      </c>
      <c r="Z3655" s="31">
        <v>44563</v>
      </c>
      <c r="AA3655">
        <v>16</v>
      </c>
    </row>
    <row r="3656" spans="25:27">
      <c r="Y3656">
        <v>620106</v>
      </c>
      <c r="Z3656" s="31">
        <v>44564</v>
      </c>
      <c r="AA3656">
        <v>3</v>
      </c>
    </row>
    <row r="3657" spans="25:27">
      <c r="Y3657">
        <v>620106</v>
      </c>
      <c r="Z3657" s="31">
        <v>44565</v>
      </c>
      <c r="AA3657">
        <v>20</v>
      </c>
    </row>
    <row r="3658" spans="25:27">
      <c r="Y3658">
        <v>620106</v>
      </c>
      <c r="Z3658" s="31">
        <v>44566</v>
      </c>
      <c r="AA3658">
        <v>22</v>
      </c>
    </row>
    <row r="3659" spans="25:27">
      <c r="Y3659">
        <v>620106</v>
      </c>
      <c r="Z3659" s="31">
        <v>44567</v>
      </c>
      <c r="AA3659">
        <v>19</v>
      </c>
    </row>
    <row r="3660" spans="25:27">
      <c r="Y3660">
        <v>620106</v>
      </c>
      <c r="Z3660" s="31">
        <v>44568</v>
      </c>
      <c r="AA3660">
        <v>19</v>
      </c>
    </row>
    <row r="3661" spans="25:27">
      <c r="Y3661">
        <v>620106</v>
      </c>
      <c r="Z3661" s="31">
        <v>44569</v>
      </c>
      <c r="AA3661">
        <v>0</v>
      </c>
    </row>
    <row r="3662" spans="25:27">
      <c r="Y3662">
        <v>620106</v>
      </c>
      <c r="Z3662" s="31">
        <v>44570</v>
      </c>
      <c r="AA3662">
        <v>0</v>
      </c>
    </row>
    <row r="3663" spans="25:27">
      <c r="Y3663">
        <v>620106</v>
      </c>
      <c r="Z3663" s="31">
        <v>44571</v>
      </c>
      <c r="AA3663">
        <v>0</v>
      </c>
    </row>
    <row r="3664" spans="25:27">
      <c r="Y3664">
        <v>620106</v>
      </c>
      <c r="Z3664" s="31">
        <v>44572</v>
      </c>
      <c r="AA3664">
        <v>0</v>
      </c>
    </row>
    <row r="3665" spans="25:27">
      <c r="Y3665">
        <v>620106</v>
      </c>
      <c r="Z3665" s="31">
        <v>44573</v>
      </c>
      <c r="AA3665">
        <v>22</v>
      </c>
    </row>
    <row r="3666" spans="25:27">
      <c r="Y3666">
        <v>620106</v>
      </c>
      <c r="Z3666" s="31">
        <v>44574</v>
      </c>
      <c r="AA3666">
        <v>17</v>
      </c>
    </row>
    <row r="3667" spans="25:27">
      <c r="Y3667">
        <v>620106</v>
      </c>
      <c r="Z3667" s="31">
        <v>44575</v>
      </c>
      <c r="AA3667">
        <v>19</v>
      </c>
    </row>
    <row r="3668" spans="25:27">
      <c r="Y3668">
        <v>620106</v>
      </c>
      <c r="Z3668" s="31">
        <v>44576</v>
      </c>
      <c r="AA3668">
        <v>12</v>
      </c>
    </row>
    <row r="3669" spans="25:27">
      <c r="Y3669">
        <v>620106</v>
      </c>
      <c r="Z3669" s="31">
        <v>44577</v>
      </c>
      <c r="AA3669">
        <v>0</v>
      </c>
    </row>
    <row r="3670" spans="25:27">
      <c r="Y3670">
        <v>620106</v>
      </c>
      <c r="Z3670" s="31">
        <v>44578</v>
      </c>
      <c r="AA3670">
        <v>8</v>
      </c>
    </row>
    <row r="3671" spans="25:27">
      <c r="Y3671">
        <v>620106</v>
      </c>
      <c r="Z3671" s="31">
        <v>44579</v>
      </c>
      <c r="AA3671">
        <v>1</v>
      </c>
    </row>
    <row r="3672" spans="25:27">
      <c r="Y3672">
        <v>620106</v>
      </c>
      <c r="Z3672" s="31">
        <v>44580</v>
      </c>
      <c r="AA3672">
        <v>12</v>
      </c>
    </row>
    <row r="3673" spans="25:27">
      <c r="Y3673">
        <v>620106</v>
      </c>
      <c r="Z3673" s="31">
        <v>44581</v>
      </c>
      <c r="AA3673">
        <v>6</v>
      </c>
    </row>
    <row r="3674" spans="25:27">
      <c r="Y3674">
        <v>620106</v>
      </c>
      <c r="Z3674" s="31">
        <v>44582</v>
      </c>
      <c r="AA3674">
        <v>13</v>
      </c>
    </row>
    <row r="3675" spans="25:27">
      <c r="Y3675">
        <v>620106</v>
      </c>
      <c r="Z3675" s="31">
        <v>44583</v>
      </c>
      <c r="AA3675">
        <v>16</v>
      </c>
    </row>
    <row r="3676" spans="25:27">
      <c r="Y3676">
        <v>620106</v>
      </c>
      <c r="Z3676" s="31">
        <v>44584</v>
      </c>
      <c r="AA3676">
        <v>18</v>
      </c>
    </row>
    <row r="3677" spans="25:27">
      <c r="Y3677">
        <v>620106</v>
      </c>
      <c r="Z3677" s="31">
        <v>44585</v>
      </c>
      <c r="AA3677">
        <v>18</v>
      </c>
    </row>
    <row r="3678" spans="25:27">
      <c r="Y3678">
        <v>620106</v>
      </c>
      <c r="Z3678" s="31">
        <v>44586</v>
      </c>
      <c r="AA3678">
        <v>19</v>
      </c>
    </row>
    <row r="3679" spans="25:27">
      <c r="Y3679">
        <v>620106</v>
      </c>
      <c r="Z3679" s="31">
        <v>44587</v>
      </c>
      <c r="AA3679">
        <v>20</v>
      </c>
    </row>
    <row r="3680" spans="25:27">
      <c r="Y3680">
        <v>620106</v>
      </c>
      <c r="Z3680" s="31">
        <v>44588</v>
      </c>
      <c r="AA3680">
        <v>18</v>
      </c>
    </row>
    <row r="3681" spans="25:27">
      <c r="Y3681">
        <v>620106</v>
      </c>
      <c r="Z3681" s="31">
        <v>44589</v>
      </c>
      <c r="AA3681">
        <v>21</v>
      </c>
    </row>
    <row r="3682" spans="25:27">
      <c r="Y3682">
        <v>620106</v>
      </c>
      <c r="Z3682" s="31">
        <v>44590</v>
      </c>
      <c r="AA3682">
        <v>19</v>
      </c>
    </row>
    <row r="3683" spans="25:27">
      <c r="Y3683">
        <v>620106</v>
      </c>
      <c r="Z3683" s="31">
        <v>44591</v>
      </c>
      <c r="AA3683">
        <v>20</v>
      </c>
    </row>
    <row r="3684" spans="25:27">
      <c r="Y3684">
        <v>620106</v>
      </c>
      <c r="Z3684" s="31">
        <v>44592</v>
      </c>
      <c r="AA3684">
        <v>17</v>
      </c>
    </row>
    <row r="3685" spans="25:27">
      <c r="Y3685">
        <v>620106</v>
      </c>
      <c r="Z3685" s="31">
        <v>44593</v>
      </c>
      <c r="AA3685">
        <v>22</v>
      </c>
    </row>
    <row r="3686" spans="25:27">
      <c r="Y3686">
        <v>620106</v>
      </c>
      <c r="Z3686" s="31">
        <v>44594</v>
      </c>
      <c r="AA3686">
        <v>19</v>
      </c>
    </row>
    <row r="3687" spans="25:27">
      <c r="Y3687">
        <v>620106</v>
      </c>
      <c r="Z3687" s="31">
        <v>44595</v>
      </c>
      <c r="AA3687">
        <v>0</v>
      </c>
    </row>
    <row r="3688" spans="25:27">
      <c r="Y3688">
        <v>620106</v>
      </c>
      <c r="Z3688" s="31">
        <v>44596</v>
      </c>
      <c r="AA3688">
        <v>0</v>
      </c>
    </row>
    <row r="3689" spans="25:27">
      <c r="Y3689">
        <v>620106</v>
      </c>
      <c r="Z3689" s="31">
        <v>44597</v>
      </c>
      <c r="AA3689">
        <v>0</v>
      </c>
    </row>
    <row r="3690" spans="25:27">
      <c r="Y3690">
        <v>620106</v>
      </c>
      <c r="Z3690" s="31">
        <v>44598</v>
      </c>
      <c r="AA3690">
        <v>0</v>
      </c>
    </row>
    <row r="3691" spans="25:27">
      <c r="Y3691">
        <v>620106</v>
      </c>
      <c r="Z3691" s="31">
        <v>44599</v>
      </c>
      <c r="AA3691">
        <v>0</v>
      </c>
    </row>
    <row r="3692" spans="25:27">
      <c r="Y3692">
        <v>620106</v>
      </c>
      <c r="Z3692" s="31">
        <v>44600</v>
      </c>
      <c r="AA3692">
        <v>18</v>
      </c>
    </row>
    <row r="3693" spans="25:27">
      <c r="Y3693">
        <v>620106</v>
      </c>
      <c r="Z3693" s="31">
        <v>44601</v>
      </c>
      <c r="AA3693">
        <v>18</v>
      </c>
    </row>
    <row r="3694" spans="25:27">
      <c r="Y3694">
        <v>620106</v>
      </c>
      <c r="Z3694" s="31">
        <v>44602</v>
      </c>
      <c r="AA3694">
        <v>20</v>
      </c>
    </row>
    <row r="3695" spans="25:27">
      <c r="Y3695">
        <v>620106</v>
      </c>
      <c r="Z3695" s="31">
        <v>44603</v>
      </c>
      <c r="AA3695">
        <v>14</v>
      </c>
    </row>
    <row r="3696" spans="25:27">
      <c r="Y3696">
        <v>620106</v>
      </c>
      <c r="Z3696" s="31">
        <v>44604</v>
      </c>
      <c r="AA3696">
        <v>21</v>
      </c>
    </row>
    <row r="3697" spans="25:27">
      <c r="Y3697">
        <v>620106</v>
      </c>
      <c r="Z3697" s="31">
        <v>44605</v>
      </c>
      <c r="AA3697">
        <v>19</v>
      </c>
    </row>
    <row r="3698" spans="25:27">
      <c r="Y3698">
        <v>620106</v>
      </c>
      <c r="Z3698" s="31">
        <v>44606</v>
      </c>
      <c r="AA3698">
        <v>20</v>
      </c>
    </row>
    <row r="3699" spans="25:27">
      <c r="Y3699">
        <v>620106</v>
      </c>
      <c r="Z3699" s="31">
        <v>44607</v>
      </c>
      <c r="AA3699">
        <v>17</v>
      </c>
    </row>
    <row r="3700" spans="25:27">
      <c r="Y3700">
        <v>620106</v>
      </c>
      <c r="Z3700" s="31">
        <v>44608</v>
      </c>
      <c r="AA3700">
        <v>13</v>
      </c>
    </row>
    <row r="3701" spans="25:27">
      <c r="Y3701">
        <v>620106</v>
      </c>
      <c r="Z3701" s="31">
        <v>44609</v>
      </c>
      <c r="AA3701">
        <v>19</v>
      </c>
    </row>
    <row r="3702" spans="25:27">
      <c r="Y3702">
        <v>620106</v>
      </c>
      <c r="Z3702" s="31">
        <v>44610</v>
      </c>
      <c r="AA3702">
        <v>11</v>
      </c>
    </row>
    <row r="3703" spans="25:27">
      <c r="Y3703">
        <v>620106</v>
      </c>
      <c r="Z3703" s="31">
        <v>44611</v>
      </c>
      <c r="AA3703">
        <v>14</v>
      </c>
    </row>
    <row r="3704" spans="25:27">
      <c r="Y3704">
        <v>620106</v>
      </c>
      <c r="Z3704" s="31">
        <v>44612</v>
      </c>
      <c r="AA3704">
        <v>1</v>
      </c>
    </row>
    <row r="3705" spans="25:27">
      <c r="Y3705">
        <v>620106</v>
      </c>
      <c r="Z3705" s="31">
        <v>44613</v>
      </c>
      <c r="AA3705">
        <v>0</v>
      </c>
    </row>
    <row r="3706" spans="25:27">
      <c r="Y3706">
        <v>620106</v>
      </c>
      <c r="Z3706" s="31">
        <v>44614</v>
      </c>
      <c r="AA3706">
        <v>0</v>
      </c>
    </row>
    <row r="3707" spans="25:27">
      <c r="Y3707">
        <v>620106</v>
      </c>
      <c r="Z3707" s="31">
        <v>44615</v>
      </c>
      <c r="AA3707">
        <v>0</v>
      </c>
    </row>
    <row r="3708" spans="25:27">
      <c r="Y3708">
        <v>620106</v>
      </c>
      <c r="Z3708" s="31">
        <v>44616</v>
      </c>
      <c r="AA3708">
        <v>12</v>
      </c>
    </row>
    <row r="3709" spans="25:27">
      <c r="Y3709">
        <v>620106</v>
      </c>
      <c r="Z3709" s="31">
        <v>44617</v>
      </c>
      <c r="AA3709">
        <v>12</v>
      </c>
    </row>
    <row r="3710" spans="25:27">
      <c r="Y3710">
        <v>620106</v>
      </c>
      <c r="Z3710" s="31">
        <v>44618</v>
      </c>
      <c r="AA3710">
        <v>17</v>
      </c>
    </row>
    <row r="3711" spans="25:27">
      <c r="Y3711">
        <v>620106</v>
      </c>
      <c r="Z3711" s="31">
        <v>44619</v>
      </c>
      <c r="AA3711">
        <v>6</v>
      </c>
    </row>
    <row r="3712" spans="25:27">
      <c r="Y3712">
        <v>620106</v>
      </c>
      <c r="Z3712" s="31">
        <v>44620</v>
      </c>
      <c r="AA3712">
        <v>5</v>
      </c>
    </row>
    <row r="3713" spans="25:27">
      <c r="Y3713">
        <v>620106</v>
      </c>
      <c r="Z3713" s="31">
        <v>44621</v>
      </c>
      <c r="AA3713">
        <v>20</v>
      </c>
    </row>
    <row r="3714" spans="25:27">
      <c r="Y3714">
        <v>620106</v>
      </c>
      <c r="Z3714" s="31">
        <v>44622</v>
      </c>
      <c r="AA3714">
        <v>5</v>
      </c>
    </row>
    <row r="3715" spans="25:27">
      <c r="Y3715">
        <v>620106</v>
      </c>
      <c r="Z3715" s="31">
        <v>44623</v>
      </c>
      <c r="AA3715">
        <v>19</v>
      </c>
    </row>
    <row r="3716" spans="25:27">
      <c r="Y3716">
        <v>620106</v>
      </c>
      <c r="Z3716" s="31">
        <v>44624</v>
      </c>
      <c r="AA3716">
        <v>12</v>
      </c>
    </row>
    <row r="3717" spans="25:27">
      <c r="Y3717">
        <v>620106</v>
      </c>
      <c r="Z3717" s="31">
        <v>44625</v>
      </c>
      <c r="AA3717">
        <v>18</v>
      </c>
    </row>
    <row r="3718" spans="25:27">
      <c r="Y3718">
        <v>620106</v>
      </c>
      <c r="Z3718" s="31">
        <v>44626</v>
      </c>
      <c r="AA3718">
        <v>13</v>
      </c>
    </row>
    <row r="3719" spans="25:27">
      <c r="Y3719">
        <v>620106</v>
      </c>
      <c r="Z3719" s="31">
        <v>44627</v>
      </c>
      <c r="AA3719">
        <v>10</v>
      </c>
    </row>
    <row r="3720" spans="25:27">
      <c r="Y3720">
        <v>620106</v>
      </c>
      <c r="Z3720" s="31">
        <v>44628</v>
      </c>
      <c r="AA3720">
        <v>18</v>
      </c>
    </row>
    <row r="3721" spans="25:27">
      <c r="Y3721">
        <v>620106</v>
      </c>
      <c r="Z3721" s="31">
        <v>44629</v>
      </c>
      <c r="AA3721">
        <v>17</v>
      </c>
    </row>
    <row r="3722" spans="25:27">
      <c r="Y3722">
        <v>620106</v>
      </c>
      <c r="Z3722" s="31">
        <v>44630</v>
      </c>
      <c r="AA3722">
        <v>20</v>
      </c>
    </row>
    <row r="3723" spans="25:27">
      <c r="Y3723">
        <v>620106</v>
      </c>
      <c r="Z3723" s="31">
        <v>44631</v>
      </c>
      <c r="AA3723">
        <v>19</v>
      </c>
    </row>
    <row r="3724" spans="25:27">
      <c r="Y3724">
        <v>620106</v>
      </c>
      <c r="Z3724" s="31">
        <v>44632</v>
      </c>
      <c r="AA3724">
        <v>11</v>
      </c>
    </row>
    <row r="3725" spans="25:27">
      <c r="Y3725">
        <v>620106</v>
      </c>
      <c r="Z3725" s="31">
        <v>44633</v>
      </c>
      <c r="AA3725">
        <v>15</v>
      </c>
    </row>
    <row r="3726" spans="25:27">
      <c r="Y3726">
        <v>620106</v>
      </c>
      <c r="Z3726" s="31">
        <v>44634</v>
      </c>
      <c r="AA3726">
        <v>20</v>
      </c>
    </row>
    <row r="3727" spans="25:27">
      <c r="Y3727">
        <v>620106</v>
      </c>
      <c r="Z3727" s="31">
        <v>44635</v>
      </c>
      <c r="AA3727">
        <v>7</v>
      </c>
    </row>
    <row r="3728" spans="25:27">
      <c r="Y3728">
        <v>620106</v>
      </c>
      <c r="Z3728" s="31">
        <v>44636</v>
      </c>
      <c r="AA3728">
        <v>12</v>
      </c>
    </row>
    <row r="3729" spans="25:27">
      <c r="Y3729">
        <v>620106</v>
      </c>
      <c r="Z3729" s="31">
        <v>44637</v>
      </c>
      <c r="AA3729">
        <v>21</v>
      </c>
    </row>
    <row r="3730" spans="25:27">
      <c r="Y3730">
        <v>620106</v>
      </c>
      <c r="Z3730" s="31">
        <v>44638</v>
      </c>
      <c r="AA3730">
        <v>0</v>
      </c>
    </row>
    <row r="3731" spans="25:27">
      <c r="Y3731">
        <v>620106</v>
      </c>
      <c r="Z3731" s="31">
        <v>44639</v>
      </c>
      <c r="AA3731">
        <v>0</v>
      </c>
    </row>
    <row r="3732" spans="25:27">
      <c r="Y3732">
        <v>620106</v>
      </c>
      <c r="Z3732" s="31">
        <v>44640</v>
      </c>
      <c r="AA3732">
        <v>0</v>
      </c>
    </row>
    <row r="3733" spans="25:27">
      <c r="Y3733">
        <v>620106</v>
      </c>
      <c r="Z3733" s="31">
        <v>44641</v>
      </c>
      <c r="AA3733">
        <v>0</v>
      </c>
    </row>
    <row r="3734" spans="25:27">
      <c r="Y3734">
        <v>620106</v>
      </c>
      <c r="Z3734" s="31">
        <v>44642</v>
      </c>
      <c r="AA3734">
        <v>1</v>
      </c>
    </row>
    <row r="3735" spans="25:27">
      <c r="Y3735">
        <v>620106</v>
      </c>
      <c r="Z3735" s="31">
        <v>44643</v>
      </c>
      <c r="AA3735">
        <v>16</v>
      </c>
    </row>
    <row r="3736" spans="25:27">
      <c r="Y3736">
        <v>620106</v>
      </c>
      <c r="Z3736" s="31">
        <v>44644</v>
      </c>
      <c r="AA3736">
        <v>9</v>
      </c>
    </row>
    <row r="3737" spans="25:27">
      <c r="Y3737">
        <v>620106</v>
      </c>
      <c r="Z3737" s="31">
        <v>44645</v>
      </c>
      <c r="AA3737">
        <v>17</v>
      </c>
    </row>
    <row r="3738" spans="25:27">
      <c r="Y3738">
        <v>620106</v>
      </c>
      <c r="Z3738" s="31">
        <v>44646</v>
      </c>
      <c r="AA3738">
        <v>21</v>
      </c>
    </row>
    <row r="3739" spans="25:27">
      <c r="Y3739">
        <v>620106</v>
      </c>
      <c r="Z3739" s="31">
        <v>44647</v>
      </c>
      <c r="AA3739">
        <v>17</v>
      </c>
    </row>
    <row r="3740" spans="25:27">
      <c r="Y3740">
        <v>620106</v>
      </c>
      <c r="Z3740" s="31">
        <v>44648</v>
      </c>
      <c r="AA3740">
        <v>15</v>
      </c>
    </row>
    <row r="3741" spans="25:27">
      <c r="Y3741">
        <v>620106</v>
      </c>
      <c r="Z3741" s="31">
        <v>44649</v>
      </c>
      <c r="AA3741">
        <v>17</v>
      </c>
    </row>
    <row r="3742" spans="25:27">
      <c r="Y3742">
        <v>620106</v>
      </c>
      <c r="Z3742" s="31">
        <v>44650</v>
      </c>
      <c r="AA3742">
        <v>13</v>
      </c>
    </row>
    <row r="3743" spans="25:27">
      <c r="Y3743">
        <v>620106</v>
      </c>
      <c r="Z3743" s="31">
        <v>44651</v>
      </c>
      <c r="AA3743">
        <v>19</v>
      </c>
    </row>
    <row r="3744" spans="25:27">
      <c r="Y3744">
        <v>620106</v>
      </c>
      <c r="Z3744" s="31">
        <v>44652</v>
      </c>
      <c r="AA3744">
        <v>20</v>
      </c>
    </row>
    <row r="3745" spans="25:27">
      <c r="Y3745">
        <v>620106</v>
      </c>
      <c r="Z3745" s="31">
        <v>44653</v>
      </c>
      <c r="AA3745">
        <v>16</v>
      </c>
    </row>
    <row r="3746" spans="25:27">
      <c r="Y3746">
        <v>620106</v>
      </c>
      <c r="Z3746" s="31">
        <v>44654</v>
      </c>
      <c r="AA3746">
        <v>14</v>
      </c>
    </row>
    <row r="3747" spans="25:27">
      <c r="Y3747">
        <v>620106</v>
      </c>
      <c r="Z3747" s="31">
        <v>44655</v>
      </c>
      <c r="AA3747">
        <v>18</v>
      </c>
    </row>
    <row r="3748" spans="25:27">
      <c r="Y3748">
        <v>620106</v>
      </c>
      <c r="Z3748" s="31">
        <v>44656</v>
      </c>
      <c r="AA3748">
        <v>0</v>
      </c>
    </row>
    <row r="3749" spans="25:27">
      <c r="Y3749">
        <v>620106</v>
      </c>
      <c r="Z3749" s="31">
        <v>44657</v>
      </c>
      <c r="AA3749">
        <v>0</v>
      </c>
    </row>
    <row r="3750" spans="25:27">
      <c r="Y3750">
        <v>620106</v>
      </c>
      <c r="Z3750" s="31">
        <v>44658</v>
      </c>
      <c r="AA3750">
        <v>0</v>
      </c>
    </row>
    <row r="3751" spans="25:27">
      <c r="Y3751">
        <v>620106</v>
      </c>
      <c r="Z3751" s="31">
        <v>44659</v>
      </c>
      <c r="AA3751">
        <v>0</v>
      </c>
    </row>
    <row r="3752" spans="25:27">
      <c r="Y3752">
        <v>620106</v>
      </c>
      <c r="Z3752" s="31">
        <v>44660</v>
      </c>
      <c r="AA3752">
        <v>0</v>
      </c>
    </row>
    <row r="3753" spans="25:27">
      <c r="Y3753">
        <v>620106</v>
      </c>
      <c r="Z3753" s="31">
        <v>44661</v>
      </c>
      <c r="AA3753">
        <v>0</v>
      </c>
    </row>
    <row r="3754" spans="25:27">
      <c r="Y3754">
        <v>620106</v>
      </c>
      <c r="Z3754" s="31">
        <v>44662</v>
      </c>
      <c r="AA3754">
        <v>0</v>
      </c>
    </row>
    <row r="3755" spans="25:27">
      <c r="Y3755">
        <v>620106</v>
      </c>
      <c r="Z3755" s="31">
        <v>44663</v>
      </c>
      <c r="AA3755">
        <v>0</v>
      </c>
    </row>
    <row r="3756" spans="25:27">
      <c r="Y3756">
        <v>620106</v>
      </c>
      <c r="Z3756" s="31">
        <v>44664</v>
      </c>
      <c r="AA3756">
        <v>18</v>
      </c>
    </row>
    <row r="3757" spans="25:27">
      <c r="Y3757">
        <v>620106</v>
      </c>
      <c r="Z3757" s="31">
        <v>44665</v>
      </c>
      <c r="AA3757">
        <v>3</v>
      </c>
    </row>
    <row r="3758" spans="25:27">
      <c r="Y3758">
        <v>620106</v>
      </c>
      <c r="Z3758" s="31">
        <v>44666</v>
      </c>
      <c r="AA3758">
        <v>0</v>
      </c>
    </row>
    <row r="3759" spans="25:27">
      <c r="Y3759">
        <v>620106</v>
      </c>
      <c r="Z3759" s="31">
        <v>44667</v>
      </c>
      <c r="AA3759">
        <v>0</v>
      </c>
    </row>
    <row r="3760" spans="25:27">
      <c r="Y3760">
        <v>620106</v>
      </c>
      <c r="Z3760" s="31">
        <v>44668</v>
      </c>
      <c r="AA3760">
        <v>13</v>
      </c>
    </row>
    <row r="3761" spans="25:27">
      <c r="Y3761">
        <v>620106</v>
      </c>
      <c r="Z3761" s="31">
        <v>44669</v>
      </c>
      <c r="AA3761">
        <v>13</v>
      </c>
    </row>
    <row r="3762" spans="25:27">
      <c r="Y3762">
        <v>620106</v>
      </c>
      <c r="Z3762" s="31">
        <v>44670</v>
      </c>
      <c r="AA3762">
        <v>11</v>
      </c>
    </row>
    <row r="3763" spans="25:27">
      <c r="Y3763">
        <v>620106</v>
      </c>
      <c r="Z3763" s="31">
        <v>44671</v>
      </c>
      <c r="AA3763">
        <v>11</v>
      </c>
    </row>
    <row r="3764" spans="25:27">
      <c r="Y3764">
        <v>620106</v>
      </c>
      <c r="Z3764" s="31">
        <v>44672</v>
      </c>
      <c r="AA3764">
        <v>11</v>
      </c>
    </row>
    <row r="3765" spans="25:27">
      <c r="Y3765">
        <v>620106</v>
      </c>
      <c r="Z3765" s="31">
        <v>44673</v>
      </c>
      <c r="AA3765">
        <v>13</v>
      </c>
    </row>
    <row r="3766" spans="25:27">
      <c r="Y3766">
        <v>620106</v>
      </c>
      <c r="Z3766" s="31">
        <v>44674</v>
      </c>
      <c r="AA3766">
        <v>5</v>
      </c>
    </row>
    <row r="3767" spans="25:27">
      <c r="Y3767">
        <v>620106</v>
      </c>
      <c r="Z3767" s="31">
        <v>44675</v>
      </c>
      <c r="AA3767">
        <v>7</v>
      </c>
    </row>
    <row r="3768" spans="25:27">
      <c r="Y3768">
        <v>620106</v>
      </c>
      <c r="Z3768" s="31">
        <v>44676</v>
      </c>
      <c r="AA3768">
        <v>0</v>
      </c>
    </row>
    <row r="3769" spans="25:27">
      <c r="Y3769">
        <v>620106</v>
      </c>
      <c r="Z3769" s="31">
        <v>44677</v>
      </c>
      <c r="AA3769">
        <v>0</v>
      </c>
    </row>
    <row r="3770" spans="25:27">
      <c r="Y3770">
        <v>620106</v>
      </c>
      <c r="Z3770" s="31">
        <v>44678</v>
      </c>
      <c r="AA3770">
        <v>0</v>
      </c>
    </row>
    <row r="3771" spans="25:27">
      <c r="Y3771">
        <v>620106</v>
      </c>
      <c r="Z3771" s="31">
        <v>44679</v>
      </c>
      <c r="AA3771">
        <v>0</v>
      </c>
    </row>
    <row r="3772" spans="25:27">
      <c r="Y3772">
        <v>620106</v>
      </c>
      <c r="Z3772" s="31">
        <v>44680</v>
      </c>
      <c r="AA3772">
        <v>0</v>
      </c>
    </row>
    <row r="3773" spans="25:27">
      <c r="Y3773">
        <v>620106</v>
      </c>
      <c r="Z3773" s="31">
        <v>44681</v>
      </c>
      <c r="AA3773">
        <v>3</v>
      </c>
    </row>
    <row r="3774" spans="25:27">
      <c r="Y3774">
        <v>620106</v>
      </c>
      <c r="Z3774" s="31">
        <v>44682</v>
      </c>
      <c r="AA3774">
        <v>4</v>
      </c>
    </row>
    <row r="3775" spans="25:27">
      <c r="Y3775">
        <v>620106</v>
      </c>
      <c r="Z3775" s="31">
        <v>44683</v>
      </c>
      <c r="AA3775">
        <v>4</v>
      </c>
    </row>
    <row r="3776" spans="25:27">
      <c r="Y3776">
        <v>620106</v>
      </c>
      <c r="Z3776" s="31">
        <v>44684</v>
      </c>
      <c r="AA3776">
        <v>4</v>
      </c>
    </row>
    <row r="3777" spans="25:27">
      <c r="Y3777">
        <v>620106</v>
      </c>
      <c r="Z3777" s="31">
        <v>44685</v>
      </c>
      <c r="AA3777">
        <v>6</v>
      </c>
    </row>
    <row r="3778" spans="25:27">
      <c r="Y3778">
        <v>620106</v>
      </c>
      <c r="Z3778" s="31">
        <v>44686</v>
      </c>
      <c r="AA3778">
        <v>15</v>
      </c>
    </row>
    <row r="3779" spans="25:27">
      <c r="Y3779">
        <v>620106</v>
      </c>
      <c r="Z3779" s="31">
        <v>44687</v>
      </c>
      <c r="AA3779">
        <v>14</v>
      </c>
    </row>
    <row r="3780" spans="25:27">
      <c r="Y3780">
        <v>620106</v>
      </c>
      <c r="Z3780" s="31">
        <v>44688</v>
      </c>
      <c r="AA3780">
        <v>6</v>
      </c>
    </row>
    <row r="3781" spans="25:27">
      <c r="Y3781">
        <v>620106</v>
      </c>
      <c r="Z3781" s="31">
        <v>44689</v>
      </c>
      <c r="AA3781">
        <v>11</v>
      </c>
    </row>
    <row r="3782" spans="25:27">
      <c r="Y3782">
        <v>620106</v>
      </c>
      <c r="Z3782" s="31">
        <v>44690</v>
      </c>
      <c r="AA3782">
        <v>10</v>
      </c>
    </row>
    <row r="3783" spans="25:27">
      <c r="Y3783">
        <v>620106</v>
      </c>
      <c r="Z3783" s="31">
        <v>44691</v>
      </c>
      <c r="AA3783">
        <v>11</v>
      </c>
    </row>
    <row r="3784" spans="25:27">
      <c r="Y3784">
        <v>620106</v>
      </c>
      <c r="Z3784" s="31">
        <v>44692</v>
      </c>
      <c r="AA3784">
        <v>0</v>
      </c>
    </row>
    <row r="3785" spans="25:27">
      <c r="Y3785">
        <v>620106</v>
      </c>
      <c r="Z3785" s="31">
        <v>44693</v>
      </c>
      <c r="AA3785">
        <v>0</v>
      </c>
    </row>
    <row r="3786" spans="25:27">
      <c r="Y3786">
        <v>620106</v>
      </c>
      <c r="Z3786" s="31">
        <v>44694</v>
      </c>
      <c r="AA3786">
        <v>0</v>
      </c>
    </row>
    <row r="3787" spans="25:27">
      <c r="Y3787">
        <v>620106</v>
      </c>
      <c r="Z3787" s="31">
        <v>44695</v>
      </c>
      <c r="AA3787">
        <v>0</v>
      </c>
    </row>
    <row r="3788" spans="25:27">
      <c r="Y3788">
        <v>620106</v>
      </c>
      <c r="Z3788" s="31">
        <v>44696</v>
      </c>
      <c r="AA3788">
        <v>0</v>
      </c>
    </row>
    <row r="3789" spans="25:27">
      <c r="Y3789">
        <v>620106</v>
      </c>
      <c r="Z3789" s="31">
        <v>44697</v>
      </c>
      <c r="AA3789">
        <v>0</v>
      </c>
    </row>
    <row r="3790" spans="25:27">
      <c r="Y3790">
        <v>620106</v>
      </c>
      <c r="Z3790" s="31">
        <v>44698</v>
      </c>
      <c r="AA3790">
        <v>0</v>
      </c>
    </row>
    <row r="3791" spans="25:27">
      <c r="Y3791">
        <v>620106</v>
      </c>
      <c r="Z3791" s="31">
        <v>44699</v>
      </c>
      <c r="AA3791">
        <v>0</v>
      </c>
    </row>
    <row r="3792" spans="25:27">
      <c r="Y3792">
        <v>620106</v>
      </c>
      <c r="Z3792" s="31">
        <v>44700</v>
      </c>
      <c r="AA3792">
        <v>0</v>
      </c>
    </row>
    <row r="3793" spans="25:27">
      <c r="Y3793">
        <v>620106</v>
      </c>
      <c r="Z3793" s="31">
        <v>44701</v>
      </c>
      <c r="AA3793">
        <v>0</v>
      </c>
    </row>
    <row r="3794" spans="25:27">
      <c r="Y3794">
        <v>620106</v>
      </c>
      <c r="Z3794" s="31">
        <v>44702</v>
      </c>
      <c r="AA3794">
        <v>0</v>
      </c>
    </row>
    <row r="3795" spans="25:27">
      <c r="Y3795">
        <v>620106</v>
      </c>
      <c r="Z3795" s="31">
        <v>44703</v>
      </c>
      <c r="AA3795">
        <v>0</v>
      </c>
    </row>
    <row r="3796" spans="25:27">
      <c r="Y3796">
        <v>620106</v>
      </c>
      <c r="Z3796" s="31">
        <v>44704</v>
      </c>
      <c r="AA3796">
        <v>0</v>
      </c>
    </row>
    <row r="3797" spans="25:27">
      <c r="Y3797">
        <v>620106</v>
      </c>
      <c r="Z3797" s="31">
        <v>44705</v>
      </c>
      <c r="AA3797">
        <v>0</v>
      </c>
    </row>
    <row r="3798" spans="25:27">
      <c r="Y3798">
        <v>620106</v>
      </c>
      <c r="Z3798" s="31">
        <v>44706</v>
      </c>
      <c r="AA3798">
        <v>20</v>
      </c>
    </row>
    <row r="3799" spans="25:27">
      <c r="Y3799">
        <v>620106</v>
      </c>
      <c r="Z3799" s="31">
        <v>44707</v>
      </c>
      <c r="AA3799">
        <v>7</v>
      </c>
    </row>
    <row r="3800" spans="25:27">
      <c r="Y3800">
        <v>620106</v>
      </c>
      <c r="Z3800" s="31">
        <v>44708</v>
      </c>
      <c r="AA3800">
        <v>12</v>
      </c>
    </row>
    <row r="3801" spans="25:27">
      <c r="Y3801">
        <v>620106</v>
      </c>
      <c r="Z3801" s="31">
        <v>44709</v>
      </c>
      <c r="AA3801">
        <v>7</v>
      </c>
    </row>
    <row r="3802" spans="25:27">
      <c r="Y3802">
        <v>620106</v>
      </c>
      <c r="Z3802" s="31">
        <v>44710</v>
      </c>
      <c r="AA3802">
        <v>13</v>
      </c>
    </row>
    <row r="3803" spans="25:27">
      <c r="Y3803">
        <v>620106</v>
      </c>
      <c r="Z3803" s="31">
        <v>44711</v>
      </c>
      <c r="AA3803">
        <v>14</v>
      </c>
    </row>
    <row r="3804" spans="25:27">
      <c r="Y3804">
        <v>620106</v>
      </c>
      <c r="Z3804" s="31">
        <v>44712</v>
      </c>
      <c r="AA3804">
        <v>10</v>
      </c>
    </row>
    <row r="3805" spans="25:27">
      <c r="Y3805">
        <v>620106</v>
      </c>
      <c r="Z3805" s="31">
        <v>44713</v>
      </c>
      <c r="AA3805">
        <v>7</v>
      </c>
    </row>
    <row r="3806" spans="25:27">
      <c r="Y3806">
        <v>620106</v>
      </c>
      <c r="Z3806" s="31">
        <v>44714</v>
      </c>
      <c r="AA3806">
        <v>17</v>
      </c>
    </row>
    <row r="3807" spans="25:27">
      <c r="Y3807">
        <v>620106</v>
      </c>
      <c r="Z3807" s="31">
        <v>44715</v>
      </c>
      <c r="AA3807">
        <v>13</v>
      </c>
    </row>
    <row r="3808" spans="25:27">
      <c r="Y3808">
        <v>620106</v>
      </c>
      <c r="Z3808" s="31">
        <v>44716</v>
      </c>
      <c r="AA3808">
        <v>0</v>
      </c>
    </row>
    <row r="3809" spans="25:27">
      <c r="Y3809">
        <v>620106</v>
      </c>
      <c r="Z3809" s="31">
        <v>44717</v>
      </c>
      <c r="AA3809">
        <v>7</v>
      </c>
    </row>
    <row r="3810" spans="25:27">
      <c r="Y3810">
        <v>620106</v>
      </c>
      <c r="Z3810" s="31">
        <v>44718</v>
      </c>
      <c r="AA3810">
        <v>4</v>
      </c>
    </row>
    <row r="3811" spans="25:27">
      <c r="Y3811">
        <v>620106</v>
      </c>
      <c r="Z3811" s="31">
        <v>44719</v>
      </c>
      <c r="AA3811">
        <v>0</v>
      </c>
    </row>
    <row r="3812" spans="25:27">
      <c r="Y3812">
        <v>620106</v>
      </c>
      <c r="Z3812" s="31">
        <v>44720</v>
      </c>
      <c r="AA3812">
        <v>0</v>
      </c>
    </row>
    <row r="3813" spans="25:27">
      <c r="Y3813">
        <v>620106</v>
      </c>
      <c r="Z3813" s="31">
        <v>44721</v>
      </c>
      <c r="AA3813">
        <v>10</v>
      </c>
    </row>
    <row r="3814" spans="25:27">
      <c r="Y3814">
        <v>620106</v>
      </c>
      <c r="Z3814" s="31">
        <v>44722</v>
      </c>
      <c r="AA3814">
        <v>1</v>
      </c>
    </row>
    <row r="3815" spans="25:27">
      <c r="Y3815">
        <v>620106</v>
      </c>
      <c r="Z3815" s="31">
        <v>44723</v>
      </c>
      <c r="AA3815">
        <v>6</v>
      </c>
    </row>
    <row r="3816" spans="25:27">
      <c r="Y3816">
        <v>620106</v>
      </c>
      <c r="Z3816" s="31">
        <v>44724</v>
      </c>
      <c r="AA3816">
        <v>7</v>
      </c>
    </row>
    <row r="3817" spans="25:27">
      <c r="Y3817">
        <v>620106</v>
      </c>
      <c r="Z3817" s="31">
        <v>44725</v>
      </c>
      <c r="AA3817">
        <v>18</v>
      </c>
    </row>
    <row r="3818" spans="25:27">
      <c r="Y3818">
        <v>620106</v>
      </c>
      <c r="Z3818" s="31">
        <v>44726</v>
      </c>
      <c r="AA3818">
        <v>0</v>
      </c>
    </row>
    <row r="3819" spans="25:27">
      <c r="Y3819">
        <v>620106</v>
      </c>
      <c r="Z3819" s="31">
        <v>44727</v>
      </c>
      <c r="AA3819">
        <v>0</v>
      </c>
    </row>
    <row r="3820" spans="25:27">
      <c r="Y3820">
        <v>620106</v>
      </c>
      <c r="Z3820" s="31">
        <v>44728</v>
      </c>
      <c r="AA3820">
        <v>0</v>
      </c>
    </row>
    <row r="3821" spans="25:27">
      <c r="Y3821">
        <v>620106</v>
      </c>
      <c r="Z3821" s="31">
        <v>44729</v>
      </c>
      <c r="AA3821">
        <v>0</v>
      </c>
    </row>
    <row r="3822" spans="25:27">
      <c r="Y3822">
        <v>620106</v>
      </c>
      <c r="Z3822" s="31">
        <v>44730</v>
      </c>
      <c r="AA3822">
        <v>0</v>
      </c>
    </row>
    <row r="3823" spans="25:27">
      <c r="Y3823">
        <v>620106</v>
      </c>
      <c r="Z3823" s="31">
        <v>44731</v>
      </c>
      <c r="AA3823">
        <v>0</v>
      </c>
    </row>
    <row r="3824" spans="25:27">
      <c r="Y3824">
        <v>620106</v>
      </c>
      <c r="Z3824" s="31">
        <v>44732</v>
      </c>
      <c r="AA3824">
        <v>0</v>
      </c>
    </row>
    <row r="3825" spans="25:27">
      <c r="Y3825">
        <v>620106</v>
      </c>
      <c r="Z3825" s="31">
        <v>44733</v>
      </c>
      <c r="AA3825">
        <v>0</v>
      </c>
    </row>
    <row r="3826" spans="25:27">
      <c r="Y3826">
        <v>620106</v>
      </c>
      <c r="Z3826" s="31">
        <v>44734</v>
      </c>
      <c r="AA3826">
        <v>0</v>
      </c>
    </row>
    <row r="3827" spans="25:27">
      <c r="Y3827">
        <v>620106</v>
      </c>
      <c r="Z3827" s="31">
        <v>44735</v>
      </c>
      <c r="AA3827">
        <v>0</v>
      </c>
    </row>
    <row r="3828" spans="25:27">
      <c r="Y3828">
        <v>620106</v>
      </c>
      <c r="Z3828" s="31">
        <v>44736</v>
      </c>
      <c r="AA3828">
        <v>0</v>
      </c>
    </row>
    <row r="3829" spans="25:27">
      <c r="Y3829">
        <v>620106</v>
      </c>
      <c r="Z3829" s="31">
        <v>44737</v>
      </c>
      <c r="AA3829">
        <v>0</v>
      </c>
    </row>
    <row r="3830" spans="25:27">
      <c r="Y3830">
        <v>620106</v>
      </c>
      <c r="Z3830" s="31">
        <v>44738</v>
      </c>
      <c r="AA3830">
        <v>20</v>
      </c>
    </row>
    <row r="3831" spans="25:27">
      <c r="Y3831">
        <v>620106</v>
      </c>
      <c r="Z3831" s="31">
        <v>44739</v>
      </c>
      <c r="AA3831">
        <v>20</v>
      </c>
    </row>
    <row r="3832" spans="25:27">
      <c r="Y3832">
        <v>620106</v>
      </c>
      <c r="Z3832" s="31">
        <v>44740</v>
      </c>
      <c r="AA3832">
        <v>8</v>
      </c>
    </row>
    <row r="3833" spans="25:27">
      <c r="Y3833">
        <v>620106</v>
      </c>
      <c r="Z3833" s="31">
        <v>44741</v>
      </c>
      <c r="AA3833">
        <v>15</v>
      </c>
    </row>
    <row r="3834" spans="25:27">
      <c r="Y3834">
        <v>620106</v>
      </c>
      <c r="Z3834" s="31">
        <v>44742</v>
      </c>
      <c r="AA3834">
        <v>7</v>
      </c>
    </row>
    <row r="3835" spans="25:27">
      <c r="Y3835">
        <v>620106</v>
      </c>
      <c r="Z3835" s="31">
        <v>44743</v>
      </c>
      <c r="AA3835">
        <v>0</v>
      </c>
    </row>
    <row r="3836" spans="25:27">
      <c r="Y3836">
        <v>620106</v>
      </c>
      <c r="Z3836" s="31">
        <v>44744</v>
      </c>
      <c r="AA3836">
        <v>19</v>
      </c>
    </row>
    <row r="3837" spans="25:27">
      <c r="Y3837">
        <v>620106</v>
      </c>
      <c r="Z3837" s="31">
        <v>44745</v>
      </c>
      <c r="AA3837">
        <v>19</v>
      </c>
    </row>
    <row r="3838" spans="25:27">
      <c r="Y3838">
        <v>620106</v>
      </c>
      <c r="Z3838" s="31">
        <v>44746</v>
      </c>
      <c r="AA3838">
        <v>7</v>
      </c>
    </row>
    <row r="3839" spans="25:27">
      <c r="Y3839">
        <v>620106</v>
      </c>
      <c r="Z3839" s="31">
        <v>44747</v>
      </c>
      <c r="AA3839">
        <v>0</v>
      </c>
    </row>
    <row r="3840" spans="25:27">
      <c r="Y3840">
        <v>620106</v>
      </c>
      <c r="Z3840" s="31">
        <v>44748</v>
      </c>
      <c r="AA3840">
        <v>0</v>
      </c>
    </row>
    <row r="3841" spans="25:27">
      <c r="Y3841">
        <v>620106</v>
      </c>
      <c r="Z3841" s="31">
        <v>44749</v>
      </c>
      <c r="AA3841">
        <v>0</v>
      </c>
    </row>
    <row r="3842" spans="25:27">
      <c r="Y3842">
        <v>620106</v>
      </c>
      <c r="Z3842" s="31">
        <v>44750</v>
      </c>
      <c r="AA3842">
        <v>0</v>
      </c>
    </row>
    <row r="3843" spans="25:27">
      <c r="Y3843">
        <v>620106</v>
      </c>
      <c r="Z3843" s="31">
        <v>44751</v>
      </c>
      <c r="AA3843">
        <v>0</v>
      </c>
    </row>
    <row r="3844" spans="25:27">
      <c r="Y3844">
        <v>620106</v>
      </c>
      <c r="Z3844" s="31">
        <v>44752</v>
      </c>
      <c r="AA3844">
        <v>8</v>
      </c>
    </row>
    <row r="3845" spans="25:27">
      <c r="Y3845">
        <v>620106</v>
      </c>
      <c r="Z3845" s="31">
        <v>44753</v>
      </c>
      <c r="AA3845">
        <v>14</v>
      </c>
    </row>
    <row r="3846" spans="25:27">
      <c r="Y3846">
        <v>620106</v>
      </c>
      <c r="Z3846" s="31">
        <v>44754</v>
      </c>
      <c r="AA3846">
        <v>2</v>
      </c>
    </row>
    <row r="3847" spans="25:27">
      <c r="Y3847">
        <v>620106</v>
      </c>
      <c r="Z3847" s="31">
        <v>44755</v>
      </c>
      <c r="AA3847">
        <v>13</v>
      </c>
    </row>
    <row r="3848" spans="25:27">
      <c r="Y3848">
        <v>620106</v>
      </c>
      <c r="Z3848" s="31">
        <v>44756</v>
      </c>
      <c r="AA3848">
        <v>16</v>
      </c>
    </row>
    <row r="3849" spans="25:27">
      <c r="Y3849">
        <v>620106</v>
      </c>
      <c r="Z3849" s="31">
        <v>44757</v>
      </c>
      <c r="AA3849">
        <v>8</v>
      </c>
    </row>
    <row r="3850" spans="25:27">
      <c r="Y3850">
        <v>620106</v>
      </c>
      <c r="Z3850" s="31">
        <v>44758</v>
      </c>
      <c r="AA3850">
        <v>8</v>
      </c>
    </row>
    <row r="3851" spans="25:27">
      <c r="Y3851">
        <v>620106</v>
      </c>
      <c r="Z3851" s="31">
        <v>44759</v>
      </c>
      <c r="AA3851">
        <v>19</v>
      </c>
    </row>
    <row r="3852" spans="25:27">
      <c r="Y3852">
        <v>620106</v>
      </c>
      <c r="Z3852" s="31">
        <v>44760</v>
      </c>
      <c r="AA3852">
        <v>16</v>
      </c>
    </row>
    <row r="3853" spans="25:27">
      <c r="Y3853">
        <v>620106</v>
      </c>
      <c r="Z3853" s="31">
        <v>44761</v>
      </c>
      <c r="AA3853">
        <v>7</v>
      </c>
    </row>
    <row r="3854" spans="25:27">
      <c r="Y3854">
        <v>620106</v>
      </c>
      <c r="Z3854" s="31">
        <v>44762</v>
      </c>
      <c r="AA3854">
        <v>12</v>
      </c>
    </row>
    <row r="3855" spans="25:27">
      <c r="Y3855">
        <v>620106</v>
      </c>
      <c r="Z3855" s="31">
        <v>44763</v>
      </c>
      <c r="AA3855">
        <v>9</v>
      </c>
    </row>
    <row r="3856" spans="25:27">
      <c r="Y3856">
        <v>620106</v>
      </c>
      <c r="Z3856" s="31">
        <v>44764</v>
      </c>
      <c r="AA3856">
        <v>13</v>
      </c>
    </row>
    <row r="3857" spans="25:27">
      <c r="Y3857">
        <v>620106</v>
      </c>
      <c r="Z3857" s="31">
        <v>44765</v>
      </c>
      <c r="AA3857">
        <v>13</v>
      </c>
    </row>
    <row r="3858" spans="25:27">
      <c r="Y3858">
        <v>620106</v>
      </c>
      <c r="Z3858" s="31">
        <v>44766</v>
      </c>
      <c r="AA3858">
        <v>17</v>
      </c>
    </row>
    <row r="3859" spans="25:27">
      <c r="Y3859">
        <v>620106</v>
      </c>
      <c r="Z3859" s="31">
        <v>44767</v>
      </c>
      <c r="AA3859">
        <v>19</v>
      </c>
    </row>
    <row r="3860" spans="25:27">
      <c r="Y3860">
        <v>620106</v>
      </c>
      <c r="Z3860" s="31">
        <v>44768</v>
      </c>
      <c r="AA3860">
        <v>0</v>
      </c>
    </row>
    <row r="3861" spans="25:27">
      <c r="Y3861">
        <v>620106</v>
      </c>
      <c r="Z3861" s="31">
        <v>44769</v>
      </c>
      <c r="AA3861">
        <v>0</v>
      </c>
    </row>
    <row r="3862" spans="25:27">
      <c r="Y3862">
        <v>620106</v>
      </c>
      <c r="Z3862" s="31">
        <v>44770</v>
      </c>
      <c r="AA3862">
        <v>14</v>
      </c>
    </row>
    <row r="3863" spans="25:27">
      <c r="Y3863">
        <v>620106</v>
      </c>
      <c r="Z3863" s="31">
        <v>44771</v>
      </c>
      <c r="AA3863">
        <v>14</v>
      </c>
    </row>
    <row r="3864" spans="25:27">
      <c r="Y3864">
        <v>620106</v>
      </c>
      <c r="Z3864" s="31">
        <v>44772</v>
      </c>
      <c r="AA3864">
        <v>13</v>
      </c>
    </row>
    <row r="3865" spans="25:27">
      <c r="Y3865">
        <v>620106</v>
      </c>
      <c r="Z3865" s="31">
        <v>44773</v>
      </c>
      <c r="AA3865">
        <v>1</v>
      </c>
    </row>
    <row r="3866" spans="25:27">
      <c r="Y3866">
        <v>620106</v>
      </c>
      <c r="Z3866" s="31">
        <v>44774</v>
      </c>
      <c r="AA3866">
        <v>5</v>
      </c>
    </row>
    <row r="3867" spans="25:27">
      <c r="Y3867">
        <v>620106</v>
      </c>
      <c r="Z3867" s="31">
        <v>44775</v>
      </c>
      <c r="AA3867">
        <v>6</v>
      </c>
    </row>
    <row r="3868" spans="25:27">
      <c r="Y3868">
        <v>620106</v>
      </c>
      <c r="Z3868" s="31">
        <v>44776</v>
      </c>
      <c r="AA3868">
        <v>0</v>
      </c>
    </row>
    <row r="3869" spans="25:27">
      <c r="Y3869">
        <v>620106</v>
      </c>
      <c r="Z3869" s="31">
        <v>44777</v>
      </c>
      <c r="AA3869">
        <v>8</v>
      </c>
    </row>
    <row r="3870" spans="25:27">
      <c r="Y3870">
        <v>620106</v>
      </c>
      <c r="Z3870" s="31">
        <v>44778</v>
      </c>
      <c r="AA3870">
        <v>4</v>
      </c>
    </row>
    <row r="3871" spans="25:27">
      <c r="Y3871">
        <v>620106</v>
      </c>
      <c r="Z3871" s="31">
        <v>44779</v>
      </c>
      <c r="AA3871">
        <v>10</v>
      </c>
    </row>
    <row r="3872" spans="25:27">
      <c r="Y3872">
        <v>620106</v>
      </c>
      <c r="Z3872" s="31">
        <v>44780</v>
      </c>
      <c r="AA3872">
        <v>20</v>
      </c>
    </row>
    <row r="3873" spans="25:27">
      <c r="Y3873">
        <v>620106</v>
      </c>
      <c r="Z3873" s="31">
        <v>44781</v>
      </c>
      <c r="AA3873">
        <v>18</v>
      </c>
    </row>
    <row r="3874" spans="25:27">
      <c r="Y3874">
        <v>620106</v>
      </c>
      <c r="Z3874" s="31">
        <v>44782</v>
      </c>
      <c r="AA3874">
        <v>6</v>
      </c>
    </row>
    <row r="3875" spans="25:27">
      <c r="Y3875">
        <v>620106</v>
      </c>
      <c r="Z3875" s="31">
        <v>44783</v>
      </c>
      <c r="AA3875">
        <v>10</v>
      </c>
    </row>
    <row r="3876" spans="25:27">
      <c r="Y3876">
        <v>620106</v>
      </c>
      <c r="Z3876" s="31">
        <v>44784</v>
      </c>
      <c r="AA3876">
        <v>13</v>
      </c>
    </row>
    <row r="3877" spans="25:27">
      <c r="Y3877">
        <v>620106</v>
      </c>
      <c r="Z3877" s="31">
        <v>44785</v>
      </c>
      <c r="AA3877">
        <v>7</v>
      </c>
    </row>
    <row r="3878" spans="25:27">
      <c r="Y3878">
        <v>620106</v>
      </c>
      <c r="Z3878" s="31">
        <v>44786</v>
      </c>
      <c r="AA3878">
        <v>7</v>
      </c>
    </row>
    <row r="3879" spans="25:27">
      <c r="Y3879">
        <v>620106</v>
      </c>
      <c r="Z3879" s="31">
        <v>44787</v>
      </c>
      <c r="AA3879">
        <v>16</v>
      </c>
    </row>
    <row r="3880" spans="25:27">
      <c r="Y3880">
        <v>620106</v>
      </c>
      <c r="Z3880" s="31">
        <v>44788</v>
      </c>
      <c r="AA3880">
        <v>19</v>
      </c>
    </row>
    <row r="3881" spans="25:27">
      <c r="Y3881">
        <v>620106</v>
      </c>
      <c r="Z3881" s="31">
        <v>44789</v>
      </c>
      <c r="AA3881">
        <v>12</v>
      </c>
    </row>
    <row r="3882" spans="25:27">
      <c r="Y3882">
        <v>620106</v>
      </c>
      <c r="Z3882" s="31">
        <v>44790</v>
      </c>
      <c r="AA3882">
        <v>18</v>
      </c>
    </row>
    <row r="3883" spans="25:27">
      <c r="Y3883">
        <v>620106</v>
      </c>
      <c r="Z3883" s="31">
        <v>44791</v>
      </c>
      <c r="AA3883">
        <v>0</v>
      </c>
    </row>
    <row r="3884" spans="25:27">
      <c r="Y3884">
        <v>620106</v>
      </c>
      <c r="Z3884" s="31">
        <v>44792</v>
      </c>
      <c r="AA3884">
        <v>0</v>
      </c>
    </row>
    <row r="3885" spans="25:27">
      <c r="Y3885">
        <v>620106</v>
      </c>
      <c r="Z3885" s="31">
        <v>44793</v>
      </c>
      <c r="AA3885">
        <v>5</v>
      </c>
    </row>
    <row r="3886" spans="25:27">
      <c r="Y3886">
        <v>620106</v>
      </c>
      <c r="Z3886" s="31">
        <v>44794</v>
      </c>
      <c r="AA3886">
        <v>10</v>
      </c>
    </row>
    <row r="3887" spans="25:27">
      <c r="Y3887">
        <v>620106</v>
      </c>
      <c r="Z3887" s="31">
        <v>44795</v>
      </c>
      <c r="AA3887">
        <v>10</v>
      </c>
    </row>
    <row r="3888" spans="25:27">
      <c r="Y3888">
        <v>620106</v>
      </c>
      <c r="Z3888" s="31">
        <v>44796</v>
      </c>
      <c r="AA3888">
        <v>0</v>
      </c>
    </row>
    <row r="3889" spans="25:27">
      <c r="Y3889">
        <v>620106</v>
      </c>
      <c r="Z3889" s="31">
        <v>44797</v>
      </c>
      <c r="AA3889">
        <v>0</v>
      </c>
    </row>
    <row r="3890" spans="25:27">
      <c r="Y3890">
        <v>620106</v>
      </c>
      <c r="Z3890" s="31">
        <v>44798</v>
      </c>
      <c r="AA3890">
        <v>0</v>
      </c>
    </row>
    <row r="3891" spans="25:27">
      <c r="Y3891">
        <v>620106</v>
      </c>
      <c r="Z3891" s="31">
        <v>44799</v>
      </c>
      <c r="AA3891">
        <v>0</v>
      </c>
    </row>
    <row r="3892" spans="25:27">
      <c r="Y3892">
        <v>620106</v>
      </c>
      <c r="Z3892" s="31">
        <v>44800</v>
      </c>
      <c r="AA3892">
        <v>23</v>
      </c>
    </row>
    <row r="3893" spans="25:27">
      <c r="Y3893">
        <v>620106</v>
      </c>
      <c r="Z3893" s="31">
        <v>44801</v>
      </c>
      <c r="AA3893">
        <v>0</v>
      </c>
    </row>
    <row r="3894" spans="25:27">
      <c r="Y3894">
        <v>620106</v>
      </c>
      <c r="Z3894" s="31">
        <v>44802</v>
      </c>
      <c r="AA3894">
        <v>18</v>
      </c>
    </row>
    <row r="3895" spans="25:27">
      <c r="Y3895">
        <v>620106</v>
      </c>
      <c r="Z3895" s="31">
        <v>44803</v>
      </c>
      <c r="AA3895">
        <v>8</v>
      </c>
    </row>
    <row r="3896" spans="25:27">
      <c r="Y3896">
        <v>620106</v>
      </c>
      <c r="Z3896" s="31">
        <v>44804</v>
      </c>
      <c r="AA3896">
        <v>0</v>
      </c>
    </row>
    <row r="3897" spans="25:27">
      <c r="Y3897">
        <v>620106</v>
      </c>
      <c r="Z3897" s="31">
        <v>44805</v>
      </c>
      <c r="AA3897">
        <v>0</v>
      </c>
    </row>
    <row r="3898" spans="25:27">
      <c r="Y3898">
        <v>620106</v>
      </c>
      <c r="Z3898" s="31">
        <v>44806</v>
      </c>
      <c r="AA3898">
        <v>12</v>
      </c>
    </row>
    <row r="3899" spans="25:27">
      <c r="Y3899">
        <v>620106</v>
      </c>
      <c r="Z3899" s="31">
        <v>44807</v>
      </c>
      <c r="AA3899">
        <v>16</v>
      </c>
    </row>
    <row r="3900" spans="25:27">
      <c r="Y3900">
        <v>620106</v>
      </c>
      <c r="Z3900" s="31">
        <v>44808</v>
      </c>
      <c r="AA3900">
        <v>6</v>
      </c>
    </row>
    <row r="3901" spans="25:27">
      <c r="Y3901">
        <v>620106</v>
      </c>
      <c r="Z3901" s="31">
        <v>44809</v>
      </c>
      <c r="AA3901">
        <v>7</v>
      </c>
    </row>
    <row r="3902" spans="25:27">
      <c r="Y3902">
        <v>620106</v>
      </c>
      <c r="Z3902" s="31">
        <v>44810</v>
      </c>
      <c r="AA3902">
        <v>4</v>
      </c>
    </row>
    <row r="3903" spans="25:27">
      <c r="Y3903">
        <v>620106</v>
      </c>
      <c r="Z3903" s="31">
        <v>44811</v>
      </c>
      <c r="AA3903">
        <v>8</v>
      </c>
    </row>
    <row r="3904" spans="25:27">
      <c r="Y3904">
        <v>620106</v>
      </c>
      <c r="Z3904" s="31">
        <v>44812</v>
      </c>
      <c r="AA3904">
        <v>12</v>
      </c>
    </row>
    <row r="3905" spans="25:27">
      <c r="Y3905">
        <v>620106</v>
      </c>
      <c r="Z3905" s="31">
        <v>44813</v>
      </c>
      <c r="AA3905">
        <v>11</v>
      </c>
    </row>
    <row r="3906" spans="25:27">
      <c r="Y3906">
        <v>620106</v>
      </c>
      <c r="Z3906" s="31">
        <v>44814</v>
      </c>
      <c r="AA3906">
        <v>9</v>
      </c>
    </row>
    <row r="3907" spans="25:27">
      <c r="Y3907">
        <v>620106</v>
      </c>
      <c r="Z3907" s="31">
        <v>44815</v>
      </c>
      <c r="AA3907">
        <v>0</v>
      </c>
    </row>
    <row r="3908" spans="25:27">
      <c r="Y3908">
        <v>620106</v>
      </c>
      <c r="Z3908" s="31">
        <v>44816</v>
      </c>
      <c r="AA3908">
        <v>13</v>
      </c>
    </row>
    <row r="3909" spans="25:27">
      <c r="Y3909">
        <v>620106</v>
      </c>
      <c r="Z3909" s="31">
        <v>44817</v>
      </c>
      <c r="AA3909">
        <v>9</v>
      </c>
    </row>
    <row r="3910" spans="25:27">
      <c r="Y3910">
        <v>620106</v>
      </c>
      <c r="Z3910" s="31">
        <v>44818</v>
      </c>
      <c r="AA3910">
        <v>15</v>
      </c>
    </row>
    <row r="3911" spans="25:27">
      <c r="Y3911">
        <v>620106</v>
      </c>
      <c r="Z3911" s="31">
        <v>44819</v>
      </c>
      <c r="AA3911">
        <v>22</v>
      </c>
    </row>
    <row r="3912" spans="25:27">
      <c r="Y3912">
        <v>620106</v>
      </c>
      <c r="Z3912" s="31">
        <v>44820</v>
      </c>
      <c r="AA3912">
        <v>11</v>
      </c>
    </row>
    <row r="3913" spans="25:27">
      <c r="Y3913">
        <v>620106</v>
      </c>
      <c r="Z3913" s="31">
        <v>44821</v>
      </c>
      <c r="AA3913">
        <v>18</v>
      </c>
    </row>
    <row r="3914" spans="25:27">
      <c r="Y3914">
        <v>620106</v>
      </c>
      <c r="Z3914" s="31">
        <v>44822</v>
      </c>
      <c r="AA3914">
        <v>20</v>
      </c>
    </row>
    <row r="3915" spans="25:27">
      <c r="Y3915">
        <v>620106</v>
      </c>
      <c r="Z3915" s="31">
        <v>44823</v>
      </c>
      <c r="AA3915">
        <v>17</v>
      </c>
    </row>
    <row r="3916" spans="25:27">
      <c r="Y3916">
        <v>620106</v>
      </c>
      <c r="Z3916" s="31">
        <v>44824</v>
      </c>
      <c r="AA3916">
        <v>20</v>
      </c>
    </row>
    <row r="3917" spans="25:27">
      <c r="Y3917">
        <v>620106</v>
      </c>
      <c r="Z3917" s="31">
        <v>44825</v>
      </c>
      <c r="AA3917">
        <v>12</v>
      </c>
    </row>
    <row r="3918" spans="25:27">
      <c r="Y3918">
        <v>620106</v>
      </c>
      <c r="Z3918" s="31">
        <v>44826</v>
      </c>
      <c r="AA3918">
        <v>14</v>
      </c>
    </row>
    <row r="3919" spans="25:27">
      <c r="Y3919">
        <v>620106</v>
      </c>
      <c r="Z3919" s="31">
        <v>44827</v>
      </c>
      <c r="AA3919">
        <v>0</v>
      </c>
    </row>
    <row r="3920" spans="25:27">
      <c r="Y3920">
        <v>620106</v>
      </c>
      <c r="Z3920" s="31">
        <v>44828</v>
      </c>
      <c r="AA3920">
        <v>0</v>
      </c>
    </row>
    <row r="3921" spans="25:27">
      <c r="Y3921">
        <v>620106</v>
      </c>
      <c r="Z3921" s="31">
        <v>44829</v>
      </c>
      <c r="AA3921">
        <v>3</v>
      </c>
    </row>
    <row r="3922" spans="25:27">
      <c r="Y3922">
        <v>620106</v>
      </c>
      <c r="Z3922" s="31">
        <v>44830</v>
      </c>
      <c r="AA3922">
        <v>0</v>
      </c>
    </row>
    <row r="3923" spans="25:27">
      <c r="Y3923">
        <v>620106</v>
      </c>
      <c r="Z3923" s="31">
        <v>44831</v>
      </c>
      <c r="AA3923">
        <v>0</v>
      </c>
    </row>
    <row r="3924" spans="25:27">
      <c r="Y3924">
        <v>620106</v>
      </c>
      <c r="Z3924" s="31">
        <v>44832</v>
      </c>
      <c r="AA3924">
        <v>12</v>
      </c>
    </row>
    <row r="3925" spans="25:27">
      <c r="Y3925">
        <v>620106</v>
      </c>
      <c r="Z3925" s="31">
        <v>44833</v>
      </c>
      <c r="AA3925">
        <v>20</v>
      </c>
    </row>
    <row r="3926" spans="25:27">
      <c r="Y3926">
        <v>620106</v>
      </c>
      <c r="Z3926" s="31">
        <v>44834</v>
      </c>
      <c r="AA3926">
        <v>18</v>
      </c>
    </row>
    <row r="3927" spans="25:27">
      <c r="Y3927">
        <v>620106</v>
      </c>
      <c r="Z3927" s="31">
        <v>44835</v>
      </c>
      <c r="AA3927">
        <v>3</v>
      </c>
    </row>
    <row r="3928" spans="25:27">
      <c r="Y3928">
        <v>620106</v>
      </c>
      <c r="Z3928" s="31">
        <v>44836</v>
      </c>
      <c r="AA3928">
        <v>12</v>
      </c>
    </row>
    <row r="3929" spans="25:27">
      <c r="Y3929">
        <v>620106</v>
      </c>
      <c r="Z3929" s="31">
        <v>44837</v>
      </c>
      <c r="AA3929">
        <v>0</v>
      </c>
    </row>
    <row r="3930" spans="25:27">
      <c r="Y3930">
        <v>620106</v>
      </c>
      <c r="Z3930" s="31">
        <v>44838</v>
      </c>
      <c r="AA3930">
        <v>8</v>
      </c>
    </row>
    <row r="3931" spans="25:27">
      <c r="Y3931">
        <v>620106</v>
      </c>
      <c r="Z3931" s="31">
        <v>44839</v>
      </c>
      <c r="AA3931">
        <v>7</v>
      </c>
    </row>
    <row r="3932" spans="25:27">
      <c r="Y3932">
        <v>620106</v>
      </c>
      <c r="Z3932" s="31">
        <v>44840</v>
      </c>
      <c r="AA3932">
        <v>10</v>
      </c>
    </row>
    <row r="3933" spans="25:27">
      <c r="Y3933">
        <v>620106</v>
      </c>
      <c r="Z3933" s="31">
        <v>44841</v>
      </c>
      <c r="AA3933">
        <v>6</v>
      </c>
    </row>
    <row r="3934" spans="25:27">
      <c r="Y3934">
        <v>620106</v>
      </c>
      <c r="Z3934" s="31">
        <v>44842</v>
      </c>
      <c r="AA3934">
        <v>7</v>
      </c>
    </row>
    <row r="3935" spans="25:27">
      <c r="Y3935">
        <v>620106</v>
      </c>
      <c r="Z3935" s="31">
        <v>44843</v>
      </c>
      <c r="AA3935">
        <v>6</v>
      </c>
    </row>
    <row r="3936" spans="25:27">
      <c r="Y3936">
        <v>620106</v>
      </c>
      <c r="Z3936" s="31">
        <v>44844</v>
      </c>
      <c r="AA3936">
        <v>13</v>
      </c>
    </row>
    <row r="3937" spans="25:27">
      <c r="Y3937">
        <v>620106</v>
      </c>
      <c r="Z3937" s="31">
        <v>44845</v>
      </c>
      <c r="AA3937">
        <v>0</v>
      </c>
    </row>
    <row r="3938" spans="25:27">
      <c r="Y3938">
        <v>620106</v>
      </c>
      <c r="Z3938" s="31">
        <v>44846</v>
      </c>
      <c r="AA3938">
        <v>6</v>
      </c>
    </row>
    <row r="3939" spans="25:27">
      <c r="Y3939">
        <v>620106</v>
      </c>
      <c r="Z3939" s="31">
        <v>44847</v>
      </c>
      <c r="AA3939">
        <v>0</v>
      </c>
    </row>
    <row r="3940" spans="25:27">
      <c r="Y3940">
        <v>620106</v>
      </c>
      <c r="Z3940" s="31">
        <v>44848</v>
      </c>
      <c r="AA3940">
        <v>0</v>
      </c>
    </row>
    <row r="3941" spans="25:27">
      <c r="Y3941">
        <v>620106</v>
      </c>
      <c r="Z3941" s="31">
        <v>44849</v>
      </c>
      <c r="AA3941">
        <v>0</v>
      </c>
    </row>
    <row r="3942" spans="25:27">
      <c r="Y3942">
        <v>620106</v>
      </c>
      <c r="Z3942" s="31">
        <v>44850</v>
      </c>
      <c r="AA3942">
        <v>3</v>
      </c>
    </row>
    <row r="3943" spans="25:27">
      <c r="Y3943">
        <v>620106</v>
      </c>
      <c r="Z3943" s="31">
        <v>44851</v>
      </c>
      <c r="AA3943">
        <v>9</v>
      </c>
    </row>
    <row r="3944" spans="25:27">
      <c r="Y3944">
        <v>620106</v>
      </c>
      <c r="Z3944" s="31">
        <v>44852</v>
      </c>
      <c r="AA3944">
        <v>7</v>
      </c>
    </row>
    <row r="3945" spans="25:27">
      <c r="Y3945">
        <v>620106</v>
      </c>
      <c r="Z3945" s="31">
        <v>44853</v>
      </c>
      <c r="AA3945">
        <v>11</v>
      </c>
    </row>
    <row r="3946" spans="25:27">
      <c r="Y3946">
        <v>620106</v>
      </c>
      <c r="Z3946" s="31">
        <v>44854</v>
      </c>
      <c r="AA3946">
        <v>17</v>
      </c>
    </row>
    <row r="3947" spans="25:27">
      <c r="Y3947">
        <v>620106</v>
      </c>
      <c r="Z3947" s="31">
        <v>44855</v>
      </c>
      <c r="AA3947">
        <v>15</v>
      </c>
    </row>
    <row r="3948" spans="25:27">
      <c r="Y3948">
        <v>620106</v>
      </c>
      <c r="Z3948" s="31">
        <v>44856</v>
      </c>
      <c r="AA3948">
        <v>1</v>
      </c>
    </row>
    <row r="3949" spans="25:27">
      <c r="Y3949">
        <v>620106</v>
      </c>
      <c r="Z3949" s="31">
        <v>44857</v>
      </c>
      <c r="AA3949">
        <v>9</v>
      </c>
    </row>
    <row r="3950" spans="25:27">
      <c r="Y3950">
        <v>620106</v>
      </c>
      <c r="Z3950" s="31">
        <v>44858</v>
      </c>
      <c r="AA3950">
        <v>0</v>
      </c>
    </row>
    <row r="3951" spans="25:27">
      <c r="Y3951">
        <v>620106</v>
      </c>
      <c r="Z3951" s="31">
        <v>44859</v>
      </c>
      <c r="AA3951">
        <v>18</v>
      </c>
    </row>
    <row r="3952" spans="25:27">
      <c r="Y3952">
        <v>620106</v>
      </c>
      <c r="Z3952" s="31">
        <v>44860</v>
      </c>
      <c r="AA3952">
        <v>18</v>
      </c>
    </row>
    <row r="3953" spans="25:27">
      <c r="Y3953">
        <v>620106</v>
      </c>
      <c r="Z3953" s="31">
        <v>44861</v>
      </c>
      <c r="AA3953">
        <v>18</v>
      </c>
    </row>
    <row r="3954" spans="25:27">
      <c r="Y3954">
        <v>620106</v>
      </c>
      <c r="Z3954" s="31">
        <v>44862</v>
      </c>
      <c r="AA3954">
        <v>2</v>
      </c>
    </row>
    <row r="3955" spans="25:27">
      <c r="Y3955">
        <v>620106</v>
      </c>
      <c r="Z3955" s="31">
        <v>44863</v>
      </c>
      <c r="AA3955">
        <v>2</v>
      </c>
    </row>
    <row r="3956" spans="25:27">
      <c r="Y3956">
        <v>620106</v>
      </c>
      <c r="Z3956" s="31">
        <v>44864</v>
      </c>
      <c r="AA3956">
        <v>0</v>
      </c>
    </row>
    <row r="3957" spans="25:27">
      <c r="Y3957">
        <v>620106</v>
      </c>
      <c r="Z3957" s="31">
        <v>44865</v>
      </c>
      <c r="AA3957">
        <v>0</v>
      </c>
    </row>
    <row r="3958" spans="25:27">
      <c r="Y3958">
        <v>620106</v>
      </c>
      <c r="Z3958" s="31">
        <v>44866</v>
      </c>
      <c r="AA3958">
        <v>0</v>
      </c>
    </row>
    <row r="3959" spans="25:27">
      <c r="Y3959">
        <v>620106</v>
      </c>
      <c r="Z3959" s="31">
        <v>44867</v>
      </c>
      <c r="AA3959">
        <v>0</v>
      </c>
    </row>
    <row r="3960" spans="25:27">
      <c r="Y3960">
        <v>620106</v>
      </c>
      <c r="Z3960" s="31">
        <v>44868</v>
      </c>
      <c r="AA3960">
        <v>0</v>
      </c>
    </row>
    <row r="3961" spans="25:27">
      <c r="Y3961">
        <v>620106</v>
      </c>
      <c r="Z3961" s="31">
        <v>44869</v>
      </c>
      <c r="AA3961">
        <v>0</v>
      </c>
    </row>
    <row r="3962" spans="25:27">
      <c r="Y3962">
        <v>620106</v>
      </c>
      <c r="Z3962" s="31">
        <v>44870</v>
      </c>
      <c r="AA3962">
        <v>0</v>
      </c>
    </row>
    <row r="3963" spans="25:27">
      <c r="Y3963">
        <v>620106</v>
      </c>
      <c r="Z3963" s="31">
        <v>44871</v>
      </c>
      <c r="AA3963">
        <v>0</v>
      </c>
    </row>
    <row r="3964" spans="25:27">
      <c r="Y3964">
        <v>620106</v>
      </c>
      <c r="Z3964" s="31">
        <v>44872</v>
      </c>
      <c r="AA3964">
        <v>0</v>
      </c>
    </row>
    <row r="3965" spans="25:27">
      <c r="Y3965">
        <v>620106</v>
      </c>
      <c r="Z3965" s="31">
        <v>44873</v>
      </c>
      <c r="AA3965">
        <v>0</v>
      </c>
    </row>
    <row r="3966" spans="25:27">
      <c r="Y3966">
        <v>620106</v>
      </c>
      <c r="Z3966" s="31">
        <v>44874</v>
      </c>
      <c r="AA3966">
        <v>0</v>
      </c>
    </row>
    <row r="3967" spans="25:27">
      <c r="Y3967">
        <v>620106</v>
      </c>
      <c r="Z3967" s="31">
        <v>44875</v>
      </c>
      <c r="AA3967">
        <v>0</v>
      </c>
    </row>
    <row r="3968" spans="25:27">
      <c r="Y3968">
        <v>620106</v>
      </c>
      <c r="Z3968" s="31">
        <v>44876</v>
      </c>
      <c r="AA3968">
        <v>0</v>
      </c>
    </row>
    <row r="3969" spans="25:27">
      <c r="Y3969">
        <v>620106</v>
      </c>
      <c r="Z3969" s="31">
        <v>44877</v>
      </c>
      <c r="AA3969">
        <v>0</v>
      </c>
    </row>
    <row r="3970" spans="25:27">
      <c r="Y3970">
        <v>620106</v>
      </c>
      <c r="Z3970" s="31">
        <v>44878</v>
      </c>
      <c r="AA3970">
        <v>0</v>
      </c>
    </row>
    <row r="3971" spans="25:27">
      <c r="Y3971">
        <v>620106</v>
      </c>
      <c r="Z3971" s="31">
        <v>44879</v>
      </c>
      <c r="AA3971">
        <v>0</v>
      </c>
    </row>
    <row r="3972" spans="25:27">
      <c r="Y3972">
        <v>620106</v>
      </c>
      <c r="Z3972" s="31">
        <v>44880</v>
      </c>
      <c r="AA3972">
        <v>0</v>
      </c>
    </row>
    <row r="3973" spans="25:27">
      <c r="Y3973">
        <v>620106</v>
      </c>
      <c r="Z3973" s="31">
        <v>44881</v>
      </c>
      <c r="AA3973">
        <v>0</v>
      </c>
    </row>
    <row r="3974" spans="25:27">
      <c r="Y3974">
        <v>620106</v>
      </c>
      <c r="Z3974" s="31">
        <v>44882</v>
      </c>
      <c r="AA3974">
        <v>7</v>
      </c>
    </row>
    <row r="3975" spans="25:27">
      <c r="Y3975">
        <v>620106</v>
      </c>
      <c r="Z3975" s="31">
        <v>44883</v>
      </c>
      <c r="AA3975">
        <v>7</v>
      </c>
    </row>
    <row r="3976" spans="25:27">
      <c r="Y3976">
        <v>620106</v>
      </c>
      <c r="Z3976" s="31">
        <v>44884</v>
      </c>
      <c r="AA3976">
        <v>4</v>
      </c>
    </row>
    <row r="3977" spans="25:27">
      <c r="Y3977">
        <v>620106</v>
      </c>
      <c r="Z3977" s="31">
        <v>44885</v>
      </c>
      <c r="AA3977">
        <v>13</v>
      </c>
    </row>
    <row r="3978" spans="25:27">
      <c r="Y3978">
        <v>620106</v>
      </c>
      <c r="Z3978" s="31">
        <v>44886</v>
      </c>
      <c r="AA3978">
        <v>7</v>
      </c>
    </row>
    <row r="3979" spans="25:27">
      <c r="Y3979">
        <v>620106</v>
      </c>
      <c r="Z3979" s="31">
        <v>44887</v>
      </c>
      <c r="AA3979">
        <v>11</v>
      </c>
    </row>
    <row r="3980" spans="25:27">
      <c r="Y3980">
        <v>620106</v>
      </c>
      <c r="Z3980" s="31">
        <v>44888</v>
      </c>
      <c r="AA3980">
        <v>7</v>
      </c>
    </row>
    <row r="3981" spans="25:27">
      <c r="Y3981">
        <v>620106</v>
      </c>
      <c r="Z3981" s="31">
        <v>44889</v>
      </c>
      <c r="AA3981">
        <v>0</v>
      </c>
    </row>
    <row r="3982" spans="25:27">
      <c r="Y3982">
        <v>620106</v>
      </c>
      <c r="Z3982" s="31">
        <v>44890</v>
      </c>
      <c r="AA3982">
        <v>0</v>
      </c>
    </row>
    <row r="3983" spans="25:27">
      <c r="Y3983">
        <v>620106</v>
      </c>
      <c r="Z3983" s="31">
        <v>44891</v>
      </c>
      <c r="AA3983">
        <v>2</v>
      </c>
    </row>
    <row r="3984" spans="25:27">
      <c r="Y3984">
        <v>620106</v>
      </c>
      <c r="Z3984" s="31">
        <v>44892</v>
      </c>
      <c r="AA3984">
        <v>0</v>
      </c>
    </row>
    <row r="3985" spans="25:27">
      <c r="Y3985">
        <v>620106</v>
      </c>
      <c r="Z3985" s="31">
        <v>44893</v>
      </c>
      <c r="AA3985">
        <v>0</v>
      </c>
    </row>
    <row r="3986" spans="25:27">
      <c r="Y3986">
        <v>620106</v>
      </c>
      <c r="Z3986" s="31">
        <v>44894</v>
      </c>
      <c r="AA3986">
        <v>0</v>
      </c>
    </row>
    <row r="3987" spans="25:27">
      <c r="Y3987">
        <v>620106</v>
      </c>
      <c r="Z3987" s="31">
        <v>44895</v>
      </c>
      <c r="AA3987">
        <v>0</v>
      </c>
    </row>
    <row r="3988" spans="25:27">
      <c r="Y3988">
        <v>620106</v>
      </c>
      <c r="Z3988" s="31">
        <v>44896</v>
      </c>
      <c r="AA3988">
        <v>0</v>
      </c>
    </row>
    <row r="3989" spans="25:27">
      <c r="Y3989">
        <v>620106</v>
      </c>
      <c r="Z3989" s="31">
        <v>44897</v>
      </c>
      <c r="AA3989">
        <v>0</v>
      </c>
    </row>
    <row r="3990" spans="25:27">
      <c r="Y3990">
        <v>620106</v>
      </c>
      <c r="Z3990" s="31">
        <v>44898</v>
      </c>
      <c r="AA3990">
        <v>17</v>
      </c>
    </row>
    <row r="3991" spans="25:27">
      <c r="Y3991">
        <v>620106</v>
      </c>
      <c r="Z3991" s="31">
        <v>44899</v>
      </c>
      <c r="AA3991">
        <v>16</v>
      </c>
    </row>
    <row r="3992" spans="25:27">
      <c r="Y3992">
        <v>620106</v>
      </c>
      <c r="Z3992" s="31">
        <v>44900</v>
      </c>
      <c r="AA3992">
        <v>0</v>
      </c>
    </row>
    <row r="3993" spans="25:27">
      <c r="Y3993">
        <v>620106</v>
      </c>
      <c r="Z3993" s="31">
        <v>44901</v>
      </c>
      <c r="AA3993">
        <v>0</v>
      </c>
    </row>
    <row r="3994" spans="25:27">
      <c r="Y3994">
        <v>620106</v>
      </c>
      <c r="Z3994" s="31">
        <v>44902</v>
      </c>
      <c r="AA3994">
        <v>13</v>
      </c>
    </row>
    <row r="3995" spans="25:27">
      <c r="Y3995">
        <v>620106</v>
      </c>
      <c r="Z3995" s="31">
        <v>44903</v>
      </c>
      <c r="AA3995">
        <v>1</v>
      </c>
    </row>
    <row r="3996" spans="25:27">
      <c r="Y3996">
        <v>620106</v>
      </c>
      <c r="Z3996" s="31">
        <v>44904</v>
      </c>
      <c r="AA3996">
        <v>0</v>
      </c>
    </row>
    <row r="3997" spans="25:27">
      <c r="Y3997">
        <v>620106</v>
      </c>
      <c r="Z3997" s="31">
        <v>44905</v>
      </c>
      <c r="AA3997">
        <v>0</v>
      </c>
    </row>
    <row r="3998" spans="25:27">
      <c r="Y3998">
        <v>620106</v>
      </c>
      <c r="Z3998" s="31">
        <v>44906</v>
      </c>
      <c r="AA3998">
        <v>7</v>
      </c>
    </row>
    <row r="3999" spans="25:27">
      <c r="Y3999">
        <v>620106</v>
      </c>
      <c r="Z3999" s="31">
        <v>44907</v>
      </c>
      <c r="AA3999">
        <v>6</v>
      </c>
    </row>
    <row r="4000" spans="25:27">
      <c r="Y4000">
        <v>620106</v>
      </c>
      <c r="Z4000" s="31">
        <v>44908</v>
      </c>
      <c r="AA4000">
        <v>6</v>
      </c>
    </row>
    <row r="4001" spans="25:27">
      <c r="Y4001">
        <v>620106</v>
      </c>
      <c r="Z4001" s="31">
        <v>44909</v>
      </c>
      <c r="AA4001">
        <v>8</v>
      </c>
    </row>
    <row r="4002" spans="25:27">
      <c r="Y4002">
        <v>620106</v>
      </c>
      <c r="Z4002" s="31">
        <v>44910</v>
      </c>
      <c r="AA4002">
        <v>11</v>
      </c>
    </row>
    <row r="4003" spans="25:27">
      <c r="Y4003">
        <v>620106</v>
      </c>
      <c r="Z4003" s="31">
        <v>44911</v>
      </c>
      <c r="AA4003">
        <v>8</v>
      </c>
    </row>
    <row r="4004" spans="25:27">
      <c r="Y4004">
        <v>620106</v>
      </c>
      <c r="Z4004" s="31">
        <v>44912</v>
      </c>
      <c r="AA4004">
        <v>20</v>
      </c>
    </row>
    <row r="4005" spans="25:27">
      <c r="Y4005">
        <v>620106</v>
      </c>
      <c r="Z4005" s="31">
        <v>44913</v>
      </c>
      <c r="AA4005">
        <v>19</v>
      </c>
    </row>
    <row r="4006" spans="25:27">
      <c r="Y4006">
        <v>620106</v>
      </c>
      <c r="Z4006" s="31">
        <v>44914</v>
      </c>
      <c r="AA4006">
        <v>0</v>
      </c>
    </row>
    <row r="4007" spans="25:27">
      <c r="Y4007">
        <v>620106</v>
      </c>
      <c r="Z4007" s="31">
        <v>44915</v>
      </c>
      <c r="AA4007">
        <v>11</v>
      </c>
    </row>
    <row r="4008" spans="25:27">
      <c r="Y4008">
        <v>620106</v>
      </c>
      <c r="Z4008" s="31">
        <v>44916</v>
      </c>
      <c r="AA4008">
        <v>0</v>
      </c>
    </row>
    <row r="4009" spans="25:27">
      <c r="Y4009">
        <v>620106</v>
      </c>
      <c r="Z4009" s="31">
        <v>44917</v>
      </c>
      <c r="AA4009">
        <v>1</v>
      </c>
    </row>
    <row r="4010" spans="25:27">
      <c r="Y4010">
        <v>620106</v>
      </c>
      <c r="Z4010" s="31">
        <v>44918</v>
      </c>
      <c r="AA4010">
        <v>11</v>
      </c>
    </row>
    <row r="4011" spans="25:27">
      <c r="Y4011">
        <v>620106</v>
      </c>
      <c r="Z4011" s="31">
        <v>44919</v>
      </c>
      <c r="AA4011">
        <v>5</v>
      </c>
    </row>
    <row r="4012" spans="25:27">
      <c r="Y4012">
        <v>620106</v>
      </c>
      <c r="Z4012" s="31">
        <v>44920</v>
      </c>
      <c r="AA4012">
        <v>0</v>
      </c>
    </row>
    <row r="4013" spans="25:27">
      <c r="Y4013">
        <v>620106</v>
      </c>
      <c r="Z4013" s="31">
        <v>44921</v>
      </c>
      <c r="AA4013">
        <v>0</v>
      </c>
    </row>
    <row r="4014" spans="25:27">
      <c r="Y4014">
        <v>620106</v>
      </c>
      <c r="Z4014" s="31">
        <v>44922</v>
      </c>
      <c r="AA4014">
        <v>7</v>
      </c>
    </row>
    <row r="4015" spans="25:27">
      <c r="Y4015">
        <v>620106</v>
      </c>
      <c r="Z4015" s="31">
        <v>44923</v>
      </c>
      <c r="AA4015">
        <v>12</v>
      </c>
    </row>
    <row r="4016" spans="25:27">
      <c r="Y4016">
        <v>620106</v>
      </c>
      <c r="Z4016" s="31">
        <v>44924</v>
      </c>
      <c r="AA4016">
        <v>4</v>
      </c>
    </row>
    <row r="4017" spans="25:27">
      <c r="Y4017">
        <v>620106</v>
      </c>
      <c r="Z4017" s="31">
        <v>44925</v>
      </c>
      <c r="AA4017">
        <v>9</v>
      </c>
    </row>
    <row r="4018" spans="25:27">
      <c r="Y4018">
        <v>620106</v>
      </c>
      <c r="Z4018" s="31">
        <v>44926</v>
      </c>
      <c r="AA4018">
        <v>13</v>
      </c>
    </row>
    <row r="4019" spans="25:27">
      <c r="Y4019">
        <v>620106</v>
      </c>
      <c r="Z4019" s="31">
        <v>44927</v>
      </c>
      <c r="AA4019">
        <v>0</v>
      </c>
    </row>
    <row r="4020" spans="25:27">
      <c r="Y4020">
        <v>620106</v>
      </c>
      <c r="Z4020" s="31">
        <v>44928</v>
      </c>
      <c r="AA4020">
        <v>0</v>
      </c>
    </row>
    <row r="4021" spans="25:27">
      <c r="Y4021">
        <v>620106</v>
      </c>
      <c r="Z4021" s="31">
        <v>44929</v>
      </c>
      <c r="AA4021">
        <v>14</v>
      </c>
    </row>
    <row r="4022" spans="25:27">
      <c r="Y4022">
        <v>620106</v>
      </c>
      <c r="Z4022" s="31">
        <v>44930</v>
      </c>
      <c r="AA4022">
        <v>5</v>
      </c>
    </row>
    <row r="4023" spans="25:27">
      <c r="Y4023">
        <v>620106</v>
      </c>
      <c r="Z4023" s="31">
        <v>44931</v>
      </c>
      <c r="AA4023">
        <v>20</v>
      </c>
    </row>
    <row r="4024" spans="25:27">
      <c r="Y4024">
        <v>620106</v>
      </c>
      <c r="Z4024" s="31">
        <v>44932</v>
      </c>
      <c r="AA4024">
        <v>19</v>
      </c>
    </row>
    <row r="4025" spans="25:27">
      <c r="Y4025">
        <v>620106</v>
      </c>
      <c r="Z4025" s="31">
        <v>44933</v>
      </c>
      <c r="AA4025">
        <v>9</v>
      </c>
    </row>
    <row r="4026" spans="25:27">
      <c r="Y4026">
        <v>620106</v>
      </c>
      <c r="Z4026" s="31">
        <v>44934</v>
      </c>
      <c r="AA4026">
        <v>0</v>
      </c>
    </row>
    <row r="4027" spans="25:27">
      <c r="Y4027">
        <v>620106</v>
      </c>
      <c r="Z4027" s="31">
        <v>44935</v>
      </c>
      <c r="AA4027">
        <v>7</v>
      </c>
    </row>
    <row r="4028" spans="25:27">
      <c r="Y4028">
        <v>620106</v>
      </c>
      <c r="Z4028" s="31">
        <v>44936</v>
      </c>
      <c r="AA4028">
        <v>11</v>
      </c>
    </row>
    <row r="4029" spans="25:27">
      <c r="Y4029">
        <v>620106</v>
      </c>
      <c r="Z4029" s="31">
        <v>44937</v>
      </c>
      <c r="AA4029">
        <v>12</v>
      </c>
    </row>
    <row r="4030" spans="25:27">
      <c r="Y4030">
        <v>620106</v>
      </c>
      <c r="Z4030" s="31">
        <v>44938</v>
      </c>
      <c r="AA4030">
        <v>12</v>
      </c>
    </row>
    <row r="4031" spans="25:27">
      <c r="Y4031">
        <v>620106</v>
      </c>
      <c r="Z4031" s="31">
        <v>44939</v>
      </c>
      <c r="AA4031">
        <v>20</v>
      </c>
    </row>
    <row r="4032" spans="25:27">
      <c r="Y4032">
        <v>620106</v>
      </c>
      <c r="Z4032" s="31">
        <v>44940</v>
      </c>
      <c r="AA4032">
        <v>16</v>
      </c>
    </row>
    <row r="4033" spans="25:27">
      <c r="Y4033">
        <v>620106</v>
      </c>
      <c r="Z4033" s="31">
        <v>44941</v>
      </c>
      <c r="AA4033">
        <v>17</v>
      </c>
    </row>
    <row r="4034" spans="25:27">
      <c r="Y4034">
        <v>620106</v>
      </c>
      <c r="Z4034" s="31">
        <v>44942</v>
      </c>
      <c r="AA4034">
        <v>18</v>
      </c>
    </row>
    <row r="4035" spans="25:27">
      <c r="Y4035">
        <v>620106</v>
      </c>
      <c r="Z4035" s="31">
        <v>44943</v>
      </c>
      <c r="AA4035">
        <v>19</v>
      </c>
    </row>
    <row r="4036" spans="25:27">
      <c r="Y4036">
        <v>620106</v>
      </c>
      <c r="Z4036" s="31">
        <v>44944</v>
      </c>
      <c r="AA4036">
        <v>14</v>
      </c>
    </row>
    <row r="4037" spans="25:27">
      <c r="Y4037">
        <v>620106</v>
      </c>
      <c r="Z4037" s="31">
        <v>44945</v>
      </c>
      <c r="AA4037">
        <v>3</v>
      </c>
    </row>
    <row r="4038" spans="25:27">
      <c r="Y4038">
        <v>620106</v>
      </c>
      <c r="Z4038" s="31">
        <v>44946</v>
      </c>
      <c r="AA4038">
        <v>13</v>
      </c>
    </row>
    <row r="4039" spans="25:27">
      <c r="Y4039">
        <v>620106</v>
      </c>
      <c r="Z4039" s="31">
        <v>44947</v>
      </c>
      <c r="AA4039">
        <v>0</v>
      </c>
    </row>
    <row r="4040" spans="25:27">
      <c r="Y4040">
        <v>620106</v>
      </c>
      <c r="Z4040" s="31">
        <v>44948</v>
      </c>
      <c r="AA4040">
        <v>0</v>
      </c>
    </row>
    <row r="4041" spans="25:27">
      <c r="Y4041">
        <v>620106</v>
      </c>
      <c r="Z4041" s="31">
        <v>44949</v>
      </c>
      <c r="AA4041">
        <v>0</v>
      </c>
    </row>
    <row r="4042" spans="25:27">
      <c r="Y4042">
        <v>620106</v>
      </c>
      <c r="Z4042" s="31">
        <v>44950</v>
      </c>
      <c r="AA4042">
        <v>0</v>
      </c>
    </row>
    <row r="4043" spans="25:27">
      <c r="Y4043">
        <v>620106</v>
      </c>
      <c r="Z4043" s="31">
        <v>44951</v>
      </c>
      <c r="AA4043">
        <v>0</v>
      </c>
    </row>
    <row r="4044" spans="25:27">
      <c r="Y4044">
        <v>620106</v>
      </c>
      <c r="Z4044" s="31">
        <v>44952</v>
      </c>
      <c r="AA4044">
        <v>0</v>
      </c>
    </row>
    <row r="4045" spans="25:27">
      <c r="Y4045">
        <v>620106</v>
      </c>
      <c r="Z4045" s="31">
        <v>44953</v>
      </c>
      <c r="AA4045">
        <v>8</v>
      </c>
    </row>
    <row r="4046" spans="25:27">
      <c r="Y4046">
        <v>620106</v>
      </c>
      <c r="Z4046" s="31">
        <v>44954</v>
      </c>
      <c r="AA4046">
        <v>0</v>
      </c>
    </row>
    <row r="4047" spans="25:27">
      <c r="Y4047">
        <v>620106</v>
      </c>
      <c r="Z4047" s="31">
        <v>44955</v>
      </c>
      <c r="AA4047">
        <v>11</v>
      </c>
    </row>
    <row r="4048" spans="25:27">
      <c r="Y4048">
        <v>620106</v>
      </c>
      <c r="Z4048" s="31">
        <v>44956</v>
      </c>
      <c r="AA4048">
        <v>5</v>
      </c>
    </row>
    <row r="4049" spans="25:27">
      <c r="Y4049">
        <v>620106</v>
      </c>
      <c r="Z4049" s="31">
        <v>44957</v>
      </c>
      <c r="AA4049">
        <v>0</v>
      </c>
    </row>
    <row r="4050" spans="25:27">
      <c r="Y4050">
        <v>620106</v>
      </c>
      <c r="Z4050" s="31">
        <v>44958</v>
      </c>
      <c r="AA4050">
        <v>0</v>
      </c>
    </row>
    <row r="4051" spans="25:27">
      <c r="Y4051">
        <v>620106</v>
      </c>
      <c r="Z4051" s="31">
        <v>44959</v>
      </c>
      <c r="AA4051">
        <v>0</v>
      </c>
    </row>
    <row r="4052" spans="25:27">
      <c r="Y4052">
        <v>620106</v>
      </c>
      <c r="Z4052" s="31">
        <v>44960</v>
      </c>
      <c r="AA4052">
        <v>12</v>
      </c>
    </row>
    <row r="4053" spans="25:27">
      <c r="Y4053">
        <v>620106</v>
      </c>
      <c r="Z4053" s="31">
        <v>44961</v>
      </c>
      <c r="AA4053">
        <v>0</v>
      </c>
    </row>
    <row r="4054" spans="25:27">
      <c r="Y4054">
        <v>620106</v>
      </c>
      <c r="Z4054" s="31">
        <v>44962</v>
      </c>
      <c r="AA4054">
        <v>10</v>
      </c>
    </row>
    <row r="4055" spans="25:27">
      <c r="Y4055">
        <v>620106</v>
      </c>
      <c r="Z4055" s="31">
        <v>44963</v>
      </c>
      <c r="AA4055">
        <v>3</v>
      </c>
    </row>
    <row r="4056" spans="25:27">
      <c r="Y4056">
        <v>620106</v>
      </c>
      <c r="Z4056" s="31">
        <v>44964</v>
      </c>
      <c r="AA4056">
        <v>11</v>
      </c>
    </row>
    <row r="4057" spans="25:27">
      <c r="Y4057">
        <v>620106</v>
      </c>
      <c r="Z4057" s="31">
        <v>44965</v>
      </c>
      <c r="AA4057">
        <v>6</v>
      </c>
    </row>
    <row r="4058" spans="25:27">
      <c r="Y4058">
        <v>620106</v>
      </c>
      <c r="Z4058" s="31">
        <v>44966</v>
      </c>
      <c r="AA4058">
        <v>19</v>
      </c>
    </row>
    <row r="4059" spans="25:27">
      <c r="Y4059">
        <v>620106</v>
      </c>
      <c r="Z4059" s="31">
        <v>44967</v>
      </c>
      <c r="AA4059">
        <v>18</v>
      </c>
    </row>
    <row r="4060" spans="25:27">
      <c r="Y4060">
        <v>620106</v>
      </c>
      <c r="Z4060" s="31">
        <v>44968</v>
      </c>
      <c r="AA4060">
        <v>10</v>
      </c>
    </row>
    <row r="4061" spans="25:27">
      <c r="Y4061">
        <v>620106</v>
      </c>
      <c r="Z4061" s="31">
        <v>44969</v>
      </c>
      <c r="AA4061">
        <v>19</v>
      </c>
    </row>
    <row r="4062" spans="25:27">
      <c r="Y4062">
        <v>620106</v>
      </c>
      <c r="Z4062" s="31">
        <v>44970</v>
      </c>
      <c r="AA4062">
        <v>13</v>
      </c>
    </row>
    <row r="4063" spans="25:27">
      <c r="Y4063">
        <v>620106</v>
      </c>
      <c r="Z4063" s="31">
        <v>44971</v>
      </c>
      <c r="AA4063">
        <v>21</v>
      </c>
    </row>
    <row r="4064" spans="25:27">
      <c r="Y4064">
        <v>620106</v>
      </c>
      <c r="Z4064" s="31">
        <v>44972</v>
      </c>
      <c r="AA4064">
        <v>0</v>
      </c>
    </row>
    <row r="4065" spans="25:27">
      <c r="Y4065">
        <v>620106</v>
      </c>
      <c r="Z4065" s="31">
        <v>44973</v>
      </c>
      <c r="AA4065">
        <v>0</v>
      </c>
    </row>
    <row r="4066" spans="25:27">
      <c r="Y4066">
        <v>620106</v>
      </c>
      <c r="Z4066" s="31">
        <v>44974</v>
      </c>
      <c r="AA4066">
        <v>0</v>
      </c>
    </row>
    <row r="4067" spans="25:27">
      <c r="Y4067">
        <v>620106</v>
      </c>
      <c r="Z4067" s="31">
        <v>44975</v>
      </c>
      <c r="AA4067">
        <v>0</v>
      </c>
    </row>
    <row r="4068" spans="25:27">
      <c r="Y4068">
        <v>620106</v>
      </c>
      <c r="Z4068" s="31">
        <v>44976</v>
      </c>
      <c r="AA4068">
        <v>0</v>
      </c>
    </row>
    <row r="4069" spans="25:27">
      <c r="Y4069">
        <v>620106</v>
      </c>
      <c r="Z4069" s="31">
        <v>44977</v>
      </c>
      <c r="AA4069">
        <v>0</v>
      </c>
    </row>
    <row r="4070" spans="25:27">
      <c r="Y4070">
        <v>620106</v>
      </c>
      <c r="Z4070" s="31">
        <v>44978</v>
      </c>
      <c r="AA4070">
        <v>0</v>
      </c>
    </row>
    <row r="4071" spans="25:27">
      <c r="Y4071">
        <v>620106</v>
      </c>
      <c r="Z4071" s="31">
        <v>44979</v>
      </c>
      <c r="AA4071">
        <v>0</v>
      </c>
    </row>
    <row r="4072" spans="25:27">
      <c r="Y4072">
        <v>620106</v>
      </c>
      <c r="Z4072" s="31">
        <v>44980</v>
      </c>
      <c r="AA4072">
        <v>0</v>
      </c>
    </row>
    <row r="4073" spans="25:27">
      <c r="Y4073">
        <v>620106</v>
      </c>
      <c r="Z4073" s="31">
        <v>44981</v>
      </c>
      <c r="AA4073">
        <v>0</v>
      </c>
    </row>
    <row r="4074" spans="25:27">
      <c r="Y4074">
        <v>620106</v>
      </c>
      <c r="Z4074" s="31">
        <v>44982</v>
      </c>
      <c r="AA4074">
        <v>0</v>
      </c>
    </row>
    <row r="4075" spans="25:27">
      <c r="Y4075">
        <v>620106</v>
      </c>
      <c r="Z4075" s="31">
        <v>44983</v>
      </c>
      <c r="AA4075">
        <v>0</v>
      </c>
    </row>
    <row r="4076" spans="25:27">
      <c r="Y4076">
        <v>620106</v>
      </c>
      <c r="Z4076" s="31">
        <v>44984</v>
      </c>
      <c r="AA4076">
        <v>16</v>
      </c>
    </row>
    <row r="4077" spans="25:27">
      <c r="Y4077">
        <v>620106</v>
      </c>
      <c r="Z4077" s="31">
        <v>44985</v>
      </c>
      <c r="AA4077">
        <v>21</v>
      </c>
    </row>
    <row r="4078" spans="25:27">
      <c r="Y4078">
        <v>620106</v>
      </c>
      <c r="Z4078" s="31">
        <v>44986</v>
      </c>
      <c r="AA4078">
        <v>0</v>
      </c>
    </row>
    <row r="4079" spans="25:27">
      <c r="Y4079">
        <v>620106</v>
      </c>
      <c r="Z4079" s="31">
        <v>44987</v>
      </c>
      <c r="AA4079">
        <v>3</v>
      </c>
    </row>
    <row r="4080" spans="25:27">
      <c r="Y4080">
        <v>620106</v>
      </c>
      <c r="Z4080" s="31">
        <v>44988</v>
      </c>
      <c r="AA4080">
        <v>6</v>
      </c>
    </row>
    <row r="4081" spans="25:27">
      <c r="Y4081">
        <v>620106</v>
      </c>
      <c r="Z4081" s="31">
        <v>44989</v>
      </c>
      <c r="AA4081">
        <v>14</v>
      </c>
    </row>
    <row r="4082" spans="25:27">
      <c r="Y4082">
        <v>620106</v>
      </c>
      <c r="Z4082" s="31">
        <v>44990</v>
      </c>
      <c r="AA4082">
        <v>5</v>
      </c>
    </row>
    <row r="4083" spans="25:27">
      <c r="Y4083">
        <v>620106</v>
      </c>
      <c r="Z4083" s="31">
        <v>44991</v>
      </c>
      <c r="AA4083">
        <v>6</v>
      </c>
    </row>
    <row r="4084" spans="25:27">
      <c r="Y4084">
        <v>620106</v>
      </c>
      <c r="Z4084" s="31">
        <v>44992</v>
      </c>
      <c r="AA4084">
        <v>17</v>
      </c>
    </row>
    <row r="4085" spans="25:27">
      <c r="Y4085">
        <v>620106</v>
      </c>
      <c r="Z4085" s="31">
        <v>44993</v>
      </c>
      <c r="AA4085">
        <v>0</v>
      </c>
    </row>
    <row r="4086" spans="25:27">
      <c r="Y4086">
        <v>620106</v>
      </c>
      <c r="Z4086" s="31">
        <v>44994</v>
      </c>
      <c r="AA4086">
        <v>0</v>
      </c>
    </row>
    <row r="4087" spans="25:27">
      <c r="Y4087">
        <v>620106</v>
      </c>
      <c r="Z4087" s="31">
        <v>44995</v>
      </c>
      <c r="AA4087">
        <v>4</v>
      </c>
    </row>
    <row r="4088" spans="25:27">
      <c r="Y4088">
        <v>620106</v>
      </c>
      <c r="Z4088" s="31">
        <v>44996</v>
      </c>
      <c r="AA4088">
        <v>5</v>
      </c>
    </row>
    <row r="4089" spans="25:27">
      <c r="Y4089">
        <v>620106</v>
      </c>
      <c r="Z4089" s="31">
        <v>44997</v>
      </c>
      <c r="AA4089">
        <v>1</v>
      </c>
    </row>
    <row r="4090" spans="25:27">
      <c r="Y4090">
        <v>620106</v>
      </c>
      <c r="Z4090" s="31">
        <v>44998</v>
      </c>
      <c r="AA4090">
        <v>0</v>
      </c>
    </row>
    <row r="4091" spans="25:27">
      <c r="Y4091">
        <v>620106</v>
      </c>
      <c r="Z4091" s="31">
        <v>44999</v>
      </c>
      <c r="AA4091">
        <v>4</v>
      </c>
    </row>
    <row r="4092" spans="25:27">
      <c r="Y4092">
        <v>620106</v>
      </c>
      <c r="Z4092" s="31">
        <v>45000</v>
      </c>
      <c r="AA4092">
        <v>3</v>
      </c>
    </row>
    <row r="4093" spans="25:27">
      <c r="Y4093">
        <v>620106</v>
      </c>
      <c r="Z4093" s="31">
        <v>45001</v>
      </c>
      <c r="AA4093">
        <v>15</v>
      </c>
    </row>
    <row r="4094" spans="25:27">
      <c r="Y4094">
        <v>620106</v>
      </c>
      <c r="Z4094" s="31">
        <v>45002</v>
      </c>
      <c r="AA4094">
        <v>17</v>
      </c>
    </row>
    <row r="4095" spans="25:27">
      <c r="Y4095">
        <v>620106</v>
      </c>
      <c r="Z4095" s="31">
        <v>45003</v>
      </c>
      <c r="AA4095">
        <v>10</v>
      </c>
    </row>
    <row r="4096" spans="25:27">
      <c r="Y4096">
        <v>620106</v>
      </c>
      <c r="Z4096" s="31">
        <v>45004</v>
      </c>
      <c r="AA4096">
        <v>10</v>
      </c>
    </row>
    <row r="4097" spans="25:27">
      <c r="Y4097">
        <v>620106</v>
      </c>
      <c r="Z4097" s="31">
        <v>45005</v>
      </c>
      <c r="AA4097">
        <v>0</v>
      </c>
    </row>
    <row r="4098" spans="25:27">
      <c r="Y4098">
        <v>620106</v>
      </c>
      <c r="Z4098" s="31">
        <v>45006</v>
      </c>
      <c r="AA4098">
        <v>4</v>
      </c>
    </row>
    <row r="4099" spans="25:27">
      <c r="Y4099">
        <v>620106</v>
      </c>
      <c r="Z4099" s="31">
        <v>45007</v>
      </c>
      <c r="AA4099">
        <v>7</v>
      </c>
    </row>
    <row r="4100" spans="25:27">
      <c r="Y4100">
        <v>620106</v>
      </c>
      <c r="Z4100" s="31">
        <v>45008</v>
      </c>
      <c r="AA4100">
        <v>0</v>
      </c>
    </row>
    <row r="4101" spans="25:27">
      <c r="Y4101">
        <v>620106</v>
      </c>
      <c r="Z4101" s="31">
        <v>45009</v>
      </c>
      <c r="AA4101">
        <v>18</v>
      </c>
    </row>
    <row r="4102" spans="25:27">
      <c r="Y4102">
        <v>620106</v>
      </c>
      <c r="Z4102" s="31">
        <v>45010</v>
      </c>
      <c r="AA4102">
        <v>9</v>
      </c>
    </row>
    <row r="4103" spans="25:27">
      <c r="Y4103">
        <v>620106</v>
      </c>
      <c r="Z4103" s="31">
        <v>45011</v>
      </c>
      <c r="AA4103">
        <v>12</v>
      </c>
    </row>
    <row r="4104" spans="25:27">
      <c r="Y4104">
        <v>620106</v>
      </c>
      <c r="Z4104" s="31">
        <v>45012</v>
      </c>
      <c r="AA4104">
        <v>10</v>
      </c>
    </row>
    <row r="4105" spans="25:27">
      <c r="Y4105">
        <v>620106</v>
      </c>
      <c r="Z4105" s="31">
        <v>45013</v>
      </c>
      <c r="AA4105">
        <v>0</v>
      </c>
    </row>
    <row r="4106" spans="25:27">
      <c r="Y4106">
        <v>620106</v>
      </c>
      <c r="Z4106" s="31">
        <v>45014</v>
      </c>
      <c r="AA4106">
        <v>0</v>
      </c>
    </row>
    <row r="4107" spans="25:27">
      <c r="Y4107">
        <v>620106</v>
      </c>
      <c r="Z4107" s="31">
        <v>45015</v>
      </c>
      <c r="AA4107">
        <v>5</v>
      </c>
    </row>
    <row r="4108" spans="25:27">
      <c r="Y4108">
        <v>620106</v>
      </c>
      <c r="Z4108" s="31">
        <v>45016</v>
      </c>
      <c r="AA4108">
        <v>19</v>
      </c>
    </row>
    <row r="4109" spans="25:27">
      <c r="Y4109">
        <v>620106</v>
      </c>
      <c r="Z4109" s="31">
        <v>45017</v>
      </c>
      <c r="AA4109">
        <v>19</v>
      </c>
    </row>
    <row r="4110" spans="25:27">
      <c r="Y4110">
        <v>620106</v>
      </c>
      <c r="Z4110" s="31">
        <v>45018</v>
      </c>
      <c r="AA4110">
        <v>6</v>
      </c>
    </row>
    <row r="4111" spans="25:27">
      <c r="Y4111">
        <v>620106</v>
      </c>
      <c r="Z4111" s="31">
        <v>45019</v>
      </c>
      <c r="AA4111">
        <v>4</v>
      </c>
    </row>
    <row r="4112" spans="25:27">
      <c r="Y4112">
        <v>620106</v>
      </c>
      <c r="Z4112" s="31">
        <v>45020</v>
      </c>
      <c r="AA4112">
        <v>13</v>
      </c>
    </row>
    <row r="4113" spans="25:27">
      <c r="Y4113">
        <v>620106</v>
      </c>
      <c r="Z4113" s="31">
        <v>45021</v>
      </c>
      <c r="AA4113">
        <v>1</v>
      </c>
    </row>
    <row r="4114" spans="25:27">
      <c r="Y4114">
        <v>620106</v>
      </c>
      <c r="Z4114" s="31">
        <v>45022</v>
      </c>
      <c r="AA4114">
        <v>5</v>
      </c>
    </row>
    <row r="4115" spans="25:27">
      <c r="Y4115">
        <v>620106</v>
      </c>
      <c r="Z4115" s="31">
        <v>45023</v>
      </c>
      <c r="AA4115">
        <v>13</v>
      </c>
    </row>
    <row r="4116" spans="25:27">
      <c r="Y4116">
        <v>620106</v>
      </c>
      <c r="Z4116" s="31">
        <v>45024</v>
      </c>
      <c r="AA4116">
        <v>12</v>
      </c>
    </row>
    <row r="4117" spans="25:27">
      <c r="Y4117">
        <v>620106</v>
      </c>
      <c r="Z4117" s="31">
        <v>45025</v>
      </c>
      <c r="AA4117">
        <v>1</v>
      </c>
    </row>
    <row r="4118" spans="25:27">
      <c r="Y4118">
        <v>620106</v>
      </c>
      <c r="Z4118" s="31">
        <v>45026</v>
      </c>
      <c r="AA4118">
        <v>14</v>
      </c>
    </row>
    <row r="4119" spans="25:27">
      <c r="Y4119">
        <v>620106</v>
      </c>
      <c r="Z4119" s="31">
        <v>45027</v>
      </c>
      <c r="AA4119">
        <v>19</v>
      </c>
    </row>
    <row r="4120" spans="25:27">
      <c r="Y4120">
        <v>620106</v>
      </c>
      <c r="Z4120" s="31">
        <v>45028</v>
      </c>
      <c r="AA4120">
        <v>0</v>
      </c>
    </row>
    <row r="4121" spans="25:27">
      <c r="Y4121">
        <v>620106</v>
      </c>
      <c r="Z4121" s="31">
        <v>45029</v>
      </c>
      <c r="AA4121">
        <v>22</v>
      </c>
    </row>
    <row r="4122" spans="25:27">
      <c r="Y4122">
        <v>620106</v>
      </c>
      <c r="Z4122" s="31">
        <v>45030</v>
      </c>
      <c r="AA4122">
        <v>7</v>
      </c>
    </row>
    <row r="4123" spans="25:27">
      <c r="Y4123">
        <v>620106</v>
      </c>
      <c r="Z4123" s="31">
        <v>45031</v>
      </c>
      <c r="AA4123">
        <v>13</v>
      </c>
    </row>
    <row r="4124" spans="25:27">
      <c r="Y4124">
        <v>620106</v>
      </c>
      <c r="Z4124" s="31">
        <v>45032</v>
      </c>
      <c r="AA4124">
        <v>20</v>
      </c>
    </row>
    <row r="4125" spans="25:27">
      <c r="Y4125">
        <v>620106</v>
      </c>
      <c r="Z4125" s="31">
        <v>45033</v>
      </c>
      <c r="AA4125">
        <v>15</v>
      </c>
    </row>
    <row r="4126" spans="25:27">
      <c r="Y4126">
        <v>620106</v>
      </c>
      <c r="Z4126" s="31">
        <v>45034</v>
      </c>
      <c r="AA4126">
        <v>13</v>
      </c>
    </row>
    <row r="4127" spans="25:27">
      <c r="Y4127">
        <v>620106</v>
      </c>
      <c r="Z4127" s="31">
        <v>45035</v>
      </c>
      <c r="AA4127">
        <v>6</v>
      </c>
    </row>
    <row r="4128" spans="25:27">
      <c r="Y4128">
        <v>620106</v>
      </c>
      <c r="Z4128" s="31">
        <v>45036</v>
      </c>
      <c r="AA4128">
        <v>16</v>
      </c>
    </row>
    <row r="4129" spans="25:27">
      <c r="Y4129">
        <v>620106</v>
      </c>
      <c r="Z4129" s="31">
        <v>45037</v>
      </c>
      <c r="AA4129">
        <v>8</v>
      </c>
    </row>
    <row r="4130" spans="25:27">
      <c r="Y4130">
        <v>620106</v>
      </c>
      <c r="Z4130" s="31">
        <v>45038</v>
      </c>
      <c r="AA4130">
        <v>19</v>
      </c>
    </row>
    <row r="4131" spans="25:27">
      <c r="Y4131">
        <v>620106</v>
      </c>
      <c r="Z4131" s="31">
        <v>45039</v>
      </c>
      <c r="AA4131">
        <v>4</v>
      </c>
    </row>
    <row r="4132" spans="25:27">
      <c r="Y4132">
        <v>620106</v>
      </c>
      <c r="Z4132" s="31">
        <v>45040</v>
      </c>
      <c r="AA4132">
        <v>0</v>
      </c>
    </row>
    <row r="4133" spans="25:27">
      <c r="Y4133">
        <v>620106</v>
      </c>
      <c r="Z4133" s="31">
        <v>45041</v>
      </c>
      <c r="AA4133">
        <v>8</v>
      </c>
    </row>
    <row r="4134" spans="25:27">
      <c r="Y4134">
        <v>620106</v>
      </c>
      <c r="Z4134" s="31">
        <v>45042</v>
      </c>
      <c r="AA4134">
        <v>17</v>
      </c>
    </row>
    <row r="4135" spans="25:27">
      <c r="Y4135">
        <v>620106</v>
      </c>
      <c r="Z4135" s="31">
        <v>45043</v>
      </c>
      <c r="AA4135">
        <v>9</v>
      </c>
    </row>
    <row r="4136" spans="25:27">
      <c r="Y4136">
        <v>620106</v>
      </c>
      <c r="Z4136" s="31">
        <v>45044</v>
      </c>
      <c r="AA4136">
        <v>18</v>
      </c>
    </row>
    <row r="4137" spans="25:27">
      <c r="Y4137">
        <v>620106</v>
      </c>
      <c r="Z4137" s="31">
        <v>45045</v>
      </c>
      <c r="AA4137">
        <v>13</v>
      </c>
    </row>
    <row r="4138" spans="25:27">
      <c r="Y4138">
        <v>620106</v>
      </c>
      <c r="Z4138" s="31">
        <v>45046</v>
      </c>
      <c r="AA4138">
        <v>15</v>
      </c>
    </row>
    <row r="4139" spans="25:27">
      <c r="Y4139">
        <v>620106</v>
      </c>
      <c r="Z4139" s="31">
        <v>45047</v>
      </c>
      <c r="AA4139">
        <v>16</v>
      </c>
    </row>
    <row r="4140" spans="25:27">
      <c r="Y4140">
        <v>620106</v>
      </c>
      <c r="Z4140" s="31">
        <v>45048</v>
      </c>
      <c r="AA4140">
        <v>19</v>
      </c>
    </row>
    <row r="4141" spans="25:27">
      <c r="Y4141">
        <v>620106</v>
      </c>
      <c r="Z4141" s="31">
        <v>45049</v>
      </c>
      <c r="AA4141">
        <v>3</v>
      </c>
    </row>
    <row r="4142" spans="25:27">
      <c r="Y4142">
        <v>620106</v>
      </c>
      <c r="Z4142" s="31">
        <v>45050</v>
      </c>
      <c r="AA4142">
        <v>0</v>
      </c>
    </row>
    <row r="4143" spans="25:27">
      <c r="Y4143">
        <v>620106</v>
      </c>
      <c r="Z4143" s="31">
        <v>45051</v>
      </c>
      <c r="AA4143">
        <v>1</v>
      </c>
    </row>
    <row r="4144" spans="25:27">
      <c r="Y4144">
        <v>620106</v>
      </c>
      <c r="Z4144" s="31">
        <v>45052</v>
      </c>
      <c r="AA4144">
        <v>6</v>
      </c>
    </row>
    <row r="4145" spans="25:27">
      <c r="Y4145">
        <v>620106</v>
      </c>
      <c r="Z4145" s="31">
        <v>45053</v>
      </c>
      <c r="AA4145">
        <v>0</v>
      </c>
    </row>
    <row r="4146" spans="25:27">
      <c r="Y4146">
        <v>620106</v>
      </c>
      <c r="Z4146" s="31">
        <v>45054</v>
      </c>
      <c r="AA4146">
        <v>7</v>
      </c>
    </row>
    <row r="4147" spans="25:27">
      <c r="Y4147">
        <v>620106</v>
      </c>
      <c r="Z4147" s="31">
        <v>45055</v>
      </c>
      <c r="AA4147">
        <v>5</v>
      </c>
    </row>
    <row r="4148" spans="25:27">
      <c r="Y4148">
        <v>620106</v>
      </c>
      <c r="Z4148" s="31">
        <v>45056</v>
      </c>
      <c r="AA4148">
        <v>6</v>
      </c>
    </row>
    <row r="4149" spans="25:27">
      <c r="Y4149">
        <v>620106</v>
      </c>
      <c r="Z4149" s="31">
        <v>45057</v>
      </c>
      <c r="AA4149">
        <v>6</v>
      </c>
    </row>
    <row r="4150" spans="25:27">
      <c r="Y4150">
        <v>620106</v>
      </c>
      <c r="Z4150" s="31">
        <v>45058</v>
      </c>
      <c r="AA4150">
        <v>0</v>
      </c>
    </row>
    <row r="4151" spans="25:27">
      <c r="Y4151">
        <v>620106</v>
      </c>
      <c r="Z4151" s="31">
        <v>45059</v>
      </c>
      <c r="AA4151">
        <v>0</v>
      </c>
    </row>
    <row r="4152" spans="25:27">
      <c r="Y4152">
        <v>620106</v>
      </c>
      <c r="Z4152" s="31">
        <v>45060</v>
      </c>
      <c r="AA4152">
        <v>0</v>
      </c>
    </row>
    <row r="4153" spans="25:27">
      <c r="Y4153">
        <v>620106</v>
      </c>
      <c r="Z4153" s="31">
        <v>45061</v>
      </c>
      <c r="AA4153">
        <v>6</v>
      </c>
    </row>
    <row r="4154" spans="25:27">
      <c r="Y4154">
        <v>620106</v>
      </c>
      <c r="Z4154" s="31">
        <v>45062</v>
      </c>
      <c r="AA4154">
        <v>3</v>
      </c>
    </row>
    <row r="4155" spans="25:27">
      <c r="Y4155">
        <v>620106</v>
      </c>
      <c r="Z4155" s="31">
        <v>45063</v>
      </c>
      <c r="AA4155">
        <v>9</v>
      </c>
    </row>
    <row r="4156" spans="25:27">
      <c r="Y4156">
        <v>620106</v>
      </c>
      <c r="Z4156" s="31">
        <v>45064</v>
      </c>
      <c r="AA4156">
        <v>4</v>
      </c>
    </row>
    <row r="4157" spans="25:27">
      <c r="Y4157">
        <v>620106</v>
      </c>
      <c r="Z4157" s="31">
        <v>45065</v>
      </c>
      <c r="AA4157">
        <v>0</v>
      </c>
    </row>
    <row r="4158" spans="25:27">
      <c r="Y4158">
        <v>620106</v>
      </c>
      <c r="Z4158" s="31">
        <v>45066</v>
      </c>
      <c r="AA4158">
        <v>3</v>
      </c>
    </row>
    <row r="4159" spans="25:27">
      <c r="Y4159">
        <v>620106</v>
      </c>
      <c r="Z4159" s="31">
        <v>45067</v>
      </c>
      <c r="AA4159">
        <v>0</v>
      </c>
    </row>
    <row r="4160" spans="25:27">
      <c r="Y4160">
        <v>620106</v>
      </c>
      <c r="Z4160" s="31">
        <v>45068</v>
      </c>
      <c r="AA4160">
        <v>0</v>
      </c>
    </row>
    <row r="4161" spans="25:27">
      <c r="Y4161">
        <v>620106</v>
      </c>
      <c r="Z4161" s="31">
        <v>45069</v>
      </c>
      <c r="AA4161">
        <v>3</v>
      </c>
    </row>
    <row r="4162" spans="25:27">
      <c r="Y4162">
        <v>620106</v>
      </c>
      <c r="Z4162" s="31">
        <v>45070</v>
      </c>
      <c r="AA4162">
        <v>0</v>
      </c>
    </row>
    <row r="4163" spans="25:27">
      <c r="Y4163">
        <v>620106</v>
      </c>
      <c r="Z4163" s="31">
        <v>45071</v>
      </c>
      <c r="AA4163">
        <v>11</v>
      </c>
    </row>
    <row r="4164" spans="25:27">
      <c r="Y4164">
        <v>620106</v>
      </c>
      <c r="Z4164" s="31">
        <v>45072</v>
      </c>
      <c r="AA4164">
        <v>15</v>
      </c>
    </row>
    <row r="4165" spans="25:27">
      <c r="Y4165">
        <v>620106</v>
      </c>
      <c r="Z4165" s="31">
        <v>45073</v>
      </c>
      <c r="AA4165">
        <v>5</v>
      </c>
    </row>
    <row r="4166" spans="25:27">
      <c r="Y4166">
        <v>620106</v>
      </c>
      <c r="Z4166" s="31">
        <v>45074</v>
      </c>
      <c r="AA4166">
        <v>0</v>
      </c>
    </row>
    <row r="4167" spans="25:27">
      <c r="Y4167">
        <v>620106</v>
      </c>
      <c r="Z4167" s="31">
        <v>45075</v>
      </c>
      <c r="AA4167">
        <v>0</v>
      </c>
    </row>
    <row r="4168" spans="25:27">
      <c r="Y4168">
        <v>620106</v>
      </c>
      <c r="Z4168" s="31">
        <v>45076</v>
      </c>
      <c r="AA4168">
        <v>0</v>
      </c>
    </row>
    <row r="4169" spans="25:27">
      <c r="Y4169">
        <v>620106</v>
      </c>
      <c r="Z4169" s="31">
        <v>45077</v>
      </c>
      <c r="AA4169">
        <v>4</v>
      </c>
    </row>
    <row r="4170" spans="25:27">
      <c r="Y4170">
        <v>620106</v>
      </c>
      <c r="Z4170" s="31">
        <v>45078</v>
      </c>
      <c r="AA4170">
        <v>0</v>
      </c>
    </row>
    <row r="4171" spans="25:27">
      <c r="Y4171">
        <v>620106</v>
      </c>
      <c r="Z4171" s="31">
        <v>45079</v>
      </c>
      <c r="AA4171">
        <v>13</v>
      </c>
    </row>
    <row r="4172" spans="25:27">
      <c r="Y4172">
        <v>620106</v>
      </c>
      <c r="Z4172" s="31">
        <v>45080</v>
      </c>
      <c r="AA4172">
        <v>7</v>
      </c>
    </row>
    <row r="4173" spans="25:27">
      <c r="Y4173">
        <v>620106</v>
      </c>
      <c r="Z4173" s="31">
        <v>45081</v>
      </c>
      <c r="AA4173">
        <v>0</v>
      </c>
    </row>
    <row r="4174" spans="25:27">
      <c r="Y4174">
        <v>620106</v>
      </c>
      <c r="Z4174" s="31">
        <v>45082</v>
      </c>
      <c r="AA4174">
        <v>17</v>
      </c>
    </row>
    <row r="4175" spans="25:27">
      <c r="Y4175">
        <v>620106</v>
      </c>
      <c r="Z4175" s="31">
        <v>45083</v>
      </c>
      <c r="AA4175">
        <v>0</v>
      </c>
    </row>
    <row r="4176" spans="25:27">
      <c r="Y4176">
        <v>620106</v>
      </c>
      <c r="Z4176" s="31">
        <v>45084</v>
      </c>
      <c r="AA4176">
        <v>5</v>
      </c>
    </row>
    <row r="4177" spans="25:27">
      <c r="Y4177">
        <v>620106</v>
      </c>
      <c r="Z4177" s="31">
        <v>45085</v>
      </c>
      <c r="AA4177">
        <v>0</v>
      </c>
    </row>
    <row r="4178" spans="25:27">
      <c r="Y4178">
        <v>620106</v>
      </c>
      <c r="Z4178" s="31">
        <v>45086</v>
      </c>
      <c r="AA4178">
        <v>9</v>
      </c>
    </row>
    <row r="4179" spans="25:27">
      <c r="Y4179">
        <v>620106</v>
      </c>
      <c r="Z4179" s="31">
        <v>45087</v>
      </c>
      <c r="AA4179">
        <v>9</v>
      </c>
    </row>
    <row r="4180" spans="25:27">
      <c r="Y4180">
        <v>620106</v>
      </c>
      <c r="Z4180" s="31">
        <v>45088</v>
      </c>
      <c r="AA4180">
        <v>11</v>
      </c>
    </row>
    <row r="4181" spans="25:27">
      <c r="Y4181">
        <v>620106</v>
      </c>
      <c r="Z4181" s="31">
        <v>45089</v>
      </c>
      <c r="AA4181">
        <v>0</v>
      </c>
    </row>
    <row r="4182" spans="25:27">
      <c r="Y4182">
        <v>620106</v>
      </c>
      <c r="Z4182" s="31">
        <v>45090</v>
      </c>
      <c r="AA4182">
        <v>0</v>
      </c>
    </row>
    <row r="4183" spans="25:27">
      <c r="Y4183">
        <v>620106</v>
      </c>
      <c r="Z4183" s="31">
        <v>45091</v>
      </c>
      <c r="AA4183">
        <v>0</v>
      </c>
    </row>
    <row r="4184" spans="25:27">
      <c r="Y4184">
        <v>620106</v>
      </c>
      <c r="Z4184" s="31">
        <v>45092</v>
      </c>
      <c r="AA4184">
        <v>13</v>
      </c>
    </row>
    <row r="4185" spans="25:27">
      <c r="Y4185">
        <v>620106</v>
      </c>
      <c r="Z4185" s="31">
        <v>45093</v>
      </c>
      <c r="AA4185">
        <v>0</v>
      </c>
    </row>
    <row r="4186" spans="25:27">
      <c r="Y4186">
        <v>620106</v>
      </c>
      <c r="Z4186" s="31">
        <v>45094</v>
      </c>
      <c r="AA4186">
        <v>0</v>
      </c>
    </row>
    <row r="4187" spans="25:27">
      <c r="Y4187">
        <v>620106</v>
      </c>
      <c r="Z4187" s="31">
        <v>45095</v>
      </c>
      <c r="AA4187">
        <v>7</v>
      </c>
    </row>
    <row r="4188" spans="25:27">
      <c r="Y4188">
        <v>620106</v>
      </c>
      <c r="Z4188" s="31">
        <v>45096</v>
      </c>
      <c r="AA4188">
        <v>15</v>
      </c>
    </row>
    <row r="4189" spans="25:27">
      <c r="Y4189">
        <v>620106</v>
      </c>
      <c r="Z4189" s="31">
        <v>45097</v>
      </c>
      <c r="AA4189">
        <v>3</v>
      </c>
    </row>
    <row r="4190" spans="25:27">
      <c r="Y4190">
        <v>620106</v>
      </c>
      <c r="Z4190" s="31">
        <v>45098</v>
      </c>
      <c r="AA4190">
        <v>16</v>
      </c>
    </row>
    <row r="4191" spans="25:27">
      <c r="Y4191">
        <v>620106</v>
      </c>
      <c r="Z4191" s="31">
        <v>45099</v>
      </c>
      <c r="AA4191">
        <v>13</v>
      </c>
    </row>
    <row r="4192" spans="25:27">
      <c r="Y4192">
        <v>620106</v>
      </c>
      <c r="Z4192" s="31">
        <v>45100</v>
      </c>
      <c r="AA4192">
        <v>10</v>
      </c>
    </row>
    <row r="4193" spans="25:27">
      <c r="Y4193">
        <v>620106</v>
      </c>
      <c r="Z4193" s="31">
        <v>45101</v>
      </c>
      <c r="AA4193">
        <v>8</v>
      </c>
    </row>
    <row r="4194" spans="25:27">
      <c r="Y4194">
        <v>620106</v>
      </c>
      <c r="Z4194" s="31">
        <v>45102</v>
      </c>
      <c r="AA4194">
        <v>6</v>
      </c>
    </row>
    <row r="4195" spans="25:27">
      <c r="Y4195">
        <v>620106</v>
      </c>
      <c r="Z4195" s="31">
        <v>45103</v>
      </c>
      <c r="AA4195">
        <v>6</v>
      </c>
    </row>
    <row r="4196" spans="25:27">
      <c r="Y4196">
        <v>620106</v>
      </c>
      <c r="Z4196" s="31">
        <v>45104</v>
      </c>
      <c r="AA4196">
        <v>3</v>
      </c>
    </row>
    <row r="4197" spans="25:27">
      <c r="Y4197">
        <v>620106</v>
      </c>
      <c r="Z4197" s="31">
        <v>45105</v>
      </c>
      <c r="AA4197">
        <v>0</v>
      </c>
    </row>
    <row r="4198" spans="25:27">
      <c r="Y4198">
        <v>620106</v>
      </c>
      <c r="Z4198" s="31">
        <v>45106</v>
      </c>
      <c r="AA4198">
        <v>0</v>
      </c>
    </row>
    <row r="4199" spans="25:27">
      <c r="Y4199">
        <v>620106</v>
      </c>
      <c r="Z4199" s="31">
        <v>45107</v>
      </c>
      <c r="AA4199">
        <v>6</v>
      </c>
    </row>
    <row r="4200" spans="25:27">
      <c r="Y4200">
        <v>620106</v>
      </c>
      <c r="Z4200" s="31">
        <v>45108</v>
      </c>
      <c r="AA4200">
        <v>0</v>
      </c>
    </row>
    <row r="4201" spans="25:27">
      <c r="Y4201">
        <v>620106</v>
      </c>
      <c r="Z4201" s="31">
        <v>45109</v>
      </c>
      <c r="AA4201">
        <v>0</v>
      </c>
    </row>
    <row r="4202" spans="25:27">
      <c r="Y4202">
        <v>620106</v>
      </c>
      <c r="Z4202" s="31">
        <v>45110</v>
      </c>
      <c r="AA4202">
        <v>10</v>
      </c>
    </row>
    <row r="4203" spans="25:27">
      <c r="Y4203">
        <v>620106</v>
      </c>
      <c r="Z4203" s="31">
        <v>45111</v>
      </c>
      <c r="AA4203">
        <v>12</v>
      </c>
    </row>
    <row r="4204" spans="25:27">
      <c r="Y4204">
        <v>620106</v>
      </c>
      <c r="Z4204" s="31">
        <v>45112</v>
      </c>
      <c r="AA4204">
        <v>1</v>
      </c>
    </row>
    <row r="4205" spans="25:27">
      <c r="Y4205">
        <v>620106</v>
      </c>
      <c r="Z4205" s="31">
        <v>45113</v>
      </c>
      <c r="AA4205">
        <v>11</v>
      </c>
    </row>
    <row r="4206" spans="25:27">
      <c r="Y4206">
        <v>620106</v>
      </c>
      <c r="Z4206" s="31">
        <v>45114</v>
      </c>
      <c r="AA4206">
        <v>0</v>
      </c>
    </row>
    <row r="4207" spans="25:27">
      <c r="Y4207">
        <v>620106</v>
      </c>
      <c r="Z4207" s="31">
        <v>45115</v>
      </c>
      <c r="AA4207">
        <v>1</v>
      </c>
    </row>
    <row r="4208" spans="25:27">
      <c r="Y4208">
        <v>620106</v>
      </c>
      <c r="Z4208" s="31">
        <v>45116</v>
      </c>
      <c r="AA4208">
        <v>0</v>
      </c>
    </row>
    <row r="4209" spans="25:27">
      <c r="Y4209">
        <v>620106</v>
      </c>
      <c r="Z4209" s="31">
        <v>45117</v>
      </c>
      <c r="AA4209">
        <v>0</v>
      </c>
    </row>
    <row r="4210" spans="25:27">
      <c r="Y4210">
        <v>620106</v>
      </c>
      <c r="Z4210" s="31">
        <v>45118</v>
      </c>
      <c r="AA4210">
        <v>17</v>
      </c>
    </row>
    <row r="4211" spans="25:27">
      <c r="Y4211">
        <v>620106</v>
      </c>
      <c r="Z4211" s="31">
        <v>45119</v>
      </c>
      <c r="AA4211">
        <v>9</v>
      </c>
    </row>
    <row r="4212" spans="25:27">
      <c r="Y4212">
        <v>620106</v>
      </c>
      <c r="Z4212" s="31">
        <v>45120</v>
      </c>
      <c r="AA4212">
        <v>15</v>
      </c>
    </row>
    <row r="4213" spans="25:27">
      <c r="Y4213">
        <v>620106</v>
      </c>
      <c r="Z4213" s="31">
        <v>45121</v>
      </c>
      <c r="AA4213">
        <v>16</v>
      </c>
    </row>
    <row r="4214" spans="25:27">
      <c r="Y4214">
        <v>620106</v>
      </c>
      <c r="Z4214" s="31">
        <v>45122</v>
      </c>
      <c r="AA4214">
        <v>6</v>
      </c>
    </row>
    <row r="4215" spans="25:27">
      <c r="Y4215">
        <v>620106</v>
      </c>
      <c r="Z4215" s="31">
        <v>45123</v>
      </c>
      <c r="AA4215">
        <v>13</v>
      </c>
    </row>
    <row r="4216" spans="25:27">
      <c r="Y4216">
        <v>620106</v>
      </c>
      <c r="Z4216" s="31">
        <v>45124</v>
      </c>
      <c r="AA4216">
        <v>10</v>
      </c>
    </row>
    <row r="4217" spans="25:27">
      <c r="Y4217">
        <v>620106</v>
      </c>
      <c r="Z4217" s="31">
        <v>45125</v>
      </c>
      <c r="AA4217">
        <v>10</v>
      </c>
    </row>
    <row r="4218" spans="25:27">
      <c r="Y4218">
        <v>620106</v>
      </c>
      <c r="Z4218" s="31">
        <v>45126</v>
      </c>
      <c r="AA4218">
        <v>14</v>
      </c>
    </row>
    <row r="4219" spans="25:27">
      <c r="Y4219">
        <v>620106</v>
      </c>
      <c r="Z4219" s="31">
        <v>45127</v>
      </c>
      <c r="AA4219">
        <v>0</v>
      </c>
    </row>
    <row r="4220" spans="25:27">
      <c r="Y4220">
        <v>620106</v>
      </c>
      <c r="Z4220" s="31">
        <v>45128</v>
      </c>
      <c r="AA4220">
        <v>0</v>
      </c>
    </row>
    <row r="4221" spans="25:27">
      <c r="Y4221">
        <v>620106</v>
      </c>
      <c r="Z4221" s="31">
        <v>45129</v>
      </c>
      <c r="AA4221">
        <v>0</v>
      </c>
    </row>
    <row r="4222" spans="25:27">
      <c r="Y4222">
        <v>620106</v>
      </c>
      <c r="Z4222" s="31">
        <v>45130</v>
      </c>
      <c r="AA4222">
        <v>11</v>
      </c>
    </row>
    <row r="4223" spans="25:27">
      <c r="Y4223">
        <v>620106</v>
      </c>
      <c r="Z4223" s="31">
        <v>45131</v>
      </c>
      <c r="AA4223">
        <v>0</v>
      </c>
    </row>
    <row r="4224" spans="25:27">
      <c r="Y4224">
        <v>620106</v>
      </c>
      <c r="Z4224" s="31">
        <v>45132</v>
      </c>
      <c r="AA4224">
        <v>0</v>
      </c>
    </row>
    <row r="4225" spans="25:27">
      <c r="Y4225">
        <v>620106</v>
      </c>
      <c r="Z4225" s="31">
        <v>45133</v>
      </c>
      <c r="AA4225">
        <v>0</v>
      </c>
    </row>
    <row r="4226" spans="25:27">
      <c r="Y4226">
        <v>620106</v>
      </c>
      <c r="Z4226" s="31">
        <v>45134</v>
      </c>
      <c r="AA4226">
        <v>6</v>
      </c>
    </row>
    <row r="4227" spans="25:27">
      <c r="Y4227">
        <v>620106</v>
      </c>
      <c r="Z4227" s="31">
        <v>45135</v>
      </c>
      <c r="AA4227">
        <v>0</v>
      </c>
    </row>
    <row r="4228" spans="25:27">
      <c r="Y4228">
        <v>620106</v>
      </c>
      <c r="Z4228" s="31">
        <v>45136</v>
      </c>
      <c r="AA4228">
        <v>0</v>
      </c>
    </row>
    <row r="4229" spans="25:27">
      <c r="Y4229">
        <v>620106</v>
      </c>
      <c r="Z4229" s="31">
        <v>45137</v>
      </c>
      <c r="AA4229">
        <v>0</v>
      </c>
    </row>
    <row r="4230" spans="25:27">
      <c r="Y4230">
        <v>620106</v>
      </c>
      <c r="Z4230" s="31">
        <v>45138</v>
      </c>
      <c r="AA4230">
        <v>0</v>
      </c>
    </row>
    <row r="4231" spans="25:27">
      <c r="Y4231">
        <v>620106</v>
      </c>
      <c r="Z4231" s="31">
        <v>45139</v>
      </c>
      <c r="AA4231">
        <v>12</v>
      </c>
    </row>
    <row r="4232" spans="25:27">
      <c r="Y4232">
        <v>620106</v>
      </c>
      <c r="Z4232" s="31">
        <v>45140</v>
      </c>
      <c r="AA4232">
        <v>12</v>
      </c>
    </row>
    <row r="4233" spans="25:27">
      <c r="Y4233">
        <v>620106</v>
      </c>
      <c r="Z4233" s="31">
        <v>45141</v>
      </c>
      <c r="AA4233">
        <v>0</v>
      </c>
    </row>
    <row r="4234" spans="25:27">
      <c r="Y4234">
        <v>620106</v>
      </c>
      <c r="Z4234" s="31">
        <v>45142</v>
      </c>
      <c r="AA4234">
        <v>0</v>
      </c>
    </row>
    <row r="4235" spans="25:27">
      <c r="Y4235">
        <v>620106</v>
      </c>
      <c r="Z4235" s="31">
        <v>45143</v>
      </c>
      <c r="AA4235">
        <v>7</v>
      </c>
    </row>
    <row r="4236" spans="25:27">
      <c r="Y4236">
        <v>620106</v>
      </c>
      <c r="Z4236" s="31">
        <v>45144</v>
      </c>
      <c r="AA4236">
        <v>3</v>
      </c>
    </row>
    <row r="4237" spans="25:27">
      <c r="Y4237">
        <v>620106</v>
      </c>
      <c r="Z4237" s="31">
        <v>45145</v>
      </c>
      <c r="AA4237">
        <v>9</v>
      </c>
    </row>
    <row r="4238" spans="25:27">
      <c r="Y4238">
        <v>620106</v>
      </c>
      <c r="Z4238" s="31">
        <v>45146</v>
      </c>
      <c r="AA4238">
        <v>14</v>
      </c>
    </row>
    <row r="4239" spans="25:27">
      <c r="Y4239">
        <v>620106</v>
      </c>
      <c r="Z4239" s="31">
        <v>45147</v>
      </c>
      <c r="AA4239">
        <v>0</v>
      </c>
    </row>
    <row r="4240" spans="25:27">
      <c r="Y4240">
        <v>620106</v>
      </c>
      <c r="Z4240" s="31">
        <v>45148</v>
      </c>
      <c r="AA4240">
        <v>9</v>
      </c>
    </row>
    <row r="4241" spans="25:27">
      <c r="Y4241">
        <v>620106</v>
      </c>
      <c r="Z4241" s="31">
        <v>45149</v>
      </c>
      <c r="AA4241">
        <v>4</v>
      </c>
    </row>
    <row r="4242" spans="25:27">
      <c r="Y4242">
        <v>620106</v>
      </c>
      <c r="Z4242" s="31">
        <v>45150</v>
      </c>
      <c r="AA4242">
        <v>0</v>
      </c>
    </row>
    <row r="4243" spans="25:27">
      <c r="Y4243">
        <v>620106</v>
      </c>
      <c r="Z4243" s="31">
        <v>45151</v>
      </c>
      <c r="AA4243">
        <v>10</v>
      </c>
    </row>
    <row r="4244" spans="25:27">
      <c r="Y4244">
        <v>620106</v>
      </c>
      <c r="Z4244" s="31">
        <v>45152</v>
      </c>
      <c r="AA4244">
        <v>19</v>
      </c>
    </row>
    <row r="4245" spans="25:27">
      <c r="Y4245">
        <v>620106</v>
      </c>
      <c r="Z4245" s="31">
        <v>45153</v>
      </c>
      <c r="AA4245">
        <v>16</v>
      </c>
    </row>
    <row r="4246" spans="25:27">
      <c r="Y4246">
        <v>620106</v>
      </c>
      <c r="Z4246" s="31">
        <v>45154</v>
      </c>
      <c r="AA4246">
        <v>9</v>
      </c>
    </row>
    <row r="4247" spans="25:27">
      <c r="Y4247">
        <v>620106</v>
      </c>
      <c r="Z4247" s="31">
        <v>45155</v>
      </c>
      <c r="AA4247">
        <v>10</v>
      </c>
    </row>
    <row r="4248" spans="25:27">
      <c r="Y4248">
        <v>620106</v>
      </c>
      <c r="Z4248" s="31">
        <v>45156</v>
      </c>
      <c r="AA4248">
        <v>3</v>
      </c>
    </row>
    <row r="4249" spans="25:27">
      <c r="Y4249">
        <v>620106</v>
      </c>
      <c r="Z4249" s="31">
        <v>45157</v>
      </c>
      <c r="AA4249">
        <v>11</v>
      </c>
    </row>
    <row r="4250" spans="25:27">
      <c r="Y4250">
        <v>620106</v>
      </c>
      <c r="Z4250" s="31">
        <v>45158</v>
      </c>
      <c r="AA4250">
        <v>1</v>
      </c>
    </row>
    <row r="4251" spans="25:27">
      <c r="Y4251">
        <v>620106</v>
      </c>
      <c r="Z4251" s="31">
        <v>45159</v>
      </c>
      <c r="AA4251">
        <v>9</v>
      </c>
    </row>
    <row r="4252" spans="25:27">
      <c r="Y4252">
        <v>620106</v>
      </c>
      <c r="Z4252" s="31">
        <v>45160</v>
      </c>
      <c r="AA4252">
        <v>11</v>
      </c>
    </row>
    <row r="4253" spans="25:27">
      <c r="Y4253">
        <v>620106</v>
      </c>
      <c r="Z4253" s="31">
        <v>45161</v>
      </c>
      <c r="AA4253">
        <v>2</v>
      </c>
    </row>
    <row r="4254" spans="25:27">
      <c r="Y4254">
        <v>620106</v>
      </c>
      <c r="Z4254" s="31">
        <v>45162</v>
      </c>
      <c r="AA4254">
        <v>11</v>
      </c>
    </row>
    <row r="4255" spans="25:27">
      <c r="Y4255">
        <v>620106</v>
      </c>
      <c r="Z4255" s="31">
        <v>45163</v>
      </c>
      <c r="AA4255">
        <v>0</v>
      </c>
    </row>
    <row r="4256" spans="25:27">
      <c r="Y4256">
        <v>620106</v>
      </c>
      <c r="Z4256" s="31">
        <v>45164</v>
      </c>
      <c r="AA4256">
        <v>4</v>
      </c>
    </row>
    <row r="4257" spans="25:27">
      <c r="Y4257">
        <v>620106</v>
      </c>
      <c r="Z4257" s="31">
        <v>45165</v>
      </c>
      <c r="AA4257">
        <v>1</v>
      </c>
    </row>
    <row r="4258" spans="25:27">
      <c r="Y4258">
        <v>620106</v>
      </c>
      <c r="Z4258" s="31">
        <v>45166</v>
      </c>
      <c r="AA4258">
        <v>0</v>
      </c>
    </row>
    <row r="4259" spans="25:27">
      <c r="Y4259">
        <v>620106</v>
      </c>
      <c r="Z4259" s="31">
        <v>45167</v>
      </c>
      <c r="AA4259">
        <v>6</v>
      </c>
    </row>
    <row r="4260" spans="25:27">
      <c r="Y4260">
        <v>620106</v>
      </c>
      <c r="Z4260" s="31">
        <v>45168</v>
      </c>
      <c r="AA4260">
        <v>6</v>
      </c>
    </row>
    <row r="4261" spans="25:27">
      <c r="Y4261">
        <v>620106</v>
      </c>
      <c r="Z4261" s="31">
        <v>45169</v>
      </c>
      <c r="AA4261">
        <v>5</v>
      </c>
    </row>
    <row r="4262" spans="25:27">
      <c r="Y4262">
        <v>620106</v>
      </c>
      <c r="Z4262" s="31">
        <v>45170</v>
      </c>
      <c r="AA4262">
        <v>13</v>
      </c>
    </row>
    <row r="4263" spans="25:27">
      <c r="Y4263">
        <v>620106</v>
      </c>
      <c r="Z4263" s="31">
        <v>45171</v>
      </c>
      <c r="AA4263">
        <v>1</v>
      </c>
    </row>
    <row r="4264" spans="25:27">
      <c r="Y4264">
        <v>620106</v>
      </c>
      <c r="Z4264" s="31">
        <v>45172</v>
      </c>
      <c r="AA4264">
        <v>0</v>
      </c>
    </row>
    <row r="4265" spans="25:27">
      <c r="Y4265">
        <v>620106</v>
      </c>
      <c r="Z4265" s="31">
        <v>45173</v>
      </c>
      <c r="AA4265">
        <v>0</v>
      </c>
    </row>
    <row r="4266" spans="25:27">
      <c r="Y4266">
        <v>620106</v>
      </c>
      <c r="Z4266" s="31">
        <v>45174</v>
      </c>
      <c r="AA4266">
        <v>0</v>
      </c>
    </row>
    <row r="4267" spans="25:27">
      <c r="Y4267">
        <v>620106</v>
      </c>
      <c r="Z4267" s="31">
        <v>45175</v>
      </c>
      <c r="AA4267">
        <v>7</v>
      </c>
    </row>
    <row r="4268" spans="25:27">
      <c r="Y4268">
        <v>620106</v>
      </c>
      <c r="Z4268" s="31">
        <v>45176</v>
      </c>
      <c r="AA4268">
        <v>0</v>
      </c>
    </row>
    <row r="4269" spans="25:27">
      <c r="Y4269">
        <v>620106</v>
      </c>
      <c r="Z4269" s="31">
        <v>45177</v>
      </c>
      <c r="AA4269">
        <v>6</v>
      </c>
    </row>
    <row r="4270" spans="25:27">
      <c r="Y4270">
        <v>620106</v>
      </c>
      <c r="Z4270" s="31">
        <v>45178</v>
      </c>
      <c r="AA4270">
        <v>6</v>
      </c>
    </row>
    <row r="4271" spans="25:27">
      <c r="Y4271">
        <v>620106</v>
      </c>
      <c r="Z4271" s="31">
        <v>45179</v>
      </c>
      <c r="AA4271">
        <v>0</v>
      </c>
    </row>
    <row r="4272" spans="25:27">
      <c r="Y4272">
        <v>620106</v>
      </c>
      <c r="Z4272" s="31">
        <v>45180</v>
      </c>
      <c r="AA4272">
        <v>5</v>
      </c>
    </row>
    <row r="4273" spans="25:27">
      <c r="Y4273">
        <v>620106</v>
      </c>
      <c r="Z4273" s="31">
        <v>45181</v>
      </c>
      <c r="AA4273">
        <v>1</v>
      </c>
    </row>
    <row r="4274" spans="25:27">
      <c r="Y4274">
        <v>620106</v>
      </c>
      <c r="Z4274" s="31">
        <v>45182</v>
      </c>
      <c r="AA4274">
        <v>0</v>
      </c>
    </row>
    <row r="4275" spans="25:27">
      <c r="Y4275">
        <v>620106</v>
      </c>
      <c r="Z4275" s="31">
        <v>45183</v>
      </c>
      <c r="AA4275">
        <v>0</v>
      </c>
    </row>
    <row r="4276" spans="25:27">
      <c r="Y4276">
        <v>620106</v>
      </c>
      <c r="Z4276" s="31">
        <v>45184</v>
      </c>
      <c r="AA4276">
        <v>0</v>
      </c>
    </row>
    <row r="4277" spans="25:27">
      <c r="Y4277">
        <v>620106</v>
      </c>
      <c r="Z4277" s="31">
        <v>45185</v>
      </c>
      <c r="AA4277">
        <v>0</v>
      </c>
    </row>
    <row r="4278" spans="25:27">
      <c r="Y4278">
        <v>620106</v>
      </c>
      <c r="Z4278" s="31">
        <v>45186</v>
      </c>
      <c r="AA4278">
        <v>5</v>
      </c>
    </row>
    <row r="4279" spans="25:27">
      <c r="Y4279">
        <v>620106</v>
      </c>
      <c r="Z4279" s="31">
        <v>45187</v>
      </c>
      <c r="AA4279">
        <v>0</v>
      </c>
    </row>
    <row r="4280" spans="25:27">
      <c r="Y4280">
        <v>620106</v>
      </c>
      <c r="Z4280" s="31">
        <v>45188</v>
      </c>
      <c r="AA4280">
        <v>0</v>
      </c>
    </row>
    <row r="4281" spans="25:27">
      <c r="Y4281">
        <v>620106</v>
      </c>
      <c r="Z4281" s="31">
        <v>45189</v>
      </c>
      <c r="AA4281">
        <v>0</v>
      </c>
    </row>
    <row r="4282" spans="25:27">
      <c r="Y4282">
        <v>620106</v>
      </c>
      <c r="Z4282" s="31">
        <v>45190</v>
      </c>
      <c r="AA4282">
        <v>0</v>
      </c>
    </row>
    <row r="4283" spans="25:27">
      <c r="Y4283">
        <v>620106</v>
      </c>
      <c r="Z4283" s="31">
        <v>45191</v>
      </c>
      <c r="AA4283">
        <v>0</v>
      </c>
    </row>
    <row r="4284" spans="25:27">
      <c r="Y4284">
        <v>620106</v>
      </c>
      <c r="Z4284" s="31">
        <v>45192</v>
      </c>
      <c r="AA4284">
        <v>3</v>
      </c>
    </row>
    <row r="4285" spans="25:27">
      <c r="Y4285">
        <v>620106</v>
      </c>
      <c r="Z4285" s="31">
        <v>45193</v>
      </c>
      <c r="AA4285">
        <v>5</v>
      </c>
    </row>
    <row r="4286" spans="25:27">
      <c r="Y4286">
        <v>620106</v>
      </c>
      <c r="Z4286" s="31">
        <v>45194</v>
      </c>
      <c r="AA4286">
        <v>14</v>
      </c>
    </row>
    <row r="4287" spans="25:27">
      <c r="Y4287">
        <v>620106</v>
      </c>
      <c r="Z4287" s="31">
        <v>45195</v>
      </c>
      <c r="AA4287">
        <v>14</v>
      </c>
    </row>
    <row r="4288" spans="25:27">
      <c r="Y4288">
        <v>620106</v>
      </c>
      <c r="Z4288" s="31">
        <v>45196</v>
      </c>
      <c r="AA4288">
        <v>16</v>
      </c>
    </row>
    <row r="4289" spans="25:27">
      <c r="Y4289">
        <v>620106</v>
      </c>
      <c r="Z4289" s="31">
        <v>45197</v>
      </c>
      <c r="AA4289">
        <v>8</v>
      </c>
    </row>
    <row r="4290" spans="25:27">
      <c r="Y4290">
        <v>620106</v>
      </c>
      <c r="Z4290" s="31">
        <v>45198</v>
      </c>
      <c r="AA4290">
        <v>6</v>
      </c>
    </row>
    <row r="4291" spans="25:27">
      <c r="Y4291">
        <v>620106</v>
      </c>
      <c r="Z4291" s="31">
        <v>45199</v>
      </c>
      <c r="AA4291">
        <v>0</v>
      </c>
    </row>
    <row r="4292" spans="25:27">
      <c r="Y4292">
        <v>620106</v>
      </c>
      <c r="Z4292" s="31">
        <v>45200</v>
      </c>
      <c r="AA4292">
        <v>11</v>
      </c>
    </row>
    <row r="4293" spans="25:27">
      <c r="Y4293">
        <v>620106</v>
      </c>
      <c r="Z4293" s="31">
        <v>45201</v>
      </c>
      <c r="AA4293">
        <v>0</v>
      </c>
    </row>
    <row r="4294" spans="25:27">
      <c r="Y4294">
        <v>620106</v>
      </c>
      <c r="Z4294" s="31">
        <v>45202</v>
      </c>
      <c r="AA4294">
        <v>0</v>
      </c>
    </row>
    <row r="4295" spans="25:27">
      <c r="Y4295">
        <v>620106</v>
      </c>
      <c r="Z4295" s="31">
        <v>45203</v>
      </c>
      <c r="AA4295">
        <v>0</v>
      </c>
    </row>
    <row r="4296" spans="25:27">
      <c r="Y4296">
        <v>620106</v>
      </c>
      <c r="Z4296" s="31">
        <v>45204</v>
      </c>
      <c r="AA4296">
        <v>0</v>
      </c>
    </row>
    <row r="4297" spans="25:27">
      <c r="Y4297">
        <v>620106</v>
      </c>
      <c r="Z4297" s="31">
        <v>45205</v>
      </c>
      <c r="AA4297">
        <v>0</v>
      </c>
    </row>
    <row r="4298" spans="25:27">
      <c r="Y4298">
        <v>620106</v>
      </c>
      <c r="Z4298" s="31">
        <v>45206</v>
      </c>
      <c r="AA4298">
        <v>0</v>
      </c>
    </row>
    <row r="4299" spans="25:27">
      <c r="Y4299">
        <v>620106</v>
      </c>
      <c r="Z4299" s="31">
        <v>45207</v>
      </c>
      <c r="AA4299">
        <v>11</v>
      </c>
    </row>
    <row r="4300" spans="25:27">
      <c r="Y4300">
        <v>620106</v>
      </c>
      <c r="Z4300" s="31">
        <v>45208</v>
      </c>
      <c r="AA4300">
        <v>0</v>
      </c>
    </row>
    <row r="4301" spans="25:27">
      <c r="Y4301">
        <v>620106</v>
      </c>
      <c r="Z4301" s="31">
        <v>45209</v>
      </c>
      <c r="AA4301">
        <v>0</v>
      </c>
    </row>
    <row r="4302" spans="25:27">
      <c r="Y4302">
        <v>620106</v>
      </c>
      <c r="Z4302" s="31">
        <v>45210</v>
      </c>
      <c r="AA4302">
        <v>6</v>
      </c>
    </row>
    <row r="4303" spans="25:27">
      <c r="Y4303">
        <v>620106</v>
      </c>
      <c r="Z4303" s="31">
        <v>45211</v>
      </c>
      <c r="AA4303">
        <v>0</v>
      </c>
    </row>
    <row r="4304" spans="25:27">
      <c r="Y4304">
        <v>620106</v>
      </c>
      <c r="Z4304" s="31">
        <v>45212</v>
      </c>
      <c r="AA4304">
        <v>0</v>
      </c>
    </row>
    <row r="4305" spans="25:27">
      <c r="Y4305">
        <v>620106</v>
      </c>
      <c r="Z4305" s="31">
        <v>45213</v>
      </c>
      <c r="AA4305">
        <v>3</v>
      </c>
    </row>
    <row r="4306" spans="25:27">
      <c r="Y4306">
        <v>620106</v>
      </c>
      <c r="Z4306" s="31">
        <v>45214</v>
      </c>
      <c r="AA4306">
        <v>2</v>
      </c>
    </row>
    <row r="4307" spans="25:27">
      <c r="Y4307">
        <v>620106</v>
      </c>
      <c r="Z4307" s="31">
        <v>45215</v>
      </c>
      <c r="AA4307">
        <v>6</v>
      </c>
    </row>
    <row r="4308" spans="25:27">
      <c r="Y4308">
        <v>620106</v>
      </c>
      <c r="Z4308" s="31">
        <v>45216</v>
      </c>
      <c r="AA4308">
        <v>7</v>
      </c>
    </row>
    <row r="4309" spans="25:27">
      <c r="Y4309">
        <v>620106</v>
      </c>
      <c r="Z4309" s="31">
        <v>45217</v>
      </c>
      <c r="AA4309">
        <v>17</v>
      </c>
    </row>
    <row r="4310" spans="25:27">
      <c r="Y4310">
        <v>620106</v>
      </c>
      <c r="Z4310" s="31">
        <v>45218</v>
      </c>
      <c r="AA4310">
        <v>18</v>
      </c>
    </row>
    <row r="4311" spans="25:27">
      <c r="Y4311">
        <v>620106</v>
      </c>
      <c r="Z4311" s="31">
        <v>45219</v>
      </c>
      <c r="AA4311">
        <v>0</v>
      </c>
    </row>
    <row r="4312" spans="25:27">
      <c r="Y4312">
        <v>620106</v>
      </c>
      <c r="Z4312" s="31">
        <v>45220</v>
      </c>
      <c r="AA4312">
        <v>20</v>
      </c>
    </row>
    <row r="4313" spans="25:27">
      <c r="Y4313">
        <v>620106</v>
      </c>
      <c r="Z4313" s="31">
        <v>45221</v>
      </c>
      <c r="AA4313">
        <v>0</v>
      </c>
    </row>
    <row r="4314" spans="25:27">
      <c r="Y4314">
        <v>620106</v>
      </c>
      <c r="Z4314" s="31">
        <v>45222</v>
      </c>
      <c r="AA4314">
        <v>0</v>
      </c>
    </row>
    <row r="4315" spans="25:27">
      <c r="Y4315">
        <v>620106</v>
      </c>
      <c r="Z4315" s="31">
        <v>45223</v>
      </c>
      <c r="AA4315">
        <v>0</v>
      </c>
    </row>
    <row r="4316" spans="25:27">
      <c r="Y4316">
        <v>620106</v>
      </c>
      <c r="Z4316" s="31">
        <v>45224</v>
      </c>
      <c r="AA4316">
        <v>24</v>
      </c>
    </row>
    <row r="4317" spans="25:27">
      <c r="Y4317">
        <v>620106</v>
      </c>
      <c r="Z4317" s="31">
        <v>45225</v>
      </c>
      <c r="AA4317">
        <v>0</v>
      </c>
    </row>
    <row r="4318" spans="25:27">
      <c r="Y4318">
        <v>620106</v>
      </c>
      <c r="Z4318" s="31">
        <v>45226</v>
      </c>
      <c r="AA4318">
        <v>15</v>
      </c>
    </row>
    <row r="4319" spans="25:27">
      <c r="Y4319">
        <v>620106</v>
      </c>
      <c r="Z4319" s="31">
        <v>45227</v>
      </c>
      <c r="AA4319">
        <v>13</v>
      </c>
    </row>
    <row r="4320" spans="25:27">
      <c r="Y4320">
        <v>620106</v>
      </c>
      <c r="Z4320" s="31">
        <v>45228</v>
      </c>
      <c r="AA4320">
        <v>17</v>
      </c>
    </row>
    <row r="4321" spans="25:27">
      <c r="Y4321">
        <v>620106</v>
      </c>
      <c r="Z4321" s="31">
        <v>45229</v>
      </c>
      <c r="AA4321">
        <v>20</v>
      </c>
    </row>
    <row r="4322" spans="25:27">
      <c r="Y4322">
        <v>620106</v>
      </c>
      <c r="Z4322" s="31">
        <v>45230</v>
      </c>
      <c r="AA4322">
        <v>2</v>
      </c>
    </row>
    <row r="4323" spans="25:27">
      <c r="Y4323">
        <v>620106</v>
      </c>
      <c r="Z4323" s="31">
        <v>45231</v>
      </c>
      <c r="AA4323">
        <v>14</v>
      </c>
    </row>
    <row r="4324" spans="25:27">
      <c r="Y4324">
        <v>620106</v>
      </c>
      <c r="Z4324" s="31">
        <v>45232</v>
      </c>
      <c r="AA4324">
        <v>11</v>
      </c>
    </row>
    <row r="4325" spans="25:27">
      <c r="Y4325">
        <v>620106</v>
      </c>
      <c r="Z4325" s="31">
        <v>45233</v>
      </c>
      <c r="AA4325">
        <v>20</v>
      </c>
    </row>
    <row r="4326" spans="25:27">
      <c r="Y4326">
        <v>620106</v>
      </c>
      <c r="Z4326" s="31">
        <v>45234</v>
      </c>
      <c r="AA4326">
        <v>15</v>
      </c>
    </row>
    <row r="4327" spans="25:27">
      <c r="Y4327">
        <v>620106</v>
      </c>
      <c r="Z4327" s="31">
        <v>45235</v>
      </c>
      <c r="AA4327">
        <v>20</v>
      </c>
    </row>
    <row r="4328" spans="25:27">
      <c r="Y4328">
        <v>620106</v>
      </c>
      <c r="Z4328" s="31">
        <v>45236</v>
      </c>
      <c r="AA4328">
        <v>17</v>
      </c>
    </row>
    <row r="4329" spans="25:27">
      <c r="Y4329">
        <v>620106</v>
      </c>
      <c r="Z4329" s="31">
        <v>45237</v>
      </c>
      <c r="AA4329">
        <v>13</v>
      </c>
    </row>
    <row r="4330" spans="25:27">
      <c r="Y4330">
        <v>620106</v>
      </c>
      <c r="Z4330" s="31">
        <v>45238</v>
      </c>
      <c r="AA4330">
        <v>20</v>
      </c>
    </row>
    <row r="4331" spans="25:27">
      <c r="Y4331">
        <v>620106</v>
      </c>
      <c r="Z4331" s="31">
        <v>45239</v>
      </c>
      <c r="AA4331">
        <v>9</v>
      </c>
    </row>
    <row r="4332" spans="25:27">
      <c r="Y4332">
        <v>620106</v>
      </c>
      <c r="Z4332" s="31">
        <v>45240</v>
      </c>
      <c r="AA4332">
        <v>0</v>
      </c>
    </row>
    <row r="4333" spans="25:27">
      <c r="Y4333">
        <v>620106</v>
      </c>
      <c r="Z4333" s="31">
        <v>45241</v>
      </c>
      <c r="AA4333">
        <v>0</v>
      </c>
    </row>
    <row r="4334" spans="25:27">
      <c r="Y4334">
        <v>620106</v>
      </c>
      <c r="Z4334" s="31">
        <v>45242</v>
      </c>
      <c r="AA4334">
        <v>20</v>
      </c>
    </row>
    <row r="4335" spans="25:27">
      <c r="Y4335">
        <v>620106</v>
      </c>
      <c r="Z4335" s="31">
        <v>45243</v>
      </c>
      <c r="AA4335">
        <v>9</v>
      </c>
    </row>
    <row r="4336" spans="25:27">
      <c r="Y4336">
        <v>620106</v>
      </c>
      <c r="Z4336" s="31">
        <v>45244</v>
      </c>
      <c r="AA4336">
        <v>16</v>
      </c>
    </row>
    <row r="4337" spans="25:27">
      <c r="Y4337">
        <v>620106</v>
      </c>
      <c r="Z4337" s="31">
        <v>45245</v>
      </c>
      <c r="AA4337">
        <v>0</v>
      </c>
    </row>
    <row r="4338" spans="25:27">
      <c r="Y4338">
        <v>620106</v>
      </c>
      <c r="Z4338" s="31">
        <v>45246</v>
      </c>
      <c r="AA4338">
        <v>0</v>
      </c>
    </row>
    <row r="4339" spans="25:27">
      <c r="Y4339">
        <v>620106</v>
      </c>
      <c r="Z4339" s="31">
        <v>45247</v>
      </c>
      <c r="AA4339">
        <v>0</v>
      </c>
    </row>
    <row r="4340" spans="25:27">
      <c r="Y4340">
        <v>620106</v>
      </c>
      <c r="Z4340" s="31">
        <v>45248</v>
      </c>
      <c r="AA4340">
        <v>0</v>
      </c>
    </row>
    <row r="4341" spans="25:27">
      <c r="Y4341">
        <v>620106</v>
      </c>
      <c r="Z4341" s="31">
        <v>45249</v>
      </c>
      <c r="AA4341">
        <v>0</v>
      </c>
    </row>
    <row r="4342" spans="25:27">
      <c r="Y4342">
        <v>620106</v>
      </c>
      <c r="Z4342" s="31">
        <v>45250</v>
      </c>
      <c r="AA4342">
        <v>0</v>
      </c>
    </row>
    <row r="4343" spans="25:27">
      <c r="Y4343">
        <v>620106</v>
      </c>
      <c r="Z4343" s="31">
        <v>45251</v>
      </c>
      <c r="AA4343">
        <v>0</v>
      </c>
    </row>
    <row r="4344" spans="25:27">
      <c r="Y4344">
        <v>620106</v>
      </c>
      <c r="Z4344" s="31">
        <v>45252</v>
      </c>
      <c r="AA4344">
        <v>0</v>
      </c>
    </row>
    <row r="4345" spans="25:27">
      <c r="Y4345">
        <v>620106</v>
      </c>
      <c r="Z4345" s="31">
        <v>45253</v>
      </c>
      <c r="AA4345">
        <v>0</v>
      </c>
    </row>
    <row r="4346" spans="25:27">
      <c r="Y4346">
        <v>620106</v>
      </c>
      <c r="Z4346" s="31">
        <v>45254</v>
      </c>
      <c r="AA4346">
        <v>0</v>
      </c>
    </row>
    <row r="4347" spans="25:27">
      <c r="Y4347">
        <v>620106</v>
      </c>
      <c r="Z4347" s="31">
        <v>45255</v>
      </c>
      <c r="AA4347">
        <v>0</v>
      </c>
    </row>
    <row r="4348" spans="25:27">
      <c r="Y4348">
        <v>620106</v>
      </c>
      <c r="Z4348" s="31">
        <v>45256</v>
      </c>
      <c r="AA4348">
        <v>0</v>
      </c>
    </row>
    <row r="4349" spans="25:27">
      <c r="Y4349">
        <v>620106</v>
      </c>
      <c r="Z4349" s="31">
        <v>45257</v>
      </c>
      <c r="AA4349">
        <v>0</v>
      </c>
    </row>
    <row r="4350" spans="25:27">
      <c r="Y4350">
        <v>620106</v>
      </c>
      <c r="Z4350" s="31">
        <v>45258</v>
      </c>
      <c r="AA4350">
        <v>0</v>
      </c>
    </row>
    <row r="4351" spans="25:27">
      <c r="Y4351">
        <v>620106</v>
      </c>
      <c r="Z4351" s="31">
        <v>45259</v>
      </c>
      <c r="AA4351">
        <v>0</v>
      </c>
    </row>
    <row r="4352" spans="25:27">
      <c r="Y4352">
        <v>620106</v>
      </c>
      <c r="Z4352" s="31">
        <v>45260</v>
      </c>
      <c r="AA4352">
        <v>0</v>
      </c>
    </row>
    <row r="4353" spans="25:27">
      <c r="Y4353">
        <v>620106</v>
      </c>
      <c r="Z4353" s="31">
        <v>45261</v>
      </c>
      <c r="AA4353">
        <v>0</v>
      </c>
    </row>
    <row r="4354" spans="25:27">
      <c r="Y4354">
        <v>620106</v>
      </c>
      <c r="Z4354" s="31">
        <v>45262</v>
      </c>
      <c r="AA4354">
        <v>0</v>
      </c>
    </row>
    <row r="4355" spans="25:27">
      <c r="Y4355">
        <v>620106</v>
      </c>
      <c r="Z4355" s="31">
        <v>45263</v>
      </c>
      <c r="AA4355">
        <v>0</v>
      </c>
    </row>
    <row r="4356" spans="25:27">
      <c r="Y4356">
        <v>620106</v>
      </c>
      <c r="Z4356" s="31">
        <v>45264</v>
      </c>
      <c r="AA4356">
        <v>0</v>
      </c>
    </row>
    <row r="4357" spans="25:27">
      <c r="Y4357">
        <v>620106</v>
      </c>
      <c r="Z4357" s="31">
        <v>45265</v>
      </c>
      <c r="AA4357">
        <v>0</v>
      </c>
    </row>
    <row r="4358" spans="25:27">
      <c r="Y4358">
        <v>620106</v>
      </c>
      <c r="Z4358" s="31">
        <v>45266</v>
      </c>
      <c r="AA4358">
        <v>0</v>
      </c>
    </row>
    <row r="4359" spans="25:27">
      <c r="Y4359">
        <v>620106</v>
      </c>
      <c r="Z4359" s="31">
        <v>45267</v>
      </c>
      <c r="AA4359">
        <v>0</v>
      </c>
    </row>
    <row r="4360" spans="25:27">
      <c r="Y4360">
        <v>620106</v>
      </c>
      <c r="Z4360" s="31">
        <v>45268</v>
      </c>
      <c r="AA4360">
        <v>0</v>
      </c>
    </row>
    <row r="4361" spans="25:27">
      <c r="Y4361">
        <v>620106</v>
      </c>
      <c r="Z4361" s="31">
        <v>45269</v>
      </c>
      <c r="AA4361">
        <v>0</v>
      </c>
    </row>
    <row r="4362" spans="25:27">
      <c r="Y4362">
        <v>620106</v>
      </c>
      <c r="Z4362" s="31">
        <v>45270</v>
      </c>
      <c r="AA4362">
        <v>0</v>
      </c>
    </row>
    <row r="4363" spans="25:27">
      <c r="Y4363">
        <v>620106</v>
      </c>
      <c r="Z4363" s="31">
        <v>45271</v>
      </c>
      <c r="AA4363">
        <v>0</v>
      </c>
    </row>
    <row r="4364" spans="25:27">
      <c r="Y4364">
        <v>620106</v>
      </c>
      <c r="Z4364" s="31">
        <v>45272</v>
      </c>
      <c r="AA4364">
        <v>0</v>
      </c>
    </row>
    <row r="4365" spans="25:27">
      <c r="Y4365">
        <v>620106</v>
      </c>
      <c r="Z4365" s="31">
        <v>45273</v>
      </c>
      <c r="AA4365">
        <v>0</v>
      </c>
    </row>
    <row r="4366" spans="25:27">
      <c r="Y4366">
        <v>620106</v>
      </c>
      <c r="Z4366" s="31">
        <v>45274</v>
      </c>
      <c r="AA4366">
        <v>0</v>
      </c>
    </row>
    <row r="4367" spans="25:27">
      <c r="Y4367">
        <v>620106</v>
      </c>
      <c r="Z4367" s="31">
        <v>45275</v>
      </c>
      <c r="AA4367">
        <v>0</v>
      </c>
    </row>
    <row r="4368" spans="25:27">
      <c r="Y4368">
        <v>620106</v>
      </c>
      <c r="Z4368" s="31">
        <v>45276</v>
      </c>
      <c r="AA4368">
        <v>0</v>
      </c>
    </row>
    <row r="4369" spans="25:27">
      <c r="Y4369">
        <v>620106</v>
      </c>
      <c r="Z4369" s="31">
        <v>45277</v>
      </c>
      <c r="AA4369">
        <v>0</v>
      </c>
    </row>
    <row r="4370" spans="25:27">
      <c r="Y4370">
        <v>620106</v>
      </c>
      <c r="Z4370" s="31">
        <v>45278</v>
      </c>
      <c r="AA4370">
        <v>0</v>
      </c>
    </row>
    <row r="4371" spans="25:27">
      <c r="Y4371">
        <v>620106</v>
      </c>
      <c r="Z4371" s="31">
        <v>45279</v>
      </c>
      <c r="AA4371">
        <v>0</v>
      </c>
    </row>
    <row r="4372" spans="25:27">
      <c r="Y4372">
        <v>620106</v>
      </c>
      <c r="Z4372" s="31">
        <v>45280</v>
      </c>
      <c r="AA4372">
        <v>0</v>
      </c>
    </row>
    <row r="4373" spans="25:27">
      <c r="Y4373">
        <v>620106</v>
      </c>
      <c r="Z4373" s="31">
        <v>45281</v>
      </c>
      <c r="AA4373">
        <v>0</v>
      </c>
    </row>
    <row r="4374" spans="25:27">
      <c r="Y4374">
        <v>620106</v>
      </c>
      <c r="Z4374" s="31">
        <v>45282</v>
      </c>
      <c r="AA4374">
        <v>0</v>
      </c>
    </row>
    <row r="4375" spans="25:27">
      <c r="Y4375">
        <v>620106</v>
      </c>
      <c r="Z4375" s="31">
        <v>45283</v>
      </c>
      <c r="AA4375">
        <v>0</v>
      </c>
    </row>
    <row r="4376" spans="25:27">
      <c r="Y4376">
        <v>620106</v>
      </c>
      <c r="Z4376" s="31">
        <v>45284</v>
      </c>
      <c r="AA4376">
        <v>0</v>
      </c>
    </row>
    <row r="4377" spans="25:27">
      <c r="Y4377">
        <v>620106</v>
      </c>
      <c r="Z4377" s="31">
        <v>45285</v>
      </c>
      <c r="AA4377">
        <v>0</v>
      </c>
    </row>
    <row r="4378" spans="25:27">
      <c r="Y4378">
        <v>620106</v>
      </c>
      <c r="Z4378" s="31">
        <v>45286</v>
      </c>
      <c r="AA4378">
        <v>0</v>
      </c>
    </row>
    <row r="4379" spans="25:27">
      <c r="Y4379">
        <v>620106</v>
      </c>
      <c r="Z4379" s="31">
        <v>45287</v>
      </c>
      <c r="AA4379">
        <v>0</v>
      </c>
    </row>
    <row r="4380" spans="25:27">
      <c r="Y4380">
        <v>620106</v>
      </c>
      <c r="Z4380" s="31">
        <v>45288</v>
      </c>
      <c r="AA4380">
        <v>0</v>
      </c>
    </row>
    <row r="4381" spans="25:27">
      <c r="Y4381">
        <v>620106</v>
      </c>
      <c r="Z4381" s="31">
        <v>45289</v>
      </c>
      <c r="AA4381">
        <v>0</v>
      </c>
    </row>
    <row r="4382" spans="25:27">
      <c r="Y4382">
        <v>620106</v>
      </c>
      <c r="Z4382" s="31">
        <v>45290</v>
      </c>
      <c r="AA4382">
        <v>0</v>
      </c>
    </row>
    <row r="4383" spans="25:27">
      <c r="Y4383">
        <v>620106</v>
      </c>
      <c r="Z4383" s="31">
        <v>45291</v>
      </c>
      <c r="AA4383">
        <v>0</v>
      </c>
    </row>
    <row r="4384" spans="25:27">
      <c r="Y4384">
        <v>620107</v>
      </c>
      <c r="Z4384" s="31">
        <v>43832</v>
      </c>
      <c r="AA4384">
        <v>0</v>
      </c>
    </row>
    <row r="4385" spans="25:27">
      <c r="Y4385">
        <v>620107</v>
      </c>
      <c r="Z4385" s="31">
        <v>43833</v>
      </c>
      <c r="AA4385">
        <v>23</v>
      </c>
    </row>
    <row r="4386" spans="25:27">
      <c r="Y4386">
        <v>620107</v>
      </c>
      <c r="Z4386" s="31">
        <v>43834</v>
      </c>
      <c r="AA4386">
        <v>20</v>
      </c>
    </row>
    <row r="4387" spans="25:27">
      <c r="Y4387">
        <v>620107</v>
      </c>
      <c r="Z4387" s="31">
        <v>43835</v>
      </c>
      <c r="AA4387">
        <v>18</v>
      </c>
    </row>
    <row r="4388" spans="25:27">
      <c r="Y4388">
        <v>620107</v>
      </c>
      <c r="Z4388" s="31">
        <v>43836</v>
      </c>
      <c r="AA4388">
        <v>20</v>
      </c>
    </row>
    <row r="4389" spans="25:27">
      <c r="Y4389">
        <v>620107</v>
      </c>
      <c r="Z4389" s="31">
        <v>43837</v>
      </c>
      <c r="AA4389">
        <v>0</v>
      </c>
    </row>
    <row r="4390" spans="25:27">
      <c r="Y4390">
        <v>620107</v>
      </c>
      <c r="Z4390" s="31">
        <v>43838</v>
      </c>
      <c r="AA4390">
        <v>0</v>
      </c>
    </row>
    <row r="4391" spans="25:27">
      <c r="Y4391">
        <v>620107</v>
      </c>
      <c r="Z4391" s="31">
        <v>43839</v>
      </c>
      <c r="AA4391">
        <v>17</v>
      </c>
    </row>
    <row r="4392" spans="25:27">
      <c r="Y4392">
        <v>620107</v>
      </c>
      <c r="Z4392" s="31">
        <v>43840</v>
      </c>
      <c r="AA4392">
        <v>5</v>
      </c>
    </row>
    <row r="4393" spans="25:27">
      <c r="Y4393">
        <v>620107</v>
      </c>
      <c r="Z4393" s="31">
        <v>43841</v>
      </c>
      <c r="AA4393">
        <v>3</v>
      </c>
    </row>
    <row r="4394" spans="25:27">
      <c r="Y4394">
        <v>620107</v>
      </c>
      <c r="Z4394" s="31">
        <v>43842</v>
      </c>
      <c r="AA4394">
        <v>6</v>
      </c>
    </row>
    <row r="4395" spans="25:27">
      <c r="Y4395">
        <v>620107</v>
      </c>
      <c r="Z4395" s="31">
        <v>43843</v>
      </c>
      <c r="AA4395">
        <v>4</v>
      </c>
    </row>
    <row r="4396" spans="25:27">
      <c r="Y4396">
        <v>620107</v>
      </c>
      <c r="Z4396" s="31">
        <v>43844</v>
      </c>
      <c r="AA4396">
        <v>18</v>
      </c>
    </row>
    <row r="4397" spans="25:27">
      <c r="Y4397">
        <v>620107</v>
      </c>
      <c r="Z4397" s="31">
        <v>43845</v>
      </c>
      <c r="AA4397">
        <v>0</v>
      </c>
    </row>
    <row r="4398" spans="25:27">
      <c r="Y4398">
        <v>620107</v>
      </c>
      <c r="Z4398" s="31">
        <v>43846</v>
      </c>
      <c r="AA4398">
        <v>0</v>
      </c>
    </row>
    <row r="4399" spans="25:27">
      <c r="Y4399">
        <v>620107</v>
      </c>
      <c r="Z4399" s="31">
        <v>43847</v>
      </c>
      <c r="AA4399">
        <v>0</v>
      </c>
    </row>
    <row r="4400" spans="25:27">
      <c r="Y4400">
        <v>620107</v>
      </c>
      <c r="Z4400" s="31">
        <v>43848</v>
      </c>
      <c r="AA4400">
        <v>2</v>
      </c>
    </row>
    <row r="4401" spans="25:27">
      <c r="Y4401">
        <v>620107</v>
      </c>
      <c r="Z4401" s="31">
        <v>43849</v>
      </c>
      <c r="AA4401">
        <v>7</v>
      </c>
    </row>
    <row r="4402" spans="25:27">
      <c r="Y4402">
        <v>620107</v>
      </c>
      <c r="Z4402" s="31">
        <v>43850</v>
      </c>
      <c r="AA4402">
        <v>0</v>
      </c>
    </row>
    <row r="4403" spans="25:27">
      <c r="Y4403">
        <v>620107</v>
      </c>
      <c r="Z4403" s="31">
        <v>43851</v>
      </c>
      <c r="AA4403">
        <v>11</v>
      </c>
    </row>
    <row r="4404" spans="25:27">
      <c r="Y4404">
        <v>620107</v>
      </c>
      <c r="Z4404" s="31">
        <v>43852</v>
      </c>
      <c r="AA4404">
        <v>7</v>
      </c>
    </row>
    <row r="4405" spans="25:27">
      <c r="Y4405">
        <v>620107</v>
      </c>
      <c r="Z4405" s="31">
        <v>43853</v>
      </c>
      <c r="AA4405">
        <v>0</v>
      </c>
    </row>
    <row r="4406" spans="25:27">
      <c r="Y4406">
        <v>620107</v>
      </c>
      <c r="Z4406" s="31">
        <v>43854</v>
      </c>
      <c r="AA4406">
        <v>18</v>
      </c>
    </row>
    <row r="4407" spans="25:27">
      <c r="Y4407">
        <v>620107</v>
      </c>
      <c r="Z4407" s="31">
        <v>43855</v>
      </c>
      <c r="AA4407">
        <v>0</v>
      </c>
    </row>
    <row r="4408" spans="25:27">
      <c r="Y4408">
        <v>620107</v>
      </c>
      <c r="Z4408" s="31">
        <v>43856</v>
      </c>
      <c r="AA4408">
        <v>8</v>
      </c>
    </row>
    <row r="4409" spans="25:27">
      <c r="Y4409">
        <v>620107</v>
      </c>
      <c r="Z4409" s="31">
        <v>43857</v>
      </c>
      <c r="AA4409">
        <v>10</v>
      </c>
    </row>
    <row r="4410" spans="25:27">
      <c r="Y4410">
        <v>620107</v>
      </c>
      <c r="Z4410" s="31">
        <v>43858</v>
      </c>
      <c r="AA4410">
        <v>8</v>
      </c>
    </row>
    <row r="4411" spans="25:27">
      <c r="Y4411">
        <v>620107</v>
      </c>
      <c r="Z4411" s="31">
        <v>43859</v>
      </c>
      <c r="AA4411">
        <v>10</v>
      </c>
    </row>
    <row r="4412" spans="25:27">
      <c r="Y4412">
        <v>620107</v>
      </c>
      <c r="Z4412" s="31">
        <v>43860</v>
      </c>
      <c r="AA4412">
        <v>0</v>
      </c>
    </row>
    <row r="4413" spans="25:27">
      <c r="Y4413">
        <v>620107</v>
      </c>
      <c r="Z4413" s="31">
        <v>43861</v>
      </c>
      <c r="AA4413">
        <v>0</v>
      </c>
    </row>
    <row r="4414" spans="25:27">
      <c r="Y4414">
        <v>620107</v>
      </c>
      <c r="Z4414" s="31">
        <v>43862</v>
      </c>
      <c r="AA4414">
        <v>1</v>
      </c>
    </row>
    <row r="4415" spans="25:27">
      <c r="Y4415">
        <v>620107</v>
      </c>
      <c r="Z4415" s="31">
        <v>43863</v>
      </c>
      <c r="AA4415">
        <v>0</v>
      </c>
    </row>
    <row r="4416" spans="25:27">
      <c r="Y4416">
        <v>620107</v>
      </c>
      <c r="Z4416" s="31">
        <v>43864</v>
      </c>
      <c r="AA4416">
        <v>7</v>
      </c>
    </row>
    <row r="4417" spans="25:27">
      <c r="Y4417">
        <v>620107</v>
      </c>
      <c r="Z4417" s="31">
        <v>43865</v>
      </c>
      <c r="AA4417">
        <v>8</v>
      </c>
    </row>
    <row r="4418" spans="25:27">
      <c r="Y4418">
        <v>620107</v>
      </c>
      <c r="Z4418" s="31">
        <v>43866</v>
      </c>
      <c r="AA4418">
        <v>0</v>
      </c>
    </row>
    <row r="4419" spans="25:27">
      <c r="Y4419">
        <v>620107</v>
      </c>
      <c r="Z4419" s="31">
        <v>43867</v>
      </c>
      <c r="AA4419">
        <v>14</v>
      </c>
    </row>
    <row r="4420" spans="25:27">
      <c r="Y4420">
        <v>620107</v>
      </c>
      <c r="Z4420" s="31">
        <v>43868</v>
      </c>
      <c r="AA4420">
        <v>13</v>
      </c>
    </row>
    <row r="4421" spans="25:27">
      <c r="Y4421">
        <v>620107</v>
      </c>
      <c r="Z4421" s="31">
        <v>43869</v>
      </c>
      <c r="AA4421">
        <v>11</v>
      </c>
    </row>
    <row r="4422" spans="25:27">
      <c r="Y4422">
        <v>620107</v>
      </c>
      <c r="Z4422" s="31">
        <v>43870</v>
      </c>
      <c r="AA4422">
        <v>10</v>
      </c>
    </row>
    <row r="4423" spans="25:27">
      <c r="Y4423">
        <v>620107</v>
      </c>
      <c r="Z4423" s="31">
        <v>43871</v>
      </c>
      <c r="AA4423">
        <v>20</v>
      </c>
    </row>
    <row r="4424" spans="25:27">
      <c r="Y4424">
        <v>620107</v>
      </c>
      <c r="Z4424" s="31">
        <v>43872</v>
      </c>
      <c r="AA4424">
        <v>0</v>
      </c>
    </row>
    <row r="4425" spans="25:27">
      <c r="Y4425">
        <v>620107</v>
      </c>
      <c r="Z4425" s="31">
        <v>43873</v>
      </c>
      <c r="AA4425">
        <v>9</v>
      </c>
    </row>
    <row r="4426" spans="25:27">
      <c r="Y4426">
        <v>620107</v>
      </c>
      <c r="Z4426" s="31">
        <v>43874</v>
      </c>
      <c r="AA4426">
        <v>15</v>
      </c>
    </row>
    <row r="4427" spans="25:27">
      <c r="Y4427">
        <v>620107</v>
      </c>
      <c r="Z4427" s="31">
        <v>43875</v>
      </c>
      <c r="AA4427">
        <v>14</v>
      </c>
    </row>
    <row r="4428" spans="25:27">
      <c r="Y4428">
        <v>620107</v>
      </c>
      <c r="Z4428" s="31">
        <v>43876</v>
      </c>
      <c r="AA4428">
        <v>9</v>
      </c>
    </row>
    <row r="4429" spans="25:27">
      <c r="Y4429">
        <v>620107</v>
      </c>
      <c r="Z4429" s="31">
        <v>43877</v>
      </c>
      <c r="AA4429">
        <v>1</v>
      </c>
    </row>
    <row r="4430" spans="25:27">
      <c r="Y4430">
        <v>620107</v>
      </c>
      <c r="Z4430" s="31">
        <v>43878</v>
      </c>
      <c r="AA4430">
        <v>0</v>
      </c>
    </row>
    <row r="4431" spans="25:27">
      <c r="Y4431">
        <v>620107</v>
      </c>
      <c r="Z4431" s="31">
        <v>43879</v>
      </c>
      <c r="AA4431">
        <v>7</v>
      </c>
    </row>
    <row r="4432" spans="25:27">
      <c r="Y4432">
        <v>620107</v>
      </c>
      <c r="Z4432" s="31">
        <v>43880</v>
      </c>
      <c r="AA4432">
        <v>8</v>
      </c>
    </row>
    <row r="4433" spans="25:27">
      <c r="Y4433">
        <v>620107</v>
      </c>
      <c r="Z4433" s="31">
        <v>43881</v>
      </c>
      <c r="AA4433">
        <v>0</v>
      </c>
    </row>
    <row r="4434" spans="25:27">
      <c r="Y4434">
        <v>620107</v>
      </c>
      <c r="Z4434" s="31">
        <v>43882</v>
      </c>
      <c r="AA4434">
        <v>0</v>
      </c>
    </row>
    <row r="4435" spans="25:27">
      <c r="Y4435">
        <v>620107</v>
      </c>
      <c r="Z4435" s="31">
        <v>43883</v>
      </c>
      <c r="AA4435">
        <v>4</v>
      </c>
    </row>
    <row r="4436" spans="25:27">
      <c r="Y4436">
        <v>620107</v>
      </c>
      <c r="Z4436" s="31">
        <v>43884</v>
      </c>
      <c r="AA4436">
        <v>18</v>
      </c>
    </row>
    <row r="4437" spans="25:27">
      <c r="Y4437">
        <v>620107</v>
      </c>
      <c r="Z4437" s="31">
        <v>43885</v>
      </c>
      <c r="AA4437">
        <v>16</v>
      </c>
    </row>
    <row r="4438" spans="25:27">
      <c r="Y4438">
        <v>620107</v>
      </c>
      <c r="Z4438" s="31">
        <v>43886</v>
      </c>
      <c r="AA4438">
        <v>9</v>
      </c>
    </row>
    <row r="4439" spans="25:27">
      <c r="Y4439">
        <v>620107</v>
      </c>
      <c r="Z4439" s="31">
        <v>43887</v>
      </c>
      <c r="AA4439">
        <v>0</v>
      </c>
    </row>
    <row r="4440" spans="25:27">
      <c r="Y4440">
        <v>620107</v>
      </c>
      <c r="Z4440" s="31">
        <v>43888</v>
      </c>
      <c r="AA4440">
        <v>0</v>
      </c>
    </row>
    <row r="4441" spans="25:27">
      <c r="Y4441">
        <v>620107</v>
      </c>
      <c r="Z4441" s="31">
        <v>43889</v>
      </c>
      <c r="AA4441">
        <v>11</v>
      </c>
    </row>
    <row r="4442" spans="25:27">
      <c r="Y4442">
        <v>620107</v>
      </c>
      <c r="Z4442" s="31">
        <v>43890</v>
      </c>
      <c r="AA4442">
        <v>11</v>
      </c>
    </row>
    <row r="4443" spans="25:27">
      <c r="Y4443">
        <v>620107</v>
      </c>
      <c r="Z4443" s="31">
        <v>43891</v>
      </c>
      <c r="AA4443">
        <v>20</v>
      </c>
    </row>
    <row r="4444" spans="25:27">
      <c r="Y4444">
        <v>620107</v>
      </c>
      <c r="Z4444" s="31">
        <v>43892</v>
      </c>
      <c r="AA4444">
        <v>0</v>
      </c>
    </row>
    <row r="4445" spans="25:27">
      <c r="Y4445">
        <v>620107</v>
      </c>
      <c r="Z4445" s="31">
        <v>43893</v>
      </c>
      <c r="AA4445">
        <v>0</v>
      </c>
    </row>
    <row r="4446" spans="25:27">
      <c r="Y4446">
        <v>620107</v>
      </c>
      <c r="Z4446" s="31">
        <v>43894</v>
      </c>
      <c r="AA4446">
        <v>0</v>
      </c>
    </row>
    <row r="4447" spans="25:27">
      <c r="Y4447">
        <v>620107</v>
      </c>
      <c r="Z4447" s="31">
        <v>43895</v>
      </c>
      <c r="AA4447">
        <v>16</v>
      </c>
    </row>
    <row r="4448" spans="25:27">
      <c r="Y4448">
        <v>620107</v>
      </c>
      <c r="Z4448" s="31">
        <v>43896</v>
      </c>
      <c r="AA4448">
        <v>10</v>
      </c>
    </row>
    <row r="4449" spans="25:27">
      <c r="Y4449">
        <v>620107</v>
      </c>
      <c r="Z4449" s="31">
        <v>43897</v>
      </c>
      <c r="AA4449">
        <v>0</v>
      </c>
    </row>
    <row r="4450" spans="25:27">
      <c r="Y4450">
        <v>620107</v>
      </c>
      <c r="Z4450" s="31">
        <v>43898</v>
      </c>
      <c r="AA4450">
        <v>0</v>
      </c>
    </row>
    <row r="4451" spans="25:27">
      <c r="Y4451">
        <v>620107</v>
      </c>
      <c r="Z4451" s="31">
        <v>43899</v>
      </c>
      <c r="AA4451">
        <v>24</v>
      </c>
    </row>
    <row r="4452" spans="25:27">
      <c r="Y4452">
        <v>620107</v>
      </c>
      <c r="Z4452" s="31">
        <v>43900</v>
      </c>
      <c r="AA4452">
        <v>7</v>
      </c>
    </row>
    <row r="4453" spans="25:27">
      <c r="Y4453">
        <v>620107</v>
      </c>
      <c r="Z4453" s="31">
        <v>43901</v>
      </c>
      <c r="AA4453">
        <v>13</v>
      </c>
    </row>
    <row r="4454" spans="25:27">
      <c r="Y4454">
        <v>620107</v>
      </c>
      <c r="Z4454" s="31">
        <v>43902</v>
      </c>
      <c r="AA4454">
        <v>12</v>
      </c>
    </row>
    <row r="4455" spans="25:27">
      <c r="Y4455">
        <v>620107</v>
      </c>
      <c r="Z4455" s="31">
        <v>43903</v>
      </c>
      <c r="AA4455">
        <v>0</v>
      </c>
    </row>
    <row r="4456" spans="25:27">
      <c r="Y4456">
        <v>620107</v>
      </c>
      <c r="Z4456" s="31">
        <v>43904</v>
      </c>
      <c r="AA4456">
        <v>0</v>
      </c>
    </row>
    <row r="4457" spans="25:27">
      <c r="Y4457">
        <v>620107</v>
      </c>
      <c r="Z4457" s="31">
        <v>43905</v>
      </c>
      <c r="AA4457">
        <v>0</v>
      </c>
    </row>
    <row r="4458" spans="25:27">
      <c r="Y4458">
        <v>620107</v>
      </c>
      <c r="Z4458" s="31">
        <v>43906</v>
      </c>
      <c r="AA4458">
        <v>0</v>
      </c>
    </row>
    <row r="4459" spans="25:27">
      <c r="Y4459">
        <v>620107</v>
      </c>
      <c r="Z4459" s="31">
        <v>43907</v>
      </c>
      <c r="AA4459">
        <v>0</v>
      </c>
    </row>
    <row r="4460" spans="25:27">
      <c r="Y4460">
        <v>620107</v>
      </c>
      <c r="Z4460" s="31">
        <v>43908</v>
      </c>
      <c r="AA4460">
        <v>22</v>
      </c>
    </row>
    <row r="4461" spans="25:27">
      <c r="Y4461">
        <v>620107</v>
      </c>
      <c r="Z4461" s="31">
        <v>43909</v>
      </c>
      <c r="AA4461">
        <v>20</v>
      </c>
    </row>
    <row r="4462" spans="25:27">
      <c r="Y4462">
        <v>620107</v>
      </c>
      <c r="Z4462" s="31">
        <v>43910</v>
      </c>
      <c r="AA4462">
        <v>17</v>
      </c>
    </row>
    <row r="4463" spans="25:27">
      <c r="Y4463">
        <v>620107</v>
      </c>
      <c r="Z4463" s="31">
        <v>43911</v>
      </c>
      <c r="AA4463">
        <v>21</v>
      </c>
    </row>
    <row r="4464" spans="25:27">
      <c r="Y4464">
        <v>620107</v>
      </c>
      <c r="Z4464" s="31">
        <v>43912</v>
      </c>
      <c r="AA4464">
        <v>19</v>
      </c>
    </row>
    <row r="4465" spans="25:27">
      <c r="Y4465">
        <v>620107</v>
      </c>
      <c r="Z4465" s="31">
        <v>43913</v>
      </c>
      <c r="AA4465">
        <v>20</v>
      </c>
    </row>
    <row r="4466" spans="25:27">
      <c r="Y4466">
        <v>620107</v>
      </c>
      <c r="Z4466" s="31">
        <v>43914</v>
      </c>
      <c r="AA4466">
        <v>21</v>
      </c>
    </row>
    <row r="4467" spans="25:27">
      <c r="Y4467">
        <v>620107</v>
      </c>
      <c r="Z4467" s="31">
        <v>43915</v>
      </c>
      <c r="AA4467">
        <v>0</v>
      </c>
    </row>
    <row r="4468" spans="25:27">
      <c r="Y4468">
        <v>620107</v>
      </c>
      <c r="Z4468" s="31">
        <v>43916</v>
      </c>
      <c r="AA4468">
        <v>0</v>
      </c>
    </row>
    <row r="4469" spans="25:27">
      <c r="Y4469">
        <v>620107</v>
      </c>
      <c r="Z4469" s="31">
        <v>43917</v>
      </c>
      <c r="AA4469">
        <v>0</v>
      </c>
    </row>
    <row r="4470" spans="25:27">
      <c r="Y4470">
        <v>620107</v>
      </c>
      <c r="Z4470" s="31">
        <v>43918</v>
      </c>
      <c r="AA4470">
        <v>0</v>
      </c>
    </row>
    <row r="4471" spans="25:27">
      <c r="Y4471">
        <v>620107</v>
      </c>
      <c r="Z4471" s="31">
        <v>43919</v>
      </c>
      <c r="AA4471">
        <v>0</v>
      </c>
    </row>
    <row r="4472" spans="25:27">
      <c r="Y4472">
        <v>620107</v>
      </c>
      <c r="Z4472" s="31">
        <v>43920</v>
      </c>
      <c r="AA4472">
        <v>0</v>
      </c>
    </row>
    <row r="4473" spans="25:27">
      <c r="Y4473">
        <v>620107</v>
      </c>
      <c r="Z4473" s="31">
        <v>43921</v>
      </c>
      <c r="AA4473">
        <v>21</v>
      </c>
    </row>
    <row r="4474" spans="25:27">
      <c r="Y4474">
        <v>620107</v>
      </c>
      <c r="Z4474" s="31">
        <v>43922</v>
      </c>
      <c r="AA4474">
        <v>20</v>
      </c>
    </row>
    <row r="4475" spans="25:27">
      <c r="Y4475">
        <v>620107</v>
      </c>
      <c r="Z4475" s="31">
        <v>43923</v>
      </c>
      <c r="AA4475">
        <v>19</v>
      </c>
    </row>
    <row r="4476" spans="25:27">
      <c r="Y4476">
        <v>620107</v>
      </c>
      <c r="Z4476" s="31">
        <v>43924</v>
      </c>
      <c r="AA4476">
        <v>8</v>
      </c>
    </row>
    <row r="4477" spans="25:27">
      <c r="Y4477">
        <v>620107</v>
      </c>
      <c r="Z4477" s="31">
        <v>43925</v>
      </c>
      <c r="AA4477">
        <v>20</v>
      </c>
    </row>
    <row r="4478" spans="25:27">
      <c r="Y4478">
        <v>620107</v>
      </c>
      <c r="Z4478" s="31">
        <v>43926</v>
      </c>
      <c r="AA4478">
        <v>21</v>
      </c>
    </row>
    <row r="4479" spans="25:27">
      <c r="Y4479">
        <v>620107</v>
      </c>
      <c r="Z4479" s="31">
        <v>43927</v>
      </c>
      <c r="AA4479">
        <v>18</v>
      </c>
    </row>
    <row r="4480" spans="25:27">
      <c r="Y4480">
        <v>620107</v>
      </c>
      <c r="Z4480" s="31">
        <v>43928</v>
      </c>
      <c r="AA4480">
        <v>9</v>
      </c>
    </row>
    <row r="4481" spans="25:27">
      <c r="Y4481">
        <v>620107</v>
      </c>
      <c r="Z4481" s="31">
        <v>43929</v>
      </c>
      <c r="AA4481">
        <v>19</v>
      </c>
    </row>
    <row r="4482" spans="25:27">
      <c r="Y4482">
        <v>620107</v>
      </c>
      <c r="Z4482" s="31">
        <v>43930</v>
      </c>
      <c r="AA4482">
        <v>20</v>
      </c>
    </row>
    <row r="4483" spans="25:27">
      <c r="Y4483">
        <v>620107</v>
      </c>
      <c r="Z4483" s="31">
        <v>43931</v>
      </c>
      <c r="AA4483">
        <v>18</v>
      </c>
    </row>
    <row r="4484" spans="25:27">
      <c r="Y4484">
        <v>620107</v>
      </c>
      <c r="Z4484" s="31">
        <v>43932</v>
      </c>
      <c r="AA4484">
        <v>13</v>
      </c>
    </row>
    <row r="4485" spans="25:27">
      <c r="Y4485">
        <v>620107</v>
      </c>
      <c r="Z4485" s="31">
        <v>43933</v>
      </c>
      <c r="AA4485">
        <v>10</v>
      </c>
    </row>
    <row r="4486" spans="25:27">
      <c r="Y4486">
        <v>620107</v>
      </c>
      <c r="Z4486" s="31">
        <v>43934</v>
      </c>
      <c r="AA4486">
        <v>9</v>
      </c>
    </row>
    <row r="4487" spans="25:27">
      <c r="Y4487">
        <v>620107</v>
      </c>
      <c r="Z4487" s="31">
        <v>43935</v>
      </c>
      <c r="AA4487">
        <v>10</v>
      </c>
    </row>
    <row r="4488" spans="25:27">
      <c r="Y4488">
        <v>620107</v>
      </c>
      <c r="Z4488" s="31">
        <v>43936</v>
      </c>
      <c r="AA4488">
        <v>0</v>
      </c>
    </row>
    <row r="4489" spans="25:27">
      <c r="Y4489">
        <v>620107</v>
      </c>
      <c r="Z4489" s="31">
        <v>43937</v>
      </c>
      <c r="AA4489">
        <v>14</v>
      </c>
    </row>
    <row r="4490" spans="25:27">
      <c r="Y4490">
        <v>620107</v>
      </c>
      <c r="Z4490" s="31">
        <v>43938</v>
      </c>
      <c r="AA4490">
        <v>6</v>
      </c>
    </row>
    <row r="4491" spans="25:27">
      <c r="Y4491">
        <v>620107</v>
      </c>
      <c r="Z4491" s="31">
        <v>43939</v>
      </c>
      <c r="AA4491">
        <v>0</v>
      </c>
    </row>
    <row r="4492" spans="25:27">
      <c r="Y4492">
        <v>620107</v>
      </c>
      <c r="Z4492" s="31">
        <v>43940</v>
      </c>
      <c r="AA4492">
        <v>7</v>
      </c>
    </row>
    <row r="4493" spans="25:27">
      <c r="Y4493">
        <v>620107</v>
      </c>
      <c r="Z4493" s="31">
        <v>43941</v>
      </c>
      <c r="AA4493">
        <v>0</v>
      </c>
    </row>
    <row r="4494" spans="25:27">
      <c r="Y4494">
        <v>620107</v>
      </c>
      <c r="Z4494" s="31">
        <v>43942</v>
      </c>
      <c r="AA4494">
        <v>0</v>
      </c>
    </row>
    <row r="4495" spans="25:27">
      <c r="Y4495">
        <v>620107</v>
      </c>
      <c r="Z4495" s="31">
        <v>43943</v>
      </c>
      <c r="AA4495">
        <v>21</v>
      </c>
    </row>
    <row r="4496" spans="25:27">
      <c r="Y4496">
        <v>620107</v>
      </c>
      <c r="Z4496" s="31">
        <v>43944</v>
      </c>
      <c r="AA4496">
        <v>14</v>
      </c>
    </row>
    <row r="4497" spans="25:27">
      <c r="Y4497">
        <v>620107</v>
      </c>
      <c r="Z4497" s="31">
        <v>43945</v>
      </c>
      <c r="AA4497">
        <v>14</v>
      </c>
    </row>
    <row r="4498" spans="25:27">
      <c r="Y4498">
        <v>620107</v>
      </c>
      <c r="Z4498" s="31">
        <v>43946</v>
      </c>
      <c r="AA4498">
        <v>22</v>
      </c>
    </row>
    <row r="4499" spans="25:27">
      <c r="Y4499">
        <v>620107</v>
      </c>
      <c r="Z4499" s="31">
        <v>43947</v>
      </c>
      <c r="AA4499">
        <v>9</v>
      </c>
    </row>
    <row r="4500" spans="25:27">
      <c r="Y4500">
        <v>620107</v>
      </c>
      <c r="Z4500" s="31">
        <v>43948</v>
      </c>
      <c r="AA4500">
        <v>12</v>
      </c>
    </row>
    <row r="4501" spans="25:27">
      <c r="Y4501">
        <v>620107</v>
      </c>
      <c r="Z4501" s="31">
        <v>43949</v>
      </c>
      <c r="AA4501">
        <v>15</v>
      </c>
    </row>
    <row r="4502" spans="25:27">
      <c r="Y4502">
        <v>620107</v>
      </c>
      <c r="Z4502" s="31">
        <v>43950</v>
      </c>
      <c r="AA4502">
        <v>10</v>
      </c>
    </row>
    <row r="4503" spans="25:27">
      <c r="Y4503">
        <v>620107</v>
      </c>
      <c r="Z4503" s="31">
        <v>43951</v>
      </c>
      <c r="AA4503">
        <v>13</v>
      </c>
    </row>
    <row r="4504" spans="25:27">
      <c r="Y4504">
        <v>620107</v>
      </c>
      <c r="Z4504" s="31">
        <v>43952</v>
      </c>
      <c r="AA4504">
        <v>15</v>
      </c>
    </row>
    <row r="4505" spans="25:27">
      <c r="Y4505">
        <v>620107</v>
      </c>
      <c r="Z4505" s="31">
        <v>43953</v>
      </c>
      <c r="AA4505">
        <v>0</v>
      </c>
    </row>
    <row r="4506" spans="25:27">
      <c r="Y4506">
        <v>620107</v>
      </c>
      <c r="Z4506" s="31">
        <v>43954</v>
      </c>
      <c r="AA4506">
        <v>0</v>
      </c>
    </row>
    <row r="4507" spans="25:27">
      <c r="Y4507">
        <v>620107</v>
      </c>
      <c r="Z4507" s="31">
        <v>43955</v>
      </c>
      <c r="AA4507">
        <v>0</v>
      </c>
    </row>
    <row r="4508" spans="25:27">
      <c r="Y4508">
        <v>620107</v>
      </c>
      <c r="Z4508" s="31">
        <v>43956</v>
      </c>
      <c r="AA4508">
        <v>0</v>
      </c>
    </row>
    <row r="4509" spans="25:27">
      <c r="Y4509">
        <v>620107</v>
      </c>
      <c r="Z4509" s="31">
        <v>43957</v>
      </c>
      <c r="AA4509">
        <v>0</v>
      </c>
    </row>
    <row r="4510" spans="25:27">
      <c r="Y4510">
        <v>620107</v>
      </c>
      <c r="Z4510" s="31">
        <v>43958</v>
      </c>
      <c r="AA4510">
        <v>0</v>
      </c>
    </row>
    <row r="4511" spans="25:27">
      <c r="Y4511">
        <v>620107</v>
      </c>
      <c r="Z4511" s="31">
        <v>43959</v>
      </c>
      <c r="AA4511">
        <v>0</v>
      </c>
    </row>
    <row r="4512" spans="25:27">
      <c r="Y4512">
        <v>620107</v>
      </c>
      <c r="Z4512" s="31">
        <v>43960</v>
      </c>
      <c r="AA4512">
        <v>0</v>
      </c>
    </row>
    <row r="4513" spans="25:27">
      <c r="Y4513">
        <v>620107</v>
      </c>
      <c r="Z4513" s="31">
        <v>43961</v>
      </c>
      <c r="AA4513">
        <v>0</v>
      </c>
    </row>
    <row r="4514" spans="25:27">
      <c r="Y4514">
        <v>620107</v>
      </c>
      <c r="Z4514" s="31">
        <v>43962</v>
      </c>
      <c r="AA4514">
        <v>0</v>
      </c>
    </row>
    <row r="4515" spans="25:27">
      <c r="Y4515">
        <v>620107</v>
      </c>
      <c r="Z4515" s="31">
        <v>43963</v>
      </c>
      <c r="AA4515">
        <v>0</v>
      </c>
    </row>
    <row r="4516" spans="25:27">
      <c r="Y4516">
        <v>620107</v>
      </c>
      <c r="Z4516" s="31">
        <v>43964</v>
      </c>
      <c r="AA4516">
        <v>0</v>
      </c>
    </row>
    <row r="4517" spans="25:27">
      <c r="Y4517">
        <v>620107</v>
      </c>
      <c r="Z4517" s="31">
        <v>43965</v>
      </c>
      <c r="AA4517">
        <v>0</v>
      </c>
    </row>
    <row r="4518" spans="25:27">
      <c r="Y4518">
        <v>620107</v>
      </c>
      <c r="Z4518" s="31">
        <v>43966</v>
      </c>
      <c r="AA4518">
        <v>19</v>
      </c>
    </row>
    <row r="4519" spans="25:27">
      <c r="Y4519">
        <v>620107</v>
      </c>
      <c r="Z4519" s="31">
        <v>43967</v>
      </c>
      <c r="AA4519">
        <v>20</v>
      </c>
    </row>
    <row r="4520" spans="25:27">
      <c r="Y4520">
        <v>620107</v>
      </c>
      <c r="Z4520" s="31">
        <v>43968</v>
      </c>
      <c r="AA4520">
        <v>19</v>
      </c>
    </row>
    <row r="4521" spans="25:27">
      <c r="Y4521">
        <v>620107</v>
      </c>
      <c r="Z4521" s="31">
        <v>43969</v>
      </c>
      <c r="AA4521">
        <v>19</v>
      </c>
    </row>
    <row r="4522" spans="25:27">
      <c r="Y4522">
        <v>620107</v>
      </c>
      <c r="Z4522" s="31">
        <v>43970</v>
      </c>
      <c r="AA4522">
        <v>15</v>
      </c>
    </row>
    <row r="4523" spans="25:27">
      <c r="Y4523">
        <v>620107</v>
      </c>
      <c r="Z4523" s="31">
        <v>43971</v>
      </c>
      <c r="AA4523">
        <v>21</v>
      </c>
    </row>
    <row r="4524" spans="25:27">
      <c r="Y4524">
        <v>620107</v>
      </c>
      <c r="Z4524" s="31">
        <v>43972</v>
      </c>
      <c r="AA4524">
        <v>7</v>
      </c>
    </row>
    <row r="4525" spans="25:27">
      <c r="Y4525">
        <v>620107</v>
      </c>
      <c r="Z4525" s="31">
        <v>43973</v>
      </c>
      <c r="AA4525">
        <v>13</v>
      </c>
    </row>
    <row r="4526" spans="25:27">
      <c r="Y4526">
        <v>620107</v>
      </c>
      <c r="Z4526" s="31">
        <v>43974</v>
      </c>
      <c r="AA4526">
        <v>19</v>
      </c>
    </row>
    <row r="4527" spans="25:27">
      <c r="Y4527">
        <v>620107</v>
      </c>
      <c r="Z4527" s="31">
        <v>43975</v>
      </c>
      <c r="AA4527">
        <v>18</v>
      </c>
    </row>
    <row r="4528" spans="25:27">
      <c r="Y4528">
        <v>620107</v>
      </c>
      <c r="Z4528" s="31">
        <v>43976</v>
      </c>
      <c r="AA4528">
        <v>16</v>
      </c>
    </row>
    <row r="4529" spans="25:27">
      <c r="Y4529">
        <v>620107</v>
      </c>
      <c r="Z4529" s="31">
        <v>43977</v>
      </c>
      <c r="AA4529">
        <v>15</v>
      </c>
    </row>
    <row r="4530" spans="25:27">
      <c r="Y4530">
        <v>620107</v>
      </c>
      <c r="Z4530" s="31">
        <v>43978</v>
      </c>
      <c r="AA4530">
        <v>10</v>
      </c>
    </row>
    <row r="4531" spans="25:27">
      <c r="Y4531">
        <v>620107</v>
      </c>
      <c r="Z4531" s="31">
        <v>43979</v>
      </c>
      <c r="AA4531">
        <v>0</v>
      </c>
    </row>
    <row r="4532" spans="25:27">
      <c r="Y4532">
        <v>620107</v>
      </c>
      <c r="Z4532" s="31">
        <v>43980</v>
      </c>
      <c r="AA4532">
        <v>0</v>
      </c>
    </row>
    <row r="4533" spans="25:27">
      <c r="Y4533">
        <v>620107</v>
      </c>
      <c r="Z4533" s="31">
        <v>43981</v>
      </c>
      <c r="AA4533">
        <v>0</v>
      </c>
    </row>
    <row r="4534" spans="25:27">
      <c r="Y4534">
        <v>620107</v>
      </c>
      <c r="Z4534" s="31">
        <v>43982</v>
      </c>
      <c r="AA4534">
        <v>21</v>
      </c>
    </row>
    <row r="4535" spans="25:27">
      <c r="Y4535">
        <v>620107</v>
      </c>
      <c r="Z4535" s="31">
        <v>43983</v>
      </c>
      <c r="AA4535">
        <v>22</v>
      </c>
    </row>
    <row r="4536" spans="25:27">
      <c r="Y4536">
        <v>620107</v>
      </c>
      <c r="Z4536" s="31">
        <v>43984</v>
      </c>
      <c r="AA4536">
        <v>0</v>
      </c>
    </row>
    <row r="4537" spans="25:27">
      <c r="Y4537">
        <v>620107</v>
      </c>
      <c r="Z4537" s="31">
        <v>43985</v>
      </c>
      <c r="AA4537">
        <v>22</v>
      </c>
    </row>
    <row r="4538" spans="25:27">
      <c r="Y4538">
        <v>620107</v>
      </c>
      <c r="Z4538" s="31">
        <v>43986</v>
      </c>
      <c r="AA4538">
        <v>11</v>
      </c>
    </row>
    <row r="4539" spans="25:27">
      <c r="Y4539">
        <v>620107</v>
      </c>
      <c r="Z4539" s="31">
        <v>43987</v>
      </c>
      <c r="AA4539">
        <v>7</v>
      </c>
    </row>
    <row r="4540" spans="25:27">
      <c r="Y4540">
        <v>620107</v>
      </c>
      <c r="Z4540" s="31">
        <v>43988</v>
      </c>
      <c r="AA4540">
        <v>20</v>
      </c>
    </row>
    <row r="4541" spans="25:27">
      <c r="Y4541">
        <v>620107</v>
      </c>
      <c r="Z4541" s="31">
        <v>43989</v>
      </c>
      <c r="AA4541">
        <v>20</v>
      </c>
    </row>
    <row r="4542" spans="25:27">
      <c r="Y4542">
        <v>620107</v>
      </c>
      <c r="Z4542" s="31">
        <v>43990</v>
      </c>
      <c r="AA4542">
        <v>12</v>
      </c>
    </row>
    <row r="4543" spans="25:27">
      <c r="Y4543">
        <v>620107</v>
      </c>
      <c r="Z4543" s="31">
        <v>43991</v>
      </c>
      <c r="AA4543">
        <v>18</v>
      </c>
    </row>
    <row r="4544" spans="25:27">
      <c r="Y4544">
        <v>620107</v>
      </c>
      <c r="Z4544" s="31">
        <v>43992</v>
      </c>
      <c r="AA4544">
        <v>19</v>
      </c>
    </row>
    <row r="4545" spans="25:27">
      <c r="Y4545">
        <v>620107</v>
      </c>
      <c r="Z4545" s="31">
        <v>43993</v>
      </c>
      <c r="AA4545">
        <v>20</v>
      </c>
    </row>
    <row r="4546" spans="25:27">
      <c r="Y4546">
        <v>620107</v>
      </c>
      <c r="Z4546" s="31">
        <v>43994</v>
      </c>
      <c r="AA4546">
        <v>0</v>
      </c>
    </row>
    <row r="4547" spans="25:27">
      <c r="Y4547">
        <v>620107</v>
      </c>
      <c r="Z4547" s="31">
        <v>43995</v>
      </c>
      <c r="AA4547">
        <v>18</v>
      </c>
    </row>
    <row r="4548" spans="25:27">
      <c r="Y4548">
        <v>620107</v>
      </c>
      <c r="Z4548" s="31">
        <v>43996</v>
      </c>
      <c r="AA4548">
        <v>12</v>
      </c>
    </row>
    <row r="4549" spans="25:27">
      <c r="Y4549">
        <v>620107</v>
      </c>
      <c r="Z4549" s="31">
        <v>43997</v>
      </c>
      <c r="AA4549">
        <v>0</v>
      </c>
    </row>
    <row r="4550" spans="25:27">
      <c r="Y4550">
        <v>620107</v>
      </c>
      <c r="Z4550" s="31">
        <v>43998</v>
      </c>
      <c r="AA4550">
        <v>0</v>
      </c>
    </row>
    <row r="4551" spans="25:27">
      <c r="Y4551">
        <v>620107</v>
      </c>
      <c r="Z4551" s="31">
        <v>43999</v>
      </c>
      <c r="AA4551">
        <v>13</v>
      </c>
    </row>
    <row r="4552" spans="25:27">
      <c r="Y4552">
        <v>620107</v>
      </c>
      <c r="Z4552" s="31">
        <v>44000</v>
      </c>
      <c r="AA4552">
        <v>16</v>
      </c>
    </row>
    <row r="4553" spans="25:27">
      <c r="Y4553">
        <v>620107</v>
      </c>
      <c r="Z4553" s="31">
        <v>44001</v>
      </c>
      <c r="AA4553">
        <v>5</v>
      </c>
    </row>
    <row r="4554" spans="25:27">
      <c r="Y4554">
        <v>620107</v>
      </c>
      <c r="Z4554" s="31">
        <v>44002</v>
      </c>
      <c r="AA4554">
        <v>22</v>
      </c>
    </row>
    <row r="4555" spans="25:27">
      <c r="Y4555">
        <v>620107</v>
      </c>
      <c r="Z4555" s="31">
        <v>44003</v>
      </c>
      <c r="AA4555">
        <v>18</v>
      </c>
    </row>
    <row r="4556" spans="25:27">
      <c r="Y4556">
        <v>620107</v>
      </c>
      <c r="Z4556" s="31">
        <v>44004</v>
      </c>
      <c r="AA4556">
        <v>0</v>
      </c>
    </row>
    <row r="4557" spans="25:27">
      <c r="Y4557">
        <v>620107</v>
      </c>
      <c r="Z4557" s="31">
        <v>44005</v>
      </c>
      <c r="AA4557">
        <v>24</v>
      </c>
    </row>
    <row r="4558" spans="25:27">
      <c r="Y4558">
        <v>620107</v>
      </c>
      <c r="Z4558" s="31">
        <v>44006</v>
      </c>
      <c r="AA4558">
        <v>16</v>
      </c>
    </row>
    <row r="4559" spans="25:27">
      <c r="Y4559">
        <v>620107</v>
      </c>
      <c r="Z4559" s="31">
        <v>44007</v>
      </c>
      <c r="AA4559">
        <v>22</v>
      </c>
    </row>
    <row r="4560" spans="25:27">
      <c r="Y4560">
        <v>620107</v>
      </c>
      <c r="Z4560" s="31">
        <v>44008</v>
      </c>
      <c r="AA4560">
        <v>0</v>
      </c>
    </row>
    <row r="4561" spans="25:27">
      <c r="Y4561">
        <v>620107</v>
      </c>
      <c r="Z4561" s="31">
        <v>44009</v>
      </c>
      <c r="AA4561">
        <v>0</v>
      </c>
    </row>
    <row r="4562" spans="25:27">
      <c r="Y4562">
        <v>620107</v>
      </c>
      <c r="Z4562" s="31">
        <v>44010</v>
      </c>
      <c r="AA4562">
        <v>0</v>
      </c>
    </row>
    <row r="4563" spans="25:27">
      <c r="Y4563">
        <v>620107</v>
      </c>
      <c r="Z4563" s="31">
        <v>44011</v>
      </c>
      <c r="AA4563">
        <v>0</v>
      </c>
    </row>
    <row r="4564" spans="25:27">
      <c r="Y4564">
        <v>620107</v>
      </c>
      <c r="Z4564" s="31">
        <v>44012</v>
      </c>
      <c r="AA4564">
        <v>0</v>
      </c>
    </row>
    <row r="4565" spans="25:27">
      <c r="Y4565">
        <v>620107</v>
      </c>
      <c r="Z4565" s="31">
        <v>44013</v>
      </c>
      <c r="AA4565">
        <v>0</v>
      </c>
    </row>
    <row r="4566" spans="25:27">
      <c r="Y4566">
        <v>620107</v>
      </c>
      <c r="Z4566" s="31">
        <v>44014</v>
      </c>
      <c r="AA4566">
        <v>0</v>
      </c>
    </row>
    <row r="4567" spans="25:27">
      <c r="Y4567">
        <v>620107</v>
      </c>
      <c r="Z4567" s="31">
        <v>44015</v>
      </c>
      <c r="AA4567">
        <v>0</v>
      </c>
    </row>
    <row r="4568" spans="25:27">
      <c r="Y4568">
        <v>620107</v>
      </c>
      <c r="Z4568" s="31">
        <v>44016</v>
      </c>
      <c r="AA4568">
        <v>0</v>
      </c>
    </row>
    <row r="4569" spans="25:27">
      <c r="Y4569">
        <v>620107</v>
      </c>
      <c r="Z4569" s="31">
        <v>44017</v>
      </c>
      <c r="AA4569">
        <v>19</v>
      </c>
    </row>
    <row r="4570" spans="25:27">
      <c r="Y4570">
        <v>620107</v>
      </c>
      <c r="Z4570" s="31">
        <v>44018</v>
      </c>
      <c r="AA4570">
        <v>19</v>
      </c>
    </row>
    <row r="4571" spans="25:27">
      <c r="Y4571">
        <v>620107</v>
      </c>
      <c r="Z4571" s="31">
        <v>44019</v>
      </c>
      <c r="AA4571">
        <v>18</v>
      </c>
    </row>
    <row r="4572" spans="25:27">
      <c r="Y4572">
        <v>620107</v>
      </c>
      <c r="Z4572" s="31">
        <v>44020</v>
      </c>
      <c r="AA4572">
        <v>14</v>
      </c>
    </row>
    <row r="4573" spans="25:27">
      <c r="Y4573">
        <v>620107</v>
      </c>
      <c r="Z4573" s="31">
        <v>44021</v>
      </c>
      <c r="AA4573">
        <v>19</v>
      </c>
    </row>
    <row r="4574" spans="25:27">
      <c r="Y4574">
        <v>620107</v>
      </c>
      <c r="Z4574" s="31">
        <v>44022</v>
      </c>
      <c r="AA4574">
        <v>19</v>
      </c>
    </row>
    <row r="4575" spans="25:27">
      <c r="Y4575">
        <v>620107</v>
      </c>
      <c r="Z4575" s="31">
        <v>44023</v>
      </c>
      <c r="AA4575">
        <v>21</v>
      </c>
    </row>
    <row r="4576" spans="25:27">
      <c r="Y4576">
        <v>620107</v>
      </c>
      <c r="Z4576" s="31">
        <v>44024</v>
      </c>
      <c r="AA4576">
        <v>15</v>
      </c>
    </row>
    <row r="4577" spans="25:27">
      <c r="Y4577">
        <v>620107</v>
      </c>
      <c r="Z4577" s="31">
        <v>44025</v>
      </c>
      <c r="AA4577">
        <v>15</v>
      </c>
    </row>
    <row r="4578" spans="25:27">
      <c r="Y4578">
        <v>620107</v>
      </c>
      <c r="Z4578" s="31">
        <v>44026</v>
      </c>
      <c r="AA4578">
        <v>0</v>
      </c>
    </row>
    <row r="4579" spans="25:27">
      <c r="Y4579">
        <v>620107</v>
      </c>
      <c r="Z4579" s="31">
        <v>44027</v>
      </c>
      <c r="AA4579">
        <v>11</v>
      </c>
    </row>
    <row r="4580" spans="25:27">
      <c r="Y4580">
        <v>620107</v>
      </c>
      <c r="Z4580" s="31">
        <v>44028</v>
      </c>
      <c r="AA4580">
        <v>18</v>
      </c>
    </row>
    <row r="4581" spans="25:27">
      <c r="Y4581">
        <v>620107</v>
      </c>
      <c r="Z4581" s="31">
        <v>44029</v>
      </c>
      <c r="AA4581">
        <v>11</v>
      </c>
    </row>
    <row r="4582" spans="25:27">
      <c r="Y4582">
        <v>620107</v>
      </c>
      <c r="Z4582" s="31">
        <v>44030</v>
      </c>
      <c r="AA4582">
        <v>19</v>
      </c>
    </row>
    <row r="4583" spans="25:27">
      <c r="Y4583">
        <v>620107</v>
      </c>
      <c r="Z4583" s="31">
        <v>44031</v>
      </c>
      <c r="AA4583">
        <v>20</v>
      </c>
    </row>
    <row r="4584" spans="25:27">
      <c r="Y4584">
        <v>620107</v>
      </c>
      <c r="Z4584" s="31">
        <v>44032</v>
      </c>
      <c r="AA4584">
        <v>17</v>
      </c>
    </row>
    <row r="4585" spans="25:27">
      <c r="Y4585">
        <v>620107</v>
      </c>
      <c r="Z4585" s="31">
        <v>44033</v>
      </c>
      <c r="AA4585">
        <v>2</v>
      </c>
    </row>
    <row r="4586" spans="25:27">
      <c r="Y4586">
        <v>620107</v>
      </c>
      <c r="Z4586" s="31">
        <v>44034</v>
      </c>
      <c r="AA4586">
        <v>18</v>
      </c>
    </row>
    <row r="4587" spans="25:27">
      <c r="Y4587">
        <v>620107</v>
      </c>
      <c r="Z4587" s="31">
        <v>44035</v>
      </c>
      <c r="AA4587">
        <v>5</v>
      </c>
    </row>
    <row r="4588" spans="25:27">
      <c r="Y4588">
        <v>620107</v>
      </c>
      <c r="Z4588" s="31">
        <v>44036</v>
      </c>
      <c r="AA4588">
        <v>12</v>
      </c>
    </row>
    <row r="4589" spans="25:27">
      <c r="Y4589">
        <v>620107</v>
      </c>
      <c r="Z4589" s="31">
        <v>44037</v>
      </c>
      <c r="AA4589">
        <v>17</v>
      </c>
    </row>
    <row r="4590" spans="25:27">
      <c r="Y4590">
        <v>620107</v>
      </c>
      <c r="Z4590" s="31">
        <v>44038</v>
      </c>
      <c r="AA4590">
        <v>18</v>
      </c>
    </row>
    <row r="4591" spans="25:27">
      <c r="Y4591">
        <v>620107</v>
      </c>
      <c r="Z4591" s="31">
        <v>44039</v>
      </c>
      <c r="AA4591">
        <v>16</v>
      </c>
    </row>
    <row r="4592" spans="25:27">
      <c r="Y4592">
        <v>620107</v>
      </c>
      <c r="Z4592" s="31">
        <v>44040</v>
      </c>
      <c r="AA4592">
        <v>0</v>
      </c>
    </row>
    <row r="4593" spans="25:27">
      <c r="Y4593">
        <v>620107</v>
      </c>
      <c r="Z4593" s="31">
        <v>44041</v>
      </c>
      <c r="AA4593">
        <v>0</v>
      </c>
    </row>
    <row r="4594" spans="25:27">
      <c r="Y4594">
        <v>620107</v>
      </c>
      <c r="Z4594" s="31">
        <v>44042</v>
      </c>
      <c r="AA4594">
        <v>15</v>
      </c>
    </row>
    <row r="4595" spans="25:27">
      <c r="Y4595">
        <v>620107</v>
      </c>
      <c r="Z4595" s="31">
        <v>44043</v>
      </c>
      <c r="AA4595">
        <v>20</v>
      </c>
    </row>
    <row r="4596" spans="25:27">
      <c r="Y4596">
        <v>620107</v>
      </c>
      <c r="Z4596" s="31">
        <v>44044</v>
      </c>
      <c r="AA4596">
        <v>0</v>
      </c>
    </row>
    <row r="4597" spans="25:27">
      <c r="Y4597">
        <v>620107</v>
      </c>
      <c r="Z4597" s="31">
        <v>44045</v>
      </c>
      <c r="AA4597">
        <v>0</v>
      </c>
    </row>
    <row r="4598" spans="25:27">
      <c r="Y4598">
        <v>620107</v>
      </c>
      <c r="Z4598" s="31">
        <v>44046</v>
      </c>
      <c r="AA4598">
        <v>0</v>
      </c>
    </row>
    <row r="4599" spans="25:27">
      <c r="Y4599">
        <v>620107</v>
      </c>
      <c r="Z4599" s="31">
        <v>44047</v>
      </c>
      <c r="AA4599">
        <v>0</v>
      </c>
    </row>
    <row r="4600" spans="25:27">
      <c r="Y4600">
        <v>620107</v>
      </c>
      <c r="Z4600" s="31">
        <v>44048</v>
      </c>
      <c r="AA4600">
        <v>19</v>
      </c>
    </row>
    <row r="4601" spans="25:27">
      <c r="Y4601">
        <v>620107</v>
      </c>
      <c r="Z4601" s="31">
        <v>44049</v>
      </c>
      <c r="AA4601">
        <v>16</v>
      </c>
    </row>
    <row r="4602" spans="25:27">
      <c r="Y4602">
        <v>620107</v>
      </c>
      <c r="Z4602" s="31">
        <v>44050</v>
      </c>
      <c r="AA4602">
        <v>20</v>
      </c>
    </row>
    <row r="4603" spans="25:27">
      <c r="Y4603">
        <v>620107</v>
      </c>
      <c r="Z4603" s="31">
        <v>44051</v>
      </c>
      <c r="AA4603">
        <v>15</v>
      </c>
    </row>
    <row r="4604" spans="25:27">
      <c r="Y4604">
        <v>620107</v>
      </c>
      <c r="Z4604" s="31">
        <v>44052</v>
      </c>
      <c r="AA4604">
        <v>0</v>
      </c>
    </row>
    <row r="4605" spans="25:27">
      <c r="Y4605">
        <v>620107</v>
      </c>
      <c r="Z4605" s="31">
        <v>44053</v>
      </c>
      <c r="AA4605">
        <v>0</v>
      </c>
    </row>
    <row r="4606" spans="25:27">
      <c r="Y4606">
        <v>620107</v>
      </c>
      <c r="Z4606" s="31">
        <v>44054</v>
      </c>
      <c r="AA4606">
        <v>0</v>
      </c>
    </row>
    <row r="4607" spans="25:27">
      <c r="Y4607">
        <v>620107</v>
      </c>
      <c r="Z4607" s="31">
        <v>44055</v>
      </c>
      <c r="AA4607">
        <v>0</v>
      </c>
    </row>
    <row r="4608" spans="25:27">
      <c r="Y4608">
        <v>620107</v>
      </c>
      <c r="Z4608" s="31">
        <v>44056</v>
      </c>
      <c r="AA4608">
        <v>0</v>
      </c>
    </row>
    <row r="4609" spans="25:27">
      <c r="Y4609">
        <v>620107</v>
      </c>
      <c r="Z4609" s="31">
        <v>44057</v>
      </c>
      <c r="AA4609">
        <v>0</v>
      </c>
    </row>
    <row r="4610" spans="25:27">
      <c r="Y4610">
        <v>620107</v>
      </c>
      <c r="Z4610" s="31">
        <v>44058</v>
      </c>
      <c r="AA4610">
        <v>0</v>
      </c>
    </row>
    <row r="4611" spans="25:27">
      <c r="Y4611">
        <v>620107</v>
      </c>
      <c r="Z4611" s="31">
        <v>44059</v>
      </c>
      <c r="AA4611">
        <v>1</v>
      </c>
    </row>
    <row r="4612" spans="25:27">
      <c r="Y4612">
        <v>620107</v>
      </c>
      <c r="Z4612" s="31">
        <v>44060</v>
      </c>
      <c r="AA4612">
        <v>15</v>
      </c>
    </row>
    <row r="4613" spans="25:27">
      <c r="Y4613">
        <v>620107</v>
      </c>
      <c r="Z4613" s="31">
        <v>44061</v>
      </c>
      <c r="AA4613">
        <v>17</v>
      </c>
    </row>
    <row r="4614" spans="25:27">
      <c r="Y4614">
        <v>620107</v>
      </c>
      <c r="Z4614" s="31">
        <v>44062</v>
      </c>
      <c r="AA4614">
        <v>13</v>
      </c>
    </row>
    <row r="4615" spans="25:27">
      <c r="Y4615">
        <v>620107</v>
      </c>
      <c r="Z4615" s="31">
        <v>44063</v>
      </c>
      <c r="AA4615">
        <v>12</v>
      </c>
    </row>
    <row r="4616" spans="25:27">
      <c r="Y4616">
        <v>620107</v>
      </c>
      <c r="Z4616" s="31">
        <v>44064</v>
      </c>
      <c r="AA4616">
        <v>18</v>
      </c>
    </row>
    <row r="4617" spans="25:27">
      <c r="Y4617">
        <v>620107</v>
      </c>
      <c r="Z4617" s="31">
        <v>44065</v>
      </c>
      <c r="AA4617">
        <v>0</v>
      </c>
    </row>
    <row r="4618" spans="25:27">
      <c r="Y4618">
        <v>620107</v>
      </c>
      <c r="Z4618" s="31">
        <v>44066</v>
      </c>
      <c r="AA4618">
        <v>0</v>
      </c>
    </row>
    <row r="4619" spans="25:27">
      <c r="Y4619">
        <v>620107</v>
      </c>
      <c r="Z4619" s="31">
        <v>44067</v>
      </c>
      <c r="AA4619">
        <v>0</v>
      </c>
    </row>
    <row r="4620" spans="25:27">
      <c r="Y4620">
        <v>620107</v>
      </c>
      <c r="Z4620" s="31">
        <v>44068</v>
      </c>
      <c r="AA4620">
        <v>0</v>
      </c>
    </row>
    <row r="4621" spans="25:27">
      <c r="Y4621">
        <v>620107</v>
      </c>
      <c r="Z4621" s="31">
        <v>44069</v>
      </c>
      <c r="AA4621">
        <v>21</v>
      </c>
    </row>
    <row r="4622" spans="25:27">
      <c r="Y4622">
        <v>620107</v>
      </c>
      <c r="Z4622" s="31">
        <v>44070</v>
      </c>
      <c r="AA4622">
        <v>12</v>
      </c>
    </row>
    <row r="4623" spans="25:27">
      <c r="Y4623">
        <v>620107</v>
      </c>
      <c r="Z4623" s="31">
        <v>44071</v>
      </c>
      <c r="AA4623">
        <v>16</v>
      </c>
    </row>
    <row r="4624" spans="25:27">
      <c r="Y4624">
        <v>620107</v>
      </c>
      <c r="Z4624" s="31">
        <v>44072</v>
      </c>
      <c r="AA4624">
        <v>21</v>
      </c>
    </row>
    <row r="4625" spans="25:27">
      <c r="Y4625">
        <v>620107</v>
      </c>
      <c r="Z4625" s="31">
        <v>44073</v>
      </c>
      <c r="AA4625">
        <v>14</v>
      </c>
    </row>
    <row r="4626" spans="25:27">
      <c r="Y4626">
        <v>620107</v>
      </c>
      <c r="Z4626" s="31">
        <v>44074</v>
      </c>
      <c r="AA4626">
        <v>18</v>
      </c>
    </row>
    <row r="4627" spans="25:27">
      <c r="Y4627">
        <v>620107</v>
      </c>
      <c r="Z4627" s="31">
        <v>44075</v>
      </c>
      <c r="AA4627">
        <v>16</v>
      </c>
    </row>
    <row r="4628" spans="25:27">
      <c r="Y4628">
        <v>620107</v>
      </c>
      <c r="Z4628" s="31">
        <v>44076</v>
      </c>
      <c r="AA4628">
        <v>18</v>
      </c>
    </row>
    <row r="4629" spans="25:27">
      <c r="Y4629">
        <v>620107</v>
      </c>
      <c r="Z4629" s="31">
        <v>44077</v>
      </c>
      <c r="AA4629">
        <v>15</v>
      </c>
    </row>
    <row r="4630" spans="25:27">
      <c r="Y4630">
        <v>620107</v>
      </c>
      <c r="Z4630" s="31">
        <v>44078</v>
      </c>
      <c r="AA4630">
        <v>13</v>
      </c>
    </row>
    <row r="4631" spans="25:27">
      <c r="Y4631">
        <v>620107</v>
      </c>
      <c r="Z4631" s="31">
        <v>44079</v>
      </c>
      <c r="AA4631">
        <v>15</v>
      </c>
    </row>
    <row r="4632" spans="25:27">
      <c r="Y4632">
        <v>620107</v>
      </c>
      <c r="Z4632" s="31">
        <v>44080</v>
      </c>
      <c r="AA4632">
        <v>17</v>
      </c>
    </row>
    <row r="4633" spans="25:27">
      <c r="Y4633">
        <v>620107</v>
      </c>
      <c r="Z4633" s="31">
        <v>44081</v>
      </c>
      <c r="AA4633">
        <v>13</v>
      </c>
    </row>
    <row r="4634" spans="25:27">
      <c r="Y4634">
        <v>620107</v>
      </c>
      <c r="Z4634" s="31">
        <v>44082</v>
      </c>
      <c r="AA4634">
        <v>10</v>
      </c>
    </row>
    <row r="4635" spans="25:27">
      <c r="Y4635">
        <v>620107</v>
      </c>
      <c r="Z4635" s="31">
        <v>44083</v>
      </c>
      <c r="AA4635">
        <v>12</v>
      </c>
    </row>
    <row r="4636" spans="25:27">
      <c r="Y4636">
        <v>620107</v>
      </c>
      <c r="Z4636" s="31">
        <v>44084</v>
      </c>
      <c r="AA4636">
        <v>14</v>
      </c>
    </row>
    <row r="4637" spans="25:27">
      <c r="Y4637">
        <v>620107</v>
      </c>
      <c r="Z4637" s="31">
        <v>44085</v>
      </c>
      <c r="AA4637">
        <v>13</v>
      </c>
    </row>
    <row r="4638" spans="25:27">
      <c r="Y4638">
        <v>620107</v>
      </c>
      <c r="Z4638" s="31">
        <v>44086</v>
      </c>
      <c r="AA4638">
        <v>17</v>
      </c>
    </row>
    <row r="4639" spans="25:27">
      <c r="Y4639">
        <v>620107</v>
      </c>
      <c r="Z4639" s="31">
        <v>44087</v>
      </c>
      <c r="AA4639">
        <v>14</v>
      </c>
    </row>
    <row r="4640" spans="25:27">
      <c r="Y4640">
        <v>620107</v>
      </c>
      <c r="Z4640" s="31">
        <v>44088</v>
      </c>
      <c r="AA4640">
        <v>21</v>
      </c>
    </row>
    <row r="4641" spans="25:27">
      <c r="Y4641">
        <v>620107</v>
      </c>
      <c r="Z4641" s="31">
        <v>44089</v>
      </c>
      <c r="AA4641">
        <v>11</v>
      </c>
    </row>
    <row r="4642" spans="25:27">
      <c r="Y4642">
        <v>620107</v>
      </c>
      <c r="Z4642" s="31">
        <v>44090</v>
      </c>
      <c r="AA4642">
        <v>14</v>
      </c>
    </row>
    <row r="4643" spans="25:27">
      <c r="Y4643">
        <v>620107</v>
      </c>
      <c r="Z4643" s="31">
        <v>44091</v>
      </c>
      <c r="AA4643">
        <v>12</v>
      </c>
    </row>
    <row r="4644" spans="25:27">
      <c r="Y4644">
        <v>620107</v>
      </c>
      <c r="Z4644" s="31">
        <v>44092</v>
      </c>
      <c r="AA4644">
        <v>13</v>
      </c>
    </row>
    <row r="4645" spans="25:27">
      <c r="Y4645">
        <v>620107</v>
      </c>
      <c r="Z4645" s="31">
        <v>44093</v>
      </c>
      <c r="AA4645">
        <v>7</v>
      </c>
    </row>
    <row r="4646" spans="25:27">
      <c r="Y4646">
        <v>620107</v>
      </c>
      <c r="Z4646" s="31">
        <v>44094</v>
      </c>
      <c r="AA4646">
        <v>0</v>
      </c>
    </row>
    <row r="4647" spans="25:27">
      <c r="Y4647">
        <v>620107</v>
      </c>
      <c r="Z4647" s="31">
        <v>44095</v>
      </c>
      <c r="AA4647">
        <v>0</v>
      </c>
    </row>
    <row r="4648" spans="25:27">
      <c r="Y4648">
        <v>620107</v>
      </c>
      <c r="Z4648" s="31">
        <v>44096</v>
      </c>
      <c r="AA4648">
        <v>23</v>
      </c>
    </row>
    <row r="4649" spans="25:27">
      <c r="Y4649">
        <v>620107</v>
      </c>
      <c r="Z4649" s="31">
        <v>44097</v>
      </c>
      <c r="AA4649">
        <v>10</v>
      </c>
    </row>
    <row r="4650" spans="25:27">
      <c r="Y4650">
        <v>620107</v>
      </c>
      <c r="Z4650" s="31">
        <v>44098</v>
      </c>
      <c r="AA4650">
        <v>0</v>
      </c>
    </row>
    <row r="4651" spans="25:27">
      <c r="Y4651">
        <v>620107</v>
      </c>
      <c r="Z4651" s="31">
        <v>44099</v>
      </c>
      <c r="AA4651">
        <v>6</v>
      </c>
    </row>
    <row r="4652" spans="25:27">
      <c r="Y4652">
        <v>620107</v>
      </c>
      <c r="Z4652" s="31">
        <v>44100</v>
      </c>
      <c r="AA4652">
        <v>18</v>
      </c>
    </row>
    <row r="4653" spans="25:27">
      <c r="Y4653">
        <v>620107</v>
      </c>
      <c r="Z4653" s="31">
        <v>44101</v>
      </c>
      <c r="AA4653">
        <v>12</v>
      </c>
    </row>
    <row r="4654" spans="25:27">
      <c r="Y4654">
        <v>620107</v>
      </c>
      <c r="Z4654" s="31">
        <v>44102</v>
      </c>
      <c r="AA4654">
        <v>0</v>
      </c>
    </row>
    <row r="4655" spans="25:27">
      <c r="Y4655">
        <v>620107</v>
      </c>
      <c r="Z4655" s="31">
        <v>44103</v>
      </c>
      <c r="AA4655">
        <v>0</v>
      </c>
    </row>
    <row r="4656" spans="25:27">
      <c r="Y4656">
        <v>620107</v>
      </c>
      <c r="Z4656" s="31">
        <v>44104</v>
      </c>
      <c r="AA4656">
        <v>19</v>
      </c>
    </row>
    <row r="4657" spans="25:27">
      <c r="Y4657">
        <v>620107</v>
      </c>
      <c r="Z4657" s="31">
        <v>44105</v>
      </c>
      <c r="AA4657">
        <v>5</v>
      </c>
    </row>
    <row r="4658" spans="25:27">
      <c r="Y4658">
        <v>620107</v>
      </c>
      <c r="Z4658" s="31">
        <v>44106</v>
      </c>
      <c r="AA4658">
        <v>23</v>
      </c>
    </row>
    <row r="4659" spans="25:27">
      <c r="Y4659">
        <v>620107</v>
      </c>
      <c r="Z4659" s="31">
        <v>44107</v>
      </c>
      <c r="AA4659">
        <v>4</v>
      </c>
    </row>
    <row r="4660" spans="25:27">
      <c r="Y4660">
        <v>620107</v>
      </c>
      <c r="Z4660" s="31">
        <v>44108</v>
      </c>
      <c r="AA4660">
        <v>16</v>
      </c>
    </row>
    <row r="4661" spans="25:27">
      <c r="Y4661">
        <v>620107</v>
      </c>
      <c r="Z4661" s="31">
        <v>44109</v>
      </c>
      <c r="AA4661">
        <v>16</v>
      </c>
    </row>
    <row r="4662" spans="25:27">
      <c r="Y4662">
        <v>620107</v>
      </c>
      <c r="Z4662" s="31">
        <v>44110</v>
      </c>
      <c r="AA4662">
        <v>13</v>
      </c>
    </row>
    <row r="4663" spans="25:27">
      <c r="Y4663">
        <v>620107</v>
      </c>
      <c r="Z4663" s="31">
        <v>44111</v>
      </c>
      <c r="AA4663">
        <v>0</v>
      </c>
    </row>
    <row r="4664" spans="25:27">
      <c r="Y4664">
        <v>620107</v>
      </c>
      <c r="Z4664" s="31">
        <v>44112</v>
      </c>
      <c r="AA4664">
        <v>0</v>
      </c>
    </row>
    <row r="4665" spans="25:27">
      <c r="Y4665">
        <v>620107</v>
      </c>
      <c r="Z4665" s="31">
        <v>44113</v>
      </c>
      <c r="AA4665">
        <v>0</v>
      </c>
    </row>
    <row r="4666" spans="25:27">
      <c r="Y4666">
        <v>620107</v>
      </c>
      <c r="Z4666" s="31">
        <v>44114</v>
      </c>
      <c r="AA4666">
        <v>0</v>
      </c>
    </row>
    <row r="4667" spans="25:27">
      <c r="Y4667">
        <v>620107</v>
      </c>
      <c r="Z4667" s="31">
        <v>44115</v>
      </c>
      <c r="AA4667">
        <v>20</v>
      </c>
    </row>
    <row r="4668" spans="25:27">
      <c r="Y4668">
        <v>620107</v>
      </c>
      <c r="Z4668" s="31">
        <v>44116</v>
      </c>
      <c r="AA4668">
        <v>17</v>
      </c>
    </row>
    <row r="4669" spans="25:27">
      <c r="Y4669">
        <v>620107</v>
      </c>
      <c r="Z4669" s="31">
        <v>44117</v>
      </c>
      <c r="AA4669">
        <v>18</v>
      </c>
    </row>
    <row r="4670" spans="25:27">
      <c r="Y4670">
        <v>620107</v>
      </c>
      <c r="Z4670" s="31">
        <v>44118</v>
      </c>
      <c r="AA4670">
        <v>13</v>
      </c>
    </row>
    <row r="4671" spans="25:27">
      <c r="Y4671">
        <v>620107</v>
      </c>
      <c r="Z4671" s="31">
        <v>44119</v>
      </c>
      <c r="AA4671">
        <v>12</v>
      </c>
    </row>
    <row r="4672" spans="25:27">
      <c r="Y4672">
        <v>620107</v>
      </c>
      <c r="Z4672" s="31">
        <v>44120</v>
      </c>
      <c r="AA4672">
        <v>17</v>
      </c>
    </row>
    <row r="4673" spans="25:27">
      <c r="Y4673">
        <v>620107</v>
      </c>
      <c r="Z4673" s="31">
        <v>44121</v>
      </c>
      <c r="AA4673">
        <v>19</v>
      </c>
    </row>
    <row r="4674" spans="25:27">
      <c r="Y4674">
        <v>620107</v>
      </c>
      <c r="Z4674" s="31">
        <v>44122</v>
      </c>
      <c r="AA4674">
        <v>18</v>
      </c>
    </row>
    <row r="4675" spans="25:27">
      <c r="Y4675">
        <v>620107</v>
      </c>
      <c r="Z4675" s="31">
        <v>44123</v>
      </c>
      <c r="AA4675">
        <v>17</v>
      </c>
    </row>
    <row r="4676" spans="25:27">
      <c r="Y4676">
        <v>620107</v>
      </c>
      <c r="Z4676" s="31">
        <v>44124</v>
      </c>
      <c r="AA4676">
        <v>15</v>
      </c>
    </row>
    <row r="4677" spans="25:27">
      <c r="Y4677">
        <v>620107</v>
      </c>
      <c r="Z4677" s="31">
        <v>44125</v>
      </c>
      <c r="AA4677">
        <v>13</v>
      </c>
    </row>
    <row r="4678" spans="25:27">
      <c r="Y4678">
        <v>620107</v>
      </c>
      <c r="Z4678" s="31">
        <v>44126</v>
      </c>
      <c r="AA4678">
        <v>17</v>
      </c>
    </row>
    <row r="4679" spans="25:27">
      <c r="Y4679">
        <v>620107</v>
      </c>
      <c r="Z4679" s="31">
        <v>44127</v>
      </c>
      <c r="AA4679">
        <v>20</v>
      </c>
    </row>
    <row r="4680" spans="25:27">
      <c r="Y4680">
        <v>620107</v>
      </c>
      <c r="Z4680" s="31">
        <v>44128</v>
      </c>
      <c r="AA4680">
        <v>0</v>
      </c>
    </row>
    <row r="4681" spans="25:27">
      <c r="Y4681">
        <v>620107</v>
      </c>
      <c r="Z4681" s="31">
        <v>44129</v>
      </c>
      <c r="AA4681">
        <v>0</v>
      </c>
    </row>
    <row r="4682" spans="25:27">
      <c r="Y4682">
        <v>620107</v>
      </c>
      <c r="Z4682" s="31">
        <v>44130</v>
      </c>
      <c r="AA4682">
        <v>18</v>
      </c>
    </row>
    <row r="4683" spans="25:27">
      <c r="Y4683">
        <v>620107</v>
      </c>
      <c r="Z4683" s="31">
        <v>44131</v>
      </c>
      <c r="AA4683">
        <v>14</v>
      </c>
    </row>
    <row r="4684" spans="25:27">
      <c r="Y4684">
        <v>620107</v>
      </c>
      <c r="Z4684" s="31">
        <v>44132</v>
      </c>
      <c r="AA4684">
        <v>0</v>
      </c>
    </row>
    <row r="4685" spans="25:27">
      <c r="Y4685">
        <v>620107</v>
      </c>
      <c r="Z4685" s="31">
        <v>44133</v>
      </c>
      <c r="AA4685">
        <v>0</v>
      </c>
    </row>
    <row r="4686" spans="25:27">
      <c r="Y4686">
        <v>620107</v>
      </c>
      <c r="Z4686" s="31">
        <v>44134</v>
      </c>
      <c r="AA4686">
        <v>0</v>
      </c>
    </row>
    <row r="4687" spans="25:27">
      <c r="Y4687">
        <v>620107</v>
      </c>
      <c r="Z4687" s="31">
        <v>44135</v>
      </c>
      <c r="AA4687">
        <v>0</v>
      </c>
    </row>
    <row r="4688" spans="25:27">
      <c r="Y4688">
        <v>620107</v>
      </c>
      <c r="Z4688" s="31">
        <v>44136</v>
      </c>
      <c r="AA4688">
        <v>0</v>
      </c>
    </row>
    <row r="4689" spans="25:27">
      <c r="Y4689">
        <v>620107</v>
      </c>
      <c r="Z4689" s="31">
        <v>44137</v>
      </c>
      <c r="AA4689">
        <v>0</v>
      </c>
    </row>
    <row r="4690" spans="25:27">
      <c r="Y4690">
        <v>620107</v>
      </c>
      <c r="Z4690" s="31">
        <v>44138</v>
      </c>
      <c r="AA4690">
        <v>0</v>
      </c>
    </row>
    <row r="4691" spans="25:27">
      <c r="Y4691">
        <v>620107</v>
      </c>
      <c r="Z4691" s="31">
        <v>44139</v>
      </c>
      <c r="AA4691">
        <v>0</v>
      </c>
    </row>
    <row r="4692" spans="25:27">
      <c r="Y4692">
        <v>620107</v>
      </c>
      <c r="Z4692" s="31">
        <v>44140</v>
      </c>
      <c r="AA4692">
        <v>19</v>
      </c>
    </row>
    <row r="4693" spans="25:27">
      <c r="Y4693">
        <v>620107</v>
      </c>
      <c r="Z4693" s="31">
        <v>44141</v>
      </c>
      <c r="AA4693">
        <v>21</v>
      </c>
    </row>
    <row r="4694" spans="25:27">
      <c r="Y4694">
        <v>620107</v>
      </c>
      <c r="Z4694" s="31">
        <v>44142</v>
      </c>
      <c r="AA4694">
        <v>16</v>
      </c>
    </row>
    <row r="4695" spans="25:27">
      <c r="Y4695">
        <v>620107</v>
      </c>
      <c r="Z4695" s="31">
        <v>44143</v>
      </c>
      <c r="AA4695">
        <v>15</v>
      </c>
    </row>
    <row r="4696" spans="25:27">
      <c r="Y4696">
        <v>620107</v>
      </c>
      <c r="Z4696" s="31">
        <v>44144</v>
      </c>
      <c r="AA4696">
        <v>13</v>
      </c>
    </row>
    <row r="4697" spans="25:27">
      <c r="Y4697">
        <v>620107</v>
      </c>
      <c r="Z4697" s="31">
        <v>44145</v>
      </c>
      <c r="AA4697">
        <v>14</v>
      </c>
    </row>
    <row r="4698" spans="25:27">
      <c r="Y4698">
        <v>620107</v>
      </c>
      <c r="Z4698" s="31">
        <v>44146</v>
      </c>
      <c r="AA4698">
        <v>12</v>
      </c>
    </row>
    <row r="4699" spans="25:27">
      <c r="Y4699">
        <v>620107</v>
      </c>
      <c r="Z4699" s="31">
        <v>44147</v>
      </c>
      <c r="AA4699">
        <v>19</v>
      </c>
    </row>
    <row r="4700" spans="25:27">
      <c r="Y4700">
        <v>620107</v>
      </c>
      <c r="Z4700" s="31">
        <v>44148</v>
      </c>
      <c r="AA4700">
        <v>20</v>
      </c>
    </row>
    <row r="4701" spans="25:27">
      <c r="Y4701">
        <v>620107</v>
      </c>
      <c r="Z4701" s="31">
        <v>44149</v>
      </c>
      <c r="AA4701">
        <v>17</v>
      </c>
    </row>
    <row r="4702" spans="25:27">
      <c r="Y4702">
        <v>620107</v>
      </c>
      <c r="Z4702" s="31">
        <v>44150</v>
      </c>
      <c r="AA4702">
        <v>11</v>
      </c>
    </row>
    <row r="4703" spans="25:27">
      <c r="Y4703">
        <v>620107</v>
      </c>
      <c r="Z4703" s="31">
        <v>44151</v>
      </c>
      <c r="AA4703">
        <v>12</v>
      </c>
    </row>
    <row r="4704" spans="25:27">
      <c r="Y4704">
        <v>620107</v>
      </c>
      <c r="Z4704" s="31">
        <v>44152</v>
      </c>
      <c r="AA4704">
        <v>17</v>
      </c>
    </row>
    <row r="4705" spans="25:27">
      <c r="Y4705">
        <v>620107</v>
      </c>
      <c r="Z4705" s="31">
        <v>44153</v>
      </c>
      <c r="AA4705">
        <v>17</v>
      </c>
    </row>
    <row r="4706" spans="25:27">
      <c r="Y4706">
        <v>620107</v>
      </c>
      <c r="Z4706" s="31">
        <v>44154</v>
      </c>
      <c r="AA4706">
        <v>3</v>
      </c>
    </row>
    <row r="4707" spans="25:27">
      <c r="Y4707">
        <v>620107</v>
      </c>
      <c r="Z4707" s="31">
        <v>44155</v>
      </c>
      <c r="AA4707">
        <v>18</v>
      </c>
    </row>
    <row r="4708" spans="25:27">
      <c r="Y4708">
        <v>620107</v>
      </c>
      <c r="Z4708" s="31">
        <v>44156</v>
      </c>
      <c r="AA4708">
        <v>16</v>
      </c>
    </row>
    <row r="4709" spans="25:27">
      <c r="Y4709">
        <v>620107</v>
      </c>
      <c r="Z4709" s="31">
        <v>44157</v>
      </c>
      <c r="AA4709">
        <v>6</v>
      </c>
    </row>
    <row r="4710" spans="25:27">
      <c r="Y4710">
        <v>620107</v>
      </c>
      <c r="Z4710" s="31">
        <v>44158</v>
      </c>
      <c r="AA4710">
        <v>8</v>
      </c>
    </row>
    <row r="4711" spans="25:27">
      <c r="Y4711">
        <v>620107</v>
      </c>
      <c r="Z4711" s="31">
        <v>44159</v>
      </c>
      <c r="AA4711">
        <v>0</v>
      </c>
    </row>
    <row r="4712" spans="25:27">
      <c r="Y4712">
        <v>620107</v>
      </c>
      <c r="Z4712" s="31">
        <v>44160</v>
      </c>
      <c r="AA4712">
        <v>17</v>
      </c>
    </row>
    <row r="4713" spans="25:27">
      <c r="Y4713">
        <v>620107</v>
      </c>
      <c r="Z4713" s="31">
        <v>44161</v>
      </c>
      <c r="AA4713">
        <v>16</v>
      </c>
    </row>
    <row r="4714" spans="25:27">
      <c r="Y4714">
        <v>620107</v>
      </c>
      <c r="Z4714" s="31">
        <v>44162</v>
      </c>
      <c r="AA4714">
        <v>12</v>
      </c>
    </row>
    <row r="4715" spans="25:27">
      <c r="Y4715">
        <v>620107</v>
      </c>
      <c r="Z4715" s="31">
        <v>44163</v>
      </c>
      <c r="AA4715">
        <v>18</v>
      </c>
    </row>
    <row r="4716" spans="25:27">
      <c r="Y4716">
        <v>620107</v>
      </c>
      <c r="Z4716" s="31">
        <v>44164</v>
      </c>
      <c r="AA4716">
        <v>11</v>
      </c>
    </row>
    <row r="4717" spans="25:27">
      <c r="Y4717">
        <v>620107</v>
      </c>
      <c r="Z4717" s="31">
        <v>44165</v>
      </c>
      <c r="AA4717">
        <v>16</v>
      </c>
    </row>
    <row r="4718" spans="25:27">
      <c r="Y4718">
        <v>620107</v>
      </c>
      <c r="Z4718" s="31">
        <v>44166</v>
      </c>
      <c r="AA4718">
        <v>20</v>
      </c>
    </row>
    <row r="4719" spans="25:27">
      <c r="Y4719">
        <v>620107</v>
      </c>
      <c r="Z4719" s="31">
        <v>44167</v>
      </c>
      <c r="AA4719">
        <v>19</v>
      </c>
    </row>
    <row r="4720" spans="25:27">
      <c r="Y4720">
        <v>620107</v>
      </c>
      <c r="Z4720" s="31">
        <v>44168</v>
      </c>
      <c r="AA4720">
        <v>15</v>
      </c>
    </row>
    <row r="4721" spans="25:27">
      <c r="Y4721">
        <v>620107</v>
      </c>
      <c r="Z4721" s="31">
        <v>44169</v>
      </c>
      <c r="AA4721">
        <v>12</v>
      </c>
    </row>
    <row r="4722" spans="25:27">
      <c r="Y4722">
        <v>620107</v>
      </c>
      <c r="Z4722" s="31">
        <v>44170</v>
      </c>
      <c r="AA4722">
        <v>20</v>
      </c>
    </row>
    <row r="4723" spans="25:27">
      <c r="Y4723">
        <v>620107</v>
      </c>
      <c r="Z4723" s="31">
        <v>44171</v>
      </c>
      <c r="AA4723">
        <v>21</v>
      </c>
    </row>
    <row r="4724" spans="25:27">
      <c r="Y4724">
        <v>620107</v>
      </c>
      <c r="Z4724" s="31">
        <v>44172</v>
      </c>
      <c r="AA4724">
        <v>15</v>
      </c>
    </row>
    <row r="4725" spans="25:27">
      <c r="Y4725">
        <v>620107</v>
      </c>
      <c r="Z4725" s="31">
        <v>44173</v>
      </c>
      <c r="AA4725">
        <v>0</v>
      </c>
    </row>
    <row r="4726" spans="25:27">
      <c r="Y4726">
        <v>620107</v>
      </c>
      <c r="Z4726" s="31">
        <v>44174</v>
      </c>
      <c r="AA4726">
        <v>8</v>
      </c>
    </row>
    <row r="4727" spans="25:27">
      <c r="Y4727">
        <v>620107</v>
      </c>
      <c r="Z4727" s="31">
        <v>44175</v>
      </c>
      <c r="AA4727">
        <v>19</v>
      </c>
    </row>
    <row r="4728" spans="25:27">
      <c r="Y4728">
        <v>620107</v>
      </c>
      <c r="Z4728" s="31">
        <v>44176</v>
      </c>
      <c r="AA4728">
        <v>7</v>
      </c>
    </row>
    <row r="4729" spans="25:27">
      <c r="Y4729">
        <v>620107</v>
      </c>
      <c r="Z4729" s="31">
        <v>44177</v>
      </c>
      <c r="AA4729">
        <v>18</v>
      </c>
    </row>
    <row r="4730" spans="25:27">
      <c r="Y4730">
        <v>620107</v>
      </c>
      <c r="Z4730" s="31">
        <v>44178</v>
      </c>
      <c r="AA4730">
        <v>10</v>
      </c>
    </row>
    <row r="4731" spans="25:27">
      <c r="Y4731">
        <v>620107</v>
      </c>
      <c r="Z4731" s="31">
        <v>44179</v>
      </c>
      <c r="AA4731">
        <v>24</v>
      </c>
    </row>
    <row r="4732" spans="25:27">
      <c r="Y4732">
        <v>620107</v>
      </c>
      <c r="Z4732" s="31">
        <v>44180</v>
      </c>
      <c r="AA4732">
        <v>11</v>
      </c>
    </row>
    <row r="4733" spans="25:27">
      <c r="Y4733">
        <v>620107</v>
      </c>
      <c r="Z4733" s="31">
        <v>44181</v>
      </c>
      <c r="AA4733">
        <v>16</v>
      </c>
    </row>
    <row r="4734" spans="25:27">
      <c r="Y4734">
        <v>620107</v>
      </c>
      <c r="Z4734" s="31">
        <v>44182</v>
      </c>
      <c r="AA4734">
        <v>15</v>
      </c>
    </row>
    <row r="4735" spans="25:27">
      <c r="Y4735">
        <v>620107</v>
      </c>
      <c r="Z4735" s="31">
        <v>44183</v>
      </c>
      <c r="AA4735">
        <v>14</v>
      </c>
    </row>
    <row r="4736" spans="25:27">
      <c r="Y4736">
        <v>620107</v>
      </c>
      <c r="Z4736" s="31">
        <v>44184</v>
      </c>
      <c r="AA4736">
        <v>16</v>
      </c>
    </row>
    <row r="4737" spans="25:27">
      <c r="Y4737">
        <v>620107</v>
      </c>
      <c r="Z4737" s="31">
        <v>44185</v>
      </c>
      <c r="AA4737">
        <v>7</v>
      </c>
    </row>
    <row r="4738" spans="25:27">
      <c r="Y4738">
        <v>620107</v>
      </c>
      <c r="Z4738" s="31">
        <v>44186</v>
      </c>
      <c r="AA4738">
        <v>13</v>
      </c>
    </row>
    <row r="4739" spans="25:27">
      <c r="Y4739">
        <v>620107</v>
      </c>
      <c r="Z4739" s="31">
        <v>44187</v>
      </c>
      <c r="AA4739">
        <v>0</v>
      </c>
    </row>
    <row r="4740" spans="25:27">
      <c r="Y4740">
        <v>620107</v>
      </c>
      <c r="Z4740" s="31">
        <v>44188</v>
      </c>
      <c r="AA4740">
        <v>0</v>
      </c>
    </row>
    <row r="4741" spans="25:27">
      <c r="Y4741">
        <v>620107</v>
      </c>
      <c r="Z4741" s="31">
        <v>44189</v>
      </c>
      <c r="AA4741">
        <v>0</v>
      </c>
    </row>
    <row r="4742" spans="25:27">
      <c r="Y4742">
        <v>620107</v>
      </c>
      <c r="Z4742" s="31">
        <v>44190</v>
      </c>
      <c r="AA4742">
        <v>13</v>
      </c>
    </row>
    <row r="4743" spans="25:27">
      <c r="Y4743">
        <v>620107</v>
      </c>
      <c r="Z4743" s="31">
        <v>44191</v>
      </c>
      <c r="AA4743">
        <v>18</v>
      </c>
    </row>
    <row r="4744" spans="25:27">
      <c r="Y4744">
        <v>620107</v>
      </c>
      <c r="Z4744" s="31">
        <v>44192</v>
      </c>
      <c r="AA4744">
        <v>17</v>
      </c>
    </row>
    <row r="4745" spans="25:27">
      <c r="Y4745">
        <v>620107</v>
      </c>
      <c r="Z4745" s="31">
        <v>44193</v>
      </c>
      <c r="AA4745">
        <v>18</v>
      </c>
    </row>
    <row r="4746" spans="25:27">
      <c r="Y4746">
        <v>620107</v>
      </c>
      <c r="Z4746" s="31">
        <v>44194</v>
      </c>
      <c r="AA4746">
        <v>21</v>
      </c>
    </row>
    <row r="4747" spans="25:27">
      <c r="Y4747">
        <v>620107</v>
      </c>
      <c r="Z4747" s="31">
        <v>44195</v>
      </c>
      <c r="AA4747">
        <v>14</v>
      </c>
    </row>
    <row r="4748" spans="25:27">
      <c r="Y4748">
        <v>620107</v>
      </c>
      <c r="Z4748" s="31">
        <v>44196</v>
      </c>
      <c r="AA4748">
        <v>18</v>
      </c>
    </row>
    <row r="4749" spans="25:27">
      <c r="Y4749">
        <v>620107</v>
      </c>
      <c r="Z4749" s="31">
        <v>44197</v>
      </c>
      <c r="AA4749">
        <v>0</v>
      </c>
    </row>
    <row r="4750" spans="25:27">
      <c r="Y4750">
        <v>620107</v>
      </c>
      <c r="Z4750" s="31">
        <v>44198</v>
      </c>
      <c r="AA4750">
        <v>6</v>
      </c>
    </row>
    <row r="4751" spans="25:27">
      <c r="Y4751">
        <v>620107</v>
      </c>
      <c r="Z4751" s="31">
        <v>44199</v>
      </c>
      <c r="AA4751">
        <v>4</v>
      </c>
    </row>
    <row r="4752" spans="25:27">
      <c r="Y4752">
        <v>620107</v>
      </c>
      <c r="Z4752" s="31">
        <v>44200</v>
      </c>
      <c r="AA4752">
        <v>12</v>
      </c>
    </row>
    <row r="4753" spans="25:27">
      <c r="Y4753">
        <v>620107</v>
      </c>
      <c r="Z4753" s="31">
        <v>44201</v>
      </c>
      <c r="AA4753">
        <v>0</v>
      </c>
    </row>
    <row r="4754" spans="25:27">
      <c r="Y4754">
        <v>620107</v>
      </c>
      <c r="Z4754" s="31">
        <v>44202</v>
      </c>
      <c r="AA4754">
        <v>20</v>
      </c>
    </row>
    <row r="4755" spans="25:27">
      <c r="Y4755">
        <v>620107</v>
      </c>
      <c r="Z4755" s="31">
        <v>44203</v>
      </c>
      <c r="AA4755">
        <v>7</v>
      </c>
    </row>
    <row r="4756" spans="25:27">
      <c r="Y4756">
        <v>620107</v>
      </c>
      <c r="Z4756" s="31">
        <v>44204</v>
      </c>
      <c r="AA4756">
        <v>12</v>
      </c>
    </row>
    <row r="4757" spans="25:27">
      <c r="Y4757">
        <v>620107</v>
      </c>
      <c r="Z4757" s="31">
        <v>44205</v>
      </c>
      <c r="AA4757">
        <v>7</v>
      </c>
    </row>
    <row r="4758" spans="25:27">
      <c r="Y4758">
        <v>620107</v>
      </c>
      <c r="Z4758" s="31">
        <v>44206</v>
      </c>
      <c r="AA4758">
        <v>18</v>
      </c>
    </row>
    <row r="4759" spans="25:27">
      <c r="Y4759">
        <v>620107</v>
      </c>
      <c r="Z4759" s="31">
        <v>44207</v>
      </c>
      <c r="AA4759">
        <v>14</v>
      </c>
    </row>
    <row r="4760" spans="25:27">
      <c r="Y4760">
        <v>620107</v>
      </c>
      <c r="Z4760" s="31">
        <v>44208</v>
      </c>
      <c r="AA4760">
        <v>0</v>
      </c>
    </row>
    <row r="4761" spans="25:27">
      <c r="Y4761">
        <v>620107</v>
      </c>
      <c r="Z4761" s="31">
        <v>44209</v>
      </c>
      <c r="AA4761">
        <v>0</v>
      </c>
    </row>
    <row r="4762" spans="25:27">
      <c r="Y4762">
        <v>620107</v>
      </c>
      <c r="Z4762" s="31">
        <v>44210</v>
      </c>
      <c r="AA4762">
        <v>5</v>
      </c>
    </row>
    <row r="4763" spans="25:27">
      <c r="Y4763">
        <v>620107</v>
      </c>
      <c r="Z4763" s="31">
        <v>44211</v>
      </c>
      <c r="AA4763">
        <v>0</v>
      </c>
    </row>
    <row r="4764" spans="25:27">
      <c r="Y4764">
        <v>620107</v>
      </c>
      <c r="Z4764" s="31">
        <v>44212</v>
      </c>
      <c r="AA4764">
        <v>15</v>
      </c>
    </row>
    <row r="4765" spans="25:27">
      <c r="Y4765">
        <v>620107</v>
      </c>
      <c r="Z4765" s="31">
        <v>44213</v>
      </c>
      <c r="AA4765">
        <v>17</v>
      </c>
    </row>
    <row r="4766" spans="25:27">
      <c r="Y4766">
        <v>620107</v>
      </c>
      <c r="Z4766" s="31">
        <v>44214</v>
      </c>
      <c r="AA4766">
        <v>20</v>
      </c>
    </row>
    <row r="4767" spans="25:27">
      <c r="Y4767">
        <v>620107</v>
      </c>
      <c r="Z4767" s="31">
        <v>44215</v>
      </c>
      <c r="AA4767">
        <v>0</v>
      </c>
    </row>
    <row r="4768" spans="25:27">
      <c r="Y4768">
        <v>620107</v>
      </c>
      <c r="Z4768" s="31">
        <v>44216</v>
      </c>
      <c r="AA4768">
        <v>12</v>
      </c>
    </row>
    <row r="4769" spans="25:27">
      <c r="Y4769">
        <v>620107</v>
      </c>
      <c r="Z4769" s="31">
        <v>44217</v>
      </c>
      <c r="AA4769">
        <v>13</v>
      </c>
    </row>
    <row r="4770" spans="25:27">
      <c r="Y4770">
        <v>620107</v>
      </c>
      <c r="Z4770" s="31">
        <v>44218</v>
      </c>
      <c r="AA4770">
        <v>14</v>
      </c>
    </row>
    <row r="4771" spans="25:27">
      <c r="Y4771">
        <v>620107</v>
      </c>
      <c r="Z4771" s="31">
        <v>44219</v>
      </c>
      <c r="AA4771">
        <v>12</v>
      </c>
    </row>
    <row r="4772" spans="25:27">
      <c r="Y4772">
        <v>620107</v>
      </c>
      <c r="Z4772" s="31">
        <v>44220</v>
      </c>
      <c r="AA4772">
        <v>14</v>
      </c>
    </row>
    <row r="4773" spans="25:27">
      <c r="Y4773">
        <v>620107</v>
      </c>
      <c r="Z4773" s="31">
        <v>44221</v>
      </c>
      <c r="AA4773">
        <v>12</v>
      </c>
    </row>
    <row r="4774" spans="25:27">
      <c r="Y4774">
        <v>620107</v>
      </c>
      <c r="Z4774" s="31">
        <v>44222</v>
      </c>
      <c r="AA4774">
        <v>0</v>
      </c>
    </row>
    <row r="4775" spans="25:27">
      <c r="Y4775">
        <v>620107</v>
      </c>
      <c r="Z4775" s="31">
        <v>44223</v>
      </c>
      <c r="AA4775">
        <v>8</v>
      </c>
    </row>
    <row r="4776" spans="25:27">
      <c r="Y4776">
        <v>620107</v>
      </c>
      <c r="Z4776" s="31">
        <v>44224</v>
      </c>
      <c r="AA4776">
        <v>15</v>
      </c>
    </row>
    <row r="4777" spans="25:27">
      <c r="Y4777">
        <v>620107</v>
      </c>
      <c r="Z4777" s="31">
        <v>44225</v>
      </c>
      <c r="AA4777">
        <v>13</v>
      </c>
    </row>
    <row r="4778" spans="25:27">
      <c r="Y4778">
        <v>620107</v>
      </c>
      <c r="Z4778" s="31">
        <v>44226</v>
      </c>
      <c r="AA4778">
        <v>10</v>
      </c>
    </row>
    <row r="4779" spans="25:27">
      <c r="Y4779">
        <v>620107</v>
      </c>
      <c r="Z4779" s="31">
        <v>44227</v>
      </c>
      <c r="AA4779">
        <v>6</v>
      </c>
    </row>
    <row r="4780" spans="25:27">
      <c r="Y4780">
        <v>620107</v>
      </c>
      <c r="Z4780" s="31">
        <v>44228</v>
      </c>
      <c r="AA4780">
        <v>11</v>
      </c>
    </row>
    <row r="4781" spans="25:27">
      <c r="Y4781">
        <v>620107</v>
      </c>
      <c r="Z4781" s="31">
        <v>44229</v>
      </c>
      <c r="AA4781">
        <v>24</v>
      </c>
    </row>
    <row r="4782" spans="25:27">
      <c r="Y4782">
        <v>620107</v>
      </c>
      <c r="Z4782" s="31">
        <v>44230</v>
      </c>
      <c r="AA4782">
        <v>16</v>
      </c>
    </row>
    <row r="4783" spans="25:27">
      <c r="Y4783">
        <v>620107</v>
      </c>
      <c r="Z4783" s="31">
        <v>44231</v>
      </c>
      <c r="AA4783">
        <v>5</v>
      </c>
    </row>
    <row r="4784" spans="25:27">
      <c r="Y4784">
        <v>620107</v>
      </c>
      <c r="Z4784" s="31">
        <v>44232</v>
      </c>
      <c r="AA4784">
        <v>13</v>
      </c>
    </row>
    <row r="4785" spans="25:27">
      <c r="Y4785">
        <v>620107</v>
      </c>
      <c r="Z4785" s="31">
        <v>44233</v>
      </c>
      <c r="AA4785">
        <v>19</v>
      </c>
    </row>
    <row r="4786" spans="25:27">
      <c r="Y4786">
        <v>620107</v>
      </c>
      <c r="Z4786" s="31">
        <v>44234</v>
      </c>
      <c r="AA4786">
        <v>15</v>
      </c>
    </row>
    <row r="4787" spans="25:27">
      <c r="Y4787">
        <v>620107</v>
      </c>
      <c r="Z4787" s="31">
        <v>44235</v>
      </c>
      <c r="AA4787">
        <v>11</v>
      </c>
    </row>
    <row r="4788" spans="25:27">
      <c r="Y4788">
        <v>620107</v>
      </c>
      <c r="Z4788" s="31">
        <v>44236</v>
      </c>
      <c r="AA4788">
        <v>10</v>
      </c>
    </row>
    <row r="4789" spans="25:27">
      <c r="Y4789">
        <v>620107</v>
      </c>
      <c r="Z4789" s="31">
        <v>44237</v>
      </c>
      <c r="AA4789">
        <v>11</v>
      </c>
    </row>
    <row r="4790" spans="25:27">
      <c r="Y4790">
        <v>620107</v>
      </c>
      <c r="Z4790" s="31">
        <v>44238</v>
      </c>
      <c r="AA4790">
        <v>18</v>
      </c>
    </row>
    <row r="4791" spans="25:27">
      <c r="Y4791">
        <v>620107</v>
      </c>
      <c r="Z4791" s="31">
        <v>44239</v>
      </c>
      <c r="AA4791">
        <v>16</v>
      </c>
    </row>
    <row r="4792" spans="25:27">
      <c r="Y4792">
        <v>620107</v>
      </c>
      <c r="Z4792" s="31">
        <v>44240</v>
      </c>
      <c r="AA4792">
        <v>0</v>
      </c>
    </row>
    <row r="4793" spans="25:27">
      <c r="Y4793">
        <v>620107</v>
      </c>
      <c r="Z4793" s="31">
        <v>44241</v>
      </c>
      <c r="AA4793">
        <v>0</v>
      </c>
    </row>
    <row r="4794" spans="25:27">
      <c r="Y4794">
        <v>620107</v>
      </c>
      <c r="Z4794" s="31">
        <v>44242</v>
      </c>
      <c r="AA4794">
        <v>9</v>
      </c>
    </row>
    <row r="4795" spans="25:27">
      <c r="Y4795">
        <v>620107</v>
      </c>
      <c r="Z4795" s="31">
        <v>44243</v>
      </c>
      <c r="AA4795">
        <v>7</v>
      </c>
    </row>
    <row r="4796" spans="25:27">
      <c r="Y4796">
        <v>620107</v>
      </c>
      <c r="Z4796" s="31">
        <v>44244</v>
      </c>
      <c r="AA4796">
        <v>18</v>
      </c>
    </row>
    <row r="4797" spans="25:27">
      <c r="Y4797">
        <v>620107</v>
      </c>
      <c r="Z4797" s="31">
        <v>44245</v>
      </c>
      <c r="AA4797">
        <v>14</v>
      </c>
    </row>
    <row r="4798" spans="25:27">
      <c r="Y4798">
        <v>620107</v>
      </c>
      <c r="Z4798" s="31">
        <v>44246</v>
      </c>
      <c r="AA4798">
        <v>14</v>
      </c>
    </row>
    <row r="4799" spans="25:27">
      <c r="Y4799">
        <v>620107</v>
      </c>
      <c r="Z4799" s="31">
        <v>44247</v>
      </c>
      <c r="AA4799">
        <v>16</v>
      </c>
    </row>
    <row r="4800" spans="25:27">
      <c r="Y4800">
        <v>620107</v>
      </c>
      <c r="Z4800" s="31">
        <v>44248</v>
      </c>
      <c r="AA4800">
        <v>24</v>
      </c>
    </row>
    <row r="4801" spans="25:27">
      <c r="Y4801">
        <v>620107</v>
      </c>
      <c r="Z4801" s="31">
        <v>44249</v>
      </c>
      <c r="AA4801">
        <v>15</v>
      </c>
    </row>
    <row r="4802" spans="25:27">
      <c r="Y4802">
        <v>620107</v>
      </c>
      <c r="Z4802" s="31">
        <v>44250</v>
      </c>
      <c r="AA4802">
        <v>0</v>
      </c>
    </row>
    <row r="4803" spans="25:27">
      <c r="Y4803">
        <v>620107</v>
      </c>
      <c r="Z4803" s="31">
        <v>44251</v>
      </c>
      <c r="AA4803">
        <v>0</v>
      </c>
    </row>
    <row r="4804" spans="25:27">
      <c r="Y4804">
        <v>620107</v>
      </c>
      <c r="Z4804" s="31">
        <v>44252</v>
      </c>
      <c r="AA4804">
        <v>0</v>
      </c>
    </row>
    <row r="4805" spans="25:27">
      <c r="Y4805">
        <v>620107</v>
      </c>
      <c r="Z4805" s="31">
        <v>44253</v>
      </c>
      <c r="AA4805">
        <v>0</v>
      </c>
    </row>
    <row r="4806" spans="25:27">
      <c r="Y4806">
        <v>620107</v>
      </c>
      <c r="Z4806" s="31">
        <v>44254</v>
      </c>
      <c r="AA4806">
        <v>0</v>
      </c>
    </row>
    <row r="4807" spans="25:27">
      <c r="Y4807">
        <v>620107</v>
      </c>
      <c r="Z4807" s="31">
        <v>44255</v>
      </c>
      <c r="AA4807">
        <v>0</v>
      </c>
    </row>
    <row r="4808" spans="25:27">
      <c r="Y4808">
        <v>620107</v>
      </c>
      <c r="Z4808" s="31">
        <v>44256</v>
      </c>
      <c r="AA4808">
        <v>0</v>
      </c>
    </row>
    <row r="4809" spans="25:27">
      <c r="Y4809">
        <v>620107</v>
      </c>
      <c r="Z4809" s="31">
        <v>44257</v>
      </c>
      <c r="AA4809">
        <v>0</v>
      </c>
    </row>
    <row r="4810" spans="25:27">
      <c r="Y4810">
        <v>620107</v>
      </c>
      <c r="Z4810" s="31">
        <v>44258</v>
      </c>
      <c r="AA4810">
        <v>0</v>
      </c>
    </row>
    <row r="4811" spans="25:27">
      <c r="Y4811">
        <v>620107</v>
      </c>
      <c r="Z4811" s="31">
        <v>44259</v>
      </c>
      <c r="AA4811">
        <v>0</v>
      </c>
    </row>
    <row r="4812" spans="25:27">
      <c r="Y4812">
        <v>620107</v>
      </c>
      <c r="Z4812" s="31">
        <v>44260</v>
      </c>
      <c r="AA4812">
        <v>0</v>
      </c>
    </row>
    <row r="4813" spans="25:27">
      <c r="Y4813">
        <v>620107</v>
      </c>
      <c r="Z4813" s="31">
        <v>44261</v>
      </c>
      <c r="AA4813">
        <v>0</v>
      </c>
    </row>
    <row r="4814" spans="25:27">
      <c r="Y4814">
        <v>620107</v>
      </c>
      <c r="Z4814" s="31">
        <v>44262</v>
      </c>
      <c r="AA4814">
        <v>6</v>
      </c>
    </row>
    <row r="4815" spans="25:27">
      <c r="Y4815">
        <v>620107</v>
      </c>
      <c r="Z4815" s="31">
        <v>44263</v>
      </c>
      <c r="AA4815">
        <v>0</v>
      </c>
    </row>
    <row r="4816" spans="25:27">
      <c r="Y4816">
        <v>620107</v>
      </c>
      <c r="Z4816" s="31">
        <v>44264</v>
      </c>
      <c r="AA4816">
        <v>12</v>
      </c>
    </row>
    <row r="4817" spans="25:27">
      <c r="Y4817">
        <v>620107</v>
      </c>
      <c r="Z4817" s="31">
        <v>44265</v>
      </c>
      <c r="AA4817">
        <v>11</v>
      </c>
    </row>
    <row r="4818" spans="25:27">
      <c r="Y4818">
        <v>620107</v>
      </c>
      <c r="Z4818" s="31">
        <v>44266</v>
      </c>
      <c r="AA4818">
        <v>15</v>
      </c>
    </row>
    <row r="4819" spans="25:27">
      <c r="Y4819">
        <v>620107</v>
      </c>
      <c r="Z4819" s="31">
        <v>44267</v>
      </c>
      <c r="AA4819">
        <v>6</v>
      </c>
    </row>
    <row r="4820" spans="25:27">
      <c r="Y4820">
        <v>620107</v>
      </c>
      <c r="Z4820" s="31">
        <v>44268</v>
      </c>
      <c r="AA4820">
        <v>2</v>
      </c>
    </row>
    <row r="4821" spans="25:27">
      <c r="Y4821">
        <v>620107</v>
      </c>
      <c r="Z4821" s="31">
        <v>44269</v>
      </c>
      <c r="AA4821">
        <v>7</v>
      </c>
    </row>
    <row r="4822" spans="25:27">
      <c r="Y4822">
        <v>620107</v>
      </c>
      <c r="Z4822" s="31">
        <v>44270</v>
      </c>
      <c r="AA4822">
        <v>9</v>
      </c>
    </row>
    <row r="4823" spans="25:27">
      <c r="Y4823">
        <v>620107</v>
      </c>
      <c r="Z4823" s="31">
        <v>44271</v>
      </c>
      <c r="AA4823">
        <v>13</v>
      </c>
    </row>
    <row r="4824" spans="25:27">
      <c r="Y4824">
        <v>620107</v>
      </c>
      <c r="Z4824" s="31">
        <v>44272</v>
      </c>
      <c r="AA4824">
        <v>12</v>
      </c>
    </row>
    <row r="4825" spans="25:27">
      <c r="Y4825">
        <v>620107</v>
      </c>
      <c r="Z4825" s="31">
        <v>44273</v>
      </c>
      <c r="AA4825">
        <v>6</v>
      </c>
    </row>
    <row r="4826" spans="25:27">
      <c r="Y4826">
        <v>620107</v>
      </c>
      <c r="Z4826" s="31">
        <v>44274</v>
      </c>
      <c r="AA4826">
        <v>0</v>
      </c>
    </row>
    <row r="4827" spans="25:27">
      <c r="Y4827">
        <v>620107</v>
      </c>
      <c r="Z4827" s="31">
        <v>44275</v>
      </c>
      <c r="AA4827">
        <v>0</v>
      </c>
    </row>
    <row r="4828" spans="25:27">
      <c r="Y4828">
        <v>620107</v>
      </c>
      <c r="Z4828" s="31">
        <v>44276</v>
      </c>
      <c r="AA4828">
        <v>0</v>
      </c>
    </row>
    <row r="4829" spans="25:27">
      <c r="Y4829">
        <v>620107</v>
      </c>
      <c r="Z4829" s="31">
        <v>44277</v>
      </c>
      <c r="AA4829">
        <v>0</v>
      </c>
    </row>
    <row r="4830" spans="25:27">
      <c r="Y4830">
        <v>620107</v>
      </c>
      <c r="Z4830" s="31">
        <v>44278</v>
      </c>
      <c r="AA4830">
        <v>0</v>
      </c>
    </row>
    <row r="4831" spans="25:27">
      <c r="Y4831">
        <v>620107</v>
      </c>
      <c r="Z4831" s="31">
        <v>44279</v>
      </c>
      <c r="AA4831">
        <v>16</v>
      </c>
    </row>
    <row r="4832" spans="25:27">
      <c r="Y4832">
        <v>620107</v>
      </c>
      <c r="Z4832" s="31">
        <v>44280</v>
      </c>
      <c r="AA4832">
        <v>17</v>
      </c>
    </row>
    <row r="4833" spans="25:27">
      <c r="Y4833">
        <v>620107</v>
      </c>
      <c r="Z4833" s="31">
        <v>44281</v>
      </c>
      <c r="AA4833">
        <v>9</v>
      </c>
    </row>
    <row r="4834" spans="25:27">
      <c r="Y4834">
        <v>620107</v>
      </c>
      <c r="Z4834" s="31">
        <v>44282</v>
      </c>
      <c r="AA4834">
        <v>6</v>
      </c>
    </row>
    <row r="4835" spans="25:27">
      <c r="Y4835">
        <v>620107</v>
      </c>
      <c r="Z4835" s="31">
        <v>44283</v>
      </c>
      <c r="AA4835">
        <v>0</v>
      </c>
    </row>
    <row r="4836" spans="25:27">
      <c r="Y4836">
        <v>620107</v>
      </c>
      <c r="Z4836" s="31">
        <v>44284</v>
      </c>
      <c r="AA4836">
        <v>13</v>
      </c>
    </row>
    <row r="4837" spans="25:27">
      <c r="Y4837">
        <v>620107</v>
      </c>
      <c r="Z4837" s="31">
        <v>44285</v>
      </c>
      <c r="AA4837">
        <v>6</v>
      </c>
    </row>
    <row r="4838" spans="25:27">
      <c r="Y4838">
        <v>620107</v>
      </c>
      <c r="Z4838" s="31">
        <v>44286</v>
      </c>
      <c r="AA4838">
        <v>12</v>
      </c>
    </row>
    <row r="4839" spans="25:27">
      <c r="Y4839">
        <v>620107</v>
      </c>
      <c r="Z4839" s="31">
        <v>44287</v>
      </c>
      <c r="AA4839">
        <v>6</v>
      </c>
    </row>
    <row r="4840" spans="25:27">
      <c r="Y4840">
        <v>620107</v>
      </c>
      <c r="Z4840" s="31">
        <v>44288</v>
      </c>
      <c r="AA4840">
        <v>19</v>
      </c>
    </row>
    <row r="4841" spans="25:27">
      <c r="Y4841">
        <v>620107</v>
      </c>
      <c r="Z4841" s="31">
        <v>44289</v>
      </c>
      <c r="AA4841">
        <v>0</v>
      </c>
    </row>
    <row r="4842" spans="25:27">
      <c r="Y4842">
        <v>620107</v>
      </c>
      <c r="Z4842" s="31">
        <v>44290</v>
      </c>
      <c r="AA4842">
        <v>0</v>
      </c>
    </row>
    <row r="4843" spans="25:27">
      <c r="Y4843">
        <v>620107</v>
      </c>
      <c r="Z4843" s="31">
        <v>44291</v>
      </c>
      <c r="AA4843">
        <v>9</v>
      </c>
    </row>
    <row r="4844" spans="25:27">
      <c r="Y4844">
        <v>620107</v>
      </c>
      <c r="Z4844" s="31">
        <v>44292</v>
      </c>
      <c r="AA4844">
        <v>0</v>
      </c>
    </row>
    <row r="4845" spans="25:27">
      <c r="Y4845">
        <v>620107</v>
      </c>
      <c r="Z4845" s="31">
        <v>44293</v>
      </c>
      <c r="AA4845">
        <v>20</v>
      </c>
    </row>
    <row r="4846" spans="25:27">
      <c r="Y4846">
        <v>620107</v>
      </c>
      <c r="Z4846" s="31">
        <v>44294</v>
      </c>
      <c r="AA4846">
        <v>11</v>
      </c>
    </row>
    <row r="4847" spans="25:27">
      <c r="Y4847">
        <v>620107</v>
      </c>
      <c r="Z4847" s="31">
        <v>44295</v>
      </c>
      <c r="AA4847">
        <v>15</v>
      </c>
    </row>
    <row r="4848" spans="25:27">
      <c r="Y4848">
        <v>620107</v>
      </c>
      <c r="Z4848" s="31">
        <v>44296</v>
      </c>
      <c r="AA4848">
        <v>15</v>
      </c>
    </row>
    <row r="4849" spans="25:27">
      <c r="Y4849">
        <v>620107</v>
      </c>
      <c r="Z4849" s="31">
        <v>44297</v>
      </c>
      <c r="AA4849">
        <v>4</v>
      </c>
    </row>
    <row r="4850" spans="25:27">
      <c r="Y4850">
        <v>620107</v>
      </c>
      <c r="Z4850" s="31">
        <v>44298</v>
      </c>
      <c r="AA4850">
        <v>14</v>
      </c>
    </row>
    <row r="4851" spans="25:27">
      <c r="Y4851">
        <v>620107</v>
      </c>
      <c r="Z4851" s="31">
        <v>44299</v>
      </c>
      <c r="AA4851">
        <v>20</v>
      </c>
    </row>
    <row r="4852" spans="25:27">
      <c r="Y4852">
        <v>620107</v>
      </c>
      <c r="Z4852" s="31">
        <v>44300</v>
      </c>
      <c r="AA4852">
        <v>3</v>
      </c>
    </row>
    <row r="4853" spans="25:27">
      <c r="Y4853">
        <v>620107</v>
      </c>
      <c r="Z4853" s="31">
        <v>44301</v>
      </c>
      <c r="AA4853">
        <v>0</v>
      </c>
    </row>
    <row r="4854" spans="25:27">
      <c r="Y4854">
        <v>620107</v>
      </c>
      <c r="Z4854" s="31">
        <v>44302</v>
      </c>
      <c r="AA4854">
        <v>5</v>
      </c>
    </row>
    <row r="4855" spans="25:27">
      <c r="Y4855">
        <v>620107</v>
      </c>
      <c r="Z4855" s="31">
        <v>44303</v>
      </c>
      <c r="AA4855">
        <v>14</v>
      </c>
    </row>
    <row r="4856" spans="25:27">
      <c r="Y4856">
        <v>620107</v>
      </c>
      <c r="Z4856" s="31">
        <v>44304</v>
      </c>
      <c r="AA4856">
        <v>18</v>
      </c>
    </row>
    <row r="4857" spans="25:27">
      <c r="Y4857">
        <v>620107</v>
      </c>
      <c r="Z4857" s="31">
        <v>44305</v>
      </c>
      <c r="AA4857">
        <v>23</v>
      </c>
    </row>
    <row r="4858" spans="25:27">
      <c r="Y4858">
        <v>620107</v>
      </c>
      <c r="Z4858" s="31">
        <v>44306</v>
      </c>
      <c r="AA4858">
        <v>14</v>
      </c>
    </row>
    <row r="4859" spans="25:27">
      <c r="Y4859">
        <v>620107</v>
      </c>
      <c r="Z4859" s="31">
        <v>44307</v>
      </c>
      <c r="AA4859">
        <v>0</v>
      </c>
    </row>
    <row r="4860" spans="25:27">
      <c r="Y4860">
        <v>620107</v>
      </c>
      <c r="Z4860" s="31">
        <v>44308</v>
      </c>
      <c r="AA4860">
        <v>0</v>
      </c>
    </row>
    <row r="4861" spans="25:27">
      <c r="Y4861">
        <v>620107</v>
      </c>
      <c r="Z4861" s="31">
        <v>44309</v>
      </c>
      <c r="AA4861">
        <v>17</v>
      </c>
    </row>
    <row r="4862" spans="25:27">
      <c r="Y4862">
        <v>620107</v>
      </c>
      <c r="Z4862" s="31">
        <v>44310</v>
      </c>
      <c r="AA4862">
        <v>12</v>
      </c>
    </row>
    <row r="4863" spans="25:27">
      <c r="Y4863">
        <v>620107</v>
      </c>
      <c r="Z4863" s="31">
        <v>44311</v>
      </c>
      <c r="AA4863">
        <v>16</v>
      </c>
    </row>
    <row r="4864" spans="25:27">
      <c r="Y4864">
        <v>620107</v>
      </c>
      <c r="Z4864" s="31">
        <v>44312</v>
      </c>
      <c r="AA4864">
        <v>10</v>
      </c>
    </row>
    <row r="4865" spans="25:27">
      <c r="Y4865">
        <v>620107</v>
      </c>
      <c r="Z4865" s="31">
        <v>44313</v>
      </c>
      <c r="AA4865">
        <v>10</v>
      </c>
    </row>
    <row r="4866" spans="25:27">
      <c r="Y4866">
        <v>620107</v>
      </c>
      <c r="Z4866" s="31">
        <v>44314</v>
      </c>
      <c r="AA4866">
        <v>16</v>
      </c>
    </row>
    <row r="4867" spans="25:27">
      <c r="Y4867">
        <v>620107</v>
      </c>
      <c r="Z4867" s="31">
        <v>44315</v>
      </c>
      <c r="AA4867">
        <v>5</v>
      </c>
    </row>
    <row r="4868" spans="25:27">
      <c r="Y4868">
        <v>620107</v>
      </c>
      <c r="Z4868" s="31">
        <v>44316</v>
      </c>
      <c r="AA4868">
        <v>0</v>
      </c>
    </row>
    <row r="4869" spans="25:27">
      <c r="Y4869">
        <v>620107</v>
      </c>
      <c r="Z4869" s="31">
        <v>44317</v>
      </c>
      <c r="AA4869">
        <v>0</v>
      </c>
    </row>
    <row r="4870" spans="25:27">
      <c r="Y4870">
        <v>620107</v>
      </c>
      <c r="Z4870" s="31">
        <v>44318</v>
      </c>
      <c r="AA4870">
        <v>8</v>
      </c>
    </row>
    <row r="4871" spans="25:27">
      <c r="Y4871">
        <v>620107</v>
      </c>
      <c r="Z4871" s="31">
        <v>44319</v>
      </c>
      <c r="AA4871">
        <v>15</v>
      </c>
    </row>
    <row r="4872" spans="25:27">
      <c r="Y4872">
        <v>620107</v>
      </c>
      <c r="Z4872" s="31">
        <v>44320</v>
      </c>
      <c r="AA4872">
        <v>20</v>
      </c>
    </row>
    <row r="4873" spans="25:27">
      <c r="Y4873">
        <v>620107</v>
      </c>
      <c r="Z4873" s="31">
        <v>44321</v>
      </c>
      <c r="AA4873">
        <v>0</v>
      </c>
    </row>
    <row r="4874" spans="25:27">
      <c r="Y4874">
        <v>620107</v>
      </c>
      <c r="Z4874" s="31">
        <v>44322</v>
      </c>
      <c r="AA4874">
        <v>16</v>
      </c>
    </row>
    <row r="4875" spans="25:27">
      <c r="Y4875">
        <v>620107</v>
      </c>
      <c r="Z4875" s="31">
        <v>44323</v>
      </c>
      <c r="AA4875">
        <v>17</v>
      </c>
    </row>
    <row r="4876" spans="25:27">
      <c r="Y4876">
        <v>620107</v>
      </c>
      <c r="Z4876" s="31">
        <v>44324</v>
      </c>
      <c r="AA4876">
        <v>8</v>
      </c>
    </row>
    <row r="4877" spans="25:27">
      <c r="Y4877">
        <v>620107</v>
      </c>
      <c r="Z4877" s="31">
        <v>44325</v>
      </c>
      <c r="AA4877">
        <v>20</v>
      </c>
    </row>
    <row r="4878" spans="25:27">
      <c r="Y4878">
        <v>620107</v>
      </c>
      <c r="Z4878" s="31">
        <v>44326</v>
      </c>
      <c r="AA4878">
        <v>15</v>
      </c>
    </row>
    <row r="4879" spans="25:27">
      <c r="Y4879">
        <v>620107</v>
      </c>
      <c r="Z4879" s="31">
        <v>44327</v>
      </c>
      <c r="AA4879">
        <v>17</v>
      </c>
    </row>
    <row r="4880" spans="25:27">
      <c r="Y4880">
        <v>620107</v>
      </c>
      <c r="Z4880" s="31">
        <v>44328</v>
      </c>
      <c r="AA4880">
        <v>18</v>
      </c>
    </row>
    <row r="4881" spans="25:27">
      <c r="Y4881">
        <v>620107</v>
      </c>
      <c r="Z4881" s="31">
        <v>44329</v>
      </c>
      <c r="AA4881">
        <v>7</v>
      </c>
    </row>
    <row r="4882" spans="25:27">
      <c r="Y4882">
        <v>620107</v>
      </c>
      <c r="Z4882" s="31">
        <v>44330</v>
      </c>
      <c r="AA4882">
        <v>7</v>
      </c>
    </row>
    <row r="4883" spans="25:27">
      <c r="Y4883">
        <v>620107</v>
      </c>
      <c r="Z4883" s="31">
        <v>44331</v>
      </c>
      <c r="AA4883">
        <v>19</v>
      </c>
    </row>
    <row r="4884" spans="25:27">
      <c r="Y4884">
        <v>620107</v>
      </c>
      <c r="Z4884" s="31">
        <v>44332</v>
      </c>
      <c r="AA4884">
        <v>0</v>
      </c>
    </row>
    <row r="4885" spans="25:27">
      <c r="Y4885">
        <v>620107</v>
      </c>
      <c r="Z4885" s="31">
        <v>44333</v>
      </c>
      <c r="AA4885">
        <v>0</v>
      </c>
    </row>
    <row r="4886" spans="25:27">
      <c r="Y4886">
        <v>620107</v>
      </c>
      <c r="Z4886" s="31">
        <v>44334</v>
      </c>
      <c r="AA4886">
        <v>13</v>
      </c>
    </row>
    <row r="4887" spans="25:27">
      <c r="Y4887">
        <v>620107</v>
      </c>
      <c r="Z4887" s="31">
        <v>44335</v>
      </c>
      <c r="AA4887">
        <v>0</v>
      </c>
    </row>
    <row r="4888" spans="25:27">
      <c r="Y4888">
        <v>620107</v>
      </c>
      <c r="Z4888" s="31">
        <v>44336</v>
      </c>
      <c r="AA4888">
        <v>17</v>
      </c>
    </row>
    <row r="4889" spans="25:27">
      <c r="Y4889">
        <v>620107</v>
      </c>
      <c r="Z4889" s="31">
        <v>44337</v>
      </c>
      <c r="AA4889">
        <v>8</v>
      </c>
    </row>
    <row r="4890" spans="25:27">
      <c r="Y4890">
        <v>620107</v>
      </c>
      <c r="Z4890" s="31">
        <v>44338</v>
      </c>
      <c r="AA4890">
        <v>20</v>
      </c>
    </row>
    <row r="4891" spans="25:27">
      <c r="Y4891">
        <v>620107</v>
      </c>
      <c r="Z4891" s="31">
        <v>44339</v>
      </c>
      <c r="AA4891">
        <v>19</v>
      </c>
    </row>
    <row r="4892" spans="25:27">
      <c r="Y4892">
        <v>620107</v>
      </c>
      <c r="Z4892" s="31">
        <v>44340</v>
      </c>
      <c r="AA4892">
        <v>0</v>
      </c>
    </row>
    <row r="4893" spans="25:27">
      <c r="Y4893">
        <v>620107</v>
      </c>
      <c r="Z4893" s="31">
        <v>44341</v>
      </c>
      <c r="AA4893">
        <v>0</v>
      </c>
    </row>
    <row r="4894" spans="25:27">
      <c r="Y4894">
        <v>620107</v>
      </c>
      <c r="Z4894" s="31">
        <v>44342</v>
      </c>
      <c r="AA4894">
        <v>20</v>
      </c>
    </row>
    <row r="4895" spans="25:27">
      <c r="Y4895">
        <v>620107</v>
      </c>
      <c r="Z4895" s="31">
        <v>44343</v>
      </c>
      <c r="AA4895">
        <v>8</v>
      </c>
    </row>
    <row r="4896" spans="25:27">
      <c r="Y4896">
        <v>620107</v>
      </c>
      <c r="Z4896" s="31">
        <v>44344</v>
      </c>
      <c r="AA4896">
        <v>15</v>
      </c>
    </row>
    <row r="4897" spans="25:27">
      <c r="Y4897">
        <v>620107</v>
      </c>
      <c r="Z4897" s="31">
        <v>44345</v>
      </c>
      <c r="AA4897">
        <v>19</v>
      </c>
    </row>
    <row r="4898" spans="25:27">
      <c r="Y4898">
        <v>620107</v>
      </c>
      <c r="Z4898" s="31">
        <v>44346</v>
      </c>
      <c r="AA4898">
        <v>17</v>
      </c>
    </row>
    <row r="4899" spans="25:27">
      <c r="Y4899">
        <v>620107</v>
      </c>
      <c r="Z4899" s="31">
        <v>44347</v>
      </c>
      <c r="AA4899">
        <v>14</v>
      </c>
    </row>
    <row r="4900" spans="25:27">
      <c r="Y4900">
        <v>620107</v>
      </c>
      <c r="Z4900" s="31">
        <v>44348</v>
      </c>
      <c r="AA4900">
        <v>0</v>
      </c>
    </row>
    <row r="4901" spans="25:27">
      <c r="Y4901">
        <v>620107</v>
      </c>
      <c r="Z4901" s="31">
        <v>44349</v>
      </c>
      <c r="AA4901">
        <v>0</v>
      </c>
    </row>
    <row r="4902" spans="25:27">
      <c r="Y4902">
        <v>620107</v>
      </c>
      <c r="Z4902" s="31">
        <v>44350</v>
      </c>
      <c r="AA4902">
        <v>12</v>
      </c>
    </row>
    <row r="4903" spans="25:27">
      <c r="Y4903">
        <v>620107</v>
      </c>
      <c r="Z4903" s="31">
        <v>44351</v>
      </c>
      <c r="AA4903">
        <v>0</v>
      </c>
    </row>
    <row r="4904" spans="25:27">
      <c r="Y4904">
        <v>620107</v>
      </c>
      <c r="Z4904" s="31">
        <v>44352</v>
      </c>
      <c r="AA4904">
        <v>0</v>
      </c>
    </row>
    <row r="4905" spans="25:27">
      <c r="Y4905">
        <v>620107</v>
      </c>
      <c r="Z4905" s="31">
        <v>44353</v>
      </c>
      <c r="AA4905">
        <v>21</v>
      </c>
    </row>
    <row r="4906" spans="25:27">
      <c r="Y4906">
        <v>620107</v>
      </c>
      <c r="Z4906" s="31">
        <v>44354</v>
      </c>
      <c r="AA4906">
        <v>19</v>
      </c>
    </row>
    <row r="4907" spans="25:27">
      <c r="Y4907">
        <v>620107</v>
      </c>
      <c r="Z4907" s="31">
        <v>44355</v>
      </c>
      <c r="AA4907">
        <v>17</v>
      </c>
    </row>
    <row r="4908" spans="25:27">
      <c r="Y4908">
        <v>620107</v>
      </c>
      <c r="Z4908" s="31">
        <v>44356</v>
      </c>
      <c r="AA4908">
        <v>8</v>
      </c>
    </row>
    <row r="4909" spans="25:27">
      <c r="Y4909">
        <v>620107</v>
      </c>
      <c r="Z4909" s="31">
        <v>44357</v>
      </c>
      <c r="AA4909">
        <v>4</v>
      </c>
    </row>
    <row r="4910" spans="25:27">
      <c r="Y4910">
        <v>620107</v>
      </c>
      <c r="Z4910" s="31">
        <v>44358</v>
      </c>
      <c r="AA4910">
        <v>15</v>
      </c>
    </row>
    <row r="4911" spans="25:27">
      <c r="Y4911">
        <v>620107</v>
      </c>
      <c r="Z4911" s="31">
        <v>44359</v>
      </c>
      <c r="AA4911">
        <v>16</v>
      </c>
    </row>
    <row r="4912" spans="25:27">
      <c r="Y4912">
        <v>620107</v>
      </c>
      <c r="Z4912" s="31">
        <v>44360</v>
      </c>
      <c r="AA4912">
        <v>15</v>
      </c>
    </row>
    <row r="4913" spans="25:27">
      <c r="Y4913">
        <v>620107</v>
      </c>
      <c r="Z4913" s="31">
        <v>44361</v>
      </c>
      <c r="AA4913">
        <v>18</v>
      </c>
    </row>
    <row r="4914" spans="25:27">
      <c r="Y4914">
        <v>620107</v>
      </c>
      <c r="Z4914" s="31">
        <v>44362</v>
      </c>
      <c r="AA4914">
        <v>0</v>
      </c>
    </row>
    <row r="4915" spans="25:27">
      <c r="Y4915">
        <v>620107</v>
      </c>
      <c r="Z4915" s="31">
        <v>44363</v>
      </c>
      <c r="AA4915">
        <v>0</v>
      </c>
    </row>
    <row r="4916" spans="25:27">
      <c r="Y4916">
        <v>620107</v>
      </c>
      <c r="Z4916" s="31">
        <v>44364</v>
      </c>
      <c r="AA4916">
        <v>0</v>
      </c>
    </row>
    <row r="4917" spans="25:27">
      <c r="Y4917">
        <v>620107</v>
      </c>
      <c r="Z4917" s="31">
        <v>44365</v>
      </c>
      <c r="AA4917">
        <v>0</v>
      </c>
    </row>
    <row r="4918" spans="25:27">
      <c r="Y4918">
        <v>620107</v>
      </c>
      <c r="Z4918" s="31">
        <v>44366</v>
      </c>
      <c r="AA4918">
        <v>0</v>
      </c>
    </row>
    <row r="4919" spans="25:27">
      <c r="Y4919">
        <v>620107</v>
      </c>
      <c r="Z4919" s="31">
        <v>44367</v>
      </c>
      <c r="AA4919">
        <v>0</v>
      </c>
    </row>
    <row r="4920" spans="25:27">
      <c r="Y4920">
        <v>620107</v>
      </c>
      <c r="Z4920" s="31">
        <v>44368</v>
      </c>
      <c r="AA4920">
        <v>0</v>
      </c>
    </row>
    <row r="4921" spans="25:27">
      <c r="Y4921">
        <v>620107</v>
      </c>
      <c r="Z4921" s="31">
        <v>44369</v>
      </c>
      <c r="AA4921">
        <v>0</v>
      </c>
    </row>
    <row r="4922" spans="25:27">
      <c r="Y4922">
        <v>620107</v>
      </c>
      <c r="Z4922" s="31">
        <v>44370</v>
      </c>
      <c r="AA4922">
        <v>0</v>
      </c>
    </row>
    <row r="4923" spans="25:27">
      <c r="Y4923">
        <v>620107</v>
      </c>
      <c r="Z4923" s="31">
        <v>44371</v>
      </c>
      <c r="AA4923">
        <v>0</v>
      </c>
    </row>
    <row r="4924" spans="25:27">
      <c r="Y4924">
        <v>620107</v>
      </c>
      <c r="Z4924" s="31">
        <v>44372</v>
      </c>
      <c r="AA4924">
        <v>0</v>
      </c>
    </row>
    <row r="4925" spans="25:27">
      <c r="Y4925">
        <v>620107</v>
      </c>
      <c r="Z4925" s="31">
        <v>44373</v>
      </c>
      <c r="AA4925">
        <v>16</v>
      </c>
    </row>
    <row r="4926" spans="25:27">
      <c r="Y4926">
        <v>620107</v>
      </c>
      <c r="Z4926" s="31">
        <v>44374</v>
      </c>
      <c r="AA4926">
        <v>19</v>
      </c>
    </row>
    <row r="4927" spans="25:27">
      <c r="Y4927">
        <v>620107</v>
      </c>
      <c r="Z4927" s="31">
        <v>44375</v>
      </c>
      <c r="AA4927">
        <v>13</v>
      </c>
    </row>
    <row r="4928" spans="25:27">
      <c r="Y4928">
        <v>620107</v>
      </c>
      <c r="Z4928" s="31">
        <v>44376</v>
      </c>
      <c r="AA4928">
        <v>12</v>
      </c>
    </row>
    <row r="4929" spans="25:27">
      <c r="Y4929">
        <v>620107</v>
      </c>
      <c r="Z4929" s="31">
        <v>44377</v>
      </c>
      <c r="AA4929">
        <v>14</v>
      </c>
    </row>
    <row r="4930" spans="25:27">
      <c r="Y4930">
        <v>620107</v>
      </c>
      <c r="Z4930" s="31">
        <v>44378</v>
      </c>
      <c r="AA4930">
        <v>16</v>
      </c>
    </row>
    <row r="4931" spans="25:27">
      <c r="Y4931">
        <v>620107</v>
      </c>
      <c r="Z4931" s="31">
        <v>44379</v>
      </c>
      <c r="AA4931">
        <v>24</v>
      </c>
    </row>
    <row r="4932" spans="25:27">
      <c r="Y4932">
        <v>620107</v>
      </c>
      <c r="Z4932" s="31">
        <v>44380</v>
      </c>
      <c r="AA4932">
        <v>6</v>
      </c>
    </row>
    <row r="4933" spans="25:27">
      <c r="Y4933">
        <v>620107</v>
      </c>
      <c r="Z4933" s="31">
        <v>44381</v>
      </c>
      <c r="AA4933">
        <v>20</v>
      </c>
    </row>
    <row r="4934" spans="25:27">
      <c r="Y4934">
        <v>620107</v>
      </c>
      <c r="Z4934" s="31">
        <v>44382</v>
      </c>
      <c r="AA4934">
        <v>14</v>
      </c>
    </row>
    <row r="4935" spans="25:27">
      <c r="Y4935">
        <v>620107</v>
      </c>
      <c r="Z4935" s="31">
        <v>44383</v>
      </c>
      <c r="AA4935">
        <v>14</v>
      </c>
    </row>
    <row r="4936" spans="25:27">
      <c r="Y4936">
        <v>620107</v>
      </c>
      <c r="Z4936" s="31">
        <v>44384</v>
      </c>
      <c r="AA4936">
        <v>18</v>
      </c>
    </row>
    <row r="4937" spans="25:27">
      <c r="Y4937">
        <v>620107</v>
      </c>
      <c r="Z4937" s="31">
        <v>44385</v>
      </c>
      <c r="AA4937">
        <v>10</v>
      </c>
    </row>
    <row r="4938" spans="25:27">
      <c r="Y4938">
        <v>620107</v>
      </c>
      <c r="Z4938" s="31">
        <v>44386</v>
      </c>
      <c r="AA4938">
        <v>12</v>
      </c>
    </row>
    <row r="4939" spans="25:27">
      <c r="Y4939">
        <v>620107</v>
      </c>
      <c r="Z4939" s="31">
        <v>44387</v>
      </c>
      <c r="AA4939">
        <v>7</v>
      </c>
    </row>
    <row r="4940" spans="25:27">
      <c r="Y4940">
        <v>620107</v>
      </c>
      <c r="Z4940" s="31">
        <v>44388</v>
      </c>
      <c r="AA4940">
        <v>9</v>
      </c>
    </row>
    <row r="4941" spans="25:27">
      <c r="Y4941">
        <v>620107</v>
      </c>
      <c r="Z4941" s="31">
        <v>44389</v>
      </c>
      <c r="AA4941">
        <v>18</v>
      </c>
    </row>
    <row r="4942" spans="25:27">
      <c r="Y4942">
        <v>620107</v>
      </c>
      <c r="Z4942" s="31">
        <v>44390</v>
      </c>
      <c r="AA4942">
        <v>21</v>
      </c>
    </row>
    <row r="4943" spans="25:27">
      <c r="Y4943">
        <v>620107</v>
      </c>
      <c r="Z4943" s="31">
        <v>44391</v>
      </c>
      <c r="AA4943">
        <v>15</v>
      </c>
    </row>
    <row r="4944" spans="25:27">
      <c r="Y4944">
        <v>620107</v>
      </c>
      <c r="Z4944" s="31">
        <v>44392</v>
      </c>
      <c r="AA4944">
        <v>5</v>
      </c>
    </row>
    <row r="4945" spans="25:27">
      <c r="Y4945">
        <v>620107</v>
      </c>
      <c r="Z4945" s="31">
        <v>44393</v>
      </c>
      <c r="AA4945">
        <v>12</v>
      </c>
    </row>
    <row r="4946" spans="25:27">
      <c r="Y4946">
        <v>620107</v>
      </c>
      <c r="Z4946" s="31">
        <v>44394</v>
      </c>
      <c r="AA4946">
        <v>13</v>
      </c>
    </row>
    <row r="4947" spans="25:27">
      <c r="Y4947">
        <v>620107</v>
      </c>
      <c r="Z4947" s="31">
        <v>44395</v>
      </c>
      <c r="AA4947">
        <v>15</v>
      </c>
    </row>
    <row r="4948" spans="25:27">
      <c r="Y4948">
        <v>620107</v>
      </c>
      <c r="Z4948" s="31">
        <v>44396</v>
      </c>
      <c r="AA4948">
        <v>13</v>
      </c>
    </row>
    <row r="4949" spans="25:27">
      <c r="Y4949">
        <v>620107</v>
      </c>
      <c r="Z4949" s="31">
        <v>44397</v>
      </c>
      <c r="AA4949">
        <v>8</v>
      </c>
    </row>
    <row r="4950" spans="25:27">
      <c r="Y4950">
        <v>620107</v>
      </c>
      <c r="Z4950" s="31">
        <v>44398</v>
      </c>
      <c r="AA4950">
        <v>6</v>
      </c>
    </row>
    <row r="4951" spans="25:27">
      <c r="Y4951">
        <v>620107</v>
      </c>
      <c r="Z4951" s="31">
        <v>44399</v>
      </c>
      <c r="AA4951">
        <v>18</v>
      </c>
    </row>
    <row r="4952" spans="25:27">
      <c r="Y4952">
        <v>620107</v>
      </c>
      <c r="Z4952" s="31">
        <v>44400</v>
      </c>
      <c r="AA4952">
        <v>11</v>
      </c>
    </row>
    <row r="4953" spans="25:27">
      <c r="Y4953">
        <v>620107</v>
      </c>
      <c r="Z4953" s="31">
        <v>44401</v>
      </c>
      <c r="AA4953">
        <v>10</v>
      </c>
    </row>
    <row r="4954" spans="25:27">
      <c r="Y4954">
        <v>620107</v>
      </c>
      <c r="Z4954" s="31">
        <v>44402</v>
      </c>
      <c r="AA4954">
        <v>17</v>
      </c>
    </row>
    <row r="4955" spans="25:27">
      <c r="Y4955">
        <v>620107</v>
      </c>
      <c r="Z4955" s="31">
        <v>44403</v>
      </c>
      <c r="AA4955">
        <v>15</v>
      </c>
    </row>
    <row r="4956" spans="25:27">
      <c r="Y4956">
        <v>620107</v>
      </c>
      <c r="Z4956" s="31">
        <v>44404</v>
      </c>
      <c r="AA4956">
        <v>20</v>
      </c>
    </row>
    <row r="4957" spans="25:27">
      <c r="Y4957">
        <v>620107</v>
      </c>
      <c r="Z4957" s="31">
        <v>44405</v>
      </c>
      <c r="AA4957">
        <v>15</v>
      </c>
    </row>
    <row r="4958" spans="25:27">
      <c r="Y4958">
        <v>620107</v>
      </c>
      <c r="Z4958" s="31">
        <v>44406</v>
      </c>
      <c r="AA4958">
        <v>17</v>
      </c>
    </row>
    <row r="4959" spans="25:27">
      <c r="Y4959">
        <v>620107</v>
      </c>
      <c r="Z4959" s="31">
        <v>44407</v>
      </c>
      <c r="AA4959">
        <v>20</v>
      </c>
    </row>
    <row r="4960" spans="25:27">
      <c r="Y4960">
        <v>620107</v>
      </c>
      <c r="Z4960" s="31">
        <v>44408</v>
      </c>
      <c r="AA4960">
        <v>13</v>
      </c>
    </row>
    <row r="4961" spans="25:27">
      <c r="Y4961">
        <v>620107</v>
      </c>
      <c r="Z4961" s="31">
        <v>44409</v>
      </c>
      <c r="AA4961">
        <v>16</v>
      </c>
    </row>
    <row r="4962" spans="25:27">
      <c r="Y4962">
        <v>620107</v>
      </c>
      <c r="Z4962" s="31">
        <v>44410</v>
      </c>
      <c r="AA4962">
        <v>18</v>
      </c>
    </row>
    <row r="4963" spans="25:27">
      <c r="Y4963">
        <v>620107</v>
      </c>
      <c r="Z4963" s="31">
        <v>44411</v>
      </c>
      <c r="AA4963">
        <v>21</v>
      </c>
    </row>
    <row r="4964" spans="25:27">
      <c r="Y4964">
        <v>620107</v>
      </c>
      <c r="Z4964" s="31">
        <v>44412</v>
      </c>
      <c r="AA4964">
        <v>10</v>
      </c>
    </row>
    <row r="4965" spans="25:27">
      <c r="Y4965">
        <v>620107</v>
      </c>
      <c r="Z4965" s="31">
        <v>44413</v>
      </c>
      <c r="AA4965">
        <v>0</v>
      </c>
    </row>
    <row r="4966" spans="25:27">
      <c r="Y4966">
        <v>620107</v>
      </c>
      <c r="Z4966" s="31">
        <v>44414</v>
      </c>
      <c r="AA4966">
        <v>0</v>
      </c>
    </row>
    <row r="4967" spans="25:27">
      <c r="Y4967">
        <v>620107</v>
      </c>
      <c r="Z4967" s="31">
        <v>44415</v>
      </c>
      <c r="AA4967">
        <v>11</v>
      </c>
    </row>
    <row r="4968" spans="25:27">
      <c r="Y4968">
        <v>620107</v>
      </c>
      <c r="Z4968" s="31">
        <v>44416</v>
      </c>
      <c r="AA4968">
        <v>15</v>
      </c>
    </row>
    <row r="4969" spans="25:27">
      <c r="Y4969">
        <v>620107</v>
      </c>
      <c r="Z4969" s="31">
        <v>44417</v>
      </c>
      <c r="AA4969">
        <v>0</v>
      </c>
    </row>
    <row r="4970" spans="25:27">
      <c r="Y4970">
        <v>620107</v>
      </c>
      <c r="Z4970" s="31">
        <v>44418</v>
      </c>
      <c r="AA4970">
        <v>12</v>
      </c>
    </row>
    <row r="4971" spans="25:27">
      <c r="Y4971">
        <v>620107</v>
      </c>
      <c r="Z4971" s="31">
        <v>44419</v>
      </c>
      <c r="AA4971">
        <v>0</v>
      </c>
    </row>
    <row r="4972" spans="25:27">
      <c r="Y4972">
        <v>620107</v>
      </c>
      <c r="Z4972" s="31">
        <v>44420</v>
      </c>
      <c r="AA4972">
        <v>14</v>
      </c>
    </row>
    <row r="4973" spans="25:27">
      <c r="Y4973">
        <v>620107</v>
      </c>
      <c r="Z4973" s="31">
        <v>44421</v>
      </c>
      <c r="AA4973">
        <v>9</v>
      </c>
    </row>
    <row r="4974" spans="25:27">
      <c r="Y4974">
        <v>620107</v>
      </c>
      <c r="Z4974" s="31">
        <v>44422</v>
      </c>
      <c r="AA4974">
        <v>11</v>
      </c>
    </row>
    <row r="4975" spans="25:27">
      <c r="Y4975">
        <v>620107</v>
      </c>
      <c r="Z4975" s="31">
        <v>44423</v>
      </c>
      <c r="AA4975">
        <v>8</v>
      </c>
    </row>
    <row r="4976" spans="25:27">
      <c r="Y4976">
        <v>620107</v>
      </c>
      <c r="Z4976" s="31">
        <v>44424</v>
      </c>
      <c r="AA4976">
        <v>0</v>
      </c>
    </row>
    <row r="4977" spans="25:27">
      <c r="Y4977">
        <v>620107</v>
      </c>
      <c r="Z4977" s="31">
        <v>44425</v>
      </c>
      <c r="AA4977">
        <v>0</v>
      </c>
    </row>
    <row r="4978" spans="25:27">
      <c r="Y4978">
        <v>620107</v>
      </c>
      <c r="Z4978" s="31">
        <v>44426</v>
      </c>
      <c r="AA4978">
        <v>15</v>
      </c>
    </row>
    <row r="4979" spans="25:27">
      <c r="Y4979">
        <v>620107</v>
      </c>
      <c r="Z4979" s="31">
        <v>44427</v>
      </c>
      <c r="AA4979">
        <v>17</v>
      </c>
    </row>
    <row r="4980" spans="25:27">
      <c r="Y4980">
        <v>620107</v>
      </c>
      <c r="Z4980" s="31">
        <v>44428</v>
      </c>
      <c r="AA4980">
        <v>15</v>
      </c>
    </row>
    <row r="4981" spans="25:27">
      <c r="Y4981">
        <v>620107</v>
      </c>
      <c r="Z4981" s="31">
        <v>44429</v>
      </c>
      <c r="AA4981">
        <v>16</v>
      </c>
    </row>
    <row r="4982" spans="25:27">
      <c r="Y4982">
        <v>620107</v>
      </c>
      <c r="Z4982" s="31">
        <v>44430</v>
      </c>
      <c r="AA4982">
        <v>20</v>
      </c>
    </row>
    <row r="4983" spans="25:27">
      <c r="Y4983">
        <v>620107</v>
      </c>
      <c r="Z4983" s="31">
        <v>44431</v>
      </c>
      <c r="AA4983">
        <v>21</v>
      </c>
    </row>
    <row r="4984" spans="25:27">
      <c r="Y4984">
        <v>620107</v>
      </c>
      <c r="Z4984" s="31">
        <v>44432</v>
      </c>
      <c r="AA4984">
        <v>20</v>
      </c>
    </row>
    <row r="4985" spans="25:27">
      <c r="Y4985">
        <v>620107</v>
      </c>
      <c r="Z4985" s="31">
        <v>44433</v>
      </c>
      <c r="AA4985">
        <v>12</v>
      </c>
    </row>
    <row r="4986" spans="25:27">
      <c r="Y4986">
        <v>620107</v>
      </c>
      <c r="Z4986" s="31">
        <v>44434</v>
      </c>
      <c r="AA4986">
        <v>15</v>
      </c>
    </row>
    <row r="4987" spans="25:27">
      <c r="Y4987">
        <v>620107</v>
      </c>
      <c r="Z4987" s="31">
        <v>44435</v>
      </c>
      <c r="AA4987">
        <v>11</v>
      </c>
    </row>
    <row r="4988" spans="25:27">
      <c r="Y4988">
        <v>620107</v>
      </c>
      <c r="Z4988" s="31">
        <v>44436</v>
      </c>
      <c r="AA4988">
        <v>12</v>
      </c>
    </row>
    <row r="4989" spans="25:27">
      <c r="Y4989">
        <v>620107</v>
      </c>
      <c r="Z4989" s="31">
        <v>44437</v>
      </c>
      <c r="AA4989">
        <v>13</v>
      </c>
    </row>
    <row r="4990" spans="25:27">
      <c r="Y4990">
        <v>620107</v>
      </c>
      <c r="Z4990" s="31">
        <v>44438</v>
      </c>
      <c r="AA4990">
        <v>18</v>
      </c>
    </row>
    <row r="4991" spans="25:27">
      <c r="Y4991">
        <v>620107</v>
      </c>
      <c r="Z4991" s="31">
        <v>44439</v>
      </c>
      <c r="AA4991">
        <v>0</v>
      </c>
    </row>
    <row r="4992" spans="25:27">
      <c r="Y4992">
        <v>620107</v>
      </c>
      <c r="Z4992" s="31">
        <v>44440</v>
      </c>
      <c r="AA4992">
        <v>10</v>
      </c>
    </row>
    <row r="4993" spans="25:27">
      <c r="Y4993">
        <v>620107</v>
      </c>
      <c r="Z4993" s="31">
        <v>44441</v>
      </c>
      <c r="AA4993">
        <v>11</v>
      </c>
    </row>
    <row r="4994" spans="25:27">
      <c r="Y4994">
        <v>620107</v>
      </c>
      <c r="Z4994" s="31">
        <v>44442</v>
      </c>
      <c r="AA4994">
        <v>0</v>
      </c>
    </row>
    <row r="4995" spans="25:27">
      <c r="Y4995">
        <v>620107</v>
      </c>
      <c r="Z4995" s="31">
        <v>44443</v>
      </c>
      <c r="AA4995">
        <v>0</v>
      </c>
    </row>
    <row r="4996" spans="25:27">
      <c r="Y4996">
        <v>620107</v>
      </c>
      <c r="Z4996" s="31">
        <v>44444</v>
      </c>
      <c r="AA4996">
        <v>14</v>
      </c>
    </row>
    <row r="4997" spans="25:27">
      <c r="Y4997">
        <v>620107</v>
      </c>
      <c r="Z4997" s="31">
        <v>44445</v>
      </c>
      <c r="AA4997">
        <v>14</v>
      </c>
    </row>
    <row r="4998" spans="25:27">
      <c r="Y4998">
        <v>620107</v>
      </c>
      <c r="Z4998" s="31">
        <v>44446</v>
      </c>
      <c r="AA4998">
        <v>16</v>
      </c>
    </row>
    <row r="4999" spans="25:27">
      <c r="Y4999">
        <v>620107</v>
      </c>
      <c r="Z4999" s="31">
        <v>44447</v>
      </c>
      <c r="AA4999">
        <v>7</v>
      </c>
    </row>
    <row r="5000" spans="25:27">
      <c r="Y5000">
        <v>620107</v>
      </c>
      <c r="Z5000" s="31">
        <v>44448</v>
      </c>
      <c r="AA5000">
        <v>14</v>
      </c>
    </row>
    <row r="5001" spans="25:27">
      <c r="Y5001">
        <v>620107</v>
      </c>
      <c r="Z5001" s="31">
        <v>44449</v>
      </c>
      <c r="AA5001">
        <v>4</v>
      </c>
    </row>
    <row r="5002" spans="25:27">
      <c r="Y5002">
        <v>620107</v>
      </c>
      <c r="Z5002" s="31">
        <v>44450</v>
      </c>
      <c r="AA5002">
        <v>4</v>
      </c>
    </row>
    <row r="5003" spans="25:27">
      <c r="Y5003">
        <v>620107</v>
      </c>
      <c r="Z5003" s="31">
        <v>44451</v>
      </c>
      <c r="AA5003">
        <v>14</v>
      </c>
    </row>
    <row r="5004" spans="25:27">
      <c r="Y5004">
        <v>620107</v>
      </c>
      <c r="Z5004" s="31">
        <v>44452</v>
      </c>
      <c r="AA5004">
        <v>14</v>
      </c>
    </row>
    <row r="5005" spans="25:27">
      <c r="Y5005">
        <v>620107</v>
      </c>
      <c r="Z5005" s="31">
        <v>44453</v>
      </c>
      <c r="AA5005">
        <v>14</v>
      </c>
    </row>
    <row r="5006" spans="25:27">
      <c r="Y5006">
        <v>620107</v>
      </c>
      <c r="Z5006" s="31">
        <v>44454</v>
      </c>
      <c r="AA5006">
        <v>3</v>
      </c>
    </row>
    <row r="5007" spans="25:27">
      <c r="Y5007">
        <v>620107</v>
      </c>
      <c r="Z5007" s="31">
        <v>44455</v>
      </c>
      <c r="AA5007">
        <v>0</v>
      </c>
    </row>
    <row r="5008" spans="25:27">
      <c r="Y5008">
        <v>620107</v>
      </c>
      <c r="Z5008" s="31">
        <v>44456</v>
      </c>
      <c r="AA5008">
        <v>0</v>
      </c>
    </row>
    <row r="5009" spans="25:27">
      <c r="Y5009">
        <v>620107</v>
      </c>
      <c r="Z5009" s="31">
        <v>44457</v>
      </c>
      <c r="AA5009">
        <v>0</v>
      </c>
    </row>
    <row r="5010" spans="25:27">
      <c r="Y5010">
        <v>620107</v>
      </c>
      <c r="Z5010" s="31">
        <v>44458</v>
      </c>
      <c r="AA5010">
        <v>0</v>
      </c>
    </row>
    <row r="5011" spans="25:27">
      <c r="Y5011">
        <v>620107</v>
      </c>
      <c r="Z5011" s="31">
        <v>44459</v>
      </c>
      <c r="AA5011">
        <v>0</v>
      </c>
    </row>
    <row r="5012" spans="25:27">
      <c r="Y5012">
        <v>620107</v>
      </c>
      <c r="Z5012" s="31">
        <v>44460</v>
      </c>
      <c r="AA5012">
        <v>9</v>
      </c>
    </row>
    <row r="5013" spans="25:27">
      <c r="Y5013">
        <v>620107</v>
      </c>
      <c r="Z5013" s="31">
        <v>44461</v>
      </c>
      <c r="AA5013">
        <v>0</v>
      </c>
    </row>
    <row r="5014" spans="25:27">
      <c r="Y5014">
        <v>620107</v>
      </c>
      <c r="Z5014" s="31">
        <v>44462</v>
      </c>
      <c r="AA5014">
        <v>0</v>
      </c>
    </row>
    <row r="5015" spans="25:27">
      <c r="Y5015">
        <v>620107</v>
      </c>
      <c r="Z5015" s="31">
        <v>44463</v>
      </c>
      <c r="AA5015">
        <v>0</v>
      </c>
    </row>
    <row r="5016" spans="25:27">
      <c r="Y5016">
        <v>620107</v>
      </c>
      <c r="Z5016" s="31">
        <v>44464</v>
      </c>
      <c r="AA5016">
        <v>0</v>
      </c>
    </row>
    <row r="5017" spans="25:27">
      <c r="Y5017">
        <v>620107</v>
      </c>
      <c r="Z5017" s="31">
        <v>44465</v>
      </c>
      <c r="AA5017">
        <v>0</v>
      </c>
    </row>
    <row r="5018" spans="25:27">
      <c r="Y5018">
        <v>620107</v>
      </c>
      <c r="Z5018" s="31">
        <v>44466</v>
      </c>
      <c r="AA5018">
        <v>0</v>
      </c>
    </row>
    <row r="5019" spans="25:27">
      <c r="Y5019">
        <v>620107</v>
      </c>
      <c r="Z5019" s="31">
        <v>44467</v>
      </c>
      <c r="AA5019">
        <v>0</v>
      </c>
    </row>
    <row r="5020" spans="25:27">
      <c r="Y5020">
        <v>620107</v>
      </c>
      <c r="Z5020" s="31">
        <v>44468</v>
      </c>
      <c r="AA5020">
        <v>0</v>
      </c>
    </row>
    <row r="5021" spans="25:27">
      <c r="Y5021">
        <v>620107</v>
      </c>
      <c r="Z5021" s="31">
        <v>44469</v>
      </c>
      <c r="AA5021">
        <v>0</v>
      </c>
    </row>
    <row r="5022" spans="25:27">
      <c r="Y5022">
        <v>620107</v>
      </c>
      <c r="Z5022" s="31">
        <v>44470</v>
      </c>
      <c r="AA5022">
        <v>0</v>
      </c>
    </row>
    <row r="5023" spans="25:27">
      <c r="Y5023">
        <v>620107</v>
      </c>
      <c r="Z5023" s="31">
        <v>44471</v>
      </c>
      <c r="AA5023">
        <v>0</v>
      </c>
    </row>
    <row r="5024" spans="25:27">
      <c r="Y5024">
        <v>620107</v>
      </c>
      <c r="Z5024" s="31">
        <v>44472</v>
      </c>
      <c r="AA5024">
        <v>0</v>
      </c>
    </row>
    <row r="5025" spans="25:27">
      <c r="Y5025">
        <v>620107</v>
      </c>
      <c r="Z5025" s="31">
        <v>44473</v>
      </c>
      <c r="AA5025">
        <v>15</v>
      </c>
    </row>
    <row r="5026" spans="25:27">
      <c r="Y5026">
        <v>620107</v>
      </c>
      <c r="Z5026" s="31">
        <v>44474</v>
      </c>
      <c r="AA5026">
        <v>17</v>
      </c>
    </row>
    <row r="5027" spans="25:27">
      <c r="Y5027">
        <v>620107</v>
      </c>
      <c r="Z5027" s="31">
        <v>44475</v>
      </c>
      <c r="AA5027">
        <v>0</v>
      </c>
    </row>
    <row r="5028" spans="25:27">
      <c r="Y5028">
        <v>620107</v>
      </c>
      <c r="Z5028" s="31">
        <v>44476</v>
      </c>
      <c r="AA5028">
        <v>12</v>
      </c>
    </row>
    <row r="5029" spans="25:27">
      <c r="Y5029">
        <v>620107</v>
      </c>
      <c r="Z5029" s="31">
        <v>44477</v>
      </c>
      <c r="AA5029">
        <v>20</v>
      </c>
    </row>
    <row r="5030" spans="25:27">
      <c r="Y5030">
        <v>620107</v>
      </c>
      <c r="Z5030" s="31">
        <v>44478</v>
      </c>
      <c r="AA5030">
        <v>13</v>
      </c>
    </row>
    <row r="5031" spans="25:27">
      <c r="Y5031">
        <v>620107</v>
      </c>
      <c r="Z5031" s="31">
        <v>44479</v>
      </c>
      <c r="AA5031">
        <v>16</v>
      </c>
    </row>
    <row r="5032" spans="25:27">
      <c r="Y5032">
        <v>620107</v>
      </c>
      <c r="Z5032" s="31">
        <v>44480</v>
      </c>
      <c r="AA5032">
        <v>11</v>
      </c>
    </row>
    <row r="5033" spans="25:27">
      <c r="Y5033">
        <v>620107</v>
      </c>
      <c r="Z5033" s="31">
        <v>44481</v>
      </c>
      <c r="AA5033">
        <v>0</v>
      </c>
    </row>
    <row r="5034" spans="25:27">
      <c r="Y5034">
        <v>620107</v>
      </c>
      <c r="Z5034" s="31">
        <v>44482</v>
      </c>
      <c r="AA5034">
        <v>0</v>
      </c>
    </row>
    <row r="5035" spans="25:27">
      <c r="Y5035">
        <v>620107</v>
      </c>
      <c r="Z5035" s="31">
        <v>44483</v>
      </c>
      <c r="AA5035">
        <v>0</v>
      </c>
    </row>
    <row r="5036" spans="25:27">
      <c r="Y5036">
        <v>620107</v>
      </c>
      <c r="Z5036" s="31">
        <v>44484</v>
      </c>
      <c r="AA5036">
        <v>0</v>
      </c>
    </row>
    <row r="5037" spans="25:27">
      <c r="Y5037">
        <v>620107</v>
      </c>
      <c r="Z5037" s="31">
        <v>44485</v>
      </c>
      <c r="AA5037">
        <v>0</v>
      </c>
    </row>
    <row r="5038" spans="25:27">
      <c r="Y5038">
        <v>620107</v>
      </c>
      <c r="Z5038" s="31">
        <v>44486</v>
      </c>
      <c r="AA5038">
        <v>0</v>
      </c>
    </row>
    <row r="5039" spans="25:27">
      <c r="Y5039">
        <v>620107</v>
      </c>
      <c r="Z5039" s="31">
        <v>44487</v>
      </c>
      <c r="AA5039">
        <v>0</v>
      </c>
    </row>
    <row r="5040" spans="25:27">
      <c r="Y5040">
        <v>620107</v>
      </c>
      <c r="Z5040" s="31">
        <v>44488</v>
      </c>
      <c r="AA5040">
        <v>0</v>
      </c>
    </row>
    <row r="5041" spans="25:27">
      <c r="Y5041">
        <v>620107</v>
      </c>
      <c r="Z5041" s="31">
        <v>44489</v>
      </c>
      <c r="AA5041">
        <v>0</v>
      </c>
    </row>
    <row r="5042" spans="25:27">
      <c r="Y5042">
        <v>620107</v>
      </c>
      <c r="Z5042" s="31">
        <v>44490</v>
      </c>
      <c r="AA5042">
        <v>0</v>
      </c>
    </row>
    <row r="5043" spans="25:27">
      <c r="Y5043">
        <v>620107</v>
      </c>
      <c r="Z5043" s="31">
        <v>44491</v>
      </c>
      <c r="AA5043">
        <v>18</v>
      </c>
    </row>
    <row r="5044" spans="25:27">
      <c r="Y5044">
        <v>620107</v>
      </c>
      <c r="Z5044" s="31">
        <v>44492</v>
      </c>
      <c r="AA5044">
        <v>15</v>
      </c>
    </row>
    <row r="5045" spans="25:27">
      <c r="Y5045">
        <v>620107</v>
      </c>
      <c r="Z5045" s="31">
        <v>44493</v>
      </c>
      <c r="AA5045">
        <v>10</v>
      </c>
    </row>
    <row r="5046" spans="25:27">
      <c r="Y5046">
        <v>620107</v>
      </c>
      <c r="Z5046" s="31">
        <v>44494</v>
      </c>
      <c r="AA5046">
        <v>20</v>
      </c>
    </row>
    <row r="5047" spans="25:27">
      <c r="Y5047">
        <v>620107</v>
      </c>
      <c r="Z5047" s="31">
        <v>44495</v>
      </c>
      <c r="AA5047">
        <v>10</v>
      </c>
    </row>
    <row r="5048" spans="25:27">
      <c r="Y5048">
        <v>620107</v>
      </c>
      <c r="Z5048" s="31">
        <v>44496</v>
      </c>
      <c r="AA5048">
        <v>11</v>
      </c>
    </row>
    <row r="5049" spans="25:27">
      <c r="Y5049">
        <v>620107</v>
      </c>
      <c r="Z5049" s="31">
        <v>44497</v>
      </c>
      <c r="AA5049">
        <v>15</v>
      </c>
    </row>
    <row r="5050" spans="25:27">
      <c r="Y5050">
        <v>620107</v>
      </c>
      <c r="Z5050" s="31">
        <v>44498</v>
      </c>
      <c r="AA5050">
        <v>14</v>
      </c>
    </row>
    <row r="5051" spans="25:27">
      <c r="Y5051">
        <v>620107</v>
      </c>
      <c r="Z5051" s="31">
        <v>44499</v>
      </c>
      <c r="AA5051">
        <v>10</v>
      </c>
    </row>
    <row r="5052" spans="25:27">
      <c r="Y5052">
        <v>620107</v>
      </c>
      <c r="Z5052" s="31">
        <v>44500</v>
      </c>
      <c r="AA5052">
        <v>19</v>
      </c>
    </row>
    <row r="5053" spans="25:27">
      <c r="Y5053">
        <v>620107</v>
      </c>
      <c r="Z5053" s="31">
        <v>44501</v>
      </c>
      <c r="AA5053">
        <v>14</v>
      </c>
    </row>
    <row r="5054" spans="25:27">
      <c r="Y5054">
        <v>620107</v>
      </c>
      <c r="Z5054" s="31">
        <v>44502</v>
      </c>
      <c r="AA5054">
        <v>18</v>
      </c>
    </row>
    <row r="5055" spans="25:27">
      <c r="Y5055">
        <v>620107</v>
      </c>
      <c r="Z5055" s="31">
        <v>44503</v>
      </c>
      <c r="AA5055">
        <v>14</v>
      </c>
    </row>
    <row r="5056" spans="25:27">
      <c r="Y5056">
        <v>620107</v>
      </c>
      <c r="Z5056" s="31">
        <v>44504</v>
      </c>
      <c r="AA5056">
        <v>11</v>
      </c>
    </row>
    <row r="5057" spans="25:27">
      <c r="Y5057">
        <v>620107</v>
      </c>
      <c r="Z5057" s="31">
        <v>44505</v>
      </c>
      <c r="AA5057">
        <v>10</v>
      </c>
    </row>
    <row r="5058" spans="25:27">
      <c r="Y5058">
        <v>620107</v>
      </c>
      <c r="Z5058" s="31">
        <v>44506</v>
      </c>
      <c r="AA5058">
        <v>22</v>
      </c>
    </row>
    <row r="5059" spans="25:27">
      <c r="Y5059">
        <v>620107</v>
      </c>
      <c r="Z5059" s="31">
        <v>44507</v>
      </c>
      <c r="AA5059">
        <v>14</v>
      </c>
    </row>
    <row r="5060" spans="25:27">
      <c r="Y5060">
        <v>620107</v>
      </c>
      <c r="Z5060" s="31">
        <v>44508</v>
      </c>
      <c r="AA5060">
        <v>16</v>
      </c>
    </row>
    <row r="5061" spans="25:27">
      <c r="Y5061">
        <v>620107</v>
      </c>
      <c r="Z5061" s="31">
        <v>44509</v>
      </c>
      <c r="AA5061">
        <v>22</v>
      </c>
    </row>
    <row r="5062" spans="25:27">
      <c r="Y5062">
        <v>620107</v>
      </c>
      <c r="Z5062" s="31">
        <v>44510</v>
      </c>
      <c r="AA5062">
        <v>21</v>
      </c>
    </row>
    <row r="5063" spans="25:27">
      <c r="Y5063">
        <v>620107</v>
      </c>
      <c r="Z5063" s="31">
        <v>44511</v>
      </c>
      <c r="AA5063">
        <v>19</v>
      </c>
    </row>
    <row r="5064" spans="25:27">
      <c r="Y5064">
        <v>620107</v>
      </c>
      <c r="Z5064" s="31">
        <v>44512</v>
      </c>
      <c r="AA5064">
        <v>16</v>
      </c>
    </row>
    <row r="5065" spans="25:27">
      <c r="Y5065">
        <v>620107</v>
      </c>
      <c r="Z5065" s="31">
        <v>44513</v>
      </c>
      <c r="AA5065">
        <v>18</v>
      </c>
    </row>
    <row r="5066" spans="25:27">
      <c r="Y5066">
        <v>620107</v>
      </c>
      <c r="Z5066" s="31">
        <v>44514</v>
      </c>
      <c r="AA5066">
        <v>21</v>
      </c>
    </row>
    <row r="5067" spans="25:27">
      <c r="Y5067">
        <v>620107</v>
      </c>
      <c r="Z5067" s="31">
        <v>44515</v>
      </c>
      <c r="AA5067">
        <v>20</v>
      </c>
    </row>
    <row r="5068" spans="25:27">
      <c r="Y5068">
        <v>620107</v>
      </c>
      <c r="Z5068" s="31">
        <v>44516</v>
      </c>
      <c r="AA5068">
        <v>0</v>
      </c>
    </row>
    <row r="5069" spans="25:27">
      <c r="Y5069">
        <v>620107</v>
      </c>
      <c r="Z5069" s="31">
        <v>44517</v>
      </c>
      <c r="AA5069">
        <v>0</v>
      </c>
    </row>
    <row r="5070" spans="25:27">
      <c r="Y5070">
        <v>620107</v>
      </c>
      <c r="Z5070" s="31">
        <v>44518</v>
      </c>
      <c r="AA5070">
        <v>0</v>
      </c>
    </row>
    <row r="5071" spans="25:27">
      <c r="Y5071">
        <v>620107</v>
      </c>
      <c r="Z5071" s="31">
        <v>44519</v>
      </c>
      <c r="AA5071">
        <v>0</v>
      </c>
    </row>
    <row r="5072" spans="25:27">
      <c r="Y5072">
        <v>620107</v>
      </c>
      <c r="Z5072" s="31">
        <v>44520</v>
      </c>
      <c r="AA5072">
        <v>21</v>
      </c>
    </row>
    <row r="5073" spans="25:27">
      <c r="Y5073">
        <v>620107</v>
      </c>
      <c r="Z5073" s="31">
        <v>44521</v>
      </c>
      <c r="AA5073">
        <v>24</v>
      </c>
    </row>
    <row r="5074" spans="25:27">
      <c r="Y5074">
        <v>620107</v>
      </c>
      <c r="Z5074" s="31">
        <v>44522</v>
      </c>
      <c r="AA5074">
        <v>11</v>
      </c>
    </row>
    <row r="5075" spans="25:27">
      <c r="Y5075">
        <v>620107</v>
      </c>
      <c r="Z5075" s="31">
        <v>44523</v>
      </c>
      <c r="AA5075">
        <v>20</v>
      </c>
    </row>
    <row r="5076" spans="25:27">
      <c r="Y5076">
        <v>620107</v>
      </c>
      <c r="Z5076" s="31">
        <v>44524</v>
      </c>
      <c r="AA5076">
        <v>17</v>
      </c>
    </row>
    <row r="5077" spans="25:27">
      <c r="Y5077">
        <v>620107</v>
      </c>
      <c r="Z5077" s="31">
        <v>44525</v>
      </c>
      <c r="AA5077">
        <v>14</v>
      </c>
    </row>
    <row r="5078" spans="25:27">
      <c r="Y5078">
        <v>620107</v>
      </c>
      <c r="Z5078" s="31">
        <v>44526</v>
      </c>
      <c r="AA5078">
        <v>20</v>
      </c>
    </row>
    <row r="5079" spans="25:27">
      <c r="Y5079">
        <v>620107</v>
      </c>
      <c r="Z5079" s="31">
        <v>44527</v>
      </c>
      <c r="AA5079">
        <v>20</v>
      </c>
    </row>
    <row r="5080" spans="25:27">
      <c r="Y5080">
        <v>620107</v>
      </c>
      <c r="Z5080" s="31">
        <v>44528</v>
      </c>
      <c r="AA5080">
        <v>21</v>
      </c>
    </row>
    <row r="5081" spans="25:27">
      <c r="Y5081">
        <v>620107</v>
      </c>
      <c r="Z5081" s="31">
        <v>44529</v>
      </c>
      <c r="AA5081">
        <v>20</v>
      </c>
    </row>
    <row r="5082" spans="25:27">
      <c r="Y5082">
        <v>620107</v>
      </c>
      <c r="Z5082" s="31">
        <v>44530</v>
      </c>
      <c r="AA5082">
        <v>19</v>
      </c>
    </row>
    <row r="5083" spans="25:27">
      <c r="Y5083">
        <v>620107</v>
      </c>
      <c r="Z5083" s="31">
        <v>44531</v>
      </c>
      <c r="AA5083">
        <v>19</v>
      </c>
    </row>
    <row r="5084" spans="25:27">
      <c r="Y5084">
        <v>620107</v>
      </c>
      <c r="Z5084" s="31">
        <v>44532</v>
      </c>
      <c r="AA5084">
        <v>0</v>
      </c>
    </row>
    <row r="5085" spans="25:27">
      <c r="Y5085">
        <v>620107</v>
      </c>
      <c r="Z5085" s="31">
        <v>44533</v>
      </c>
      <c r="AA5085">
        <v>0</v>
      </c>
    </row>
    <row r="5086" spans="25:27">
      <c r="Y5086">
        <v>620107</v>
      </c>
      <c r="Z5086" s="31">
        <v>44534</v>
      </c>
      <c r="AA5086">
        <v>17</v>
      </c>
    </row>
    <row r="5087" spans="25:27">
      <c r="Y5087">
        <v>620107</v>
      </c>
      <c r="Z5087" s="31">
        <v>44535</v>
      </c>
      <c r="AA5087">
        <v>0</v>
      </c>
    </row>
    <row r="5088" spans="25:27">
      <c r="Y5088">
        <v>620107</v>
      </c>
      <c r="Z5088" s="31">
        <v>44536</v>
      </c>
      <c r="AA5088">
        <v>0</v>
      </c>
    </row>
    <row r="5089" spans="25:27">
      <c r="Y5089">
        <v>620107</v>
      </c>
      <c r="Z5089" s="31">
        <v>44537</v>
      </c>
      <c r="AA5089">
        <v>0</v>
      </c>
    </row>
    <row r="5090" spans="25:27">
      <c r="Y5090">
        <v>620107</v>
      </c>
      <c r="Z5090" s="31">
        <v>44538</v>
      </c>
      <c r="AA5090">
        <v>0</v>
      </c>
    </row>
    <row r="5091" spans="25:27">
      <c r="Y5091">
        <v>620107</v>
      </c>
      <c r="Z5091" s="31">
        <v>44539</v>
      </c>
      <c r="AA5091">
        <v>0</v>
      </c>
    </row>
    <row r="5092" spans="25:27">
      <c r="Y5092">
        <v>620107</v>
      </c>
      <c r="Z5092" s="31">
        <v>44540</v>
      </c>
      <c r="AA5092">
        <v>0</v>
      </c>
    </row>
    <row r="5093" spans="25:27">
      <c r="Y5093">
        <v>620107</v>
      </c>
      <c r="Z5093" s="31">
        <v>44541</v>
      </c>
      <c r="AA5093">
        <v>0</v>
      </c>
    </row>
    <row r="5094" spans="25:27">
      <c r="Y5094">
        <v>620107</v>
      </c>
      <c r="Z5094" s="31">
        <v>44542</v>
      </c>
      <c r="AA5094">
        <v>0</v>
      </c>
    </row>
    <row r="5095" spans="25:27">
      <c r="Y5095">
        <v>620107</v>
      </c>
      <c r="Z5095" s="31">
        <v>44543</v>
      </c>
      <c r="AA5095">
        <v>0</v>
      </c>
    </row>
    <row r="5096" spans="25:27">
      <c r="Y5096">
        <v>620107</v>
      </c>
      <c r="Z5096" s="31">
        <v>44544</v>
      </c>
      <c r="AA5096">
        <v>0</v>
      </c>
    </row>
    <row r="5097" spans="25:27">
      <c r="Y5097">
        <v>620107</v>
      </c>
      <c r="Z5097" s="31">
        <v>44545</v>
      </c>
      <c r="AA5097">
        <v>0</v>
      </c>
    </row>
    <row r="5098" spans="25:27">
      <c r="Y5098">
        <v>620107</v>
      </c>
      <c r="Z5098" s="31">
        <v>44546</v>
      </c>
      <c r="AA5098">
        <v>0</v>
      </c>
    </row>
    <row r="5099" spans="25:27">
      <c r="Y5099">
        <v>620107</v>
      </c>
      <c r="Z5099" s="31">
        <v>44547</v>
      </c>
      <c r="AA5099">
        <v>0</v>
      </c>
    </row>
    <row r="5100" spans="25:27">
      <c r="Y5100">
        <v>620107</v>
      </c>
      <c r="Z5100" s="31">
        <v>44548</v>
      </c>
      <c r="AA5100">
        <v>0</v>
      </c>
    </row>
    <row r="5101" spans="25:27">
      <c r="Y5101">
        <v>620107</v>
      </c>
      <c r="Z5101" s="31">
        <v>44549</v>
      </c>
      <c r="AA5101">
        <v>0</v>
      </c>
    </row>
    <row r="5102" spans="25:27">
      <c r="Y5102">
        <v>620107</v>
      </c>
      <c r="Z5102" s="31">
        <v>44550</v>
      </c>
      <c r="AA5102">
        <v>0</v>
      </c>
    </row>
    <row r="5103" spans="25:27">
      <c r="Y5103">
        <v>620107</v>
      </c>
      <c r="Z5103" s="31">
        <v>44551</v>
      </c>
      <c r="AA5103">
        <v>0</v>
      </c>
    </row>
    <row r="5104" spans="25:27">
      <c r="Y5104">
        <v>620107</v>
      </c>
      <c r="Z5104" s="31">
        <v>44552</v>
      </c>
      <c r="AA5104">
        <v>0</v>
      </c>
    </row>
    <row r="5105" spans="25:27">
      <c r="Y5105">
        <v>620107</v>
      </c>
      <c r="Z5105" s="31">
        <v>44553</v>
      </c>
      <c r="AA5105">
        <v>0</v>
      </c>
    </row>
    <row r="5106" spans="25:27">
      <c r="Y5106">
        <v>620107</v>
      </c>
      <c r="Z5106" s="31">
        <v>44554</v>
      </c>
      <c r="AA5106">
        <v>20</v>
      </c>
    </row>
    <row r="5107" spans="25:27">
      <c r="Y5107">
        <v>620107</v>
      </c>
      <c r="Z5107" s="31">
        <v>44555</v>
      </c>
      <c r="AA5107">
        <v>11</v>
      </c>
    </row>
    <row r="5108" spans="25:27">
      <c r="Y5108">
        <v>620107</v>
      </c>
      <c r="Z5108" s="31">
        <v>44556</v>
      </c>
      <c r="AA5108">
        <v>17</v>
      </c>
    </row>
    <row r="5109" spans="25:27">
      <c r="Y5109">
        <v>620107</v>
      </c>
      <c r="Z5109" s="31">
        <v>44557</v>
      </c>
      <c r="AA5109">
        <v>19</v>
      </c>
    </row>
    <row r="5110" spans="25:27">
      <c r="Y5110">
        <v>620107</v>
      </c>
      <c r="Z5110" s="31">
        <v>44558</v>
      </c>
      <c r="AA5110">
        <v>3</v>
      </c>
    </row>
    <row r="5111" spans="25:27">
      <c r="Y5111">
        <v>620107</v>
      </c>
      <c r="Z5111" s="31">
        <v>44559</v>
      </c>
      <c r="AA5111">
        <v>15</v>
      </c>
    </row>
    <row r="5112" spans="25:27">
      <c r="Y5112">
        <v>620107</v>
      </c>
      <c r="Z5112" s="31">
        <v>44560</v>
      </c>
      <c r="AA5112">
        <v>0</v>
      </c>
    </row>
    <row r="5113" spans="25:27">
      <c r="Y5113">
        <v>620107</v>
      </c>
      <c r="Z5113" s="31">
        <v>44561</v>
      </c>
      <c r="AA5113">
        <v>9</v>
      </c>
    </row>
    <row r="5114" spans="25:27">
      <c r="Y5114">
        <v>620107</v>
      </c>
      <c r="Z5114" s="31">
        <v>44562</v>
      </c>
      <c r="AA5114">
        <v>8</v>
      </c>
    </row>
    <row r="5115" spans="25:27">
      <c r="Y5115">
        <v>620107</v>
      </c>
      <c r="Z5115" s="31">
        <v>44563</v>
      </c>
      <c r="AA5115">
        <v>12</v>
      </c>
    </row>
    <row r="5116" spans="25:27">
      <c r="Y5116">
        <v>620107</v>
      </c>
      <c r="Z5116" s="31">
        <v>44564</v>
      </c>
      <c r="AA5116">
        <v>9</v>
      </c>
    </row>
    <row r="5117" spans="25:27">
      <c r="Y5117">
        <v>620107</v>
      </c>
      <c r="Z5117" s="31">
        <v>44565</v>
      </c>
      <c r="AA5117">
        <v>16</v>
      </c>
    </row>
    <row r="5118" spans="25:27">
      <c r="Y5118">
        <v>620107</v>
      </c>
      <c r="Z5118" s="31">
        <v>44566</v>
      </c>
      <c r="AA5118">
        <v>22</v>
      </c>
    </row>
    <row r="5119" spans="25:27">
      <c r="Y5119">
        <v>620107</v>
      </c>
      <c r="Z5119" s="31">
        <v>44567</v>
      </c>
      <c r="AA5119">
        <v>18</v>
      </c>
    </row>
    <row r="5120" spans="25:27">
      <c r="Y5120">
        <v>620107</v>
      </c>
      <c r="Z5120" s="31">
        <v>44568</v>
      </c>
      <c r="AA5120">
        <v>23</v>
      </c>
    </row>
    <row r="5121" spans="25:27">
      <c r="Y5121">
        <v>620107</v>
      </c>
      <c r="Z5121" s="31">
        <v>44569</v>
      </c>
      <c r="AA5121">
        <v>19</v>
      </c>
    </row>
    <row r="5122" spans="25:27">
      <c r="Y5122">
        <v>620107</v>
      </c>
      <c r="Z5122" s="31">
        <v>44570</v>
      </c>
      <c r="AA5122">
        <v>14</v>
      </c>
    </row>
    <row r="5123" spans="25:27">
      <c r="Y5123">
        <v>620107</v>
      </c>
      <c r="Z5123" s="31">
        <v>44571</v>
      </c>
      <c r="AA5123">
        <v>18</v>
      </c>
    </row>
    <row r="5124" spans="25:27">
      <c r="Y5124">
        <v>620107</v>
      </c>
      <c r="Z5124" s="31">
        <v>44572</v>
      </c>
      <c r="AA5124">
        <v>0</v>
      </c>
    </row>
    <row r="5125" spans="25:27">
      <c r="Y5125">
        <v>620107</v>
      </c>
      <c r="Z5125" s="31">
        <v>44573</v>
      </c>
      <c r="AA5125">
        <v>0</v>
      </c>
    </row>
    <row r="5126" spans="25:27">
      <c r="Y5126">
        <v>620107</v>
      </c>
      <c r="Z5126" s="31">
        <v>44574</v>
      </c>
      <c r="AA5126">
        <v>0</v>
      </c>
    </row>
    <row r="5127" spans="25:27">
      <c r="Y5127">
        <v>620107</v>
      </c>
      <c r="Z5127" s="31">
        <v>44575</v>
      </c>
      <c r="AA5127">
        <v>0</v>
      </c>
    </row>
    <row r="5128" spans="25:27">
      <c r="Y5128">
        <v>620107</v>
      </c>
      <c r="Z5128" s="31">
        <v>44576</v>
      </c>
      <c r="AA5128">
        <v>0</v>
      </c>
    </row>
    <row r="5129" spans="25:27">
      <c r="Y5129">
        <v>620107</v>
      </c>
      <c r="Z5129" s="31">
        <v>44577</v>
      </c>
      <c r="AA5129">
        <v>0</v>
      </c>
    </row>
    <row r="5130" spans="25:27">
      <c r="Y5130">
        <v>620107</v>
      </c>
      <c r="Z5130" s="31">
        <v>44578</v>
      </c>
      <c r="AA5130">
        <v>0</v>
      </c>
    </row>
    <row r="5131" spans="25:27">
      <c r="Y5131">
        <v>620107</v>
      </c>
      <c r="Z5131" s="31">
        <v>44579</v>
      </c>
      <c r="AA5131">
        <v>0</v>
      </c>
    </row>
    <row r="5132" spans="25:27">
      <c r="Y5132">
        <v>620107</v>
      </c>
      <c r="Z5132" s="31">
        <v>44580</v>
      </c>
      <c r="AA5132">
        <v>18</v>
      </c>
    </row>
    <row r="5133" spans="25:27">
      <c r="Y5133">
        <v>620107</v>
      </c>
      <c r="Z5133" s="31">
        <v>44581</v>
      </c>
      <c r="AA5133">
        <v>13</v>
      </c>
    </row>
    <row r="5134" spans="25:27">
      <c r="Y5134">
        <v>620107</v>
      </c>
      <c r="Z5134" s="31">
        <v>44582</v>
      </c>
      <c r="AA5134">
        <v>15</v>
      </c>
    </row>
    <row r="5135" spans="25:27">
      <c r="Y5135">
        <v>620107</v>
      </c>
      <c r="Z5135" s="31">
        <v>44583</v>
      </c>
      <c r="AA5135">
        <v>16</v>
      </c>
    </row>
    <row r="5136" spans="25:27">
      <c r="Y5136">
        <v>620107</v>
      </c>
      <c r="Z5136" s="31">
        <v>44584</v>
      </c>
      <c r="AA5136">
        <v>0</v>
      </c>
    </row>
    <row r="5137" spans="25:27">
      <c r="Y5137">
        <v>620107</v>
      </c>
      <c r="Z5137" s="31">
        <v>44585</v>
      </c>
      <c r="AA5137">
        <v>0</v>
      </c>
    </row>
    <row r="5138" spans="25:27">
      <c r="Y5138">
        <v>620107</v>
      </c>
      <c r="Z5138" s="31">
        <v>44586</v>
      </c>
      <c r="AA5138">
        <v>0</v>
      </c>
    </row>
    <row r="5139" spans="25:27">
      <c r="Y5139">
        <v>620107</v>
      </c>
      <c r="Z5139" s="31">
        <v>44587</v>
      </c>
      <c r="AA5139">
        <v>0</v>
      </c>
    </row>
    <row r="5140" spans="25:27">
      <c r="Y5140">
        <v>620107</v>
      </c>
      <c r="Z5140" s="31">
        <v>44588</v>
      </c>
      <c r="AA5140">
        <v>0</v>
      </c>
    </row>
    <row r="5141" spans="25:27">
      <c r="Y5141">
        <v>620107</v>
      </c>
      <c r="Z5141" s="31">
        <v>44589</v>
      </c>
      <c r="AA5141">
        <v>0</v>
      </c>
    </row>
    <row r="5142" spans="25:27">
      <c r="Y5142">
        <v>620107</v>
      </c>
      <c r="Z5142" s="31">
        <v>44590</v>
      </c>
      <c r="AA5142">
        <v>0</v>
      </c>
    </row>
    <row r="5143" spans="25:27">
      <c r="Y5143">
        <v>620107</v>
      </c>
      <c r="Z5143" s="31">
        <v>44591</v>
      </c>
      <c r="AA5143">
        <v>0</v>
      </c>
    </row>
    <row r="5144" spans="25:27">
      <c r="Y5144">
        <v>620107</v>
      </c>
      <c r="Z5144" s="31">
        <v>44592</v>
      </c>
      <c r="AA5144">
        <v>0</v>
      </c>
    </row>
    <row r="5145" spans="25:27">
      <c r="Y5145">
        <v>620107</v>
      </c>
      <c r="Z5145" s="31">
        <v>44593</v>
      </c>
      <c r="AA5145">
        <v>0</v>
      </c>
    </row>
    <row r="5146" spans="25:27">
      <c r="Y5146">
        <v>620107</v>
      </c>
      <c r="Z5146" s="31">
        <v>44594</v>
      </c>
      <c r="AA5146">
        <v>0</v>
      </c>
    </row>
    <row r="5147" spans="25:27">
      <c r="Y5147">
        <v>620107</v>
      </c>
      <c r="Z5147" s="31">
        <v>44595</v>
      </c>
      <c r="AA5147">
        <v>0</v>
      </c>
    </row>
    <row r="5148" spans="25:27">
      <c r="Y5148">
        <v>620107</v>
      </c>
      <c r="Z5148" s="31">
        <v>44596</v>
      </c>
      <c r="AA5148">
        <v>0</v>
      </c>
    </row>
    <row r="5149" spans="25:27">
      <c r="Y5149">
        <v>620107</v>
      </c>
      <c r="Z5149" s="31">
        <v>44597</v>
      </c>
      <c r="AA5149">
        <v>0</v>
      </c>
    </row>
    <row r="5150" spans="25:27">
      <c r="Y5150">
        <v>620107</v>
      </c>
      <c r="Z5150" s="31">
        <v>44598</v>
      </c>
      <c r="AA5150">
        <v>0</v>
      </c>
    </row>
    <row r="5151" spans="25:27">
      <c r="Y5151">
        <v>620107</v>
      </c>
      <c r="Z5151" s="31">
        <v>44599</v>
      </c>
      <c r="AA5151">
        <v>0</v>
      </c>
    </row>
    <row r="5152" spans="25:27">
      <c r="Y5152">
        <v>620107</v>
      </c>
      <c r="Z5152" s="31">
        <v>44600</v>
      </c>
      <c r="AA5152">
        <v>0</v>
      </c>
    </row>
    <row r="5153" spans="25:27">
      <c r="Y5153">
        <v>620107</v>
      </c>
      <c r="Z5153" s="31">
        <v>44601</v>
      </c>
      <c r="AA5153">
        <v>0</v>
      </c>
    </row>
    <row r="5154" spans="25:27">
      <c r="Y5154">
        <v>620107</v>
      </c>
      <c r="Z5154" s="31">
        <v>44602</v>
      </c>
      <c r="AA5154">
        <v>0</v>
      </c>
    </row>
    <row r="5155" spans="25:27">
      <c r="Y5155">
        <v>620107</v>
      </c>
      <c r="Z5155" s="31">
        <v>44603</v>
      </c>
      <c r="AA5155">
        <v>0</v>
      </c>
    </row>
    <row r="5156" spans="25:27">
      <c r="Y5156">
        <v>620107</v>
      </c>
      <c r="Z5156" s="31">
        <v>44604</v>
      </c>
      <c r="AA5156">
        <v>0</v>
      </c>
    </row>
    <row r="5157" spans="25:27">
      <c r="Y5157">
        <v>620107</v>
      </c>
      <c r="Z5157" s="31">
        <v>44605</v>
      </c>
      <c r="AA5157">
        <v>0</v>
      </c>
    </row>
    <row r="5158" spans="25:27">
      <c r="Y5158">
        <v>620107</v>
      </c>
      <c r="Z5158" s="31">
        <v>44606</v>
      </c>
      <c r="AA5158">
        <v>0</v>
      </c>
    </row>
    <row r="5159" spans="25:27">
      <c r="Y5159">
        <v>620107</v>
      </c>
      <c r="Z5159" s="31">
        <v>44607</v>
      </c>
      <c r="AA5159">
        <v>0</v>
      </c>
    </row>
    <row r="5160" spans="25:27">
      <c r="Y5160">
        <v>620107</v>
      </c>
      <c r="Z5160" s="31">
        <v>44608</v>
      </c>
      <c r="AA5160">
        <v>0</v>
      </c>
    </row>
    <row r="5161" spans="25:27">
      <c r="Y5161">
        <v>620107</v>
      </c>
      <c r="Z5161" s="31">
        <v>44609</v>
      </c>
      <c r="AA5161">
        <v>0</v>
      </c>
    </row>
    <row r="5162" spans="25:27">
      <c r="Y5162">
        <v>620107</v>
      </c>
      <c r="Z5162" s="31">
        <v>44610</v>
      </c>
      <c r="AA5162">
        <v>0</v>
      </c>
    </row>
    <row r="5163" spans="25:27">
      <c r="Y5163">
        <v>620107</v>
      </c>
      <c r="Z5163" s="31">
        <v>44611</v>
      </c>
      <c r="AA5163">
        <v>0</v>
      </c>
    </row>
    <row r="5164" spans="25:27">
      <c r="Y5164">
        <v>620107</v>
      </c>
      <c r="Z5164" s="31">
        <v>44612</v>
      </c>
      <c r="AA5164">
        <v>0</v>
      </c>
    </row>
    <row r="5165" spans="25:27">
      <c r="Y5165">
        <v>620107</v>
      </c>
      <c r="Z5165" s="31">
        <v>44613</v>
      </c>
      <c r="AA5165">
        <v>0</v>
      </c>
    </row>
    <row r="5166" spans="25:27">
      <c r="Y5166">
        <v>620107</v>
      </c>
      <c r="Z5166" s="31">
        <v>44614</v>
      </c>
      <c r="AA5166">
        <v>0</v>
      </c>
    </row>
    <row r="5167" spans="25:27">
      <c r="Y5167">
        <v>620107</v>
      </c>
      <c r="Z5167" s="31">
        <v>44615</v>
      </c>
      <c r="AA5167">
        <v>0</v>
      </c>
    </row>
    <row r="5168" spans="25:27">
      <c r="Y5168">
        <v>620107</v>
      </c>
      <c r="Z5168" s="31">
        <v>44616</v>
      </c>
      <c r="AA5168">
        <v>7</v>
      </c>
    </row>
    <row r="5169" spans="25:27">
      <c r="Y5169">
        <v>620107</v>
      </c>
      <c r="Z5169" s="31">
        <v>44617</v>
      </c>
      <c r="AA5169">
        <v>23</v>
      </c>
    </row>
    <row r="5170" spans="25:27">
      <c r="Y5170">
        <v>620107</v>
      </c>
      <c r="Z5170" s="31">
        <v>44618</v>
      </c>
      <c r="AA5170">
        <v>7</v>
      </c>
    </row>
    <row r="5171" spans="25:27">
      <c r="Y5171">
        <v>620107</v>
      </c>
      <c r="Z5171" s="31">
        <v>44619</v>
      </c>
      <c r="AA5171">
        <v>5</v>
      </c>
    </row>
    <row r="5172" spans="25:27">
      <c r="Y5172">
        <v>620107</v>
      </c>
      <c r="Z5172" s="31">
        <v>44620</v>
      </c>
      <c r="AA5172">
        <v>9</v>
      </c>
    </row>
    <row r="5173" spans="25:27">
      <c r="Y5173">
        <v>620107</v>
      </c>
      <c r="Z5173" s="31">
        <v>44621</v>
      </c>
      <c r="AA5173">
        <v>6</v>
      </c>
    </row>
    <row r="5174" spans="25:27">
      <c r="Y5174">
        <v>620107</v>
      </c>
      <c r="Z5174" s="31">
        <v>44622</v>
      </c>
      <c r="AA5174">
        <v>8</v>
      </c>
    </row>
    <row r="5175" spans="25:27">
      <c r="Y5175">
        <v>620107</v>
      </c>
      <c r="Z5175" s="31">
        <v>44623</v>
      </c>
      <c r="AA5175">
        <v>21</v>
      </c>
    </row>
    <row r="5176" spans="25:27">
      <c r="Y5176">
        <v>620107</v>
      </c>
      <c r="Z5176" s="31">
        <v>44624</v>
      </c>
      <c r="AA5176">
        <v>13</v>
      </c>
    </row>
    <row r="5177" spans="25:27">
      <c r="Y5177">
        <v>620107</v>
      </c>
      <c r="Z5177" s="31">
        <v>44625</v>
      </c>
      <c r="AA5177">
        <v>0</v>
      </c>
    </row>
    <row r="5178" spans="25:27">
      <c r="Y5178">
        <v>620107</v>
      </c>
      <c r="Z5178" s="31">
        <v>44626</v>
      </c>
      <c r="AA5178">
        <v>0</v>
      </c>
    </row>
    <row r="5179" spans="25:27">
      <c r="Y5179">
        <v>620107</v>
      </c>
      <c r="Z5179" s="31">
        <v>44627</v>
      </c>
      <c r="AA5179">
        <v>0</v>
      </c>
    </row>
    <row r="5180" spans="25:27">
      <c r="Y5180">
        <v>620107</v>
      </c>
      <c r="Z5180" s="31">
        <v>44628</v>
      </c>
      <c r="AA5180">
        <v>0</v>
      </c>
    </row>
    <row r="5181" spans="25:27">
      <c r="Y5181">
        <v>620107</v>
      </c>
      <c r="Z5181" s="31">
        <v>44629</v>
      </c>
      <c r="AA5181">
        <v>0</v>
      </c>
    </row>
    <row r="5182" spans="25:27">
      <c r="Y5182">
        <v>620107</v>
      </c>
      <c r="Z5182" s="31">
        <v>44630</v>
      </c>
      <c r="AA5182">
        <v>18</v>
      </c>
    </row>
    <row r="5183" spans="25:27">
      <c r="Y5183">
        <v>620107</v>
      </c>
      <c r="Z5183" s="31">
        <v>44631</v>
      </c>
      <c r="AA5183">
        <v>0</v>
      </c>
    </row>
    <row r="5184" spans="25:27">
      <c r="Y5184">
        <v>620107</v>
      </c>
      <c r="Z5184" s="31">
        <v>44632</v>
      </c>
      <c r="AA5184">
        <v>21</v>
      </c>
    </row>
    <row r="5185" spans="25:27">
      <c r="Y5185">
        <v>620107</v>
      </c>
      <c r="Z5185" s="31">
        <v>44633</v>
      </c>
      <c r="AA5185">
        <v>0</v>
      </c>
    </row>
    <row r="5186" spans="25:27">
      <c r="Y5186">
        <v>620107</v>
      </c>
      <c r="Z5186" s="31">
        <v>44634</v>
      </c>
      <c r="AA5186">
        <v>12</v>
      </c>
    </row>
    <row r="5187" spans="25:27">
      <c r="Y5187">
        <v>620107</v>
      </c>
      <c r="Z5187" s="31">
        <v>44635</v>
      </c>
      <c r="AA5187">
        <v>13</v>
      </c>
    </row>
    <row r="5188" spans="25:27">
      <c r="Y5188">
        <v>620107</v>
      </c>
      <c r="Z5188" s="31">
        <v>44636</v>
      </c>
      <c r="AA5188">
        <v>12</v>
      </c>
    </row>
    <row r="5189" spans="25:27">
      <c r="Y5189">
        <v>620107</v>
      </c>
      <c r="Z5189" s="31">
        <v>44637</v>
      </c>
      <c r="AA5189">
        <v>16</v>
      </c>
    </row>
    <row r="5190" spans="25:27">
      <c r="Y5190">
        <v>620107</v>
      </c>
      <c r="Z5190" s="31">
        <v>44638</v>
      </c>
      <c r="AA5190">
        <v>14</v>
      </c>
    </row>
    <row r="5191" spans="25:27">
      <c r="Y5191">
        <v>620107</v>
      </c>
      <c r="Z5191" s="31">
        <v>44639</v>
      </c>
      <c r="AA5191">
        <v>0</v>
      </c>
    </row>
    <row r="5192" spans="25:27">
      <c r="Y5192">
        <v>620107</v>
      </c>
      <c r="Z5192" s="31">
        <v>44640</v>
      </c>
      <c r="AA5192">
        <v>24</v>
      </c>
    </row>
    <row r="5193" spans="25:27">
      <c r="Y5193">
        <v>620107</v>
      </c>
      <c r="Z5193" s="31">
        <v>44641</v>
      </c>
      <c r="AA5193">
        <v>16</v>
      </c>
    </row>
    <row r="5194" spans="25:27">
      <c r="Y5194">
        <v>620107</v>
      </c>
      <c r="Z5194" s="31">
        <v>44642</v>
      </c>
      <c r="AA5194">
        <v>7</v>
      </c>
    </row>
    <row r="5195" spans="25:27">
      <c r="Y5195">
        <v>620107</v>
      </c>
      <c r="Z5195" s="31">
        <v>44643</v>
      </c>
      <c r="AA5195">
        <v>8</v>
      </c>
    </row>
    <row r="5196" spans="25:27">
      <c r="Y5196">
        <v>620107</v>
      </c>
      <c r="Z5196" s="31">
        <v>44644</v>
      </c>
      <c r="AA5196">
        <v>6</v>
      </c>
    </row>
    <row r="5197" spans="25:27">
      <c r="Y5197">
        <v>620107</v>
      </c>
      <c r="Z5197" s="31">
        <v>44645</v>
      </c>
      <c r="AA5197">
        <v>8</v>
      </c>
    </row>
    <row r="5198" spans="25:27">
      <c r="Y5198">
        <v>620107</v>
      </c>
      <c r="Z5198" s="31">
        <v>44646</v>
      </c>
      <c r="AA5198">
        <v>20</v>
      </c>
    </row>
    <row r="5199" spans="25:27">
      <c r="Y5199">
        <v>620107</v>
      </c>
      <c r="Z5199" s="31">
        <v>44647</v>
      </c>
      <c r="AA5199">
        <v>17</v>
      </c>
    </row>
    <row r="5200" spans="25:27">
      <c r="Y5200">
        <v>620107</v>
      </c>
      <c r="Z5200" s="31">
        <v>44648</v>
      </c>
      <c r="AA5200">
        <v>16</v>
      </c>
    </row>
    <row r="5201" spans="25:27">
      <c r="Y5201">
        <v>620107</v>
      </c>
      <c r="Z5201" s="31">
        <v>44649</v>
      </c>
      <c r="AA5201">
        <v>12</v>
      </c>
    </row>
    <row r="5202" spans="25:27">
      <c r="Y5202">
        <v>620107</v>
      </c>
      <c r="Z5202" s="31">
        <v>44650</v>
      </c>
      <c r="AA5202">
        <v>0</v>
      </c>
    </row>
    <row r="5203" spans="25:27">
      <c r="Y5203">
        <v>620107</v>
      </c>
      <c r="Z5203" s="31">
        <v>44651</v>
      </c>
      <c r="AA5203">
        <v>1</v>
      </c>
    </row>
    <row r="5204" spans="25:27">
      <c r="Y5204">
        <v>620107</v>
      </c>
      <c r="Z5204" s="31">
        <v>44652</v>
      </c>
      <c r="AA5204">
        <v>8</v>
      </c>
    </row>
    <row r="5205" spans="25:27">
      <c r="Y5205">
        <v>620107</v>
      </c>
      <c r="Z5205" s="31">
        <v>44653</v>
      </c>
      <c r="AA5205">
        <v>0</v>
      </c>
    </row>
    <row r="5206" spans="25:27">
      <c r="Y5206">
        <v>620107</v>
      </c>
      <c r="Z5206" s="31">
        <v>44654</v>
      </c>
      <c r="AA5206">
        <v>0</v>
      </c>
    </row>
    <row r="5207" spans="25:27">
      <c r="Y5207">
        <v>620107</v>
      </c>
      <c r="Z5207" s="31">
        <v>44655</v>
      </c>
      <c r="AA5207">
        <v>18</v>
      </c>
    </row>
    <row r="5208" spans="25:27">
      <c r="Y5208">
        <v>620107</v>
      </c>
      <c r="Z5208" s="31">
        <v>44656</v>
      </c>
      <c r="AA5208">
        <v>16</v>
      </c>
    </row>
    <row r="5209" spans="25:27">
      <c r="Y5209">
        <v>620107</v>
      </c>
      <c r="Z5209" s="31">
        <v>44657</v>
      </c>
      <c r="AA5209">
        <v>13</v>
      </c>
    </row>
    <row r="5210" spans="25:27">
      <c r="Y5210">
        <v>620107</v>
      </c>
      <c r="Z5210" s="31">
        <v>44658</v>
      </c>
      <c r="AA5210">
        <v>8</v>
      </c>
    </row>
    <row r="5211" spans="25:27">
      <c r="Y5211">
        <v>620107</v>
      </c>
      <c r="Z5211" s="31">
        <v>44659</v>
      </c>
      <c r="AA5211">
        <v>0</v>
      </c>
    </row>
    <row r="5212" spans="25:27">
      <c r="Y5212">
        <v>620107</v>
      </c>
      <c r="Z5212" s="31">
        <v>44660</v>
      </c>
      <c r="AA5212">
        <v>0</v>
      </c>
    </row>
    <row r="5213" spans="25:27">
      <c r="Y5213">
        <v>620107</v>
      </c>
      <c r="Z5213" s="31">
        <v>44661</v>
      </c>
      <c r="AA5213">
        <v>0</v>
      </c>
    </row>
    <row r="5214" spans="25:27">
      <c r="Y5214">
        <v>620107</v>
      </c>
      <c r="Z5214" s="31">
        <v>44662</v>
      </c>
      <c r="AA5214">
        <v>0</v>
      </c>
    </row>
    <row r="5215" spans="25:27">
      <c r="Y5215">
        <v>620107</v>
      </c>
      <c r="Z5215" s="31">
        <v>44663</v>
      </c>
      <c r="AA5215">
        <v>0</v>
      </c>
    </row>
    <row r="5216" spans="25:27">
      <c r="Y5216">
        <v>620107</v>
      </c>
      <c r="Z5216" s="31">
        <v>44664</v>
      </c>
      <c r="AA5216">
        <v>0</v>
      </c>
    </row>
    <row r="5217" spans="25:27">
      <c r="Y5217">
        <v>620107</v>
      </c>
      <c r="Z5217" s="31">
        <v>44665</v>
      </c>
      <c r="AA5217">
        <v>4</v>
      </c>
    </row>
    <row r="5218" spans="25:27">
      <c r="Y5218">
        <v>620107</v>
      </c>
      <c r="Z5218" s="31">
        <v>44666</v>
      </c>
      <c r="AA5218">
        <v>5</v>
      </c>
    </row>
    <row r="5219" spans="25:27">
      <c r="Y5219">
        <v>620107</v>
      </c>
      <c r="Z5219" s="31">
        <v>44667</v>
      </c>
      <c r="AA5219">
        <v>9</v>
      </c>
    </row>
    <row r="5220" spans="25:27">
      <c r="Y5220">
        <v>620107</v>
      </c>
      <c r="Z5220" s="31">
        <v>44668</v>
      </c>
      <c r="AA5220">
        <v>0</v>
      </c>
    </row>
    <row r="5221" spans="25:27">
      <c r="Y5221">
        <v>620107</v>
      </c>
      <c r="Z5221" s="31">
        <v>44669</v>
      </c>
      <c r="AA5221">
        <v>0</v>
      </c>
    </row>
    <row r="5222" spans="25:27">
      <c r="Y5222">
        <v>620107</v>
      </c>
      <c r="Z5222" s="31">
        <v>44670</v>
      </c>
      <c r="AA5222">
        <v>7</v>
      </c>
    </row>
    <row r="5223" spans="25:27">
      <c r="Y5223">
        <v>620107</v>
      </c>
      <c r="Z5223" s="31">
        <v>44671</v>
      </c>
      <c r="AA5223">
        <v>8</v>
      </c>
    </row>
    <row r="5224" spans="25:27">
      <c r="Y5224">
        <v>620107</v>
      </c>
      <c r="Z5224" s="31">
        <v>44672</v>
      </c>
      <c r="AA5224">
        <v>6</v>
      </c>
    </row>
    <row r="5225" spans="25:27">
      <c r="Y5225">
        <v>620107</v>
      </c>
      <c r="Z5225" s="31">
        <v>44673</v>
      </c>
      <c r="AA5225">
        <v>0</v>
      </c>
    </row>
    <row r="5226" spans="25:27">
      <c r="Y5226">
        <v>620107</v>
      </c>
      <c r="Z5226" s="31">
        <v>44674</v>
      </c>
      <c r="AA5226">
        <v>0</v>
      </c>
    </row>
    <row r="5227" spans="25:27">
      <c r="Y5227">
        <v>620107</v>
      </c>
      <c r="Z5227" s="31">
        <v>44675</v>
      </c>
      <c r="AA5227">
        <v>0</v>
      </c>
    </row>
    <row r="5228" spans="25:27">
      <c r="Y5228">
        <v>620107</v>
      </c>
      <c r="Z5228" s="31">
        <v>44676</v>
      </c>
      <c r="AA5228">
        <v>0</v>
      </c>
    </row>
    <row r="5229" spans="25:27">
      <c r="Y5229">
        <v>620107</v>
      </c>
      <c r="Z5229" s="31">
        <v>44677</v>
      </c>
      <c r="AA5229">
        <v>0</v>
      </c>
    </row>
    <row r="5230" spans="25:27">
      <c r="Y5230">
        <v>620107</v>
      </c>
      <c r="Z5230" s="31">
        <v>44678</v>
      </c>
      <c r="AA5230">
        <v>8</v>
      </c>
    </row>
    <row r="5231" spans="25:27">
      <c r="Y5231">
        <v>620107</v>
      </c>
      <c r="Z5231" s="31">
        <v>44679</v>
      </c>
      <c r="AA5231">
        <v>7</v>
      </c>
    </row>
    <row r="5232" spans="25:27">
      <c r="Y5232">
        <v>620107</v>
      </c>
      <c r="Z5232" s="31">
        <v>44680</v>
      </c>
      <c r="AA5232">
        <v>10</v>
      </c>
    </row>
    <row r="5233" spans="25:27">
      <c r="Y5233">
        <v>620107</v>
      </c>
      <c r="Z5233" s="31">
        <v>44681</v>
      </c>
      <c r="AA5233">
        <v>7</v>
      </c>
    </row>
    <row r="5234" spans="25:27">
      <c r="Y5234">
        <v>620107</v>
      </c>
      <c r="Z5234" s="31">
        <v>44682</v>
      </c>
      <c r="AA5234">
        <v>5</v>
      </c>
    </row>
    <row r="5235" spans="25:27">
      <c r="Y5235">
        <v>620107</v>
      </c>
      <c r="Z5235" s="31">
        <v>44683</v>
      </c>
      <c r="AA5235">
        <v>7</v>
      </c>
    </row>
    <row r="5236" spans="25:27">
      <c r="Y5236">
        <v>620107</v>
      </c>
      <c r="Z5236" s="31">
        <v>44684</v>
      </c>
      <c r="AA5236">
        <v>13</v>
      </c>
    </row>
    <row r="5237" spans="25:27">
      <c r="Y5237">
        <v>620107</v>
      </c>
      <c r="Z5237" s="31">
        <v>44685</v>
      </c>
      <c r="AA5237">
        <v>4</v>
      </c>
    </row>
    <row r="5238" spans="25:27">
      <c r="Y5238">
        <v>620107</v>
      </c>
      <c r="Z5238" s="31">
        <v>44686</v>
      </c>
      <c r="AA5238">
        <v>15</v>
      </c>
    </row>
    <row r="5239" spans="25:27">
      <c r="Y5239">
        <v>620107</v>
      </c>
      <c r="Z5239" s="31">
        <v>44687</v>
      </c>
      <c r="AA5239">
        <v>13</v>
      </c>
    </row>
    <row r="5240" spans="25:27">
      <c r="Y5240">
        <v>620107</v>
      </c>
      <c r="Z5240" s="31">
        <v>44688</v>
      </c>
      <c r="AA5240">
        <v>8</v>
      </c>
    </row>
    <row r="5241" spans="25:27">
      <c r="Y5241">
        <v>620107</v>
      </c>
      <c r="Z5241" s="31">
        <v>44689</v>
      </c>
      <c r="AA5241">
        <v>10</v>
      </c>
    </row>
    <row r="5242" spans="25:27">
      <c r="Y5242">
        <v>620107</v>
      </c>
      <c r="Z5242" s="31">
        <v>44690</v>
      </c>
      <c r="AA5242">
        <v>11</v>
      </c>
    </row>
    <row r="5243" spans="25:27">
      <c r="Y5243">
        <v>620107</v>
      </c>
      <c r="Z5243" s="31">
        <v>44691</v>
      </c>
      <c r="AA5243">
        <v>15</v>
      </c>
    </row>
    <row r="5244" spans="25:27">
      <c r="Y5244">
        <v>620107</v>
      </c>
      <c r="Z5244" s="31">
        <v>44692</v>
      </c>
      <c r="AA5244">
        <v>16</v>
      </c>
    </row>
    <row r="5245" spans="25:27">
      <c r="Y5245">
        <v>620107</v>
      </c>
      <c r="Z5245" s="31">
        <v>44693</v>
      </c>
      <c r="AA5245">
        <v>9</v>
      </c>
    </row>
    <row r="5246" spans="25:27">
      <c r="Y5246">
        <v>620107</v>
      </c>
      <c r="Z5246" s="31">
        <v>44694</v>
      </c>
      <c r="AA5246">
        <v>8</v>
      </c>
    </row>
    <row r="5247" spans="25:27">
      <c r="Y5247">
        <v>620107</v>
      </c>
      <c r="Z5247" s="31">
        <v>44695</v>
      </c>
      <c r="AA5247">
        <v>10</v>
      </c>
    </row>
    <row r="5248" spans="25:27">
      <c r="Y5248">
        <v>620107</v>
      </c>
      <c r="Z5248" s="31">
        <v>44696</v>
      </c>
      <c r="AA5248">
        <v>20</v>
      </c>
    </row>
    <row r="5249" spans="25:27">
      <c r="Y5249">
        <v>620107</v>
      </c>
      <c r="Z5249" s="31">
        <v>44697</v>
      </c>
      <c r="AA5249">
        <v>19</v>
      </c>
    </row>
    <row r="5250" spans="25:27">
      <c r="Y5250">
        <v>620107</v>
      </c>
      <c r="Z5250" s="31">
        <v>44698</v>
      </c>
      <c r="AA5250">
        <v>6</v>
      </c>
    </row>
    <row r="5251" spans="25:27">
      <c r="Y5251">
        <v>620107</v>
      </c>
      <c r="Z5251" s="31">
        <v>44699</v>
      </c>
      <c r="AA5251">
        <v>11</v>
      </c>
    </row>
    <row r="5252" spans="25:27">
      <c r="Y5252">
        <v>620107</v>
      </c>
      <c r="Z5252" s="31">
        <v>44700</v>
      </c>
      <c r="AA5252">
        <v>13</v>
      </c>
    </row>
    <row r="5253" spans="25:27">
      <c r="Y5253">
        <v>620107</v>
      </c>
      <c r="Z5253" s="31">
        <v>44701</v>
      </c>
      <c r="AA5253">
        <v>5.2999999999992724</v>
      </c>
    </row>
    <row r="5254" spans="25:27">
      <c r="Y5254">
        <v>620107</v>
      </c>
      <c r="Z5254" s="31">
        <v>44702</v>
      </c>
      <c r="AA5254">
        <v>0.80000000000109139</v>
      </c>
    </row>
    <row r="5255" spans="25:27">
      <c r="Y5255">
        <v>620107</v>
      </c>
      <c r="Z5255" s="31">
        <v>44703</v>
      </c>
      <c r="AA5255">
        <v>0</v>
      </c>
    </row>
    <row r="5256" spans="25:27">
      <c r="Y5256">
        <v>620107</v>
      </c>
      <c r="Z5256" s="31">
        <v>44704</v>
      </c>
      <c r="AA5256">
        <v>10</v>
      </c>
    </row>
    <row r="5257" spans="25:27">
      <c r="Y5257">
        <v>620107</v>
      </c>
      <c r="Z5257" s="31">
        <v>44705</v>
      </c>
      <c r="AA5257">
        <v>6.8999999999996362</v>
      </c>
    </row>
    <row r="5258" spans="25:27">
      <c r="Y5258">
        <v>620107</v>
      </c>
      <c r="Z5258" s="31">
        <v>44706</v>
      </c>
      <c r="AA5258">
        <v>11</v>
      </c>
    </row>
    <row r="5259" spans="25:27">
      <c r="Y5259">
        <v>620107</v>
      </c>
      <c r="Z5259" s="31">
        <v>44707</v>
      </c>
      <c r="AA5259">
        <v>12</v>
      </c>
    </row>
    <row r="5260" spans="25:27">
      <c r="Y5260">
        <v>620107</v>
      </c>
      <c r="Z5260" s="31">
        <v>44708</v>
      </c>
      <c r="AA5260">
        <v>21</v>
      </c>
    </row>
    <row r="5261" spans="25:27">
      <c r="Y5261">
        <v>620107</v>
      </c>
      <c r="Z5261" s="31">
        <v>44709</v>
      </c>
      <c r="AA5261">
        <v>0</v>
      </c>
    </row>
    <row r="5262" spans="25:27">
      <c r="Y5262">
        <v>620107</v>
      </c>
      <c r="Z5262" s="31">
        <v>44710</v>
      </c>
      <c r="AA5262">
        <v>0</v>
      </c>
    </row>
    <row r="5263" spans="25:27">
      <c r="Y5263">
        <v>620107</v>
      </c>
      <c r="Z5263" s="31">
        <v>44711</v>
      </c>
      <c r="AA5263">
        <v>7</v>
      </c>
    </row>
    <row r="5264" spans="25:27">
      <c r="Y5264">
        <v>620107</v>
      </c>
      <c r="Z5264" s="31">
        <v>44712</v>
      </c>
      <c r="AA5264">
        <v>2</v>
      </c>
    </row>
    <row r="5265" spans="25:27">
      <c r="Y5265">
        <v>620107</v>
      </c>
      <c r="Z5265" s="31">
        <v>44713</v>
      </c>
      <c r="AA5265">
        <v>19</v>
      </c>
    </row>
    <row r="5266" spans="25:27">
      <c r="Y5266">
        <v>620107</v>
      </c>
      <c r="Z5266" s="31">
        <v>44714</v>
      </c>
      <c r="AA5266">
        <v>0</v>
      </c>
    </row>
    <row r="5267" spans="25:27">
      <c r="Y5267">
        <v>620107</v>
      </c>
      <c r="Z5267" s="31">
        <v>44715</v>
      </c>
      <c r="AA5267">
        <v>6</v>
      </c>
    </row>
    <row r="5268" spans="25:27">
      <c r="Y5268">
        <v>620107</v>
      </c>
      <c r="Z5268" s="31">
        <v>44716</v>
      </c>
      <c r="AA5268">
        <v>15</v>
      </c>
    </row>
    <row r="5269" spans="25:27">
      <c r="Y5269">
        <v>620107</v>
      </c>
      <c r="Z5269" s="31">
        <v>44717</v>
      </c>
      <c r="AA5269">
        <v>0</v>
      </c>
    </row>
    <row r="5270" spans="25:27">
      <c r="Y5270">
        <v>620107</v>
      </c>
      <c r="Z5270" s="31">
        <v>44718</v>
      </c>
      <c r="AA5270">
        <v>3</v>
      </c>
    </row>
    <row r="5271" spans="25:27">
      <c r="Y5271">
        <v>620107</v>
      </c>
      <c r="Z5271" s="31">
        <v>44719</v>
      </c>
      <c r="AA5271">
        <v>0</v>
      </c>
    </row>
    <row r="5272" spans="25:27">
      <c r="Y5272">
        <v>620107</v>
      </c>
      <c r="Z5272" s="31">
        <v>44720</v>
      </c>
      <c r="AA5272">
        <v>0</v>
      </c>
    </row>
    <row r="5273" spans="25:27">
      <c r="Y5273">
        <v>620107</v>
      </c>
      <c r="Z5273" s="31">
        <v>44721</v>
      </c>
      <c r="AA5273">
        <v>0</v>
      </c>
    </row>
    <row r="5274" spans="25:27">
      <c r="Y5274">
        <v>620107</v>
      </c>
      <c r="Z5274" s="31">
        <v>44722</v>
      </c>
      <c r="AA5274">
        <v>0</v>
      </c>
    </row>
    <row r="5275" spans="25:27">
      <c r="Y5275">
        <v>620107</v>
      </c>
      <c r="Z5275" s="31">
        <v>44723</v>
      </c>
      <c r="AA5275">
        <v>0</v>
      </c>
    </row>
    <row r="5276" spans="25:27">
      <c r="Y5276">
        <v>620107</v>
      </c>
      <c r="Z5276" s="31">
        <v>44724</v>
      </c>
      <c r="AA5276">
        <v>0</v>
      </c>
    </row>
    <row r="5277" spans="25:27">
      <c r="Y5277">
        <v>620107</v>
      </c>
      <c r="Z5277" s="31">
        <v>44725</v>
      </c>
      <c r="AA5277">
        <v>0</v>
      </c>
    </row>
    <row r="5278" spans="25:27">
      <c r="Y5278">
        <v>620107</v>
      </c>
      <c r="Z5278" s="31">
        <v>44726</v>
      </c>
      <c r="AA5278">
        <v>0</v>
      </c>
    </row>
    <row r="5279" spans="25:27">
      <c r="Y5279">
        <v>620107</v>
      </c>
      <c r="Z5279" s="31">
        <v>44727</v>
      </c>
      <c r="AA5279">
        <v>0</v>
      </c>
    </row>
    <row r="5280" spans="25:27">
      <c r="Y5280">
        <v>620107</v>
      </c>
      <c r="Z5280" s="31">
        <v>44728</v>
      </c>
      <c r="AA5280">
        <v>0</v>
      </c>
    </row>
    <row r="5281" spans="25:27">
      <c r="Y5281">
        <v>620107</v>
      </c>
      <c r="Z5281" s="31">
        <v>44729</v>
      </c>
      <c r="AA5281">
        <v>0</v>
      </c>
    </row>
    <row r="5282" spans="25:27">
      <c r="Y5282">
        <v>620107</v>
      </c>
      <c r="Z5282" s="31">
        <v>44730</v>
      </c>
      <c r="AA5282">
        <v>0</v>
      </c>
    </row>
    <row r="5283" spans="25:27">
      <c r="Y5283">
        <v>620107</v>
      </c>
      <c r="Z5283" s="31">
        <v>44731</v>
      </c>
      <c r="AA5283">
        <v>0</v>
      </c>
    </row>
    <row r="5284" spans="25:27">
      <c r="Y5284">
        <v>620107</v>
      </c>
      <c r="Z5284" s="31">
        <v>44732</v>
      </c>
      <c r="AA5284">
        <v>0</v>
      </c>
    </row>
    <row r="5285" spans="25:27">
      <c r="Y5285">
        <v>620107</v>
      </c>
      <c r="Z5285" s="31">
        <v>44733</v>
      </c>
      <c r="AA5285">
        <v>0</v>
      </c>
    </row>
    <row r="5286" spans="25:27">
      <c r="Y5286">
        <v>620107</v>
      </c>
      <c r="Z5286" s="31">
        <v>44734</v>
      </c>
      <c r="AA5286">
        <v>0</v>
      </c>
    </row>
    <row r="5287" spans="25:27">
      <c r="Y5287">
        <v>620107</v>
      </c>
      <c r="Z5287" s="31">
        <v>44735</v>
      </c>
      <c r="AA5287">
        <v>0</v>
      </c>
    </row>
    <row r="5288" spans="25:27">
      <c r="Y5288">
        <v>620107</v>
      </c>
      <c r="Z5288" s="31">
        <v>44736</v>
      </c>
      <c r="AA5288">
        <v>0</v>
      </c>
    </row>
    <row r="5289" spans="25:27">
      <c r="Y5289">
        <v>620107</v>
      </c>
      <c r="Z5289" s="31">
        <v>44737</v>
      </c>
      <c r="AA5289">
        <v>0</v>
      </c>
    </row>
    <row r="5290" spans="25:27">
      <c r="Y5290">
        <v>620107</v>
      </c>
      <c r="Z5290" s="31">
        <v>44738</v>
      </c>
      <c r="AA5290">
        <v>0</v>
      </c>
    </row>
    <row r="5291" spans="25:27">
      <c r="Y5291">
        <v>620107</v>
      </c>
      <c r="Z5291" s="31">
        <v>44739</v>
      </c>
      <c r="AA5291">
        <v>0</v>
      </c>
    </row>
    <row r="5292" spans="25:27">
      <c r="Y5292">
        <v>620107</v>
      </c>
      <c r="Z5292" s="31">
        <v>44740</v>
      </c>
      <c r="AA5292">
        <v>9</v>
      </c>
    </row>
    <row r="5293" spans="25:27">
      <c r="Y5293">
        <v>620107</v>
      </c>
      <c r="Z5293" s="31">
        <v>44741</v>
      </c>
      <c r="AA5293">
        <v>9</v>
      </c>
    </row>
    <row r="5294" spans="25:27">
      <c r="Y5294">
        <v>620107</v>
      </c>
      <c r="Z5294" s="31">
        <v>44742</v>
      </c>
      <c r="AA5294">
        <v>6</v>
      </c>
    </row>
    <row r="5295" spans="25:27">
      <c r="Y5295">
        <v>620107</v>
      </c>
      <c r="Z5295" s="31">
        <v>44743</v>
      </c>
      <c r="AA5295">
        <v>0</v>
      </c>
    </row>
    <row r="5296" spans="25:27">
      <c r="Y5296">
        <v>620107</v>
      </c>
      <c r="Z5296" s="31">
        <v>44744</v>
      </c>
      <c r="AA5296">
        <v>16</v>
      </c>
    </row>
    <row r="5297" spans="25:27">
      <c r="Y5297">
        <v>620107</v>
      </c>
      <c r="Z5297" s="31">
        <v>44745</v>
      </c>
      <c r="AA5297">
        <v>19</v>
      </c>
    </row>
    <row r="5298" spans="25:27">
      <c r="Y5298">
        <v>620107</v>
      </c>
      <c r="Z5298" s="31">
        <v>44746</v>
      </c>
      <c r="AA5298">
        <v>8</v>
      </c>
    </row>
    <row r="5299" spans="25:27">
      <c r="Y5299">
        <v>620107</v>
      </c>
      <c r="Z5299" s="31">
        <v>44747</v>
      </c>
      <c r="AA5299">
        <v>11</v>
      </c>
    </row>
    <row r="5300" spans="25:27">
      <c r="Y5300">
        <v>620107</v>
      </c>
      <c r="Z5300" s="31">
        <v>44748</v>
      </c>
      <c r="AA5300">
        <v>21</v>
      </c>
    </row>
    <row r="5301" spans="25:27">
      <c r="Y5301">
        <v>620107</v>
      </c>
      <c r="Z5301" s="31">
        <v>44749</v>
      </c>
      <c r="AA5301">
        <v>18</v>
      </c>
    </row>
    <row r="5302" spans="25:27">
      <c r="Y5302">
        <v>620107</v>
      </c>
      <c r="Z5302" s="31">
        <v>44750</v>
      </c>
      <c r="AA5302">
        <v>20</v>
      </c>
    </row>
    <row r="5303" spans="25:27">
      <c r="Y5303">
        <v>620107</v>
      </c>
      <c r="Z5303" s="31">
        <v>44751</v>
      </c>
      <c r="AA5303">
        <v>6</v>
      </c>
    </row>
    <row r="5304" spans="25:27">
      <c r="Y5304">
        <v>620107</v>
      </c>
      <c r="Z5304" s="31">
        <v>44752</v>
      </c>
      <c r="AA5304">
        <v>7</v>
      </c>
    </row>
    <row r="5305" spans="25:27">
      <c r="Y5305">
        <v>620107</v>
      </c>
      <c r="Z5305" s="31">
        <v>44753</v>
      </c>
      <c r="AA5305">
        <v>23</v>
      </c>
    </row>
    <row r="5306" spans="25:27">
      <c r="Y5306">
        <v>620107</v>
      </c>
      <c r="Z5306" s="31">
        <v>44754</v>
      </c>
      <c r="AA5306">
        <v>0</v>
      </c>
    </row>
    <row r="5307" spans="25:27">
      <c r="Y5307">
        <v>620107</v>
      </c>
      <c r="Z5307" s="31">
        <v>44755</v>
      </c>
      <c r="AA5307">
        <v>8</v>
      </c>
    </row>
    <row r="5308" spans="25:27">
      <c r="Y5308">
        <v>620107</v>
      </c>
      <c r="Z5308" s="31">
        <v>44756</v>
      </c>
      <c r="AA5308">
        <v>16</v>
      </c>
    </row>
    <row r="5309" spans="25:27">
      <c r="Y5309">
        <v>620107</v>
      </c>
      <c r="Z5309" s="31">
        <v>44757</v>
      </c>
      <c r="AA5309">
        <v>0</v>
      </c>
    </row>
    <row r="5310" spans="25:27">
      <c r="Y5310">
        <v>620107</v>
      </c>
      <c r="Z5310" s="31">
        <v>44758</v>
      </c>
      <c r="AA5310">
        <v>16</v>
      </c>
    </row>
    <row r="5311" spans="25:27">
      <c r="Y5311">
        <v>620107</v>
      </c>
      <c r="Z5311" s="31">
        <v>44759</v>
      </c>
      <c r="AA5311">
        <v>14</v>
      </c>
    </row>
    <row r="5312" spans="25:27">
      <c r="Y5312">
        <v>620107</v>
      </c>
      <c r="Z5312" s="31">
        <v>44760</v>
      </c>
      <c r="AA5312">
        <v>19</v>
      </c>
    </row>
    <row r="5313" spans="25:27">
      <c r="Y5313">
        <v>620107</v>
      </c>
      <c r="Z5313" s="31">
        <v>44761</v>
      </c>
      <c r="AA5313">
        <v>19</v>
      </c>
    </row>
    <row r="5314" spans="25:27">
      <c r="Y5314">
        <v>620107</v>
      </c>
      <c r="Z5314" s="31">
        <v>44762</v>
      </c>
      <c r="AA5314">
        <v>8</v>
      </c>
    </row>
    <row r="5315" spans="25:27">
      <c r="Y5315">
        <v>620107</v>
      </c>
      <c r="Z5315" s="31">
        <v>44763</v>
      </c>
      <c r="AA5315">
        <v>17</v>
      </c>
    </row>
    <row r="5316" spans="25:27">
      <c r="Y5316">
        <v>620107</v>
      </c>
      <c r="Z5316" s="31">
        <v>44764</v>
      </c>
      <c r="AA5316">
        <v>10</v>
      </c>
    </row>
    <row r="5317" spans="25:27">
      <c r="Y5317">
        <v>620107</v>
      </c>
      <c r="Z5317" s="31">
        <v>44765</v>
      </c>
      <c r="AA5317">
        <v>21</v>
      </c>
    </row>
    <row r="5318" spans="25:27">
      <c r="Y5318">
        <v>620107</v>
      </c>
      <c r="Z5318" s="31">
        <v>44766</v>
      </c>
      <c r="AA5318">
        <v>14</v>
      </c>
    </row>
    <row r="5319" spans="25:27">
      <c r="Y5319">
        <v>620107</v>
      </c>
      <c r="Z5319" s="31">
        <v>44767</v>
      </c>
      <c r="AA5319">
        <v>24</v>
      </c>
    </row>
    <row r="5320" spans="25:27">
      <c r="Y5320">
        <v>620107</v>
      </c>
      <c r="Z5320" s="31">
        <v>44768</v>
      </c>
      <c r="AA5320">
        <v>15</v>
      </c>
    </row>
    <row r="5321" spans="25:27">
      <c r="Y5321">
        <v>620107</v>
      </c>
      <c r="Z5321" s="31">
        <v>44769</v>
      </c>
      <c r="AA5321">
        <v>0</v>
      </c>
    </row>
    <row r="5322" spans="25:27">
      <c r="Y5322">
        <v>620107</v>
      </c>
      <c r="Z5322" s="31">
        <v>44770</v>
      </c>
      <c r="AA5322">
        <v>16</v>
      </c>
    </row>
    <row r="5323" spans="25:27">
      <c r="Y5323">
        <v>620107</v>
      </c>
      <c r="Z5323" s="31">
        <v>44771</v>
      </c>
      <c r="AA5323">
        <v>7</v>
      </c>
    </row>
    <row r="5324" spans="25:27">
      <c r="Y5324">
        <v>620107</v>
      </c>
      <c r="Z5324" s="31">
        <v>44772</v>
      </c>
      <c r="AA5324">
        <v>13</v>
      </c>
    </row>
    <row r="5325" spans="25:27">
      <c r="Y5325">
        <v>620107</v>
      </c>
      <c r="Z5325" s="31">
        <v>44773</v>
      </c>
      <c r="AA5325">
        <v>11</v>
      </c>
    </row>
    <row r="5326" spans="25:27">
      <c r="Y5326">
        <v>620107</v>
      </c>
      <c r="Z5326" s="31">
        <v>44774</v>
      </c>
      <c r="AA5326">
        <v>17</v>
      </c>
    </row>
    <row r="5327" spans="25:27">
      <c r="Y5327">
        <v>620107</v>
      </c>
      <c r="Z5327" s="31">
        <v>44775</v>
      </c>
      <c r="AA5327">
        <v>11</v>
      </c>
    </row>
    <row r="5328" spans="25:27">
      <c r="Y5328">
        <v>620107</v>
      </c>
      <c r="Z5328" s="31">
        <v>44776</v>
      </c>
      <c r="AA5328">
        <v>0</v>
      </c>
    </row>
    <row r="5329" spans="25:27">
      <c r="Y5329">
        <v>620107</v>
      </c>
      <c r="Z5329" s="31">
        <v>44777</v>
      </c>
      <c r="AA5329">
        <v>0</v>
      </c>
    </row>
    <row r="5330" spans="25:27">
      <c r="Y5330">
        <v>620107</v>
      </c>
      <c r="Z5330" s="31">
        <v>44778</v>
      </c>
      <c r="AA5330">
        <v>1</v>
      </c>
    </row>
    <row r="5331" spans="25:27">
      <c r="Y5331">
        <v>620107</v>
      </c>
      <c r="Z5331" s="31">
        <v>44779</v>
      </c>
      <c r="AA5331">
        <v>6</v>
      </c>
    </row>
    <row r="5332" spans="25:27">
      <c r="Y5332">
        <v>620107</v>
      </c>
      <c r="Z5332" s="31">
        <v>44780</v>
      </c>
      <c r="AA5332">
        <v>0</v>
      </c>
    </row>
    <row r="5333" spans="25:27">
      <c r="Y5333">
        <v>620107</v>
      </c>
      <c r="Z5333" s="31">
        <v>44781</v>
      </c>
      <c r="AA5333">
        <v>22</v>
      </c>
    </row>
    <row r="5334" spans="25:27">
      <c r="Y5334">
        <v>620107</v>
      </c>
      <c r="Z5334" s="31">
        <v>44782</v>
      </c>
      <c r="AA5334">
        <v>9</v>
      </c>
    </row>
    <row r="5335" spans="25:27">
      <c r="Y5335">
        <v>620107</v>
      </c>
      <c r="Z5335" s="31">
        <v>44783</v>
      </c>
      <c r="AA5335">
        <v>11</v>
      </c>
    </row>
    <row r="5336" spans="25:27">
      <c r="Y5336">
        <v>620107</v>
      </c>
      <c r="Z5336" s="31">
        <v>44784</v>
      </c>
      <c r="AA5336">
        <v>15</v>
      </c>
    </row>
    <row r="5337" spans="25:27">
      <c r="Y5337">
        <v>620107</v>
      </c>
      <c r="Z5337" s="31">
        <v>44785</v>
      </c>
      <c r="AA5337">
        <v>11</v>
      </c>
    </row>
    <row r="5338" spans="25:27">
      <c r="Y5338">
        <v>620107</v>
      </c>
      <c r="Z5338" s="31">
        <v>44786</v>
      </c>
      <c r="AA5338">
        <v>18</v>
      </c>
    </row>
    <row r="5339" spans="25:27">
      <c r="Y5339">
        <v>620107</v>
      </c>
      <c r="Z5339" s="31">
        <v>44787</v>
      </c>
      <c r="AA5339">
        <v>19</v>
      </c>
    </row>
    <row r="5340" spans="25:27">
      <c r="Y5340">
        <v>620107</v>
      </c>
      <c r="Z5340" s="31">
        <v>44788</v>
      </c>
      <c r="AA5340">
        <v>7</v>
      </c>
    </row>
    <row r="5341" spans="25:27">
      <c r="Y5341">
        <v>620107</v>
      </c>
      <c r="Z5341" s="31">
        <v>44789</v>
      </c>
      <c r="AA5341">
        <v>0</v>
      </c>
    </row>
    <row r="5342" spans="25:27">
      <c r="Y5342">
        <v>620107</v>
      </c>
      <c r="Z5342" s="31">
        <v>44790</v>
      </c>
      <c r="AA5342">
        <v>0</v>
      </c>
    </row>
    <row r="5343" spans="25:27">
      <c r="Y5343">
        <v>620107</v>
      </c>
      <c r="Z5343" s="31">
        <v>44791</v>
      </c>
      <c r="AA5343">
        <v>0</v>
      </c>
    </row>
    <row r="5344" spans="25:27">
      <c r="Y5344">
        <v>620107</v>
      </c>
      <c r="Z5344" s="31">
        <v>44792</v>
      </c>
      <c r="AA5344">
        <v>7</v>
      </c>
    </row>
    <row r="5345" spans="25:27">
      <c r="Y5345">
        <v>620107</v>
      </c>
      <c r="Z5345" s="31">
        <v>44793</v>
      </c>
      <c r="AA5345">
        <v>18</v>
      </c>
    </row>
    <row r="5346" spans="25:27">
      <c r="Y5346">
        <v>620107</v>
      </c>
      <c r="Z5346" s="31">
        <v>44794</v>
      </c>
      <c r="AA5346">
        <v>12</v>
      </c>
    </row>
    <row r="5347" spans="25:27">
      <c r="Y5347">
        <v>620107</v>
      </c>
      <c r="Z5347" s="31">
        <v>44795</v>
      </c>
      <c r="AA5347">
        <v>4</v>
      </c>
    </row>
    <row r="5348" spans="25:27">
      <c r="Y5348">
        <v>620107</v>
      </c>
      <c r="Z5348" s="31">
        <v>44796</v>
      </c>
      <c r="AA5348">
        <v>9</v>
      </c>
    </row>
    <row r="5349" spans="25:27">
      <c r="Y5349">
        <v>620107</v>
      </c>
      <c r="Z5349" s="31">
        <v>44797</v>
      </c>
      <c r="AA5349">
        <v>13</v>
      </c>
    </row>
    <row r="5350" spans="25:27">
      <c r="Y5350">
        <v>620107</v>
      </c>
      <c r="Z5350" s="31">
        <v>44798</v>
      </c>
      <c r="AA5350">
        <v>14</v>
      </c>
    </row>
    <row r="5351" spans="25:27">
      <c r="Y5351">
        <v>620107</v>
      </c>
      <c r="Z5351" s="31">
        <v>44799</v>
      </c>
      <c r="AA5351">
        <v>8</v>
      </c>
    </row>
    <row r="5352" spans="25:27">
      <c r="Y5352">
        <v>620107</v>
      </c>
      <c r="Z5352" s="31">
        <v>44800</v>
      </c>
      <c r="AA5352">
        <v>17</v>
      </c>
    </row>
    <row r="5353" spans="25:27">
      <c r="Y5353">
        <v>620107</v>
      </c>
      <c r="Z5353" s="31">
        <v>44801</v>
      </c>
      <c r="AA5353">
        <v>0</v>
      </c>
    </row>
    <row r="5354" spans="25:27">
      <c r="Y5354">
        <v>620107</v>
      </c>
      <c r="Z5354" s="31">
        <v>44802</v>
      </c>
      <c r="AA5354">
        <v>8</v>
      </c>
    </row>
    <row r="5355" spans="25:27">
      <c r="Y5355">
        <v>620107</v>
      </c>
      <c r="Z5355" s="31">
        <v>44803</v>
      </c>
      <c r="AA5355">
        <v>10</v>
      </c>
    </row>
    <row r="5356" spans="25:27">
      <c r="Y5356">
        <v>620107</v>
      </c>
      <c r="Z5356" s="31">
        <v>44804</v>
      </c>
      <c r="AA5356">
        <v>10</v>
      </c>
    </row>
    <row r="5357" spans="25:27">
      <c r="Y5357">
        <v>620107</v>
      </c>
      <c r="Z5357" s="31">
        <v>44805</v>
      </c>
      <c r="AA5357">
        <v>12</v>
      </c>
    </row>
    <row r="5358" spans="25:27">
      <c r="Y5358">
        <v>620107</v>
      </c>
      <c r="Z5358" s="31">
        <v>44806</v>
      </c>
      <c r="AA5358">
        <v>11</v>
      </c>
    </row>
    <row r="5359" spans="25:27">
      <c r="Y5359">
        <v>620107</v>
      </c>
      <c r="Z5359" s="31">
        <v>44807</v>
      </c>
      <c r="AA5359">
        <v>18</v>
      </c>
    </row>
    <row r="5360" spans="25:27">
      <c r="Y5360">
        <v>620107</v>
      </c>
      <c r="Z5360" s="31">
        <v>44808</v>
      </c>
      <c r="AA5360">
        <v>11</v>
      </c>
    </row>
    <row r="5361" spans="25:27">
      <c r="Y5361">
        <v>620107</v>
      </c>
      <c r="Z5361" s="31">
        <v>44809</v>
      </c>
      <c r="AA5361">
        <v>6</v>
      </c>
    </row>
    <row r="5362" spans="25:27">
      <c r="Y5362">
        <v>620107</v>
      </c>
      <c r="Z5362" s="31">
        <v>44810</v>
      </c>
      <c r="AA5362">
        <v>3</v>
      </c>
    </row>
    <row r="5363" spans="25:27">
      <c r="Y5363">
        <v>620107</v>
      </c>
      <c r="Z5363" s="31">
        <v>44811</v>
      </c>
      <c r="AA5363">
        <v>17</v>
      </c>
    </row>
    <row r="5364" spans="25:27">
      <c r="Y5364">
        <v>620107</v>
      </c>
      <c r="Z5364" s="31">
        <v>44812</v>
      </c>
      <c r="AA5364">
        <v>13</v>
      </c>
    </row>
    <row r="5365" spans="25:27">
      <c r="Y5365">
        <v>620107</v>
      </c>
      <c r="Z5365" s="31">
        <v>44813</v>
      </c>
      <c r="AA5365">
        <v>11</v>
      </c>
    </row>
    <row r="5366" spans="25:27">
      <c r="Y5366">
        <v>620107</v>
      </c>
      <c r="Z5366" s="31">
        <v>44814</v>
      </c>
      <c r="AA5366">
        <v>10</v>
      </c>
    </row>
    <row r="5367" spans="25:27">
      <c r="Y5367">
        <v>620107</v>
      </c>
      <c r="Z5367" s="31">
        <v>44815</v>
      </c>
      <c r="AA5367">
        <v>0</v>
      </c>
    </row>
    <row r="5368" spans="25:27">
      <c r="Y5368">
        <v>620107</v>
      </c>
      <c r="Z5368" s="31">
        <v>44816</v>
      </c>
      <c r="AA5368">
        <v>10</v>
      </c>
    </row>
    <row r="5369" spans="25:27">
      <c r="Y5369">
        <v>620107</v>
      </c>
      <c r="Z5369" s="31">
        <v>44817</v>
      </c>
      <c r="AA5369">
        <v>4</v>
      </c>
    </row>
    <row r="5370" spans="25:27">
      <c r="Y5370">
        <v>620107</v>
      </c>
      <c r="Z5370" s="31">
        <v>44818</v>
      </c>
      <c r="AA5370">
        <v>9</v>
      </c>
    </row>
    <row r="5371" spans="25:27">
      <c r="Y5371">
        <v>620107</v>
      </c>
      <c r="Z5371" s="31">
        <v>44819</v>
      </c>
      <c r="AA5371">
        <v>7</v>
      </c>
    </row>
    <row r="5372" spans="25:27">
      <c r="Y5372">
        <v>620107</v>
      </c>
      <c r="Z5372" s="31">
        <v>44820</v>
      </c>
      <c r="AA5372">
        <v>6</v>
      </c>
    </row>
    <row r="5373" spans="25:27">
      <c r="Y5373">
        <v>620107</v>
      </c>
      <c r="Z5373" s="31">
        <v>44821</v>
      </c>
      <c r="AA5373">
        <v>18</v>
      </c>
    </row>
    <row r="5374" spans="25:27">
      <c r="Y5374">
        <v>620107</v>
      </c>
      <c r="Z5374" s="31">
        <v>44822</v>
      </c>
      <c r="AA5374">
        <v>0</v>
      </c>
    </row>
    <row r="5375" spans="25:27">
      <c r="Y5375">
        <v>620107</v>
      </c>
      <c r="Z5375" s="31">
        <v>44823</v>
      </c>
      <c r="AA5375">
        <v>0</v>
      </c>
    </row>
    <row r="5376" spans="25:27">
      <c r="Y5376">
        <v>620107</v>
      </c>
      <c r="Z5376" s="31">
        <v>44824</v>
      </c>
      <c r="AA5376">
        <v>0</v>
      </c>
    </row>
    <row r="5377" spans="25:27">
      <c r="Y5377">
        <v>620107</v>
      </c>
      <c r="Z5377" s="31">
        <v>44825</v>
      </c>
      <c r="AA5377">
        <v>4</v>
      </c>
    </row>
    <row r="5378" spans="25:27">
      <c r="Y5378">
        <v>620107</v>
      </c>
      <c r="Z5378" s="31">
        <v>44826</v>
      </c>
      <c r="AA5378">
        <v>0</v>
      </c>
    </row>
    <row r="5379" spans="25:27">
      <c r="Y5379">
        <v>620107</v>
      </c>
      <c r="Z5379" s="31">
        <v>44827</v>
      </c>
      <c r="AA5379">
        <v>15</v>
      </c>
    </row>
    <row r="5380" spans="25:27">
      <c r="Y5380">
        <v>620107</v>
      </c>
      <c r="Z5380" s="31">
        <v>44828</v>
      </c>
      <c r="AA5380">
        <v>14</v>
      </c>
    </row>
    <row r="5381" spans="25:27">
      <c r="Y5381">
        <v>620107</v>
      </c>
      <c r="Z5381" s="31">
        <v>44829</v>
      </c>
      <c r="AA5381">
        <v>10</v>
      </c>
    </row>
    <row r="5382" spans="25:27">
      <c r="Y5382">
        <v>620107</v>
      </c>
      <c r="Z5382" s="31">
        <v>44830</v>
      </c>
      <c r="AA5382">
        <v>11</v>
      </c>
    </row>
    <row r="5383" spans="25:27">
      <c r="Y5383">
        <v>620107</v>
      </c>
      <c r="Z5383" s="31">
        <v>44831</v>
      </c>
      <c r="AA5383">
        <v>11</v>
      </c>
    </row>
    <row r="5384" spans="25:27">
      <c r="Y5384">
        <v>620107</v>
      </c>
      <c r="Z5384" s="31">
        <v>44832</v>
      </c>
      <c r="AA5384">
        <v>12</v>
      </c>
    </row>
    <row r="5385" spans="25:27">
      <c r="Y5385">
        <v>620107</v>
      </c>
      <c r="Z5385" s="31">
        <v>44833</v>
      </c>
      <c r="AA5385">
        <v>22</v>
      </c>
    </row>
    <row r="5386" spans="25:27">
      <c r="Y5386">
        <v>620107</v>
      </c>
      <c r="Z5386" s="31">
        <v>44834</v>
      </c>
      <c r="AA5386">
        <v>0</v>
      </c>
    </row>
    <row r="5387" spans="25:27">
      <c r="Y5387">
        <v>620107</v>
      </c>
      <c r="Z5387" s="31">
        <v>44835</v>
      </c>
      <c r="AA5387">
        <v>14</v>
      </c>
    </row>
    <row r="5388" spans="25:27">
      <c r="Y5388">
        <v>620107</v>
      </c>
      <c r="Z5388" s="31">
        <v>44836</v>
      </c>
      <c r="AA5388">
        <v>16</v>
      </c>
    </row>
    <row r="5389" spans="25:27">
      <c r="Y5389">
        <v>620107</v>
      </c>
      <c r="Z5389" s="31">
        <v>44837</v>
      </c>
      <c r="AA5389">
        <v>0</v>
      </c>
    </row>
    <row r="5390" spans="25:27">
      <c r="Y5390">
        <v>620107</v>
      </c>
      <c r="Z5390" s="31">
        <v>44838</v>
      </c>
      <c r="AA5390">
        <v>7</v>
      </c>
    </row>
    <row r="5391" spans="25:27">
      <c r="Y5391">
        <v>620107</v>
      </c>
      <c r="Z5391" s="31">
        <v>44839</v>
      </c>
      <c r="AA5391">
        <v>0</v>
      </c>
    </row>
    <row r="5392" spans="25:27">
      <c r="Y5392">
        <v>620107</v>
      </c>
      <c r="Z5392" s="31">
        <v>44840</v>
      </c>
      <c r="AA5392">
        <v>0</v>
      </c>
    </row>
    <row r="5393" spans="25:27">
      <c r="Y5393">
        <v>620107</v>
      </c>
      <c r="Z5393" s="31">
        <v>44841</v>
      </c>
      <c r="AA5393">
        <v>13</v>
      </c>
    </row>
    <row r="5394" spans="25:27">
      <c r="Y5394">
        <v>620107</v>
      </c>
      <c r="Z5394" s="31">
        <v>44842</v>
      </c>
      <c r="AA5394">
        <v>1</v>
      </c>
    </row>
    <row r="5395" spans="25:27">
      <c r="Y5395">
        <v>620107</v>
      </c>
      <c r="Z5395" s="31">
        <v>44843</v>
      </c>
      <c r="AA5395">
        <v>0</v>
      </c>
    </row>
    <row r="5396" spans="25:27">
      <c r="Y5396">
        <v>620107</v>
      </c>
      <c r="Z5396" s="31">
        <v>44844</v>
      </c>
      <c r="AA5396">
        <v>0</v>
      </c>
    </row>
    <row r="5397" spans="25:27">
      <c r="Y5397">
        <v>620107</v>
      </c>
      <c r="Z5397" s="31">
        <v>44845</v>
      </c>
      <c r="AA5397">
        <v>1</v>
      </c>
    </row>
    <row r="5398" spans="25:27">
      <c r="Y5398">
        <v>620107</v>
      </c>
      <c r="Z5398" s="31">
        <v>44846</v>
      </c>
      <c r="AA5398">
        <v>8</v>
      </c>
    </row>
    <row r="5399" spans="25:27">
      <c r="Y5399">
        <v>620107</v>
      </c>
      <c r="Z5399" s="31">
        <v>44847</v>
      </c>
      <c r="AA5399">
        <v>9</v>
      </c>
    </row>
    <row r="5400" spans="25:27">
      <c r="Y5400">
        <v>620107</v>
      </c>
      <c r="Z5400" s="31">
        <v>44848</v>
      </c>
      <c r="AA5400">
        <v>12</v>
      </c>
    </row>
    <row r="5401" spans="25:27">
      <c r="Y5401">
        <v>620107</v>
      </c>
      <c r="Z5401" s="31">
        <v>44849</v>
      </c>
      <c r="AA5401">
        <v>15</v>
      </c>
    </row>
    <row r="5402" spans="25:27">
      <c r="Y5402">
        <v>620107</v>
      </c>
      <c r="Z5402" s="31">
        <v>44850</v>
      </c>
      <c r="AA5402">
        <v>7</v>
      </c>
    </row>
    <row r="5403" spans="25:27">
      <c r="Y5403">
        <v>620107</v>
      </c>
      <c r="Z5403" s="31">
        <v>44851</v>
      </c>
      <c r="AA5403">
        <v>0</v>
      </c>
    </row>
    <row r="5404" spans="25:27">
      <c r="Y5404">
        <v>620107</v>
      </c>
      <c r="Z5404" s="31">
        <v>44852</v>
      </c>
      <c r="AA5404">
        <v>0</v>
      </c>
    </row>
    <row r="5405" spans="25:27">
      <c r="Y5405">
        <v>620107</v>
      </c>
      <c r="Z5405" s="31">
        <v>44853</v>
      </c>
      <c r="AA5405">
        <v>15</v>
      </c>
    </row>
    <row r="5406" spans="25:27">
      <c r="Y5406">
        <v>620107</v>
      </c>
      <c r="Z5406" s="31">
        <v>44854</v>
      </c>
      <c r="AA5406">
        <v>18</v>
      </c>
    </row>
    <row r="5407" spans="25:27">
      <c r="Y5407">
        <v>620107</v>
      </c>
      <c r="Z5407" s="31">
        <v>44855</v>
      </c>
      <c r="AA5407">
        <v>11</v>
      </c>
    </row>
    <row r="5408" spans="25:27">
      <c r="Y5408">
        <v>620107</v>
      </c>
      <c r="Z5408" s="31">
        <v>44856</v>
      </c>
      <c r="AA5408">
        <v>7</v>
      </c>
    </row>
    <row r="5409" spans="25:27">
      <c r="Y5409">
        <v>620107</v>
      </c>
      <c r="Z5409" s="31">
        <v>44857</v>
      </c>
      <c r="AA5409">
        <v>9</v>
      </c>
    </row>
    <row r="5410" spans="25:27">
      <c r="Y5410">
        <v>620107</v>
      </c>
      <c r="Z5410" s="31">
        <v>44858</v>
      </c>
      <c r="AA5410">
        <v>13</v>
      </c>
    </row>
    <row r="5411" spans="25:27">
      <c r="Y5411">
        <v>620107</v>
      </c>
      <c r="Z5411" s="31">
        <v>44859</v>
      </c>
      <c r="AA5411">
        <v>5</v>
      </c>
    </row>
    <row r="5412" spans="25:27">
      <c r="Y5412">
        <v>620107</v>
      </c>
      <c r="Z5412" s="31">
        <v>44860</v>
      </c>
      <c r="AA5412">
        <v>2</v>
      </c>
    </row>
    <row r="5413" spans="25:27">
      <c r="Y5413">
        <v>620107</v>
      </c>
      <c r="Z5413" s="31">
        <v>44861</v>
      </c>
      <c r="AA5413">
        <v>0</v>
      </c>
    </row>
    <row r="5414" spans="25:27">
      <c r="Y5414">
        <v>620107</v>
      </c>
      <c r="Z5414" s="31">
        <v>44862</v>
      </c>
      <c r="AA5414">
        <v>1</v>
      </c>
    </row>
    <row r="5415" spans="25:27">
      <c r="Y5415">
        <v>620107</v>
      </c>
      <c r="Z5415" s="31">
        <v>44863</v>
      </c>
      <c r="AA5415">
        <v>1</v>
      </c>
    </row>
    <row r="5416" spans="25:27">
      <c r="Y5416">
        <v>620107</v>
      </c>
      <c r="Z5416" s="31">
        <v>44864</v>
      </c>
      <c r="AA5416">
        <v>11</v>
      </c>
    </row>
    <row r="5417" spans="25:27">
      <c r="Y5417">
        <v>620107</v>
      </c>
      <c r="Z5417" s="31">
        <v>44865</v>
      </c>
      <c r="AA5417">
        <v>0</v>
      </c>
    </row>
    <row r="5418" spans="25:27">
      <c r="Y5418">
        <v>620107</v>
      </c>
      <c r="Z5418" s="31">
        <v>44866</v>
      </c>
      <c r="AA5418">
        <v>7</v>
      </c>
    </row>
    <row r="5419" spans="25:27">
      <c r="Y5419">
        <v>620107</v>
      </c>
      <c r="Z5419" s="31">
        <v>44867</v>
      </c>
      <c r="AA5419">
        <v>0</v>
      </c>
    </row>
    <row r="5420" spans="25:27">
      <c r="Y5420">
        <v>620107</v>
      </c>
      <c r="Z5420" s="31">
        <v>44868</v>
      </c>
      <c r="AA5420">
        <v>0</v>
      </c>
    </row>
    <row r="5421" spans="25:27">
      <c r="Y5421">
        <v>620107</v>
      </c>
      <c r="Z5421" s="31">
        <v>44869</v>
      </c>
      <c r="AA5421">
        <v>0</v>
      </c>
    </row>
    <row r="5422" spans="25:27">
      <c r="Y5422">
        <v>620107</v>
      </c>
      <c r="Z5422" s="31">
        <v>44870</v>
      </c>
      <c r="AA5422">
        <v>1</v>
      </c>
    </row>
    <row r="5423" spans="25:27">
      <c r="Y5423">
        <v>620107</v>
      </c>
      <c r="Z5423" s="31">
        <v>44871</v>
      </c>
      <c r="AA5423">
        <v>6</v>
      </c>
    </row>
    <row r="5424" spans="25:27">
      <c r="Y5424">
        <v>620107</v>
      </c>
      <c r="Z5424" s="31">
        <v>44872</v>
      </c>
      <c r="AA5424">
        <v>8</v>
      </c>
    </row>
    <row r="5425" spans="25:27">
      <c r="Y5425">
        <v>620107</v>
      </c>
      <c r="Z5425" s="31">
        <v>44873</v>
      </c>
      <c r="AA5425">
        <v>0</v>
      </c>
    </row>
    <row r="5426" spans="25:27">
      <c r="Y5426">
        <v>620107</v>
      </c>
      <c r="Z5426" s="31">
        <v>44874</v>
      </c>
      <c r="AA5426">
        <v>7</v>
      </c>
    </row>
    <row r="5427" spans="25:27">
      <c r="Y5427">
        <v>620107</v>
      </c>
      <c r="Z5427" s="31">
        <v>44875</v>
      </c>
      <c r="AA5427">
        <v>19</v>
      </c>
    </row>
    <row r="5428" spans="25:27">
      <c r="Y5428">
        <v>620107</v>
      </c>
      <c r="Z5428" s="31">
        <v>44876</v>
      </c>
      <c r="AA5428">
        <v>10</v>
      </c>
    </row>
    <row r="5429" spans="25:27">
      <c r="Y5429">
        <v>620107</v>
      </c>
      <c r="Z5429" s="31">
        <v>44877</v>
      </c>
      <c r="AA5429">
        <v>7</v>
      </c>
    </row>
    <row r="5430" spans="25:27">
      <c r="Y5430">
        <v>620107</v>
      </c>
      <c r="Z5430" s="31">
        <v>44878</v>
      </c>
      <c r="AA5430">
        <v>0</v>
      </c>
    </row>
    <row r="5431" spans="25:27">
      <c r="Y5431">
        <v>620107</v>
      </c>
      <c r="Z5431" s="31">
        <v>44879</v>
      </c>
      <c r="AA5431">
        <v>8</v>
      </c>
    </row>
    <row r="5432" spans="25:27">
      <c r="Y5432">
        <v>620107</v>
      </c>
      <c r="Z5432" s="31">
        <v>44880</v>
      </c>
      <c r="AA5432">
        <v>15</v>
      </c>
    </row>
    <row r="5433" spans="25:27">
      <c r="Y5433">
        <v>620107</v>
      </c>
      <c r="Z5433" s="31">
        <v>44881</v>
      </c>
      <c r="AA5433">
        <v>18</v>
      </c>
    </row>
    <row r="5434" spans="25:27">
      <c r="Y5434">
        <v>620107</v>
      </c>
      <c r="Z5434" s="31">
        <v>44882</v>
      </c>
      <c r="AA5434">
        <v>3</v>
      </c>
    </row>
    <row r="5435" spans="25:27">
      <c r="Y5435">
        <v>620107</v>
      </c>
      <c r="Z5435" s="31">
        <v>44883</v>
      </c>
      <c r="AA5435">
        <v>11</v>
      </c>
    </row>
    <row r="5436" spans="25:27">
      <c r="Y5436">
        <v>620107</v>
      </c>
      <c r="Z5436" s="31">
        <v>44884</v>
      </c>
      <c r="AA5436">
        <v>4</v>
      </c>
    </row>
    <row r="5437" spans="25:27">
      <c r="Y5437">
        <v>620107</v>
      </c>
      <c r="Z5437" s="31">
        <v>44885</v>
      </c>
      <c r="AA5437">
        <v>0</v>
      </c>
    </row>
    <row r="5438" spans="25:27">
      <c r="Y5438">
        <v>620107</v>
      </c>
      <c r="Z5438" s="31">
        <v>44886</v>
      </c>
      <c r="AA5438">
        <v>7</v>
      </c>
    </row>
    <row r="5439" spans="25:27">
      <c r="Y5439">
        <v>620107</v>
      </c>
      <c r="Z5439" s="31">
        <v>44887</v>
      </c>
      <c r="AA5439">
        <v>0</v>
      </c>
    </row>
    <row r="5440" spans="25:27">
      <c r="Y5440">
        <v>620107</v>
      </c>
      <c r="Z5440" s="31">
        <v>44888</v>
      </c>
      <c r="AA5440">
        <v>0</v>
      </c>
    </row>
    <row r="5441" spans="25:27">
      <c r="Y5441">
        <v>620107</v>
      </c>
      <c r="Z5441" s="31">
        <v>44889</v>
      </c>
      <c r="AA5441">
        <v>1</v>
      </c>
    </row>
    <row r="5442" spans="25:27">
      <c r="Y5442">
        <v>620107</v>
      </c>
      <c r="Z5442" s="31">
        <v>44890</v>
      </c>
      <c r="AA5442">
        <v>9</v>
      </c>
    </row>
    <row r="5443" spans="25:27">
      <c r="Y5443">
        <v>620107</v>
      </c>
      <c r="Z5443" s="31">
        <v>44891</v>
      </c>
      <c r="AA5443">
        <v>1</v>
      </c>
    </row>
    <row r="5444" spans="25:27">
      <c r="Y5444">
        <v>620107</v>
      </c>
      <c r="Z5444" s="31">
        <v>44892</v>
      </c>
      <c r="AA5444">
        <v>6</v>
      </c>
    </row>
    <row r="5445" spans="25:27">
      <c r="Y5445">
        <v>620107</v>
      </c>
      <c r="Z5445" s="31">
        <v>44893</v>
      </c>
      <c r="AA5445">
        <v>5</v>
      </c>
    </row>
    <row r="5446" spans="25:27">
      <c r="Y5446">
        <v>620107</v>
      </c>
      <c r="Z5446" s="31">
        <v>44894</v>
      </c>
      <c r="AA5446">
        <v>12</v>
      </c>
    </row>
    <row r="5447" spans="25:27">
      <c r="Y5447">
        <v>620107</v>
      </c>
      <c r="Z5447" s="31">
        <v>44895</v>
      </c>
      <c r="AA5447">
        <v>11</v>
      </c>
    </row>
    <row r="5448" spans="25:27">
      <c r="Y5448">
        <v>620107</v>
      </c>
      <c r="Z5448" s="31">
        <v>44896</v>
      </c>
      <c r="AA5448">
        <v>9</v>
      </c>
    </row>
    <row r="5449" spans="25:27">
      <c r="Y5449">
        <v>620107</v>
      </c>
      <c r="Z5449" s="31">
        <v>44897</v>
      </c>
      <c r="AA5449">
        <v>15</v>
      </c>
    </row>
    <row r="5450" spans="25:27">
      <c r="Y5450">
        <v>620107</v>
      </c>
      <c r="Z5450" s="31">
        <v>44898</v>
      </c>
      <c r="AA5450">
        <v>6</v>
      </c>
    </row>
    <row r="5451" spans="25:27">
      <c r="Y5451">
        <v>620107</v>
      </c>
      <c r="Z5451" s="31">
        <v>44899</v>
      </c>
      <c r="AA5451">
        <v>12</v>
      </c>
    </row>
    <row r="5452" spans="25:27">
      <c r="Y5452">
        <v>620107</v>
      </c>
      <c r="Z5452" s="31">
        <v>44900</v>
      </c>
      <c r="AA5452">
        <v>0</v>
      </c>
    </row>
    <row r="5453" spans="25:27">
      <c r="Y5453">
        <v>620107</v>
      </c>
      <c r="Z5453" s="31">
        <v>44901</v>
      </c>
      <c r="AA5453">
        <v>19</v>
      </c>
    </row>
    <row r="5454" spans="25:27">
      <c r="Y5454">
        <v>620107</v>
      </c>
      <c r="Z5454" s="31">
        <v>44902</v>
      </c>
      <c r="AA5454">
        <v>3</v>
      </c>
    </row>
    <row r="5455" spans="25:27">
      <c r="Y5455">
        <v>620107</v>
      </c>
      <c r="Z5455" s="31">
        <v>44903</v>
      </c>
      <c r="AA5455">
        <v>0</v>
      </c>
    </row>
    <row r="5456" spans="25:27">
      <c r="Y5456">
        <v>620107</v>
      </c>
      <c r="Z5456" s="31">
        <v>44904</v>
      </c>
      <c r="AA5456">
        <v>0</v>
      </c>
    </row>
    <row r="5457" spans="25:27">
      <c r="Y5457">
        <v>620107</v>
      </c>
      <c r="Z5457" s="31">
        <v>44905</v>
      </c>
      <c r="AA5457">
        <v>0</v>
      </c>
    </row>
    <row r="5458" spans="25:27">
      <c r="Y5458">
        <v>620107</v>
      </c>
      <c r="Z5458" s="31">
        <v>44906</v>
      </c>
      <c r="AA5458">
        <v>19</v>
      </c>
    </row>
    <row r="5459" spans="25:27">
      <c r="Y5459">
        <v>620107</v>
      </c>
      <c r="Z5459" s="31">
        <v>44907</v>
      </c>
      <c r="AA5459">
        <v>14</v>
      </c>
    </row>
    <row r="5460" spans="25:27">
      <c r="Y5460">
        <v>620107</v>
      </c>
      <c r="Z5460" s="31">
        <v>44908</v>
      </c>
      <c r="AA5460">
        <v>7</v>
      </c>
    </row>
    <row r="5461" spans="25:27">
      <c r="Y5461">
        <v>620107</v>
      </c>
      <c r="Z5461" s="31">
        <v>44909</v>
      </c>
      <c r="AA5461">
        <v>1</v>
      </c>
    </row>
    <row r="5462" spans="25:27">
      <c r="Y5462">
        <v>620107</v>
      </c>
      <c r="Z5462" s="31">
        <v>44910</v>
      </c>
      <c r="AA5462">
        <v>1</v>
      </c>
    </row>
    <row r="5463" spans="25:27">
      <c r="Y5463">
        <v>620107</v>
      </c>
      <c r="Z5463" s="31">
        <v>44911</v>
      </c>
      <c r="AA5463">
        <v>0</v>
      </c>
    </row>
    <row r="5464" spans="25:27">
      <c r="Y5464">
        <v>620107</v>
      </c>
      <c r="Z5464" s="31">
        <v>44912</v>
      </c>
      <c r="AA5464">
        <v>10</v>
      </c>
    </row>
    <row r="5465" spans="25:27">
      <c r="Y5465">
        <v>620107</v>
      </c>
      <c r="Z5465" s="31">
        <v>44913</v>
      </c>
      <c r="AA5465">
        <v>17</v>
      </c>
    </row>
    <row r="5466" spans="25:27">
      <c r="Y5466">
        <v>620107</v>
      </c>
      <c r="Z5466" s="31">
        <v>44914</v>
      </c>
      <c r="AA5466">
        <v>0</v>
      </c>
    </row>
    <row r="5467" spans="25:27">
      <c r="Y5467">
        <v>620107</v>
      </c>
      <c r="Z5467" s="31">
        <v>44915</v>
      </c>
      <c r="AA5467">
        <v>12</v>
      </c>
    </row>
    <row r="5468" spans="25:27">
      <c r="Y5468">
        <v>620107</v>
      </c>
      <c r="Z5468" s="31">
        <v>44916</v>
      </c>
      <c r="AA5468">
        <v>6</v>
      </c>
    </row>
    <row r="5469" spans="25:27">
      <c r="Y5469">
        <v>620107</v>
      </c>
      <c r="Z5469" s="31">
        <v>44917</v>
      </c>
      <c r="AA5469">
        <v>3</v>
      </c>
    </row>
    <row r="5470" spans="25:27">
      <c r="Y5470">
        <v>620107</v>
      </c>
      <c r="Z5470" s="31">
        <v>44918</v>
      </c>
      <c r="AA5470">
        <v>20</v>
      </c>
    </row>
    <row r="5471" spans="25:27">
      <c r="Y5471">
        <v>620107</v>
      </c>
      <c r="Z5471" s="31">
        <v>44919</v>
      </c>
      <c r="AA5471">
        <v>17</v>
      </c>
    </row>
    <row r="5472" spans="25:27">
      <c r="Y5472">
        <v>620107</v>
      </c>
      <c r="Z5472" s="31">
        <v>44920</v>
      </c>
      <c r="AA5472">
        <v>8</v>
      </c>
    </row>
    <row r="5473" spans="25:27">
      <c r="Y5473">
        <v>620107</v>
      </c>
      <c r="Z5473" s="31">
        <v>44921</v>
      </c>
      <c r="AA5473">
        <v>7</v>
      </c>
    </row>
    <row r="5474" spans="25:27">
      <c r="Y5474">
        <v>620107</v>
      </c>
      <c r="Z5474" s="31">
        <v>44922</v>
      </c>
      <c r="AA5474">
        <v>0</v>
      </c>
    </row>
    <row r="5475" spans="25:27">
      <c r="Y5475">
        <v>620107</v>
      </c>
      <c r="Z5475" s="31">
        <v>44923</v>
      </c>
      <c r="AA5475">
        <v>0</v>
      </c>
    </row>
    <row r="5476" spans="25:27">
      <c r="Y5476">
        <v>620107</v>
      </c>
      <c r="Z5476" s="31">
        <v>44924</v>
      </c>
      <c r="AA5476">
        <v>5</v>
      </c>
    </row>
    <row r="5477" spans="25:27">
      <c r="Y5477">
        <v>620107</v>
      </c>
      <c r="Z5477" s="31">
        <v>44925</v>
      </c>
      <c r="AA5477">
        <v>6</v>
      </c>
    </row>
    <row r="5478" spans="25:27">
      <c r="Y5478">
        <v>620107</v>
      </c>
      <c r="Z5478" s="31">
        <v>44926</v>
      </c>
      <c r="AA5478">
        <v>14</v>
      </c>
    </row>
    <row r="5479" spans="25:27">
      <c r="Y5479">
        <v>620107</v>
      </c>
      <c r="Z5479" s="31">
        <v>44927</v>
      </c>
      <c r="AA5479">
        <v>3</v>
      </c>
    </row>
    <row r="5480" spans="25:27">
      <c r="Y5480">
        <v>620107</v>
      </c>
      <c r="Z5480" s="31">
        <v>44928</v>
      </c>
      <c r="AA5480">
        <v>6</v>
      </c>
    </row>
    <row r="5481" spans="25:27">
      <c r="Y5481">
        <v>620107</v>
      </c>
      <c r="Z5481" s="31">
        <v>44929</v>
      </c>
      <c r="AA5481">
        <v>8</v>
      </c>
    </row>
    <row r="5482" spans="25:27">
      <c r="Y5482">
        <v>620107</v>
      </c>
      <c r="Z5482" s="31">
        <v>44930</v>
      </c>
      <c r="AA5482">
        <v>15</v>
      </c>
    </row>
    <row r="5483" spans="25:27">
      <c r="Y5483">
        <v>620107</v>
      </c>
      <c r="Z5483" s="31">
        <v>44931</v>
      </c>
      <c r="AA5483">
        <v>21</v>
      </c>
    </row>
    <row r="5484" spans="25:27">
      <c r="Y5484">
        <v>620107</v>
      </c>
      <c r="Z5484" s="31">
        <v>44932</v>
      </c>
      <c r="AA5484">
        <v>0</v>
      </c>
    </row>
    <row r="5485" spans="25:27">
      <c r="Y5485">
        <v>620107</v>
      </c>
      <c r="Z5485" s="31">
        <v>44933</v>
      </c>
      <c r="AA5485">
        <v>0</v>
      </c>
    </row>
    <row r="5486" spans="25:27">
      <c r="Y5486">
        <v>620107</v>
      </c>
      <c r="Z5486" s="31">
        <v>44934</v>
      </c>
      <c r="AA5486">
        <v>0</v>
      </c>
    </row>
    <row r="5487" spans="25:27">
      <c r="Y5487">
        <v>620107</v>
      </c>
      <c r="Z5487" s="31">
        <v>44935</v>
      </c>
      <c r="AA5487">
        <v>0</v>
      </c>
    </row>
    <row r="5488" spans="25:27">
      <c r="Y5488">
        <v>620107</v>
      </c>
      <c r="Z5488" s="31">
        <v>44936</v>
      </c>
      <c r="AA5488">
        <v>0</v>
      </c>
    </row>
    <row r="5489" spans="25:27">
      <c r="Y5489">
        <v>620107</v>
      </c>
      <c r="Z5489" s="31">
        <v>44937</v>
      </c>
      <c r="AA5489">
        <v>0</v>
      </c>
    </row>
    <row r="5490" spans="25:27">
      <c r="Y5490">
        <v>620107</v>
      </c>
      <c r="Z5490" s="31">
        <v>44938</v>
      </c>
      <c r="AA5490">
        <v>0</v>
      </c>
    </row>
    <row r="5491" spans="25:27">
      <c r="Y5491">
        <v>620107</v>
      </c>
      <c r="Z5491" s="31">
        <v>44939</v>
      </c>
      <c r="AA5491">
        <v>0</v>
      </c>
    </row>
    <row r="5492" spans="25:27">
      <c r="Y5492">
        <v>620107</v>
      </c>
      <c r="Z5492" s="31">
        <v>44940</v>
      </c>
      <c r="AA5492">
        <v>0</v>
      </c>
    </row>
    <row r="5493" spans="25:27">
      <c r="Y5493">
        <v>620107</v>
      </c>
      <c r="Z5493" s="31">
        <v>44941</v>
      </c>
      <c r="AA5493">
        <v>0</v>
      </c>
    </row>
    <row r="5494" spans="25:27">
      <c r="Y5494">
        <v>620107</v>
      </c>
      <c r="Z5494" s="31">
        <v>44942</v>
      </c>
      <c r="AA5494">
        <v>0</v>
      </c>
    </row>
    <row r="5495" spans="25:27">
      <c r="Y5495">
        <v>620107</v>
      </c>
      <c r="Z5495" s="31">
        <v>44943</v>
      </c>
      <c r="AA5495">
        <v>0</v>
      </c>
    </row>
    <row r="5496" spans="25:27">
      <c r="Y5496">
        <v>620107</v>
      </c>
      <c r="Z5496" s="31">
        <v>44944</v>
      </c>
      <c r="AA5496">
        <v>0</v>
      </c>
    </row>
    <row r="5497" spans="25:27">
      <c r="Y5497">
        <v>620107</v>
      </c>
      <c r="Z5497" s="31">
        <v>44945</v>
      </c>
      <c r="AA5497">
        <v>0</v>
      </c>
    </row>
    <row r="5498" spans="25:27">
      <c r="Y5498">
        <v>620107</v>
      </c>
      <c r="Z5498" s="31">
        <v>44946</v>
      </c>
      <c r="AA5498">
        <v>0</v>
      </c>
    </row>
    <row r="5499" spans="25:27">
      <c r="Y5499">
        <v>620107</v>
      </c>
      <c r="Z5499" s="31">
        <v>44947</v>
      </c>
      <c r="AA5499">
        <v>14</v>
      </c>
    </row>
    <row r="5500" spans="25:27">
      <c r="Y5500">
        <v>620107</v>
      </c>
      <c r="Z5500" s="31">
        <v>44948</v>
      </c>
      <c r="AA5500">
        <v>0</v>
      </c>
    </row>
    <row r="5501" spans="25:27">
      <c r="Y5501">
        <v>620107</v>
      </c>
      <c r="Z5501" s="31">
        <v>44949</v>
      </c>
      <c r="AA5501">
        <v>0</v>
      </c>
    </row>
    <row r="5502" spans="25:27">
      <c r="Y5502">
        <v>620107</v>
      </c>
      <c r="Z5502" s="31">
        <v>44950</v>
      </c>
      <c r="AA5502">
        <v>17</v>
      </c>
    </row>
    <row r="5503" spans="25:27">
      <c r="Y5503">
        <v>620107</v>
      </c>
      <c r="Z5503" s="31">
        <v>44951</v>
      </c>
      <c r="AA5503">
        <v>9</v>
      </c>
    </row>
    <row r="5504" spans="25:27">
      <c r="Y5504">
        <v>620107</v>
      </c>
      <c r="Z5504" s="31">
        <v>44952</v>
      </c>
      <c r="AA5504">
        <v>7</v>
      </c>
    </row>
    <row r="5505" spans="25:27">
      <c r="Y5505">
        <v>620107</v>
      </c>
      <c r="Z5505" s="31">
        <v>44953</v>
      </c>
      <c r="AA5505">
        <v>0</v>
      </c>
    </row>
    <row r="5506" spans="25:27">
      <c r="Y5506">
        <v>620107</v>
      </c>
      <c r="Z5506" s="31">
        <v>44954</v>
      </c>
      <c r="AA5506">
        <v>0</v>
      </c>
    </row>
    <row r="5507" spans="25:27">
      <c r="Y5507">
        <v>620107</v>
      </c>
      <c r="Z5507" s="31">
        <v>44955</v>
      </c>
      <c r="AA5507">
        <v>0</v>
      </c>
    </row>
    <row r="5508" spans="25:27">
      <c r="Y5508">
        <v>620107</v>
      </c>
      <c r="Z5508" s="31">
        <v>44956</v>
      </c>
      <c r="AA5508">
        <v>11</v>
      </c>
    </row>
    <row r="5509" spans="25:27">
      <c r="Y5509">
        <v>620107</v>
      </c>
      <c r="Z5509" s="31">
        <v>44957</v>
      </c>
      <c r="AA5509">
        <v>10</v>
      </c>
    </row>
    <row r="5510" spans="25:27">
      <c r="Y5510">
        <v>620107</v>
      </c>
      <c r="Z5510" s="31">
        <v>44958</v>
      </c>
      <c r="AA5510">
        <v>0</v>
      </c>
    </row>
    <row r="5511" spans="25:27">
      <c r="Y5511">
        <v>620107</v>
      </c>
      <c r="Z5511" s="31">
        <v>44959</v>
      </c>
      <c r="AA5511">
        <v>0</v>
      </c>
    </row>
    <row r="5512" spans="25:27">
      <c r="Y5512">
        <v>620107</v>
      </c>
      <c r="Z5512" s="31">
        <v>44960</v>
      </c>
      <c r="AA5512">
        <v>11</v>
      </c>
    </row>
    <row r="5513" spans="25:27">
      <c r="Y5513">
        <v>620107</v>
      </c>
      <c r="Z5513" s="31">
        <v>44961</v>
      </c>
      <c r="AA5513">
        <v>0</v>
      </c>
    </row>
    <row r="5514" spans="25:27">
      <c r="Y5514">
        <v>620107</v>
      </c>
      <c r="Z5514" s="31">
        <v>44962</v>
      </c>
      <c r="AA5514">
        <v>7</v>
      </c>
    </row>
    <row r="5515" spans="25:27">
      <c r="Y5515">
        <v>620107</v>
      </c>
      <c r="Z5515" s="31">
        <v>44963</v>
      </c>
      <c r="AA5515">
        <v>0</v>
      </c>
    </row>
    <row r="5516" spans="25:27">
      <c r="Y5516">
        <v>620107</v>
      </c>
      <c r="Z5516" s="31">
        <v>44964</v>
      </c>
      <c r="AA5516">
        <v>4</v>
      </c>
    </row>
    <row r="5517" spans="25:27">
      <c r="Y5517">
        <v>620107</v>
      </c>
      <c r="Z5517" s="31">
        <v>44965</v>
      </c>
      <c r="AA5517">
        <v>5</v>
      </c>
    </row>
    <row r="5518" spans="25:27">
      <c r="Y5518">
        <v>620107</v>
      </c>
      <c r="Z5518" s="31">
        <v>44966</v>
      </c>
      <c r="AA5518">
        <v>5</v>
      </c>
    </row>
    <row r="5519" spans="25:27">
      <c r="Y5519">
        <v>620107</v>
      </c>
      <c r="Z5519" s="31">
        <v>44967</v>
      </c>
      <c r="AA5519">
        <v>18</v>
      </c>
    </row>
    <row r="5520" spans="25:27">
      <c r="Y5520">
        <v>620107</v>
      </c>
      <c r="Z5520" s="31">
        <v>44968</v>
      </c>
      <c r="AA5520">
        <v>20</v>
      </c>
    </row>
    <row r="5521" spans="25:27">
      <c r="Y5521">
        <v>620107</v>
      </c>
      <c r="Z5521" s="31">
        <v>44969</v>
      </c>
      <c r="AA5521">
        <v>18</v>
      </c>
    </row>
    <row r="5522" spans="25:27">
      <c r="Y5522">
        <v>620107</v>
      </c>
      <c r="Z5522" s="31">
        <v>44970</v>
      </c>
      <c r="AA5522">
        <v>8</v>
      </c>
    </row>
    <row r="5523" spans="25:27">
      <c r="Y5523">
        <v>620107</v>
      </c>
      <c r="Z5523" s="31">
        <v>44971</v>
      </c>
      <c r="AA5523">
        <v>23</v>
      </c>
    </row>
    <row r="5524" spans="25:27">
      <c r="Y5524">
        <v>620107</v>
      </c>
      <c r="Z5524" s="31">
        <v>44972</v>
      </c>
      <c r="AA5524">
        <v>0</v>
      </c>
    </row>
    <row r="5525" spans="25:27">
      <c r="Y5525">
        <v>620107</v>
      </c>
      <c r="Z5525" s="31">
        <v>44973</v>
      </c>
      <c r="AA5525">
        <v>0</v>
      </c>
    </row>
    <row r="5526" spans="25:27">
      <c r="Y5526">
        <v>620107</v>
      </c>
      <c r="Z5526" s="31">
        <v>44974</v>
      </c>
      <c r="AA5526">
        <v>0</v>
      </c>
    </row>
    <row r="5527" spans="25:27">
      <c r="Y5527">
        <v>620107</v>
      </c>
      <c r="Z5527" s="31">
        <v>44975</v>
      </c>
      <c r="AA5527">
        <v>0</v>
      </c>
    </row>
    <row r="5528" spans="25:27">
      <c r="Y5528">
        <v>620107</v>
      </c>
      <c r="Z5528" s="31">
        <v>44976</v>
      </c>
      <c r="AA5528">
        <v>8</v>
      </c>
    </row>
    <row r="5529" spans="25:27">
      <c r="Y5529">
        <v>620107</v>
      </c>
      <c r="Z5529" s="31">
        <v>44977</v>
      </c>
      <c r="AA5529">
        <v>13</v>
      </c>
    </row>
    <row r="5530" spans="25:27">
      <c r="Y5530">
        <v>620107</v>
      </c>
      <c r="Z5530" s="31">
        <v>44978</v>
      </c>
      <c r="AA5530">
        <v>0</v>
      </c>
    </row>
    <row r="5531" spans="25:27">
      <c r="Y5531">
        <v>620107</v>
      </c>
      <c r="Z5531" s="31">
        <v>44979</v>
      </c>
      <c r="AA5531">
        <v>0</v>
      </c>
    </row>
    <row r="5532" spans="25:27">
      <c r="Y5532">
        <v>620107</v>
      </c>
      <c r="Z5532" s="31">
        <v>44980</v>
      </c>
      <c r="AA5532">
        <v>12</v>
      </c>
    </row>
    <row r="5533" spans="25:27">
      <c r="Y5533">
        <v>620107</v>
      </c>
      <c r="Z5533" s="31">
        <v>44981</v>
      </c>
      <c r="AA5533">
        <v>9</v>
      </c>
    </row>
    <row r="5534" spans="25:27">
      <c r="Y5534">
        <v>620107</v>
      </c>
      <c r="Z5534" s="31">
        <v>44982</v>
      </c>
      <c r="AA5534">
        <v>3</v>
      </c>
    </row>
    <row r="5535" spans="25:27">
      <c r="Y5535">
        <v>620107</v>
      </c>
      <c r="Z5535" s="31">
        <v>44983</v>
      </c>
      <c r="AA5535">
        <v>12</v>
      </c>
    </row>
    <row r="5536" spans="25:27">
      <c r="Y5536">
        <v>620107</v>
      </c>
      <c r="Z5536" s="31">
        <v>44984</v>
      </c>
      <c r="AA5536">
        <v>20</v>
      </c>
    </row>
    <row r="5537" spans="25:27">
      <c r="Y5537">
        <v>620107</v>
      </c>
      <c r="Z5537" s="31">
        <v>44985</v>
      </c>
      <c r="AA5537">
        <v>14</v>
      </c>
    </row>
    <row r="5538" spans="25:27">
      <c r="Y5538">
        <v>620107</v>
      </c>
      <c r="Z5538" s="31">
        <v>44986</v>
      </c>
      <c r="AA5538">
        <v>0</v>
      </c>
    </row>
    <row r="5539" spans="25:27">
      <c r="Y5539">
        <v>620107</v>
      </c>
      <c r="Z5539" s="31">
        <v>44987</v>
      </c>
      <c r="AA5539">
        <v>0</v>
      </c>
    </row>
    <row r="5540" spans="25:27">
      <c r="Y5540">
        <v>620107</v>
      </c>
      <c r="Z5540" s="31">
        <v>44988</v>
      </c>
      <c r="AA5540">
        <v>7</v>
      </c>
    </row>
    <row r="5541" spans="25:27">
      <c r="Y5541">
        <v>620107</v>
      </c>
      <c r="Z5541" s="31">
        <v>44989</v>
      </c>
      <c r="AA5541">
        <v>17</v>
      </c>
    </row>
    <row r="5542" spans="25:27">
      <c r="Y5542">
        <v>620107</v>
      </c>
      <c r="Z5542" s="31">
        <v>44990</v>
      </c>
      <c r="AA5542">
        <v>0</v>
      </c>
    </row>
    <row r="5543" spans="25:27">
      <c r="Y5543">
        <v>620107</v>
      </c>
      <c r="Z5543" s="31">
        <v>44991</v>
      </c>
      <c r="AA5543">
        <v>0</v>
      </c>
    </row>
    <row r="5544" spans="25:27">
      <c r="Y5544">
        <v>620107</v>
      </c>
      <c r="Z5544" s="31">
        <v>44992</v>
      </c>
      <c r="AA5544">
        <v>0</v>
      </c>
    </row>
    <row r="5545" spans="25:27">
      <c r="Y5545">
        <v>620107</v>
      </c>
      <c r="Z5545" s="31">
        <v>44993</v>
      </c>
      <c r="AA5545">
        <v>0</v>
      </c>
    </row>
    <row r="5546" spans="25:27">
      <c r="Y5546">
        <v>620107</v>
      </c>
      <c r="Z5546" s="31">
        <v>44994</v>
      </c>
      <c r="AA5546">
        <v>0</v>
      </c>
    </row>
    <row r="5547" spans="25:27">
      <c r="Y5547">
        <v>620107</v>
      </c>
      <c r="Z5547" s="31">
        <v>44995</v>
      </c>
      <c r="AA5547">
        <v>0</v>
      </c>
    </row>
    <row r="5548" spans="25:27">
      <c r="Y5548">
        <v>620107</v>
      </c>
      <c r="Z5548" s="31">
        <v>44996</v>
      </c>
      <c r="AA5548">
        <v>0</v>
      </c>
    </row>
    <row r="5549" spans="25:27">
      <c r="Y5549">
        <v>620107</v>
      </c>
      <c r="Z5549" s="31">
        <v>44997</v>
      </c>
      <c r="AA5549">
        <v>5</v>
      </c>
    </row>
    <row r="5550" spans="25:27">
      <c r="Y5550">
        <v>620107</v>
      </c>
      <c r="Z5550" s="31">
        <v>44998</v>
      </c>
      <c r="AA5550">
        <v>0</v>
      </c>
    </row>
    <row r="5551" spans="25:27">
      <c r="Y5551">
        <v>620107</v>
      </c>
      <c r="Z5551" s="31">
        <v>44999</v>
      </c>
      <c r="AA5551">
        <v>0</v>
      </c>
    </row>
    <row r="5552" spans="25:27">
      <c r="Y5552">
        <v>620107</v>
      </c>
      <c r="Z5552" s="31">
        <v>45000</v>
      </c>
      <c r="AA5552">
        <v>1</v>
      </c>
    </row>
    <row r="5553" spans="25:27">
      <c r="Y5553">
        <v>620107</v>
      </c>
      <c r="Z5553" s="31">
        <v>45001</v>
      </c>
      <c r="AA5553">
        <v>0</v>
      </c>
    </row>
    <row r="5554" spans="25:27">
      <c r="Y5554">
        <v>620107</v>
      </c>
      <c r="Z5554" s="31">
        <v>45002</v>
      </c>
      <c r="AA5554">
        <v>0</v>
      </c>
    </row>
    <row r="5555" spans="25:27">
      <c r="Y5555">
        <v>620107</v>
      </c>
      <c r="Z5555" s="31">
        <v>45003</v>
      </c>
      <c r="AA5555">
        <v>13</v>
      </c>
    </row>
    <row r="5556" spans="25:27">
      <c r="Y5556">
        <v>620107</v>
      </c>
      <c r="Z5556" s="31">
        <v>45004</v>
      </c>
      <c r="AA5556">
        <v>10</v>
      </c>
    </row>
    <row r="5557" spans="25:27">
      <c r="Y5557">
        <v>620107</v>
      </c>
      <c r="Z5557" s="31">
        <v>45005</v>
      </c>
      <c r="AA5557">
        <v>6</v>
      </c>
    </row>
    <row r="5558" spans="25:27">
      <c r="Y5558">
        <v>620107</v>
      </c>
      <c r="Z5558" s="31">
        <v>45006</v>
      </c>
      <c r="AA5558">
        <v>4</v>
      </c>
    </row>
    <row r="5559" spans="25:27">
      <c r="Y5559">
        <v>620107</v>
      </c>
      <c r="Z5559" s="31">
        <v>45007</v>
      </c>
      <c r="AA5559">
        <v>0</v>
      </c>
    </row>
    <row r="5560" spans="25:27">
      <c r="Y5560">
        <v>620107</v>
      </c>
      <c r="Z5560" s="31">
        <v>45008</v>
      </c>
      <c r="AA5560">
        <v>2</v>
      </c>
    </row>
    <row r="5561" spans="25:27">
      <c r="Y5561">
        <v>620107</v>
      </c>
      <c r="Z5561" s="31">
        <v>45009</v>
      </c>
      <c r="AA5561">
        <v>6</v>
      </c>
    </row>
    <row r="5562" spans="25:27">
      <c r="Y5562">
        <v>620107</v>
      </c>
      <c r="Z5562" s="31">
        <v>45010</v>
      </c>
      <c r="AA5562">
        <v>2</v>
      </c>
    </row>
    <row r="5563" spans="25:27">
      <c r="Y5563">
        <v>620107</v>
      </c>
      <c r="Z5563" s="31">
        <v>45011</v>
      </c>
      <c r="AA5563">
        <v>5</v>
      </c>
    </row>
    <row r="5564" spans="25:27">
      <c r="Y5564">
        <v>620107</v>
      </c>
      <c r="Z5564" s="31">
        <v>45012</v>
      </c>
      <c r="AA5564">
        <v>0</v>
      </c>
    </row>
    <row r="5565" spans="25:27">
      <c r="Y5565">
        <v>620107</v>
      </c>
      <c r="Z5565" s="31">
        <v>45013</v>
      </c>
      <c r="AA5565">
        <v>0</v>
      </c>
    </row>
    <row r="5566" spans="25:27">
      <c r="Y5566">
        <v>620107</v>
      </c>
      <c r="Z5566" s="31">
        <v>45014</v>
      </c>
      <c r="AA5566">
        <v>0</v>
      </c>
    </row>
    <row r="5567" spans="25:27">
      <c r="Y5567">
        <v>620107</v>
      </c>
      <c r="Z5567" s="31">
        <v>45015</v>
      </c>
      <c r="AA5567">
        <v>0</v>
      </c>
    </row>
    <row r="5568" spans="25:27">
      <c r="Y5568">
        <v>620107</v>
      </c>
      <c r="Z5568" s="31">
        <v>45016</v>
      </c>
      <c r="AA5568">
        <v>0</v>
      </c>
    </row>
    <row r="5569" spans="25:27">
      <c r="Y5569">
        <v>620107</v>
      </c>
      <c r="Z5569" s="31">
        <v>45017</v>
      </c>
      <c r="AA5569">
        <v>0</v>
      </c>
    </row>
    <row r="5570" spans="25:27">
      <c r="Y5570">
        <v>620107</v>
      </c>
      <c r="Z5570" s="31">
        <v>45018</v>
      </c>
      <c r="AA5570">
        <v>0</v>
      </c>
    </row>
    <row r="5571" spans="25:27">
      <c r="Y5571">
        <v>620107</v>
      </c>
      <c r="Z5571" s="31">
        <v>45019</v>
      </c>
      <c r="AA5571">
        <v>0</v>
      </c>
    </row>
    <row r="5572" spans="25:27">
      <c r="Y5572">
        <v>620107</v>
      </c>
      <c r="Z5572" s="31">
        <v>45020</v>
      </c>
      <c r="AA5572">
        <v>0</v>
      </c>
    </row>
    <row r="5573" spans="25:27">
      <c r="Y5573">
        <v>620107</v>
      </c>
      <c r="Z5573" s="31">
        <v>45021</v>
      </c>
      <c r="AA5573">
        <v>6</v>
      </c>
    </row>
    <row r="5574" spans="25:27">
      <c r="Y5574">
        <v>620107</v>
      </c>
      <c r="Z5574" s="31">
        <v>45022</v>
      </c>
      <c r="AA5574">
        <v>9</v>
      </c>
    </row>
    <row r="5575" spans="25:27">
      <c r="Y5575">
        <v>620107</v>
      </c>
      <c r="Z5575" s="31">
        <v>45023</v>
      </c>
      <c r="AA5575">
        <v>6</v>
      </c>
    </row>
    <row r="5576" spans="25:27">
      <c r="Y5576">
        <v>620107</v>
      </c>
      <c r="Z5576" s="31">
        <v>45024</v>
      </c>
      <c r="AA5576">
        <v>7</v>
      </c>
    </row>
    <row r="5577" spans="25:27">
      <c r="Y5577">
        <v>620107</v>
      </c>
      <c r="Z5577" s="31">
        <v>45025</v>
      </c>
      <c r="AA5577">
        <v>7</v>
      </c>
    </row>
    <row r="5578" spans="25:27">
      <c r="Y5578">
        <v>620107</v>
      </c>
      <c r="Z5578" s="31">
        <v>45026</v>
      </c>
      <c r="AA5578">
        <v>12</v>
      </c>
    </row>
    <row r="5579" spans="25:27">
      <c r="Y5579">
        <v>620107</v>
      </c>
      <c r="Z5579" s="31">
        <v>45027</v>
      </c>
      <c r="AA5579">
        <v>12</v>
      </c>
    </row>
    <row r="5580" spans="25:27">
      <c r="Y5580">
        <v>620107</v>
      </c>
      <c r="Z5580" s="31">
        <v>45028</v>
      </c>
      <c r="AA5580">
        <v>6</v>
      </c>
    </row>
    <row r="5581" spans="25:27">
      <c r="Y5581">
        <v>620107</v>
      </c>
      <c r="Z5581" s="31">
        <v>45029</v>
      </c>
      <c r="AA5581">
        <v>19</v>
      </c>
    </row>
    <row r="5582" spans="25:27">
      <c r="Y5582">
        <v>620107</v>
      </c>
      <c r="Z5582" s="31">
        <v>45030</v>
      </c>
      <c r="AA5582">
        <v>15</v>
      </c>
    </row>
    <row r="5583" spans="25:27">
      <c r="Y5583">
        <v>620107</v>
      </c>
      <c r="Z5583" s="31">
        <v>45031</v>
      </c>
      <c r="AA5583">
        <v>13</v>
      </c>
    </row>
    <row r="5584" spans="25:27">
      <c r="Y5584">
        <v>620107</v>
      </c>
      <c r="Z5584" s="31">
        <v>45032</v>
      </c>
      <c r="AA5584">
        <v>7</v>
      </c>
    </row>
    <row r="5585" spans="25:27">
      <c r="Y5585">
        <v>620107</v>
      </c>
      <c r="Z5585" s="31">
        <v>45033</v>
      </c>
      <c r="AA5585">
        <v>6</v>
      </c>
    </row>
    <row r="5586" spans="25:27">
      <c r="Y5586">
        <v>620107</v>
      </c>
      <c r="Z5586" s="31">
        <v>45034</v>
      </c>
      <c r="AA5586">
        <v>19</v>
      </c>
    </row>
    <row r="5587" spans="25:27">
      <c r="Y5587">
        <v>620107</v>
      </c>
      <c r="Z5587" s="31">
        <v>45035</v>
      </c>
      <c r="AA5587">
        <v>12</v>
      </c>
    </row>
    <row r="5588" spans="25:27">
      <c r="Y5588">
        <v>620107</v>
      </c>
      <c r="Z5588" s="31">
        <v>45036</v>
      </c>
      <c r="AA5588">
        <v>16</v>
      </c>
    </row>
    <row r="5589" spans="25:27">
      <c r="Y5589">
        <v>620107</v>
      </c>
      <c r="Z5589" s="31">
        <v>45037</v>
      </c>
      <c r="AA5589">
        <v>6</v>
      </c>
    </row>
    <row r="5590" spans="25:27">
      <c r="Y5590">
        <v>620107</v>
      </c>
      <c r="Z5590" s="31">
        <v>45038</v>
      </c>
      <c r="AA5590">
        <v>8</v>
      </c>
    </row>
    <row r="5591" spans="25:27">
      <c r="Y5591">
        <v>620107</v>
      </c>
      <c r="Z5591" s="31">
        <v>45039</v>
      </c>
      <c r="AA5591">
        <v>13</v>
      </c>
    </row>
    <row r="5592" spans="25:27">
      <c r="Y5592">
        <v>620107</v>
      </c>
      <c r="Z5592" s="31">
        <v>45040</v>
      </c>
      <c r="AA5592">
        <v>7</v>
      </c>
    </row>
    <row r="5593" spans="25:27">
      <c r="Y5593">
        <v>620107</v>
      </c>
      <c r="Z5593" s="31">
        <v>45041</v>
      </c>
      <c r="AA5593">
        <v>0</v>
      </c>
    </row>
    <row r="5594" spans="25:27">
      <c r="Y5594">
        <v>620107</v>
      </c>
      <c r="Z5594" s="31">
        <v>45042</v>
      </c>
      <c r="AA5594">
        <v>19</v>
      </c>
    </row>
    <row r="5595" spans="25:27">
      <c r="Y5595">
        <v>620107</v>
      </c>
      <c r="Z5595" s="31">
        <v>45043</v>
      </c>
      <c r="AA5595">
        <v>9</v>
      </c>
    </row>
    <row r="5596" spans="25:27">
      <c r="Y5596">
        <v>620107</v>
      </c>
      <c r="Z5596" s="31">
        <v>45044</v>
      </c>
      <c r="AA5596">
        <v>18</v>
      </c>
    </row>
    <row r="5597" spans="25:27">
      <c r="Y5597">
        <v>620107</v>
      </c>
      <c r="Z5597" s="31">
        <v>45045</v>
      </c>
      <c r="AA5597">
        <v>12</v>
      </c>
    </row>
    <row r="5598" spans="25:27">
      <c r="Y5598">
        <v>620107</v>
      </c>
      <c r="Z5598" s="31">
        <v>45046</v>
      </c>
      <c r="AA5598">
        <v>18</v>
      </c>
    </row>
    <row r="5599" spans="25:27">
      <c r="Y5599">
        <v>620107</v>
      </c>
      <c r="Z5599" s="31">
        <v>45047</v>
      </c>
      <c r="AA5599">
        <v>0</v>
      </c>
    </row>
    <row r="5600" spans="25:27">
      <c r="Y5600">
        <v>620107</v>
      </c>
      <c r="Z5600" s="31">
        <v>45048</v>
      </c>
      <c r="AA5600">
        <v>2</v>
      </c>
    </row>
    <row r="5601" spans="25:27">
      <c r="Y5601">
        <v>620107</v>
      </c>
      <c r="Z5601" s="31">
        <v>45049</v>
      </c>
      <c r="AA5601">
        <v>13</v>
      </c>
    </row>
    <row r="5602" spans="25:27">
      <c r="Y5602">
        <v>620107</v>
      </c>
      <c r="Z5602" s="31">
        <v>45050</v>
      </c>
      <c r="AA5602">
        <v>19</v>
      </c>
    </row>
    <row r="5603" spans="25:27">
      <c r="Y5603">
        <v>620107</v>
      </c>
      <c r="Z5603" s="31">
        <v>45051</v>
      </c>
      <c r="AA5603">
        <v>12</v>
      </c>
    </row>
    <row r="5604" spans="25:27">
      <c r="Y5604">
        <v>620107</v>
      </c>
      <c r="Z5604" s="31">
        <v>45052</v>
      </c>
      <c r="AA5604">
        <v>0</v>
      </c>
    </row>
    <row r="5605" spans="25:27">
      <c r="Y5605">
        <v>620107</v>
      </c>
      <c r="Z5605" s="31">
        <v>45053</v>
      </c>
      <c r="AA5605">
        <v>0</v>
      </c>
    </row>
    <row r="5606" spans="25:27">
      <c r="Y5606">
        <v>620107</v>
      </c>
      <c r="Z5606" s="31">
        <v>45054</v>
      </c>
      <c r="AA5606">
        <v>10</v>
      </c>
    </row>
    <row r="5607" spans="25:27">
      <c r="Y5607">
        <v>620107</v>
      </c>
      <c r="Z5607" s="31">
        <v>45055</v>
      </c>
      <c r="AA5607">
        <v>5</v>
      </c>
    </row>
    <row r="5608" spans="25:27">
      <c r="Y5608">
        <v>620107</v>
      </c>
      <c r="Z5608" s="31">
        <v>45056</v>
      </c>
      <c r="AA5608">
        <v>0</v>
      </c>
    </row>
    <row r="5609" spans="25:27">
      <c r="Y5609">
        <v>620107</v>
      </c>
      <c r="Z5609" s="31">
        <v>45057</v>
      </c>
      <c r="AA5609">
        <v>13</v>
      </c>
    </row>
    <row r="5610" spans="25:27">
      <c r="Y5610">
        <v>620107</v>
      </c>
      <c r="Z5610" s="31">
        <v>45058</v>
      </c>
      <c r="AA5610">
        <v>21</v>
      </c>
    </row>
    <row r="5611" spans="25:27">
      <c r="Y5611">
        <v>620107</v>
      </c>
      <c r="Z5611" s="31">
        <v>45059</v>
      </c>
      <c r="AA5611">
        <v>0</v>
      </c>
    </row>
    <row r="5612" spans="25:27">
      <c r="Y5612">
        <v>620107</v>
      </c>
      <c r="Z5612" s="31">
        <v>45060</v>
      </c>
      <c r="AA5612">
        <v>0</v>
      </c>
    </row>
    <row r="5613" spans="25:27">
      <c r="Y5613">
        <v>620107</v>
      </c>
      <c r="Z5613" s="31">
        <v>45061</v>
      </c>
      <c r="AA5613">
        <v>10</v>
      </c>
    </row>
    <row r="5614" spans="25:27">
      <c r="Y5614">
        <v>620107</v>
      </c>
      <c r="Z5614" s="31">
        <v>45062</v>
      </c>
      <c r="AA5614">
        <v>0</v>
      </c>
    </row>
    <row r="5615" spans="25:27">
      <c r="Y5615">
        <v>620107</v>
      </c>
      <c r="Z5615" s="31">
        <v>45063</v>
      </c>
      <c r="AA5615">
        <v>0</v>
      </c>
    </row>
    <row r="5616" spans="25:27">
      <c r="Y5616">
        <v>620107</v>
      </c>
      <c r="Z5616" s="31">
        <v>45064</v>
      </c>
      <c r="AA5616">
        <v>20</v>
      </c>
    </row>
    <row r="5617" spans="25:27">
      <c r="Y5617">
        <v>620107</v>
      </c>
      <c r="Z5617" s="31">
        <v>45065</v>
      </c>
      <c r="AA5617">
        <v>0</v>
      </c>
    </row>
    <row r="5618" spans="25:27">
      <c r="Y5618">
        <v>620107</v>
      </c>
      <c r="Z5618" s="31">
        <v>45066</v>
      </c>
      <c r="AA5618">
        <v>0</v>
      </c>
    </row>
    <row r="5619" spans="25:27">
      <c r="Y5619">
        <v>620107</v>
      </c>
      <c r="Z5619" s="31">
        <v>45067</v>
      </c>
      <c r="AA5619">
        <v>0</v>
      </c>
    </row>
    <row r="5620" spans="25:27">
      <c r="Y5620">
        <v>620107</v>
      </c>
      <c r="Z5620" s="31">
        <v>45068</v>
      </c>
      <c r="AA5620">
        <v>0</v>
      </c>
    </row>
    <row r="5621" spans="25:27">
      <c r="Y5621">
        <v>620107</v>
      </c>
      <c r="Z5621" s="31">
        <v>45069</v>
      </c>
      <c r="AA5621">
        <v>0</v>
      </c>
    </row>
    <row r="5622" spans="25:27">
      <c r="Y5622">
        <v>620107</v>
      </c>
      <c r="Z5622" s="31">
        <v>45070</v>
      </c>
      <c r="AA5622">
        <v>0</v>
      </c>
    </row>
    <row r="5623" spans="25:27">
      <c r="Y5623">
        <v>620107</v>
      </c>
      <c r="Z5623" s="31">
        <v>45071</v>
      </c>
      <c r="AA5623">
        <v>0</v>
      </c>
    </row>
    <row r="5624" spans="25:27">
      <c r="Y5624">
        <v>620107</v>
      </c>
      <c r="Z5624" s="31">
        <v>45072</v>
      </c>
      <c r="AA5624">
        <v>0</v>
      </c>
    </row>
    <row r="5625" spans="25:27">
      <c r="Y5625">
        <v>620107</v>
      </c>
      <c r="Z5625" s="31">
        <v>45073</v>
      </c>
      <c r="AA5625">
        <v>0</v>
      </c>
    </row>
    <row r="5626" spans="25:27">
      <c r="Y5626">
        <v>620107</v>
      </c>
      <c r="Z5626" s="31">
        <v>45074</v>
      </c>
      <c r="AA5626">
        <v>0</v>
      </c>
    </row>
    <row r="5627" spans="25:27">
      <c r="Y5627">
        <v>620107</v>
      </c>
      <c r="Z5627" s="31">
        <v>45075</v>
      </c>
      <c r="AA5627">
        <v>0</v>
      </c>
    </row>
    <row r="5628" spans="25:27">
      <c r="Y5628">
        <v>620107</v>
      </c>
      <c r="Z5628" s="31">
        <v>45076</v>
      </c>
      <c r="AA5628">
        <v>21</v>
      </c>
    </row>
    <row r="5629" spans="25:27">
      <c r="Y5629">
        <v>620107</v>
      </c>
      <c r="Z5629" s="31">
        <v>45077</v>
      </c>
      <c r="AA5629">
        <v>14</v>
      </c>
    </row>
    <row r="5630" spans="25:27">
      <c r="Y5630">
        <v>620107</v>
      </c>
      <c r="Z5630" s="31">
        <v>45078</v>
      </c>
      <c r="AA5630">
        <v>0</v>
      </c>
    </row>
    <row r="5631" spans="25:27">
      <c r="Y5631">
        <v>620107</v>
      </c>
      <c r="Z5631" s="31">
        <v>45079</v>
      </c>
      <c r="AA5631">
        <v>20</v>
      </c>
    </row>
    <row r="5632" spans="25:27">
      <c r="Y5632">
        <v>620107</v>
      </c>
      <c r="Z5632" s="31">
        <v>45080</v>
      </c>
      <c r="AA5632">
        <v>4</v>
      </c>
    </row>
    <row r="5633" spans="25:27">
      <c r="Y5633">
        <v>620107</v>
      </c>
      <c r="Z5633" s="31">
        <v>45081</v>
      </c>
      <c r="AA5633">
        <v>3</v>
      </c>
    </row>
    <row r="5634" spans="25:27">
      <c r="Y5634">
        <v>620107</v>
      </c>
      <c r="Z5634" s="31">
        <v>45082</v>
      </c>
      <c r="AA5634">
        <v>0</v>
      </c>
    </row>
    <row r="5635" spans="25:27">
      <c r="Y5635">
        <v>620107</v>
      </c>
      <c r="Z5635" s="31">
        <v>45083</v>
      </c>
      <c r="AA5635">
        <v>10</v>
      </c>
    </row>
    <row r="5636" spans="25:27">
      <c r="Y5636">
        <v>620107</v>
      </c>
      <c r="Z5636" s="31">
        <v>45084</v>
      </c>
      <c r="AA5636">
        <v>3</v>
      </c>
    </row>
    <row r="5637" spans="25:27">
      <c r="Y5637">
        <v>620107</v>
      </c>
      <c r="Z5637" s="31">
        <v>45085</v>
      </c>
      <c r="AA5637">
        <v>15</v>
      </c>
    </row>
    <row r="5638" spans="25:27">
      <c r="Y5638">
        <v>620107</v>
      </c>
      <c r="Z5638" s="31">
        <v>45086</v>
      </c>
      <c r="AA5638">
        <v>0</v>
      </c>
    </row>
    <row r="5639" spans="25:27">
      <c r="Y5639">
        <v>620107</v>
      </c>
      <c r="Z5639" s="31">
        <v>45087</v>
      </c>
      <c r="AA5639">
        <v>0</v>
      </c>
    </row>
    <row r="5640" spans="25:27">
      <c r="Y5640">
        <v>620107</v>
      </c>
      <c r="Z5640" s="31">
        <v>45088</v>
      </c>
      <c r="AA5640">
        <v>2</v>
      </c>
    </row>
    <row r="5641" spans="25:27">
      <c r="Y5641">
        <v>620107</v>
      </c>
      <c r="Z5641" s="31">
        <v>45089</v>
      </c>
      <c r="AA5641">
        <v>16</v>
      </c>
    </row>
    <row r="5642" spans="25:27">
      <c r="Y5642">
        <v>620107</v>
      </c>
      <c r="Z5642" s="31">
        <v>45090</v>
      </c>
      <c r="AA5642">
        <v>7</v>
      </c>
    </row>
    <row r="5643" spans="25:27">
      <c r="Y5643">
        <v>620107</v>
      </c>
      <c r="Z5643" s="31">
        <v>45091</v>
      </c>
      <c r="AA5643">
        <v>0</v>
      </c>
    </row>
    <row r="5644" spans="25:27">
      <c r="Y5644">
        <v>620107</v>
      </c>
      <c r="Z5644" s="31">
        <v>45092</v>
      </c>
      <c r="AA5644">
        <v>0</v>
      </c>
    </row>
    <row r="5645" spans="25:27">
      <c r="Y5645">
        <v>620107</v>
      </c>
      <c r="Z5645" s="31">
        <v>45093</v>
      </c>
      <c r="AA5645">
        <v>12</v>
      </c>
    </row>
    <row r="5646" spans="25:27">
      <c r="Y5646">
        <v>620107</v>
      </c>
      <c r="Z5646" s="31">
        <v>45094</v>
      </c>
      <c r="AA5646">
        <v>17</v>
      </c>
    </row>
    <row r="5647" spans="25:27">
      <c r="Y5647">
        <v>620107</v>
      </c>
      <c r="Z5647" s="31">
        <v>45095</v>
      </c>
      <c r="AA5647">
        <v>16</v>
      </c>
    </row>
    <row r="5648" spans="25:27">
      <c r="Y5648">
        <v>620107</v>
      </c>
      <c r="Z5648" s="31">
        <v>45096</v>
      </c>
      <c r="AA5648">
        <v>10</v>
      </c>
    </row>
    <row r="5649" spans="25:27">
      <c r="Y5649">
        <v>620107</v>
      </c>
      <c r="Z5649" s="31">
        <v>45097</v>
      </c>
      <c r="AA5649">
        <v>19</v>
      </c>
    </row>
    <row r="5650" spans="25:27">
      <c r="Y5650">
        <v>620107</v>
      </c>
      <c r="Z5650" s="31">
        <v>45098</v>
      </c>
      <c r="AA5650">
        <v>15</v>
      </c>
    </row>
    <row r="5651" spans="25:27">
      <c r="Y5651">
        <v>620107</v>
      </c>
      <c r="Z5651" s="31">
        <v>45099</v>
      </c>
      <c r="AA5651">
        <v>13</v>
      </c>
    </row>
    <row r="5652" spans="25:27">
      <c r="Y5652">
        <v>620107</v>
      </c>
      <c r="Z5652" s="31">
        <v>45100</v>
      </c>
      <c r="AA5652">
        <v>5</v>
      </c>
    </row>
    <row r="5653" spans="25:27">
      <c r="Y5653">
        <v>620107</v>
      </c>
      <c r="Z5653" s="31">
        <v>45101</v>
      </c>
      <c r="AA5653">
        <v>2</v>
      </c>
    </row>
    <row r="5654" spans="25:27">
      <c r="Y5654">
        <v>620107</v>
      </c>
      <c r="Z5654" s="31">
        <v>45102</v>
      </c>
      <c r="AA5654">
        <v>0</v>
      </c>
    </row>
    <row r="5655" spans="25:27">
      <c r="Y5655">
        <v>620107</v>
      </c>
      <c r="Z5655" s="31">
        <v>45103</v>
      </c>
      <c r="AA5655">
        <v>11</v>
      </c>
    </row>
    <row r="5656" spans="25:27">
      <c r="Y5656">
        <v>620107</v>
      </c>
      <c r="Z5656" s="31">
        <v>45104</v>
      </c>
      <c r="AA5656">
        <v>10</v>
      </c>
    </row>
    <row r="5657" spans="25:27">
      <c r="Y5657">
        <v>620107</v>
      </c>
      <c r="Z5657" s="31">
        <v>45105</v>
      </c>
      <c r="AA5657">
        <v>17</v>
      </c>
    </row>
    <row r="5658" spans="25:27">
      <c r="Y5658">
        <v>620107</v>
      </c>
      <c r="Z5658" s="31">
        <v>45106</v>
      </c>
      <c r="AA5658">
        <v>16</v>
      </c>
    </row>
    <row r="5659" spans="25:27">
      <c r="Y5659">
        <v>620107</v>
      </c>
      <c r="Z5659" s="31">
        <v>45107</v>
      </c>
      <c r="AA5659">
        <v>14</v>
      </c>
    </row>
    <row r="5660" spans="25:27">
      <c r="Y5660">
        <v>620107</v>
      </c>
      <c r="Z5660" s="31">
        <v>45108</v>
      </c>
      <c r="AA5660">
        <v>0</v>
      </c>
    </row>
    <row r="5661" spans="25:27">
      <c r="Y5661">
        <v>620107</v>
      </c>
      <c r="Z5661" s="31">
        <v>45109</v>
      </c>
      <c r="AA5661">
        <v>0</v>
      </c>
    </row>
    <row r="5662" spans="25:27">
      <c r="Y5662">
        <v>620107</v>
      </c>
      <c r="Z5662" s="31">
        <v>45110</v>
      </c>
      <c r="AA5662">
        <v>13</v>
      </c>
    </row>
    <row r="5663" spans="25:27">
      <c r="Y5663">
        <v>620107</v>
      </c>
      <c r="Z5663" s="31">
        <v>45111</v>
      </c>
      <c r="AA5663">
        <v>18</v>
      </c>
    </row>
    <row r="5664" spans="25:27">
      <c r="Y5664">
        <v>620107</v>
      </c>
      <c r="Z5664" s="31">
        <v>45112</v>
      </c>
      <c r="AA5664">
        <v>12</v>
      </c>
    </row>
    <row r="5665" spans="25:27">
      <c r="Y5665">
        <v>620107</v>
      </c>
      <c r="Z5665" s="31">
        <v>45113</v>
      </c>
      <c r="AA5665">
        <v>6</v>
      </c>
    </row>
    <row r="5666" spans="25:27">
      <c r="Y5666">
        <v>620107</v>
      </c>
      <c r="Z5666" s="31">
        <v>45114</v>
      </c>
      <c r="AA5666">
        <v>6</v>
      </c>
    </row>
    <row r="5667" spans="25:27">
      <c r="Y5667">
        <v>620107</v>
      </c>
      <c r="Z5667" s="31">
        <v>45115</v>
      </c>
      <c r="AA5667">
        <v>0</v>
      </c>
    </row>
    <row r="5668" spans="25:27">
      <c r="Y5668">
        <v>620107</v>
      </c>
      <c r="Z5668" s="31">
        <v>45116</v>
      </c>
      <c r="AA5668">
        <v>9</v>
      </c>
    </row>
    <row r="5669" spans="25:27">
      <c r="Y5669">
        <v>620107</v>
      </c>
      <c r="Z5669" s="31">
        <v>45117</v>
      </c>
      <c r="AA5669">
        <v>0</v>
      </c>
    </row>
    <row r="5670" spans="25:27">
      <c r="Y5670">
        <v>620107</v>
      </c>
      <c r="Z5670" s="31">
        <v>45118</v>
      </c>
      <c r="AA5670">
        <v>0</v>
      </c>
    </row>
    <row r="5671" spans="25:27">
      <c r="Y5671">
        <v>620107</v>
      </c>
      <c r="Z5671" s="31">
        <v>45119</v>
      </c>
      <c r="AA5671">
        <v>0</v>
      </c>
    </row>
    <row r="5672" spans="25:27">
      <c r="Y5672">
        <v>620107</v>
      </c>
      <c r="Z5672" s="31">
        <v>45120</v>
      </c>
      <c r="AA5672">
        <v>0</v>
      </c>
    </row>
    <row r="5673" spans="25:27">
      <c r="Y5673">
        <v>620107</v>
      </c>
      <c r="Z5673" s="31">
        <v>45121</v>
      </c>
      <c r="AA5673">
        <v>0</v>
      </c>
    </row>
    <row r="5674" spans="25:27">
      <c r="Y5674">
        <v>620107</v>
      </c>
      <c r="Z5674" s="31">
        <v>45122</v>
      </c>
      <c r="AA5674">
        <v>1</v>
      </c>
    </row>
    <row r="5675" spans="25:27">
      <c r="Y5675">
        <v>620107</v>
      </c>
      <c r="Z5675" s="31">
        <v>45123</v>
      </c>
      <c r="AA5675">
        <v>14</v>
      </c>
    </row>
    <row r="5676" spans="25:27">
      <c r="Y5676">
        <v>620107</v>
      </c>
      <c r="Z5676" s="31">
        <v>45124</v>
      </c>
      <c r="AA5676">
        <v>13</v>
      </c>
    </row>
    <row r="5677" spans="25:27">
      <c r="Y5677">
        <v>620107</v>
      </c>
      <c r="Z5677" s="31">
        <v>45125</v>
      </c>
      <c r="AA5677">
        <v>6</v>
      </c>
    </row>
    <row r="5678" spans="25:27">
      <c r="Y5678">
        <v>620107</v>
      </c>
      <c r="Z5678" s="31">
        <v>45126</v>
      </c>
      <c r="AA5678">
        <v>14</v>
      </c>
    </row>
    <row r="5679" spans="25:27">
      <c r="Y5679">
        <v>620107</v>
      </c>
      <c r="Z5679" s="31">
        <v>45127</v>
      </c>
      <c r="AA5679">
        <v>18</v>
      </c>
    </row>
    <row r="5680" spans="25:27">
      <c r="Y5680">
        <v>620107</v>
      </c>
      <c r="Z5680" s="31">
        <v>45128</v>
      </c>
      <c r="AA5680">
        <v>11</v>
      </c>
    </row>
    <row r="5681" spans="25:27">
      <c r="Y5681">
        <v>620107</v>
      </c>
      <c r="Z5681" s="31">
        <v>45129</v>
      </c>
      <c r="AA5681">
        <v>10</v>
      </c>
    </row>
    <row r="5682" spans="25:27">
      <c r="Y5682">
        <v>620107</v>
      </c>
      <c r="Z5682" s="31">
        <v>45130</v>
      </c>
      <c r="AA5682">
        <v>4</v>
      </c>
    </row>
    <row r="5683" spans="25:27">
      <c r="Y5683">
        <v>620107</v>
      </c>
      <c r="Z5683" s="31">
        <v>45131</v>
      </c>
      <c r="AA5683">
        <v>8</v>
      </c>
    </row>
    <row r="5684" spans="25:27">
      <c r="Y5684">
        <v>620107</v>
      </c>
      <c r="Z5684" s="31">
        <v>45132</v>
      </c>
      <c r="AA5684">
        <v>0</v>
      </c>
    </row>
    <row r="5685" spans="25:27">
      <c r="Y5685">
        <v>620107</v>
      </c>
      <c r="Z5685" s="31">
        <v>45133</v>
      </c>
      <c r="AA5685">
        <v>0</v>
      </c>
    </row>
    <row r="5686" spans="25:27">
      <c r="Y5686">
        <v>620107</v>
      </c>
      <c r="Z5686" s="31">
        <v>45134</v>
      </c>
      <c r="AA5686">
        <v>0</v>
      </c>
    </row>
    <row r="5687" spans="25:27">
      <c r="Y5687">
        <v>620107</v>
      </c>
      <c r="Z5687" s="31">
        <v>45135</v>
      </c>
      <c r="AA5687">
        <v>0</v>
      </c>
    </row>
    <row r="5688" spans="25:27">
      <c r="Y5688">
        <v>620107</v>
      </c>
      <c r="Z5688" s="31">
        <v>45136</v>
      </c>
      <c r="AA5688">
        <v>10</v>
      </c>
    </row>
    <row r="5689" spans="25:27">
      <c r="Y5689">
        <v>620107</v>
      </c>
      <c r="Z5689" s="31">
        <v>45137</v>
      </c>
      <c r="AA5689">
        <v>5</v>
      </c>
    </row>
    <row r="5690" spans="25:27">
      <c r="Y5690">
        <v>620107</v>
      </c>
      <c r="Z5690" s="31">
        <v>45138</v>
      </c>
      <c r="AA5690">
        <v>0</v>
      </c>
    </row>
    <row r="5691" spans="25:27">
      <c r="Y5691">
        <v>620107</v>
      </c>
      <c r="Z5691" s="31">
        <v>45139</v>
      </c>
      <c r="AA5691">
        <v>0</v>
      </c>
    </row>
    <row r="5692" spans="25:27">
      <c r="Y5692">
        <v>620107</v>
      </c>
      <c r="Z5692" s="31">
        <v>45140</v>
      </c>
      <c r="AA5692">
        <v>10</v>
      </c>
    </row>
    <row r="5693" spans="25:27">
      <c r="Y5693">
        <v>620107</v>
      </c>
      <c r="Z5693" s="31">
        <v>45141</v>
      </c>
      <c r="AA5693">
        <v>0</v>
      </c>
    </row>
    <row r="5694" spans="25:27">
      <c r="Y5694">
        <v>620107</v>
      </c>
      <c r="Z5694" s="31">
        <v>45142</v>
      </c>
      <c r="AA5694">
        <v>6</v>
      </c>
    </row>
    <row r="5695" spans="25:27">
      <c r="Y5695">
        <v>620107</v>
      </c>
      <c r="Z5695" s="31">
        <v>45143</v>
      </c>
      <c r="AA5695">
        <v>0</v>
      </c>
    </row>
    <row r="5696" spans="25:27">
      <c r="Y5696">
        <v>620107</v>
      </c>
      <c r="Z5696" s="31">
        <v>45144</v>
      </c>
      <c r="AA5696">
        <v>21</v>
      </c>
    </row>
    <row r="5697" spans="25:27">
      <c r="Y5697">
        <v>620107</v>
      </c>
      <c r="Z5697" s="31">
        <v>45145</v>
      </c>
      <c r="AA5697">
        <v>9</v>
      </c>
    </row>
    <row r="5698" spans="25:27">
      <c r="Y5698">
        <v>620107</v>
      </c>
      <c r="Z5698" s="31">
        <v>45146</v>
      </c>
      <c r="AA5698">
        <v>12</v>
      </c>
    </row>
    <row r="5699" spans="25:27">
      <c r="Y5699">
        <v>620107</v>
      </c>
      <c r="Z5699" s="31">
        <v>45147</v>
      </c>
      <c r="AA5699">
        <v>0</v>
      </c>
    </row>
    <row r="5700" spans="25:27">
      <c r="Y5700">
        <v>620107</v>
      </c>
      <c r="Z5700" s="31">
        <v>45148</v>
      </c>
      <c r="AA5700">
        <v>9</v>
      </c>
    </row>
    <row r="5701" spans="25:27">
      <c r="Y5701">
        <v>620107</v>
      </c>
      <c r="Z5701" s="31">
        <v>45149</v>
      </c>
      <c r="AA5701">
        <v>13</v>
      </c>
    </row>
    <row r="5702" spans="25:27">
      <c r="Y5702">
        <v>620107</v>
      </c>
      <c r="Z5702" s="31">
        <v>45150</v>
      </c>
      <c r="AA5702">
        <v>0</v>
      </c>
    </row>
    <row r="5703" spans="25:27">
      <c r="Y5703">
        <v>620107</v>
      </c>
      <c r="Z5703" s="31">
        <v>45151</v>
      </c>
      <c r="AA5703">
        <v>9</v>
      </c>
    </row>
    <row r="5704" spans="25:27">
      <c r="Y5704">
        <v>620107</v>
      </c>
      <c r="Z5704" s="31">
        <v>45152</v>
      </c>
      <c r="AA5704">
        <v>11</v>
      </c>
    </row>
    <row r="5705" spans="25:27">
      <c r="Y5705">
        <v>620107</v>
      </c>
      <c r="Z5705" s="31">
        <v>45153</v>
      </c>
      <c r="AA5705">
        <v>13</v>
      </c>
    </row>
    <row r="5706" spans="25:27">
      <c r="Y5706">
        <v>620107</v>
      </c>
      <c r="Z5706" s="31">
        <v>45154</v>
      </c>
      <c r="AA5706">
        <v>0</v>
      </c>
    </row>
    <row r="5707" spans="25:27">
      <c r="Y5707">
        <v>620107</v>
      </c>
      <c r="Z5707" s="31">
        <v>45155</v>
      </c>
      <c r="AA5707">
        <v>0</v>
      </c>
    </row>
    <row r="5708" spans="25:27">
      <c r="Y5708">
        <v>620107</v>
      </c>
      <c r="Z5708" s="31">
        <v>45156</v>
      </c>
      <c r="AA5708">
        <v>0</v>
      </c>
    </row>
    <row r="5709" spans="25:27">
      <c r="Y5709">
        <v>620107</v>
      </c>
      <c r="Z5709" s="31">
        <v>45157</v>
      </c>
      <c r="AA5709">
        <v>0</v>
      </c>
    </row>
    <row r="5710" spans="25:27">
      <c r="Y5710">
        <v>620107</v>
      </c>
      <c r="Z5710" s="31">
        <v>45158</v>
      </c>
      <c r="AA5710">
        <v>0</v>
      </c>
    </row>
    <row r="5711" spans="25:27">
      <c r="Y5711">
        <v>620107</v>
      </c>
      <c r="Z5711" s="31">
        <v>45159</v>
      </c>
      <c r="AA5711">
        <v>0</v>
      </c>
    </row>
    <row r="5712" spans="25:27">
      <c r="Y5712">
        <v>620107</v>
      </c>
      <c r="Z5712" s="31">
        <v>45160</v>
      </c>
      <c r="AA5712">
        <v>0</v>
      </c>
    </row>
    <row r="5713" spans="25:27">
      <c r="Y5713">
        <v>620107</v>
      </c>
      <c r="Z5713" s="31">
        <v>45161</v>
      </c>
      <c r="AA5713">
        <v>0</v>
      </c>
    </row>
    <row r="5714" spans="25:27">
      <c r="Y5714">
        <v>620107</v>
      </c>
      <c r="Z5714" s="31">
        <v>45162</v>
      </c>
      <c r="AA5714">
        <v>0</v>
      </c>
    </row>
    <row r="5715" spans="25:27">
      <c r="Y5715">
        <v>620107</v>
      </c>
      <c r="Z5715" s="31">
        <v>45163</v>
      </c>
      <c r="AA5715">
        <v>0</v>
      </c>
    </row>
    <row r="5716" spans="25:27">
      <c r="Y5716">
        <v>620107</v>
      </c>
      <c r="Z5716" s="31">
        <v>45164</v>
      </c>
      <c r="AA5716">
        <v>0</v>
      </c>
    </row>
    <row r="5717" spans="25:27">
      <c r="Y5717">
        <v>620107</v>
      </c>
      <c r="Z5717" s="31">
        <v>45165</v>
      </c>
      <c r="AA5717">
        <v>2</v>
      </c>
    </row>
    <row r="5718" spans="25:27">
      <c r="Y5718">
        <v>620107</v>
      </c>
      <c r="Z5718" s="31">
        <v>45166</v>
      </c>
      <c r="AA5718">
        <v>0</v>
      </c>
    </row>
    <row r="5719" spans="25:27">
      <c r="Y5719">
        <v>620107</v>
      </c>
      <c r="Z5719" s="31">
        <v>45167</v>
      </c>
      <c r="AA5719">
        <v>3</v>
      </c>
    </row>
    <row r="5720" spans="25:27">
      <c r="Y5720">
        <v>620107</v>
      </c>
      <c r="Z5720" s="31">
        <v>45168</v>
      </c>
      <c r="AA5720">
        <v>5</v>
      </c>
    </row>
    <row r="5721" spans="25:27">
      <c r="Y5721">
        <v>620107</v>
      </c>
      <c r="Z5721" s="31">
        <v>45169</v>
      </c>
      <c r="AA5721">
        <v>1</v>
      </c>
    </row>
    <row r="5722" spans="25:27">
      <c r="Y5722">
        <v>620107</v>
      </c>
      <c r="Z5722" s="31">
        <v>45170</v>
      </c>
      <c r="AA5722">
        <v>0</v>
      </c>
    </row>
    <row r="5723" spans="25:27">
      <c r="Y5723">
        <v>620107</v>
      </c>
      <c r="Z5723" s="31">
        <v>45171</v>
      </c>
      <c r="AA5723">
        <v>13</v>
      </c>
    </row>
    <row r="5724" spans="25:27">
      <c r="Y5724">
        <v>620107</v>
      </c>
      <c r="Z5724" s="31">
        <v>45172</v>
      </c>
      <c r="AA5724">
        <v>0</v>
      </c>
    </row>
    <row r="5725" spans="25:27">
      <c r="Y5725">
        <v>620107</v>
      </c>
      <c r="Z5725" s="31">
        <v>45173</v>
      </c>
      <c r="AA5725">
        <v>0</v>
      </c>
    </row>
    <row r="5726" spans="25:27">
      <c r="Y5726">
        <v>620107</v>
      </c>
      <c r="Z5726" s="31">
        <v>45174</v>
      </c>
      <c r="AA5726">
        <v>5</v>
      </c>
    </row>
    <row r="5727" spans="25:27">
      <c r="Y5727">
        <v>620107</v>
      </c>
      <c r="Z5727" s="31">
        <v>45175</v>
      </c>
      <c r="AA5727">
        <v>0</v>
      </c>
    </row>
    <row r="5728" spans="25:27">
      <c r="Y5728">
        <v>620107</v>
      </c>
      <c r="Z5728" s="31">
        <v>45176</v>
      </c>
      <c r="AA5728">
        <v>0</v>
      </c>
    </row>
    <row r="5729" spans="25:27">
      <c r="Y5729">
        <v>620107</v>
      </c>
      <c r="Z5729" s="31">
        <v>45177</v>
      </c>
      <c r="AA5729">
        <v>0</v>
      </c>
    </row>
    <row r="5730" spans="25:27">
      <c r="Y5730">
        <v>620107</v>
      </c>
      <c r="Z5730" s="31">
        <v>45178</v>
      </c>
      <c r="AA5730">
        <v>0</v>
      </c>
    </row>
    <row r="5731" spans="25:27">
      <c r="Y5731">
        <v>620107</v>
      </c>
      <c r="Z5731" s="31">
        <v>45179</v>
      </c>
      <c r="AA5731">
        <v>2</v>
      </c>
    </row>
    <row r="5732" spans="25:27">
      <c r="Y5732">
        <v>620107</v>
      </c>
      <c r="Z5732" s="31">
        <v>45180</v>
      </c>
      <c r="AA5732">
        <v>0</v>
      </c>
    </row>
    <row r="5733" spans="25:27">
      <c r="Y5733">
        <v>620107</v>
      </c>
      <c r="Z5733" s="31">
        <v>45181</v>
      </c>
      <c r="AA5733">
        <v>8</v>
      </c>
    </row>
    <row r="5734" spans="25:27">
      <c r="Y5734">
        <v>620107</v>
      </c>
      <c r="Z5734" s="31">
        <v>45182</v>
      </c>
      <c r="AA5734">
        <v>0</v>
      </c>
    </row>
    <row r="5735" spans="25:27">
      <c r="Y5735">
        <v>620107</v>
      </c>
      <c r="Z5735" s="31">
        <v>45183</v>
      </c>
      <c r="AA5735">
        <v>0</v>
      </c>
    </row>
    <row r="5736" spans="25:27">
      <c r="Y5736">
        <v>620107</v>
      </c>
      <c r="Z5736" s="31">
        <v>45184</v>
      </c>
      <c r="AA5736">
        <v>0</v>
      </c>
    </row>
    <row r="5737" spans="25:27">
      <c r="Y5737">
        <v>620107</v>
      </c>
      <c r="Z5737" s="31">
        <v>45185</v>
      </c>
      <c r="AA5737">
        <v>5</v>
      </c>
    </row>
    <row r="5738" spans="25:27">
      <c r="Y5738">
        <v>620107</v>
      </c>
      <c r="Z5738" s="31">
        <v>45186</v>
      </c>
      <c r="AA5738">
        <v>2</v>
      </c>
    </row>
    <row r="5739" spans="25:27">
      <c r="Y5739">
        <v>620107</v>
      </c>
      <c r="Z5739" s="31">
        <v>45187</v>
      </c>
      <c r="AA5739">
        <v>0</v>
      </c>
    </row>
    <row r="5740" spans="25:27">
      <c r="Y5740">
        <v>620107</v>
      </c>
      <c r="Z5740" s="31">
        <v>45188</v>
      </c>
      <c r="AA5740">
        <v>0</v>
      </c>
    </row>
    <row r="5741" spans="25:27">
      <c r="Y5741">
        <v>620107</v>
      </c>
      <c r="Z5741" s="31">
        <v>45189</v>
      </c>
      <c r="AA5741">
        <v>0</v>
      </c>
    </row>
    <row r="5742" spans="25:27">
      <c r="Y5742">
        <v>620107</v>
      </c>
      <c r="Z5742" s="31">
        <v>45190</v>
      </c>
      <c r="AA5742">
        <v>0</v>
      </c>
    </row>
    <row r="5743" spans="25:27">
      <c r="Y5743">
        <v>620107</v>
      </c>
      <c r="Z5743" s="31">
        <v>45191</v>
      </c>
      <c r="AA5743">
        <v>0</v>
      </c>
    </row>
    <row r="5744" spans="25:27">
      <c r="Y5744">
        <v>620107</v>
      </c>
      <c r="Z5744" s="31">
        <v>45192</v>
      </c>
      <c r="AA5744">
        <v>0</v>
      </c>
    </row>
    <row r="5745" spans="25:27">
      <c r="Y5745">
        <v>620107</v>
      </c>
      <c r="Z5745" s="31">
        <v>45193</v>
      </c>
      <c r="AA5745">
        <v>5</v>
      </c>
    </row>
    <row r="5746" spans="25:27">
      <c r="Y5746">
        <v>620107</v>
      </c>
      <c r="Z5746" s="31">
        <v>45194</v>
      </c>
      <c r="AA5746">
        <v>0</v>
      </c>
    </row>
    <row r="5747" spans="25:27">
      <c r="Y5747">
        <v>620107</v>
      </c>
      <c r="Z5747" s="31">
        <v>45195</v>
      </c>
      <c r="AA5747">
        <v>12</v>
      </c>
    </row>
    <row r="5748" spans="25:27">
      <c r="Y5748">
        <v>620107</v>
      </c>
      <c r="Z5748" s="31">
        <v>45196</v>
      </c>
      <c r="AA5748">
        <v>0</v>
      </c>
    </row>
    <row r="5749" spans="25:27">
      <c r="Y5749">
        <v>620107</v>
      </c>
      <c r="Z5749" s="31">
        <v>45197</v>
      </c>
      <c r="AA5749">
        <v>0</v>
      </c>
    </row>
    <row r="5750" spans="25:27">
      <c r="Y5750">
        <v>620107</v>
      </c>
      <c r="Z5750" s="31">
        <v>45198</v>
      </c>
      <c r="AA5750">
        <v>0</v>
      </c>
    </row>
    <row r="5751" spans="25:27">
      <c r="Y5751">
        <v>620107</v>
      </c>
      <c r="Z5751" s="31">
        <v>45199</v>
      </c>
      <c r="AA5751">
        <v>0</v>
      </c>
    </row>
    <row r="5752" spans="25:27">
      <c r="Y5752">
        <v>620107</v>
      </c>
      <c r="Z5752" s="31">
        <v>45200</v>
      </c>
      <c r="AA5752">
        <v>0</v>
      </c>
    </row>
    <row r="5753" spans="25:27">
      <c r="Y5753">
        <v>620107</v>
      </c>
      <c r="Z5753" s="31">
        <v>45201</v>
      </c>
      <c r="AA5753">
        <v>0</v>
      </c>
    </row>
    <row r="5754" spans="25:27">
      <c r="Y5754">
        <v>620107</v>
      </c>
      <c r="Z5754" s="31">
        <v>45202</v>
      </c>
      <c r="AA5754">
        <v>0</v>
      </c>
    </row>
    <row r="5755" spans="25:27">
      <c r="Y5755">
        <v>620107</v>
      </c>
      <c r="Z5755" s="31">
        <v>45203</v>
      </c>
      <c r="AA5755">
        <v>0</v>
      </c>
    </row>
    <row r="5756" spans="25:27">
      <c r="Y5756">
        <v>620107</v>
      </c>
      <c r="Z5756" s="31">
        <v>45204</v>
      </c>
      <c r="AA5756">
        <v>0</v>
      </c>
    </row>
    <row r="5757" spans="25:27">
      <c r="Y5757">
        <v>620107</v>
      </c>
      <c r="Z5757" s="31">
        <v>45205</v>
      </c>
      <c r="AA5757">
        <v>3</v>
      </c>
    </row>
    <row r="5758" spans="25:27">
      <c r="Y5758">
        <v>620107</v>
      </c>
      <c r="Z5758" s="31">
        <v>45206</v>
      </c>
      <c r="AA5758">
        <v>0</v>
      </c>
    </row>
    <row r="5759" spans="25:27">
      <c r="Y5759">
        <v>620107</v>
      </c>
      <c r="Z5759" s="31">
        <v>45207</v>
      </c>
      <c r="AA5759">
        <v>0</v>
      </c>
    </row>
    <row r="5760" spans="25:27">
      <c r="Y5760">
        <v>620107</v>
      </c>
      <c r="Z5760" s="31">
        <v>45208</v>
      </c>
      <c r="AA5760">
        <v>0</v>
      </c>
    </row>
    <row r="5761" spans="25:27">
      <c r="Y5761">
        <v>620107</v>
      </c>
      <c r="Z5761" s="31">
        <v>45209</v>
      </c>
      <c r="AA5761">
        <v>0</v>
      </c>
    </row>
    <row r="5762" spans="25:27">
      <c r="Y5762">
        <v>620107</v>
      </c>
      <c r="Z5762" s="31">
        <v>45210</v>
      </c>
      <c r="AA5762">
        <v>0</v>
      </c>
    </row>
    <row r="5763" spans="25:27">
      <c r="Y5763">
        <v>620107</v>
      </c>
      <c r="Z5763" s="31">
        <v>45211</v>
      </c>
      <c r="AA5763">
        <v>0</v>
      </c>
    </row>
    <row r="5764" spans="25:27">
      <c r="Y5764">
        <v>620107</v>
      </c>
      <c r="Z5764" s="31">
        <v>45212</v>
      </c>
      <c r="AA5764">
        <v>4</v>
      </c>
    </row>
    <row r="5765" spans="25:27">
      <c r="Y5765">
        <v>620107</v>
      </c>
      <c r="Z5765" s="31">
        <v>45213</v>
      </c>
      <c r="AA5765">
        <v>0</v>
      </c>
    </row>
    <row r="5766" spans="25:27">
      <c r="Y5766">
        <v>620107</v>
      </c>
      <c r="Z5766" s="31">
        <v>45214</v>
      </c>
      <c r="AA5766">
        <v>6</v>
      </c>
    </row>
    <row r="5767" spans="25:27">
      <c r="Y5767">
        <v>620107</v>
      </c>
      <c r="Z5767" s="31">
        <v>45215</v>
      </c>
      <c r="AA5767">
        <v>3</v>
      </c>
    </row>
    <row r="5768" spans="25:27">
      <c r="Y5768">
        <v>620107</v>
      </c>
      <c r="Z5768" s="31">
        <v>45216</v>
      </c>
      <c r="AA5768">
        <v>0</v>
      </c>
    </row>
    <row r="5769" spans="25:27">
      <c r="Y5769">
        <v>620107</v>
      </c>
      <c r="Z5769" s="31">
        <v>45217</v>
      </c>
      <c r="AA5769">
        <v>0</v>
      </c>
    </row>
    <row r="5770" spans="25:27">
      <c r="Y5770">
        <v>620107</v>
      </c>
      <c r="Z5770" s="31">
        <v>45218</v>
      </c>
      <c r="AA5770">
        <v>3</v>
      </c>
    </row>
    <row r="5771" spans="25:27">
      <c r="Y5771">
        <v>620107</v>
      </c>
      <c r="Z5771" s="31">
        <v>45219</v>
      </c>
      <c r="AA5771">
        <v>10</v>
      </c>
    </row>
    <row r="5772" spans="25:27">
      <c r="Y5772">
        <v>620107</v>
      </c>
      <c r="Z5772" s="31">
        <v>45220</v>
      </c>
      <c r="AA5772">
        <v>1</v>
      </c>
    </row>
    <row r="5773" spans="25:27">
      <c r="Y5773">
        <v>620107</v>
      </c>
      <c r="Z5773" s="31">
        <v>45221</v>
      </c>
      <c r="AA5773">
        <v>13</v>
      </c>
    </row>
    <row r="5774" spans="25:27">
      <c r="Y5774">
        <v>620107</v>
      </c>
      <c r="Z5774" s="31">
        <v>45222</v>
      </c>
      <c r="AA5774">
        <v>8</v>
      </c>
    </row>
    <row r="5775" spans="25:27">
      <c r="Y5775">
        <v>620107</v>
      </c>
      <c r="Z5775" s="31">
        <v>45223</v>
      </c>
      <c r="AA5775">
        <v>0</v>
      </c>
    </row>
    <row r="5776" spans="25:27">
      <c r="Y5776">
        <v>620107</v>
      </c>
      <c r="Z5776" s="31">
        <v>45224</v>
      </c>
      <c r="AA5776">
        <v>6</v>
      </c>
    </row>
    <row r="5777" spans="25:27">
      <c r="Y5777">
        <v>620107</v>
      </c>
      <c r="Z5777" s="31">
        <v>45225</v>
      </c>
      <c r="AA5777">
        <v>1</v>
      </c>
    </row>
    <row r="5778" spans="25:27">
      <c r="Y5778">
        <v>620107</v>
      </c>
      <c r="Z5778" s="31">
        <v>45226</v>
      </c>
      <c r="AA5778">
        <v>5</v>
      </c>
    </row>
    <row r="5779" spans="25:27">
      <c r="Y5779">
        <v>620107</v>
      </c>
      <c r="Z5779" s="31">
        <v>45227</v>
      </c>
      <c r="AA5779">
        <v>7</v>
      </c>
    </row>
    <row r="5780" spans="25:27">
      <c r="Y5780">
        <v>620107</v>
      </c>
      <c r="Z5780" s="31">
        <v>45228</v>
      </c>
      <c r="AA5780">
        <v>6</v>
      </c>
    </row>
    <row r="5781" spans="25:27">
      <c r="Y5781">
        <v>620107</v>
      </c>
      <c r="Z5781" s="31">
        <v>45229</v>
      </c>
      <c r="AA5781">
        <v>0</v>
      </c>
    </row>
    <row r="5782" spans="25:27">
      <c r="Y5782">
        <v>620107</v>
      </c>
      <c r="Z5782" s="31">
        <v>45230</v>
      </c>
      <c r="AA5782">
        <v>7</v>
      </c>
    </row>
    <row r="5783" spans="25:27">
      <c r="Y5783">
        <v>620107</v>
      </c>
      <c r="Z5783" s="31">
        <v>45231</v>
      </c>
      <c r="AA5783">
        <v>0</v>
      </c>
    </row>
    <row r="5784" spans="25:27">
      <c r="Y5784">
        <v>620107</v>
      </c>
      <c r="Z5784" s="31">
        <v>45232</v>
      </c>
      <c r="AA5784">
        <v>0</v>
      </c>
    </row>
    <row r="5785" spans="25:27">
      <c r="Y5785">
        <v>620107</v>
      </c>
      <c r="Z5785" s="31">
        <v>45233</v>
      </c>
      <c r="AA5785">
        <v>0</v>
      </c>
    </row>
    <row r="5786" spans="25:27">
      <c r="Y5786">
        <v>620107</v>
      </c>
      <c r="Z5786" s="31">
        <v>45234</v>
      </c>
      <c r="AA5786">
        <v>20</v>
      </c>
    </row>
    <row r="5787" spans="25:27">
      <c r="Y5787">
        <v>620107</v>
      </c>
      <c r="Z5787" s="31">
        <v>45235</v>
      </c>
      <c r="AA5787">
        <v>7</v>
      </c>
    </row>
    <row r="5788" spans="25:27">
      <c r="Y5788">
        <v>620107</v>
      </c>
      <c r="Z5788" s="31">
        <v>45236</v>
      </c>
      <c r="AA5788">
        <v>15</v>
      </c>
    </row>
    <row r="5789" spans="25:27">
      <c r="Y5789">
        <v>620107</v>
      </c>
      <c r="Z5789" s="31">
        <v>45237</v>
      </c>
      <c r="AA5789">
        <v>16</v>
      </c>
    </row>
    <row r="5790" spans="25:27">
      <c r="Y5790">
        <v>620107</v>
      </c>
      <c r="Z5790" s="31">
        <v>45238</v>
      </c>
      <c r="AA5790">
        <v>14</v>
      </c>
    </row>
    <row r="5791" spans="25:27">
      <c r="Y5791">
        <v>620107</v>
      </c>
      <c r="Z5791" s="31">
        <v>45239</v>
      </c>
      <c r="AA5791">
        <v>18</v>
      </c>
    </row>
    <row r="5792" spans="25:27">
      <c r="Y5792">
        <v>620107</v>
      </c>
      <c r="Z5792" s="31">
        <v>45240</v>
      </c>
      <c r="AA5792">
        <v>20</v>
      </c>
    </row>
    <row r="5793" spans="25:27">
      <c r="Y5793">
        <v>620107</v>
      </c>
      <c r="Z5793" s="31">
        <v>45241</v>
      </c>
      <c r="AA5793">
        <v>15</v>
      </c>
    </row>
    <row r="5794" spans="25:27">
      <c r="Y5794">
        <v>620107</v>
      </c>
      <c r="Z5794" s="31">
        <v>45242</v>
      </c>
      <c r="AA5794">
        <v>3</v>
      </c>
    </row>
    <row r="5795" spans="25:27">
      <c r="Y5795">
        <v>620107</v>
      </c>
      <c r="Z5795" s="31">
        <v>45243</v>
      </c>
      <c r="AA5795">
        <v>9</v>
      </c>
    </row>
    <row r="5796" spans="25:27">
      <c r="Y5796">
        <v>620107</v>
      </c>
      <c r="Z5796" s="31">
        <v>45244</v>
      </c>
      <c r="AA5796">
        <v>17</v>
      </c>
    </row>
    <row r="5797" spans="25:27">
      <c r="Y5797">
        <v>620107</v>
      </c>
      <c r="Z5797" s="31">
        <v>45245</v>
      </c>
      <c r="AA5797">
        <v>10</v>
      </c>
    </row>
    <row r="5798" spans="25:27">
      <c r="Y5798">
        <v>620107</v>
      </c>
      <c r="Z5798" s="31">
        <v>45246</v>
      </c>
      <c r="AA5798">
        <v>13</v>
      </c>
    </row>
    <row r="5799" spans="25:27">
      <c r="Y5799">
        <v>620107</v>
      </c>
      <c r="Z5799" s="31">
        <v>45247</v>
      </c>
      <c r="AA5799">
        <v>17</v>
      </c>
    </row>
    <row r="5800" spans="25:27">
      <c r="Y5800">
        <v>620107</v>
      </c>
      <c r="Z5800" s="31">
        <v>45248</v>
      </c>
      <c r="AA5800">
        <v>13</v>
      </c>
    </row>
    <row r="5801" spans="25:27">
      <c r="Y5801">
        <v>620107</v>
      </c>
      <c r="Z5801" s="31">
        <v>45249</v>
      </c>
      <c r="AA5801">
        <v>5</v>
      </c>
    </row>
    <row r="5802" spans="25:27">
      <c r="Y5802">
        <v>620107</v>
      </c>
      <c r="Z5802" s="31">
        <v>45250</v>
      </c>
      <c r="AA5802">
        <v>13</v>
      </c>
    </row>
    <row r="5803" spans="25:27">
      <c r="Y5803">
        <v>620107</v>
      </c>
      <c r="Z5803" s="31">
        <v>45251</v>
      </c>
      <c r="AA5803">
        <v>7</v>
      </c>
    </row>
    <row r="5804" spans="25:27">
      <c r="Y5804">
        <v>620107</v>
      </c>
      <c r="Z5804" s="31">
        <v>45252</v>
      </c>
      <c r="AA5804">
        <v>20</v>
      </c>
    </row>
    <row r="5805" spans="25:27">
      <c r="Y5805">
        <v>620107</v>
      </c>
      <c r="Z5805" s="31">
        <v>45253</v>
      </c>
      <c r="AA5805">
        <v>0</v>
      </c>
    </row>
    <row r="5806" spans="25:27">
      <c r="Y5806">
        <v>620107</v>
      </c>
      <c r="Z5806" s="31">
        <v>45254</v>
      </c>
      <c r="AA5806">
        <v>9</v>
      </c>
    </row>
    <row r="5807" spans="25:27">
      <c r="Y5807">
        <v>620107</v>
      </c>
      <c r="Z5807" s="31">
        <v>45255</v>
      </c>
      <c r="AA5807">
        <v>19</v>
      </c>
    </row>
    <row r="5808" spans="25:27">
      <c r="Y5808">
        <v>620107</v>
      </c>
      <c r="Z5808" s="31">
        <v>45256</v>
      </c>
      <c r="AA5808">
        <v>10</v>
      </c>
    </row>
    <row r="5809" spans="25:27">
      <c r="Y5809">
        <v>620107</v>
      </c>
      <c r="Z5809" s="31">
        <v>45257</v>
      </c>
      <c r="AA5809">
        <v>22</v>
      </c>
    </row>
    <row r="5810" spans="25:27">
      <c r="Y5810">
        <v>620107</v>
      </c>
      <c r="Z5810" s="31">
        <v>45258</v>
      </c>
      <c r="AA5810">
        <v>18</v>
      </c>
    </row>
    <row r="5811" spans="25:27">
      <c r="Y5811">
        <v>620107</v>
      </c>
      <c r="Z5811" s="31">
        <v>45259</v>
      </c>
      <c r="AA5811">
        <v>20</v>
      </c>
    </row>
    <row r="5812" spans="25:27">
      <c r="Y5812">
        <v>620107</v>
      </c>
      <c r="Z5812" s="31">
        <v>45260</v>
      </c>
      <c r="AA5812">
        <v>13</v>
      </c>
    </row>
    <row r="5813" spans="25:27">
      <c r="Y5813">
        <v>620107</v>
      </c>
      <c r="Z5813" s="31">
        <v>45261</v>
      </c>
      <c r="AA5813">
        <v>19</v>
      </c>
    </row>
    <row r="5814" spans="25:27">
      <c r="Y5814">
        <v>620107</v>
      </c>
      <c r="Z5814" s="31">
        <v>45262</v>
      </c>
      <c r="AA5814">
        <v>13</v>
      </c>
    </row>
    <row r="5815" spans="25:27">
      <c r="Y5815">
        <v>620107</v>
      </c>
      <c r="Z5815" s="31">
        <v>45263</v>
      </c>
      <c r="AA5815">
        <v>1</v>
      </c>
    </row>
    <row r="5816" spans="25:27">
      <c r="Y5816">
        <v>620107</v>
      </c>
      <c r="Z5816" s="31">
        <v>45264</v>
      </c>
      <c r="AA5816">
        <v>7</v>
      </c>
    </row>
    <row r="5817" spans="25:27">
      <c r="Y5817">
        <v>620107</v>
      </c>
      <c r="Z5817" s="31">
        <v>45265</v>
      </c>
      <c r="AA5817">
        <v>10</v>
      </c>
    </row>
    <row r="5818" spans="25:27">
      <c r="Y5818">
        <v>620107</v>
      </c>
      <c r="Z5818" s="31">
        <v>45266</v>
      </c>
      <c r="AA5818">
        <v>21</v>
      </c>
    </row>
    <row r="5819" spans="25:27">
      <c r="Y5819">
        <v>620107</v>
      </c>
      <c r="Z5819" s="31">
        <v>45267</v>
      </c>
      <c r="AA5819">
        <v>0</v>
      </c>
    </row>
    <row r="5820" spans="25:27">
      <c r="Y5820">
        <v>620107</v>
      </c>
      <c r="Z5820" s="31">
        <v>45268</v>
      </c>
      <c r="AA5820">
        <v>2</v>
      </c>
    </row>
    <row r="5821" spans="25:27">
      <c r="Y5821">
        <v>620107</v>
      </c>
      <c r="Z5821" s="31">
        <v>45269</v>
      </c>
      <c r="AA5821">
        <v>0</v>
      </c>
    </row>
    <row r="5822" spans="25:27">
      <c r="Y5822">
        <v>620107</v>
      </c>
      <c r="Z5822" s="31">
        <v>45270</v>
      </c>
      <c r="AA5822">
        <v>0</v>
      </c>
    </row>
    <row r="5823" spans="25:27">
      <c r="Y5823">
        <v>620107</v>
      </c>
      <c r="Z5823" s="31">
        <v>45271</v>
      </c>
      <c r="AA5823">
        <v>0</v>
      </c>
    </row>
    <row r="5824" spans="25:27">
      <c r="Y5824">
        <v>620107</v>
      </c>
      <c r="Z5824" s="31">
        <v>45272</v>
      </c>
      <c r="AA5824">
        <v>15</v>
      </c>
    </row>
    <row r="5825" spans="25:27">
      <c r="Y5825">
        <v>620107</v>
      </c>
      <c r="Z5825" s="31">
        <v>45273</v>
      </c>
      <c r="AA5825">
        <v>19</v>
      </c>
    </row>
    <row r="5826" spans="25:27">
      <c r="Y5826">
        <v>620107</v>
      </c>
      <c r="Z5826" s="31">
        <v>45274</v>
      </c>
      <c r="AA5826">
        <v>20</v>
      </c>
    </row>
    <row r="5827" spans="25:27">
      <c r="Y5827">
        <v>620107</v>
      </c>
      <c r="Z5827" s="31">
        <v>45275</v>
      </c>
      <c r="AA5827">
        <v>0</v>
      </c>
    </row>
    <row r="5828" spans="25:27">
      <c r="Y5828">
        <v>620107</v>
      </c>
      <c r="Z5828" s="31">
        <v>45276</v>
      </c>
      <c r="AA5828">
        <v>7</v>
      </c>
    </row>
    <row r="5829" spans="25:27">
      <c r="Y5829">
        <v>620107</v>
      </c>
      <c r="Z5829" s="31">
        <v>45277</v>
      </c>
      <c r="AA5829">
        <v>6</v>
      </c>
    </row>
    <row r="5830" spans="25:27">
      <c r="Y5830">
        <v>620107</v>
      </c>
      <c r="Z5830" s="31">
        <v>45278</v>
      </c>
      <c r="AA5830">
        <v>6</v>
      </c>
    </row>
    <row r="5831" spans="25:27">
      <c r="Y5831">
        <v>620107</v>
      </c>
      <c r="Z5831" s="31">
        <v>45279</v>
      </c>
      <c r="AA5831">
        <v>14</v>
      </c>
    </row>
    <row r="5832" spans="25:27">
      <c r="Y5832">
        <v>620107</v>
      </c>
      <c r="Z5832" s="31">
        <v>45280</v>
      </c>
      <c r="AA5832">
        <v>9</v>
      </c>
    </row>
    <row r="5833" spans="25:27">
      <c r="Y5833">
        <v>620107</v>
      </c>
      <c r="Z5833" s="31">
        <v>45281</v>
      </c>
      <c r="AA5833">
        <v>3</v>
      </c>
    </row>
    <row r="5834" spans="25:27">
      <c r="Y5834">
        <v>620107</v>
      </c>
      <c r="Z5834" s="31">
        <v>45282</v>
      </c>
      <c r="AA5834">
        <v>0</v>
      </c>
    </row>
    <row r="5835" spans="25:27">
      <c r="Y5835">
        <v>620107</v>
      </c>
      <c r="Z5835" s="31">
        <v>45283</v>
      </c>
      <c r="AA5835">
        <v>0</v>
      </c>
    </row>
    <row r="5836" spans="25:27">
      <c r="Y5836">
        <v>620107</v>
      </c>
      <c r="Z5836" s="31">
        <v>45284</v>
      </c>
      <c r="AA5836">
        <v>0</v>
      </c>
    </row>
    <row r="5837" spans="25:27">
      <c r="Y5837">
        <v>620107</v>
      </c>
      <c r="Z5837" s="31">
        <v>45285</v>
      </c>
      <c r="AA5837">
        <v>0</v>
      </c>
    </row>
    <row r="5838" spans="25:27">
      <c r="Y5838">
        <v>620107</v>
      </c>
      <c r="Z5838" s="31">
        <v>45286</v>
      </c>
      <c r="AA5838">
        <v>20</v>
      </c>
    </row>
    <row r="5839" spans="25:27">
      <c r="Y5839">
        <v>620107</v>
      </c>
      <c r="Z5839" s="31">
        <v>45287</v>
      </c>
      <c r="AA5839">
        <v>15</v>
      </c>
    </row>
    <row r="5840" spans="25:27">
      <c r="Y5840">
        <v>620107</v>
      </c>
      <c r="Z5840" s="31">
        <v>45288</v>
      </c>
      <c r="AA5840">
        <v>3</v>
      </c>
    </row>
    <row r="5841" spans="25:27">
      <c r="Y5841">
        <v>620107</v>
      </c>
      <c r="Z5841" s="31">
        <v>45289</v>
      </c>
      <c r="AA5841">
        <v>7</v>
      </c>
    </row>
    <row r="5842" spans="25:27">
      <c r="Y5842">
        <v>620107</v>
      </c>
      <c r="Z5842" s="31">
        <v>45290</v>
      </c>
      <c r="AA5842">
        <v>11</v>
      </c>
    </row>
    <row r="5843" spans="25:27">
      <c r="Y5843">
        <v>620107</v>
      </c>
      <c r="Z5843" s="31">
        <v>45291</v>
      </c>
      <c r="AA5843">
        <v>21</v>
      </c>
    </row>
    <row r="5844" spans="25:27">
      <c r="Y5844">
        <v>620109</v>
      </c>
      <c r="Z5844" s="31">
        <v>43832</v>
      </c>
      <c r="AA5844">
        <v>0</v>
      </c>
    </row>
    <row r="5845" spans="25:27">
      <c r="Y5845">
        <v>620109</v>
      </c>
      <c r="Z5845" s="31">
        <v>43833</v>
      </c>
      <c r="AA5845">
        <v>0</v>
      </c>
    </row>
    <row r="5846" spans="25:27">
      <c r="Y5846">
        <v>620109</v>
      </c>
      <c r="Z5846" s="31">
        <v>43834</v>
      </c>
      <c r="AA5846">
        <v>0</v>
      </c>
    </row>
    <row r="5847" spans="25:27">
      <c r="Y5847">
        <v>620109</v>
      </c>
      <c r="Z5847" s="31">
        <v>43835</v>
      </c>
      <c r="AA5847">
        <v>0</v>
      </c>
    </row>
    <row r="5848" spans="25:27">
      <c r="Y5848">
        <v>620109</v>
      </c>
      <c r="Z5848" s="31">
        <v>43836</v>
      </c>
      <c r="AA5848">
        <v>0</v>
      </c>
    </row>
    <row r="5849" spans="25:27">
      <c r="Y5849">
        <v>620109</v>
      </c>
      <c r="Z5849" s="31">
        <v>43837</v>
      </c>
      <c r="AA5849">
        <v>0</v>
      </c>
    </row>
    <row r="5850" spans="25:27">
      <c r="Y5850">
        <v>620109</v>
      </c>
      <c r="Z5850" s="31">
        <v>43838</v>
      </c>
      <c r="AA5850">
        <v>0</v>
      </c>
    </row>
    <row r="5851" spans="25:27">
      <c r="Y5851">
        <v>620109</v>
      </c>
      <c r="Z5851" s="31">
        <v>43839</v>
      </c>
      <c r="AA5851">
        <v>0</v>
      </c>
    </row>
    <row r="5852" spans="25:27">
      <c r="Y5852">
        <v>620109</v>
      </c>
      <c r="Z5852" s="31">
        <v>43840</v>
      </c>
      <c r="AA5852">
        <v>0</v>
      </c>
    </row>
    <row r="5853" spans="25:27">
      <c r="Y5853">
        <v>620109</v>
      </c>
      <c r="Z5853" s="31">
        <v>43841</v>
      </c>
      <c r="AA5853">
        <v>0</v>
      </c>
    </row>
    <row r="5854" spans="25:27">
      <c r="Y5854">
        <v>620109</v>
      </c>
      <c r="Z5854" s="31">
        <v>43842</v>
      </c>
      <c r="AA5854">
        <v>0</v>
      </c>
    </row>
    <row r="5855" spans="25:27">
      <c r="Y5855">
        <v>620109</v>
      </c>
      <c r="Z5855" s="31">
        <v>43843</v>
      </c>
      <c r="AA5855">
        <v>0</v>
      </c>
    </row>
    <row r="5856" spans="25:27">
      <c r="Y5856">
        <v>620109</v>
      </c>
      <c r="Z5856" s="31">
        <v>43844</v>
      </c>
      <c r="AA5856">
        <v>0</v>
      </c>
    </row>
    <row r="5857" spans="25:27">
      <c r="Y5857">
        <v>620109</v>
      </c>
      <c r="Z5857" s="31">
        <v>43845</v>
      </c>
      <c r="AA5857">
        <v>0</v>
      </c>
    </row>
    <row r="5858" spans="25:27">
      <c r="Y5858">
        <v>620109</v>
      </c>
      <c r="Z5858" s="31">
        <v>43846</v>
      </c>
      <c r="AA5858">
        <v>0</v>
      </c>
    </row>
    <row r="5859" spans="25:27">
      <c r="Y5859">
        <v>620109</v>
      </c>
      <c r="Z5859" s="31">
        <v>43847</v>
      </c>
      <c r="AA5859">
        <v>0</v>
      </c>
    </row>
    <row r="5860" spans="25:27">
      <c r="Y5860">
        <v>620109</v>
      </c>
      <c r="Z5860" s="31">
        <v>43848</v>
      </c>
      <c r="AA5860">
        <v>0</v>
      </c>
    </row>
    <row r="5861" spans="25:27">
      <c r="Y5861">
        <v>620109</v>
      </c>
      <c r="Z5861" s="31">
        <v>43849</v>
      </c>
      <c r="AA5861">
        <v>0</v>
      </c>
    </row>
    <row r="5862" spans="25:27">
      <c r="Y5862">
        <v>620109</v>
      </c>
      <c r="Z5862" s="31">
        <v>43850</v>
      </c>
      <c r="AA5862">
        <v>0</v>
      </c>
    </row>
    <row r="5863" spans="25:27">
      <c r="Y5863">
        <v>620109</v>
      </c>
      <c r="Z5863" s="31">
        <v>43851</v>
      </c>
      <c r="AA5863">
        <v>0</v>
      </c>
    </row>
    <row r="5864" spans="25:27">
      <c r="Y5864">
        <v>620109</v>
      </c>
      <c r="Z5864" s="31">
        <v>43852</v>
      </c>
      <c r="AA5864">
        <v>0</v>
      </c>
    </row>
    <row r="5865" spans="25:27">
      <c r="Y5865">
        <v>620109</v>
      </c>
      <c r="Z5865" s="31">
        <v>43853</v>
      </c>
      <c r="AA5865">
        <v>0</v>
      </c>
    </row>
    <row r="5866" spans="25:27">
      <c r="Y5866">
        <v>620109</v>
      </c>
      <c r="Z5866" s="31">
        <v>43854</v>
      </c>
      <c r="AA5866">
        <v>0</v>
      </c>
    </row>
    <row r="5867" spans="25:27">
      <c r="Y5867">
        <v>620109</v>
      </c>
      <c r="Z5867" s="31">
        <v>43855</v>
      </c>
      <c r="AA5867">
        <v>0</v>
      </c>
    </row>
    <row r="5868" spans="25:27">
      <c r="Y5868">
        <v>620109</v>
      </c>
      <c r="Z5868" s="31">
        <v>43856</v>
      </c>
      <c r="AA5868">
        <v>0</v>
      </c>
    </row>
    <row r="5869" spans="25:27">
      <c r="Y5869">
        <v>620109</v>
      </c>
      <c r="Z5869" s="31">
        <v>43857</v>
      </c>
      <c r="AA5869">
        <v>0</v>
      </c>
    </row>
    <row r="5870" spans="25:27">
      <c r="Y5870">
        <v>620109</v>
      </c>
      <c r="Z5870" s="31">
        <v>43858</v>
      </c>
      <c r="AA5870">
        <v>0</v>
      </c>
    </row>
    <row r="5871" spans="25:27">
      <c r="Y5871">
        <v>620109</v>
      </c>
      <c r="Z5871" s="31">
        <v>43859</v>
      </c>
      <c r="AA5871">
        <v>0</v>
      </c>
    </row>
    <row r="5872" spans="25:27">
      <c r="Y5872">
        <v>620109</v>
      </c>
      <c r="Z5872" s="31">
        <v>43860</v>
      </c>
      <c r="AA5872">
        <v>0</v>
      </c>
    </row>
    <row r="5873" spans="25:27">
      <c r="Y5873">
        <v>620109</v>
      </c>
      <c r="Z5873" s="31">
        <v>43861</v>
      </c>
      <c r="AA5873">
        <v>0</v>
      </c>
    </row>
    <row r="5874" spans="25:27">
      <c r="Y5874">
        <v>620109</v>
      </c>
      <c r="Z5874" s="31">
        <v>43862</v>
      </c>
      <c r="AA5874">
        <v>0</v>
      </c>
    </row>
    <row r="5875" spans="25:27">
      <c r="Y5875">
        <v>620109</v>
      </c>
      <c r="Z5875" s="31">
        <v>43863</v>
      </c>
      <c r="AA5875">
        <v>0</v>
      </c>
    </row>
    <row r="5876" spans="25:27">
      <c r="Y5876">
        <v>620109</v>
      </c>
      <c r="Z5876" s="31">
        <v>43864</v>
      </c>
      <c r="AA5876">
        <v>0</v>
      </c>
    </row>
    <row r="5877" spans="25:27">
      <c r="Y5877">
        <v>620109</v>
      </c>
      <c r="Z5877" s="31">
        <v>43865</v>
      </c>
      <c r="AA5877">
        <v>0</v>
      </c>
    </row>
    <row r="5878" spans="25:27">
      <c r="Y5878">
        <v>620109</v>
      </c>
      <c r="Z5878" s="31">
        <v>43866</v>
      </c>
      <c r="AA5878">
        <v>0</v>
      </c>
    </row>
    <row r="5879" spans="25:27">
      <c r="Y5879">
        <v>620109</v>
      </c>
      <c r="Z5879" s="31">
        <v>43867</v>
      </c>
      <c r="AA5879">
        <v>0</v>
      </c>
    </row>
    <row r="5880" spans="25:27">
      <c r="Y5880">
        <v>620109</v>
      </c>
      <c r="Z5880" s="31">
        <v>43868</v>
      </c>
      <c r="AA5880">
        <v>0</v>
      </c>
    </row>
    <row r="5881" spans="25:27">
      <c r="Y5881">
        <v>620109</v>
      </c>
      <c r="Z5881" s="31">
        <v>43869</v>
      </c>
      <c r="AA5881">
        <v>0</v>
      </c>
    </row>
    <row r="5882" spans="25:27">
      <c r="Y5882">
        <v>620109</v>
      </c>
      <c r="Z5882" s="31">
        <v>43870</v>
      </c>
      <c r="AA5882">
        <v>0</v>
      </c>
    </row>
    <row r="5883" spans="25:27">
      <c r="Y5883">
        <v>620109</v>
      </c>
      <c r="Z5883" s="31">
        <v>43871</v>
      </c>
      <c r="AA5883">
        <v>0</v>
      </c>
    </row>
    <row r="5884" spans="25:27">
      <c r="Y5884">
        <v>620109</v>
      </c>
      <c r="Z5884" s="31">
        <v>43872</v>
      </c>
      <c r="AA5884">
        <v>0</v>
      </c>
    </row>
    <row r="5885" spans="25:27">
      <c r="Y5885">
        <v>620109</v>
      </c>
      <c r="Z5885" s="31">
        <v>43873</v>
      </c>
      <c r="AA5885">
        <v>0</v>
      </c>
    </row>
    <row r="5886" spans="25:27">
      <c r="Y5886">
        <v>620109</v>
      </c>
      <c r="Z5886" s="31">
        <v>43874</v>
      </c>
      <c r="AA5886">
        <v>0</v>
      </c>
    </row>
    <row r="5887" spans="25:27">
      <c r="Y5887">
        <v>620109</v>
      </c>
      <c r="Z5887" s="31">
        <v>43875</v>
      </c>
      <c r="AA5887">
        <v>0</v>
      </c>
    </row>
    <row r="5888" spans="25:27">
      <c r="Y5888">
        <v>620109</v>
      </c>
      <c r="Z5888" s="31">
        <v>43876</v>
      </c>
      <c r="AA5888">
        <v>0</v>
      </c>
    </row>
    <row r="5889" spans="25:27">
      <c r="Y5889">
        <v>620109</v>
      </c>
      <c r="Z5889" s="31">
        <v>43877</v>
      </c>
      <c r="AA5889">
        <v>0</v>
      </c>
    </row>
    <row r="5890" spans="25:27">
      <c r="Y5890">
        <v>620109</v>
      </c>
      <c r="Z5890" s="31">
        <v>43878</v>
      </c>
      <c r="AA5890">
        <v>0</v>
      </c>
    </row>
    <row r="5891" spans="25:27">
      <c r="Y5891">
        <v>620109</v>
      </c>
      <c r="Z5891" s="31">
        <v>43879</v>
      </c>
      <c r="AA5891">
        <v>0</v>
      </c>
    </row>
    <row r="5892" spans="25:27">
      <c r="Y5892">
        <v>620109</v>
      </c>
      <c r="Z5892" s="31">
        <v>43880</v>
      </c>
      <c r="AA5892">
        <v>0</v>
      </c>
    </row>
    <row r="5893" spans="25:27">
      <c r="Y5893">
        <v>620109</v>
      </c>
      <c r="Z5893" s="31">
        <v>43881</v>
      </c>
      <c r="AA5893">
        <v>0</v>
      </c>
    </row>
    <row r="5894" spans="25:27">
      <c r="Y5894">
        <v>620109</v>
      </c>
      <c r="Z5894" s="31">
        <v>43882</v>
      </c>
      <c r="AA5894">
        <v>0</v>
      </c>
    </row>
    <row r="5895" spans="25:27">
      <c r="Y5895">
        <v>620109</v>
      </c>
      <c r="Z5895" s="31">
        <v>43883</v>
      </c>
      <c r="AA5895">
        <v>0</v>
      </c>
    </row>
    <row r="5896" spans="25:27">
      <c r="Y5896">
        <v>620109</v>
      </c>
      <c r="Z5896" s="31">
        <v>43884</v>
      </c>
      <c r="AA5896">
        <v>0</v>
      </c>
    </row>
    <row r="5897" spans="25:27">
      <c r="Y5897">
        <v>620109</v>
      </c>
      <c r="Z5897" s="31">
        <v>43885</v>
      </c>
      <c r="AA5897">
        <v>0</v>
      </c>
    </row>
    <row r="5898" spans="25:27">
      <c r="Y5898">
        <v>620109</v>
      </c>
      <c r="Z5898" s="31">
        <v>43886</v>
      </c>
      <c r="AA5898">
        <v>0</v>
      </c>
    </row>
    <row r="5899" spans="25:27">
      <c r="Y5899">
        <v>620109</v>
      </c>
      <c r="Z5899" s="31">
        <v>43887</v>
      </c>
      <c r="AA5899">
        <v>0</v>
      </c>
    </row>
    <row r="5900" spans="25:27">
      <c r="Y5900">
        <v>620109</v>
      </c>
      <c r="Z5900" s="31">
        <v>43888</v>
      </c>
      <c r="AA5900">
        <v>0</v>
      </c>
    </row>
    <row r="5901" spans="25:27">
      <c r="Y5901">
        <v>620109</v>
      </c>
      <c r="Z5901" s="31">
        <v>43889</v>
      </c>
      <c r="AA5901">
        <v>0</v>
      </c>
    </row>
    <row r="5902" spans="25:27">
      <c r="Y5902">
        <v>620109</v>
      </c>
      <c r="Z5902" s="31">
        <v>43890</v>
      </c>
      <c r="AA5902">
        <v>0</v>
      </c>
    </row>
    <row r="5903" spans="25:27">
      <c r="Y5903">
        <v>620109</v>
      </c>
      <c r="Z5903" s="31">
        <v>43891</v>
      </c>
      <c r="AA5903">
        <v>0</v>
      </c>
    </row>
    <row r="5904" spans="25:27">
      <c r="Y5904">
        <v>620109</v>
      </c>
      <c r="Z5904" s="31">
        <v>43892</v>
      </c>
      <c r="AA5904">
        <v>0</v>
      </c>
    </row>
    <row r="5905" spans="25:27">
      <c r="Y5905">
        <v>620109</v>
      </c>
      <c r="Z5905" s="31">
        <v>43893</v>
      </c>
      <c r="AA5905">
        <v>0</v>
      </c>
    </row>
    <row r="5906" spans="25:27">
      <c r="Y5906">
        <v>620109</v>
      </c>
      <c r="Z5906" s="31">
        <v>43894</v>
      </c>
      <c r="AA5906">
        <v>0</v>
      </c>
    </row>
    <row r="5907" spans="25:27">
      <c r="Y5907">
        <v>620109</v>
      </c>
      <c r="Z5907" s="31">
        <v>43895</v>
      </c>
      <c r="AA5907">
        <v>0</v>
      </c>
    </row>
    <row r="5908" spans="25:27">
      <c r="Y5908">
        <v>620109</v>
      </c>
      <c r="Z5908" s="31">
        <v>43896</v>
      </c>
      <c r="AA5908">
        <v>0</v>
      </c>
    </row>
    <row r="5909" spans="25:27">
      <c r="Y5909">
        <v>620109</v>
      </c>
      <c r="Z5909" s="31">
        <v>43897</v>
      </c>
      <c r="AA5909">
        <v>0</v>
      </c>
    </row>
    <row r="5910" spans="25:27">
      <c r="Y5910">
        <v>620109</v>
      </c>
      <c r="Z5910" s="31">
        <v>43898</v>
      </c>
      <c r="AA5910">
        <v>0</v>
      </c>
    </row>
    <row r="5911" spans="25:27">
      <c r="Y5911">
        <v>620109</v>
      </c>
      <c r="Z5911" s="31">
        <v>43899</v>
      </c>
      <c r="AA5911">
        <v>0</v>
      </c>
    </row>
    <row r="5912" spans="25:27">
      <c r="Y5912">
        <v>620109</v>
      </c>
      <c r="Z5912" s="31">
        <v>43900</v>
      </c>
      <c r="AA5912">
        <v>0</v>
      </c>
    </row>
    <row r="5913" spans="25:27">
      <c r="Y5913">
        <v>620109</v>
      </c>
      <c r="Z5913" s="31">
        <v>43901</v>
      </c>
      <c r="AA5913">
        <v>0</v>
      </c>
    </row>
    <row r="5914" spans="25:27">
      <c r="Y5914">
        <v>620109</v>
      </c>
      <c r="Z5914" s="31">
        <v>43902</v>
      </c>
      <c r="AA5914">
        <v>0</v>
      </c>
    </row>
    <row r="5915" spans="25:27">
      <c r="Y5915">
        <v>620109</v>
      </c>
      <c r="Z5915" s="31">
        <v>43903</v>
      </c>
      <c r="AA5915">
        <v>0</v>
      </c>
    </row>
    <row r="5916" spans="25:27">
      <c r="Y5916">
        <v>620109</v>
      </c>
      <c r="Z5916" s="31">
        <v>43904</v>
      </c>
      <c r="AA5916">
        <v>0</v>
      </c>
    </row>
    <row r="5917" spans="25:27">
      <c r="Y5917">
        <v>620109</v>
      </c>
      <c r="Z5917" s="31">
        <v>43905</v>
      </c>
      <c r="AA5917">
        <v>0</v>
      </c>
    </row>
    <row r="5918" spans="25:27">
      <c r="Y5918">
        <v>620109</v>
      </c>
      <c r="Z5918" s="31">
        <v>43906</v>
      </c>
      <c r="AA5918">
        <v>0</v>
      </c>
    </row>
    <row r="5919" spans="25:27">
      <c r="Y5919">
        <v>620109</v>
      </c>
      <c r="Z5919" s="31">
        <v>43907</v>
      </c>
      <c r="AA5919">
        <v>0</v>
      </c>
    </row>
    <row r="5920" spans="25:27">
      <c r="Y5920">
        <v>620109</v>
      </c>
      <c r="Z5920" s="31">
        <v>43908</v>
      </c>
      <c r="AA5920">
        <v>0</v>
      </c>
    </row>
    <row r="5921" spans="25:27">
      <c r="Y5921">
        <v>620109</v>
      </c>
      <c r="Z5921" s="31">
        <v>43909</v>
      </c>
      <c r="AA5921">
        <v>0</v>
      </c>
    </row>
    <row r="5922" spans="25:27">
      <c r="Y5922">
        <v>620109</v>
      </c>
      <c r="Z5922" s="31">
        <v>43910</v>
      </c>
      <c r="AA5922">
        <v>0</v>
      </c>
    </row>
    <row r="5923" spans="25:27">
      <c r="Y5923">
        <v>620109</v>
      </c>
      <c r="Z5923" s="31">
        <v>43911</v>
      </c>
      <c r="AA5923">
        <v>0</v>
      </c>
    </row>
    <row r="5924" spans="25:27">
      <c r="Y5924">
        <v>620109</v>
      </c>
      <c r="Z5924" s="31">
        <v>43912</v>
      </c>
      <c r="AA5924">
        <v>0</v>
      </c>
    </row>
    <row r="5925" spans="25:27">
      <c r="Y5925">
        <v>620109</v>
      </c>
      <c r="Z5925" s="31">
        <v>43913</v>
      </c>
      <c r="AA5925">
        <v>0</v>
      </c>
    </row>
    <row r="5926" spans="25:27">
      <c r="Y5926">
        <v>620109</v>
      </c>
      <c r="Z5926" s="31">
        <v>43914</v>
      </c>
      <c r="AA5926">
        <v>0</v>
      </c>
    </row>
    <row r="5927" spans="25:27">
      <c r="Y5927">
        <v>620109</v>
      </c>
      <c r="Z5927" s="31">
        <v>43915</v>
      </c>
      <c r="AA5927">
        <v>0</v>
      </c>
    </row>
    <row r="5928" spans="25:27">
      <c r="Y5928">
        <v>620109</v>
      </c>
      <c r="Z5928" s="31">
        <v>43916</v>
      </c>
      <c r="AA5928">
        <v>0</v>
      </c>
    </row>
    <row r="5929" spans="25:27">
      <c r="Y5929">
        <v>620109</v>
      </c>
      <c r="Z5929" s="31">
        <v>43917</v>
      </c>
      <c r="AA5929">
        <v>0</v>
      </c>
    </row>
    <row r="5930" spans="25:27">
      <c r="Y5930">
        <v>620109</v>
      </c>
      <c r="Z5930" s="31">
        <v>43918</v>
      </c>
      <c r="AA5930">
        <v>0</v>
      </c>
    </row>
    <row r="5931" spans="25:27">
      <c r="Y5931">
        <v>620109</v>
      </c>
      <c r="Z5931" s="31">
        <v>43919</v>
      </c>
      <c r="AA5931">
        <v>0</v>
      </c>
    </row>
    <row r="5932" spans="25:27">
      <c r="Y5932">
        <v>620109</v>
      </c>
      <c r="Z5932" s="31">
        <v>43920</v>
      </c>
      <c r="AA5932">
        <v>0</v>
      </c>
    </row>
    <row r="5933" spans="25:27">
      <c r="Y5933">
        <v>620109</v>
      </c>
      <c r="Z5933" s="31">
        <v>43921</v>
      </c>
      <c r="AA5933">
        <v>0</v>
      </c>
    </row>
    <row r="5934" spans="25:27">
      <c r="Y5934">
        <v>620109</v>
      </c>
      <c r="Z5934" s="31">
        <v>43922</v>
      </c>
      <c r="AA5934">
        <v>0</v>
      </c>
    </row>
    <row r="5935" spans="25:27">
      <c r="Y5935">
        <v>620109</v>
      </c>
      <c r="Z5935" s="31">
        <v>43923</v>
      </c>
      <c r="AA5935">
        <v>0</v>
      </c>
    </row>
    <row r="5936" spans="25:27">
      <c r="Y5936">
        <v>620109</v>
      </c>
      <c r="Z5936" s="31">
        <v>43924</v>
      </c>
      <c r="AA5936">
        <v>0</v>
      </c>
    </row>
    <row r="5937" spans="25:27">
      <c r="Y5937">
        <v>620109</v>
      </c>
      <c r="Z5937" s="31">
        <v>43925</v>
      </c>
      <c r="AA5937">
        <v>0</v>
      </c>
    </row>
    <row r="5938" spans="25:27">
      <c r="Y5938">
        <v>620109</v>
      </c>
      <c r="Z5938" s="31">
        <v>43926</v>
      </c>
      <c r="AA5938">
        <v>0</v>
      </c>
    </row>
    <row r="5939" spans="25:27">
      <c r="Y5939">
        <v>620109</v>
      </c>
      <c r="Z5939" s="31">
        <v>43927</v>
      </c>
      <c r="AA5939">
        <v>0</v>
      </c>
    </row>
    <row r="5940" spans="25:27">
      <c r="Y5940">
        <v>620109</v>
      </c>
      <c r="Z5940" s="31">
        <v>43928</v>
      </c>
      <c r="AA5940">
        <v>0</v>
      </c>
    </row>
    <row r="5941" spans="25:27">
      <c r="Y5941">
        <v>620109</v>
      </c>
      <c r="Z5941" s="31">
        <v>43929</v>
      </c>
      <c r="AA5941">
        <v>0</v>
      </c>
    </row>
    <row r="5942" spans="25:27">
      <c r="Y5942">
        <v>620109</v>
      </c>
      <c r="Z5942" s="31">
        <v>43930</v>
      </c>
      <c r="AA5942">
        <v>0</v>
      </c>
    </row>
    <row r="5943" spans="25:27">
      <c r="Y5943">
        <v>620109</v>
      </c>
      <c r="Z5943" s="31">
        <v>43931</v>
      </c>
      <c r="AA5943">
        <v>0</v>
      </c>
    </row>
    <row r="5944" spans="25:27">
      <c r="Y5944">
        <v>620109</v>
      </c>
      <c r="Z5944" s="31">
        <v>43932</v>
      </c>
      <c r="AA5944">
        <v>0</v>
      </c>
    </row>
    <row r="5945" spans="25:27">
      <c r="Y5945">
        <v>620109</v>
      </c>
      <c r="Z5945" s="31">
        <v>43933</v>
      </c>
      <c r="AA5945">
        <v>0</v>
      </c>
    </row>
    <row r="5946" spans="25:27">
      <c r="Y5946">
        <v>620109</v>
      </c>
      <c r="Z5946" s="31">
        <v>43934</v>
      </c>
      <c r="AA5946">
        <v>0</v>
      </c>
    </row>
    <row r="5947" spans="25:27">
      <c r="Y5947">
        <v>620109</v>
      </c>
      <c r="Z5947" s="31">
        <v>43935</v>
      </c>
      <c r="AA5947">
        <v>0</v>
      </c>
    </row>
    <row r="5948" spans="25:27">
      <c r="Y5948">
        <v>620109</v>
      </c>
      <c r="Z5948" s="31">
        <v>43936</v>
      </c>
      <c r="AA5948">
        <v>0</v>
      </c>
    </row>
    <row r="5949" spans="25:27">
      <c r="Y5949">
        <v>620109</v>
      </c>
      <c r="Z5949" s="31">
        <v>43937</v>
      </c>
      <c r="AA5949">
        <v>0</v>
      </c>
    </row>
    <row r="5950" spans="25:27">
      <c r="Y5950">
        <v>620109</v>
      </c>
      <c r="Z5950" s="31">
        <v>43938</v>
      </c>
      <c r="AA5950">
        <v>0</v>
      </c>
    </row>
    <row r="5951" spans="25:27">
      <c r="Y5951">
        <v>620109</v>
      </c>
      <c r="Z5951" s="31">
        <v>43939</v>
      </c>
      <c r="AA5951">
        <v>0</v>
      </c>
    </row>
    <row r="5952" spans="25:27">
      <c r="Y5952">
        <v>620109</v>
      </c>
      <c r="Z5952" s="31">
        <v>43940</v>
      </c>
      <c r="AA5952">
        <v>0</v>
      </c>
    </row>
    <row r="5953" spans="25:27">
      <c r="Y5953">
        <v>620109</v>
      </c>
      <c r="Z5953" s="31">
        <v>43941</v>
      </c>
      <c r="AA5953">
        <v>0</v>
      </c>
    </row>
    <row r="5954" spans="25:27">
      <c r="Y5954">
        <v>620109</v>
      </c>
      <c r="Z5954" s="31">
        <v>43942</v>
      </c>
      <c r="AA5954">
        <v>0</v>
      </c>
    </row>
    <row r="5955" spans="25:27">
      <c r="Y5955">
        <v>620109</v>
      </c>
      <c r="Z5955" s="31">
        <v>43943</v>
      </c>
      <c r="AA5955">
        <v>0</v>
      </c>
    </row>
    <row r="5956" spans="25:27">
      <c r="Y5956">
        <v>620109</v>
      </c>
      <c r="Z5956" s="31">
        <v>43944</v>
      </c>
      <c r="AA5956">
        <v>0</v>
      </c>
    </row>
    <row r="5957" spans="25:27">
      <c r="Y5957">
        <v>620109</v>
      </c>
      <c r="Z5957" s="31">
        <v>43945</v>
      </c>
      <c r="AA5957">
        <v>0</v>
      </c>
    </row>
    <row r="5958" spans="25:27">
      <c r="Y5958">
        <v>620109</v>
      </c>
      <c r="Z5958" s="31">
        <v>43946</v>
      </c>
      <c r="AA5958">
        <v>0</v>
      </c>
    </row>
    <row r="5959" spans="25:27">
      <c r="Y5959">
        <v>620109</v>
      </c>
      <c r="Z5959" s="31">
        <v>43947</v>
      </c>
      <c r="AA5959">
        <v>0</v>
      </c>
    </row>
    <row r="5960" spans="25:27">
      <c r="Y5960">
        <v>620109</v>
      </c>
      <c r="Z5960" s="31">
        <v>43948</v>
      </c>
      <c r="AA5960">
        <v>0</v>
      </c>
    </row>
    <row r="5961" spans="25:27">
      <c r="Y5961">
        <v>620109</v>
      </c>
      <c r="Z5961" s="31">
        <v>43949</v>
      </c>
      <c r="AA5961">
        <v>0</v>
      </c>
    </row>
    <row r="5962" spans="25:27">
      <c r="Y5962">
        <v>620109</v>
      </c>
      <c r="Z5962" s="31">
        <v>43950</v>
      </c>
      <c r="AA5962">
        <v>0</v>
      </c>
    </row>
    <row r="5963" spans="25:27">
      <c r="Y5963">
        <v>620109</v>
      </c>
      <c r="Z5963" s="31">
        <v>43951</v>
      </c>
      <c r="AA5963">
        <v>0</v>
      </c>
    </row>
    <row r="5964" spans="25:27">
      <c r="Y5964">
        <v>620109</v>
      </c>
      <c r="Z5964" s="31">
        <v>43952</v>
      </c>
      <c r="AA5964">
        <v>0</v>
      </c>
    </row>
    <row r="5965" spans="25:27">
      <c r="Y5965">
        <v>620109</v>
      </c>
      <c r="Z5965" s="31">
        <v>43953</v>
      </c>
      <c r="AA5965">
        <v>0</v>
      </c>
    </row>
    <row r="5966" spans="25:27">
      <c r="Y5966">
        <v>620109</v>
      </c>
      <c r="Z5966" s="31">
        <v>43954</v>
      </c>
      <c r="AA5966">
        <v>0</v>
      </c>
    </row>
    <row r="5967" spans="25:27">
      <c r="Y5967">
        <v>620109</v>
      </c>
      <c r="Z5967" s="31">
        <v>43955</v>
      </c>
      <c r="AA5967">
        <v>0</v>
      </c>
    </row>
    <row r="5968" spans="25:27">
      <c r="Y5968">
        <v>620109</v>
      </c>
      <c r="Z5968" s="31">
        <v>43956</v>
      </c>
      <c r="AA5968">
        <v>0</v>
      </c>
    </row>
    <row r="5969" spans="25:27">
      <c r="Y5969">
        <v>620109</v>
      </c>
      <c r="Z5969" s="31">
        <v>43957</v>
      </c>
      <c r="AA5969">
        <v>0</v>
      </c>
    </row>
    <row r="5970" spans="25:27">
      <c r="Y5970">
        <v>620109</v>
      </c>
      <c r="Z5970" s="31">
        <v>43958</v>
      </c>
      <c r="AA5970">
        <v>0</v>
      </c>
    </row>
    <row r="5971" spans="25:27">
      <c r="Y5971">
        <v>620109</v>
      </c>
      <c r="Z5971" s="31">
        <v>43959</v>
      </c>
      <c r="AA5971">
        <v>0</v>
      </c>
    </row>
    <row r="5972" spans="25:27">
      <c r="Y5972">
        <v>620109</v>
      </c>
      <c r="Z5972" s="31">
        <v>43960</v>
      </c>
      <c r="AA5972">
        <v>0</v>
      </c>
    </row>
    <row r="5973" spans="25:27">
      <c r="Y5973">
        <v>620109</v>
      </c>
      <c r="Z5973" s="31">
        <v>43961</v>
      </c>
      <c r="AA5973">
        <v>0</v>
      </c>
    </row>
    <row r="5974" spans="25:27">
      <c r="Y5974">
        <v>620109</v>
      </c>
      <c r="Z5974" s="31">
        <v>43962</v>
      </c>
      <c r="AA5974">
        <v>0</v>
      </c>
    </row>
    <row r="5975" spans="25:27">
      <c r="Y5975">
        <v>620109</v>
      </c>
      <c r="Z5975" s="31">
        <v>43963</v>
      </c>
      <c r="AA5975">
        <v>0</v>
      </c>
    </row>
    <row r="5976" spans="25:27">
      <c r="Y5976">
        <v>620109</v>
      </c>
      <c r="Z5976" s="31">
        <v>43964</v>
      </c>
      <c r="AA5976">
        <v>0</v>
      </c>
    </row>
    <row r="5977" spans="25:27">
      <c r="Y5977">
        <v>620109</v>
      </c>
      <c r="Z5977" s="31">
        <v>43965</v>
      </c>
      <c r="AA5977">
        <v>0</v>
      </c>
    </row>
    <row r="5978" spans="25:27">
      <c r="Y5978">
        <v>620109</v>
      </c>
      <c r="Z5978" s="31">
        <v>43966</v>
      </c>
      <c r="AA5978">
        <v>0</v>
      </c>
    </row>
    <row r="5979" spans="25:27">
      <c r="Y5979">
        <v>620109</v>
      </c>
      <c r="Z5979" s="31">
        <v>43967</v>
      </c>
      <c r="AA5979">
        <v>0</v>
      </c>
    </row>
    <row r="5980" spans="25:27">
      <c r="Y5980">
        <v>620109</v>
      </c>
      <c r="Z5980" s="31">
        <v>43968</v>
      </c>
      <c r="AA5980">
        <v>0</v>
      </c>
    </row>
    <row r="5981" spans="25:27">
      <c r="Y5981">
        <v>620109</v>
      </c>
      <c r="Z5981" s="31">
        <v>43969</v>
      </c>
      <c r="AA5981">
        <v>0</v>
      </c>
    </row>
    <row r="5982" spans="25:27">
      <c r="Y5982">
        <v>620109</v>
      </c>
      <c r="Z5982" s="31">
        <v>43970</v>
      </c>
      <c r="AA5982">
        <v>0</v>
      </c>
    </row>
    <row r="5983" spans="25:27">
      <c r="Y5983">
        <v>620109</v>
      </c>
      <c r="Z5983" s="31">
        <v>43971</v>
      </c>
      <c r="AA5983">
        <v>0</v>
      </c>
    </row>
    <row r="5984" spans="25:27">
      <c r="Y5984">
        <v>620109</v>
      </c>
      <c r="Z5984" s="31">
        <v>43972</v>
      </c>
      <c r="AA5984">
        <v>0</v>
      </c>
    </row>
    <row r="5985" spans="25:27">
      <c r="Y5985">
        <v>620109</v>
      </c>
      <c r="Z5985" s="31">
        <v>43973</v>
      </c>
      <c r="AA5985">
        <v>0</v>
      </c>
    </row>
    <row r="5986" spans="25:27">
      <c r="Y5986">
        <v>620109</v>
      </c>
      <c r="Z5986" s="31">
        <v>43974</v>
      </c>
      <c r="AA5986">
        <v>0</v>
      </c>
    </row>
    <row r="5987" spans="25:27">
      <c r="Y5987">
        <v>620109</v>
      </c>
      <c r="Z5987" s="31">
        <v>43975</v>
      </c>
      <c r="AA5987">
        <v>0</v>
      </c>
    </row>
    <row r="5988" spans="25:27">
      <c r="Y5988">
        <v>620109</v>
      </c>
      <c r="Z5988" s="31">
        <v>43976</v>
      </c>
      <c r="AA5988">
        <v>0</v>
      </c>
    </row>
    <row r="5989" spans="25:27">
      <c r="Y5989">
        <v>620109</v>
      </c>
      <c r="Z5989" s="31">
        <v>43977</v>
      </c>
      <c r="AA5989">
        <v>0</v>
      </c>
    </row>
    <row r="5990" spans="25:27">
      <c r="Y5990">
        <v>620109</v>
      </c>
      <c r="Z5990" s="31">
        <v>43978</v>
      </c>
      <c r="AA5990">
        <v>0</v>
      </c>
    </row>
    <row r="5991" spans="25:27">
      <c r="Y5991">
        <v>620109</v>
      </c>
      <c r="Z5991" s="31">
        <v>43979</v>
      </c>
      <c r="AA5991">
        <v>0</v>
      </c>
    </row>
    <row r="5992" spans="25:27">
      <c r="Y5992">
        <v>620109</v>
      </c>
      <c r="Z5992" s="31">
        <v>43980</v>
      </c>
      <c r="AA5992">
        <v>0</v>
      </c>
    </row>
    <row r="5993" spans="25:27">
      <c r="Y5993">
        <v>620109</v>
      </c>
      <c r="Z5993" s="31">
        <v>43981</v>
      </c>
      <c r="AA5993">
        <v>0</v>
      </c>
    </row>
    <row r="5994" spans="25:27">
      <c r="Y5994">
        <v>620109</v>
      </c>
      <c r="Z5994" s="31">
        <v>43982</v>
      </c>
      <c r="AA5994">
        <v>0</v>
      </c>
    </row>
    <row r="5995" spans="25:27">
      <c r="Y5995">
        <v>620109</v>
      </c>
      <c r="Z5995" s="31">
        <v>43983</v>
      </c>
      <c r="AA5995">
        <v>0</v>
      </c>
    </row>
    <row r="5996" spans="25:27">
      <c r="Y5996">
        <v>620109</v>
      </c>
      <c r="Z5996" s="31">
        <v>43984</v>
      </c>
      <c r="AA5996">
        <v>0</v>
      </c>
    </row>
    <row r="5997" spans="25:27">
      <c r="Y5997">
        <v>620109</v>
      </c>
      <c r="Z5997" s="31">
        <v>43985</v>
      </c>
      <c r="AA5997">
        <v>0</v>
      </c>
    </row>
    <row r="5998" spans="25:27">
      <c r="Y5998">
        <v>620109</v>
      </c>
      <c r="Z5998" s="31">
        <v>43986</v>
      </c>
      <c r="AA5998">
        <v>0</v>
      </c>
    </row>
    <row r="5999" spans="25:27">
      <c r="Y5999">
        <v>620109</v>
      </c>
      <c r="Z5999" s="31">
        <v>43987</v>
      </c>
      <c r="AA5999">
        <v>0</v>
      </c>
    </row>
    <row r="6000" spans="25:27">
      <c r="Y6000">
        <v>620109</v>
      </c>
      <c r="Z6000" s="31">
        <v>43988</v>
      </c>
      <c r="AA6000">
        <v>0</v>
      </c>
    </row>
    <row r="6001" spans="25:27">
      <c r="Y6001">
        <v>620109</v>
      </c>
      <c r="Z6001" s="31">
        <v>43989</v>
      </c>
      <c r="AA6001">
        <v>0</v>
      </c>
    </row>
    <row r="6002" spans="25:27">
      <c r="Y6002">
        <v>620109</v>
      </c>
      <c r="Z6002" s="31">
        <v>43990</v>
      </c>
      <c r="AA6002">
        <v>0</v>
      </c>
    </row>
    <row r="6003" spans="25:27">
      <c r="Y6003">
        <v>620109</v>
      </c>
      <c r="Z6003" s="31">
        <v>43991</v>
      </c>
      <c r="AA6003">
        <v>0</v>
      </c>
    </row>
    <row r="6004" spans="25:27">
      <c r="Y6004">
        <v>620109</v>
      </c>
      <c r="Z6004" s="31">
        <v>43992</v>
      </c>
      <c r="AA6004">
        <v>0</v>
      </c>
    </row>
    <row r="6005" spans="25:27">
      <c r="Y6005">
        <v>620109</v>
      </c>
      <c r="Z6005" s="31">
        <v>43993</v>
      </c>
      <c r="AA6005">
        <v>0</v>
      </c>
    </row>
    <row r="6006" spans="25:27">
      <c r="Y6006">
        <v>620109</v>
      </c>
      <c r="Z6006" s="31">
        <v>43994</v>
      </c>
      <c r="AA6006">
        <v>0</v>
      </c>
    </row>
    <row r="6007" spans="25:27">
      <c r="Y6007">
        <v>620109</v>
      </c>
      <c r="Z6007" s="31">
        <v>43995</v>
      </c>
      <c r="AA6007">
        <v>0</v>
      </c>
    </row>
    <row r="6008" spans="25:27">
      <c r="Y6008">
        <v>620109</v>
      </c>
      <c r="Z6008" s="31">
        <v>43996</v>
      </c>
      <c r="AA6008">
        <v>0</v>
      </c>
    </row>
    <row r="6009" spans="25:27">
      <c r="Y6009">
        <v>620109</v>
      </c>
      <c r="Z6009" s="31">
        <v>43997</v>
      </c>
      <c r="AA6009">
        <v>0</v>
      </c>
    </row>
    <row r="6010" spans="25:27">
      <c r="Y6010">
        <v>620109</v>
      </c>
      <c r="Z6010" s="31">
        <v>43998</v>
      </c>
      <c r="AA6010">
        <v>0</v>
      </c>
    </row>
    <row r="6011" spans="25:27">
      <c r="Y6011">
        <v>620109</v>
      </c>
      <c r="Z6011" s="31">
        <v>43999</v>
      </c>
      <c r="AA6011">
        <v>0</v>
      </c>
    </row>
    <row r="6012" spans="25:27">
      <c r="Y6012">
        <v>620109</v>
      </c>
      <c r="Z6012" s="31">
        <v>44000</v>
      </c>
      <c r="AA6012">
        <v>0</v>
      </c>
    </row>
    <row r="6013" spans="25:27">
      <c r="Y6013">
        <v>620109</v>
      </c>
      <c r="Z6013" s="31">
        <v>44001</v>
      </c>
      <c r="AA6013">
        <v>0</v>
      </c>
    </row>
    <row r="6014" spans="25:27">
      <c r="Y6014">
        <v>620109</v>
      </c>
      <c r="Z6014" s="31">
        <v>44002</v>
      </c>
      <c r="AA6014">
        <v>0</v>
      </c>
    </row>
    <row r="6015" spans="25:27">
      <c r="Y6015">
        <v>620109</v>
      </c>
      <c r="Z6015" s="31">
        <v>44003</v>
      </c>
      <c r="AA6015">
        <v>0</v>
      </c>
    </row>
    <row r="6016" spans="25:27">
      <c r="Y6016">
        <v>620109</v>
      </c>
      <c r="Z6016" s="31">
        <v>44004</v>
      </c>
      <c r="AA6016">
        <v>0</v>
      </c>
    </row>
    <row r="6017" spans="25:27">
      <c r="Y6017">
        <v>620109</v>
      </c>
      <c r="Z6017" s="31">
        <v>44005</v>
      </c>
      <c r="AA6017">
        <v>0</v>
      </c>
    </row>
    <row r="6018" spans="25:27">
      <c r="Y6018">
        <v>620109</v>
      </c>
      <c r="Z6018" s="31">
        <v>44006</v>
      </c>
      <c r="AA6018">
        <v>0</v>
      </c>
    </row>
    <row r="6019" spans="25:27">
      <c r="Y6019">
        <v>620109</v>
      </c>
      <c r="Z6019" s="31">
        <v>44007</v>
      </c>
      <c r="AA6019">
        <v>0</v>
      </c>
    </row>
    <row r="6020" spans="25:27">
      <c r="Y6020">
        <v>620109</v>
      </c>
      <c r="Z6020" s="31">
        <v>44008</v>
      </c>
      <c r="AA6020">
        <v>0</v>
      </c>
    </row>
    <row r="6021" spans="25:27">
      <c r="Y6021">
        <v>620109</v>
      </c>
      <c r="Z6021" s="31">
        <v>44009</v>
      </c>
      <c r="AA6021">
        <v>0</v>
      </c>
    </row>
    <row r="6022" spans="25:27">
      <c r="Y6022">
        <v>620109</v>
      </c>
      <c r="Z6022" s="31">
        <v>44010</v>
      </c>
      <c r="AA6022">
        <v>0</v>
      </c>
    </row>
    <row r="6023" spans="25:27">
      <c r="Y6023">
        <v>620109</v>
      </c>
      <c r="Z6023" s="31">
        <v>44011</v>
      </c>
      <c r="AA6023">
        <v>0</v>
      </c>
    </row>
    <row r="6024" spans="25:27">
      <c r="Y6024">
        <v>620109</v>
      </c>
      <c r="Z6024" s="31">
        <v>44012</v>
      </c>
      <c r="AA6024">
        <v>0</v>
      </c>
    </row>
    <row r="6025" spans="25:27">
      <c r="Y6025">
        <v>620109</v>
      </c>
      <c r="Z6025" s="31">
        <v>44013</v>
      </c>
      <c r="AA6025">
        <v>0</v>
      </c>
    </row>
    <row r="6026" spans="25:27">
      <c r="Y6026">
        <v>620109</v>
      </c>
      <c r="Z6026" s="31">
        <v>44014</v>
      </c>
      <c r="AA6026">
        <v>0</v>
      </c>
    </row>
    <row r="6027" spans="25:27">
      <c r="Y6027">
        <v>620109</v>
      </c>
      <c r="Z6027" s="31">
        <v>44015</v>
      </c>
      <c r="AA6027">
        <v>0</v>
      </c>
    </row>
    <row r="6028" spans="25:27">
      <c r="Y6028">
        <v>620109</v>
      </c>
      <c r="Z6028" s="31">
        <v>44016</v>
      </c>
      <c r="AA6028">
        <v>0</v>
      </c>
    </row>
    <row r="6029" spans="25:27">
      <c r="Y6029">
        <v>620109</v>
      </c>
      <c r="Z6029" s="31">
        <v>44017</v>
      </c>
      <c r="AA6029">
        <v>0</v>
      </c>
    </row>
    <row r="6030" spans="25:27">
      <c r="Y6030">
        <v>620109</v>
      </c>
      <c r="Z6030" s="31">
        <v>44018</v>
      </c>
      <c r="AA6030">
        <v>0</v>
      </c>
    </row>
    <row r="6031" spans="25:27">
      <c r="Y6031">
        <v>620109</v>
      </c>
      <c r="Z6031" s="31">
        <v>44019</v>
      </c>
      <c r="AA6031">
        <v>0</v>
      </c>
    </row>
    <row r="6032" spans="25:27">
      <c r="Y6032">
        <v>620109</v>
      </c>
      <c r="Z6032" s="31">
        <v>44020</v>
      </c>
      <c r="AA6032">
        <v>0</v>
      </c>
    </row>
    <row r="6033" spans="25:27">
      <c r="Y6033">
        <v>620109</v>
      </c>
      <c r="Z6033" s="31">
        <v>44021</v>
      </c>
      <c r="AA6033">
        <v>0</v>
      </c>
    </row>
    <row r="6034" spans="25:27">
      <c r="Y6034">
        <v>620109</v>
      </c>
      <c r="Z6034" s="31">
        <v>44022</v>
      </c>
      <c r="AA6034">
        <v>0</v>
      </c>
    </row>
    <row r="6035" spans="25:27">
      <c r="Y6035">
        <v>620109</v>
      </c>
      <c r="Z6035" s="31">
        <v>44023</v>
      </c>
      <c r="AA6035">
        <v>0</v>
      </c>
    </row>
    <row r="6036" spans="25:27">
      <c r="Y6036">
        <v>620109</v>
      </c>
      <c r="Z6036" s="31">
        <v>44024</v>
      </c>
      <c r="AA6036">
        <v>0</v>
      </c>
    </row>
    <row r="6037" spans="25:27">
      <c r="Y6037">
        <v>620109</v>
      </c>
      <c r="Z6037" s="31">
        <v>44025</v>
      </c>
      <c r="AA6037">
        <v>0</v>
      </c>
    </row>
    <row r="6038" spans="25:27">
      <c r="Y6038">
        <v>620109</v>
      </c>
      <c r="Z6038" s="31">
        <v>44026</v>
      </c>
      <c r="AA6038">
        <v>0</v>
      </c>
    </row>
    <row r="6039" spans="25:27">
      <c r="Y6039">
        <v>620109</v>
      </c>
      <c r="Z6039" s="31">
        <v>44027</v>
      </c>
      <c r="AA6039">
        <v>0</v>
      </c>
    </row>
    <row r="6040" spans="25:27">
      <c r="Y6040">
        <v>620109</v>
      </c>
      <c r="Z6040" s="31">
        <v>44028</v>
      </c>
      <c r="AA6040">
        <v>0</v>
      </c>
    </row>
    <row r="6041" spans="25:27">
      <c r="Y6041">
        <v>620109</v>
      </c>
      <c r="Z6041" s="31">
        <v>44029</v>
      </c>
      <c r="AA6041">
        <v>0</v>
      </c>
    </row>
    <row r="6042" spans="25:27">
      <c r="Y6042">
        <v>620109</v>
      </c>
      <c r="Z6042" s="31">
        <v>44030</v>
      </c>
      <c r="AA6042">
        <v>0</v>
      </c>
    </row>
    <row r="6043" spans="25:27">
      <c r="Y6043">
        <v>620109</v>
      </c>
      <c r="Z6043" s="31">
        <v>44031</v>
      </c>
      <c r="AA6043">
        <v>0</v>
      </c>
    </row>
    <row r="6044" spans="25:27">
      <c r="Y6044">
        <v>620109</v>
      </c>
      <c r="Z6044" s="31">
        <v>44032</v>
      </c>
      <c r="AA6044">
        <v>0</v>
      </c>
    </row>
    <row r="6045" spans="25:27">
      <c r="Y6045">
        <v>620109</v>
      </c>
      <c r="Z6045" s="31">
        <v>44033</v>
      </c>
      <c r="AA6045">
        <v>0</v>
      </c>
    </row>
    <row r="6046" spans="25:27">
      <c r="Y6046">
        <v>620109</v>
      </c>
      <c r="Z6046" s="31">
        <v>44034</v>
      </c>
      <c r="AA6046">
        <v>0</v>
      </c>
    </row>
    <row r="6047" spans="25:27">
      <c r="Y6047">
        <v>620109</v>
      </c>
      <c r="Z6047" s="31">
        <v>44035</v>
      </c>
      <c r="AA6047">
        <v>0</v>
      </c>
    </row>
    <row r="6048" spans="25:27">
      <c r="Y6048">
        <v>620109</v>
      </c>
      <c r="Z6048" s="31">
        <v>44036</v>
      </c>
      <c r="AA6048">
        <v>0</v>
      </c>
    </row>
    <row r="6049" spans="25:27">
      <c r="Y6049">
        <v>620109</v>
      </c>
      <c r="Z6049" s="31">
        <v>44037</v>
      </c>
      <c r="AA6049">
        <v>0</v>
      </c>
    </row>
    <row r="6050" spans="25:27">
      <c r="Y6050">
        <v>620109</v>
      </c>
      <c r="Z6050" s="31">
        <v>44038</v>
      </c>
      <c r="AA6050">
        <v>0</v>
      </c>
    </row>
    <row r="6051" spans="25:27">
      <c r="Y6051">
        <v>620109</v>
      </c>
      <c r="Z6051" s="31">
        <v>44039</v>
      </c>
      <c r="AA6051">
        <v>0</v>
      </c>
    </row>
    <row r="6052" spans="25:27">
      <c r="Y6052">
        <v>620109</v>
      </c>
      <c r="Z6052" s="31">
        <v>44040</v>
      </c>
      <c r="AA6052">
        <v>0</v>
      </c>
    </row>
    <row r="6053" spans="25:27">
      <c r="Y6053">
        <v>620109</v>
      </c>
      <c r="Z6053" s="31">
        <v>44041</v>
      </c>
      <c r="AA6053">
        <v>0</v>
      </c>
    </row>
    <row r="6054" spans="25:27">
      <c r="Y6054">
        <v>620109</v>
      </c>
      <c r="Z6054" s="31">
        <v>44042</v>
      </c>
      <c r="AA6054">
        <v>0</v>
      </c>
    </row>
    <row r="6055" spans="25:27">
      <c r="Y6055">
        <v>620109</v>
      </c>
      <c r="Z6055" s="31">
        <v>44043</v>
      </c>
      <c r="AA6055">
        <v>0</v>
      </c>
    </row>
    <row r="6056" spans="25:27">
      <c r="Y6056">
        <v>620109</v>
      </c>
      <c r="Z6056" s="31">
        <v>44044</v>
      </c>
      <c r="AA6056">
        <v>0</v>
      </c>
    </row>
    <row r="6057" spans="25:27">
      <c r="Y6057">
        <v>620109</v>
      </c>
      <c r="Z6057" s="31">
        <v>44045</v>
      </c>
      <c r="AA6057">
        <v>0</v>
      </c>
    </row>
    <row r="6058" spans="25:27">
      <c r="Y6058">
        <v>620109</v>
      </c>
      <c r="Z6058" s="31">
        <v>44046</v>
      </c>
      <c r="AA6058">
        <v>0</v>
      </c>
    </row>
    <row r="6059" spans="25:27">
      <c r="Y6059">
        <v>620109</v>
      </c>
      <c r="Z6059" s="31">
        <v>44047</v>
      </c>
      <c r="AA6059">
        <v>0</v>
      </c>
    </row>
    <row r="6060" spans="25:27">
      <c r="Y6060">
        <v>620109</v>
      </c>
      <c r="Z6060" s="31">
        <v>44048</v>
      </c>
      <c r="AA6060">
        <v>0</v>
      </c>
    </row>
    <row r="6061" spans="25:27">
      <c r="Y6061">
        <v>620109</v>
      </c>
      <c r="Z6061" s="31">
        <v>44049</v>
      </c>
      <c r="AA6061">
        <v>0</v>
      </c>
    </row>
    <row r="6062" spans="25:27">
      <c r="Y6062">
        <v>620109</v>
      </c>
      <c r="Z6062" s="31">
        <v>44050</v>
      </c>
      <c r="AA6062">
        <v>0</v>
      </c>
    </row>
    <row r="6063" spans="25:27">
      <c r="Y6063">
        <v>620109</v>
      </c>
      <c r="Z6063" s="31">
        <v>44051</v>
      </c>
      <c r="AA6063">
        <v>0</v>
      </c>
    </row>
    <row r="6064" spans="25:27">
      <c r="Y6064">
        <v>620109</v>
      </c>
      <c r="Z6064" s="31">
        <v>44052</v>
      </c>
      <c r="AA6064">
        <v>0</v>
      </c>
    </row>
    <row r="6065" spans="25:27">
      <c r="Y6065">
        <v>620109</v>
      </c>
      <c r="Z6065" s="31">
        <v>44053</v>
      </c>
      <c r="AA6065">
        <v>0</v>
      </c>
    </row>
    <row r="6066" spans="25:27">
      <c r="Y6066">
        <v>620109</v>
      </c>
      <c r="Z6066" s="31">
        <v>44054</v>
      </c>
      <c r="AA6066">
        <v>0</v>
      </c>
    </row>
    <row r="6067" spans="25:27">
      <c r="Y6067">
        <v>620109</v>
      </c>
      <c r="Z6067" s="31">
        <v>44055</v>
      </c>
      <c r="AA6067">
        <v>0</v>
      </c>
    </row>
    <row r="6068" spans="25:27">
      <c r="Y6068">
        <v>620109</v>
      </c>
      <c r="Z6068" s="31">
        <v>44056</v>
      </c>
      <c r="AA6068">
        <v>0</v>
      </c>
    </row>
    <row r="6069" spans="25:27">
      <c r="Y6069">
        <v>620109</v>
      </c>
      <c r="Z6069" s="31">
        <v>44057</v>
      </c>
      <c r="AA6069">
        <v>0</v>
      </c>
    </row>
    <row r="6070" spans="25:27">
      <c r="Y6070">
        <v>620109</v>
      </c>
      <c r="Z6070" s="31">
        <v>44058</v>
      </c>
      <c r="AA6070">
        <v>0</v>
      </c>
    </row>
    <row r="6071" spans="25:27">
      <c r="Y6071">
        <v>620109</v>
      </c>
      <c r="Z6071" s="31">
        <v>44059</v>
      </c>
      <c r="AA6071">
        <v>0</v>
      </c>
    </row>
    <row r="6072" spans="25:27">
      <c r="Y6072">
        <v>620109</v>
      </c>
      <c r="Z6072" s="31">
        <v>44060</v>
      </c>
      <c r="AA6072">
        <v>0</v>
      </c>
    </row>
    <row r="6073" spans="25:27">
      <c r="Y6073">
        <v>620109</v>
      </c>
      <c r="Z6073" s="31">
        <v>44061</v>
      </c>
      <c r="AA6073">
        <v>0</v>
      </c>
    </row>
    <row r="6074" spans="25:27">
      <c r="Y6074">
        <v>620109</v>
      </c>
      <c r="Z6074" s="31">
        <v>44062</v>
      </c>
      <c r="AA6074">
        <v>0</v>
      </c>
    </row>
    <row r="6075" spans="25:27">
      <c r="Y6075">
        <v>620109</v>
      </c>
      <c r="Z6075" s="31">
        <v>44063</v>
      </c>
      <c r="AA6075">
        <v>0</v>
      </c>
    </row>
    <row r="6076" spans="25:27">
      <c r="Y6076">
        <v>620109</v>
      </c>
      <c r="Z6076" s="31">
        <v>44064</v>
      </c>
      <c r="AA6076">
        <v>0</v>
      </c>
    </row>
    <row r="6077" spans="25:27">
      <c r="Y6077">
        <v>620109</v>
      </c>
      <c r="Z6077" s="31">
        <v>44065</v>
      </c>
      <c r="AA6077">
        <v>0</v>
      </c>
    </row>
    <row r="6078" spans="25:27">
      <c r="Y6078">
        <v>620109</v>
      </c>
      <c r="Z6078" s="31">
        <v>44066</v>
      </c>
      <c r="AA6078">
        <v>0</v>
      </c>
    </row>
    <row r="6079" spans="25:27">
      <c r="Y6079">
        <v>620109</v>
      </c>
      <c r="Z6079" s="31">
        <v>44067</v>
      </c>
      <c r="AA6079">
        <v>0</v>
      </c>
    </row>
    <row r="6080" spans="25:27">
      <c r="Y6080">
        <v>620109</v>
      </c>
      <c r="Z6080" s="31">
        <v>44068</v>
      </c>
      <c r="AA6080">
        <v>0</v>
      </c>
    </row>
    <row r="6081" spans="25:27">
      <c r="Y6081">
        <v>620109</v>
      </c>
      <c r="Z6081" s="31">
        <v>44069</v>
      </c>
      <c r="AA6081">
        <v>0</v>
      </c>
    </row>
    <row r="6082" spans="25:27">
      <c r="Y6082">
        <v>620109</v>
      </c>
      <c r="Z6082" s="31">
        <v>44070</v>
      </c>
      <c r="AA6082">
        <v>0</v>
      </c>
    </row>
    <row r="6083" spans="25:27">
      <c r="Y6083">
        <v>620109</v>
      </c>
      <c r="Z6083" s="31">
        <v>44071</v>
      </c>
      <c r="AA6083">
        <v>0</v>
      </c>
    </row>
    <row r="6084" spans="25:27">
      <c r="Y6084">
        <v>620109</v>
      </c>
      <c r="Z6084" s="31">
        <v>44072</v>
      </c>
      <c r="AA6084">
        <v>0</v>
      </c>
    </row>
    <row r="6085" spans="25:27">
      <c r="Y6085">
        <v>620109</v>
      </c>
      <c r="Z6085" s="31">
        <v>44073</v>
      </c>
      <c r="AA6085">
        <v>0</v>
      </c>
    </row>
    <row r="6086" spans="25:27">
      <c r="Y6086">
        <v>620109</v>
      </c>
      <c r="Z6086" s="31">
        <v>44074</v>
      </c>
      <c r="AA6086">
        <v>0</v>
      </c>
    </row>
    <row r="6087" spans="25:27">
      <c r="Y6087">
        <v>620109</v>
      </c>
      <c r="Z6087" s="31">
        <v>44075</v>
      </c>
      <c r="AA6087">
        <v>0</v>
      </c>
    </row>
    <row r="6088" spans="25:27">
      <c r="Y6088">
        <v>620109</v>
      </c>
      <c r="Z6088" s="31">
        <v>44076</v>
      </c>
      <c r="AA6088">
        <v>0</v>
      </c>
    </row>
    <row r="6089" spans="25:27">
      <c r="Y6089">
        <v>620109</v>
      </c>
      <c r="Z6089" s="31">
        <v>44077</v>
      </c>
      <c r="AA6089">
        <v>0</v>
      </c>
    </row>
    <row r="6090" spans="25:27">
      <c r="Y6090">
        <v>620109</v>
      </c>
      <c r="Z6090" s="31">
        <v>44078</v>
      </c>
      <c r="AA6090">
        <v>0</v>
      </c>
    </row>
    <row r="6091" spans="25:27">
      <c r="Y6091">
        <v>620109</v>
      </c>
      <c r="Z6091" s="31">
        <v>44079</v>
      </c>
      <c r="AA6091">
        <v>0</v>
      </c>
    </row>
    <row r="6092" spans="25:27">
      <c r="Y6092">
        <v>620109</v>
      </c>
      <c r="Z6092" s="31">
        <v>44080</v>
      </c>
      <c r="AA6092">
        <v>0</v>
      </c>
    </row>
    <row r="6093" spans="25:27">
      <c r="Y6093">
        <v>620109</v>
      </c>
      <c r="Z6093" s="31">
        <v>44081</v>
      </c>
      <c r="AA6093">
        <v>0</v>
      </c>
    </row>
    <row r="6094" spans="25:27">
      <c r="Y6094">
        <v>620109</v>
      </c>
      <c r="Z6094" s="31">
        <v>44082</v>
      </c>
      <c r="AA6094">
        <v>0</v>
      </c>
    </row>
    <row r="6095" spans="25:27">
      <c r="Y6095">
        <v>620109</v>
      </c>
      <c r="Z6095" s="31">
        <v>44083</v>
      </c>
      <c r="AA6095">
        <v>0</v>
      </c>
    </row>
    <row r="6096" spans="25:27">
      <c r="Y6096">
        <v>620109</v>
      </c>
      <c r="Z6096" s="31">
        <v>44084</v>
      </c>
      <c r="AA6096">
        <v>0</v>
      </c>
    </row>
    <row r="6097" spans="25:27">
      <c r="Y6097">
        <v>620109</v>
      </c>
      <c r="Z6097" s="31">
        <v>44085</v>
      </c>
      <c r="AA6097">
        <v>0</v>
      </c>
    </row>
    <row r="6098" spans="25:27">
      <c r="Y6098">
        <v>620109</v>
      </c>
      <c r="Z6098" s="31">
        <v>44086</v>
      </c>
      <c r="AA6098">
        <v>0</v>
      </c>
    </row>
    <row r="6099" spans="25:27">
      <c r="Y6099">
        <v>620109</v>
      </c>
      <c r="Z6099" s="31">
        <v>44087</v>
      </c>
      <c r="AA6099">
        <v>0</v>
      </c>
    </row>
    <row r="6100" spans="25:27">
      <c r="Y6100">
        <v>620109</v>
      </c>
      <c r="Z6100" s="31">
        <v>44088</v>
      </c>
      <c r="AA6100">
        <v>0</v>
      </c>
    </row>
    <row r="6101" spans="25:27">
      <c r="Y6101">
        <v>620109</v>
      </c>
      <c r="Z6101" s="31">
        <v>44089</v>
      </c>
      <c r="AA6101">
        <v>0</v>
      </c>
    </row>
    <row r="6102" spans="25:27">
      <c r="Y6102">
        <v>620109</v>
      </c>
      <c r="Z6102" s="31">
        <v>44090</v>
      </c>
      <c r="AA6102">
        <v>0</v>
      </c>
    </row>
    <row r="6103" spans="25:27">
      <c r="Y6103">
        <v>620109</v>
      </c>
      <c r="Z6103" s="31">
        <v>44091</v>
      </c>
      <c r="AA6103">
        <v>9</v>
      </c>
    </row>
    <row r="6104" spans="25:27">
      <c r="Y6104">
        <v>620109</v>
      </c>
      <c r="Z6104" s="31">
        <v>44092</v>
      </c>
      <c r="AA6104">
        <v>1</v>
      </c>
    </row>
    <row r="6105" spans="25:27">
      <c r="Y6105">
        <v>620109</v>
      </c>
      <c r="Z6105" s="31">
        <v>44093</v>
      </c>
      <c r="AA6105">
        <v>0</v>
      </c>
    </row>
    <row r="6106" spans="25:27">
      <c r="Y6106">
        <v>620109</v>
      </c>
      <c r="Z6106" s="31">
        <v>44094</v>
      </c>
      <c r="AA6106">
        <v>0</v>
      </c>
    </row>
    <row r="6107" spans="25:27">
      <c r="Y6107">
        <v>620109</v>
      </c>
      <c r="Z6107" s="31">
        <v>44095</v>
      </c>
      <c r="AA6107">
        <v>0</v>
      </c>
    </row>
    <row r="6108" spans="25:27">
      <c r="Y6108">
        <v>620109</v>
      </c>
      <c r="Z6108" s="31">
        <v>44096</v>
      </c>
      <c r="AA6108">
        <v>0</v>
      </c>
    </row>
    <row r="6109" spans="25:27">
      <c r="Y6109">
        <v>620109</v>
      </c>
      <c r="Z6109" s="31">
        <v>44097</v>
      </c>
      <c r="AA6109">
        <v>9</v>
      </c>
    </row>
    <row r="6110" spans="25:27">
      <c r="Y6110">
        <v>620109</v>
      </c>
      <c r="Z6110" s="31">
        <v>44098</v>
      </c>
      <c r="AA6110">
        <v>0</v>
      </c>
    </row>
    <row r="6111" spans="25:27">
      <c r="Y6111">
        <v>620109</v>
      </c>
      <c r="Z6111" s="31">
        <v>44099</v>
      </c>
      <c r="AA6111">
        <v>20</v>
      </c>
    </row>
    <row r="6112" spans="25:27">
      <c r="Y6112">
        <v>620109</v>
      </c>
      <c r="Z6112" s="31">
        <v>44100</v>
      </c>
      <c r="AA6112">
        <v>12</v>
      </c>
    </row>
    <row r="6113" spans="25:27">
      <c r="Y6113">
        <v>620109</v>
      </c>
      <c r="Z6113" s="31">
        <v>44101</v>
      </c>
      <c r="AA6113">
        <v>15</v>
      </c>
    </row>
    <row r="6114" spans="25:27">
      <c r="Y6114">
        <v>620109</v>
      </c>
      <c r="Z6114" s="31">
        <v>44102</v>
      </c>
      <c r="AA6114">
        <v>0</v>
      </c>
    </row>
    <row r="6115" spans="25:27">
      <c r="Y6115">
        <v>620109</v>
      </c>
      <c r="Z6115" s="31">
        <v>44103</v>
      </c>
      <c r="AA6115">
        <v>0</v>
      </c>
    </row>
    <row r="6116" spans="25:27">
      <c r="Y6116">
        <v>620109</v>
      </c>
      <c r="Z6116" s="31">
        <v>44104</v>
      </c>
      <c r="AA6116">
        <v>0</v>
      </c>
    </row>
    <row r="6117" spans="25:27">
      <c r="Y6117">
        <v>620109</v>
      </c>
      <c r="Z6117" s="31">
        <v>44105</v>
      </c>
      <c r="AA6117">
        <v>0</v>
      </c>
    </row>
    <row r="6118" spans="25:27">
      <c r="Y6118">
        <v>620109</v>
      </c>
      <c r="Z6118" s="31">
        <v>44106</v>
      </c>
      <c r="AA6118">
        <v>0</v>
      </c>
    </row>
    <row r="6119" spans="25:27">
      <c r="Y6119">
        <v>620109</v>
      </c>
      <c r="Z6119" s="31">
        <v>44107</v>
      </c>
      <c r="AA6119">
        <v>0</v>
      </c>
    </row>
    <row r="6120" spans="25:27">
      <c r="Y6120">
        <v>620109</v>
      </c>
      <c r="Z6120" s="31">
        <v>44108</v>
      </c>
      <c r="AA6120">
        <v>0</v>
      </c>
    </row>
    <row r="6121" spans="25:27">
      <c r="Y6121">
        <v>620109</v>
      </c>
      <c r="Z6121" s="31">
        <v>44109</v>
      </c>
      <c r="AA6121">
        <v>0</v>
      </c>
    </row>
    <row r="6122" spans="25:27">
      <c r="Y6122">
        <v>620109</v>
      </c>
      <c r="Z6122" s="31">
        <v>44110</v>
      </c>
      <c r="AA6122">
        <v>0</v>
      </c>
    </row>
    <row r="6123" spans="25:27">
      <c r="Y6123">
        <v>620109</v>
      </c>
      <c r="Z6123" s="31">
        <v>44111</v>
      </c>
      <c r="AA6123">
        <v>0</v>
      </c>
    </row>
    <row r="6124" spans="25:27">
      <c r="Y6124">
        <v>620109</v>
      </c>
      <c r="Z6124" s="31">
        <v>44112</v>
      </c>
      <c r="AA6124">
        <v>0</v>
      </c>
    </row>
    <row r="6125" spans="25:27">
      <c r="Y6125">
        <v>620109</v>
      </c>
      <c r="Z6125" s="31">
        <v>44113</v>
      </c>
      <c r="AA6125">
        <v>0</v>
      </c>
    </row>
    <row r="6126" spans="25:27">
      <c r="Y6126">
        <v>620109</v>
      </c>
      <c r="Z6126" s="31">
        <v>44114</v>
      </c>
      <c r="AA6126">
        <v>22</v>
      </c>
    </row>
    <row r="6127" spans="25:27">
      <c r="Y6127">
        <v>620109</v>
      </c>
      <c r="Z6127" s="31">
        <v>44115</v>
      </c>
      <c r="AA6127">
        <v>18</v>
      </c>
    </row>
    <row r="6128" spans="25:27">
      <c r="Y6128">
        <v>620109</v>
      </c>
      <c r="Z6128" s="31">
        <v>44116</v>
      </c>
      <c r="AA6128">
        <v>0</v>
      </c>
    </row>
    <row r="6129" spans="25:27">
      <c r="Y6129">
        <v>620109</v>
      </c>
      <c r="Z6129" s="31">
        <v>44117</v>
      </c>
      <c r="AA6129">
        <v>0</v>
      </c>
    </row>
    <row r="6130" spans="25:27">
      <c r="Y6130">
        <v>620109</v>
      </c>
      <c r="Z6130" s="31">
        <v>44118</v>
      </c>
      <c r="AA6130">
        <v>0</v>
      </c>
    </row>
    <row r="6131" spans="25:27">
      <c r="Y6131">
        <v>620109</v>
      </c>
      <c r="Z6131" s="31">
        <v>44119</v>
      </c>
      <c r="AA6131">
        <v>16</v>
      </c>
    </row>
    <row r="6132" spans="25:27">
      <c r="Y6132">
        <v>620109</v>
      </c>
      <c r="Z6132" s="31">
        <v>44120</v>
      </c>
      <c r="AA6132">
        <v>16</v>
      </c>
    </row>
    <row r="6133" spans="25:27">
      <c r="Y6133">
        <v>620109</v>
      </c>
      <c r="Z6133" s="31">
        <v>44121</v>
      </c>
      <c r="AA6133">
        <v>0</v>
      </c>
    </row>
    <row r="6134" spans="25:27">
      <c r="Y6134">
        <v>620109</v>
      </c>
      <c r="Z6134" s="31">
        <v>44122</v>
      </c>
      <c r="AA6134">
        <v>0</v>
      </c>
    </row>
    <row r="6135" spans="25:27">
      <c r="Y6135">
        <v>620109</v>
      </c>
      <c r="Z6135" s="31">
        <v>44123</v>
      </c>
      <c r="AA6135">
        <v>0</v>
      </c>
    </row>
    <row r="6136" spans="25:27">
      <c r="Y6136">
        <v>620109</v>
      </c>
      <c r="Z6136" s="31">
        <v>44124</v>
      </c>
      <c r="AA6136">
        <v>20</v>
      </c>
    </row>
    <row r="6137" spans="25:27">
      <c r="Y6137">
        <v>620109</v>
      </c>
      <c r="Z6137" s="31">
        <v>44125</v>
      </c>
      <c r="AA6137">
        <v>15</v>
      </c>
    </row>
    <row r="6138" spans="25:27">
      <c r="Y6138">
        <v>620109</v>
      </c>
      <c r="Z6138" s="31">
        <v>44126</v>
      </c>
      <c r="AA6138">
        <v>0</v>
      </c>
    </row>
    <row r="6139" spans="25:27">
      <c r="Y6139">
        <v>620109</v>
      </c>
      <c r="Z6139" s="31">
        <v>44127</v>
      </c>
      <c r="AA6139">
        <v>0</v>
      </c>
    </row>
    <row r="6140" spans="25:27">
      <c r="Y6140">
        <v>620109</v>
      </c>
      <c r="Z6140" s="31">
        <v>44128</v>
      </c>
      <c r="AA6140">
        <v>0</v>
      </c>
    </row>
    <row r="6141" spans="25:27">
      <c r="Y6141">
        <v>620109</v>
      </c>
      <c r="Z6141" s="31">
        <v>44129</v>
      </c>
      <c r="AA6141">
        <v>0</v>
      </c>
    </row>
    <row r="6142" spans="25:27">
      <c r="Y6142">
        <v>620109</v>
      </c>
      <c r="Z6142" s="31">
        <v>44130</v>
      </c>
      <c r="AA6142">
        <v>0</v>
      </c>
    </row>
    <row r="6143" spans="25:27">
      <c r="Y6143">
        <v>620109</v>
      </c>
      <c r="Z6143" s="31">
        <v>44131</v>
      </c>
      <c r="AA6143">
        <v>0</v>
      </c>
    </row>
    <row r="6144" spans="25:27">
      <c r="Y6144">
        <v>620109</v>
      </c>
      <c r="Z6144" s="31">
        <v>44132</v>
      </c>
      <c r="AA6144">
        <v>0</v>
      </c>
    </row>
    <row r="6145" spans="25:27">
      <c r="Y6145">
        <v>620109</v>
      </c>
      <c r="Z6145" s="31">
        <v>44133</v>
      </c>
      <c r="AA6145">
        <v>0</v>
      </c>
    </row>
    <row r="6146" spans="25:27">
      <c r="Y6146">
        <v>620109</v>
      </c>
      <c r="Z6146" s="31">
        <v>44134</v>
      </c>
      <c r="AA6146">
        <v>0</v>
      </c>
    </row>
    <row r="6147" spans="25:27">
      <c r="Y6147">
        <v>620109</v>
      </c>
      <c r="Z6147" s="31">
        <v>44135</v>
      </c>
      <c r="AA6147">
        <v>0</v>
      </c>
    </row>
    <row r="6148" spans="25:27">
      <c r="Y6148">
        <v>620109</v>
      </c>
      <c r="Z6148" s="31">
        <v>44136</v>
      </c>
      <c r="AA6148">
        <v>18</v>
      </c>
    </row>
    <row r="6149" spans="25:27">
      <c r="Y6149">
        <v>620109</v>
      </c>
      <c r="Z6149" s="31">
        <v>44137</v>
      </c>
      <c r="AA6149">
        <v>0</v>
      </c>
    </row>
    <row r="6150" spans="25:27">
      <c r="Y6150">
        <v>620109</v>
      </c>
      <c r="Z6150" s="31">
        <v>44138</v>
      </c>
      <c r="AA6150">
        <v>0</v>
      </c>
    </row>
    <row r="6151" spans="25:27">
      <c r="Y6151">
        <v>620109</v>
      </c>
      <c r="Z6151" s="31">
        <v>44139</v>
      </c>
      <c r="AA6151">
        <v>0</v>
      </c>
    </row>
    <row r="6152" spans="25:27">
      <c r="Y6152">
        <v>620109</v>
      </c>
      <c r="Z6152" s="31">
        <v>44140</v>
      </c>
      <c r="AA6152">
        <v>0</v>
      </c>
    </row>
    <row r="6153" spans="25:27">
      <c r="Y6153">
        <v>620109</v>
      </c>
      <c r="Z6153" s="31">
        <v>44141</v>
      </c>
      <c r="AA6153">
        <v>0</v>
      </c>
    </row>
    <row r="6154" spans="25:27">
      <c r="Y6154">
        <v>620109</v>
      </c>
      <c r="Z6154" s="31">
        <v>44142</v>
      </c>
      <c r="AA6154">
        <v>0</v>
      </c>
    </row>
    <row r="6155" spans="25:27">
      <c r="Y6155">
        <v>620109</v>
      </c>
      <c r="Z6155" s="31">
        <v>44143</v>
      </c>
      <c r="AA6155">
        <v>0</v>
      </c>
    </row>
    <row r="6156" spans="25:27">
      <c r="Y6156">
        <v>620109</v>
      </c>
      <c r="Z6156" s="31">
        <v>44144</v>
      </c>
      <c r="AA6156">
        <v>0</v>
      </c>
    </row>
    <row r="6157" spans="25:27">
      <c r="Y6157">
        <v>620109</v>
      </c>
      <c r="Z6157" s="31">
        <v>44145</v>
      </c>
      <c r="AA6157">
        <v>0</v>
      </c>
    </row>
    <row r="6158" spans="25:27">
      <c r="Y6158">
        <v>620109</v>
      </c>
      <c r="Z6158" s="31">
        <v>44146</v>
      </c>
      <c r="AA6158">
        <v>0</v>
      </c>
    </row>
    <row r="6159" spans="25:27">
      <c r="Y6159">
        <v>620109</v>
      </c>
      <c r="Z6159" s="31">
        <v>44147</v>
      </c>
      <c r="AA6159">
        <v>0</v>
      </c>
    </row>
    <row r="6160" spans="25:27">
      <c r="Y6160">
        <v>620109</v>
      </c>
      <c r="Z6160" s="31">
        <v>44148</v>
      </c>
      <c r="AA6160">
        <v>0</v>
      </c>
    </row>
    <row r="6161" spans="25:27">
      <c r="Y6161">
        <v>620109</v>
      </c>
      <c r="Z6161" s="31">
        <v>44149</v>
      </c>
      <c r="AA6161">
        <v>15</v>
      </c>
    </row>
    <row r="6162" spans="25:27">
      <c r="Y6162">
        <v>620109</v>
      </c>
      <c r="Z6162" s="31">
        <v>44150</v>
      </c>
      <c r="AA6162">
        <v>12</v>
      </c>
    </row>
    <row r="6163" spans="25:27">
      <c r="Y6163">
        <v>620109</v>
      </c>
      <c r="Z6163" s="31">
        <v>44151</v>
      </c>
      <c r="AA6163">
        <v>0</v>
      </c>
    </row>
    <row r="6164" spans="25:27">
      <c r="Y6164">
        <v>620109</v>
      </c>
      <c r="Z6164" s="31">
        <v>44152</v>
      </c>
      <c r="AA6164">
        <v>17</v>
      </c>
    </row>
    <row r="6165" spans="25:27">
      <c r="Y6165">
        <v>620109</v>
      </c>
      <c r="Z6165" s="31">
        <v>44153</v>
      </c>
      <c r="AA6165">
        <v>8</v>
      </c>
    </row>
    <row r="6166" spans="25:27">
      <c r="Y6166">
        <v>620109</v>
      </c>
      <c r="Z6166" s="31">
        <v>44154</v>
      </c>
      <c r="AA6166">
        <v>23</v>
      </c>
    </row>
    <row r="6167" spans="25:27">
      <c r="Y6167">
        <v>620109</v>
      </c>
      <c r="Z6167" s="31">
        <v>44155</v>
      </c>
      <c r="AA6167">
        <v>16</v>
      </c>
    </row>
    <row r="6168" spans="25:27">
      <c r="Y6168">
        <v>620109</v>
      </c>
      <c r="Z6168" s="31">
        <v>44156</v>
      </c>
      <c r="AA6168">
        <v>14</v>
      </c>
    </row>
    <row r="6169" spans="25:27">
      <c r="Y6169">
        <v>620109</v>
      </c>
      <c r="Z6169" s="31">
        <v>44157</v>
      </c>
      <c r="AA6169">
        <v>11</v>
      </c>
    </row>
    <row r="6170" spans="25:27">
      <c r="Y6170">
        <v>620109</v>
      </c>
      <c r="Z6170" s="31">
        <v>44158</v>
      </c>
      <c r="AA6170">
        <v>9</v>
      </c>
    </row>
    <row r="6171" spans="25:27">
      <c r="Y6171">
        <v>620109</v>
      </c>
      <c r="Z6171" s="31">
        <v>44159</v>
      </c>
      <c r="AA6171">
        <v>0</v>
      </c>
    </row>
    <row r="6172" spans="25:27">
      <c r="Y6172">
        <v>620109</v>
      </c>
      <c r="Z6172" s="31">
        <v>44160</v>
      </c>
      <c r="AA6172">
        <v>0</v>
      </c>
    </row>
    <row r="6173" spans="25:27">
      <c r="Y6173">
        <v>620109</v>
      </c>
      <c r="Z6173" s="31">
        <v>44161</v>
      </c>
      <c r="AA6173">
        <v>0</v>
      </c>
    </row>
    <row r="6174" spans="25:27">
      <c r="Y6174">
        <v>620109</v>
      </c>
      <c r="Z6174" s="31">
        <v>44162</v>
      </c>
      <c r="AA6174">
        <v>0</v>
      </c>
    </row>
    <row r="6175" spans="25:27">
      <c r="Y6175">
        <v>620109</v>
      </c>
      <c r="Z6175" s="31">
        <v>44163</v>
      </c>
      <c r="AA6175">
        <v>0</v>
      </c>
    </row>
    <row r="6176" spans="25:27">
      <c r="Y6176">
        <v>620109</v>
      </c>
      <c r="Z6176" s="31">
        <v>44164</v>
      </c>
      <c r="AA6176">
        <v>0</v>
      </c>
    </row>
    <row r="6177" spans="25:27">
      <c r="Y6177">
        <v>620109</v>
      </c>
      <c r="Z6177" s="31">
        <v>44165</v>
      </c>
      <c r="AA6177">
        <v>14</v>
      </c>
    </row>
    <row r="6178" spans="25:27">
      <c r="Y6178">
        <v>620109</v>
      </c>
      <c r="Z6178" s="31">
        <v>44166</v>
      </c>
      <c r="AA6178">
        <v>9</v>
      </c>
    </row>
    <row r="6179" spans="25:27">
      <c r="Y6179">
        <v>620109</v>
      </c>
      <c r="Z6179" s="31">
        <v>44167</v>
      </c>
      <c r="AA6179">
        <v>20</v>
      </c>
    </row>
    <row r="6180" spans="25:27">
      <c r="Y6180">
        <v>620109</v>
      </c>
      <c r="Z6180" s="31">
        <v>44168</v>
      </c>
      <c r="AA6180">
        <v>15</v>
      </c>
    </row>
    <row r="6181" spans="25:27">
      <c r="Y6181">
        <v>620109</v>
      </c>
      <c r="Z6181" s="31">
        <v>44169</v>
      </c>
      <c r="AA6181">
        <v>17</v>
      </c>
    </row>
    <row r="6182" spans="25:27">
      <c r="Y6182">
        <v>620109</v>
      </c>
      <c r="Z6182" s="31">
        <v>44170</v>
      </c>
      <c r="AA6182">
        <v>18</v>
      </c>
    </row>
    <row r="6183" spans="25:27">
      <c r="Y6183">
        <v>620109</v>
      </c>
      <c r="Z6183" s="31">
        <v>44171</v>
      </c>
      <c r="AA6183">
        <v>18</v>
      </c>
    </row>
    <row r="6184" spans="25:27">
      <c r="Y6184">
        <v>620109</v>
      </c>
      <c r="Z6184" s="31">
        <v>44172</v>
      </c>
      <c r="AA6184">
        <v>15</v>
      </c>
    </row>
    <row r="6185" spans="25:27">
      <c r="Y6185">
        <v>620109</v>
      </c>
      <c r="Z6185" s="31">
        <v>44173</v>
      </c>
      <c r="AA6185">
        <v>19</v>
      </c>
    </row>
    <row r="6186" spans="25:27">
      <c r="Y6186">
        <v>620109</v>
      </c>
      <c r="Z6186" s="31">
        <v>44174</v>
      </c>
      <c r="AA6186">
        <v>0</v>
      </c>
    </row>
    <row r="6187" spans="25:27">
      <c r="Y6187">
        <v>620109</v>
      </c>
      <c r="Z6187" s="31">
        <v>44175</v>
      </c>
      <c r="AA6187">
        <v>0</v>
      </c>
    </row>
    <row r="6188" spans="25:27">
      <c r="Y6188">
        <v>620109</v>
      </c>
      <c r="Z6188" s="31">
        <v>44176</v>
      </c>
      <c r="AA6188">
        <v>6</v>
      </c>
    </row>
    <row r="6189" spans="25:27">
      <c r="Y6189">
        <v>620109</v>
      </c>
      <c r="Z6189" s="31">
        <v>44177</v>
      </c>
      <c r="AA6189">
        <v>17</v>
      </c>
    </row>
    <row r="6190" spans="25:27">
      <c r="Y6190">
        <v>620109</v>
      </c>
      <c r="Z6190" s="31">
        <v>44178</v>
      </c>
      <c r="AA6190">
        <v>0</v>
      </c>
    </row>
    <row r="6191" spans="25:27">
      <c r="Y6191">
        <v>620109</v>
      </c>
      <c r="Z6191" s="31">
        <v>44179</v>
      </c>
      <c r="AA6191">
        <v>0</v>
      </c>
    </row>
    <row r="6192" spans="25:27">
      <c r="Y6192">
        <v>620109</v>
      </c>
      <c r="Z6192" s="31">
        <v>44180</v>
      </c>
      <c r="AA6192">
        <v>5</v>
      </c>
    </row>
    <row r="6193" spans="25:27">
      <c r="Y6193">
        <v>620109</v>
      </c>
      <c r="Z6193" s="31">
        <v>44181</v>
      </c>
      <c r="AA6193">
        <v>0</v>
      </c>
    </row>
    <row r="6194" spans="25:27">
      <c r="Y6194">
        <v>620109</v>
      </c>
      <c r="Z6194" s="31">
        <v>44182</v>
      </c>
      <c r="AA6194">
        <v>7</v>
      </c>
    </row>
    <row r="6195" spans="25:27">
      <c r="Y6195">
        <v>620109</v>
      </c>
      <c r="Z6195" s="31">
        <v>44183</v>
      </c>
      <c r="AA6195">
        <v>16</v>
      </c>
    </row>
    <row r="6196" spans="25:27">
      <c r="Y6196">
        <v>620109</v>
      </c>
      <c r="Z6196" s="31">
        <v>44184</v>
      </c>
      <c r="AA6196">
        <v>17</v>
      </c>
    </row>
    <row r="6197" spans="25:27">
      <c r="Y6197">
        <v>620109</v>
      </c>
      <c r="Z6197" s="31">
        <v>44185</v>
      </c>
      <c r="AA6197">
        <v>11</v>
      </c>
    </row>
    <row r="6198" spans="25:27">
      <c r="Y6198">
        <v>620109</v>
      </c>
      <c r="Z6198" s="31">
        <v>44186</v>
      </c>
      <c r="AA6198">
        <v>15</v>
      </c>
    </row>
    <row r="6199" spans="25:27">
      <c r="Y6199">
        <v>620109</v>
      </c>
      <c r="Z6199" s="31">
        <v>44187</v>
      </c>
      <c r="AA6199">
        <v>20</v>
      </c>
    </row>
    <row r="6200" spans="25:27">
      <c r="Y6200">
        <v>620109</v>
      </c>
      <c r="Z6200" s="31">
        <v>44188</v>
      </c>
      <c r="AA6200">
        <v>16</v>
      </c>
    </row>
    <row r="6201" spans="25:27">
      <c r="Y6201">
        <v>620109</v>
      </c>
      <c r="Z6201" s="31">
        <v>44189</v>
      </c>
      <c r="AA6201">
        <v>15</v>
      </c>
    </row>
    <row r="6202" spans="25:27">
      <c r="Y6202">
        <v>620109</v>
      </c>
      <c r="Z6202" s="31">
        <v>44190</v>
      </c>
      <c r="AA6202">
        <v>19</v>
      </c>
    </row>
    <row r="6203" spans="25:27">
      <c r="Y6203">
        <v>620109</v>
      </c>
      <c r="Z6203" s="31">
        <v>44191</v>
      </c>
      <c r="AA6203">
        <v>18</v>
      </c>
    </row>
    <row r="6204" spans="25:27">
      <c r="Y6204">
        <v>620109</v>
      </c>
      <c r="Z6204" s="31">
        <v>44192</v>
      </c>
      <c r="AA6204">
        <v>16</v>
      </c>
    </row>
    <row r="6205" spans="25:27">
      <c r="Y6205">
        <v>620109</v>
      </c>
      <c r="Z6205" s="31">
        <v>44193</v>
      </c>
      <c r="AA6205">
        <v>19</v>
      </c>
    </row>
    <row r="6206" spans="25:27">
      <c r="Y6206">
        <v>620109</v>
      </c>
      <c r="Z6206" s="31">
        <v>44194</v>
      </c>
      <c r="AA6206">
        <v>16</v>
      </c>
    </row>
    <row r="6207" spans="25:27">
      <c r="Y6207">
        <v>620109</v>
      </c>
      <c r="Z6207" s="31">
        <v>44195</v>
      </c>
      <c r="AA6207">
        <v>15</v>
      </c>
    </row>
    <row r="6208" spans="25:27">
      <c r="Y6208">
        <v>620109</v>
      </c>
      <c r="Z6208" s="31">
        <v>44196</v>
      </c>
      <c r="AA6208">
        <v>18</v>
      </c>
    </row>
    <row r="6209" spans="25:27">
      <c r="Y6209">
        <v>620109</v>
      </c>
      <c r="Z6209" s="31">
        <v>44197</v>
      </c>
      <c r="AA6209">
        <v>0</v>
      </c>
    </row>
    <row r="6210" spans="25:27">
      <c r="Y6210">
        <v>620109</v>
      </c>
      <c r="Z6210" s="31">
        <v>44198</v>
      </c>
      <c r="AA6210">
        <v>3</v>
      </c>
    </row>
    <row r="6211" spans="25:27">
      <c r="Y6211">
        <v>620109</v>
      </c>
      <c r="Z6211" s="31">
        <v>44199</v>
      </c>
      <c r="AA6211">
        <v>3</v>
      </c>
    </row>
    <row r="6212" spans="25:27">
      <c r="Y6212">
        <v>620109</v>
      </c>
      <c r="Z6212" s="31">
        <v>44200</v>
      </c>
      <c r="AA6212">
        <v>21</v>
      </c>
    </row>
    <row r="6213" spans="25:27">
      <c r="Y6213">
        <v>620109</v>
      </c>
      <c r="Z6213" s="31">
        <v>44201</v>
      </c>
      <c r="AA6213">
        <v>0</v>
      </c>
    </row>
    <row r="6214" spans="25:27">
      <c r="Y6214">
        <v>620109</v>
      </c>
      <c r="Z6214" s="31">
        <v>44202</v>
      </c>
      <c r="AA6214">
        <v>17</v>
      </c>
    </row>
    <row r="6215" spans="25:27">
      <c r="Y6215">
        <v>620109</v>
      </c>
      <c r="Z6215" s="31">
        <v>44203</v>
      </c>
      <c r="AA6215">
        <v>11</v>
      </c>
    </row>
    <row r="6216" spans="25:27">
      <c r="Y6216">
        <v>620109</v>
      </c>
      <c r="Z6216" s="31">
        <v>44204</v>
      </c>
      <c r="AA6216">
        <v>12</v>
      </c>
    </row>
    <row r="6217" spans="25:27">
      <c r="Y6217">
        <v>620109</v>
      </c>
      <c r="Z6217" s="31">
        <v>44205</v>
      </c>
      <c r="AA6217">
        <v>7</v>
      </c>
    </row>
    <row r="6218" spans="25:27">
      <c r="Y6218">
        <v>620109</v>
      </c>
      <c r="Z6218" s="31">
        <v>44206</v>
      </c>
      <c r="AA6218">
        <v>18</v>
      </c>
    </row>
    <row r="6219" spans="25:27">
      <c r="Y6219">
        <v>620109</v>
      </c>
      <c r="Z6219" s="31">
        <v>44207</v>
      </c>
      <c r="AA6219">
        <v>7</v>
      </c>
    </row>
    <row r="6220" spans="25:27">
      <c r="Y6220">
        <v>620109</v>
      </c>
      <c r="Z6220" s="31">
        <v>44208</v>
      </c>
      <c r="AA6220">
        <v>17</v>
      </c>
    </row>
    <row r="6221" spans="25:27">
      <c r="Y6221">
        <v>620109</v>
      </c>
      <c r="Z6221" s="31">
        <v>44209</v>
      </c>
      <c r="AA6221">
        <v>13</v>
      </c>
    </row>
    <row r="6222" spans="25:27">
      <c r="Y6222">
        <v>620109</v>
      </c>
      <c r="Z6222" s="31">
        <v>44210</v>
      </c>
      <c r="AA6222">
        <v>7</v>
      </c>
    </row>
    <row r="6223" spans="25:27">
      <c r="Y6223">
        <v>620109</v>
      </c>
      <c r="Z6223" s="31">
        <v>44211</v>
      </c>
      <c r="AA6223">
        <v>0</v>
      </c>
    </row>
    <row r="6224" spans="25:27">
      <c r="Y6224">
        <v>620109</v>
      </c>
      <c r="Z6224" s="31">
        <v>44212</v>
      </c>
      <c r="AA6224">
        <v>0</v>
      </c>
    </row>
    <row r="6225" spans="25:27">
      <c r="Y6225">
        <v>620109</v>
      </c>
      <c r="Z6225" s="31">
        <v>44213</v>
      </c>
      <c r="AA6225">
        <v>0</v>
      </c>
    </row>
    <row r="6226" spans="25:27">
      <c r="Y6226">
        <v>620109</v>
      </c>
      <c r="Z6226" s="31">
        <v>44214</v>
      </c>
      <c r="AA6226">
        <v>0</v>
      </c>
    </row>
    <row r="6227" spans="25:27">
      <c r="Y6227">
        <v>620109</v>
      </c>
      <c r="Z6227" s="31">
        <v>44215</v>
      </c>
      <c r="AA6227">
        <v>0</v>
      </c>
    </row>
    <row r="6228" spans="25:27">
      <c r="Y6228">
        <v>620109</v>
      </c>
      <c r="Z6228" s="31">
        <v>44216</v>
      </c>
      <c r="AA6228">
        <v>0</v>
      </c>
    </row>
    <row r="6229" spans="25:27">
      <c r="Y6229">
        <v>620109</v>
      </c>
      <c r="Z6229" s="31">
        <v>44217</v>
      </c>
      <c r="AA6229">
        <v>0</v>
      </c>
    </row>
    <row r="6230" spans="25:27">
      <c r="Y6230">
        <v>620109</v>
      </c>
      <c r="Z6230" s="31">
        <v>44218</v>
      </c>
      <c r="AA6230">
        <v>0</v>
      </c>
    </row>
    <row r="6231" spans="25:27">
      <c r="Y6231">
        <v>620109</v>
      </c>
      <c r="Z6231" s="31">
        <v>44219</v>
      </c>
      <c r="AA6231">
        <v>0</v>
      </c>
    </row>
    <row r="6232" spans="25:27">
      <c r="Y6232">
        <v>620109</v>
      </c>
      <c r="Z6232" s="31">
        <v>44220</v>
      </c>
      <c r="AA6232">
        <v>0</v>
      </c>
    </row>
    <row r="6233" spans="25:27">
      <c r="Y6233">
        <v>620109</v>
      </c>
      <c r="Z6233" s="31">
        <v>44221</v>
      </c>
      <c r="AA6233">
        <v>0</v>
      </c>
    </row>
    <row r="6234" spans="25:27">
      <c r="Y6234">
        <v>620109</v>
      </c>
      <c r="Z6234" s="31">
        <v>44222</v>
      </c>
      <c r="AA6234">
        <v>0</v>
      </c>
    </row>
    <row r="6235" spans="25:27">
      <c r="Y6235">
        <v>620109</v>
      </c>
      <c r="Z6235" s="31">
        <v>44223</v>
      </c>
      <c r="AA6235">
        <v>0</v>
      </c>
    </row>
    <row r="6236" spans="25:27">
      <c r="Y6236">
        <v>620109</v>
      </c>
      <c r="Z6236" s="31">
        <v>44224</v>
      </c>
      <c r="AA6236">
        <v>0</v>
      </c>
    </row>
    <row r="6237" spans="25:27">
      <c r="Y6237">
        <v>620109</v>
      </c>
      <c r="Z6237" s="31">
        <v>44225</v>
      </c>
      <c r="AA6237">
        <v>0</v>
      </c>
    </row>
    <row r="6238" spans="25:27">
      <c r="Y6238">
        <v>620109</v>
      </c>
      <c r="Z6238" s="31">
        <v>44226</v>
      </c>
      <c r="AA6238">
        <v>0</v>
      </c>
    </row>
    <row r="6239" spans="25:27">
      <c r="Y6239">
        <v>620109</v>
      </c>
      <c r="Z6239" s="31">
        <v>44227</v>
      </c>
      <c r="AA6239">
        <v>0</v>
      </c>
    </row>
    <row r="6240" spans="25:27">
      <c r="Y6240">
        <v>620109</v>
      </c>
      <c r="Z6240" s="31">
        <v>44228</v>
      </c>
      <c r="AA6240">
        <v>0</v>
      </c>
    </row>
    <row r="6241" spans="25:27">
      <c r="Y6241">
        <v>620109</v>
      </c>
      <c r="Z6241" s="31">
        <v>44229</v>
      </c>
      <c r="AA6241">
        <v>0</v>
      </c>
    </row>
    <row r="6242" spans="25:27">
      <c r="Y6242">
        <v>620109</v>
      </c>
      <c r="Z6242" s="31">
        <v>44230</v>
      </c>
      <c r="AA6242">
        <v>0</v>
      </c>
    </row>
    <row r="6243" spans="25:27">
      <c r="Y6243">
        <v>620109</v>
      </c>
      <c r="Z6243" s="31">
        <v>44231</v>
      </c>
      <c r="AA6243">
        <v>0</v>
      </c>
    </row>
    <row r="6244" spans="25:27">
      <c r="Y6244">
        <v>620109</v>
      </c>
      <c r="Z6244" s="31">
        <v>44232</v>
      </c>
      <c r="AA6244">
        <v>0</v>
      </c>
    </row>
    <row r="6245" spans="25:27">
      <c r="Y6245">
        <v>620109</v>
      </c>
      <c r="Z6245" s="31">
        <v>44233</v>
      </c>
      <c r="AA6245">
        <v>0</v>
      </c>
    </row>
    <row r="6246" spans="25:27">
      <c r="Y6246">
        <v>620109</v>
      </c>
      <c r="Z6246" s="31">
        <v>44234</v>
      </c>
      <c r="AA6246">
        <v>0</v>
      </c>
    </row>
    <row r="6247" spans="25:27">
      <c r="Y6247">
        <v>620109</v>
      </c>
      <c r="Z6247" s="31">
        <v>44235</v>
      </c>
      <c r="AA6247">
        <v>0</v>
      </c>
    </row>
    <row r="6248" spans="25:27">
      <c r="Y6248">
        <v>620109</v>
      </c>
      <c r="Z6248" s="31">
        <v>44236</v>
      </c>
      <c r="AA6248">
        <v>0</v>
      </c>
    </row>
    <row r="6249" spans="25:27">
      <c r="Y6249">
        <v>620109</v>
      </c>
      <c r="Z6249" s="31">
        <v>44237</v>
      </c>
      <c r="AA6249">
        <v>0</v>
      </c>
    </row>
    <row r="6250" spans="25:27">
      <c r="Y6250">
        <v>620109</v>
      </c>
      <c r="Z6250" s="31">
        <v>44238</v>
      </c>
      <c r="AA6250">
        <v>0</v>
      </c>
    </row>
    <row r="6251" spans="25:27">
      <c r="Y6251">
        <v>620109</v>
      </c>
      <c r="Z6251" s="31">
        <v>44239</v>
      </c>
      <c r="AA6251">
        <v>0</v>
      </c>
    </row>
    <row r="6252" spans="25:27">
      <c r="Y6252">
        <v>620109</v>
      </c>
      <c r="Z6252" s="31">
        <v>44240</v>
      </c>
      <c r="AA6252">
        <v>0</v>
      </c>
    </row>
    <row r="6253" spans="25:27">
      <c r="Y6253">
        <v>620109</v>
      </c>
      <c r="Z6253" s="31">
        <v>44241</v>
      </c>
      <c r="AA6253">
        <v>0</v>
      </c>
    </row>
    <row r="6254" spans="25:27">
      <c r="Y6254">
        <v>620109</v>
      </c>
      <c r="Z6254" s="31">
        <v>44242</v>
      </c>
      <c r="AA6254">
        <v>0</v>
      </c>
    </row>
    <row r="6255" spans="25:27">
      <c r="Y6255">
        <v>620109</v>
      </c>
      <c r="Z6255" s="31">
        <v>44243</v>
      </c>
      <c r="AA6255">
        <v>0</v>
      </c>
    </row>
    <row r="6256" spans="25:27">
      <c r="Y6256">
        <v>620109</v>
      </c>
      <c r="Z6256" s="31">
        <v>44244</v>
      </c>
      <c r="AA6256">
        <v>0</v>
      </c>
    </row>
    <row r="6257" spans="25:27">
      <c r="Y6257">
        <v>620109</v>
      </c>
      <c r="Z6257" s="31">
        <v>44245</v>
      </c>
      <c r="AA6257">
        <v>0</v>
      </c>
    </row>
    <row r="6258" spans="25:27">
      <c r="Y6258">
        <v>620109</v>
      </c>
      <c r="Z6258" s="31">
        <v>44246</v>
      </c>
      <c r="AA6258">
        <v>0</v>
      </c>
    </row>
    <row r="6259" spans="25:27">
      <c r="Y6259">
        <v>620109</v>
      </c>
      <c r="Z6259" s="31">
        <v>44247</v>
      </c>
      <c r="AA6259">
        <v>0</v>
      </c>
    </row>
    <row r="6260" spans="25:27">
      <c r="Y6260">
        <v>620109</v>
      </c>
      <c r="Z6260" s="31">
        <v>44248</v>
      </c>
      <c r="AA6260">
        <v>0</v>
      </c>
    </row>
    <row r="6261" spans="25:27">
      <c r="Y6261">
        <v>620109</v>
      </c>
      <c r="Z6261" s="31">
        <v>44249</v>
      </c>
      <c r="AA6261">
        <v>0</v>
      </c>
    </row>
    <row r="6262" spans="25:27">
      <c r="Y6262">
        <v>620109</v>
      </c>
      <c r="Z6262" s="31">
        <v>44250</v>
      </c>
      <c r="AA6262">
        <v>0</v>
      </c>
    </row>
    <row r="6263" spans="25:27">
      <c r="Y6263">
        <v>620109</v>
      </c>
      <c r="Z6263" s="31">
        <v>44251</v>
      </c>
      <c r="AA6263">
        <v>0</v>
      </c>
    </row>
    <row r="6264" spans="25:27">
      <c r="Y6264">
        <v>620109</v>
      </c>
      <c r="Z6264" s="31">
        <v>44252</v>
      </c>
      <c r="AA6264">
        <v>0</v>
      </c>
    </row>
    <row r="6265" spans="25:27">
      <c r="Y6265">
        <v>620109</v>
      </c>
      <c r="Z6265" s="31">
        <v>44253</v>
      </c>
      <c r="AA6265">
        <v>0</v>
      </c>
    </row>
    <row r="6266" spans="25:27">
      <c r="Y6266">
        <v>620109</v>
      </c>
      <c r="Z6266" s="31">
        <v>44254</v>
      </c>
      <c r="AA6266">
        <v>0</v>
      </c>
    </row>
    <row r="6267" spans="25:27">
      <c r="Y6267">
        <v>620109</v>
      </c>
      <c r="Z6267" s="31">
        <v>44255</v>
      </c>
      <c r="AA6267">
        <v>0</v>
      </c>
    </row>
    <row r="6268" spans="25:27">
      <c r="Y6268">
        <v>620109</v>
      </c>
      <c r="Z6268" s="31">
        <v>44256</v>
      </c>
      <c r="AA6268">
        <v>0</v>
      </c>
    </row>
    <row r="6269" spans="25:27">
      <c r="Y6269">
        <v>620109</v>
      </c>
      <c r="Z6269" s="31">
        <v>44257</v>
      </c>
      <c r="AA6269">
        <v>0</v>
      </c>
    </row>
    <row r="6270" spans="25:27">
      <c r="Y6270">
        <v>620109</v>
      </c>
      <c r="Z6270" s="31">
        <v>44258</v>
      </c>
      <c r="AA6270">
        <v>0</v>
      </c>
    </row>
    <row r="6271" spans="25:27">
      <c r="Y6271">
        <v>620109</v>
      </c>
      <c r="Z6271" s="31">
        <v>44259</v>
      </c>
      <c r="AA6271">
        <v>0</v>
      </c>
    </row>
    <row r="6272" spans="25:27">
      <c r="Y6272">
        <v>620109</v>
      </c>
      <c r="Z6272" s="31">
        <v>44260</v>
      </c>
      <c r="AA6272">
        <v>0</v>
      </c>
    </row>
    <row r="6273" spans="25:27">
      <c r="Y6273">
        <v>620109</v>
      </c>
      <c r="Z6273" s="31">
        <v>44261</v>
      </c>
      <c r="AA6273">
        <v>0</v>
      </c>
    </row>
    <row r="6274" spans="25:27">
      <c r="Y6274">
        <v>620109</v>
      </c>
      <c r="Z6274" s="31">
        <v>44262</v>
      </c>
      <c r="AA6274">
        <v>0</v>
      </c>
    </row>
    <row r="6275" spans="25:27">
      <c r="Y6275">
        <v>620109</v>
      </c>
      <c r="Z6275" s="31">
        <v>44263</v>
      </c>
      <c r="AA6275">
        <v>0</v>
      </c>
    </row>
    <row r="6276" spans="25:27">
      <c r="Y6276">
        <v>620109</v>
      </c>
      <c r="Z6276" s="31">
        <v>44264</v>
      </c>
      <c r="AA6276">
        <v>0</v>
      </c>
    </row>
    <row r="6277" spans="25:27">
      <c r="Y6277">
        <v>620109</v>
      </c>
      <c r="Z6277" s="31">
        <v>44265</v>
      </c>
      <c r="AA6277">
        <v>0</v>
      </c>
    </row>
    <row r="6278" spans="25:27">
      <c r="Y6278">
        <v>620109</v>
      </c>
      <c r="Z6278" s="31">
        <v>44266</v>
      </c>
      <c r="AA6278">
        <v>0</v>
      </c>
    </row>
    <row r="6279" spans="25:27">
      <c r="Y6279">
        <v>620109</v>
      </c>
      <c r="Z6279" s="31">
        <v>44267</v>
      </c>
      <c r="AA6279">
        <v>0</v>
      </c>
    </row>
    <row r="6280" spans="25:27">
      <c r="Y6280">
        <v>620109</v>
      </c>
      <c r="Z6280" s="31">
        <v>44268</v>
      </c>
      <c r="AA6280">
        <v>0</v>
      </c>
    </row>
    <row r="6281" spans="25:27">
      <c r="Y6281">
        <v>620109</v>
      </c>
      <c r="Z6281" s="31">
        <v>44269</v>
      </c>
      <c r="AA6281">
        <v>0</v>
      </c>
    </row>
    <row r="6282" spans="25:27">
      <c r="Y6282">
        <v>620109</v>
      </c>
      <c r="Z6282" s="31">
        <v>44270</v>
      </c>
      <c r="AA6282">
        <v>0</v>
      </c>
    </row>
    <row r="6283" spans="25:27">
      <c r="Y6283">
        <v>620109</v>
      </c>
      <c r="Z6283" s="31">
        <v>44271</v>
      </c>
      <c r="AA6283">
        <v>0</v>
      </c>
    </row>
    <row r="6284" spans="25:27">
      <c r="Y6284">
        <v>620109</v>
      </c>
      <c r="Z6284" s="31">
        <v>44272</v>
      </c>
      <c r="AA6284">
        <v>0</v>
      </c>
    </row>
    <row r="6285" spans="25:27">
      <c r="Y6285">
        <v>620109</v>
      </c>
      <c r="Z6285" s="31">
        <v>44273</v>
      </c>
      <c r="AA6285">
        <v>0</v>
      </c>
    </row>
    <row r="6286" spans="25:27">
      <c r="Y6286">
        <v>620109</v>
      </c>
      <c r="Z6286" s="31">
        <v>44274</v>
      </c>
      <c r="AA6286">
        <v>0</v>
      </c>
    </row>
    <row r="6287" spans="25:27">
      <c r="Y6287">
        <v>620109</v>
      </c>
      <c r="Z6287" s="31">
        <v>44275</v>
      </c>
      <c r="AA6287">
        <v>0</v>
      </c>
    </row>
    <row r="6288" spans="25:27">
      <c r="Y6288">
        <v>620109</v>
      </c>
      <c r="Z6288" s="31">
        <v>44276</v>
      </c>
      <c r="AA6288">
        <v>0</v>
      </c>
    </row>
    <row r="6289" spans="25:27">
      <c r="Y6289">
        <v>620109</v>
      </c>
      <c r="Z6289" s="31">
        <v>44277</v>
      </c>
      <c r="AA6289">
        <v>0</v>
      </c>
    </row>
    <row r="6290" spans="25:27">
      <c r="Y6290">
        <v>620109</v>
      </c>
      <c r="Z6290" s="31">
        <v>44278</v>
      </c>
      <c r="AA6290">
        <v>0</v>
      </c>
    </row>
    <row r="6291" spans="25:27">
      <c r="Y6291">
        <v>620109</v>
      </c>
      <c r="Z6291" s="31">
        <v>44279</v>
      </c>
      <c r="AA6291">
        <v>0</v>
      </c>
    </row>
    <row r="6292" spans="25:27">
      <c r="Y6292">
        <v>620109</v>
      </c>
      <c r="Z6292" s="31">
        <v>44280</v>
      </c>
      <c r="AA6292">
        <v>0</v>
      </c>
    </row>
    <row r="6293" spans="25:27">
      <c r="Y6293">
        <v>620109</v>
      </c>
      <c r="Z6293" s="31">
        <v>44281</v>
      </c>
      <c r="AA6293">
        <v>0</v>
      </c>
    </row>
    <row r="6294" spans="25:27">
      <c r="Y6294">
        <v>620109</v>
      </c>
      <c r="Z6294" s="31">
        <v>44282</v>
      </c>
      <c r="AA6294">
        <v>0</v>
      </c>
    </row>
    <row r="6295" spans="25:27">
      <c r="Y6295">
        <v>620109</v>
      </c>
      <c r="Z6295" s="31">
        <v>44283</v>
      </c>
      <c r="AA6295">
        <v>0</v>
      </c>
    </row>
    <row r="6296" spans="25:27">
      <c r="Y6296">
        <v>620109</v>
      </c>
      <c r="Z6296" s="31">
        <v>44284</v>
      </c>
      <c r="AA6296">
        <v>0</v>
      </c>
    </row>
    <row r="6297" spans="25:27">
      <c r="Y6297">
        <v>620109</v>
      </c>
      <c r="Z6297" s="31">
        <v>44285</v>
      </c>
      <c r="AA6297">
        <v>0</v>
      </c>
    </row>
    <row r="6298" spans="25:27">
      <c r="Y6298">
        <v>620109</v>
      </c>
      <c r="Z6298" s="31">
        <v>44286</v>
      </c>
      <c r="AA6298">
        <v>0</v>
      </c>
    </row>
    <row r="6299" spans="25:27">
      <c r="Y6299">
        <v>620109</v>
      </c>
      <c r="Z6299" s="31">
        <v>44287</v>
      </c>
      <c r="AA6299">
        <v>0</v>
      </c>
    </row>
    <row r="6300" spans="25:27">
      <c r="Y6300">
        <v>620109</v>
      </c>
      <c r="Z6300" s="31">
        <v>44288</v>
      </c>
      <c r="AA6300">
        <v>0</v>
      </c>
    </row>
    <row r="6301" spans="25:27">
      <c r="Y6301">
        <v>620109</v>
      </c>
      <c r="Z6301" s="31">
        <v>44289</v>
      </c>
      <c r="AA6301">
        <v>0</v>
      </c>
    </row>
    <row r="6302" spans="25:27">
      <c r="Y6302">
        <v>620109</v>
      </c>
      <c r="Z6302" s="31">
        <v>44290</v>
      </c>
      <c r="AA6302">
        <v>0</v>
      </c>
    </row>
    <row r="6303" spans="25:27">
      <c r="Y6303">
        <v>620109</v>
      </c>
      <c r="Z6303" s="31">
        <v>44291</v>
      </c>
      <c r="AA6303">
        <v>0</v>
      </c>
    </row>
    <row r="6304" spans="25:27">
      <c r="Y6304">
        <v>620109</v>
      </c>
      <c r="Z6304" s="31">
        <v>44292</v>
      </c>
      <c r="AA6304">
        <v>0</v>
      </c>
    </row>
    <row r="6305" spans="25:27">
      <c r="Y6305">
        <v>620109</v>
      </c>
      <c r="Z6305" s="31">
        <v>44293</v>
      </c>
      <c r="AA6305">
        <v>0</v>
      </c>
    </row>
    <row r="6306" spans="25:27">
      <c r="Y6306">
        <v>620109</v>
      </c>
      <c r="Z6306" s="31">
        <v>44294</v>
      </c>
      <c r="AA6306">
        <v>0</v>
      </c>
    </row>
    <row r="6307" spans="25:27">
      <c r="Y6307">
        <v>620109</v>
      </c>
      <c r="Z6307" s="31">
        <v>44295</v>
      </c>
      <c r="AA6307">
        <v>0</v>
      </c>
    </row>
    <row r="6308" spans="25:27">
      <c r="Y6308">
        <v>620109</v>
      </c>
      <c r="Z6308" s="31">
        <v>44296</v>
      </c>
      <c r="AA6308">
        <v>0</v>
      </c>
    </row>
    <row r="6309" spans="25:27">
      <c r="Y6309">
        <v>620109</v>
      </c>
      <c r="Z6309" s="31">
        <v>44297</v>
      </c>
      <c r="AA6309">
        <v>0</v>
      </c>
    </row>
    <row r="6310" spans="25:27">
      <c r="Y6310">
        <v>620109</v>
      </c>
      <c r="Z6310" s="31">
        <v>44298</v>
      </c>
      <c r="AA6310">
        <v>0</v>
      </c>
    </row>
    <row r="6311" spans="25:27">
      <c r="Y6311">
        <v>620109</v>
      </c>
      <c r="Z6311" s="31">
        <v>44299</v>
      </c>
      <c r="AA6311">
        <v>0</v>
      </c>
    </row>
    <row r="6312" spans="25:27">
      <c r="Y6312">
        <v>620109</v>
      </c>
      <c r="Z6312" s="31">
        <v>44300</v>
      </c>
      <c r="AA6312">
        <v>0</v>
      </c>
    </row>
    <row r="6313" spans="25:27">
      <c r="Y6313">
        <v>620109</v>
      </c>
      <c r="Z6313" s="31">
        <v>44301</v>
      </c>
      <c r="AA6313">
        <v>0</v>
      </c>
    </row>
    <row r="6314" spans="25:27">
      <c r="Y6314">
        <v>620109</v>
      </c>
      <c r="Z6314" s="31">
        <v>44302</v>
      </c>
      <c r="AA6314">
        <v>0</v>
      </c>
    </row>
    <row r="6315" spans="25:27">
      <c r="Y6315">
        <v>620109</v>
      </c>
      <c r="Z6315" s="31">
        <v>44303</v>
      </c>
      <c r="AA6315">
        <v>0</v>
      </c>
    </row>
    <row r="6316" spans="25:27">
      <c r="Y6316">
        <v>620109</v>
      </c>
      <c r="Z6316" s="31">
        <v>44304</v>
      </c>
      <c r="AA6316">
        <v>0</v>
      </c>
    </row>
    <row r="6317" spans="25:27">
      <c r="Y6317">
        <v>620109</v>
      </c>
      <c r="Z6317" s="31">
        <v>44305</v>
      </c>
      <c r="AA6317">
        <v>0</v>
      </c>
    </row>
    <row r="6318" spans="25:27">
      <c r="Y6318">
        <v>620109</v>
      </c>
      <c r="Z6318" s="31">
        <v>44306</v>
      </c>
      <c r="AA6318">
        <v>0</v>
      </c>
    </row>
    <row r="6319" spans="25:27">
      <c r="Y6319">
        <v>620109</v>
      </c>
      <c r="Z6319" s="31">
        <v>44307</v>
      </c>
      <c r="AA6319">
        <v>0</v>
      </c>
    </row>
    <row r="6320" spans="25:27">
      <c r="Y6320">
        <v>620109</v>
      </c>
      <c r="Z6320" s="31">
        <v>44308</v>
      </c>
      <c r="AA6320">
        <v>0</v>
      </c>
    </row>
    <row r="6321" spans="25:27">
      <c r="Y6321">
        <v>620109</v>
      </c>
      <c r="Z6321" s="31">
        <v>44309</v>
      </c>
      <c r="AA6321">
        <v>0</v>
      </c>
    </row>
    <row r="6322" spans="25:27">
      <c r="Y6322">
        <v>620109</v>
      </c>
      <c r="Z6322" s="31">
        <v>44310</v>
      </c>
      <c r="AA6322">
        <v>0</v>
      </c>
    </row>
    <row r="6323" spans="25:27">
      <c r="Y6323">
        <v>620109</v>
      </c>
      <c r="Z6323" s="31">
        <v>44311</v>
      </c>
      <c r="AA6323">
        <v>0</v>
      </c>
    </row>
    <row r="6324" spans="25:27">
      <c r="Y6324">
        <v>620109</v>
      </c>
      <c r="Z6324" s="31">
        <v>44312</v>
      </c>
      <c r="AA6324">
        <v>0</v>
      </c>
    </row>
    <row r="6325" spans="25:27">
      <c r="Y6325">
        <v>620109</v>
      </c>
      <c r="Z6325" s="31">
        <v>44313</v>
      </c>
      <c r="AA6325">
        <v>0</v>
      </c>
    </row>
    <row r="6326" spans="25:27">
      <c r="Y6326">
        <v>620109</v>
      </c>
      <c r="Z6326" s="31">
        <v>44314</v>
      </c>
      <c r="AA6326">
        <v>0</v>
      </c>
    </row>
    <row r="6327" spans="25:27">
      <c r="Y6327">
        <v>620109</v>
      </c>
      <c r="Z6327" s="31">
        <v>44315</v>
      </c>
      <c r="AA6327">
        <v>0</v>
      </c>
    </row>
    <row r="6328" spans="25:27">
      <c r="Y6328">
        <v>620109</v>
      </c>
      <c r="Z6328" s="31">
        <v>44316</v>
      </c>
      <c r="AA6328">
        <v>0</v>
      </c>
    </row>
    <row r="6329" spans="25:27">
      <c r="Y6329">
        <v>620109</v>
      </c>
      <c r="Z6329" s="31">
        <v>44317</v>
      </c>
      <c r="AA6329">
        <v>0</v>
      </c>
    </row>
    <row r="6330" spans="25:27">
      <c r="Y6330">
        <v>620109</v>
      </c>
      <c r="Z6330" s="31">
        <v>44318</v>
      </c>
      <c r="AA6330">
        <v>0</v>
      </c>
    </row>
    <row r="6331" spans="25:27">
      <c r="Y6331">
        <v>620109</v>
      </c>
      <c r="Z6331" s="31">
        <v>44319</v>
      </c>
      <c r="AA6331">
        <v>0</v>
      </c>
    </row>
    <row r="6332" spans="25:27">
      <c r="Y6332">
        <v>620109</v>
      </c>
      <c r="Z6332" s="31">
        <v>44320</v>
      </c>
      <c r="AA6332">
        <v>0</v>
      </c>
    </row>
    <row r="6333" spans="25:27">
      <c r="Y6333">
        <v>620109</v>
      </c>
      <c r="Z6333" s="31">
        <v>44321</v>
      </c>
      <c r="AA6333">
        <v>0</v>
      </c>
    </row>
    <row r="6334" spans="25:27">
      <c r="Y6334">
        <v>620109</v>
      </c>
      <c r="Z6334" s="31">
        <v>44322</v>
      </c>
      <c r="AA6334">
        <v>0</v>
      </c>
    </row>
    <row r="6335" spans="25:27">
      <c r="Y6335">
        <v>620109</v>
      </c>
      <c r="Z6335" s="31">
        <v>44323</v>
      </c>
      <c r="AA6335">
        <v>0</v>
      </c>
    </row>
    <row r="6336" spans="25:27">
      <c r="Y6336">
        <v>620109</v>
      </c>
      <c r="Z6336" s="31">
        <v>44324</v>
      </c>
      <c r="AA6336">
        <v>0</v>
      </c>
    </row>
    <row r="6337" spans="25:27">
      <c r="Y6337">
        <v>620109</v>
      </c>
      <c r="Z6337" s="31">
        <v>44325</v>
      </c>
      <c r="AA6337">
        <v>0</v>
      </c>
    </row>
    <row r="6338" spans="25:27">
      <c r="Y6338">
        <v>620109</v>
      </c>
      <c r="Z6338" s="31">
        <v>44326</v>
      </c>
      <c r="AA6338">
        <v>0</v>
      </c>
    </row>
    <row r="6339" spans="25:27">
      <c r="Y6339">
        <v>620109</v>
      </c>
      <c r="Z6339" s="31">
        <v>44327</v>
      </c>
      <c r="AA6339">
        <v>0</v>
      </c>
    </row>
    <row r="6340" spans="25:27">
      <c r="Y6340">
        <v>620109</v>
      </c>
      <c r="Z6340" s="31">
        <v>44328</v>
      </c>
      <c r="AA6340">
        <v>0</v>
      </c>
    </row>
    <row r="6341" spans="25:27">
      <c r="Y6341">
        <v>620109</v>
      </c>
      <c r="Z6341" s="31">
        <v>44329</v>
      </c>
      <c r="AA6341">
        <v>0</v>
      </c>
    </row>
    <row r="6342" spans="25:27">
      <c r="Y6342">
        <v>620109</v>
      </c>
      <c r="Z6342" s="31">
        <v>44330</v>
      </c>
      <c r="AA6342">
        <v>0</v>
      </c>
    </row>
    <row r="6343" spans="25:27">
      <c r="Y6343">
        <v>620109</v>
      </c>
      <c r="Z6343" s="31">
        <v>44331</v>
      </c>
      <c r="AA6343">
        <v>0</v>
      </c>
    </row>
    <row r="6344" spans="25:27">
      <c r="Y6344">
        <v>620109</v>
      </c>
      <c r="Z6344" s="31">
        <v>44332</v>
      </c>
      <c r="AA6344">
        <v>0</v>
      </c>
    </row>
    <row r="6345" spans="25:27">
      <c r="Y6345">
        <v>620109</v>
      </c>
      <c r="Z6345" s="31">
        <v>44333</v>
      </c>
      <c r="AA6345">
        <v>0</v>
      </c>
    </row>
    <row r="6346" spans="25:27">
      <c r="Y6346">
        <v>620109</v>
      </c>
      <c r="Z6346" s="31">
        <v>44334</v>
      </c>
      <c r="AA6346">
        <v>0</v>
      </c>
    </row>
    <row r="6347" spans="25:27">
      <c r="Y6347">
        <v>620109</v>
      </c>
      <c r="Z6347" s="31">
        <v>44335</v>
      </c>
      <c r="AA6347">
        <v>0</v>
      </c>
    </row>
    <row r="6348" spans="25:27">
      <c r="Y6348">
        <v>620109</v>
      </c>
      <c r="Z6348" s="31">
        <v>44336</v>
      </c>
      <c r="AA6348">
        <v>0</v>
      </c>
    </row>
    <row r="6349" spans="25:27">
      <c r="Y6349">
        <v>620109</v>
      </c>
      <c r="Z6349" s="31">
        <v>44337</v>
      </c>
      <c r="AA6349">
        <v>0</v>
      </c>
    </row>
    <row r="6350" spans="25:27">
      <c r="Y6350">
        <v>620109</v>
      </c>
      <c r="Z6350" s="31">
        <v>44338</v>
      </c>
      <c r="AA6350">
        <v>0</v>
      </c>
    </row>
    <row r="6351" spans="25:27">
      <c r="Y6351">
        <v>620109</v>
      </c>
      <c r="Z6351" s="31">
        <v>44339</v>
      </c>
      <c r="AA6351">
        <v>0</v>
      </c>
    </row>
    <row r="6352" spans="25:27">
      <c r="Y6352">
        <v>620109</v>
      </c>
      <c r="Z6352" s="31">
        <v>44340</v>
      </c>
      <c r="AA6352">
        <v>0</v>
      </c>
    </row>
    <row r="6353" spans="25:27">
      <c r="Y6353">
        <v>620109</v>
      </c>
      <c r="Z6353" s="31">
        <v>44341</v>
      </c>
      <c r="AA6353">
        <v>0</v>
      </c>
    </row>
    <row r="6354" spans="25:27">
      <c r="Y6354">
        <v>620109</v>
      </c>
      <c r="Z6354" s="31">
        <v>44342</v>
      </c>
      <c r="AA6354">
        <v>0</v>
      </c>
    </row>
    <row r="6355" spans="25:27">
      <c r="Y6355">
        <v>620109</v>
      </c>
      <c r="Z6355" s="31">
        <v>44343</v>
      </c>
      <c r="AA6355">
        <v>0</v>
      </c>
    </row>
    <row r="6356" spans="25:27">
      <c r="Y6356">
        <v>620109</v>
      </c>
      <c r="Z6356" s="31">
        <v>44344</v>
      </c>
      <c r="AA6356">
        <v>0</v>
      </c>
    </row>
    <row r="6357" spans="25:27">
      <c r="Y6357">
        <v>620109</v>
      </c>
      <c r="Z6357" s="31">
        <v>44345</v>
      </c>
      <c r="AA6357">
        <v>0</v>
      </c>
    </row>
    <row r="6358" spans="25:27">
      <c r="Y6358">
        <v>620109</v>
      </c>
      <c r="Z6358" s="31">
        <v>44346</v>
      </c>
      <c r="AA6358">
        <v>0</v>
      </c>
    </row>
    <row r="6359" spans="25:27">
      <c r="Y6359">
        <v>620109</v>
      </c>
      <c r="Z6359" s="31">
        <v>44347</v>
      </c>
      <c r="AA6359">
        <v>0</v>
      </c>
    </row>
    <row r="6360" spans="25:27">
      <c r="Y6360">
        <v>620109</v>
      </c>
      <c r="Z6360" s="31">
        <v>44348</v>
      </c>
      <c r="AA6360">
        <v>0</v>
      </c>
    </row>
    <row r="6361" spans="25:27">
      <c r="Y6361">
        <v>620109</v>
      </c>
      <c r="Z6361" s="31">
        <v>44349</v>
      </c>
      <c r="AA6361">
        <v>0</v>
      </c>
    </row>
    <row r="6362" spans="25:27">
      <c r="Y6362">
        <v>620109</v>
      </c>
      <c r="Z6362" s="31">
        <v>44350</v>
      </c>
      <c r="AA6362">
        <v>0</v>
      </c>
    </row>
    <row r="6363" spans="25:27">
      <c r="Y6363">
        <v>620109</v>
      </c>
      <c r="Z6363" s="31">
        <v>44351</v>
      </c>
      <c r="AA6363">
        <v>0</v>
      </c>
    </row>
    <row r="6364" spans="25:27">
      <c r="Y6364">
        <v>620109</v>
      </c>
      <c r="Z6364" s="31">
        <v>44352</v>
      </c>
      <c r="AA6364">
        <v>0</v>
      </c>
    </row>
    <row r="6365" spans="25:27">
      <c r="Y6365">
        <v>620109</v>
      </c>
      <c r="Z6365" s="31">
        <v>44353</v>
      </c>
      <c r="AA6365">
        <v>0</v>
      </c>
    </row>
    <row r="6366" spans="25:27">
      <c r="Y6366">
        <v>620109</v>
      </c>
      <c r="Z6366" s="31">
        <v>44354</v>
      </c>
      <c r="AA6366">
        <v>0</v>
      </c>
    </row>
    <row r="6367" spans="25:27">
      <c r="Y6367">
        <v>620109</v>
      </c>
      <c r="Z6367" s="31">
        <v>44355</v>
      </c>
      <c r="AA6367">
        <v>0</v>
      </c>
    </row>
    <row r="6368" spans="25:27">
      <c r="Y6368">
        <v>620109</v>
      </c>
      <c r="Z6368" s="31">
        <v>44356</v>
      </c>
      <c r="AA6368">
        <v>0</v>
      </c>
    </row>
    <row r="6369" spans="25:27">
      <c r="Y6369">
        <v>620109</v>
      </c>
      <c r="Z6369" s="31">
        <v>44357</v>
      </c>
      <c r="AA6369">
        <v>0</v>
      </c>
    </row>
    <row r="6370" spans="25:27">
      <c r="Y6370">
        <v>620109</v>
      </c>
      <c r="Z6370" s="31">
        <v>44358</v>
      </c>
      <c r="AA6370">
        <v>0</v>
      </c>
    </row>
    <row r="6371" spans="25:27">
      <c r="Y6371">
        <v>620109</v>
      </c>
      <c r="Z6371" s="31">
        <v>44359</v>
      </c>
      <c r="AA6371">
        <v>0</v>
      </c>
    </row>
    <row r="6372" spans="25:27">
      <c r="Y6372">
        <v>620109</v>
      </c>
      <c r="Z6372" s="31">
        <v>44360</v>
      </c>
      <c r="AA6372">
        <v>0</v>
      </c>
    </row>
    <row r="6373" spans="25:27">
      <c r="Y6373">
        <v>620109</v>
      </c>
      <c r="Z6373" s="31">
        <v>44361</v>
      </c>
      <c r="AA6373">
        <v>0</v>
      </c>
    </row>
    <row r="6374" spans="25:27">
      <c r="Y6374">
        <v>620109</v>
      </c>
      <c r="Z6374" s="31">
        <v>44362</v>
      </c>
      <c r="AA6374">
        <v>0</v>
      </c>
    </row>
    <row r="6375" spans="25:27">
      <c r="Y6375">
        <v>620109</v>
      </c>
      <c r="Z6375" s="31">
        <v>44363</v>
      </c>
      <c r="AA6375">
        <v>0</v>
      </c>
    </row>
    <row r="6376" spans="25:27">
      <c r="Y6376">
        <v>620109</v>
      </c>
      <c r="Z6376" s="31">
        <v>44364</v>
      </c>
      <c r="AA6376">
        <v>0</v>
      </c>
    </row>
    <row r="6377" spans="25:27">
      <c r="Y6377">
        <v>620109</v>
      </c>
      <c r="Z6377" s="31">
        <v>44365</v>
      </c>
      <c r="AA6377">
        <v>0</v>
      </c>
    </row>
    <row r="6378" spans="25:27">
      <c r="Y6378">
        <v>620109</v>
      </c>
      <c r="Z6378" s="31">
        <v>44366</v>
      </c>
      <c r="AA6378">
        <v>0</v>
      </c>
    </row>
    <row r="6379" spans="25:27">
      <c r="Y6379">
        <v>620109</v>
      </c>
      <c r="Z6379" s="31">
        <v>44367</v>
      </c>
      <c r="AA6379">
        <v>0</v>
      </c>
    </row>
    <row r="6380" spans="25:27">
      <c r="Y6380">
        <v>620109</v>
      </c>
      <c r="Z6380" s="31">
        <v>44368</v>
      </c>
      <c r="AA6380">
        <v>0</v>
      </c>
    </row>
    <row r="6381" spans="25:27">
      <c r="Y6381">
        <v>620109</v>
      </c>
      <c r="Z6381" s="31">
        <v>44369</v>
      </c>
      <c r="AA6381">
        <v>0</v>
      </c>
    </row>
    <row r="6382" spans="25:27">
      <c r="Y6382">
        <v>620109</v>
      </c>
      <c r="Z6382" s="31">
        <v>44370</v>
      </c>
      <c r="AA6382">
        <v>0</v>
      </c>
    </row>
    <row r="6383" spans="25:27">
      <c r="Y6383">
        <v>620109</v>
      </c>
      <c r="Z6383" s="31">
        <v>44371</v>
      </c>
      <c r="AA6383">
        <v>0</v>
      </c>
    </row>
    <row r="6384" spans="25:27">
      <c r="Y6384">
        <v>620109</v>
      </c>
      <c r="Z6384" s="31">
        <v>44372</v>
      </c>
      <c r="AA6384">
        <v>0</v>
      </c>
    </row>
    <row r="6385" spans="25:27">
      <c r="Y6385">
        <v>620109</v>
      </c>
      <c r="Z6385" s="31">
        <v>44373</v>
      </c>
      <c r="AA6385">
        <v>0</v>
      </c>
    </row>
    <row r="6386" spans="25:27">
      <c r="Y6386">
        <v>620109</v>
      </c>
      <c r="Z6386" s="31">
        <v>44374</v>
      </c>
      <c r="AA6386">
        <v>0</v>
      </c>
    </row>
    <row r="6387" spans="25:27">
      <c r="Y6387">
        <v>620109</v>
      </c>
      <c r="Z6387" s="31">
        <v>44375</v>
      </c>
      <c r="AA6387">
        <v>0</v>
      </c>
    </row>
    <row r="6388" spans="25:27">
      <c r="Y6388">
        <v>620109</v>
      </c>
      <c r="Z6388" s="31">
        <v>44376</v>
      </c>
      <c r="AA6388">
        <v>0</v>
      </c>
    </row>
    <row r="6389" spans="25:27">
      <c r="Y6389">
        <v>620109</v>
      </c>
      <c r="Z6389" s="31">
        <v>44377</v>
      </c>
      <c r="AA6389">
        <v>0</v>
      </c>
    </row>
    <row r="6390" spans="25:27">
      <c r="Y6390">
        <v>620109</v>
      </c>
      <c r="Z6390" s="31">
        <v>44378</v>
      </c>
      <c r="AA6390">
        <v>0</v>
      </c>
    </row>
    <row r="6391" spans="25:27">
      <c r="Y6391">
        <v>620109</v>
      </c>
      <c r="Z6391" s="31">
        <v>44379</v>
      </c>
      <c r="AA6391">
        <v>0</v>
      </c>
    </row>
    <row r="6392" spans="25:27">
      <c r="Y6392">
        <v>620109</v>
      </c>
      <c r="Z6392" s="31">
        <v>44380</v>
      </c>
      <c r="AA6392">
        <v>0</v>
      </c>
    </row>
    <row r="6393" spans="25:27">
      <c r="Y6393">
        <v>620109</v>
      </c>
      <c r="Z6393" s="31">
        <v>44381</v>
      </c>
      <c r="AA6393">
        <v>0</v>
      </c>
    </row>
    <row r="6394" spans="25:27">
      <c r="Y6394">
        <v>620109</v>
      </c>
      <c r="Z6394" s="31">
        <v>44382</v>
      </c>
      <c r="AA6394">
        <v>0</v>
      </c>
    </row>
    <row r="6395" spans="25:27">
      <c r="Y6395">
        <v>620109</v>
      </c>
      <c r="Z6395" s="31">
        <v>44383</v>
      </c>
      <c r="AA6395">
        <v>0</v>
      </c>
    </row>
    <row r="6396" spans="25:27">
      <c r="Y6396">
        <v>620109</v>
      </c>
      <c r="Z6396" s="31">
        <v>44384</v>
      </c>
      <c r="AA6396">
        <v>0</v>
      </c>
    </row>
    <row r="6397" spans="25:27">
      <c r="Y6397">
        <v>620109</v>
      </c>
      <c r="Z6397" s="31">
        <v>44385</v>
      </c>
      <c r="AA6397">
        <v>0</v>
      </c>
    </row>
    <row r="6398" spans="25:27">
      <c r="Y6398">
        <v>620109</v>
      </c>
      <c r="Z6398" s="31">
        <v>44386</v>
      </c>
      <c r="AA6398">
        <v>0</v>
      </c>
    </row>
    <row r="6399" spans="25:27">
      <c r="Y6399">
        <v>620109</v>
      </c>
      <c r="Z6399" s="31">
        <v>44387</v>
      </c>
      <c r="AA6399">
        <v>0</v>
      </c>
    </row>
    <row r="6400" spans="25:27">
      <c r="Y6400">
        <v>620109</v>
      </c>
      <c r="Z6400" s="31">
        <v>44388</v>
      </c>
      <c r="AA6400">
        <v>0</v>
      </c>
    </row>
    <row r="6401" spans="25:27">
      <c r="Y6401">
        <v>620109</v>
      </c>
      <c r="Z6401" s="31">
        <v>44389</v>
      </c>
      <c r="AA6401">
        <v>0</v>
      </c>
    </row>
    <row r="6402" spans="25:27">
      <c r="Y6402">
        <v>620109</v>
      </c>
      <c r="Z6402" s="31">
        <v>44390</v>
      </c>
      <c r="AA6402">
        <v>0</v>
      </c>
    </row>
    <row r="6403" spans="25:27">
      <c r="Y6403">
        <v>620109</v>
      </c>
      <c r="Z6403" s="31">
        <v>44391</v>
      </c>
      <c r="AA6403">
        <v>0</v>
      </c>
    </row>
    <row r="6404" spans="25:27">
      <c r="Y6404">
        <v>620109</v>
      </c>
      <c r="Z6404" s="31">
        <v>44392</v>
      </c>
      <c r="AA6404">
        <v>0</v>
      </c>
    </row>
    <row r="6405" spans="25:27">
      <c r="Y6405">
        <v>620109</v>
      </c>
      <c r="Z6405" s="31">
        <v>44393</v>
      </c>
      <c r="AA6405">
        <v>0</v>
      </c>
    </row>
    <row r="6406" spans="25:27">
      <c r="Y6406">
        <v>620109</v>
      </c>
      <c r="Z6406" s="31">
        <v>44394</v>
      </c>
      <c r="AA6406">
        <v>0</v>
      </c>
    </row>
    <row r="6407" spans="25:27">
      <c r="Y6407">
        <v>620109</v>
      </c>
      <c r="Z6407" s="31">
        <v>44395</v>
      </c>
      <c r="AA6407">
        <v>0</v>
      </c>
    </row>
    <row r="6408" spans="25:27">
      <c r="Y6408">
        <v>620109</v>
      </c>
      <c r="Z6408" s="31">
        <v>44396</v>
      </c>
      <c r="AA6408">
        <v>0</v>
      </c>
    </row>
    <row r="6409" spans="25:27">
      <c r="Y6409">
        <v>620109</v>
      </c>
      <c r="Z6409" s="31">
        <v>44397</v>
      </c>
      <c r="AA6409">
        <v>0</v>
      </c>
    </row>
    <row r="6410" spans="25:27">
      <c r="Y6410">
        <v>620109</v>
      </c>
      <c r="Z6410" s="31">
        <v>44398</v>
      </c>
      <c r="AA6410">
        <v>0</v>
      </c>
    </row>
    <row r="6411" spans="25:27">
      <c r="Y6411">
        <v>620109</v>
      </c>
      <c r="Z6411" s="31">
        <v>44399</v>
      </c>
      <c r="AA6411">
        <v>0</v>
      </c>
    </row>
    <row r="6412" spans="25:27">
      <c r="Y6412">
        <v>620109</v>
      </c>
      <c r="Z6412" s="31">
        <v>44400</v>
      </c>
      <c r="AA6412">
        <v>0</v>
      </c>
    </row>
    <row r="6413" spans="25:27">
      <c r="Y6413">
        <v>620109</v>
      </c>
      <c r="Z6413" s="31">
        <v>44401</v>
      </c>
      <c r="AA6413">
        <v>0</v>
      </c>
    </row>
    <row r="6414" spans="25:27">
      <c r="Y6414">
        <v>620109</v>
      </c>
      <c r="Z6414" s="31">
        <v>44402</v>
      </c>
      <c r="AA6414">
        <v>0</v>
      </c>
    </row>
    <row r="6415" spans="25:27">
      <c r="Y6415">
        <v>620109</v>
      </c>
      <c r="Z6415" s="31">
        <v>44403</v>
      </c>
      <c r="AA6415">
        <v>0</v>
      </c>
    </row>
    <row r="6416" spans="25:27">
      <c r="Y6416">
        <v>620109</v>
      </c>
      <c r="Z6416" s="31">
        <v>44404</v>
      </c>
      <c r="AA6416">
        <v>0</v>
      </c>
    </row>
    <row r="6417" spans="25:27">
      <c r="Y6417">
        <v>620109</v>
      </c>
      <c r="Z6417" s="31">
        <v>44405</v>
      </c>
      <c r="AA6417">
        <v>0</v>
      </c>
    </row>
    <row r="6418" spans="25:27">
      <c r="Y6418">
        <v>620109</v>
      </c>
      <c r="Z6418" s="31">
        <v>44406</v>
      </c>
      <c r="AA6418">
        <v>0</v>
      </c>
    </row>
    <row r="6419" spans="25:27">
      <c r="Y6419">
        <v>620109</v>
      </c>
      <c r="Z6419" s="31">
        <v>44407</v>
      </c>
      <c r="AA6419">
        <v>0</v>
      </c>
    </row>
    <row r="6420" spans="25:27">
      <c r="Y6420">
        <v>620109</v>
      </c>
      <c r="Z6420" s="31">
        <v>44408</v>
      </c>
      <c r="AA6420">
        <v>0</v>
      </c>
    </row>
    <row r="6421" spans="25:27">
      <c r="Y6421">
        <v>620109</v>
      </c>
      <c r="Z6421" s="31">
        <v>44409</v>
      </c>
      <c r="AA6421">
        <v>0</v>
      </c>
    </row>
    <row r="6422" spans="25:27">
      <c r="Y6422">
        <v>620109</v>
      </c>
      <c r="Z6422" s="31">
        <v>44410</v>
      </c>
      <c r="AA6422">
        <v>0</v>
      </c>
    </row>
    <row r="6423" spans="25:27">
      <c r="Y6423">
        <v>620109</v>
      </c>
      <c r="Z6423" s="31">
        <v>44411</v>
      </c>
      <c r="AA6423">
        <v>0</v>
      </c>
    </row>
    <row r="6424" spans="25:27">
      <c r="Y6424">
        <v>620109</v>
      </c>
      <c r="Z6424" s="31">
        <v>44412</v>
      </c>
      <c r="AA6424">
        <v>0</v>
      </c>
    </row>
    <row r="6425" spans="25:27">
      <c r="Y6425">
        <v>620109</v>
      </c>
      <c r="Z6425" s="31">
        <v>44413</v>
      </c>
      <c r="AA6425">
        <v>0</v>
      </c>
    </row>
    <row r="6426" spans="25:27">
      <c r="Y6426">
        <v>620109</v>
      </c>
      <c r="Z6426" s="31">
        <v>44414</v>
      </c>
      <c r="AA6426">
        <v>0</v>
      </c>
    </row>
    <row r="6427" spans="25:27">
      <c r="Y6427">
        <v>620109</v>
      </c>
      <c r="Z6427" s="31">
        <v>44415</v>
      </c>
      <c r="AA6427">
        <v>0</v>
      </c>
    </row>
    <row r="6428" spans="25:27">
      <c r="Y6428">
        <v>620109</v>
      </c>
      <c r="Z6428" s="31">
        <v>44416</v>
      </c>
      <c r="AA6428">
        <v>0</v>
      </c>
    </row>
    <row r="6429" spans="25:27">
      <c r="Y6429">
        <v>620109</v>
      </c>
      <c r="Z6429" s="31">
        <v>44417</v>
      </c>
      <c r="AA6429">
        <v>0</v>
      </c>
    </row>
    <row r="6430" spans="25:27">
      <c r="Y6430">
        <v>620109</v>
      </c>
      <c r="Z6430" s="31">
        <v>44418</v>
      </c>
      <c r="AA6430">
        <v>0</v>
      </c>
    </row>
    <row r="6431" spans="25:27">
      <c r="Y6431">
        <v>620109</v>
      </c>
      <c r="Z6431" s="31">
        <v>44419</v>
      </c>
      <c r="AA6431">
        <v>0</v>
      </c>
    </row>
    <row r="6432" spans="25:27">
      <c r="Y6432">
        <v>620109</v>
      </c>
      <c r="Z6432" s="31">
        <v>44420</v>
      </c>
      <c r="AA6432">
        <v>0</v>
      </c>
    </row>
    <row r="6433" spans="25:27">
      <c r="Y6433">
        <v>620109</v>
      </c>
      <c r="Z6433" s="31">
        <v>44421</v>
      </c>
      <c r="AA6433">
        <v>0</v>
      </c>
    </row>
    <row r="6434" spans="25:27">
      <c r="Y6434">
        <v>620109</v>
      </c>
      <c r="Z6434" s="31">
        <v>44422</v>
      </c>
      <c r="AA6434">
        <v>0</v>
      </c>
    </row>
    <row r="6435" spans="25:27">
      <c r="Y6435">
        <v>620109</v>
      </c>
      <c r="Z6435" s="31">
        <v>44423</v>
      </c>
      <c r="AA6435">
        <v>0</v>
      </c>
    </row>
    <row r="6436" spans="25:27">
      <c r="Y6436">
        <v>620109</v>
      </c>
      <c r="Z6436" s="31">
        <v>44424</v>
      </c>
      <c r="AA6436">
        <v>0</v>
      </c>
    </row>
    <row r="6437" spans="25:27">
      <c r="Y6437">
        <v>620109</v>
      </c>
      <c r="Z6437" s="31">
        <v>44425</v>
      </c>
      <c r="AA6437">
        <v>0</v>
      </c>
    </row>
    <row r="6438" spans="25:27">
      <c r="Y6438">
        <v>620109</v>
      </c>
      <c r="Z6438" s="31">
        <v>44426</v>
      </c>
      <c r="AA6438">
        <v>0</v>
      </c>
    </row>
    <row r="6439" spans="25:27">
      <c r="Y6439">
        <v>620109</v>
      </c>
      <c r="Z6439" s="31">
        <v>44427</v>
      </c>
      <c r="AA6439">
        <v>0</v>
      </c>
    </row>
    <row r="6440" spans="25:27">
      <c r="Y6440">
        <v>620109</v>
      </c>
      <c r="Z6440" s="31">
        <v>44428</v>
      </c>
      <c r="AA6440">
        <v>0</v>
      </c>
    </row>
    <row r="6441" spans="25:27">
      <c r="Y6441">
        <v>620109</v>
      </c>
      <c r="Z6441" s="31">
        <v>44429</v>
      </c>
      <c r="AA6441">
        <v>0</v>
      </c>
    </row>
    <row r="6442" spans="25:27">
      <c r="Y6442">
        <v>620109</v>
      </c>
      <c r="Z6442" s="31">
        <v>44430</v>
      </c>
      <c r="AA6442">
        <v>0</v>
      </c>
    </row>
    <row r="6443" spans="25:27">
      <c r="Y6443">
        <v>620109</v>
      </c>
      <c r="Z6443" s="31">
        <v>44431</v>
      </c>
      <c r="AA6443">
        <v>0</v>
      </c>
    </row>
    <row r="6444" spans="25:27">
      <c r="Y6444">
        <v>620109</v>
      </c>
      <c r="Z6444" s="31">
        <v>44432</v>
      </c>
      <c r="AA6444">
        <v>0</v>
      </c>
    </row>
    <row r="6445" spans="25:27">
      <c r="Y6445">
        <v>620109</v>
      </c>
      <c r="Z6445" s="31">
        <v>44433</v>
      </c>
      <c r="AA6445">
        <v>0</v>
      </c>
    </row>
    <row r="6446" spans="25:27">
      <c r="Y6446">
        <v>620109</v>
      </c>
      <c r="Z6446" s="31">
        <v>44434</v>
      </c>
      <c r="AA6446">
        <v>0</v>
      </c>
    </row>
    <row r="6447" spans="25:27">
      <c r="Y6447">
        <v>620109</v>
      </c>
      <c r="Z6447" s="31">
        <v>44435</v>
      </c>
      <c r="AA6447">
        <v>0</v>
      </c>
    </row>
    <row r="6448" spans="25:27">
      <c r="Y6448">
        <v>620109</v>
      </c>
      <c r="Z6448" s="31">
        <v>44436</v>
      </c>
      <c r="AA6448">
        <v>0</v>
      </c>
    </row>
    <row r="6449" spans="25:27">
      <c r="Y6449">
        <v>620109</v>
      </c>
      <c r="Z6449" s="31">
        <v>44437</v>
      </c>
      <c r="AA6449">
        <v>0</v>
      </c>
    </row>
    <row r="6450" spans="25:27">
      <c r="Y6450">
        <v>620109</v>
      </c>
      <c r="Z6450" s="31">
        <v>44438</v>
      </c>
      <c r="AA6450">
        <v>0</v>
      </c>
    </row>
    <row r="6451" spans="25:27">
      <c r="Y6451">
        <v>620109</v>
      </c>
      <c r="Z6451" s="31">
        <v>44439</v>
      </c>
      <c r="AA6451">
        <v>0</v>
      </c>
    </row>
    <row r="6452" spans="25:27">
      <c r="Y6452">
        <v>620109</v>
      </c>
      <c r="Z6452" s="31">
        <v>44440</v>
      </c>
      <c r="AA6452">
        <v>0</v>
      </c>
    </row>
    <row r="6453" spans="25:27">
      <c r="Y6453">
        <v>620109</v>
      </c>
      <c r="Z6453" s="31">
        <v>44441</v>
      </c>
      <c r="AA6453">
        <v>0</v>
      </c>
    </row>
    <row r="6454" spans="25:27">
      <c r="Y6454">
        <v>620109</v>
      </c>
      <c r="Z6454" s="31">
        <v>44442</v>
      </c>
      <c r="AA6454">
        <v>0</v>
      </c>
    </row>
    <row r="6455" spans="25:27">
      <c r="Y6455">
        <v>620109</v>
      </c>
      <c r="Z6455" s="31">
        <v>44443</v>
      </c>
      <c r="AA6455">
        <v>0</v>
      </c>
    </row>
    <row r="6456" spans="25:27">
      <c r="Y6456">
        <v>620109</v>
      </c>
      <c r="Z6456" s="31">
        <v>44444</v>
      </c>
      <c r="AA6456">
        <v>0</v>
      </c>
    </row>
    <row r="6457" spans="25:27">
      <c r="Y6457">
        <v>620109</v>
      </c>
      <c r="Z6457" s="31">
        <v>44445</v>
      </c>
      <c r="AA6457">
        <v>0</v>
      </c>
    </row>
    <row r="6458" spans="25:27">
      <c r="Y6458">
        <v>620109</v>
      </c>
      <c r="Z6458" s="31">
        <v>44446</v>
      </c>
      <c r="AA6458">
        <v>0</v>
      </c>
    </row>
    <row r="6459" spans="25:27">
      <c r="Y6459">
        <v>620109</v>
      </c>
      <c r="Z6459" s="31">
        <v>44447</v>
      </c>
      <c r="AA6459">
        <v>0</v>
      </c>
    </row>
    <row r="6460" spans="25:27">
      <c r="Y6460">
        <v>620109</v>
      </c>
      <c r="Z6460" s="31">
        <v>44448</v>
      </c>
      <c r="AA6460">
        <v>0</v>
      </c>
    </row>
    <row r="6461" spans="25:27">
      <c r="Y6461">
        <v>620109</v>
      </c>
      <c r="Z6461" s="31">
        <v>44449</v>
      </c>
      <c r="AA6461">
        <v>0</v>
      </c>
    </row>
    <row r="6462" spans="25:27">
      <c r="Y6462">
        <v>620109</v>
      </c>
      <c r="Z6462" s="31">
        <v>44450</v>
      </c>
      <c r="AA6462">
        <v>0</v>
      </c>
    </row>
    <row r="6463" spans="25:27">
      <c r="Y6463">
        <v>620109</v>
      </c>
      <c r="Z6463" s="31">
        <v>44451</v>
      </c>
      <c r="AA6463">
        <v>0</v>
      </c>
    </row>
    <row r="6464" spans="25:27">
      <c r="Y6464">
        <v>620109</v>
      </c>
      <c r="Z6464" s="31">
        <v>44452</v>
      </c>
      <c r="AA6464">
        <v>0</v>
      </c>
    </row>
    <row r="6465" spans="25:27">
      <c r="Y6465">
        <v>620109</v>
      </c>
      <c r="Z6465" s="31">
        <v>44453</v>
      </c>
      <c r="AA6465">
        <v>0</v>
      </c>
    </row>
    <row r="6466" spans="25:27">
      <c r="Y6466">
        <v>620109</v>
      </c>
      <c r="Z6466" s="31">
        <v>44454</v>
      </c>
      <c r="AA6466">
        <v>0</v>
      </c>
    </row>
    <row r="6467" spans="25:27">
      <c r="Y6467">
        <v>620109</v>
      </c>
      <c r="Z6467" s="31">
        <v>44455</v>
      </c>
      <c r="AA6467">
        <v>0</v>
      </c>
    </row>
    <row r="6468" spans="25:27">
      <c r="Y6468">
        <v>620109</v>
      </c>
      <c r="Z6468" s="31">
        <v>44456</v>
      </c>
      <c r="AA6468">
        <v>0</v>
      </c>
    </row>
    <row r="6469" spans="25:27">
      <c r="Y6469">
        <v>620109</v>
      </c>
      <c r="Z6469" s="31">
        <v>44457</v>
      </c>
      <c r="AA6469">
        <v>0</v>
      </c>
    </row>
    <row r="6470" spans="25:27">
      <c r="Y6470">
        <v>620109</v>
      </c>
      <c r="Z6470" s="31">
        <v>44458</v>
      </c>
      <c r="AA6470">
        <v>0</v>
      </c>
    </row>
    <row r="6471" spans="25:27">
      <c r="Y6471">
        <v>620109</v>
      </c>
      <c r="Z6471" s="31">
        <v>44459</v>
      </c>
      <c r="AA6471">
        <v>0</v>
      </c>
    </row>
    <row r="6472" spans="25:27">
      <c r="Y6472">
        <v>620109</v>
      </c>
      <c r="Z6472" s="31">
        <v>44460</v>
      </c>
      <c r="AA6472">
        <v>0</v>
      </c>
    </row>
    <row r="6473" spans="25:27">
      <c r="Y6473">
        <v>620109</v>
      </c>
      <c r="Z6473" s="31">
        <v>44461</v>
      </c>
      <c r="AA6473">
        <v>0</v>
      </c>
    </row>
    <row r="6474" spans="25:27">
      <c r="Y6474">
        <v>620109</v>
      </c>
      <c r="Z6474" s="31">
        <v>44462</v>
      </c>
      <c r="AA6474">
        <v>0</v>
      </c>
    </row>
    <row r="6475" spans="25:27">
      <c r="Y6475">
        <v>620109</v>
      </c>
      <c r="Z6475" s="31">
        <v>44463</v>
      </c>
      <c r="AA6475">
        <v>0</v>
      </c>
    </row>
    <row r="6476" spans="25:27">
      <c r="Y6476">
        <v>620109</v>
      </c>
      <c r="Z6476" s="31">
        <v>44464</v>
      </c>
      <c r="AA6476">
        <v>0</v>
      </c>
    </row>
    <row r="6477" spans="25:27">
      <c r="Y6477">
        <v>620109</v>
      </c>
      <c r="Z6477" s="31">
        <v>44465</v>
      </c>
      <c r="AA6477">
        <v>0</v>
      </c>
    </row>
    <row r="6478" spans="25:27">
      <c r="Y6478">
        <v>620109</v>
      </c>
      <c r="Z6478" s="31">
        <v>44466</v>
      </c>
      <c r="AA6478">
        <v>0</v>
      </c>
    </row>
    <row r="6479" spans="25:27">
      <c r="Y6479">
        <v>620109</v>
      </c>
      <c r="Z6479" s="31">
        <v>44467</v>
      </c>
      <c r="AA6479">
        <v>0</v>
      </c>
    </row>
    <row r="6480" spans="25:27">
      <c r="Y6480">
        <v>620109</v>
      </c>
      <c r="Z6480" s="31">
        <v>44468</v>
      </c>
      <c r="AA6480">
        <v>0</v>
      </c>
    </row>
    <row r="6481" spans="25:27">
      <c r="Y6481">
        <v>620109</v>
      </c>
      <c r="Z6481" s="31">
        <v>44469</v>
      </c>
      <c r="AA6481">
        <v>0</v>
      </c>
    </row>
    <row r="6482" spans="25:27">
      <c r="Y6482">
        <v>620109</v>
      </c>
      <c r="Z6482" s="31">
        <v>44470</v>
      </c>
      <c r="AA6482">
        <v>0</v>
      </c>
    </row>
    <row r="6483" spans="25:27">
      <c r="Y6483">
        <v>620109</v>
      </c>
      <c r="Z6483" s="31">
        <v>44471</v>
      </c>
      <c r="AA6483">
        <v>0</v>
      </c>
    </row>
    <row r="6484" spans="25:27">
      <c r="Y6484">
        <v>620109</v>
      </c>
      <c r="Z6484" s="31">
        <v>44472</v>
      </c>
      <c r="AA6484">
        <v>0</v>
      </c>
    </row>
    <row r="6485" spans="25:27">
      <c r="Y6485">
        <v>620109</v>
      </c>
      <c r="Z6485" s="31">
        <v>44473</v>
      </c>
      <c r="AA6485">
        <v>0</v>
      </c>
    </row>
    <row r="6486" spans="25:27">
      <c r="Y6486">
        <v>620109</v>
      </c>
      <c r="Z6486" s="31">
        <v>44474</v>
      </c>
      <c r="AA6486">
        <v>0</v>
      </c>
    </row>
    <row r="6487" spans="25:27">
      <c r="Y6487">
        <v>620109</v>
      </c>
      <c r="Z6487" s="31">
        <v>44475</v>
      </c>
      <c r="AA6487">
        <v>0</v>
      </c>
    </row>
    <row r="6488" spans="25:27">
      <c r="Y6488">
        <v>620109</v>
      </c>
      <c r="Z6488" s="31">
        <v>44476</v>
      </c>
      <c r="AA6488">
        <v>0</v>
      </c>
    </row>
    <row r="6489" spans="25:27">
      <c r="Y6489">
        <v>620109</v>
      </c>
      <c r="Z6489" s="31">
        <v>44477</v>
      </c>
      <c r="AA6489">
        <v>0</v>
      </c>
    </row>
    <row r="6490" spans="25:27">
      <c r="Y6490">
        <v>620109</v>
      </c>
      <c r="Z6490" s="31">
        <v>44478</v>
      </c>
      <c r="AA6490">
        <v>0</v>
      </c>
    </row>
    <row r="6491" spans="25:27">
      <c r="Y6491">
        <v>620109</v>
      </c>
      <c r="Z6491" s="31">
        <v>44479</v>
      </c>
      <c r="AA6491">
        <v>0</v>
      </c>
    </row>
    <row r="6492" spans="25:27">
      <c r="Y6492">
        <v>620109</v>
      </c>
      <c r="Z6492" s="31">
        <v>44480</v>
      </c>
      <c r="AA6492">
        <v>0</v>
      </c>
    </row>
    <row r="6493" spans="25:27">
      <c r="Y6493">
        <v>620109</v>
      </c>
      <c r="Z6493" s="31">
        <v>44481</v>
      </c>
      <c r="AA6493">
        <v>0</v>
      </c>
    </row>
    <row r="6494" spans="25:27">
      <c r="Y6494">
        <v>620109</v>
      </c>
      <c r="Z6494" s="31">
        <v>44482</v>
      </c>
      <c r="AA6494">
        <v>0</v>
      </c>
    </row>
    <row r="6495" spans="25:27">
      <c r="Y6495">
        <v>620109</v>
      </c>
      <c r="Z6495" s="31">
        <v>44483</v>
      </c>
      <c r="AA6495">
        <v>0</v>
      </c>
    </row>
    <row r="6496" spans="25:27">
      <c r="Y6496">
        <v>620109</v>
      </c>
      <c r="Z6496" s="31">
        <v>44484</v>
      </c>
      <c r="AA6496">
        <v>0</v>
      </c>
    </row>
    <row r="6497" spans="25:27">
      <c r="Y6497">
        <v>620109</v>
      </c>
      <c r="Z6497" s="31">
        <v>44485</v>
      </c>
      <c r="AA6497">
        <v>0</v>
      </c>
    </row>
    <row r="6498" spans="25:27">
      <c r="Y6498">
        <v>620109</v>
      </c>
      <c r="Z6498" s="31">
        <v>44486</v>
      </c>
      <c r="AA6498">
        <v>0</v>
      </c>
    </row>
    <row r="6499" spans="25:27">
      <c r="Y6499">
        <v>620109</v>
      </c>
      <c r="Z6499" s="31">
        <v>44487</v>
      </c>
      <c r="AA6499">
        <v>0</v>
      </c>
    </row>
    <row r="6500" spans="25:27">
      <c r="Y6500">
        <v>620109</v>
      </c>
      <c r="Z6500" s="31">
        <v>44488</v>
      </c>
      <c r="AA6500">
        <v>0</v>
      </c>
    </row>
    <row r="6501" spans="25:27">
      <c r="Y6501">
        <v>620109</v>
      </c>
      <c r="Z6501" s="31">
        <v>44489</v>
      </c>
      <c r="AA6501">
        <v>0</v>
      </c>
    </row>
    <row r="6502" spans="25:27">
      <c r="Y6502">
        <v>620109</v>
      </c>
      <c r="Z6502" s="31">
        <v>44490</v>
      </c>
      <c r="AA6502">
        <v>0</v>
      </c>
    </row>
    <row r="6503" spans="25:27">
      <c r="Y6503">
        <v>620109</v>
      </c>
      <c r="Z6503" s="31">
        <v>44491</v>
      </c>
      <c r="AA6503">
        <v>0</v>
      </c>
    </row>
    <row r="6504" spans="25:27">
      <c r="Y6504">
        <v>620109</v>
      </c>
      <c r="Z6504" s="31">
        <v>44492</v>
      </c>
      <c r="AA6504">
        <v>0</v>
      </c>
    </row>
    <row r="6505" spans="25:27">
      <c r="Y6505">
        <v>620109</v>
      </c>
      <c r="Z6505" s="31">
        <v>44493</v>
      </c>
      <c r="AA6505">
        <v>0</v>
      </c>
    </row>
    <row r="6506" spans="25:27">
      <c r="Y6506">
        <v>620109</v>
      </c>
      <c r="Z6506" s="31">
        <v>44494</v>
      </c>
      <c r="AA6506">
        <v>0</v>
      </c>
    </row>
    <row r="6507" spans="25:27">
      <c r="Y6507">
        <v>620109</v>
      </c>
      <c r="Z6507" s="31">
        <v>44495</v>
      </c>
      <c r="AA6507">
        <v>0</v>
      </c>
    </row>
    <row r="6508" spans="25:27">
      <c r="Y6508">
        <v>620109</v>
      </c>
      <c r="Z6508" s="31">
        <v>44496</v>
      </c>
      <c r="AA6508">
        <v>0</v>
      </c>
    </row>
    <row r="6509" spans="25:27">
      <c r="Y6509">
        <v>620109</v>
      </c>
      <c r="Z6509" s="31">
        <v>44497</v>
      </c>
      <c r="AA6509">
        <v>0</v>
      </c>
    </row>
    <row r="6510" spans="25:27">
      <c r="Y6510">
        <v>620109</v>
      </c>
      <c r="Z6510" s="31">
        <v>44498</v>
      </c>
      <c r="AA6510">
        <v>0</v>
      </c>
    </row>
    <row r="6511" spans="25:27">
      <c r="Y6511">
        <v>620109</v>
      </c>
      <c r="Z6511" s="31">
        <v>44499</v>
      </c>
      <c r="AA6511">
        <v>0</v>
      </c>
    </row>
    <row r="6512" spans="25:27">
      <c r="Y6512">
        <v>620109</v>
      </c>
      <c r="Z6512" s="31">
        <v>44500</v>
      </c>
      <c r="AA6512">
        <v>0</v>
      </c>
    </row>
    <row r="6513" spans="25:27">
      <c r="Y6513">
        <v>620109</v>
      </c>
      <c r="Z6513" s="31">
        <v>44501</v>
      </c>
      <c r="AA6513">
        <v>0</v>
      </c>
    </row>
    <row r="6514" spans="25:27">
      <c r="Y6514">
        <v>620109</v>
      </c>
      <c r="Z6514" s="31">
        <v>44502</v>
      </c>
      <c r="AA6514">
        <v>0</v>
      </c>
    </row>
    <row r="6515" spans="25:27">
      <c r="Y6515">
        <v>620109</v>
      </c>
      <c r="Z6515" s="31">
        <v>44503</v>
      </c>
      <c r="AA6515">
        <v>0</v>
      </c>
    </row>
    <row r="6516" spans="25:27">
      <c r="Y6516">
        <v>620109</v>
      </c>
      <c r="Z6516" s="31">
        <v>44504</v>
      </c>
      <c r="AA6516">
        <v>0</v>
      </c>
    </row>
    <row r="6517" spans="25:27">
      <c r="Y6517">
        <v>620109</v>
      </c>
      <c r="Z6517" s="31">
        <v>44505</v>
      </c>
      <c r="AA6517">
        <v>0</v>
      </c>
    </row>
    <row r="6518" spans="25:27">
      <c r="Y6518">
        <v>620109</v>
      </c>
      <c r="Z6518" s="31">
        <v>44506</v>
      </c>
      <c r="AA6518">
        <v>0</v>
      </c>
    </row>
    <row r="6519" spans="25:27">
      <c r="Y6519">
        <v>620109</v>
      </c>
      <c r="Z6519" s="31">
        <v>44507</v>
      </c>
      <c r="AA6519">
        <v>0</v>
      </c>
    </row>
    <row r="6520" spans="25:27">
      <c r="Y6520">
        <v>620109</v>
      </c>
      <c r="Z6520" s="31">
        <v>44508</v>
      </c>
      <c r="AA6520">
        <v>0</v>
      </c>
    </row>
    <row r="6521" spans="25:27">
      <c r="Y6521">
        <v>620109</v>
      </c>
      <c r="Z6521" s="31">
        <v>44509</v>
      </c>
      <c r="AA6521">
        <v>0</v>
      </c>
    </row>
    <row r="6522" spans="25:27">
      <c r="Y6522">
        <v>620109</v>
      </c>
      <c r="Z6522" s="31">
        <v>44510</v>
      </c>
      <c r="AA6522">
        <v>0</v>
      </c>
    </row>
    <row r="6523" spans="25:27">
      <c r="Y6523">
        <v>620109</v>
      </c>
      <c r="Z6523" s="31">
        <v>44511</v>
      </c>
      <c r="AA6523">
        <v>0</v>
      </c>
    </row>
    <row r="6524" spans="25:27">
      <c r="Y6524">
        <v>620109</v>
      </c>
      <c r="Z6524" s="31">
        <v>44512</v>
      </c>
      <c r="AA6524">
        <v>0</v>
      </c>
    </row>
    <row r="6525" spans="25:27">
      <c r="Y6525">
        <v>620109</v>
      </c>
      <c r="Z6525" s="31">
        <v>44513</v>
      </c>
      <c r="AA6525">
        <v>0</v>
      </c>
    </row>
    <row r="6526" spans="25:27">
      <c r="Y6526">
        <v>620109</v>
      </c>
      <c r="Z6526" s="31">
        <v>44514</v>
      </c>
      <c r="AA6526">
        <v>0</v>
      </c>
    </row>
    <row r="6527" spans="25:27">
      <c r="Y6527">
        <v>620109</v>
      </c>
      <c r="Z6527" s="31">
        <v>44515</v>
      </c>
      <c r="AA6527">
        <v>0</v>
      </c>
    </row>
    <row r="6528" spans="25:27">
      <c r="Y6528">
        <v>620109</v>
      </c>
      <c r="Z6528" s="31">
        <v>44516</v>
      </c>
      <c r="AA6528">
        <v>0</v>
      </c>
    </row>
    <row r="6529" spans="25:27">
      <c r="Y6529">
        <v>620109</v>
      </c>
      <c r="Z6529" s="31">
        <v>44517</v>
      </c>
      <c r="AA6529">
        <v>0</v>
      </c>
    </row>
    <row r="6530" spans="25:27">
      <c r="Y6530">
        <v>620109</v>
      </c>
      <c r="Z6530" s="31">
        <v>44518</v>
      </c>
      <c r="AA6530">
        <v>0</v>
      </c>
    </row>
    <row r="6531" spans="25:27">
      <c r="Y6531">
        <v>620109</v>
      </c>
      <c r="Z6531" s="31">
        <v>44519</v>
      </c>
      <c r="AA6531">
        <v>0</v>
      </c>
    </row>
    <row r="6532" spans="25:27">
      <c r="Y6532">
        <v>620109</v>
      </c>
      <c r="Z6532" s="31">
        <v>44520</v>
      </c>
      <c r="AA6532">
        <v>0</v>
      </c>
    </row>
    <row r="6533" spans="25:27">
      <c r="Y6533">
        <v>620109</v>
      </c>
      <c r="Z6533" s="31">
        <v>44521</v>
      </c>
      <c r="AA6533">
        <v>0</v>
      </c>
    </row>
    <row r="6534" spans="25:27">
      <c r="Y6534">
        <v>620109</v>
      </c>
      <c r="Z6534" s="31">
        <v>44522</v>
      </c>
      <c r="AA6534">
        <v>0</v>
      </c>
    </row>
    <row r="6535" spans="25:27">
      <c r="Y6535">
        <v>620109</v>
      </c>
      <c r="Z6535" s="31">
        <v>44523</v>
      </c>
      <c r="AA6535">
        <v>0</v>
      </c>
    </row>
    <row r="6536" spans="25:27">
      <c r="Y6536">
        <v>620109</v>
      </c>
      <c r="Z6536" s="31">
        <v>44524</v>
      </c>
      <c r="AA6536">
        <v>0</v>
      </c>
    </row>
    <row r="6537" spans="25:27">
      <c r="Y6537">
        <v>620109</v>
      </c>
      <c r="Z6537" s="31">
        <v>44525</v>
      </c>
      <c r="AA6537">
        <v>0</v>
      </c>
    </row>
    <row r="6538" spans="25:27">
      <c r="Y6538">
        <v>620109</v>
      </c>
      <c r="Z6538" s="31">
        <v>44526</v>
      </c>
      <c r="AA6538">
        <v>0</v>
      </c>
    </row>
    <row r="6539" spans="25:27">
      <c r="Y6539">
        <v>620109</v>
      </c>
      <c r="Z6539" s="31">
        <v>44527</v>
      </c>
      <c r="AA6539">
        <v>0</v>
      </c>
    </row>
    <row r="6540" spans="25:27">
      <c r="Y6540">
        <v>620109</v>
      </c>
      <c r="Z6540" s="31">
        <v>44528</v>
      </c>
      <c r="AA6540">
        <v>0</v>
      </c>
    </row>
    <row r="6541" spans="25:27">
      <c r="Y6541">
        <v>620109</v>
      </c>
      <c r="Z6541" s="31">
        <v>44529</v>
      </c>
      <c r="AA6541">
        <v>0</v>
      </c>
    </row>
    <row r="6542" spans="25:27">
      <c r="Y6542">
        <v>620109</v>
      </c>
      <c r="Z6542" s="31">
        <v>44530</v>
      </c>
      <c r="AA6542">
        <v>0</v>
      </c>
    </row>
    <row r="6543" spans="25:27">
      <c r="Y6543">
        <v>620109</v>
      </c>
      <c r="Z6543" s="31">
        <v>44531</v>
      </c>
      <c r="AA6543">
        <v>0</v>
      </c>
    </row>
    <row r="6544" spans="25:27">
      <c r="Y6544">
        <v>620109</v>
      </c>
      <c r="Z6544" s="31">
        <v>44532</v>
      </c>
      <c r="AA6544">
        <v>0</v>
      </c>
    </row>
    <row r="6545" spans="25:27">
      <c r="Y6545">
        <v>620109</v>
      </c>
      <c r="Z6545" s="31">
        <v>44533</v>
      </c>
      <c r="AA6545">
        <v>0</v>
      </c>
    </row>
    <row r="6546" spans="25:27">
      <c r="Y6546">
        <v>620109</v>
      </c>
      <c r="Z6546" s="31">
        <v>44534</v>
      </c>
      <c r="AA6546">
        <v>0</v>
      </c>
    </row>
    <row r="6547" spans="25:27">
      <c r="Y6547">
        <v>620109</v>
      </c>
      <c r="Z6547" s="31">
        <v>44535</v>
      </c>
      <c r="AA6547">
        <v>0</v>
      </c>
    </row>
    <row r="6548" spans="25:27">
      <c r="Y6548">
        <v>620109</v>
      </c>
      <c r="Z6548" s="31">
        <v>44536</v>
      </c>
      <c r="AA6548">
        <v>0</v>
      </c>
    </row>
    <row r="6549" spans="25:27">
      <c r="Y6549">
        <v>620109</v>
      </c>
      <c r="Z6549" s="31">
        <v>44537</v>
      </c>
      <c r="AA6549">
        <v>0</v>
      </c>
    </row>
    <row r="6550" spans="25:27">
      <c r="Y6550">
        <v>620109</v>
      </c>
      <c r="Z6550" s="31">
        <v>44538</v>
      </c>
      <c r="AA6550">
        <v>0</v>
      </c>
    </row>
    <row r="6551" spans="25:27">
      <c r="Y6551">
        <v>620109</v>
      </c>
      <c r="Z6551" s="31">
        <v>44539</v>
      </c>
      <c r="AA6551">
        <v>0</v>
      </c>
    </row>
    <row r="6552" spans="25:27">
      <c r="Y6552">
        <v>620109</v>
      </c>
      <c r="Z6552" s="31">
        <v>44540</v>
      </c>
      <c r="AA6552">
        <v>0</v>
      </c>
    </row>
    <row r="6553" spans="25:27">
      <c r="Y6553">
        <v>620109</v>
      </c>
      <c r="Z6553" s="31">
        <v>44541</v>
      </c>
      <c r="AA6553">
        <v>0</v>
      </c>
    </row>
    <row r="6554" spans="25:27">
      <c r="Y6554">
        <v>620109</v>
      </c>
      <c r="Z6554" s="31">
        <v>44542</v>
      </c>
      <c r="AA6554">
        <v>0</v>
      </c>
    </row>
    <row r="6555" spans="25:27">
      <c r="Y6555">
        <v>620109</v>
      </c>
      <c r="Z6555" s="31">
        <v>44543</v>
      </c>
      <c r="AA6555">
        <v>0</v>
      </c>
    </row>
    <row r="6556" spans="25:27">
      <c r="Y6556">
        <v>620109</v>
      </c>
      <c r="Z6556" s="31">
        <v>44544</v>
      </c>
      <c r="AA6556">
        <v>0</v>
      </c>
    </row>
    <row r="6557" spans="25:27">
      <c r="Y6557">
        <v>620109</v>
      </c>
      <c r="Z6557" s="31">
        <v>44545</v>
      </c>
      <c r="AA6557">
        <v>0</v>
      </c>
    </row>
    <row r="6558" spans="25:27">
      <c r="Y6558">
        <v>620109</v>
      </c>
      <c r="Z6558" s="31">
        <v>44546</v>
      </c>
      <c r="AA6558">
        <v>0</v>
      </c>
    </row>
    <row r="6559" spans="25:27">
      <c r="Y6559">
        <v>620109</v>
      </c>
      <c r="Z6559" s="31">
        <v>44547</v>
      </c>
      <c r="AA6559">
        <v>0</v>
      </c>
    </row>
    <row r="6560" spans="25:27">
      <c r="Y6560">
        <v>620109</v>
      </c>
      <c r="Z6560" s="31">
        <v>44548</v>
      </c>
      <c r="AA6560">
        <v>0</v>
      </c>
    </row>
    <row r="6561" spans="25:27">
      <c r="Y6561">
        <v>620109</v>
      </c>
      <c r="Z6561" s="31">
        <v>44549</v>
      </c>
      <c r="AA6561">
        <v>0</v>
      </c>
    </row>
    <row r="6562" spans="25:27">
      <c r="Y6562">
        <v>620109</v>
      </c>
      <c r="Z6562" s="31">
        <v>44550</v>
      </c>
      <c r="AA6562">
        <v>0</v>
      </c>
    </row>
    <row r="6563" spans="25:27">
      <c r="Y6563">
        <v>620109</v>
      </c>
      <c r="Z6563" s="31">
        <v>44551</v>
      </c>
      <c r="AA6563">
        <v>0</v>
      </c>
    </row>
    <row r="6564" spans="25:27">
      <c r="Y6564">
        <v>620109</v>
      </c>
      <c r="Z6564" s="31">
        <v>44552</v>
      </c>
      <c r="AA6564">
        <v>0</v>
      </c>
    </row>
    <row r="6565" spans="25:27">
      <c r="Y6565">
        <v>620109</v>
      </c>
      <c r="Z6565" s="31">
        <v>44553</v>
      </c>
      <c r="AA6565">
        <v>0</v>
      </c>
    </row>
    <row r="6566" spans="25:27">
      <c r="Y6566">
        <v>620109</v>
      </c>
      <c r="Z6566" s="31">
        <v>44554</v>
      </c>
      <c r="AA6566">
        <v>0</v>
      </c>
    </row>
    <row r="6567" spans="25:27">
      <c r="Y6567">
        <v>620109</v>
      </c>
      <c r="Z6567" s="31">
        <v>44555</v>
      </c>
      <c r="AA6567">
        <v>0</v>
      </c>
    </row>
    <row r="6568" spans="25:27">
      <c r="Y6568">
        <v>620109</v>
      </c>
      <c r="Z6568" s="31">
        <v>44556</v>
      </c>
      <c r="AA6568">
        <v>0</v>
      </c>
    </row>
    <row r="6569" spans="25:27">
      <c r="Y6569">
        <v>620109</v>
      </c>
      <c r="Z6569" s="31">
        <v>44557</v>
      </c>
      <c r="AA6569">
        <v>0</v>
      </c>
    </row>
    <row r="6570" spans="25:27">
      <c r="Y6570">
        <v>620109</v>
      </c>
      <c r="Z6570" s="31">
        <v>44558</v>
      </c>
      <c r="AA6570">
        <v>0</v>
      </c>
    </row>
    <row r="6571" spans="25:27">
      <c r="Y6571">
        <v>620109</v>
      </c>
      <c r="Z6571" s="31">
        <v>44559</v>
      </c>
      <c r="AA6571">
        <v>0</v>
      </c>
    </row>
    <row r="6572" spans="25:27">
      <c r="Y6572">
        <v>620109</v>
      </c>
      <c r="Z6572" s="31">
        <v>44560</v>
      </c>
      <c r="AA6572">
        <v>0</v>
      </c>
    </row>
    <row r="6573" spans="25:27">
      <c r="Y6573">
        <v>620109</v>
      </c>
      <c r="Z6573" s="31">
        <v>44561</v>
      </c>
      <c r="AA6573">
        <v>0</v>
      </c>
    </row>
    <row r="6574" spans="25:27">
      <c r="Y6574">
        <v>620109</v>
      </c>
      <c r="Z6574" s="31">
        <v>44562</v>
      </c>
      <c r="AA6574">
        <v>0</v>
      </c>
    </row>
    <row r="6575" spans="25:27">
      <c r="Y6575">
        <v>620109</v>
      </c>
      <c r="Z6575" s="31">
        <v>44563</v>
      </c>
      <c r="AA6575">
        <v>0</v>
      </c>
    </row>
    <row r="6576" spans="25:27">
      <c r="Y6576">
        <v>620109</v>
      </c>
      <c r="Z6576" s="31">
        <v>44564</v>
      </c>
      <c r="AA6576">
        <v>0</v>
      </c>
    </row>
    <row r="6577" spans="25:27">
      <c r="Y6577">
        <v>620109</v>
      </c>
      <c r="Z6577" s="31">
        <v>44565</v>
      </c>
      <c r="AA6577">
        <v>0</v>
      </c>
    </row>
    <row r="6578" spans="25:27">
      <c r="Y6578">
        <v>620109</v>
      </c>
      <c r="Z6578" s="31">
        <v>44566</v>
      </c>
      <c r="AA6578">
        <v>0</v>
      </c>
    </row>
    <row r="6579" spans="25:27">
      <c r="Y6579">
        <v>620109</v>
      </c>
      <c r="Z6579" s="31">
        <v>44567</v>
      </c>
      <c r="AA6579">
        <v>0</v>
      </c>
    </row>
    <row r="6580" spans="25:27">
      <c r="Y6580">
        <v>620109</v>
      </c>
      <c r="Z6580" s="31">
        <v>44568</v>
      </c>
      <c r="AA6580">
        <v>0</v>
      </c>
    </row>
    <row r="6581" spans="25:27">
      <c r="Y6581">
        <v>620109</v>
      </c>
      <c r="Z6581" s="31">
        <v>44569</v>
      </c>
      <c r="AA6581">
        <v>0</v>
      </c>
    </row>
    <row r="6582" spans="25:27">
      <c r="Y6582">
        <v>620109</v>
      </c>
      <c r="Z6582" s="31">
        <v>44570</v>
      </c>
      <c r="AA6582">
        <v>0</v>
      </c>
    </row>
    <row r="6583" spans="25:27">
      <c r="Y6583">
        <v>620109</v>
      </c>
      <c r="Z6583" s="31">
        <v>44571</v>
      </c>
      <c r="AA6583">
        <v>0</v>
      </c>
    </row>
    <row r="6584" spans="25:27">
      <c r="Y6584">
        <v>620109</v>
      </c>
      <c r="Z6584" s="31">
        <v>44572</v>
      </c>
      <c r="AA6584">
        <v>0</v>
      </c>
    </row>
    <row r="6585" spans="25:27">
      <c r="Y6585">
        <v>620109</v>
      </c>
      <c r="Z6585" s="31">
        <v>44573</v>
      </c>
      <c r="AA6585">
        <v>0</v>
      </c>
    </row>
    <row r="6586" spans="25:27">
      <c r="Y6586">
        <v>620109</v>
      </c>
      <c r="Z6586" s="31">
        <v>44574</v>
      </c>
      <c r="AA6586">
        <v>0</v>
      </c>
    </row>
    <row r="6587" spans="25:27">
      <c r="Y6587">
        <v>620109</v>
      </c>
      <c r="Z6587" s="31">
        <v>44575</v>
      </c>
      <c r="AA6587">
        <v>0</v>
      </c>
    </row>
    <row r="6588" spans="25:27">
      <c r="Y6588">
        <v>620109</v>
      </c>
      <c r="Z6588" s="31">
        <v>44576</v>
      </c>
      <c r="AA6588">
        <v>0</v>
      </c>
    </row>
    <row r="6589" spans="25:27">
      <c r="Y6589">
        <v>620109</v>
      </c>
      <c r="Z6589" s="31">
        <v>44577</v>
      </c>
      <c r="AA6589">
        <v>0</v>
      </c>
    </row>
    <row r="6590" spans="25:27">
      <c r="Y6590">
        <v>620109</v>
      </c>
      <c r="Z6590" s="31">
        <v>44578</v>
      </c>
      <c r="AA6590">
        <v>0</v>
      </c>
    </row>
    <row r="6591" spans="25:27">
      <c r="Y6591">
        <v>620109</v>
      </c>
      <c r="Z6591" s="31">
        <v>44579</v>
      </c>
      <c r="AA6591">
        <v>0</v>
      </c>
    </row>
    <row r="6592" spans="25:27">
      <c r="Y6592">
        <v>620109</v>
      </c>
      <c r="Z6592" s="31">
        <v>44580</v>
      </c>
      <c r="AA6592">
        <v>0</v>
      </c>
    </row>
    <row r="6593" spans="25:27">
      <c r="Y6593">
        <v>620109</v>
      </c>
      <c r="Z6593" s="31">
        <v>44581</v>
      </c>
      <c r="AA6593">
        <v>0</v>
      </c>
    </row>
    <row r="6594" spans="25:27">
      <c r="Y6594">
        <v>620109</v>
      </c>
      <c r="Z6594" s="31">
        <v>44582</v>
      </c>
      <c r="AA6594">
        <v>0</v>
      </c>
    </row>
    <row r="6595" spans="25:27">
      <c r="Y6595">
        <v>620109</v>
      </c>
      <c r="Z6595" s="31">
        <v>44583</v>
      </c>
      <c r="AA6595">
        <v>0</v>
      </c>
    </row>
    <row r="6596" spans="25:27">
      <c r="Y6596">
        <v>620109</v>
      </c>
      <c r="Z6596" s="31">
        <v>44584</v>
      </c>
      <c r="AA6596">
        <v>0</v>
      </c>
    </row>
    <row r="6597" spans="25:27">
      <c r="Y6597">
        <v>620109</v>
      </c>
      <c r="Z6597" s="31">
        <v>44585</v>
      </c>
      <c r="AA6597">
        <v>0</v>
      </c>
    </row>
    <row r="6598" spans="25:27">
      <c r="Y6598">
        <v>620109</v>
      </c>
      <c r="Z6598" s="31">
        <v>44586</v>
      </c>
      <c r="AA6598">
        <v>0</v>
      </c>
    </row>
    <row r="6599" spans="25:27">
      <c r="Y6599">
        <v>620109</v>
      </c>
      <c r="Z6599" s="31">
        <v>44587</v>
      </c>
      <c r="AA6599">
        <v>0</v>
      </c>
    </row>
    <row r="6600" spans="25:27">
      <c r="Y6600">
        <v>620109</v>
      </c>
      <c r="Z6600" s="31">
        <v>44588</v>
      </c>
      <c r="AA6600">
        <v>0</v>
      </c>
    </row>
    <row r="6601" spans="25:27">
      <c r="Y6601">
        <v>620109</v>
      </c>
      <c r="Z6601" s="31">
        <v>44589</v>
      </c>
      <c r="AA6601">
        <v>0</v>
      </c>
    </row>
    <row r="6602" spans="25:27">
      <c r="Y6602">
        <v>620109</v>
      </c>
      <c r="Z6602" s="31">
        <v>44590</v>
      </c>
      <c r="AA6602">
        <v>0</v>
      </c>
    </row>
    <row r="6603" spans="25:27">
      <c r="Y6603">
        <v>620109</v>
      </c>
      <c r="Z6603" s="31">
        <v>44591</v>
      </c>
      <c r="AA6603">
        <v>0</v>
      </c>
    </row>
    <row r="6604" spans="25:27">
      <c r="Y6604">
        <v>620109</v>
      </c>
      <c r="Z6604" s="31">
        <v>44592</v>
      </c>
      <c r="AA6604">
        <v>0</v>
      </c>
    </row>
    <row r="6605" spans="25:27">
      <c r="Y6605">
        <v>620109</v>
      </c>
      <c r="Z6605" s="31">
        <v>44593</v>
      </c>
      <c r="AA6605">
        <v>0</v>
      </c>
    </row>
    <row r="6606" spans="25:27">
      <c r="Y6606">
        <v>620109</v>
      </c>
      <c r="Z6606" s="31">
        <v>44594</v>
      </c>
      <c r="AA6606">
        <v>0</v>
      </c>
    </row>
    <row r="6607" spans="25:27">
      <c r="Y6607">
        <v>620109</v>
      </c>
      <c r="Z6607" s="31">
        <v>44595</v>
      </c>
      <c r="AA6607">
        <v>0</v>
      </c>
    </row>
    <row r="6608" spans="25:27">
      <c r="Y6608">
        <v>620109</v>
      </c>
      <c r="Z6608" s="31">
        <v>44596</v>
      </c>
      <c r="AA6608">
        <v>0</v>
      </c>
    </row>
    <row r="6609" spans="25:27">
      <c r="Y6609">
        <v>620109</v>
      </c>
      <c r="Z6609" s="31">
        <v>44597</v>
      </c>
      <c r="AA6609">
        <v>0</v>
      </c>
    </row>
    <row r="6610" spans="25:27">
      <c r="Y6610">
        <v>620109</v>
      </c>
      <c r="Z6610" s="31">
        <v>44598</v>
      </c>
      <c r="AA6610">
        <v>0</v>
      </c>
    </row>
    <row r="6611" spans="25:27">
      <c r="Y6611">
        <v>620109</v>
      </c>
      <c r="Z6611" s="31">
        <v>44599</v>
      </c>
      <c r="AA6611">
        <v>0</v>
      </c>
    </row>
    <row r="6612" spans="25:27">
      <c r="Y6612">
        <v>620109</v>
      </c>
      <c r="Z6612" s="31">
        <v>44600</v>
      </c>
      <c r="AA6612">
        <v>0</v>
      </c>
    </row>
    <row r="6613" spans="25:27">
      <c r="Y6613">
        <v>620109</v>
      </c>
      <c r="Z6613" s="31">
        <v>44601</v>
      </c>
      <c r="AA6613">
        <v>0</v>
      </c>
    </row>
    <row r="6614" spans="25:27">
      <c r="Y6614">
        <v>620109</v>
      </c>
      <c r="Z6614" s="31">
        <v>44602</v>
      </c>
      <c r="AA6614">
        <v>0</v>
      </c>
    </row>
    <row r="6615" spans="25:27">
      <c r="Y6615">
        <v>620109</v>
      </c>
      <c r="Z6615" s="31">
        <v>44603</v>
      </c>
      <c r="AA6615">
        <v>0</v>
      </c>
    </row>
    <row r="6616" spans="25:27">
      <c r="Y6616">
        <v>620109</v>
      </c>
      <c r="Z6616" s="31">
        <v>44604</v>
      </c>
      <c r="AA6616">
        <v>0</v>
      </c>
    </row>
    <row r="6617" spans="25:27">
      <c r="Y6617">
        <v>620109</v>
      </c>
      <c r="Z6617" s="31">
        <v>44605</v>
      </c>
      <c r="AA6617">
        <v>0</v>
      </c>
    </row>
    <row r="6618" spans="25:27">
      <c r="Y6618">
        <v>620109</v>
      </c>
      <c r="Z6618" s="31">
        <v>44606</v>
      </c>
      <c r="AA6618">
        <v>0</v>
      </c>
    </row>
    <row r="6619" spans="25:27">
      <c r="Y6619">
        <v>620109</v>
      </c>
      <c r="Z6619" s="31">
        <v>44607</v>
      </c>
      <c r="AA6619">
        <v>0</v>
      </c>
    </row>
    <row r="6620" spans="25:27">
      <c r="Y6620">
        <v>620109</v>
      </c>
      <c r="Z6620" s="31">
        <v>44608</v>
      </c>
      <c r="AA6620">
        <v>0</v>
      </c>
    </row>
    <row r="6621" spans="25:27">
      <c r="Y6621">
        <v>620109</v>
      </c>
      <c r="Z6621" s="31">
        <v>44609</v>
      </c>
      <c r="AA6621">
        <v>0</v>
      </c>
    </row>
    <row r="6622" spans="25:27">
      <c r="Y6622">
        <v>620109</v>
      </c>
      <c r="Z6622" s="31">
        <v>44610</v>
      </c>
      <c r="AA6622">
        <v>0</v>
      </c>
    </row>
    <row r="6623" spans="25:27">
      <c r="Y6623">
        <v>620109</v>
      </c>
      <c r="Z6623" s="31">
        <v>44611</v>
      </c>
      <c r="AA6623">
        <v>0</v>
      </c>
    </row>
    <row r="6624" spans="25:27">
      <c r="Y6624">
        <v>620109</v>
      </c>
      <c r="Z6624" s="31">
        <v>44612</v>
      </c>
      <c r="AA6624">
        <v>0</v>
      </c>
    </row>
    <row r="6625" spans="25:27">
      <c r="Y6625">
        <v>620109</v>
      </c>
      <c r="Z6625" s="31">
        <v>44613</v>
      </c>
      <c r="AA6625">
        <v>0</v>
      </c>
    </row>
    <row r="6626" spans="25:27">
      <c r="Y6626">
        <v>620109</v>
      </c>
      <c r="Z6626" s="31">
        <v>44614</v>
      </c>
      <c r="AA6626">
        <v>0</v>
      </c>
    </row>
    <row r="6627" spans="25:27">
      <c r="Y6627">
        <v>620109</v>
      </c>
      <c r="Z6627" s="31">
        <v>44615</v>
      </c>
      <c r="AA6627">
        <v>0</v>
      </c>
    </row>
    <row r="6628" spans="25:27">
      <c r="Y6628">
        <v>620109</v>
      </c>
      <c r="Z6628" s="31">
        <v>44616</v>
      </c>
      <c r="AA6628">
        <v>0</v>
      </c>
    </row>
    <row r="6629" spans="25:27">
      <c r="Y6629">
        <v>620109</v>
      </c>
      <c r="Z6629" s="31">
        <v>44617</v>
      </c>
      <c r="AA6629">
        <v>0</v>
      </c>
    </row>
    <row r="6630" spans="25:27">
      <c r="Y6630">
        <v>620109</v>
      </c>
      <c r="Z6630" s="31">
        <v>44618</v>
      </c>
      <c r="AA6630">
        <v>0</v>
      </c>
    </row>
    <row r="6631" spans="25:27">
      <c r="Y6631">
        <v>620109</v>
      </c>
      <c r="Z6631" s="31">
        <v>44619</v>
      </c>
      <c r="AA6631">
        <v>0</v>
      </c>
    </row>
    <row r="6632" spans="25:27">
      <c r="Y6632">
        <v>620109</v>
      </c>
      <c r="Z6632" s="31">
        <v>44620</v>
      </c>
      <c r="AA6632">
        <v>0</v>
      </c>
    </row>
    <row r="6633" spans="25:27">
      <c r="Y6633">
        <v>620109</v>
      </c>
      <c r="Z6633" s="31">
        <v>44621</v>
      </c>
      <c r="AA6633">
        <v>0</v>
      </c>
    </row>
    <row r="6634" spans="25:27">
      <c r="Y6634">
        <v>620109</v>
      </c>
      <c r="Z6634" s="31">
        <v>44622</v>
      </c>
      <c r="AA6634">
        <v>0</v>
      </c>
    </row>
    <row r="6635" spans="25:27">
      <c r="Y6635">
        <v>620109</v>
      </c>
      <c r="Z6635" s="31">
        <v>44623</v>
      </c>
      <c r="AA6635">
        <v>0</v>
      </c>
    </row>
    <row r="6636" spans="25:27">
      <c r="Y6636">
        <v>620109</v>
      </c>
      <c r="Z6636" s="31">
        <v>44624</v>
      </c>
      <c r="AA6636">
        <v>0</v>
      </c>
    </row>
    <row r="6637" spans="25:27">
      <c r="Y6637">
        <v>620109</v>
      </c>
      <c r="Z6637" s="31">
        <v>44625</v>
      </c>
      <c r="AA6637">
        <v>0</v>
      </c>
    </row>
    <row r="6638" spans="25:27">
      <c r="Y6638">
        <v>620109</v>
      </c>
      <c r="Z6638" s="31">
        <v>44626</v>
      </c>
      <c r="AA6638">
        <v>0</v>
      </c>
    </row>
    <row r="6639" spans="25:27">
      <c r="Y6639">
        <v>620109</v>
      </c>
      <c r="Z6639" s="31">
        <v>44627</v>
      </c>
      <c r="AA6639">
        <v>0</v>
      </c>
    </row>
    <row r="6640" spans="25:27">
      <c r="Y6640">
        <v>620109</v>
      </c>
      <c r="Z6640" s="31">
        <v>44628</v>
      </c>
      <c r="AA6640">
        <v>0</v>
      </c>
    </row>
    <row r="6641" spans="25:27">
      <c r="Y6641">
        <v>620109</v>
      </c>
      <c r="Z6641" s="31">
        <v>44629</v>
      </c>
      <c r="AA6641">
        <v>0</v>
      </c>
    </row>
    <row r="6642" spans="25:27">
      <c r="Y6642">
        <v>620109</v>
      </c>
      <c r="Z6642" s="31">
        <v>44630</v>
      </c>
      <c r="AA6642">
        <v>0</v>
      </c>
    </row>
    <row r="6643" spans="25:27">
      <c r="Y6643">
        <v>620109</v>
      </c>
      <c r="Z6643" s="31">
        <v>44631</v>
      </c>
      <c r="AA6643">
        <v>0</v>
      </c>
    </row>
    <row r="6644" spans="25:27">
      <c r="Y6644">
        <v>620109</v>
      </c>
      <c r="Z6644" s="31">
        <v>44632</v>
      </c>
      <c r="AA6644">
        <v>0</v>
      </c>
    </row>
    <row r="6645" spans="25:27">
      <c r="Y6645">
        <v>620109</v>
      </c>
      <c r="Z6645" s="31">
        <v>44633</v>
      </c>
      <c r="AA6645">
        <v>0</v>
      </c>
    </row>
    <row r="6646" spans="25:27">
      <c r="Y6646">
        <v>620109</v>
      </c>
      <c r="Z6646" s="31">
        <v>44634</v>
      </c>
      <c r="AA6646">
        <v>0</v>
      </c>
    </row>
    <row r="6647" spans="25:27">
      <c r="Y6647">
        <v>620109</v>
      </c>
      <c r="Z6647" s="31">
        <v>44635</v>
      </c>
      <c r="AA6647">
        <v>0</v>
      </c>
    </row>
    <row r="6648" spans="25:27">
      <c r="Y6648">
        <v>620109</v>
      </c>
      <c r="Z6648" s="31">
        <v>44636</v>
      </c>
      <c r="AA6648">
        <v>0</v>
      </c>
    </row>
    <row r="6649" spans="25:27">
      <c r="Y6649">
        <v>620109</v>
      </c>
      <c r="Z6649" s="31">
        <v>44637</v>
      </c>
      <c r="AA6649">
        <v>0</v>
      </c>
    </row>
    <row r="6650" spans="25:27">
      <c r="Y6650">
        <v>620109</v>
      </c>
      <c r="Z6650" s="31">
        <v>44638</v>
      </c>
      <c r="AA6650">
        <v>0</v>
      </c>
    </row>
    <row r="6651" spans="25:27">
      <c r="Y6651">
        <v>620109</v>
      </c>
      <c r="Z6651" s="31">
        <v>44639</v>
      </c>
      <c r="AA6651">
        <v>0</v>
      </c>
    </row>
    <row r="6652" spans="25:27">
      <c r="Y6652">
        <v>620109</v>
      </c>
      <c r="Z6652" s="31">
        <v>44640</v>
      </c>
      <c r="AA6652">
        <v>0</v>
      </c>
    </row>
    <row r="6653" spans="25:27">
      <c r="Y6653">
        <v>620109</v>
      </c>
      <c r="Z6653" s="31">
        <v>44641</v>
      </c>
      <c r="AA6653">
        <v>0</v>
      </c>
    </row>
    <row r="6654" spans="25:27">
      <c r="Y6654">
        <v>620109</v>
      </c>
      <c r="Z6654" s="31">
        <v>44642</v>
      </c>
      <c r="AA6654">
        <v>0</v>
      </c>
    </row>
    <row r="6655" spans="25:27">
      <c r="Y6655">
        <v>620109</v>
      </c>
      <c r="Z6655" s="31">
        <v>44643</v>
      </c>
      <c r="AA6655">
        <v>0</v>
      </c>
    </row>
    <row r="6656" spans="25:27">
      <c r="Y6656">
        <v>620109</v>
      </c>
      <c r="Z6656" s="31">
        <v>44644</v>
      </c>
      <c r="AA6656">
        <v>0</v>
      </c>
    </row>
    <row r="6657" spans="25:27">
      <c r="Y6657">
        <v>620109</v>
      </c>
      <c r="Z6657" s="31">
        <v>44645</v>
      </c>
      <c r="AA6657">
        <v>0</v>
      </c>
    </row>
    <row r="6658" spans="25:27">
      <c r="Y6658">
        <v>620109</v>
      </c>
      <c r="Z6658" s="31">
        <v>44646</v>
      </c>
      <c r="AA6658">
        <v>0</v>
      </c>
    </row>
    <row r="6659" spans="25:27">
      <c r="Y6659">
        <v>620109</v>
      </c>
      <c r="Z6659" s="31">
        <v>44647</v>
      </c>
      <c r="AA6659">
        <v>0</v>
      </c>
    </row>
    <row r="6660" spans="25:27">
      <c r="Y6660">
        <v>620109</v>
      </c>
      <c r="Z6660" s="31">
        <v>44648</v>
      </c>
      <c r="AA6660">
        <v>0</v>
      </c>
    </row>
    <row r="6661" spans="25:27">
      <c r="Y6661">
        <v>620109</v>
      </c>
      <c r="Z6661" s="31">
        <v>44649</v>
      </c>
      <c r="AA6661">
        <v>0</v>
      </c>
    </row>
    <row r="6662" spans="25:27">
      <c r="Y6662">
        <v>620109</v>
      </c>
      <c r="Z6662" s="31">
        <v>44650</v>
      </c>
      <c r="AA6662">
        <v>0</v>
      </c>
    </row>
    <row r="6663" spans="25:27">
      <c r="Y6663">
        <v>620109</v>
      </c>
      <c r="Z6663" s="31">
        <v>44651</v>
      </c>
      <c r="AA6663">
        <v>0</v>
      </c>
    </row>
    <row r="6664" spans="25:27">
      <c r="Y6664">
        <v>620109</v>
      </c>
      <c r="Z6664" s="31">
        <v>44652</v>
      </c>
      <c r="AA6664">
        <v>0</v>
      </c>
    </row>
    <row r="6665" spans="25:27">
      <c r="Y6665">
        <v>620109</v>
      </c>
      <c r="Z6665" s="31">
        <v>44653</v>
      </c>
      <c r="AA6665">
        <v>0</v>
      </c>
    </row>
    <row r="6666" spans="25:27">
      <c r="Y6666">
        <v>620109</v>
      </c>
      <c r="Z6666" s="31">
        <v>44654</v>
      </c>
      <c r="AA6666">
        <v>0</v>
      </c>
    </row>
    <row r="6667" spans="25:27">
      <c r="Y6667">
        <v>620109</v>
      </c>
      <c r="Z6667" s="31">
        <v>44655</v>
      </c>
      <c r="AA6667">
        <v>0</v>
      </c>
    </row>
    <row r="6668" spans="25:27">
      <c r="Y6668">
        <v>620109</v>
      </c>
      <c r="Z6668" s="31">
        <v>44656</v>
      </c>
      <c r="AA6668">
        <v>0</v>
      </c>
    </row>
    <row r="6669" spans="25:27">
      <c r="Y6669">
        <v>620109</v>
      </c>
      <c r="Z6669" s="31">
        <v>44657</v>
      </c>
      <c r="AA6669">
        <v>0</v>
      </c>
    </row>
    <row r="6670" spans="25:27">
      <c r="Y6670">
        <v>620109</v>
      </c>
      <c r="Z6670" s="31">
        <v>44658</v>
      </c>
      <c r="AA6670">
        <v>0</v>
      </c>
    </row>
    <row r="6671" spans="25:27">
      <c r="Y6671">
        <v>620109</v>
      </c>
      <c r="Z6671" s="31">
        <v>44659</v>
      </c>
      <c r="AA6671">
        <v>0</v>
      </c>
    </row>
    <row r="6672" spans="25:27">
      <c r="Y6672">
        <v>620109</v>
      </c>
      <c r="Z6672" s="31">
        <v>44660</v>
      </c>
      <c r="AA6672">
        <v>0</v>
      </c>
    </row>
    <row r="6673" spans="25:27">
      <c r="Y6673">
        <v>620109</v>
      </c>
      <c r="Z6673" s="31">
        <v>44661</v>
      </c>
      <c r="AA6673">
        <v>0</v>
      </c>
    </row>
    <row r="6674" spans="25:27">
      <c r="Y6674">
        <v>620109</v>
      </c>
      <c r="Z6674" s="31">
        <v>44662</v>
      </c>
      <c r="AA6674">
        <v>0</v>
      </c>
    </row>
    <row r="6675" spans="25:27">
      <c r="Y6675">
        <v>620109</v>
      </c>
      <c r="Z6675" s="31">
        <v>44663</v>
      </c>
      <c r="AA6675">
        <v>0</v>
      </c>
    </row>
    <row r="6676" spans="25:27">
      <c r="Y6676">
        <v>620109</v>
      </c>
      <c r="Z6676" s="31">
        <v>44664</v>
      </c>
      <c r="AA6676">
        <v>0</v>
      </c>
    </row>
    <row r="6677" spans="25:27">
      <c r="Y6677">
        <v>620109</v>
      </c>
      <c r="Z6677" s="31">
        <v>44665</v>
      </c>
      <c r="AA6677">
        <v>0</v>
      </c>
    </row>
    <row r="6678" spans="25:27">
      <c r="Y6678">
        <v>620109</v>
      </c>
      <c r="Z6678" s="31">
        <v>44666</v>
      </c>
      <c r="AA6678">
        <v>0</v>
      </c>
    </row>
    <row r="6679" spans="25:27">
      <c r="Y6679">
        <v>620109</v>
      </c>
      <c r="Z6679" s="31">
        <v>44667</v>
      </c>
      <c r="AA6679">
        <v>0</v>
      </c>
    </row>
    <row r="6680" spans="25:27">
      <c r="Y6680">
        <v>620109</v>
      </c>
      <c r="Z6680" s="31">
        <v>44668</v>
      </c>
      <c r="AA6680">
        <v>0</v>
      </c>
    </row>
    <row r="6681" spans="25:27">
      <c r="Y6681">
        <v>620109</v>
      </c>
      <c r="Z6681" s="31">
        <v>44669</v>
      </c>
      <c r="AA6681">
        <v>0</v>
      </c>
    </row>
    <row r="6682" spans="25:27">
      <c r="Y6682">
        <v>620109</v>
      </c>
      <c r="Z6682" s="31">
        <v>44670</v>
      </c>
      <c r="AA6682">
        <v>0</v>
      </c>
    </row>
    <row r="6683" spans="25:27">
      <c r="Y6683">
        <v>620109</v>
      </c>
      <c r="Z6683" s="31">
        <v>44671</v>
      </c>
      <c r="AA6683">
        <v>0</v>
      </c>
    </row>
    <row r="6684" spans="25:27">
      <c r="Y6684">
        <v>620109</v>
      </c>
      <c r="Z6684" s="31">
        <v>44672</v>
      </c>
      <c r="AA6684">
        <v>0</v>
      </c>
    </row>
    <row r="6685" spans="25:27">
      <c r="Y6685">
        <v>620109</v>
      </c>
      <c r="Z6685" s="31">
        <v>44673</v>
      </c>
      <c r="AA6685">
        <v>0</v>
      </c>
    </row>
    <row r="6686" spans="25:27">
      <c r="Y6686">
        <v>620109</v>
      </c>
      <c r="Z6686" s="31">
        <v>44674</v>
      </c>
      <c r="AA6686">
        <v>0</v>
      </c>
    </row>
    <row r="6687" spans="25:27">
      <c r="Y6687">
        <v>620109</v>
      </c>
      <c r="Z6687" s="31">
        <v>44675</v>
      </c>
      <c r="AA6687">
        <v>0</v>
      </c>
    </row>
    <row r="6688" spans="25:27">
      <c r="Y6688">
        <v>620109</v>
      </c>
      <c r="Z6688" s="31">
        <v>44676</v>
      </c>
      <c r="AA6688">
        <v>0</v>
      </c>
    </row>
    <row r="6689" spans="25:27">
      <c r="Y6689">
        <v>620109</v>
      </c>
      <c r="Z6689" s="31">
        <v>44677</v>
      </c>
      <c r="AA6689">
        <v>0</v>
      </c>
    </row>
    <row r="6690" spans="25:27">
      <c r="Y6690">
        <v>620109</v>
      </c>
      <c r="Z6690" s="31">
        <v>44678</v>
      </c>
      <c r="AA6690">
        <v>0</v>
      </c>
    </row>
    <row r="6691" spans="25:27">
      <c r="Y6691">
        <v>620109</v>
      </c>
      <c r="Z6691" s="31">
        <v>44679</v>
      </c>
      <c r="AA6691">
        <v>0</v>
      </c>
    </row>
    <row r="6692" spans="25:27">
      <c r="Y6692">
        <v>620109</v>
      </c>
      <c r="Z6692" s="31">
        <v>44680</v>
      </c>
      <c r="AA6692">
        <v>0</v>
      </c>
    </row>
    <row r="6693" spans="25:27">
      <c r="Y6693">
        <v>620109</v>
      </c>
      <c r="Z6693" s="31">
        <v>44681</v>
      </c>
      <c r="AA6693">
        <v>0</v>
      </c>
    </row>
    <row r="6694" spans="25:27">
      <c r="Y6694">
        <v>620109</v>
      </c>
      <c r="Z6694" s="31">
        <v>44682</v>
      </c>
      <c r="AA6694">
        <v>0</v>
      </c>
    </row>
    <row r="6695" spans="25:27">
      <c r="Y6695">
        <v>620109</v>
      </c>
      <c r="Z6695" s="31">
        <v>44683</v>
      </c>
      <c r="AA6695">
        <v>0</v>
      </c>
    </row>
    <row r="6696" spans="25:27">
      <c r="Y6696">
        <v>620109</v>
      </c>
      <c r="Z6696" s="31">
        <v>44684</v>
      </c>
      <c r="AA6696">
        <v>0</v>
      </c>
    </row>
    <row r="6697" spans="25:27">
      <c r="Y6697">
        <v>620109</v>
      </c>
      <c r="Z6697" s="31">
        <v>44685</v>
      </c>
      <c r="AA6697">
        <v>0</v>
      </c>
    </row>
    <row r="6698" spans="25:27">
      <c r="Y6698">
        <v>620109</v>
      </c>
      <c r="Z6698" s="31">
        <v>44686</v>
      </c>
      <c r="AA6698">
        <v>0</v>
      </c>
    </row>
    <row r="6699" spans="25:27">
      <c r="Y6699">
        <v>620109</v>
      </c>
      <c r="Z6699" s="31">
        <v>44687</v>
      </c>
      <c r="AA6699">
        <v>0</v>
      </c>
    </row>
    <row r="6700" spans="25:27">
      <c r="Y6700">
        <v>620109</v>
      </c>
      <c r="Z6700" s="31">
        <v>44688</v>
      </c>
      <c r="AA6700">
        <v>0</v>
      </c>
    </row>
    <row r="6701" spans="25:27">
      <c r="Y6701">
        <v>620109</v>
      </c>
      <c r="Z6701" s="31">
        <v>44689</v>
      </c>
      <c r="AA6701">
        <v>0</v>
      </c>
    </row>
    <row r="6702" spans="25:27">
      <c r="Y6702">
        <v>620109</v>
      </c>
      <c r="Z6702" s="31">
        <v>44690</v>
      </c>
      <c r="AA6702">
        <v>0</v>
      </c>
    </row>
    <row r="6703" spans="25:27">
      <c r="Y6703">
        <v>620109</v>
      </c>
      <c r="Z6703" s="31">
        <v>44691</v>
      </c>
      <c r="AA6703">
        <v>0</v>
      </c>
    </row>
    <row r="6704" spans="25:27">
      <c r="Y6704">
        <v>620109</v>
      </c>
      <c r="Z6704" s="31">
        <v>44692</v>
      </c>
      <c r="AA6704">
        <v>0</v>
      </c>
    </row>
    <row r="6705" spans="25:27">
      <c r="Y6705">
        <v>620109</v>
      </c>
      <c r="Z6705" s="31">
        <v>44693</v>
      </c>
      <c r="AA6705">
        <v>0</v>
      </c>
    </row>
    <row r="6706" spans="25:27">
      <c r="Y6706">
        <v>620109</v>
      </c>
      <c r="Z6706" s="31">
        <v>44694</v>
      </c>
      <c r="AA6706">
        <v>0</v>
      </c>
    </row>
    <row r="6707" spans="25:27">
      <c r="Y6707">
        <v>620109</v>
      </c>
      <c r="Z6707" s="31">
        <v>44695</v>
      </c>
      <c r="AA6707">
        <v>0</v>
      </c>
    </row>
    <row r="6708" spans="25:27">
      <c r="Y6708">
        <v>620109</v>
      </c>
      <c r="Z6708" s="31">
        <v>44696</v>
      </c>
      <c r="AA6708">
        <v>0</v>
      </c>
    </row>
    <row r="6709" spans="25:27">
      <c r="Y6709">
        <v>620109</v>
      </c>
      <c r="Z6709" s="31">
        <v>44697</v>
      </c>
      <c r="AA6709">
        <v>0</v>
      </c>
    </row>
    <row r="6710" spans="25:27">
      <c r="Y6710">
        <v>620109</v>
      </c>
      <c r="Z6710" s="31">
        <v>44698</v>
      </c>
      <c r="AA6710">
        <v>0</v>
      </c>
    </row>
    <row r="6711" spans="25:27">
      <c r="Y6711">
        <v>620109</v>
      </c>
      <c r="Z6711" s="31">
        <v>44699</v>
      </c>
      <c r="AA6711">
        <v>0</v>
      </c>
    </row>
    <row r="6712" spans="25:27">
      <c r="Y6712">
        <v>620109</v>
      </c>
      <c r="Z6712" s="31">
        <v>44700</v>
      </c>
      <c r="AA6712">
        <v>0</v>
      </c>
    </row>
    <row r="6713" spans="25:27">
      <c r="Y6713">
        <v>620109</v>
      </c>
      <c r="Z6713" s="31">
        <v>44701</v>
      </c>
      <c r="AA6713">
        <v>0</v>
      </c>
    </row>
    <row r="6714" spans="25:27">
      <c r="Y6714">
        <v>620109</v>
      </c>
      <c r="Z6714" s="31">
        <v>44702</v>
      </c>
      <c r="AA6714">
        <v>0</v>
      </c>
    </row>
    <row r="6715" spans="25:27">
      <c r="Y6715">
        <v>620109</v>
      </c>
      <c r="Z6715" s="31">
        <v>44703</v>
      </c>
      <c r="AA6715">
        <v>0</v>
      </c>
    </row>
    <row r="6716" spans="25:27">
      <c r="Y6716">
        <v>620109</v>
      </c>
      <c r="Z6716" s="31">
        <v>44704</v>
      </c>
      <c r="AA6716">
        <v>0</v>
      </c>
    </row>
    <row r="6717" spans="25:27">
      <c r="Y6717">
        <v>620109</v>
      </c>
      <c r="Z6717" s="31">
        <v>44705</v>
      </c>
      <c r="AA6717">
        <v>0</v>
      </c>
    </row>
    <row r="6718" spans="25:27">
      <c r="Y6718">
        <v>620109</v>
      </c>
      <c r="Z6718" s="31">
        <v>44706</v>
      </c>
      <c r="AA6718">
        <v>0</v>
      </c>
    </row>
    <row r="6719" spans="25:27">
      <c r="Y6719">
        <v>620109</v>
      </c>
      <c r="Z6719" s="31">
        <v>44707</v>
      </c>
      <c r="AA6719">
        <v>0</v>
      </c>
    </row>
    <row r="6720" spans="25:27">
      <c r="Y6720">
        <v>620109</v>
      </c>
      <c r="Z6720" s="31">
        <v>44708</v>
      </c>
      <c r="AA6720">
        <v>0</v>
      </c>
    </row>
    <row r="6721" spans="25:27">
      <c r="Y6721">
        <v>620109</v>
      </c>
      <c r="Z6721" s="31">
        <v>44709</v>
      </c>
      <c r="AA6721">
        <v>0</v>
      </c>
    </row>
    <row r="6722" spans="25:27">
      <c r="Y6722">
        <v>620109</v>
      </c>
      <c r="Z6722" s="31">
        <v>44710</v>
      </c>
      <c r="AA6722">
        <v>0</v>
      </c>
    </row>
    <row r="6723" spans="25:27">
      <c r="Y6723">
        <v>620109</v>
      </c>
      <c r="Z6723" s="31">
        <v>44711</v>
      </c>
      <c r="AA6723">
        <v>0</v>
      </c>
    </row>
    <row r="6724" spans="25:27">
      <c r="Y6724">
        <v>620109</v>
      </c>
      <c r="Z6724" s="31">
        <v>44712</v>
      </c>
      <c r="AA6724">
        <v>0</v>
      </c>
    </row>
    <row r="6725" spans="25:27">
      <c r="Y6725">
        <v>620109</v>
      </c>
      <c r="Z6725" s="31">
        <v>44713</v>
      </c>
      <c r="AA6725">
        <v>13</v>
      </c>
    </row>
    <row r="6726" spans="25:27">
      <c r="Y6726">
        <v>620109</v>
      </c>
      <c r="Z6726" s="31">
        <v>44714</v>
      </c>
      <c r="AA6726">
        <v>1</v>
      </c>
    </row>
    <row r="6727" spans="25:27">
      <c r="Y6727">
        <v>620109</v>
      </c>
      <c r="Z6727" s="31">
        <v>44715</v>
      </c>
      <c r="AA6727">
        <v>14</v>
      </c>
    </row>
    <row r="6728" spans="25:27">
      <c r="Y6728">
        <v>620109</v>
      </c>
      <c r="Z6728" s="31">
        <v>44716</v>
      </c>
      <c r="AA6728">
        <v>0</v>
      </c>
    </row>
    <row r="6729" spans="25:27">
      <c r="Y6729">
        <v>620109</v>
      </c>
      <c r="Z6729" s="31">
        <v>44717</v>
      </c>
      <c r="AA6729">
        <v>0</v>
      </c>
    </row>
    <row r="6730" spans="25:27">
      <c r="Y6730">
        <v>620109</v>
      </c>
      <c r="Z6730" s="31">
        <v>44718</v>
      </c>
      <c r="AA6730">
        <v>0</v>
      </c>
    </row>
    <row r="6731" spans="25:27">
      <c r="Y6731">
        <v>620109</v>
      </c>
      <c r="Z6731" s="31">
        <v>44719</v>
      </c>
      <c r="AA6731">
        <v>0</v>
      </c>
    </row>
    <row r="6732" spans="25:27">
      <c r="Y6732">
        <v>620109</v>
      </c>
      <c r="Z6732" s="31">
        <v>44720</v>
      </c>
      <c r="AA6732">
        <v>7</v>
      </c>
    </row>
    <row r="6733" spans="25:27">
      <c r="Y6733">
        <v>620109</v>
      </c>
      <c r="Z6733" s="31">
        <v>44721</v>
      </c>
      <c r="AA6733">
        <v>8</v>
      </c>
    </row>
    <row r="6734" spans="25:27">
      <c r="Y6734">
        <v>620109</v>
      </c>
      <c r="Z6734" s="31">
        <v>44722</v>
      </c>
      <c r="AA6734">
        <v>0</v>
      </c>
    </row>
    <row r="6735" spans="25:27">
      <c r="Y6735">
        <v>620109</v>
      </c>
      <c r="Z6735" s="31">
        <v>44723</v>
      </c>
      <c r="AA6735">
        <v>6</v>
      </c>
    </row>
    <row r="6736" spans="25:27">
      <c r="Y6736">
        <v>620109</v>
      </c>
      <c r="Z6736" s="31">
        <v>44724</v>
      </c>
      <c r="AA6736">
        <v>8</v>
      </c>
    </row>
    <row r="6737" spans="25:27">
      <c r="Y6737">
        <v>620109</v>
      </c>
      <c r="Z6737" s="31">
        <v>44725</v>
      </c>
      <c r="AA6737">
        <v>13</v>
      </c>
    </row>
    <row r="6738" spans="25:27">
      <c r="Y6738">
        <v>620109</v>
      </c>
      <c r="Z6738" s="31">
        <v>44726</v>
      </c>
      <c r="AA6738">
        <v>11</v>
      </c>
    </row>
    <row r="6739" spans="25:27">
      <c r="Y6739">
        <v>620109</v>
      </c>
      <c r="Z6739" s="31">
        <v>44727</v>
      </c>
      <c r="AA6739">
        <v>13</v>
      </c>
    </row>
    <row r="6740" spans="25:27">
      <c r="Y6740">
        <v>620109</v>
      </c>
      <c r="Z6740" s="31">
        <v>44728</v>
      </c>
      <c r="AA6740">
        <v>1</v>
      </c>
    </row>
    <row r="6741" spans="25:27">
      <c r="Y6741">
        <v>620109</v>
      </c>
      <c r="Z6741" s="31">
        <v>44729</v>
      </c>
      <c r="AA6741">
        <v>13</v>
      </c>
    </row>
    <row r="6742" spans="25:27">
      <c r="Y6742">
        <v>620109</v>
      </c>
      <c r="Z6742" s="31">
        <v>44730</v>
      </c>
      <c r="AA6742">
        <v>14</v>
      </c>
    </row>
    <row r="6743" spans="25:27">
      <c r="Y6743">
        <v>620109</v>
      </c>
      <c r="Z6743" s="31">
        <v>44731</v>
      </c>
      <c r="AA6743">
        <v>13</v>
      </c>
    </row>
    <row r="6744" spans="25:27">
      <c r="Y6744">
        <v>620109</v>
      </c>
      <c r="Z6744" s="31">
        <v>44732</v>
      </c>
      <c r="AA6744">
        <v>13</v>
      </c>
    </row>
    <row r="6745" spans="25:27">
      <c r="Y6745">
        <v>620109</v>
      </c>
      <c r="Z6745" s="31">
        <v>44733</v>
      </c>
      <c r="AA6745">
        <v>7</v>
      </c>
    </row>
    <row r="6746" spans="25:27">
      <c r="Y6746">
        <v>620109</v>
      </c>
      <c r="Z6746" s="31">
        <v>44734</v>
      </c>
      <c r="AA6746">
        <v>0</v>
      </c>
    </row>
    <row r="6747" spans="25:27">
      <c r="Y6747">
        <v>620109</v>
      </c>
      <c r="Z6747" s="31">
        <v>44735</v>
      </c>
      <c r="AA6747">
        <v>0</v>
      </c>
    </row>
    <row r="6748" spans="25:27">
      <c r="Y6748">
        <v>620109</v>
      </c>
      <c r="Z6748" s="31">
        <v>44736</v>
      </c>
      <c r="AA6748">
        <v>11</v>
      </c>
    </row>
    <row r="6749" spans="25:27">
      <c r="Y6749">
        <v>620109</v>
      </c>
      <c r="Z6749" s="31">
        <v>44737</v>
      </c>
      <c r="AA6749">
        <v>7</v>
      </c>
    </row>
    <row r="6750" spans="25:27">
      <c r="Y6750">
        <v>620109</v>
      </c>
      <c r="Z6750" s="31">
        <v>44738</v>
      </c>
      <c r="AA6750">
        <v>8</v>
      </c>
    </row>
    <row r="6751" spans="25:27">
      <c r="Y6751">
        <v>620109</v>
      </c>
      <c r="Z6751" s="31">
        <v>44739</v>
      </c>
      <c r="AA6751">
        <v>12</v>
      </c>
    </row>
    <row r="6752" spans="25:27">
      <c r="Y6752">
        <v>620109</v>
      </c>
      <c r="Z6752" s="31">
        <v>44740</v>
      </c>
      <c r="AA6752">
        <v>8</v>
      </c>
    </row>
    <row r="6753" spans="25:27">
      <c r="Y6753">
        <v>620109</v>
      </c>
      <c r="Z6753" s="31">
        <v>44741</v>
      </c>
      <c r="AA6753">
        <v>3</v>
      </c>
    </row>
    <row r="6754" spans="25:27">
      <c r="Y6754">
        <v>620109</v>
      </c>
      <c r="Z6754" s="31">
        <v>44742</v>
      </c>
      <c r="AA6754">
        <v>0</v>
      </c>
    </row>
    <row r="6755" spans="25:27">
      <c r="Y6755">
        <v>620109</v>
      </c>
      <c r="Z6755" s="31">
        <v>44743</v>
      </c>
      <c r="AA6755">
        <v>0</v>
      </c>
    </row>
    <row r="6756" spans="25:27">
      <c r="Y6756">
        <v>620109</v>
      </c>
      <c r="Z6756" s="31">
        <v>44744</v>
      </c>
      <c r="AA6756">
        <v>11</v>
      </c>
    </row>
    <row r="6757" spans="25:27">
      <c r="Y6757">
        <v>620109</v>
      </c>
      <c r="Z6757" s="31">
        <v>44745</v>
      </c>
      <c r="AA6757">
        <v>11</v>
      </c>
    </row>
    <row r="6758" spans="25:27">
      <c r="Y6758">
        <v>620109</v>
      </c>
      <c r="Z6758" s="31">
        <v>44746</v>
      </c>
      <c r="AA6758">
        <v>6</v>
      </c>
    </row>
    <row r="6759" spans="25:27">
      <c r="Y6759">
        <v>620109</v>
      </c>
      <c r="Z6759" s="31">
        <v>44747</v>
      </c>
      <c r="AA6759">
        <v>20</v>
      </c>
    </row>
    <row r="6760" spans="25:27">
      <c r="Y6760">
        <v>620109</v>
      </c>
      <c r="Z6760" s="31">
        <v>44748</v>
      </c>
      <c r="AA6760">
        <v>16</v>
      </c>
    </row>
    <row r="6761" spans="25:27">
      <c r="Y6761">
        <v>620109</v>
      </c>
      <c r="Z6761" s="31">
        <v>44749</v>
      </c>
      <c r="AA6761">
        <v>15</v>
      </c>
    </row>
    <row r="6762" spans="25:27">
      <c r="Y6762">
        <v>620109</v>
      </c>
      <c r="Z6762" s="31">
        <v>44750</v>
      </c>
      <c r="AA6762">
        <v>18</v>
      </c>
    </row>
    <row r="6763" spans="25:27">
      <c r="Y6763">
        <v>620109</v>
      </c>
      <c r="Z6763" s="31">
        <v>44751</v>
      </c>
      <c r="AA6763">
        <v>14</v>
      </c>
    </row>
    <row r="6764" spans="25:27">
      <c r="Y6764">
        <v>620109</v>
      </c>
      <c r="Z6764" s="31">
        <v>44752</v>
      </c>
      <c r="AA6764">
        <v>9</v>
      </c>
    </row>
    <row r="6765" spans="25:27">
      <c r="Y6765">
        <v>620109</v>
      </c>
      <c r="Z6765" s="31">
        <v>44753</v>
      </c>
      <c r="AA6765">
        <v>17</v>
      </c>
    </row>
    <row r="6766" spans="25:27">
      <c r="Y6766">
        <v>620109</v>
      </c>
      <c r="Z6766" s="31">
        <v>44754</v>
      </c>
      <c r="AA6766">
        <v>8</v>
      </c>
    </row>
    <row r="6767" spans="25:27">
      <c r="Y6767">
        <v>620109</v>
      </c>
      <c r="Z6767" s="31">
        <v>44755</v>
      </c>
      <c r="AA6767">
        <v>18</v>
      </c>
    </row>
    <row r="6768" spans="25:27">
      <c r="Y6768">
        <v>620109</v>
      </c>
      <c r="Z6768" s="31">
        <v>44756</v>
      </c>
      <c r="AA6768">
        <v>16</v>
      </c>
    </row>
    <row r="6769" spans="25:27">
      <c r="Y6769">
        <v>620109</v>
      </c>
      <c r="Z6769" s="31">
        <v>44757</v>
      </c>
      <c r="AA6769">
        <v>0</v>
      </c>
    </row>
    <row r="6770" spans="25:27">
      <c r="Y6770">
        <v>620109</v>
      </c>
      <c r="Z6770" s="31">
        <v>44758</v>
      </c>
      <c r="AA6770">
        <v>16</v>
      </c>
    </row>
    <row r="6771" spans="25:27">
      <c r="Y6771">
        <v>620109</v>
      </c>
      <c r="Z6771" s="31">
        <v>44759</v>
      </c>
      <c r="AA6771">
        <v>19</v>
      </c>
    </row>
    <row r="6772" spans="25:27">
      <c r="Y6772">
        <v>620109</v>
      </c>
      <c r="Z6772" s="31">
        <v>44760</v>
      </c>
      <c r="AA6772">
        <v>11</v>
      </c>
    </row>
    <row r="6773" spans="25:27">
      <c r="Y6773">
        <v>620109</v>
      </c>
      <c r="Z6773" s="31">
        <v>44761</v>
      </c>
      <c r="AA6773">
        <v>11</v>
      </c>
    </row>
    <row r="6774" spans="25:27">
      <c r="Y6774">
        <v>620109</v>
      </c>
      <c r="Z6774" s="31">
        <v>44762</v>
      </c>
      <c r="AA6774">
        <v>10</v>
      </c>
    </row>
    <row r="6775" spans="25:27">
      <c r="Y6775">
        <v>620109</v>
      </c>
      <c r="Z6775" s="31">
        <v>44763</v>
      </c>
      <c r="AA6775">
        <v>4</v>
      </c>
    </row>
    <row r="6776" spans="25:27">
      <c r="Y6776">
        <v>620109</v>
      </c>
      <c r="Z6776" s="31">
        <v>44764</v>
      </c>
      <c r="AA6776">
        <v>9</v>
      </c>
    </row>
    <row r="6777" spans="25:27">
      <c r="Y6777">
        <v>620109</v>
      </c>
      <c r="Z6777" s="31">
        <v>44765</v>
      </c>
      <c r="AA6777">
        <v>12</v>
      </c>
    </row>
    <row r="6778" spans="25:27">
      <c r="Y6778">
        <v>620109</v>
      </c>
      <c r="Z6778" s="31">
        <v>44766</v>
      </c>
      <c r="AA6778">
        <v>16</v>
      </c>
    </row>
    <row r="6779" spans="25:27">
      <c r="Y6779">
        <v>620109</v>
      </c>
      <c r="Z6779" s="31">
        <v>44767</v>
      </c>
      <c r="AA6779">
        <v>16</v>
      </c>
    </row>
    <row r="6780" spans="25:27">
      <c r="Y6780">
        <v>620109</v>
      </c>
      <c r="Z6780" s="31">
        <v>44768</v>
      </c>
      <c r="AA6780">
        <v>19</v>
      </c>
    </row>
    <row r="6781" spans="25:27">
      <c r="Y6781">
        <v>620109</v>
      </c>
      <c r="Z6781" s="31">
        <v>44769</v>
      </c>
      <c r="AA6781">
        <v>0</v>
      </c>
    </row>
    <row r="6782" spans="25:27">
      <c r="Y6782">
        <v>620109</v>
      </c>
      <c r="Z6782" s="31">
        <v>44770</v>
      </c>
      <c r="AA6782">
        <v>12</v>
      </c>
    </row>
    <row r="6783" spans="25:27">
      <c r="Y6783">
        <v>620109</v>
      </c>
      <c r="Z6783" s="31">
        <v>44771</v>
      </c>
      <c r="AA6783">
        <v>8</v>
      </c>
    </row>
    <row r="6784" spans="25:27">
      <c r="Y6784">
        <v>620109</v>
      </c>
      <c r="Z6784" s="31">
        <v>44772</v>
      </c>
      <c r="AA6784">
        <v>0</v>
      </c>
    </row>
    <row r="6785" spans="25:27">
      <c r="Y6785">
        <v>620109</v>
      </c>
      <c r="Z6785" s="31">
        <v>44773</v>
      </c>
      <c r="AA6785">
        <v>0</v>
      </c>
    </row>
    <row r="6786" spans="25:27">
      <c r="Y6786">
        <v>620109</v>
      </c>
      <c r="Z6786" s="31">
        <v>44774</v>
      </c>
      <c r="AA6786">
        <v>5</v>
      </c>
    </row>
    <row r="6787" spans="25:27">
      <c r="Y6787">
        <v>620109</v>
      </c>
      <c r="Z6787" s="31">
        <v>44775</v>
      </c>
      <c r="AA6787">
        <v>6</v>
      </c>
    </row>
    <row r="6788" spans="25:27">
      <c r="Y6788">
        <v>620109</v>
      </c>
      <c r="Z6788" s="31">
        <v>44776</v>
      </c>
      <c r="AA6788">
        <v>0</v>
      </c>
    </row>
    <row r="6789" spans="25:27">
      <c r="Y6789">
        <v>620109</v>
      </c>
      <c r="Z6789" s="31">
        <v>44777</v>
      </c>
      <c r="AA6789">
        <v>9</v>
      </c>
    </row>
    <row r="6790" spans="25:27">
      <c r="Y6790">
        <v>620109</v>
      </c>
      <c r="Z6790" s="31">
        <v>44778</v>
      </c>
      <c r="AA6790">
        <v>0</v>
      </c>
    </row>
    <row r="6791" spans="25:27">
      <c r="Y6791">
        <v>620109</v>
      </c>
      <c r="Z6791" s="31">
        <v>44779</v>
      </c>
      <c r="AA6791">
        <v>17</v>
      </c>
    </row>
    <row r="6792" spans="25:27">
      <c r="Y6792">
        <v>620109</v>
      </c>
      <c r="Z6792" s="31">
        <v>44780</v>
      </c>
      <c r="AA6792">
        <v>0</v>
      </c>
    </row>
    <row r="6793" spans="25:27">
      <c r="Y6793">
        <v>620109</v>
      </c>
      <c r="Z6793" s="31">
        <v>44781</v>
      </c>
      <c r="AA6793">
        <v>0</v>
      </c>
    </row>
    <row r="6794" spans="25:27">
      <c r="Y6794">
        <v>620109</v>
      </c>
      <c r="Z6794" s="31">
        <v>44782</v>
      </c>
      <c r="AA6794">
        <v>6</v>
      </c>
    </row>
    <row r="6795" spans="25:27">
      <c r="Y6795">
        <v>620109</v>
      </c>
      <c r="Z6795" s="31">
        <v>44783</v>
      </c>
      <c r="AA6795">
        <v>14</v>
      </c>
    </row>
    <row r="6796" spans="25:27">
      <c r="Y6796">
        <v>620109</v>
      </c>
      <c r="Z6796" s="31">
        <v>44784</v>
      </c>
      <c r="AA6796">
        <v>7</v>
      </c>
    </row>
    <row r="6797" spans="25:27">
      <c r="Y6797">
        <v>620109</v>
      </c>
      <c r="Z6797" s="31">
        <v>44785</v>
      </c>
      <c r="AA6797">
        <v>12</v>
      </c>
    </row>
    <row r="6798" spans="25:27">
      <c r="Y6798">
        <v>620109</v>
      </c>
      <c r="Z6798" s="31">
        <v>44786</v>
      </c>
      <c r="AA6798">
        <v>12</v>
      </c>
    </row>
    <row r="6799" spans="25:27">
      <c r="Y6799">
        <v>620109</v>
      </c>
      <c r="Z6799" s="31">
        <v>44787</v>
      </c>
      <c r="AA6799">
        <v>14</v>
      </c>
    </row>
    <row r="6800" spans="25:27">
      <c r="Y6800">
        <v>620109</v>
      </c>
      <c r="Z6800" s="31">
        <v>44788</v>
      </c>
      <c r="AA6800">
        <v>18</v>
      </c>
    </row>
    <row r="6801" spans="25:27">
      <c r="Y6801">
        <v>620109</v>
      </c>
      <c r="Z6801" s="31">
        <v>44789</v>
      </c>
      <c r="AA6801">
        <v>14</v>
      </c>
    </row>
    <row r="6802" spans="25:27">
      <c r="Y6802">
        <v>620109</v>
      </c>
      <c r="Z6802" s="31">
        <v>44790</v>
      </c>
      <c r="AA6802">
        <v>18</v>
      </c>
    </row>
    <row r="6803" spans="25:27">
      <c r="Y6803">
        <v>620109</v>
      </c>
      <c r="Z6803" s="31">
        <v>44791</v>
      </c>
      <c r="AA6803">
        <v>11</v>
      </c>
    </row>
    <row r="6804" spans="25:27">
      <c r="Y6804">
        <v>620109</v>
      </c>
      <c r="Z6804" s="31">
        <v>44792</v>
      </c>
      <c r="AA6804">
        <v>21</v>
      </c>
    </row>
    <row r="6805" spans="25:27">
      <c r="Y6805">
        <v>620109</v>
      </c>
      <c r="Z6805" s="31">
        <v>44793</v>
      </c>
      <c r="AA6805">
        <v>18</v>
      </c>
    </row>
    <row r="6806" spans="25:27">
      <c r="Y6806">
        <v>620109</v>
      </c>
      <c r="Z6806" s="31">
        <v>44794</v>
      </c>
      <c r="AA6806">
        <v>22</v>
      </c>
    </row>
    <row r="6807" spans="25:27">
      <c r="Y6807">
        <v>620109</v>
      </c>
      <c r="Z6807" s="31">
        <v>44795</v>
      </c>
      <c r="AA6807">
        <v>5</v>
      </c>
    </row>
    <row r="6808" spans="25:27">
      <c r="Y6808">
        <v>620109</v>
      </c>
      <c r="Z6808" s="31">
        <v>44796</v>
      </c>
      <c r="AA6808">
        <v>19</v>
      </c>
    </row>
    <row r="6809" spans="25:27">
      <c r="Y6809">
        <v>620109</v>
      </c>
      <c r="Z6809" s="31">
        <v>44797</v>
      </c>
      <c r="AA6809">
        <v>12</v>
      </c>
    </row>
    <row r="6810" spans="25:27">
      <c r="Y6810">
        <v>620109</v>
      </c>
      <c r="Z6810" s="31">
        <v>44798</v>
      </c>
      <c r="AA6810">
        <v>0</v>
      </c>
    </row>
    <row r="6811" spans="25:27">
      <c r="Y6811">
        <v>620109</v>
      </c>
      <c r="Z6811" s="31">
        <v>44799</v>
      </c>
      <c r="AA6811">
        <v>0</v>
      </c>
    </row>
    <row r="6812" spans="25:27">
      <c r="Y6812">
        <v>620109</v>
      </c>
      <c r="Z6812" s="31">
        <v>44800</v>
      </c>
      <c r="AA6812">
        <v>14</v>
      </c>
    </row>
    <row r="6813" spans="25:27">
      <c r="Y6813">
        <v>620109</v>
      </c>
      <c r="Z6813" s="31">
        <v>44801</v>
      </c>
      <c r="AA6813">
        <v>0</v>
      </c>
    </row>
    <row r="6814" spans="25:27">
      <c r="Y6814">
        <v>620109</v>
      </c>
      <c r="Z6814" s="31">
        <v>44802</v>
      </c>
      <c r="AA6814">
        <v>11</v>
      </c>
    </row>
    <row r="6815" spans="25:27">
      <c r="Y6815">
        <v>620109</v>
      </c>
      <c r="Z6815" s="31">
        <v>44803</v>
      </c>
      <c r="AA6815">
        <v>7</v>
      </c>
    </row>
    <row r="6816" spans="25:27">
      <c r="Y6816">
        <v>620109</v>
      </c>
      <c r="Z6816" s="31">
        <v>44804</v>
      </c>
      <c r="AA6816">
        <v>12</v>
      </c>
    </row>
    <row r="6817" spans="25:27">
      <c r="Y6817">
        <v>620109</v>
      </c>
      <c r="Z6817" s="31">
        <v>44805</v>
      </c>
      <c r="AA6817">
        <v>10</v>
      </c>
    </row>
    <row r="6818" spans="25:27">
      <c r="Y6818">
        <v>620109</v>
      </c>
      <c r="Z6818" s="31">
        <v>44806</v>
      </c>
      <c r="AA6818">
        <v>14</v>
      </c>
    </row>
    <row r="6819" spans="25:27">
      <c r="Y6819">
        <v>620109</v>
      </c>
      <c r="Z6819" s="31">
        <v>44807</v>
      </c>
      <c r="AA6819">
        <v>17</v>
      </c>
    </row>
    <row r="6820" spans="25:27">
      <c r="Y6820">
        <v>620109</v>
      </c>
      <c r="Z6820" s="31">
        <v>44808</v>
      </c>
      <c r="AA6820">
        <v>17</v>
      </c>
    </row>
    <row r="6821" spans="25:27">
      <c r="Y6821">
        <v>620109</v>
      </c>
      <c r="Z6821" s="31">
        <v>44809</v>
      </c>
      <c r="AA6821">
        <v>12</v>
      </c>
    </row>
    <row r="6822" spans="25:27">
      <c r="Y6822">
        <v>620109</v>
      </c>
      <c r="Z6822" s="31">
        <v>44810</v>
      </c>
      <c r="AA6822">
        <v>4</v>
      </c>
    </row>
    <row r="6823" spans="25:27">
      <c r="Y6823">
        <v>620109</v>
      </c>
      <c r="Z6823" s="31">
        <v>44811</v>
      </c>
      <c r="AA6823">
        <v>14</v>
      </c>
    </row>
    <row r="6824" spans="25:27">
      <c r="Y6824">
        <v>620109</v>
      </c>
      <c r="Z6824" s="31">
        <v>44812</v>
      </c>
      <c r="AA6824">
        <v>8</v>
      </c>
    </row>
    <row r="6825" spans="25:27">
      <c r="Y6825">
        <v>620109</v>
      </c>
      <c r="Z6825" s="31">
        <v>44813</v>
      </c>
      <c r="AA6825">
        <v>11</v>
      </c>
    </row>
    <row r="6826" spans="25:27">
      <c r="Y6826">
        <v>620109</v>
      </c>
      <c r="Z6826" s="31">
        <v>44814</v>
      </c>
      <c r="AA6826">
        <v>8</v>
      </c>
    </row>
    <row r="6827" spans="25:27">
      <c r="Y6827">
        <v>620109</v>
      </c>
      <c r="Z6827" s="31">
        <v>44815</v>
      </c>
      <c r="AA6827">
        <v>2</v>
      </c>
    </row>
    <row r="6828" spans="25:27">
      <c r="Y6828">
        <v>620109</v>
      </c>
      <c r="Z6828" s="31">
        <v>44816</v>
      </c>
      <c r="AA6828">
        <v>5</v>
      </c>
    </row>
    <row r="6829" spans="25:27">
      <c r="Y6829">
        <v>620109</v>
      </c>
      <c r="Z6829" s="31">
        <v>44817</v>
      </c>
      <c r="AA6829">
        <v>7</v>
      </c>
    </row>
    <row r="6830" spans="25:27">
      <c r="Y6830">
        <v>620109</v>
      </c>
      <c r="Z6830" s="31">
        <v>44818</v>
      </c>
      <c r="AA6830">
        <v>0</v>
      </c>
    </row>
    <row r="6831" spans="25:27">
      <c r="Y6831">
        <v>620109</v>
      </c>
      <c r="Z6831" s="31">
        <v>44819</v>
      </c>
      <c r="AA6831">
        <v>10</v>
      </c>
    </row>
    <row r="6832" spans="25:27">
      <c r="Y6832">
        <v>620109</v>
      </c>
      <c r="Z6832" s="31">
        <v>44820</v>
      </c>
      <c r="AA6832">
        <v>0</v>
      </c>
    </row>
    <row r="6833" spans="25:27">
      <c r="Y6833">
        <v>620109</v>
      </c>
      <c r="Z6833" s="31">
        <v>44821</v>
      </c>
      <c r="AA6833">
        <v>0</v>
      </c>
    </row>
    <row r="6834" spans="25:27">
      <c r="Y6834">
        <v>620109</v>
      </c>
      <c r="Z6834" s="31">
        <v>44822</v>
      </c>
      <c r="AA6834">
        <v>12</v>
      </c>
    </row>
    <row r="6835" spans="25:27">
      <c r="Y6835">
        <v>620109</v>
      </c>
      <c r="Z6835" s="31">
        <v>44823</v>
      </c>
      <c r="AA6835">
        <v>13</v>
      </c>
    </row>
    <row r="6836" spans="25:27">
      <c r="Y6836">
        <v>620109</v>
      </c>
      <c r="Z6836" s="31">
        <v>44824</v>
      </c>
      <c r="AA6836">
        <v>15</v>
      </c>
    </row>
    <row r="6837" spans="25:27">
      <c r="Y6837">
        <v>620109</v>
      </c>
      <c r="Z6837" s="31">
        <v>44825</v>
      </c>
      <c r="AA6837">
        <v>12</v>
      </c>
    </row>
    <row r="6838" spans="25:27">
      <c r="Y6838">
        <v>620109</v>
      </c>
      <c r="Z6838" s="31">
        <v>44826</v>
      </c>
      <c r="AA6838">
        <v>20</v>
      </c>
    </row>
    <row r="6839" spans="25:27">
      <c r="Y6839">
        <v>620109</v>
      </c>
      <c r="Z6839" s="31">
        <v>44827</v>
      </c>
      <c r="AA6839">
        <v>0</v>
      </c>
    </row>
    <row r="6840" spans="25:27">
      <c r="Y6840">
        <v>620109</v>
      </c>
      <c r="Z6840" s="31">
        <v>44828</v>
      </c>
      <c r="AA6840">
        <v>0</v>
      </c>
    </row>
    <row r="6841" spans="25:27">
      <c r="Y6841">
        <v>620109</v>
      </c>
      <c r="Z6841" s="31">
        <v>44829</v>
      </c>
      <c r="AA6841">
        <v>0</v>
      </c>
    </row>
    <row r="6842" spans="25:27">
      <c r="Y6842">
        <v>620109</v>
      </c>
      <c r="Z6842" s="31">
        <v>44830</v>
      </c>
      <c r="AA6842">
        <v>0</v>
      </c>
    </row>
    <row r="6843" spans="25:27">
      <c r="Y6843">
        <v>620109</v>
      </c>
      <c r="Z6843" s="31">
        <v>44831</v>
      </c>
      <c r="AA6843">
        <v>0</v>
      </c>
    </row>
    <row r="6844" spans="25:27">
      <c r="Y6844">
        <v>620109</v>
      </c>
      <c r="Z6844" s="31">
        <v>44832</v>
      </c>
      <c r="AA6844">
        <v>0</v>
      </c>
    </row>
    <row r="6845" spans="25:27">
      <c r="Y6845">
        <v>620109</v>
      </c>
      <c r="Z6845" s="31">
        <v>44833</v>
      </c>
      <c r="AA6845">
        <v>0</v>
      </c>
    </row>
    <row r="6846" spans="25:27">
      <c r="Y6846">
        <v>620109</v>
      </c>
      <c r="Z6846" s="31">
        <v>44834</v>
      </c>
      <c r="AA6846">
        <v>0</v>
      </c>
    </row>
    <row r="6847" spans="25:27">
      <c r="Y6847">
        <v>620109</v>
      </c>
      <c r="Z6847" s="31">
        <v>44835</v>
      </c>
      <c r="AA6847">
        <v>0</v>
      </c>
    </row>
    <row r="6848" spans="25:27">
      <c r="Y6848">
        <v>620109</v>
      </c>
      <c r="Z6848" s="31">
        <v>44836</v>
      </c>
      <c r="AA6848">
        <v>0</v>
      </c>
    </row>
    <row r="6849" spans="25:27">
      <c r="Y6849">
        <v>620109</v>
      </c>
      <c r="Z6849" s="31">
        <v>44837</v>
      </c>
      <c r="AA6849">
        <v>0</v>
      </c>
    </row>
    <row r="6850" spans="25:27">
      <c r="Y6850">
        <v>620109</v>
      </c>
      <c r="Z6850" s="31">
        <v>44838</v>
      </c>
      <c r="AA6850">
        <v>7</v>
      </c>
    </row>
    <row r="6851" spans="25:27">
      <c r="Y6851">
        <v>620109</v>
      </c>
      <c r="Z6851" s="31">
        <v>44839</v>
      </c>
      <c r="AA6851">
        <v>0</v>
      </c>
    </row>
    <row r="6852" spans="25:27">
      <c r="Y6852">
        <v>620109</v>
      </c>
      <c r="Z6852" s="31">
        <v>44840</v>
      </c>
      <c r="AA6852">
        <v>1</v>
      </c>
    </row>
    <row r="6853" spans="25:27">
      <c r="Y6853">
        <v>620109</v>
      </c>
      <c r="Z6853" s="31">
        <v>44841</v>
      </c>
      <c r="AA6853">
        <v>4</v>
      </c>
    </row>
    <row r="6854" spans="25:27">
      <c r="Y6854">
        <v>620109</v>
      </c>
      <c r="Z6854" s="31">
        <v>44842</v>
      </c>
      <c r="AA6854">
        <v>0</v>
      </c>
    </row>
    <row r="6855" spans="25:27">
      <c r="Y6855">
        <v>620109</v>
      </c>
      <c r="Z6855" s="31">
        <v>44843</v>
      </c>
      <c r="AA6855">
        <v>2</v>
      </c>
    </row>
    <row r="6856" spans="25:27">
      <c r="Y6856">
        <v>620109</v>
      </c>
      <c r="Z6856" s="31">
        <v>44844</v>
      </c>
      <c r="AA6856">
        <v>5</v>
      </c>
    </row>
    <row r="6857" spans="25:27">
      <c r="Y6857">
        <v>620109</v>
      </c>
      <c r="Z6857" s="31">
        <v>44845</v>
      </c>
      <c r="AA6857">
        <v>8</v>
      </c>
    </row>
    <row r="6858" spans="25:27">
      <c r="Y6858">
        <v>620109</v>
      </c>
      <c r="Z6858" s="31">
        <v>44846</v>
      </c>
      <c r="AA6858">
        <v>17</v>
      </c>
    </row>
    <row r="6859" spans="25:27">
      <c r="Y6859">
        <v>620109</v>
      </c>
      <c r="Z6859" s="31">
        <v>44847</v>
      </c>
      <c r="AA6859">
        <v>13</v>
      </c>
    </row>
    <row r="6860" spans="25:27">
      <c r="Y6860">
        <v>620109</v>
      </c>
      <c r="Z6860" s="31">
        <v>44848</v>
      </c>
      <c r="AA6860">
        <v>13</v>
      </c>
    </row>
    <row r="6861" spans="25:27">
      <c r="Y6861">
        <v>620109</v>
      </c>
      <c r="Z6861" s="31">
        <v>44849</v>
      </c>
      <c r="AA6861">
        <v>15</v>
      </c>
    </row>
    <row r="6862" spans="25:27">
      <c r="Y6862">
        <v>620109</v>
      </c>
      <c r="Z6862" s="31">
        <v>44850</v>
      </c>
      <c r="AA6862">
        <v>7</v>
      </c>
    </row>
    <row r="6863" spans="25:27">
      <c r="Y6863">
        <v>620109</v>
      </c>
      <c r="Z6863" s="31">
        <v>44851</v>
      </c>
      <c r="AA6863">
        <v>12</v>
      </c>
    </row>
    <row r="6864" spans="25:27">
      <c r="Y6864">
        <v>620109</v>
      </c>
      <c r="Z6864" s="31">
        <v>44852</v>
      </c>
      <c r="AA6864">
        <v>0</v>
      </c>
    </row>
    <row r="6865" spans="25:27">
      <c r="Y6865">
        <v>620109</v>
      </c>
      <c r="Z6865" s="31">
        <v>44853</v>
      </c>
      <c r="AA6865">
        <v>0</v>
      </c>
    </row>
    <row r="6866" spans="25:27">
      <c r="Y6866">
        <v>620109</v>
      </c>
      <c r="Z6866" s="31">
        <v>44854</v>
      </c>
      <c r="AA6866">
        <v>5</v>
      </c>
    </row>
    <row r="6867" spans="25:27">
      <c r="Y6867">
        <v>620109</v>
      </c>
      <c r="Z6867" s="31">
        <v>44855</v>
      </c>
      <c r="AA6867">
        <v>0</v>
      </c>
    </row>
    <row r="6868" spans="25:27">
      <c r="Y6868">
        <v>620109</v>
      </c>
      <c r="Z6868" s="31">
        <v>44856</v>
      </c>
      <c r="AA6868">
        <v>0</v>
      </c>
    </row>
    <row r="6869" spans="25:27">
      <c r="Y6869">
        <v>620109</v>
      </c>
      <c r="Z6869" s="31">
        <v>44857</v>
      </c>
      <c r="AA6869">
        <v>0</v>
      </c>
    </row>
    <row r="6870" spans="25:27">
      <c r="Y6870">
        <v>620109</v>
      </c>
      <c r="Z6870" s="31">
        <v>44858</v>
      </c>
      <c r="AA6870">
        <v>0</v>
      </c>
    </row>
    <row r="6871" spans="25:27">
      <c r="Y6871">
        <v>620109</v>
      </c>
      <c r="Z6871" s="31">
        <v>44859</v>
      </c>
      <c r="AA6871">
        <v>9</v>
      </c>
    </row>
    <row r="6872" spans="25:27">
      <c r="Y6872">
        <v>620109</v>
      </c>
      <c r="Z6872" s="31">
        <v>44860</v>
      </c>
      <c r="AA6872">
        <v>0</v>
      </c>
    </row>
    <row r="6873" spans="25:27">
      <c r="Y6873">
        <v>620109</v>
      </c>
      <c r="Z6873" s="31">
        <v>44861</v>
      </c>
      <c r="AA6873">
        <v>0</v>
      </c>
    </row>
    <row r="6874" spans="25:27">
      <c r="Y6874">
        <v>620109</v>
      </c>
      <c r="Z6874" s="31">
        <v>44862</v>
      </c>
      <c r="AA6874">
        <v>11</v>
      </c>
    </row>
    <row r="6875" spans="25:27">
      <c r="Y6875">
        <v>620109</v>
      </c>
      <c r="Z6875" s="31">
        <v>44863</v>
      </c>
      <c r="AA6875">
        <v>10</v>
      </c>
    </row>
    <row r="6876" spans="25:27">
      <c r="Y6876">
        <v>620109</v>
      </c>
      <c r="Z6876" s="31">
        <v>44864</v>
      </c>
      <c r="AA6876">
        <v>12</v>
      </c>
    </row>
    <row r="6877" spans="25:27">
      <c r="Y6877">
        <v>620109</v>
      </c>
      <c r="Z6877" s="31">
        <v>44865</v>
      </c>
      <c r="AA6877">
        <v>0</v>
      </c>
    </row>
    <row r="6878" spans="25:27">
      <c r="Y6878">
        <v>620109</v>
      </c>
      <c r="Z6878" s="31">
        <v>44866</v>
      </c>
      <c r="AA6878">
        <v>7</v>
      </c>
    </row>
    <row r="6879" spans="25:27">
      <c r="Y6879">
        <v>620109</v>
      </c>
      <c r="Z6879" s="31">
        <v>44867</v>
      </c>
      <c r="AA6879">
        <v>6</v>
      </c>
    </row>
    <row r="6880" spans="25:27">
      <c r="Y6880">
        <v>620109</v>
      </c>
      <c r="Z6880" s="31">
        <v>44868</v>
      </c>
      <c r="AA6880">
        <v>0</v>
      </c>
    </row>
    <row r="6881" spans="25:27">
      <c r="Y6881">
        <v>620109</v>
      </c>
      <c r="Z6881" s="31">
        <v>44869</v>
      </c>
      <c r="AA6881">
        <v>0</v>
      </c>
    </row>
    <row r="6882" spans="25:27">
      <c r="Y6882">
        <v>620109</v>
      </c>
      <c r="Z6882" s="31">
        <v>44870</v>
      </c>
      <c r="AA6882">
        <v>10</v>
      </c>
    </row>
    <row r="6883" spans="25:27">
      <c r="Y6883">
        <v>620109</v>
      </c>
      <c r="Z6883" s="31">
        <v>44871</v>
      </c>
      <c r="AA6883">
        <v>13</v>
      </c>
    </row>
    <row r="6884" spans="25:27">
      <c r="Y6884">
        <v>620109</v>
      </c>
      <c r="Z6884" s="31">
        <v>44872</v>
      </c>
      <c r="AA6884">
        <v>0</v>
      </c>
    </row>
    <row r="6885" spans="25:27">
      <c r="Y6885">
        <v>620109</v>
      </c>
      <c r="Z6885" s="31">
        <v>44873</v>
      </c>
      <c r="AA6885">
        <v>7</v>
      </c>
    </row>
    <row r="6886" spans="25:27">
      <c r="Y6886">
        <v>620109</v>
      </c>
      <c r="Z6886" s="31">
        <v>44874</v>
      </c>
      <c r="AA6886">
        <v>6</v>
      </c>
    </row>
    <row r="6887" spans="25:27">
      <c r="Y6887">
        <v>620109</v>
      </c>
      <c r="Z6887" s="31">
        <v>44875</v>
      </c>
      <c r="AA6887">
        <v>0</v>
      </c>
    </row>
    <row r="6888" spans="25:27">
      <c r="Y6888">
        <v>620109</v>
      </c>
      <c r="Z6888" s="31">
        <v>44876</v>
      </c>
      <c r="AA6888">
        <v>0</v>
      </c>
    </row>
    <row r="6889" spans="25:27">
      <c r="Y6889">
        <v>620109</v>
      </c>
      <c r="Z6889" s="31">
        <v>44877</v>
      </c>
      <c r="AA6889">
        <v>0</v>
      </c>
    </row>
    <row r="6890" spans="25:27">
      <c r="Y6890">
        <v>620109</v>
      </c>
      <c r="Z6890" s="31">
        <v>44878</v>
      </c>
      <c r="AA6890">
        <v>0</v>
      </c>
    </row>
    <row r="6891" spans="25:27">
      <c r="Y6891">
        <v>620109</v>
      </c>
      <c r="Z6891" s="31">
        <v>44879</v>
      </c>
      <c r="AA6891">
        <v>0</v>
      </c>
    </row>
    <row r="6892" spans="25:27">
      <c r="Y6892">
        <v>620109</v>
      </c>
      <c r="Z6892" s="31">
        <v>44880</v>
      </c>
      <c r="AA6892">
        <v>0</v>
      </c>
    </row>
    <row r="6893" spans="25:27">
      <c r="Y6893">
        <v>620109</v>
      </c>
      <c r="Z6893" s="31">
        <v>44881</v>
      </c>
      <c r="AA6893">
        <v>0</v>
      </c>
    </row>
    <row r="6894" spans="25:27">
      <c r="Y6894">
        <v>620109</v>
      </c>
      <c r="Z6894" s="31">
        <v>44882</v>
      </c>
      <c r="AA6894">
        <v>0</v>
      </c>
    </row>
    <row r="6895" spans="25:27">
      <c r="Y6895">
        <v>620109</v>
      </c>
      <c r="Z6895" s="31">
        <v>44883</v>
      </c>
      <c r="AA6895">
        <v>0</v>
      </c>
    </row>
    <row r="6896" spans="25:27">
      <c r="Y6896">
        <v>620109</v>
      </c>
      <c r="Z6896" s="31">
        <v>44884</v>
      </c>
      <c r="AA6896">
        <v>0</v>
      </c>
    </row>
    <row r="6897" spans="25:27">
      <c r="Y6897">
        <v>620109</v>
      </c>
      <c r="Z6897" s="31">
        <v>44885</v>
      </c>
      <c r="AA6897">
        <v>0</v>
      </c>
    </row>
    <row r="6898" spans="25:27">
      <c r="Y6898">
        <v>620109</v>
      </c>
      <c r="Z6898" s="31">
        <v>44886</v>
      </c>
      <c r="AA6898">
        <v>0</v>
      </c>
    </row>
    <row r="6899" spans="25:27">
      <c r="Y6899">
        <v>620109</v>
      </c>
      <c r="Z6899" s="31">
        <v>44887</v>
      </c>
      <c r="AA6899">
        <v>0</v>
      </c>
    </row>
    <row r="6900" spans="25:27">
      <c r="Y6900">
        <v>620109</v>
      </c>
      <c r="Z6900" s="31">
        <v>44888</v>
      </c>
      <c r="AA6900">
        <v>0</v>
      </c>
    </row>
    <row r="6901" spans="25:27">
      <c r="Y6901">
        <v>620109</v>
      </c>
      <c r="Z6901" s="31">
        <v>44889</v>
      </c>
      <c r="AA6901">
        <v>0</v>
      </c>
    </row>
    <row r="6902" spans="25:27">
      <c r="Y6902">
        <v>620109</v>
      </c>
      <c r="Z6902" s="31">
        <v>44890</v>
      </c>
      <c r="AA6902">
        <v>0</v>
      </c>
    </row>
    <row r="6903" spans="25:27">
      <c r="Y6903">
        <v>620109</v>
      </c>
      <c r="Z6903" s="31">
        <v>44891</v>
      </c>
      <c r="AA6903">
        <v>0</v>
      </c>
    </row>
    <row r="6904" spans="25:27">
      <c r="Y6904">
        <v>620109</v>
      </c>
      <c r="Z6904" s="31">
        <v>44892</v>
      </c>
      <c r="AA6904">
        <v>0</v>
      </c>
    </row>
    <row r="6905" spans="25:27">
      <c r="Y6905">
        <v>620109</v>
      </c>
      <c r="Z6905" s="31">
        <v>44893</v>
      </c>
      <c r="AA6905">
        <v>0</v>
      </c>
    </row>
    <row r="6906" spans="25:27">
      <c r="Y6906">
        <v>620109</v>
      </c>
      <c r="Z6906" s="31">
        <v>44894</v>
      </c>
      <c r="AA6906">
        <v>0</v>
      </c>
    </row>
    <row r="6907" spans="25:27">
      <c r="Y6907">
        <v>620109</v>
      </c>
      <c r="Z6907" s="31">
        <v>44895</v>
      </c>
      <c r="AA6907">
        <v>0</v>
      </c>
    </row>
    <row r="6908" spans="25:27">
      <c r="Y6908">
        <v>620109</v>
      </c>
      <c r="Z6908" s="31">
        <v>44896</v>
      </c>
      <c r="AA6908">
        <v>0</v>
      </c>
    </row>
    <row r="6909" spans="25:27">
      <c r="Y6909">
        <v>620109</v>
      </c>
      <c r="Z6909" s="31">
        <v>44897</v>
      </c>
      <c r="AA6909">
        <v>0</v>
      </c>
    </row>
    <row r="6910" spans="25:27">
      <c r="Y6910">
        <v>620109</v>
      </c>
      <c r="Z6910" s="31">
        <v>44898</v>
      </c>
      <c r="AA6910">
        <v>8</v>
      </c>
    </row>
    <row r="6911" spans="25:27">
      <c r="Y6911">
        <v>620109</v>
      </c>
      <c r="Z6911" s="31">
        <v>44899</v>
      </c>
      <c r="AA6911">
        <v>11</v>
      </c>
    </row>
    <row r="6912" spans="25:27">
      <c r="Y6912">
        <v>620109</v>
      </c>
      <c r="Z6912" s="31">
        <v>44900</v>
      </c>
      <c r="AA6912">
        <v>0</v>
      </c>
    </row>
    <row r="6913" spans="25:27">
      <c r="Y6913">
        <v>620109</v>
      </c>
      <c r="Z6913" s="31">
        <v>44901</v>
      </c>
      <c r="AA6913">
        <v>12</v>
      </c>
    </row>
    <row r="6914" spans="25:27">
      <c r="Y6914">
        <v>620109</v>
      </c>
      <c r="Z6914" s="31">
        <v>44902</v>
      </c>
      <c r="AA6914">
        <v>13</v>
      </c>
    </row>
    <row r="6915" spans="25:27">
      <c r="Y6915">
        <v>620109</v>
      </c>
      <c r="Z6915" s="31">
        <v>44903</v>
      </c>
      <c r="AA6915">
        <v>1</v>
      </c>
    </row>
    <row r="6916" spans="25:27">
      <c r="Y6916">
        <v>620109</v>
      </c>
      <c r="Z6916" s="31">
        <v>44904</v>
      </c>
      <c r="AA6916">
        <v>5</v>
      </c>
    </row>
    <row r="6917" spans="25:27">
      <c r="Y6917">
        <v>620109</v>
      </c>
      <c r="Z6917" s="31">
        <v>44905</v>
      </c>
      <c r="AA6917">
        <v>0</v>
      </c>
    </row>
    <row r="6918" spans="25:27">
      <c r="Y6918">
        <v>620109</v>
      </c>
      <c r="Z6918" s="31">
        <v>44906</v>
      </c>
      <c r="AA6918">
        <v>2</v>
      </c>
    </row>
    <row r="6919" spans="25:27">
      <c r="Y6919">
        <v>620109</v>
      </c>
      <c r="Z6919" s="31">
        <v>44907</v>
      </c>
      <c r="AA6919">
        <v>1</v>
      </c>
    </row>
    <row r="6920" spans="25:27">
      <c r="Y6920">
        <v>620109</v>
      </c>
      <c r="Z6920" s="31">
        <v>44908</v>
      </c>
      <c r="AA6920">
        <v>7</v>
      </c>
    </row>
    <row r="6921" spans="25:27">
      <c r="Y6921">
        <v>620109</v>
      </c>
      <c r="Z6921" s="31">
        <v>44909</v>
      </c>
      <c r="AA6921">
        <v>0</v>
      </c>
    </row>
    <row r="6922" spans="25:27">
      <c r="Y6922">
        <v>620109</v>
      </c>
      <c r="Z6922" s="31">
        <v>44910</v>
      </c>
      <c r="AA6922">
        <v>0</v>
      </c>
    </row>
    <row r="6923" spans="25:27">
      <c r="Y6923">
        <v>620109</v>
      </c>
      <c r="Z6923" s="31">
        <v>44911</v>
      </c>
      <c r="AA6923">
        <v>0</v>
      </c>
    </row>
    <row r="6924" spans="25:27">
      <c r="Y6924">
        <v>620109</v>
      </c>
      <c r="Z6924" s="31">
        <v>44912</v>
      </c>
      <c r="AA6924">
        <v>0</v>
      </c>
    </row>
    <row r="6925" spans="25:27">
      <c r="Y6925">
        <v>620109</v>
      </c>
      <c r="Z6925" s="31">
        <v>44913</v>
      </c>
      <c r="AA6925">
        <v>0</v>
      </c>
    </row>
    <row r="6926" spans="25:27">
      <c r="Y6926">
        <v>620109</v>
      </c>
      <c r="Z6926" s="31">
        <v>44914</v>
      </c>
      <c r="AA6926">
        <v>0</v>
      </c>
    </row>
    <row r="6927" spans="25:27">
      <c r="Y6927">
        <v>620109</v>
      </c>
      <c r="Z6927" s="31">
        <v>44915</v>
      </c>
      <c r="AA6927">
        <v>0</v>
      </c>
    </row>
    <row r="6928" spans="25:27">
      <c r="Y6928">
        <v>620109</v>
      </c>
      <c r="Z6928" s="31">
        <v>44916</v>
      </c>
      <c r="AA6928">
        <v>0</v>
      </c>
    </row>
    <row r="6929" spans="25:27">
      <c r="Y6929">
        <v>620109</v>
      </c>
      <c r="Z6929" s="31">
        <v>44917</v>
      </c>
      <c r="AA6929">
        <v>0</v>
      </c>
    </row>
    <row r="6930" spans="25:27">
      <c r="Y6930">
        <v>620109</v>
      </c>
      <c r="Z6930" s="31">
        <v>44918</v>
      </c>
      <c r="AA6930">
        <v>0</v>
      </c>
    </row>
    <row r="6931" spans="25:27">
      <c r="Y6931">
        <v>620109</v>
      </c>
      <c r="Z6931" s="31">
        <v>44919</v>
      </c>
      <c r="AA6931">
        <v>0</v>
      </c>
    </row>
    <row r="6932" spans="25:27">
      <c r="Y6932">
        <v>620109</v>
      </c>
      <c r="Z6932" s="31">
        <v>44920</v>
      </c>
      <c r="AA6932">
        <v>4</v>
      </c>
    </row>
    <row r="6933" spans="25:27">
      <c r="Y6933">
        <v>620109</v>
      </c>
      <c r="Z6933" s="31">
        <v>44921</v>
      </c>
      <c r="AA6933">
        <v>6</v>
      </c>
    </row>
    <row r="6934" spans="25:27">
      <c r="Y6934">
        <v>620109</v>
      </c>
      <c r="Z6934" s="31">
        <v>44922</v>
      </c>
      <c r="AA6934">
        <v>5</v>
      </c>
    </row>
    <row r="6935" spans="25:27">
      <c r="Y6935">
        <v>620109</v>
      </c>
      <c r="Z6935" s="31">
        <v>44923</v>
      </c>
      <c r="AA6935">
        <v>10</v>
      </c>
    </row>
    <row r="6936" spans="25:27">
      <c r="Y6936">
        <v>620109</v>
      </c>
      <c r="Z6936" s="31">
        <v>44924</v>
      </c>
      <c r="AA6936">
        <v>5</v>
      </c>
    </row>
    <row r="6937" spans="25:27">
      <c r="Y6937">
        <v>620109</v>
      </c>
      <c r="Z6937" s="31">
        <v>44925</v>
      </c>
      <c r="AA6937">
        <v>2</v>
      </c>
    </row>
    <row r="6938" spans="25:27">
      <c r="Y6938">
        <v>620109</v>
      </c>
      <c r="Z6938" s="31">
        <v>44926</v>
      </c>
      <c r="AA6938">
        <v>16</v>
      </c>
    </row>
    <row r="6939" spans="25:27">
      <c r="Y6939">
        <v>620109</v>
      </c>
      <c r="Z6939" s="31">
        <v>44927</v>
      </c>
      <c r="AA6939">
        <v>5</v>
      </c>
    </row>
    <row r="6940" spans="25:27">
      <c r="Y6940">
        <v>620109</v>
      </c>
      <c r="Z6940" s="31">
        <v>44928</v>
      </c>
      <c r="AA6940">
        <v>17</v>
      </c>
    </row>
    <row r="6941" spans="25:27">
      <c r="Y6941">
        <v>620109</v>
      </c>
      <c r="Z6941" s="31">
        <v>44929</v>
      </c>
      <c r="AA6941">
        <v>0</v>
      </c>
    </row>
    <row r="6942" spans="25:27">
      <c r="Y6942">
        <v>620109</v>
      </c>
      <c r="Z6942" s="31">
        <v>44930</v>
      </c>
      <c r="AA6942">
        <v>8</v>
      </c>
    </row>
    <row r="6943" spans="25:27">
      <c r="Y6943">
        <v>620109</v>
      </c>
      <c r="Z6943" s="31">
        <v>44931</v>
      </c>
      <c r="AA6943">
        <v>22</v>
      </c>
    </row>
    <row r="6944" spans="25:27">
      <c r="Y6944">
        <v>620109</v>
      </c>
      <c r="Z6944" s="31">
        <v>44932</v>
      </c>
      <c r="AA6944">
        <v>19</v>
      </c>
    </row>
    <row r="6945" spans="25:27">
      <c r="Y6945">
        <v>620109</v>
      </c>
      <c r="Z6945" s="31">
        <v>44933</v>
      </c>
      <c r="AA6945">
        <v>19</v>
      </c>
    </row>
    <row r="6946" spans="25:27">
      <c r="Y6946">
        <v>620109</v>
      </c>
      <c r="Z6946" s="31">
        <v>44934</v>
      </c>
      <c r="AA6946">
        <v>0</v>
      </c>
    </row>
    <row r="6947" spans="25:27">
      <c r="Y6947">
        <v>620109</v>
      </c>
      <c r="Z6947" s="31">
        <v>44935</v>
      </c>
      <c r="AA6947">
        <v>0</v>
      </c>
    </row>
    <row r="6948" spans="25:27">
      <c r="Y6948">
        <v>620109</v>
      </c>
      <c r="Z6948" s="31">
        <v>44936</v>
      </c>
      <c r="AA6948">
        <v>0</v>
      </c>
    </row>
    <row r="6949" spans="25:27">
      <c r="Y6949">
        <v>620109</v>
      </c>
      <c r="Z6949" s="31">
        <v>44937</v>
      </c>
      <c r="AA6949">
        <v>8</v>
      </c>
    </row>
    <row r="6950" spans="25:27">
      <c r="Y6950">
        <v>620109</v>
      </c>
      <c r="Z6950" s="31">
        <v>44938</v>
      </c>
      <c r="AA6950">
        <v>18</v>
      </c>
    </row>
    <row r="6951" spans="25:27">
      <c r="Y6951">
        <v>620109</v>
      </c>
      <c r="Z6951" s="31">
        <v>44939</v>
      </c>
      <c r="AA6951">
        <v>12</v>
      </c>
    </row>
    <row r="6952" spans="25:27">
      <c r="Y6952">
        <v>620109</v>
      </c>
      <c r="Z6952" s="31">
        <v>44940</v>
      </c>
      <c r="AA6952">
        <v>16</v>
      </c>
    </row>
    <row r="6953" spans="25:27">
      <c r="Y6953">
        <v>620109</v>
      </c>
      <c r="Z6953" s="31">
        <v>44941</v>
      </c>
      <c r="AA6953">
        <v>18</v>
      </c>
    </row>
    <row r="6954" spans="25:27">
      <c r="Y6954">
        <v>620109</v>
      </c>
      <c r="Z6954" s="31">
        <v>44942</v>
      </c>
      <c r="AA6954">
        <v>19</v>
      </c>
    </row>
    <row r="6955" spans="25:27">
      <c r="Y6955">
        <v>620109</v>
      </c>
      <c r="Z6955" s="31">
        <v>44943</v>
      </c>
      <c r="AA6955">
        <v>7</v>
      </c>
    </row>
    <row r="6956" spans="25:27">
      <c r="Y6956">
        <v>620109</v>
      </c>
      <c r="Z6956" s="31">
        <v>44944</v>
      </c>
      <c r="AA6956">
        <v>17</v>
      </c>
    </row>
    <row r="6957" spans="25:27">
      <c r="Y6957">
        <v>620109</v>
      </c>
      <c r="Z6957" s="31">
        <v>44945</v>
      </c>
      <c r="AA6957">
        <v>12</v>
      </c>
    </row>
    <row r="6958" spans="25:27">
      <c r="Y6958">
        <v>620109</v>
      </c>
      <c r="Z6958" s="31">
        <v>44946</v>
      </c>
      <c r="AA6958">
        <v>20</v>
      </c>
    </row>
    <row r="6959" spans="25:27">
      <c r="Y6959">
        <v>620109</v>
      </c>
      <c r="Z6959" s="31">
        <v>44947</v>
      </c>
      <c r="AA6959">
        <v>8</v>
      </c>
    </row>
    <row r="6960" spans="25:27">
      <c r="Y6960">
        <v>620109</v>
      </c>
      <c r="Z6960" s="31">
        <v>44948</v>
      </c>
      <c r="AA6960">
        <v>21</v>
      </c>
    </row>
    <row r="6961" spans="25:27">
      <c r="Y6961">
        <v>620109</v>
      </c>
      <c r="Z6961" s="31">
        <v>44949</v>
      </c>
      <c r="AA6961">
        <v>11</v>
      </c>
    </row>
    <row r="6962" spans="25:27">
      <c r="Y6962">
        <v>620109</v>
      </c>
      <c r="Z6962" s="31">
        <v>44950</v>
      </c>
      <c r="AA6962">
        <v>13</v>
      </c>
    </row>
    <row r="6963" spans="25:27">
      <c r="Y6963">
        <v>620109</v>
      </c>
      <c r="Z6963" s="31">
        <v>44951</v>
      </c>
      <c r="AA6963">
        <v>0</v>
      </c>
    </row>
    <row r="6964" spans="25:27">
      <c r="Y6964">
        <v>620109</v>
      </c>
      <c r="Z6964" s="31">
        <v>44952</v>
      </c>
      <c r="AA6964">
        <v>0</v>
      </c>
    </row>
    <row r="6965" spans="25:27">
      <c r="Y6965">
        <v>620109</v>
      </c>
      <c r="Z6965" s="31">
        <v>44953</v>
      </c>
      <c r="AA6965">
        <v>0</v>
      </c>
    </row>
    <row r="6966" spans="25:27">
      <c r="Y6966">
        <v>620109</v>
      </c>
      <c r="Z6966" s="31">
        <v>44954</v>
      </c>
      <c r="AA6966">
        <v>0</v>
      </c>
    </row>
    <row r="6967" spans="25:27">
      <c r="Y6967">
        <v>620109</v>
      </c>
      <c r="Z6967" s="31">
        <v>44955</v>
      </c>
      <c r="AA6967">
        <v>0</v>
      </c>
    </row>
    <row r="6968" spans="25:27">
      <c r="Y6968">
        <v>620109</v>
      </c>
      <c r="Z6968" s="31">
        <v>44956</v>
      </c>
      <c r="AA6968">
        <v>0</v>
      </c>
    </row>
    <row r="6969" spans="25:27">
      <c r="Y6969">
        <v>620109</v>
      </c>
      <c r="Z6969" s="31">
        <v>44957</v>
      </c>
      <c r="AA6969">
        <v>0</v>
      </c>
    </row>
    <row r="6970" spans="25:27">
      <c r="Y6970">
        <v>620109</v>
      </c>
      <c r="Z6970" s="31">
        <v>44958</v>
      </c>
      <c r="AA6970">
        <v>0</v>
      </c>
    </row>
    <row r="6971" spans="25:27">
      <c r="Y6971">
        <v>620109</v>
      </c>
      <c r="Z6971" s="31">
        <v>44959</v>
      </c>
      <c r="AA6971">
        <v>0</v>
      </c>
    </row>
    <row r="6972" spans="25:27">
      <c r="Y6972">
        <v>620109</v>
      </c>
      <c r="Z6972" s="31">
        <v>44960</v>
      </c>
      <c r="AA6972">
        <v>0</v>
      </c>
    </row>
    <row r="6973" spans="25:27">
      <c r="Y6973">
        <v>620109</v>
      </c>
      <c r="Z6973" s="31">
        <v>44961</v>
      </c>
      <c r="AA6973">
        <v>0</v>
      </c>
    </row>
    <row r="6974" spans="25:27">
      <c r="Y6974">
        <v>620109</v>
      </c>
      <c r="Z6974" s="31">
        <v>44962</v>
      </c>
      <c r="AA6974">
        <v>0</v>
      </c>
    </row>
    <row r="6975" spans="25:27">
      <c r="Y6975">
        <v>620109</v>
      </c>
      <c r="Z6975" s="31">
        <v>44963</v>
      </c>
      <c r="AA6975">
        <v>0</v>
      </c>
    </row>
    <row r="6976" spans="25:27">
      <c r="Y6976">
        <v>620109</v>
      </c>
      <c r="Z6976" s="31">
        <v>44964</v>
      </c>
      <c r="AA6976">
        <v>23</v>
      </c>
    </row>
    <row r="6977" spans="25:27">
      <c r="Y6977">
        <v>620109</v>
      </c>
      <c r="Z6977" s="31">
        <v>44965</v>
      </c>
      <c r="AA6977">
        <v>5</v>
      </c>
    </row>
    <row r="6978" spans="25:27">
      <c r="Y6978">
        <v>620109</v>
      </c>
      <c r="Z6978" s="31">
        <v>44966</v>
      </c>
      <c r="AA6978">
        <v>14</v>
      </c>
    </row>
    <row r="6979" spans="25:27">
      <c r="Y6979">
        <v>620109</v>
      </c>
      <c r="Z6979" s="31">
        <v>44967</v>
      </c>
      <c r="AA6979">
        <v>17</v>
      </c>
    </row>
    <row r="6980" spans="25:27">
      <c r="Y6980">
        <v>620109</v>
      </c>
      <c r="Z6980" s="31">
        <v>44968</v>
      </c>
      <c r="AA6980">
        <v>17</v>
      </c>
    </row>
    <row r="6981" spans="25:27">
      <c r="Y6981">
        <v>620109</v>
      </c>
      <c r="Z6981" s="31">
        <v>44969</v>
      </c>
      <c r="AA6981">
        <v>18</v>
      </c>
    </row>
    <row r="6982" spans="25:27">
      <c r="Y6982">
        <v>620109</v>
      </c>
      <c r="Z6982" s="31">
        <v>44970</v>
      </c>
      <c r="AA6982">
        <v>16</v>
      </c>
    </row>
    <row r="6983" spans="25:27">
      <c r="Y6983">
        <v>620109</v>
      </c>
      <c r="Z6983" s="31">
        <v>44971</v>
      </c>
      <c r="AA6983">
        <v>20</v>
      </c>
    </row>
    <row r="6984" spans="25:27">
      <c r="Y6984">
        <v>620109</v>
      </c>
      <c r="Z6984" s="31">
        <v>44972</v>
      </c>
      <c r="AA6984">
        <v>10</v>
      </c>
    </row>
    <row r="6985" spans="25:27">
      <c r="Y6985">
        <v>620109</v>
      </c>
      <c r="Z6985" s="31">
        <v>44973</v>
      </c>
      <c r="AA6985">
        <v>20</v>
      </c>
    </row>
    <row r="6986" spans="25:27">
      <c r="Y6986">
        <v>620109</v>
      </c>
      <c r="Z6986" s="31">
        <v>44974</v>
      </c>
      <c r="AA6986">
        <v>0</v>
      </c>
    </row>
    <row r="6987" spans="25:27">
      <c r="Y6987">
        <v>620109</v>
      </c>
      <c r="Z6987" s="31">
        <v>44975</v>
      </c>
      <c r="AA6987">
        <v>13</v>
      </c>
    </row>
    <row r="6988" spans="25:27">
      <c r="Y6988">
        <v>620109</v>
      </c>
      <c r="Z6988" s="31">
        <v>44976</v>
      </c>
      <c r="AA6988">
        <v>10</v>
      </c>
    </row>
    <row r="6989" spans="25:27">
      <c r="Y6989">
        <v>620109</v>
      </c>
      <c r="Z6989" s="31">
        <v>44977</v>
      </c>
      <c r="AA6989">
        <v>10</v>
      </c>
    </row>
    <row r="6990" spans="25:27">
      <c r="Y6990">
        <v>620109</v>
      </c>
      <c r="Z6990" s="31">
        <v>44978</v>
      </c>
      <c r="AA6990">
        <v>0</v>
      </c>
    </row>
    <row r="6991" spans="25:27">
      <c r="Y6991">
        <v>620109</v>
      </c>
      <c r="Z6991" s="31">
        <v>44979</v>
      </c>
      <c r="AA6991">
        <v>6</v>
      </c>
    </row>
    <row r="6992" spans="25:27">
      <c r="Y6992">
        <v>620109</v>
      </c>
      <c r="Z6992" s="31">
        <v>44980</v>
      </c>
      <c r="AA6992">
        <v>0</v>
      </c>
    </row>
    <row r="6993" spans="25:27">
      <c r="Y6993">
        <v>620109</v>
      </c>
      <c r="Z6993" s="31">
        <v>44981</v>
      </c>
      <c r="AA6993">
        <v>0</v>
      </c>
    </row>
    <row r="6994" spans="25:27">
      <c r="Y6994">
        <v>620109</v>
      </c>
      <c r="Z6994" s="31">
        <v>44982</v>
      </c>
      <c r="AA6994">
        <v>6</v>
      </c>
    </row>
    <row r="6995" spans="25:27">
      <c r="Y6995">
        <v>620109</v>
      </c>
      <c r="Z6995" s="31">
        <v>44983</v>
      </c>
      <c r="AA6995">
        <v>11</v>
      </c>
    </row>
    <row r="6996" spans="25:27">
      <c r="Y6996">
        <v>620109</v>
      </c>
      <c r="Z6996" s="31">
        <v>44984</v>
      </c>
      <c r="AA6996">
        <v>20</v>
      </c>
    </row>
    <row r="6997" spans="25:27">
      <c r="Y6997">
        <v>620109</v>
      </c>
      <c r="Z6997" s="31">
        <v>44985</v>
      </c>
      <c r="AA6997">
        <v>0</v>
      </c>
    </row>
    <row r="6998" spans="25:27">
      <c r="Y6998">
        <v>620109</v>
      </c>
      <c r="Z6998" s="31">
        <v>44986</v>
      </c>
      <c r="AA6998">
        <v>0</v>
      </c>
    </row>
    <row r="6999" spans="25:27">
      <c r="Y6999">
        <v>620109</v>
      </c>
      <c r="Z6999" s="31">
        <v>44987</v>
      </c>
      <c r="AA6999">
        <v>1</v>
      </c>
    </row>
    <row r="7000" spans="25:27">
      <c r="Y7000">
        <v>620109</v>
      </c>
      <c r="Z7000" s="31">
        <v>44988</v>
      </c>
      <c r="AA7000">
        <v>6</v>
      </c>
    </row>
    <row r="7001" spans="25:27">
      <c r="Y7001">
        <v>620109</v>
      </c>
      <c r="Z7001" s="31">
        <v>44989</v>
      </c>
      <c r="AA7001">
        <v>19</v>
      </c>
    </row>
    <row r="7002" spans="25:27">
      <c r="Y7002">
        <v>620109</v>
      </c>
      <c r="Z7002" s="31">
        <v>44990</v>
      </c>
      <c r="AA7002">
        <v>10</v>
      </c>
    </row>
    <row r="7003" spans="25:27">
      <c r="Y7003">
        <v>620109</v>
      </c>
      <c r="Z7003" s="31">
        <v>44991</v>
      </c>
      <c r="AA7003">
        <v>6</v>
      </c>
    </row>
    <row r="7004" spans="25:27">
      <c r="Y7004">
        <v>620109</v>
      </c>
      <c r="Z7004" s="31">
        <v>44992</v>
      </c>
      <c r="AA7004">
        <v>7</v>
      </c>
    </row>
    <row r="7005" spans="25:27">
      <c r="Y7005">
        <v>620109</v>
      </c>
      <c r="Z7005" s="31">
        <v>44993</v>
      </c>
      <c r="AA7005">
        <v>3</v>
      </c>
    </row>
    <row r="7006" spans="25:27">
      <c r="Y7006">
        <v>620109</v>
      </c>
      <c r="Z7006" s="31">
        <v>44994</v>
      </c>
      <c r="AA7006">
        <v>14</v>
      </c>
    </row>
    <row r="7007" spans="25:27">
      <c r="Y7007">
        <v>620109</v>
      </c>
      <c r="Z7007" s="31">
        <v>44995</v>
      </c>
      <c r="AA7007">
        <v>0</v>
      </c>
    </row>
    <row r="7008" spans="25:27">
      <c r="Y7008">
        <v>620109</v>
      </c>
      <c r="Z7008" s="31">
        <v>44996</v>
      </c>
      <c r="AA7008">
        <v>0</v>
      </c>
    </row>
    <row r="7009" spans="25:27">
      <c r="Y7009">
        <v>620109</v>
      </c>
      <c r="Z7009" s="31">
        <v>44997</v>
      </c>
      <c r="AA7009">
        <v>2</v>
      </c>
    </row>
    <row r="7010" spans="25:27">
      <c r="Y7010">
        <v>620109</v>
      </c>
      <c r="Z7010" s="31">
        <v>44998</v>
      </c>
      <c r="AA7010">
        <v>0</v>
      </c>
    </row>
    <row r="7011" spans="25:27">
      <c r="Y7011">
        <v>620109</v>
      </c>
      <c r="Z7011" s="31">
        <v>44999</v>
      </c>
      <c r="AA7011">
        <v>7</v>
      </c>
    </row>
    <row r="7012" spans="25:27">
      <c r="Y7012">
        <v>620109</v>
      </c>
      <c r="Z7012" s="31">
        <v>45000</v>
      </c>
      <c r="AA7012">
        <v>8</v>
      </c>
    </row>
    <row r="7013" spans="25:27">
      <c r="Y7013">
        <v>620109</v>
      </c>
      <c r="Z7013" s="31">
        <v>45001</v>
      </c>
      <c r="AA7013">
        <v>10</v>
      </c>
    </row>
    <row r="7014" spans="25:27">
      <c r="Y7014">
        <v>620109</v>
      </c>
      <c r="Z7014" s="31">
        <v>45002</v>
      </c>
      <c r="AA7014">
        <v>17</v>
      </c>
    </row>
    <row r="7015" spans="25:27">
      <c r="Y7015">
        <v>620109</v>
      </c>
      <c r="Z7015" s="31">
        <v>45003</v>
      </c>
      <c r="AA7015">
        <v>17</v>
      </c>
    </row>
    <row r="7016" spans="25:27">
      <c r="Y7016">
        <v>620109</v>
      </c>
      <c r="Z7016" s="31">
        <v>45004</v>
      </c>
      <c r="AA7016">
        <v>14</v>
      </c>
    </row>
    <row r="7017" spans="25:27">
      <c r="Y7017">
        <v>620109</v>
      </c>
      <c r="Z7017" s="31">
        <v>45005</v>
      </c>
      <c r="AA7017">
        <v>0</v>
      </c>
    </row>
    <row r="7018" spans="25:27">
      <c r="Y7018">
        <v>620109</v>
      </c>
      <c r="Z7018" s="31">
        <v>45006</v>
      </c>
      <c r="AA7018">
        <v>0</v>
      </c>
    </row>
    <row r="7019" spans="25:27">
      <c r="Y7019">
        <v>620109</v>
      </c>
      <c r="Z7019" s="31">
        <v>45007</v>
      </c>
      <c r="AA7019">
        <v>3</v>
      </c>
    </row>
    <row r="7020" spans="25:27">
      <c r="Y7020">
        <v>620109</v>
      </c>
      <c r="Z7020" s="31">
        <v>45008</v>
      </c>
      <c r="AA7020">
        <v>0</v>
      </c>
    </row>
    <row r="7021" spans="25:27">
      <c r="Y7021">
        <v>620109</v>
      </c>
      <c r="Z7021" s="31">
        <v>45009</v>
      </c>
      <c r="AA7021">
        <v>14</v>
      </c>
    </row>
    <row r="7022" spans="25:27">
      <c r="Y7022">
        <v>620109</v>
      </c>
      <c r="Z7022" s="31">
        <v>45010</v>
      </c>
      <c r="AA7022">
        <v>4</v>
      </c>
    </row>
    <row r="7023" spans="25:27">
      <c r="Y7023">
        <v>620109</v>
      </c>
      <c r="Z7023" s="31">
        <v>45011</v>
      </c>
      <c r="AA7023">
        <v>12</v>
      </c>
    </row>
    <row r="7024" spans="25:27">
      <c r="Y7024">
        <v>620109</v>
      </c>
      <c r="Z7024" s="31">
        <v>45012</v>
      </c>
      <c r="AA7024">
        <v>7</v>
      </c>
    </row>
    <row r="7025" spans="25:27">
      <c r="Y7025">
        <v>620109</v>
      </c>
      <c r="Z7025" s="31">
        <v>45013</v>
      </c>
      <c r="AA7025">
        <v>0</v>
      </c>
    </row>
    <row r="7026" spans="25:27">
      <c r="Y7026">
        <v>620109</v>
      </c>
      <c r="Z7026" s="31">
        <v>45014</v>
      </c>
      <c r="AA7026">
        <v>0</v>
      </c>
    </row>
    <row r="7027" spans="25:27">
      <c r="Y7027">
        <v>620109</v>
      </c>
      <c r="Z7027" s="31">
        <v>45015</v>
      </c>
      <c r="AA7027">
        <v>12</v>
      </c>
    </row>
    <row r="7028" spans="25:27">
      <c r="Y7028">
        <v>620109</v>
      </c>
      <c r="Z7028" s="31">
        <v>45016</v>
      </c>
      <c r="AA7028">
        <v>17</v>
      </c>
    </row>
    <row r="7029" spans="25:27">
      <c r="Y7029">
        <v>620109</v>
      </c>
      <c r="Z7029" s="31">
        <v>45017</v>
      </c>
      <c r="AA7029">
        <v>0</v>
      </c>
    </row>
    <row r="7030" spans="25:27">
      <c r="Y7030">
        <v>620109</v>
      </c>
      <c r="Z7030" s="31">
        <v>45018</v>
      </c>
      <c r="AA7030">
        <v>17</v>
      </c>
    </row>
    <row r="7031" spans="25:27">
      <c r="Y7031">
        <v>620109</v>
      </c>
      <c r="Z7031" s="31">
        <v>45019</v>
      </c>
      <c r="AA7031">
        <v>8</v>
      </c>
    </row>
    <row r="7032" spans="25:27">
      <c r="Y7032">
        <v>620109</v>
      </c>
      <c r="Z7032" s="31">
        <v>45020</v>
      </c>
      <c r="AA7032">
        <v>5</v>
      </c>
    </row>
    <row r="7033" spans="25:27">
      <c r="Y7033">
        <v>620109</v>
      </c>
      <c r="Z7033" s="31">
        <v>45021</v>
      </c>
      <c r="AA7033">
        <v>1</v>
      </c>
    </row>
    <row r="7034" spans="25:27">
      <c r="Y7034">
        <v>620109</v>
      </c>
      <c r="Z7034" s="31">
        <v>45022</v>
      </c>
      <c r="AA7034">
        <v>0</v>
      </c>
    </row>
    <row r="7035" spans="25:27">
      <c r="Y7035">
        <v>620109</v>
      </c>
      <c r="Z7035" s="31">
        <v>45023</v>
      </c>
      <c r="AA7035">
        <v>0</v>
      </c>
    </row>
    <row r="7036" spans="25:27">
      <c r="Y7036">
        <v>620109</v>
      </c>
      <c r="Z7036" s="31">
        <v>45024</v>
      </c>
      <c r="AA7036">
        <v>0</v>
      </c>
    </row>
    <row r="7037" spans="25:27">
      <c r="Y7037">
        <v>620109</v>
      </c>
      <c r="Z7037" s="31">
        <v>45025</v>
      </c>
      <c r="AA7037">
        <v>1</v>
      </c>
    </row>
    <row r="7038" spans="25:27">
      <c r="Y7038">
        <v>620109</v>
      </c>
      <c r="Z7038" s="31">
        <v>45026</v>
      </c>
      <c r="AA7038">
        <v>0</v>
      </c>
    </row>
    <row r="7039" spans="25:27">
      <c r="Y7039">
        <v>620109</v>
      </c>
      <c r="Z7039" s="31">
        <v>45027</v>
      </c>
      <c r="AA7039">
        <v>6</v>
      </c>
    </row>
    <row r="7040" spans="25:27">
      <c r="Y7040">
        <v>620109</v>
      </c>
      <c r="Z7040" s="31">
        <v>45028</v>
      </c>
      <c r="AA7040">
        <v>5</v>
      </c>
    </row>
    <row r="7041" spans="25:27">
      <c r="Y7041">
        <v>620109</v>
      </c>
      <c r="Z7041" s="31">
        <v>45029</v>
      </c>
      <c r="AA7041">
        <v>20</v>
      </c>
    </row>
    <row r="7042" spans="25:27">
      <c r="Y7042">
        <v>620109</v>
      </c>
      <c r="Z7042" s="31">
        <v>45030</v>
      </c>
      <c r="AA7042">
        <v>11</v>
      </c>
    </row>
    <row r="7043" spans="25:27">
      <c r="Y7043">
        <v>620109</v>
      </c>
      <c r="Z7043" s="31">
        <v>45031</v>
      </c>
      <c r="AA7043">
        <v>6</v>
      </c>
    </row>
    <row r="7044" spans="25:27">
      <c r="Y7044">
        <v>620109</v>
      </c>
      <c r="Z7044" s="31">
        <v>45032</v>
      </c>
      <c r="AA7044">
        <v>6</v>
      </c>
    </row>
    <row r="7045" spans="25:27">
      <c r="Y7045">
        <v>620109</v>
      </c>
      <c r="Z7045" s="31">
        <v>45033</v>
      </c>
      <c r="AA7045">
        <v>14</v>
      </c>
    </row>
    <row r="7046" spans="25:27">
      <c r="Y7046">
        <v>620109</v>
      </c>
      <c r="Z7046" s="31">
        <v>45034</v>
      </c>
      <c r="AA7046">
        <v>12</v>
      </c>
    </row>
    <row r="7047" spans="25:27">
      <c r="Y7047">
        <v>620109</v>
      </c>
      <c r="Z7047" s="31">
        <v>45035</v>
      </c>
      <c r="AA7047">
        <v>15</v>
      </c>
    </row>
    <row r="7048" spans="25:27">
      <c r="Y7048">
        <v>620109</v>
      </c>
      <c r="Z7048" s="31">
        <v>45036</v>
      </c>
      <c r="AA7048">
        <v>5</v>
      </c>
    </row>
    <row r="7049" spans="25:27">
      <c r="Y7049">
        <v>620109</v>
      </c>
      <c r="Z7049" s="31">
        <v>45037</v>
      </c>
      <c r="AA7049">
        <v>12</v>
      </c>
    </row>
    <row r="7050" spans="25:27">
      <c r="Y7050">
        <v>620109</v>
      </c>
      <c r="Z7050" s="31">
        <v>45038</v>
      </c>
      <c r="AA7050">
        <v>20</v>
      </c>
    </row>
    <row r="7051" spans="25:27">
      <c r="Y7051">
        <v>620109</v>
      </c>
      <c r="Z7051" s="31">
        <v>45039</v>
      </c>
      <c r="AA7051">
        <v>11</v>
      </c>
    </row>
    <row r="7052" spans="25:27">
      <c r="Y7052">
        <v>620109</v>
      </c>
      <c r="Z7052" s="31">
        <v>45040</v>
      </c>
      <c r="AA7052">
        <v>13</v>
      </c>
    </row>
    <row r="7053" spans="25:27">
      <c r="Y7053">
        <v>620109</v>
      </c>
      <c r="Z7053" s="31">
        <v>45041</v>
      </c>
      <c r="AA7053">
        <v>13</v>
      </c>
    </row>
    <row r="7054" spans="25:27">
      <c r="Y7054">
        <v>620109</v>
      </c>
      <c r="Z7054" s="31">
        <v>45042</v>
      </c>
      <c r="AA7054">
        <v>11</v>
      </c>
    </row>
    <row r="7055" spans="25:27">
      <c r="Y7055">
        <v>620109</v>
      </c>
      <c r="Z7055" s="31">
        <v>45043</v>
      </c>
      <c r="AA7055">
        <v>13</v>
      </c>
    </row>
    <row r="7056" spans="25:27">
      <c r="Y7056">
        <v>620109</v>
      </c>
      <c r="Z7056" s="31">
        <v>45044</v>
      </c>
      <c r="AA7056">
        <v>0</v>
      </c>
    </row>
    <row r="7057" spans="25:27">
      <c r="Y7057">
        <v>620109</v>
      </c>
      <c r="Z7057" s="31">
        <v>45045</v>
      </c>
      <c r="AA7057">
        <v>0</v>
      </c>
    </row>
    <row r="7058" spans="25:27">
      <c r="Y7058">
        <v>620109</v>
      </c>
      <c r="Z7058" s="31">
        <v>45046</v>
      </c>
      <c r="AA7058">
        <v>0</v>
      </c>
    </row>
    <row r="7059" spans="25:27">
      <c r="Y7059">
        <v>620109</v>
      </c>
      <c r="Z7059" s="31">
        <v>45047</v>
      </c>
      <c r="AA7059">
        <v>0</v>
      </c>
    </row>
    <row r="7060" spans="25:27">
      <c r="Y7060">
        <v>620109</v>
      </c>
      <c r="Z7060" s="31">
        <v>45048</v>
      </c>
      <c r="AA7060">
        <v>0</v>
      </c>
    </row>
    <row r="7061" spans="25:27">
      <c r="Y7061">
        <v>620109</v>
      </c>
      <c r="Z7061" s="31">
        <v>45049</v>
      </c>
      <c r="AA7061">
        <v>0</v>
      </c>
    </row>
    <row r="7062" spans="25:27">
      <c r="Y7062">
        <v>620109</v>
      </c>
      <c r="Z7062" s="31">
        <v>45050</v>
      </c>
      <c r="AA7062">
        <v>0</v>
      </c>
    </row>
    <row r="7063" spans="25:27">
      <c r="Y7063">
        <v>620109</v>
      </c>
      <c r="Z7063" s="31">
        <v>45051</v>
      </c>
      <c r="AA7063">
        <v>9</v>
      </c>
    </row>
    <row r="7064" spans="25:27">
      <c r="Y7064">
        <v>620109</v>
      </c>
      <c r="Z7064" s="31">
        <v>45052</v>
      </c>
      <c r="AA7064">
        <v>2</v>
      </c>
    </row>
    <row r="7065" spans="25:27">
      <c r="Y7065">
        <v>620109</v>
      </c>
      <c r="Z7065" s="31">
        <v>45053</v>
      </c>
      <c r="AA7065">
        <v>1</v>
      </c>
    </row>
    <row r="7066" spans="25:27">
      <c r="Y7066">
        <v>620109</v>
      </c>
      <c r="Z7066" s="31">
        <v>45054</v>
      </c>
      <c r="AA7066">
        <v>0</v>
      </c>
    </row>
    <row r="7067" spans="25:27">
      <c r="Y7067">
        <v>620109</v>
      </c>
      <c r="Z7067" s="31">
        <v>45055</v>
      </c>
      <c r="AA7067">
        <v>0</v>
      </c>
    </row>
    <row r="7068" spans="25:27">
      <c r="Y7068">
        <v>620109</v>
      </c>
      <c r="Z7068" s="31">
        <v>45056</v>
      </c>
      <c r="AA7068">
        <v>9</v>
      </c>
    </row>
    <row r="7069" spans="25:27">
      <c r="Y7069">
        <v>620109</v>
      </c>
      <c r="Z7069" s="31">
        <v>45057</v>
      </c>
      <c r="AA7069">
        <v>13</v>
      </c>
    </row>
    <row r="7070" spans="25:27">
      <c r="Y7070">
        <v>620109</v>
      </c>
      <c r="Z7070" s="31">
        <v>45058</v>
      </c>
      <c r="AA7070">
        <v>0</v>
      </c>
    </row>
    <row r="7071" spans="25:27">
      <c r="Y7071">
        <v>620109</v>
      </c>
      <c r="Z7071" s="31">
        <v>45059</v>
      </c>
      <c r="AA7071">
        <v>0</v>
      </c>
    </row>
    <row r="7072" spans="25:27">
      <c r="Y7072">
        <v>620109</v>
      </c>
      <c r="Z7072" s="31">
        <v>45060</v>
      </c>
      <c r="AA7072">
        <v>3</v>
      </c>
    </row>
    <row r="7073" spans="25:27">
      <c r="Y7073">
        <v>620109</v>
      </c>
      <c r="Z7073" s="31">
        <v>45061</v>
      </c>
      <c r="AA7073">
        <v>0</v>
      </c>
    </row>
    <row r="7074" spans="25:27">
      <c r="Y7074">
        <v>620109</v>
      </c>
      <c r="Z7074" s="31">
        <v>45062</v>
      </c>
      <c r="AA7074">
        <v>0</v>
      </c>
    </row>
    <row r="7075" spans="25:27">
      <c r="Y7075">
        <v>620109</v>
      </c>
      <c r="Z7075" s="31">
        <v>45063</v>
      </c>
      <c r="AA7075">
        <v>2</v>
      </c>
    </row>
    <row r="7076" spans="25:27">
      <c r="Y7076">
        <v>620109</v>
      </c>
      <c r="Z7076" s="31">
        <v>45064</v>
      </c>
      <c r="AA7076">
        <v>1</v>
      </c>
    </row>
    <row r="7077" spans="25:27">
      <c r="Y7077">
        <v>620109</v>
      </c>
      <c r="Z7077" s="31">
        <v>45065</v>
      </c>
      <c r="AA7077">
        <v>11</v>
      </c>
    </row>
    <row r="7078" spans="25:27">
      <c r="Y7078">
        <v>620109</v>
      </c>
      <c r="Z7078" s="31">
        <v>45066</v>
      </c>
      <c r="AA7078">
        <v>8</v>
      </c>
    </row>
    <row r="7079" spans="25:27">
      <c r="Y7079">
        <v>620109</v>
      </c>
      <c r="Z7079" s="31">
        <v>45067</v>
      </c>
      <c r="AA7079">
        <v>9</v>
      </c>
    </row>
    <row r="7080" spans="25:27">
      <c r="Y7080">
        <v>620109</v>
      </c>
      <c r="Z7080" s="31">
        <v>45068</v>
      </c>
      <c r="AA7080">
        <v>21</v>
      </c>
    </row>
    <row r="7081" spans="25:27">
      <c r="Y7081">
        <v>620109</v>
      </c>
      <c r="Z7081" s="31">
        <v>45069</v>
      </c>
      <c r="AA7081">
        <v>0</v>
      </c>
    </row>
    <row r="7082" spans="25:27">
      <c r="Y7082">
        <v>620109</v>
      </c>
      <c r="Z7082" s="31">
        <v>45070</v>
      </c>
      <c r="AA7082">
        <v>0</v>
      </c>
    </row>
    <row r="7083" spans="25:27">
      <c r="Y7083">
        <v>620109</v>
      </c>
      <c r="Z7083" s="31">
        <v>45071</v>
      </c>
      <c r="AA7083">
        <v>14</v>
      </c>
    </row>
    <row r="7084" spans="25:27">
      <c r="Y7084">
        <v>620109</v>
      </c>
      <c r="Z7084" s="31">
        <v>45072</v>
      </c>
      <c r="AA7084">
        <v>19</v>
      </c>
    </row>
    <row r="7085" spans="25:27">
      <c r="Y7085">
        <v>620109</v>
      </c>
      <c r="Z7085" s="31">
        <v>45073</v>
      </c>
      <c r="AA7085">
        <v>14</v>
      </c>
    </row>
    <row r="7086" spans="25:27">
      <c r="Y7086">
        <v>620109</v>
      </c>
      <c r="Z7086" s="31">
        <v>45074</v>
      </c>
      <c r="AA7086">
        <v>20</v>
      </c>
    </row>
    <row r="7087" spans="25:27">
      <c r="Y7087">
        <v>620109</v>
      </c>
      <c r="Z7087" s="31">
        <v>45075</v>
      </c>
      <c r="AA7087">
        <v>10</v>
      </c>
    </row>
    <row r="7088" spans="25:27">
      <c r="Y7088">
        <v>620109</v>
      </c>
      <c r="Z7088" s="31">
        <v>45076</v>
      </c>
      <c r="AA7088">
        <v>17</v>
      </c>
    </row>
    <row r="7089" spans="25:27">
      <c r="Y7089">
        <v>620109</v>
      </c>
      <c r="Z7089" s="31">
        <v>45077</v>
      </c>
      <c r="AA7089">
        <v>16</v>
      </c>
    </row>
    <row r="7090" spans="25:27">
      <c r="Y7090">
        <v>620109</v>
      </c>
      <c r="Z7090" s="31">
        <v>45078</v>
      </c>
      <c r="AA7090">
        <v>0</v>
      </c>
    </row>
    <row r="7091" spans="25:27">
      <c r="Y7091">
        <v>620109</v>
      </c>
      <c r="Z7091" s="31">
        <v>45079</v>
      </c>
      <c r="AA7091">
        <v>0</v>
      </c>
    </row>
    <row r="7092" spans="25:27">
      <c r="Y7092">
        <v>620109</v>
      </c>
      <c r="Z7092" s="31">
        <v>45080</v>
      </c>
      <c r="AA7092">
        <v>14</v>
      </c>
    </row>
    <row r="7093" spans="25:27">
      <c r="Y7093">
        <v>620109</v>
      </c>
      <c r="Z7093" s="31">
        <v>45081</v>
      </c>
      <c r="AA7093">
        <v>8</v>
      </c>
    </row>
    <row r="7094" spans="25:27">
      <c r="Y7094">
        <v>620109</v>
      </c>
      <c r="Z7094" s="31">
        <v>45082</v>
      </c>
      <c r="AA7094">
        <v>13</v>
      </c>
    </row>
    <row r="7095" spans="25:27">
      <c r="Y7095">
        <v>620109</v>
      </c>
      <c r="Z7095" s="31">
        <v>45083</v>
      </c>
      <c r="AA7095">
        <v>9</v>
      </c>
    </row>
    <row r="7096" spans="25:27">
      <c r="Y7096">
        <v>620109</v>
      </c>
      <c r="Z7096" s="31">
        <v>45084</v>
      </c>
      <c r="AA7096">
        <v>16</v>
      </c>
    </row>
    <row r="7097" spans="25:27">
      <c r="Y7097">
        <v>620109</v>
      </c>
      <c r="Z7097" s="31">
        <v>45085</v>
      </c>
      <c r="AA7097">
        <v>18</v>
      </c>
    </row>
    <row r="7098" spans="25:27">
      <c r="Y7098">
        <v>620109</v>
      </c>
      <c r="Z7098" s="31">
        <v>45086</v>
      </c>
      <c r="AA7098">
        <v>21</v>
      </c>
    </row>
    <row r="7099" spans="25:27">
      <c r="Y7099">
        <v>620109</v>
      </c>
      <c r="Z7099" s="31">
        <v>45087</v>
      </c>
      <c r="AA7099">
        <v>19</v>
      </c>
    </row>
    <row r="7100" spans="25:27">
      <c r="Y7100">
        <v>620109</v>
      </c>
      <c r="Z7100" s="31">
        <v>45088</v>
      </c>
      <c r="AA7100">
        <v>14</v>
      </c>
    </row>
    <row r="7101" spans="25:27">
      <c r="Y7101">
        <v>620109</v>
      </c>
      <c r="Z7101" s="31">
        <v>45089</v>
      </c>
      <c r="AA7101">
        <v>12</v>
      </c>
    </row>
    <row r="7102" spans="25:27">
      <c r="Y7102">
        <v>620109</v>
      </c>
      <c r="Z7102" s="31">
        <v>45090</v>
      </c>
      <c r="AA7102">
        <v>24</v>
      </c>
    </row>
    <row r="7103" spans="25:27">
      <c r="Y7103">
        <v>620109</v>
      </c>
      <c r="Z7103" s="31">
        <v>45091</v>
      </c>
      <c r="AA7103">
        <v>20</v>
      </c>
    </row>
    <row r="7104" spans="25:27">
      <c r="Y7104">
        <v>620109</v>
      </c>
      <c r="Z7104" s="31">
        <v>45092</v>
      </c>
      <c r="AA7104">
        <v>0</v>
      </c>
    </row>
    <row r="7105" spans="25:27">
      <c r="Y7105">
        <v>620109</v>
      </c>
      <c r="Z7105" s="31">
        <v>45093</v>
      </c>
      <c r="AA7105">
        <v>2</v>
      </c>
    </row>
    <row r="7106" spans="25:27">
      <c r="Y7106">
        <v>620109</v>
      </c>
      <c r="Z7106" s="31">
        <v>45094</v>
      </c>
      <c r="AA7106">
        <v>0</v>
      </c>
    </row>
    <row r="7107" spans="25:27">
      <c r="Y7107">
        <v>620109</v>
      </c>
      <c r="Z7107" s="31">
        <v>45095</v>
      </c>
      <c r="AA7107">
        <v>17</v>
      </c>
    </row>
    <row r="7108" spans="25:27">
      <c r="Y7108">
        <v>620109</v>
      </c>
      <c r="Z7108" s="31">
        <v>45096</v>
      </c>
      <c r="AA7108">
        <v>6</v>
      </c>
    </row>
    <row r="7109" spans="25:27">
      <c r="Y7109">
        <v>620109</v>
      </c>
      <c r="Z7109" s="31">
        <v>45097</v>
      </c>
      <c r="AA7109">
        <v>10</v>
      </c>
    </row>
    <row r="7110" spans="25:27">
      <c r="Y7110">
        <v>620109</v>
      </c>
      <c r="Z7110" s="31">
        <v>45098</v>
      </c>
      <c r="AA7110">
        <v>14</v>
      </c>
    </row>
    <row r="7111" spans="25:27">
      <c r="Y7111">
        <v>620109</v>
      </c>
      <c r="Z7111" s="31">
        <v>45099</v>
      </c>
      <c r="AA7111">
        <v>13</v>
      </c>
    </row>
    <row r="7112" spans="25:27">
      <c r="Y7112">
        <v>620109</v>
      </c>
      <c r="Z7112" s="31">
        <v>45100</v>
      </c>
      <c r="AA7112">
        <v>8</v>
      </c>
    </row>
    <row r="7113" spans="25:27">
      <c r="Y7113">
        <v>620109</v>
      </c>
      <c r="Z7113" s="31">
        <v>45101</v>
      </c>
      <c r="AA7113">
        <v>2</v>
      </c>
    </row>
    <row r="7114" spans="25:27">
      <c r="Y7114">
        <v>620109</v>
      </c>
      <c r="Z7114" s="31">
        <v>45102</v>
      </c>
      <c r="AA7114">
        <v>0</v>
      </c>
    </row>
    <row r="7115" spans="25:27">
      <c r="Y7115">
        <v>620109</v>
      </c>
      <c r="Z7115" s="31">
        <v>45103</v>
      </c>
      <c r="AA7115">
        <v>0</v>
      </c>
    </row>
    <row r="7116" spans="25:27">
      <c r="Y7116">
        <v>620109</v>
      </c>
      <c r="Z7116" s="31">
        <v>45104</v>
      </c>
      <c r="AA7116">
        <v>0</v>
      </c>
    </row>
    <row r="7117" spans="25:27">
      <c r="Y7117">
        <v>620109</v>
      </c>
      <c r="Z7117" s="31">
        <v>45105</v>
      </c>
      <c r="AA7117">
        <v>0</v>
      </c>
    </row>
    <row r="7118" spans="25:27">
      <c r="Y7118">
        <v>620109</v>
      </c>
      <c r="Z7118" s="31">
        <v>45106</v>
      </c>
      <c r="AA7118">
        <v>0</v>
      </c>
    </row>
    <row r="7119" spans="25:27">
      <c r="Y7119">
        <v>620109</v>
      </c>
      <c r="Z7119" s="31">
        <v>45107</v>
      </c>
      <c r="AA7119">
        <v>0</v>
      </c>
    </row>
    <row r="7120" spans="25:27">
      <c r="Y7120">
        <v>620109</v>
      </c>
      <c r="Z7120" s="31">
        <v>45108</v>
      </c>
      <c r="AA7120">
        <v>0</v>
      </c>
    </row>
    <row r="7121" spans="25:27">
      <c r="Y7121">
        <v>620109</v>
      </c>
      <c r="Z7121" s="31">
        <v>45109</v>
      </c>
      <c r="AA7121">
        <v>0</v>
      </c>
    </row>
    <row r="7122" spans="25:27">
      <c r="Y7122">
        <v>620109</v>
      </c>
      <c r="Z7122" s="31">
        <v>45110</v>
      </c>
      <c r="AA7122">
        <v>0</v>
      </c>
    </row>
    <row r="7123" spans="25:27">
      <c r="Y7123">
        <v>620109</v>
      </c>
      <c r="Z7123" s="31">
        <v>45111</v>
      </c>
      <c r="AA7123">
        <v>0</v>
      </c>
    </row>
    <row r="7124" spans="25:27">
      <c r="Y7124">
        <v>620109</v>
      </c>
      <c r="Z7124" s="31">
        <v>45112</v>
      </c>
      <c r="AA7124">
        <v>0</v>
      </c>
    </row>
    <row r="7125" spans="25:27">
      <c r="Y7125">
        <v>620109</v>
      </c>
      <c r="Z7125" s="31">
        <v>45113</v>
      </c>
      <c r="AA7125">
        <v>0</v>
      </c>
    </row>
    <row r="7126" spans="25:27">
      <c r="Y7126">
        <v>620109</v>
      </c>
      <c r="Z7126" s="31">
        <v>45114</v>
      </c>
      <c r="AA7126">
        <v>0</v>
      </c>
    </row>
    <row r="7127" spans="25:27">
      <c r="Y7127">
        <v>620109</v>
      </c>
      <c r="Z7127" s="31">
        <v>45115</v>
      </c>
      <c r="AA7127">
        <v>0</v>
      </c>
    </row>
    <row r="7128" spans="25:27">
      <c r="Y7128">
        <v>620109</v>
      </c>
      <c r="Z7128" s="31">
        <v>45116</v>
      </c>
      <c r="AA7128">
        <v>0</v>
      </c>
    </row>
    <row r="7129" spans="25:27">
      <c r="Y7129">
        <v>620109</v>
      </c>
      <c r="Z7129" s="31">
        <v>45117</v>
      </c>
      <c r="AA7129">
        <v>0</v>
      </c>
    </row>
    <row r="7130" spans="25:27">
      <c r="Y7130">
        <v>620109</v>
      </c>
      <c r="Z7130" s="31">
        <v>45118</v>
      </c>
      <c r="AA7130">
        <v>0</v>
      </c>
    </row>
    <row r="7131" spans="25:27">
      <c r="Y7131">
        <v>620109</v>
      </c>
      <c r="Z7131" s="31">
        <v>45119</v>
      </c>
      <c r="AA7131">
        <v>9</v>
      </c>
    </row>
    <row r="7132" spans="25:27">
      <c r="Y7132">
        <v>620109</v>
      </c>
      <c r="Z7132" s="31">
        <v>45120</v>
      </c>
      <c r="AA7132">
        <v>0</v>
      </c>
    </row>
    <row r="7133" spans="25:27">
      <c r="Y7133">
        <v>620109</v>
      </c>
      <c r="Z7133" s="31">
        <v>45121</v>
      </c>
      <c r="AA7133">
        <v>0</v>
      </c>
    </row>
    <row r="7134" spans="25:27">
      <c r="Y7134">
        <v>620109</v>
      </c>
      <c r="Z7134" s="31">
        <v>45122</v>
      </c>
      <c r="AA7134">
        <v>4</v>
      </c>
    </row>
    <row r="7135" spans="25:27">
      <c r="Y7135">
        <v>620109</v>
      </c>
      <c r="Z7135" s="31">
        <v>45123</v>
      </c>
      <c r="AA7135">
        <v>0</v>
      </c>
    </row>
    <row r="7136" spans="25:27">
      <c r="Y7136">
        <v>620109</v>
      </c>
      <c r="Z7136" s="31">
        <v>45124</v>
      </c>
      <c r="AA7136">
        <v>0</v>
      </c>
    </row>
    <row r="7137" spans="25:27">
      <c r="Y7137">
        <v>620109</v>
      </c>
      <c r="Z7137" s="31">
        <v>45125</v>
      </c>
      <c r="AA7137">
        <v>0</v>
      </c>
    </row>
    <row r="7138" spans="25:27">
      <c r="Y7138">
        <v>620109</v>
      </c>
      <c r="Z7138" s="31">
        <v>45126</v>
      </c>
      <c r="AA7138">
        <v>3</v>
      </c>
    </row>
    <row r="7139" spans="25:27">
      <c r="Y7139">
        <v>620109</v>
      </c>
      <c r="Z7139" s="31">
        <v>45127</v>
      </c>
      <c r="AA7139">
        <v>11</v>
      </c>
    </row>
    <row r="7140" spans="25:27">
      <c r="Y7140">
        <v>620109</v>
      </c>
      <c r="Z7140" s="31">
        <v>45128</v>
      </c>
      <c r="AA7140">
        <v>14</v>
      </c>
    </row>
    <row r="7141" spans="25:27">
      <c r="Y7141">
        <v>620109</v>
      </c>
      <c r="Z7141" s="31">
        <v>45129</v>
      </c>
      <c r="AA7141">
        <v>12</v>
      </c>
    </row>
    <row r="7142" spans="25:27">
      <c r="Y7142">
        <v>620109</v>
      </c>
      <c r="Z7142" s="31">
        <v>45130</v>
      </c>
      <c r="AA7142">
        <v>6</v>
      </c>
    </row>
    <row r="7143" spans="25:27">
      <c r="Y7143">
        <v>620109</v>
      </c>
      <c r="Z7143" s="31">
        <v>45131</v>
      </c>
      <c r="AA7143">
        <v>0</v>
      </c>
    </row>
    <row r="7144" spans="25:27">
      <c r="Y7144">
        <v>620109</v>
      </c>
      <c r="Z7144" s="31">
        <v>45132</v>
      </c>
      <c r="AA7144">
        <v>0</v>
      </c>
    </row>
    <row r="7145" spans="25:27">
      <c r="Y7145">
        <v>620109</v>
      </c>
      <c r="Z7145" s="31">
        <v>45133</v>
      </c>
      <c r="AA7145">
        <v>0</v>
      </c>
    </row>
    <row r="7146" spans="25:27">
      <c r="Y7146">
        <v>620109</v>
      </c>
      <c r="Z7146" s="31">
        <v>45134</v>
      </c>
      <c r="AA7146">
        <v>11</v>
      </c>
    </row>
    <row r="7147" spans="25:27">
      <c r="Y7147">
        <v>620109</v>
      </c>
      <c r="Z7147" s="31">
        <v>45135</v>
      </c>
      <c r="AA7147">
        <v>1</v>
      </c>
    </row>
    <row r="7148" spans="25:27">
      <c r="Y7148">
        <v>620109</v>
      </c>
      <c r="Z7148" s="31">
        <v>45136</v>
      </c>
      <c r="AA7148">
        <v>0</v>
      </c>
    </row>
    <row r="7149" spans="25:27">
      <c r="Y7149">
        <v>620109</v>
      </c>
      <c r="Z7149" s="31">
        <v>45137</v>
      </c>
      <c r="AA7149">
        <v>0</v>
      </c>
    </row>
    <row r="7150" spans="25:27">
      <c r="Y7150">
        <v>620109</v>
      </c>
      <c r="Z7150" s="31">
        <v>45138</v>
      </c>
      <c r="AA7150">
        <v>0</v>
      </c>
    </row>
    <row r="7151" spans="25:27">
      <c r="Y7151">
        <v>620109</v>
      </c>
      <c r="Z7151" s="31">
        <v>45139</v>
      </c>
      <c r="AA7151">
        <v>0</v>
      </c>
    </row>
    <row r="7152" spans="25:27">
      <c r="Y7152">
        <v>620109</v>
      </c>
      <c r="Z7152" s="31">
        <v>45140</v>
      </c>
      <c r="AA7152">
        <v>0</v>
      </c>
    </row>
    <row r="7153" spans="25:27">
      <c r="Y7153">
        <v>620109</v>
      </c>
      <c r="Z7153" s="31">
        <v>45141</v>
      </c>
      <c r="AA7153">
        <v>0</v>
      </c>
    </row>
    <row r="7154" spans="25:27">
      <c r="Y7154">
        <v>620109</v>
      </c>
      <c r="Z7154" s="31">
        <v>45142</v>
      </c>
      <c r="AA7154">
        <v>0</v>
      </c>
    </row>
    <row r="7155" spans="25:27">
      <c r="Y7155">
        <v>620109</v>
      </c>
      <c r="Z7155" s="31">
        <v>45143</v>
      </c>
      <c r="AA7155">
        <v>0</v>
      </c>
    </row>
    <row r="7156" spans="25:27">
      <c r="Y7156">
        <v>620109</v>
      </c>
      <c r="Z7156" s="31">
        <v>45144</v>
      </c>
      <c r="AA7156">
        <v>11</v>
      </c>
    </row>
    <row r="7157" spans="25:27">
      <c r="Y7157">
        <v>620109</v>
      </c>
      <c r="Z7157" s="31">
        <v>45145</v>
      </c>
      <c r="AA7157">
        <v>8</v>
      </c>
    </row>
    <row r="7158" spans="25:27">
      <c r="Y7158">
        <v>620109</v>
      </c>
      <c r="Z7158" s="31">
        <v>45146</v>
      </c>
      <c r="AA7158">
        <v>19</v>
      </c>
    </row>
    <row r="7159" spans="25:27">
      <c r="Y7159">
        <v>620109</v>
      </c>
      <c r="Z7159" s="31">
        <v>45147</v>
      </c>
      <c r="AA7159">
        <v>3</v>
      </c>
    </row>
    <row r="7160" spans="25:27">
      <c r="Y7160">
        <v>620109</v>
      </c>
      <c r="Z7160" s="31">
        <v>45148</v>
      </c>
      <c r="AA7160">
        <v>14</v>
      </c>
    </row>
    <row r="7161" spans="25:27">
      <c r="Y7161">
        <v>620109</v>
      </c>
      <c r="Z7161" s="31">
        <v>45149</v>
      </c>
      <c r="AA7161">
        <v>11</v>
      </c>
    </row>
    <row r="7162" spans="25:27">
      <c r="Y7162">
        <v>620109</v>
      </c>
      <c r="Z7162" s="31">
        <v>45150</v>
      </c>
      <c r="AA7162">
        <v>8</v>
      </c>
    </row>
    <row r="7163" spans="25:27">
      <c r="Y7163">
        <v>620109</v>
      </c>
      <c r="Z7163" s="31">
        <v>45151</v>
      </c>
      <c r="AA7163">
        <v>0</v>
      </c>
    </row>
    <row r="7164" spans="25:27">
      <c r="Y7164">
        <v>620109</v>
      </c>
      <c r="Z7164" s="31">
        <v>45152</v>
      </c>
      <c r="AA7164">
        <v>0</v>
      </c>
    </row>
    <row r="7165" spans="25:27">
      <c r="Y7165">
        <v>620109</v>
      </c>
      <c r="Z7165" s="31">
        <v>45153</v>
      </c>
      <c r="AA7165">
        <v>0</v>
      </c>
    </row>
    <row r="7166" spans="25:27">
      <c r="Y7166">
        <v>620109</v>
      </c>
      <c r="Z7166" s="31">
        <v>45154</v>
      </c>
      <c r="AA7166">
        <v>7</v>
      </c>
    </row>
    <row r="7167" spans="25:27">
      <c r="Y7167">
        <v>620109</v>
      </c>
      <c r="Z7167" s="31">
        <v>45155</v>
      </c>
      <c r="AA7167">
        <v>7</v>
      </c>
    </row>
    <row r="7168" spans="25:27">
      <c r="Y7168">
        <v>620109</v>
      </c>
      <c r="Z7168" s="31">
        <v>45156</v>
      </c>
      <c r="AA7168">
        <v>0</v>
      </c>
    </row>
    <row r="7169" spans="25:27">
      <c r="Y7169">
        <v>620109</v>
      </c>
      <c r="Z7169" s="31">
        <v>45157</v>
      </c>
      <c r="AA7169">
        <v>0</v>
      </c>
    </row>
    <row r="7170" spans="25:27">
      <c r="Y7170">
        <v>620109</v>
      </c>
      <c r="Z7170" s="31">
        <v>45158</v>
      </c>
      <c r="AA7170">
        <v>0</v>
      </c>
    </row>
    <row r="7171" spans="25:27">
      <c r="Y7171">
        <v>620109</v>
      </c>
      <c r="Z7171" s="31">
        <v>45159</v>
      </c>
      <c r="AA7171">
        <v>15</v>
      </c>
    </row>
    <row r="7172" spans="25:27">
      <c r="Y7172">
        <v>620109</v>
      </c>
      <c r="Z7172" s="31">
        <v>45160</v>
      </c>
      <c r="AA7172">
        <v>5</v>
      </c>
    </row>
    <row r="7173" spans="25:27">
      <c r="Y7173">
        <v>620109</v>
      </c>
      <c r="Z7173" s="31">
        <v>45161</v>
      </c>
      <c r="AA7173">
        <v>0</v>
      </c>
    </row>
    <row r="7174" spans="25:27">
      <c r="Y7174">
        <v>620109</v>
      </c>
      <c r="Z7174" s="31">
        <v>45162</v>
      </c>
      <c r="AA7174">
        <v>0</v>
      </c>
    </row>
    <row r="7175" spans="25:27">
      <c r="Y7175">
        <v>620109</v>
      </c>
      <c r="Z7175" s="31">
        <v>45163</v>
      </c>
      <c r="AA7175">
        <v>0</v>
      </c>
    </row>
    <row r="7176" spans="25:27">
      <c r="Y7176">
        <v>620109</v>
      </c>
      <c r="Z7176" s="31">
        <v>45164</v>
      </c>
      <c r="AA7176">
        <v>0</v>
      </c>
    </row>
    <row r="7177" spans="25:27">
      <c r="Y7177">
        <v>620109</v>
      </c>
      <c r="Z7177" s="31">
        <v>45165</v>
      </c>
      <c r="AA7177">
        <v>3</v>
      </c>
    </row>
    <row r="7178" spans="25:27">
      <c r="Y7178">
        <v>620109</v>
      </c>
      <c r="Z7178" s="31">
        <v>45166</v>
      </c>
      <c r="AA7178">
        <v>0</v>
      </c>
    </row>
    <row r="7179" spans="25:27">
      <c r="Y7179">
        <v>620109</v>
      </c>
      <c r="Z7179" s="31">
        <v>45167</v>
      </c>
      <c r="AA7179">
        <v>6</v>
      </c>
    </row>
    <row r="7180" spans="25:27">
      <c r="Y7180">
        <v>620109</v>
      </c>
      <c r="Z7180" s="31">
        <v>45168</v>
      </c>
      <c r="AA7180">
        <v>4</v>
      </c>
    </row>
    <row r="7181" spans="25:27">
      <c r="Y7181">
        <v>620109</v>
      </c>
      <c r="Z7181" s="31">
        <v>45169</v>
      </c>
      <c r="AA7181">
        <v>2</v>
      </c>
    </row>
    <row r="7182" spans="25:27">
      <c r="Y7182">
        <v>620109</v>
      </c>
      <c r="Z7182" s="31">
        <v>45170</v>
      </c>
      <c r="AA7182">
        <v>8</v>
      </c>
    </row>
    <row r="7183" spans="25:27">
      <c r="Y7183">
        <v>620109</v>
      </c>
      <c r="Z7183" s="31">
        <v>45171</v>
      </c>
      <c r="AA7183">
        <v>0</v>
      </c>
    </row>
    <row r="7184" spans="25:27">
      <c r="Y7184">
        <v>620109</v>
      </c>
      <c r="Z7184" s="31">
        <v>45172</v>
      </c>
      <c r="AA7184">
        <v>0</v>
      </c>
    </row>
    <row r="7185" spans="25:27">
      <c r="Y7185">
        <v>620109</v>
      </c>
      <c r="Z7185" s="31">
        <v>45173</v>
      </c>
      <c r="AA7185">
        <v>0</v>
      </c>
    </row>
    <row r="7186" spans="25:27">
      <c r="Y7186">
        <v>620109</v>
      </c>
      <c r="Z7186" s="31">
        <v>45174</v>
      </c>
      <c r="AA7186">
        <v>0</v>
      </c>
    </row>
    <row r="7187" spans="25:27">
      <c r="Y7187">
        <v>620109</v>
      </c>
      <c r="Z7187" s="31">
        <v>45175</v>
      </c>
      <c r="AA7187">
        <v>0</v>
      </c>
    </row>
    <row r="7188" spans="25:27">
      <c r="Y7188">
        <v>620109</v>
      </c>
      <c r="Z7188" s="31">
        <v>45176</v>
      </c>
      <c r="AA7188">
        <v>0</v>
      </c>
    </row>
    <row r="7189" spans="25:27">
      <c r="Y7189">
        <v>620109</v>
      </c>
      <c r="Z7189" s="31">
        <v>45177</v>
      </c>
      <c r="AA7189">
        <v>8</v>
      </c>
    </row>
    <row r="7190" spans="25:27">
      <c r="Y7190">
        <v>620109</v>
      </c>
      <c r="Z7190" s="31">
        <v>45178</v>
      </c>
      <c r="AA7190">
        <v>0</v>
      </c>
    </row>
    <row r="7191" spans="25:27">
      <c r="Y7191">
        <v>620109</v>
      </c>
      <c r="Z7191" s="31">
        <v>45179</v>
      </c>
      <c r="AA7191">
        <v>0</v>
      </c>
    </row>
    <row r="7192" spans="25:27">
      <c r="Y7192">
        <v>620109</v>
      </c>
      <c r="Z7192" s="31">
        <v>45180</v>
      </c>
      <c r="AA7192">
        <v>0</v>
      </c>
    </row>
    <row r="7193" spans="25:27">
      <c r="Y7193">
        <v>620109</v>
      </c>
      <c r="Z7193" s="31">
        <v>45181</v>
      </c>
      <c r="AA7193">
        <v>1</v>
      </c>
    </row>
    <row r="7194" spans="25:27">
      <c r="Y7194">
        <v>620109</v>
      </c>
      <c r="Z7194" s="31">
        <v>45182</v>
      </c>
      <c r="AA7194">
        <v>0</v>
      </c>
    </row>
    <row r="7195" spans="25:27">
      <c r="Y7195">
        <v>620109</v>
      </c>
      <c r="Z7195" s="31">
        <v>45183</v>
      </c>
      <c r="AA7195">
        <v>0</v>
      </c>
    </row>
    <row r="7196" spans="25:27">
      <c r="Y7196">
        <v>620109</v>
      </c>
      <c r="Z7196" s="31">
        <v>45184</v>
      </c>
      <c r="AA7196">
        <v>0</v>
      </c>
    </row>
    <row r="7197" spans="25:27">
      <c r="Y7197">
        <v>620109</v>
      </c>
      <c r="Z7197" s="31">
        <v>45185</v>
      </c>
      <c r="AA7197">
        <v>0</v>
      </c>
    </row>
    <row r="7198" spans="25:27">
      <c r="Y7198">
        <v>620109</v>
      </c>
      <c r="Z7198" s="31">
        <v>45186</v>
      </c>
      <c r="AA7198">
        <v>0</v>
      </c>
    </row>
    <row r="7199" spans="25:27">
      <c r="Y7199">
        <v>620109</v>
      </c>
      <c r="Z7199" s="31">
        <v>45187</v>
      </c>
      <c r="AA7199">
        <v>0</v>
      </c>
    </row>
    <row r="7200" spans="25:27">
      <c r="Y7200">
        <v>620109</v>
      </c>
      <c r="Z7200" s="31">
        <v>45188</v>
      </c>
      <c r="AA7200">
        <v>0</v>
      </c>
    </row>
    <row r="7201" spans="25:27">
      <c r="Y7201">
        <v>620109</v>
      </c>
      <c r="Z7201" s="31">
        <v>45189</v>
      </c>
      <c r="AA7201">
        <v>0</v>
      </c>
    </row>
    <row r="7202" spans="25:27">
      <c r="Y7202">
        <v>620109</v>
      </c>
      <c r="Z7202" s="31">
        <v>45190</v>
      </c>
      <c r="AA7202">
        <v>0</v>
      </c>
    </row>
    <row r="7203" spans="25:27">
      <c r="Y7203">
        <v>620109</v>
      </c>
      <c r="Z7203" s="31">
        <v>45191</v>
      </c>
      <c r="AA7203">
        <v>7</v>
      </c>
    </row>
    <row r="7204" spans="25:27">
      <c r="Y7204">
        <v>620109</v>
      </c>
      <c r="Z7204" s="31">
        <v>45192</v>
      </c>
      <c r="AA7204">
        <v>1</v>
      </c>
    </row>
    <row r="7205" spans="25:27">
      <c r="Y7205">
        <v>620109</v>
      </c>
      <c r="Z7205" s="31">
        <v>45193</v>
      </c>
      <c r="AA7205">
        <v>1</v>
      </c>
    </row>
    <row r="7206" spans="25:27">
      <c r="Y7206">
        <v>620109</v>
      </c>
      <c r="Z7206" s="31">
        <v>45194</v>
      </c>
      <c r="AA7206">
        <v>0</v>
      </c>
    </row>
    <row r="7207" spans="25:27">
      <c r="Y7207">
        <v>620109</v>
      </c>
      <c r="Z7207" s="31">
        <v>45195</v>
      </c>
      <c r="AA7207">
        <v>0</v>
      </c>
    </row>
    <row r="7208" spans="25:27">
      <c r="Y7208">
        <v>620109</v>
      </c>
      <c r="Z7208" s="31">
        <v>45196</v>
      </c>
      <c r="AA7208">
        <v>0</v>
      </c>
    </row>
    <row r="7209" spans="25:27">
      <c r="Y7209">
        <v>620109</v>
      </c>
      <c r="Z7209" s="31">
        <v>45197</v>
      </c>
      <c r="AA7209">
        <v>2</v>
      </c>
    </row>
    <row r="7210" spans="25:27">
      <c r="Y7210">
        <v>620109</v>
      </c>
      <c r="Z7210" s="31">
        <v>45198</v>
      </c>
      <c r="AA7210">
        <v>0</v>
      </c>
    </row>
    <row r="7211" spans="25:27">
      <c r="Y7211">
        <v>620109</v>
      </c>
      <c r="Z7211" s="31">
        <v>45199</v>
      </c>
      <c r="AA7211">
        <v>0</v>
      </c>
    </row>
    <row r="7212" spans="25:27">
      <c r="Y7212">
        <v>620109</v>
      </c>
      <c r="Z7212" s="31">
        <v>45200</v>
      </c>
      <c r="AA7212">
        <v>0</v>
      </c>
    </row>
    <row r="7213" spans="25:27">
      <c r="Y7213">
        <v>620109</v>
      </c>
      <c r="Z7213" s="31">
        <v>45201</v>
      </c>
      <c r="AA7213">
        <v>0</v>
      </c>
    </row>
    <row r="7214" spans="25:27">
      <c r="Y7214">
        <v>620109</v>
      </c>
      <c r="Z7214" s="31">
        <v>45202</v>
      </c>
      <c r="AA7214">
        <v>6</v>
      </c>
    </row>
    <row r="7215" spans="25:27">
      <c r="Y7215">
        <v>620109</v>
      </c>
      <c r="Z7215" s="31">
        <v>45203</v>
      </c>
      <c r="AA7215">
        <v>11</v>
      </c>
    </row>
    <row r="7216" spans="25:27">
      <c r="Y7216">
        <v>620109</v>
      </c>
      <c r="Z7216" s="31">
        <v>45204</v>
      </c>
      <c r="AA7216">
        <v>0</v>
      </c>
    </row>
    <row r="7217" spans="25:27">
      <c r="Y7217">
        <v>620109</v>
      </c>
      <c r="Z7217" s="31">
        <v>45205</v>
      </c>
      <c r="AA7217">
        <v>5</v>
      </c>
    </row>
    <row r="7218" spans="25:27">
      <c r="Y7218">
        <v>620109</v>
      </c>
      <c r="Z7218" s="31">
        <v>45206</v>
      </c>
      <c r="AA7218">
        <v>0</v>
      </c>
    </row>
    <row r="7219" spans="25:27">
      <c r="Y7219">
        <v>620109</v>
      </c>
      <c r="Z7219" s="31">
        <v>45207</v>
      </c>
      <c r="AA7219">
        <v>0</v>
      </c>
    </row>
    <row r="7220" spans="25:27">
      <c r="Y7220">
        <v>620109</v>
      </c>
      <c r="Z7220" s="31">
        <v>45208</v>
      </c>
      <c r="AA7220">
        <v>0</v>
      </c>
    </row>
    <row r="7221" spans="25:27">
      <c r="Y7221">
        <v>620109</v>
      </c>
      <c r="Z7221" s="31">
        <v>45209</v>
      </c>
      <c r="AA7221">
        <v>0</v>
      </c>
    </row>
    <row r="7222" spans="25:27">
      <c r="Y7222">
        <v>620109</v>
      </c>
      <c r="Z7222" s="31">
        <v>45210</v>
      </c>
      <c r="AA7222">
        <v>0</v>
      </c>
    </row>
    <row r="7223" spans="25:27">
      <c r="Y7223">
        <v>620109</v>
      </c>
      <c r="Z7223" s="31">
        <v>45211</v>
      </c>
      <c r="AA7223">
        <v>0</v>
      </c>
    </row>
    <row r="7224" spans="25:27">
      <c r="Y7224">
        <v>620109</v>
      </c>
      <c r="Z7224" s="31">
        <v>45212</v>
      </c>
      <c r="AA7224">
        <v>0</v>
      </c>
    </row>
    <row r="7225" spans="25:27">
      <c r="Y7225">
        <v>620109</v>
      </c>
      <c r="Z7225" s="31">
        <v>45213</v>
      </c>
      <c r="AA7225">
        <v>0</v>
      </c>
    </row>
    <row r="7226" spans="25:27">
      <c r="Y7226">
        <v>620109</v>
      </c>
      <c r="Z7226" s="31">
        <v>45214</v>
      </c>
      <c r="AA7226">
        <v>0</v>
      </c>
    </row>
    <row r="7227" spans="25:27">
      <c r="Y7227">
        <v>620109</v>
      </c>
      <c r="Z7227" s="31">
        <v>45215</v>
      </c>
      <c r="AA7227">
        <v>0</v>
      </c>
    </row>
    <row r="7228" spans="25:27">
      <c r="Y7228">
        <v>620109</v>
      </c>
      <c r="Z7228" s="31">
        <v>45216</v>
      </c>
      <c r="AA7228">
        <v>0</v>
      </c>
    </row>
    <row r="7229" spans="25:27">
      <c r="Y7229">
        <v>620109</v>
      </c>
      <c r="Z7229" s="31">
        <v>45217</v>
      </c>
      <c r="AA7229">
        <v>8</v>
      </c>
    </row>
    <row r="7230" spans="25:27">
      <c r="Y7230">
        <v>620109</v>
      </c>
      <c r="Z7230" s="31">
        <v>45218</v>
      </c>
      <c r="AA7230">
        <v>0</v>
      </c>
    </row>
    <row r="7231" spans="25:27">
      <c r="Y7231">
        <v>620109</v>
      </c>
      <c r="Z7231" s="31">
        <v>45219</v>
      </c>
      <c r="AA7231">
        <v>0</v>
      </c>
    </row>
    <row r="7232" spans="25:27">
      <c r="Y7232">
        <v>620109</v>
      </c>
      <c r="Z7232" s="31">
        <v>45220</v>
      </c>
      <c r="AA7232">
        <v>0</v>
      </c>
    </row>
    <row r="7233" spans="25:27">
      <c r="Y7233">
        <v>620109</v>
      </c>
      <c r="Z7233" s="31">
        <v>45221</v>
      </c>
      <c r="AA7233">
        <v>10</v>
      </c>
    </row>
    <row r="7234" spans="25:27">
      <c r="Y7234">
        <v>620109</v>
      </c>
      <c r="Z7234" s="31">
        <v>45222</v>
      </c>
      <c r="AA7234">
        <v>10</v>
      </c>
    </row>
    <row r="7235" spans="25:27">
      <c r="Y7235">
        <v>620109</v>
      </c>
      <c r="Z7235" s="31">
        <v>45223</v>
      </c>
      <c r="AA7235">
        <v>4</v>
      </c>
    </row>
    <row r="7236" spans="25:27">
      <c r="Y7236">
        <v>620109</v>
      </c>
      <c r="Z7236" s="31">
        <v>45224</v>
      </c>
      <c r="AA7236">
        <v>11</v>
      </c>
    </row>
    <row r="7237" spans="25:27">
      <c r="Y7237">
        <v>620109</v>
      </c>
      <c r="Z7237" s="31">
        <v>45225</v>
      </c>
      <c r="AA7237">
        <v>0</v>
      </c>
    </row>
    <row r="7238" spans="25:27">
      <c r="Y7238">
        <v>620109</v>
      </c>
      <c r="Z7238" s="31">
        <v>45226</v>
      </c>
      <c r="AA7238">
        <v>5</v>
      </c>
    </row>
    <row r="7239" spans="25:27">
      <c r="Y7239">
        <v>620109</v>
      </c>
      <c r="Z7239" s="31">
        <v>45227</v>
      </c>
      <c r="AA7239">
        <v>13</v>
      </c>
    </row>
    <row r="7240" spans="25:27">
      <c r="Y7240">
        <v>620109</v>
      </c>
      <c r="Z7240" s="31">
        <v>45228</v>
      </c>
      <c r="AA7240">
        <v>1</v>
      </c>
    </row>
    <row r="7241" spans="25:27">
      <c r="Y7241">
        <v>620109</v>
      </c>
      <c r="Z7241" s="31">
        <v>45229</v>
      </c>
      <c r="AA7241">
        <v>7</v>
      </c>
    </row>
    <row r="7242" spans="25:27">
      <c r="Y7242">
        <v>620109</v>
      </c>
      <c r="Z7242" s="31">
        <v>45230</v>
      </c>
      <c r="AA7242">
        <v>1</v>
      </c>
    </row>
    <row r="7243" spans="25:27">
      <c r="Y7243">
        <v>620109</v>
      </c>
      <c r="Z7243" s="31">
        <v>45231</v>
      </c>
      <c r="AA7243">
        <v>13</v>
      </c>
    </row>
    <row r="7244" spans="25:27">
      <c r="Y7244">
        <v>620109</v>
      </c>
      <c r="Z7244" s="31">
        <v>45232</v>
      </c>
      <c r="AA7244">
        <v>0</v>
      </c>
    </row>
    <row r="7245" spans="25:27">
      <c r="Y7245">
        <v>620109</v>
      </c>
      <c r="Z7245" s="31">
        <v>45233</v>
      </c>
      <c r="AA7245">
        <v>0</v>
      </c>
    </row>
    <row r="7246" spans="25:27">
      <c r="Y7246">
        <v>620109</v>
      </c>
      <c r="Z7246" s="31">
        <v>45234</v>
      </c>
      <c r="AA7246">
        <v>0</v>
      </c>
    </row>
    <row r="7247" spans="25:27">
      <c r="Y7247">
        <v>620109</v>
      </c>
      <c r="Z7247" s="31">
        <v>45235</v>
      </c>
      <c r="AA7247">
        <v>10</v>
      </c>
    </row>
    <row r="7248" spans="25:27">
      <c r="Y7248">
        <v>620109</v>
      </c>
      <c r="Z7248" s="31">
        <v>45236</v>
      </c>
      <c r="AA7248">
        <v>18</v>
      </c>
    </row>
    <row r="7249" spans="25:27">
      <c r="Y7249">
        <v>620109</v>
      </c>
      <c r="Z7249" s="31">
        <v>45237</v>
      </c>
      <c r="AA7249">
        <v>15</v>
      </c>
    </row>
    <row r="7250" spans="25:27">
      <c r="Y7250">
        <v>620109</v>
      </c>
      <c r="Z7250" s="31">
        <v>45238</v>
      </c>
      <c r="AA7250">
        <v>14</v>
      </c>
    </row>
    <row r="7251" spans="25:27">
      <c r="Y7251">
        <v>620109</v>
      </c>
      <c r="Z7251" s="31">
        <v>45239</v>
      </c>
      <c r="AA7251">
        <v>0</v>
      </c>
    </row>
    <row r="7252" spans="25:27">
      <c r="Y7252">
        <v>620109</v>
      </c>
      <c r="Z7252" s="31">
        <v>45240</v>
      </c>
      <c r="AA7252">
        <v>0</v>
      </c>
    </row>
    <row r="7253" spans="25:27">
      <c r="Y7253">
        <v>620109</v>
      </c>
      <c r="Z7253" s="31">
        <v>45241</v>
      </c>
      <c r="AA7253">
        <v>0</v>
      </c>
    </row>
    <row r="7254" spans="25:27">
      <c r="Y7254">
        <v>620109</v>
      </c>
      <c r="Z7254" s="31">
        <v>45242</v>
      </c>
      <c r="AA7254">
        <v>0</v>
      </c>
    </row>
    <row r="7255" spans="25:27">
      <c r="Y7255">
        <v>620109</v>
      </c>
      <c r="Z7255" s="31">
        <v>45243</v>
      </c>
      <c r="AA7255">
        <v>0</v>
      </c>
    </row>
    <row r="7256" spans="25:27">
      <c r="Y7256">
        <v>620109</v>
      </c>
      <c r="Z7256" s="31">
        <v>45244</v>
      </c>
      <c r="AA7256">
        <v>0</v>
      </c>
    </row>
    <row r="7257" spans="25:27">
      <c r="Y7257">
        <v>620109</v>
      </c>
      <c r="Z7257" s="31">
        <v>45245</v>
      </c>
      <c r="AA7257">
        <v>0</v>
      </c>
    </row>
    <row r="7258" spans="25:27">
      <c r="Y7258">
        <v>620109</v>
      </c>
      <c r="Z7258" s="31">
        <v>45246</v>
      </c>
      <c r="AA7258">
        <v>19</v>
      </c>
    </row>
    <row r="7259" spans="25:27">
      <c r="Y7259">
        <v>620109</v>
      </c>
      <c r="Z7259" s="31">
        <v>45247</v>
      </c>
      <c r="AA7259">
        <v>15</v>
      </c>
    </row>
    <row r="7260" spans="25:27">
      <c r="Y7260">
        <v>620109</v>
      </c>
      <c r="Z7260" s="31">
        <v>45248</v>
      </c>
      <c r="AA7260">
        <v>0</v>
      </c>
    </row>
    <row r="7261" spans="25:27">
      <c r="Y7261">
        <v>620109</v>
      </c>
      <c r="Z7261" s="31">
        <v>45249</v>
      </c>
      <c r="AA7261">
        <v>16</v>
      </c>
    </row>
    <row r="7262" spans="25:27">
      <c r="Y7262">
        <v>620109</v>
      </c>
      <c r="Z7262" s="31">
        <v>45250</v>
      </c>
      <c r="AA7262">
        <v>19</v>
      </c>
    </row>
    <row r="7263" spans="25:27">
      <c r="Y7263">
        <v>620109</v>
      </c>
      <c r="Z7263" s="31">
        <v>45251</v>
      </c>
      <c r="AA7263">
        <v>20</v>
      </c>
    </row>
    <row r="7264" spans="25:27">
      <c r="Y7264">
        <v>620109</v>
      </c>
      <c r="Z7264" s="31">
        <v>45252</v>
      </c>
      <c r="AA7264">
        <v>0</v>
      </c>
    </row>
    <row r="7265" spans="25:27">
      <c r="Y7265">
        <v>620109</v>
      </c>
      <c r="Z7265" s="31">
        <v>45253</v>
      </c>
      <c r="AA7265">
        <v>13</v>
      </c>
    </row>
    <row r="7266" spans="25:27">
      <c r="Y7266">
        <v>620109</v>
      </c>
      <c r="Z7266" s="31">
        <v>45254</v>
      </c>
      <c r="AA7266">
        <v>20</v>
      </c>
    </row>
    <row r="7267" spans="25:27">
      <c r="Y7267">
        <v>620109</v>
      </c>
      <c r="Z7267" s="31">
        <v>45255</v>
      </c>
      <c r="AA7267">
        <v>18</v>
      </c>
    </row>
    <row r="7268" spans="25:27">
      <c r="Y7268">
        <v>620109</v>
      </c>
      <c r="Z7268" s="31">
        <v>45256</v>
      </c>
      <c r="AA7268">
        <v>17</v>
      </c>
    </row>
    <row r="7269" spans="25:27">
      <c r="Y7269">
        <v>620109</v>
      </c>
      <c r="Z7269" s="31">
        <v>45257</v>
      </c>
      <c r="AA7269">
        <v>20</v>
      </c>
    </row>
    <row r="7270" spans="25:27">
      <c r="Y7270">
        <v>620109</v>
      </c>
      <c r="Z7270" s="31">
        <v>45258</v>
      </c>
      <c r="AA7270">
        <v>9</v>
      </c>
    </row>
    <row r="7271" spans="25:27">
      <c r="Y7271">
        <v>620109</v>
      </c>
      <c r="Z7271" s="31">
        <v>45259</v>
      </c>
      <c r="AA7271">
        <v>21</v>
      </c>
    </row>
    <row r="7272" spans="25:27">
      <c r="Y7272">
        <v>620109</v>
      </c>
      <c r="Z7272" s="31">
        <v>45260</v>
      </c>
      <c r="AA7272">
        <v>16</v>
      </c>
    </row>
    <row r="7273" spans="25:27">
      <c r="Y7273">
        <v>620109</v>
      </c>
      <c r="Z7273" s="31">
        <v>45261</v>
      </c>
      <c r="AA7273">
        <v>0</v>
      </c>
    </row>
    <row r="7274" spans="25:27">
      <c r="Y7274">
        <v>620109</v>
      </c>
      <c r="Z7274" s="31">
        <v>45262</v>
      </c>
      <c r="AA7274">
        <v>4</v>
      </c>
    </row>
    <row r="7275" spans="25:27">
      <c r="Y7275">
        <v>620109</v>
      </c>
      <c r="Z7275" s="31">
        <v>45263</v>
      </c>
      <c r="AA7275">
        <v>9</v>
      </c>
    </row>
    <row r="7276" spans="25:27">
      <c r="Y7276">
        <v>620109</v>
      </c>
      <c r="Z7276" s="31">
        <v>45264</v>
      </c>
      <c r="AA7276">
        <v>1</v>
      </c>
    </row>
    <row r="7277" spans="25:27">
      <c r="Y7277">
        <v>620109</v>
      </c>
      <c r="Z7277" s="31">
        <v>45265</v>
      </c>
      <c r="AA7277">
        <v>0</v>
      </c>
    </row>
    <row r="7278" spans="25:27">
      <c r="Y7278">
        <v>620109</v>
      </c>
      <c r="Z7278" s="31">
        <v>45266</v>
      </c>
      <c r="AA7278">
        <v>10</v>
      </c>
    </row>
    <row r="7279" spans="25:27">
      <c r="Y7279">
        <v>620109</v>
      </c>
      <c r="Z7279" s="31">
        <v>45267</v>
      </c>
      <c r="AA7279">
        <v>20</v>
      </c>
    </row>
    <row r="7280" spans="25:27">
      <c r="Y7280">
        <v>620109</v>
      </c>
      <c r="Z7280" s="31">
        <v>45268</v>
      </c>
      <c r="AA7280">
        <v>12</v>
      </c>
    </row>
    <row r="7281" spans="25:27">
      <c r="Y7281">
        <v>620109</v>
      </c>
      <c r="Z7281" s="31">
        <v>45269</v>
      </c>
      <c r="AA7281">
        <v>19</v>
      </c>
    </row>
    <row r="7282" spans="25:27">
      <c r="Y7282">
        <v>620109</v>
      </c>
      <c r="Z7282" s="31">
        <v>45270</v>
      </c>
      <c r="AA7282">
        <v>11</v>
      </c>
    </row>
    <row r="7283" spans="25:27">
      <c r="Y7283">
        <v>620109</v>
      </c>
      <c r="Z7283" s="31">
        <v>45271</v>
      </c>
      <c r="AA7283">
        <v>18</v>
      </c>
    </row>
    <row r="7284" spans="25:27">
      <c r="Y7284">
        <v>620109</v>
      </c>
      <c r="Z7284" s="31">
        <v>45272</v>
      </c>
      <c r="AA7284">
        <v>0</v>
      </c>
    </row>
    <row r="7285" spans="25:27">
      <c r="Y7285">
        <v>620109</v>
      </c>
      <c r="Z7285" s="31">
        <v>45273</v>
      </c>
      <c r="AA7285">
        <v>0</v>
      </c>
    </row>
    <row r="7286" spans="25:27">
      <c r="Y7286">
        <v>620109</v>
      </c>
      <c r="Z7286" s="31">
        <v>45274</v>
      </c>
      <c r="AA7286">
        <v>0</v>
      </c>
    </row>
    <row r="7287" spans="25:27">
      <c r="Y7287">
        <v>620109</v>
      </c>
      <c r="Z7287" s="31">
        <v>45275</v>
      </c>
      <c r="AA7287">
        <v>0</v>
      </c>
    </row>
    <row r="7288" spans="25:27">
      <c r="Y7288">
        <v>620109</v>
      </c>
      <c r="Z7288" s="31">
        <v>45276</v>
      </c>
      <c r="AA7288">
        <v>0</v>
      </c>
    </row>
    <row r="7289" spans="25:27">
      <c r="Y7289">
        <v>620109</v>
      </c>
      <c r="Z7289" s="31">
        <v>45277</v>
      </c>
      <c r="AA7289">
        <v>0</v>
      </c>
    </row>
    <row r="7290" spans="25:27">
      <c r="Y7290">
        <v>620109</v>
      </c>
      <c r="Z7290" s="31">
        <v>45278</v>
      </c>
      <c r="AA7290">
        <v>0</v>
      </c>
    </row>
    <row r="7291" spans="25:27">
      <c r="Y7291">
        <v>620109</v>
      </c>
      <c r="Z7291" s="31">
        <v>45279</v>
      </c>
      <c r="AA7291">
        <v>0</v>
      </c>
    </row>
    <row r="7292" spans="25:27">
      <c r="Y7292">
        <v>620109</v>
      </c>
      <c r="Z7292" s="31">
        <v>45280</v>
      </c>
      <c r="AA7292">
        <v>0</v>
      </c>
    </row>
    <row r="7293" spans="25:27">
      <c r="Y7293">
        <v>620109</v>
      </c>
      <c r="Z7293" s="31">
        <v>45281</v>
      </c>
      <c r="AA7293">
        <v>0</v>
      </c>
    </row>
    <row r="7294" spans="25:27">
      <c r="Y7294">
        <v>620109</v>
      </c>
      <c r="Z7294" s="31">
        <v>45282</v>
      </c>
      <c r="AA7294">
        <v>0</v>
      </c>
    </row>
    <row r="7295" spans="25:27">
      <c r="Y7295">
        <v>620109</v>
      </c>
      <c r="Z7295" s="31">
        <v>45283</v>
      </c>
      <c r="AA7295">
        <v>0</v>
      </c>
    </row>
    <row r="7296" spans="25:27">
      <c r="Y7296">
        <v>620109</v>
      </c>
      <c r="Z7296" s="31">
        <v>45284</v>
      </c>
      <c r="AA7296">
        <v>0</v>
      </c>
    </row>
    <row r="7297" spans="25:27">
      <c r="Y7297">
        <v>620109</v>
      </c>
      <c r="Z7297" s="31">
        <v>45285</v>
      </c>
      <c r="AA7297">
        <v>3</v>
      </c>
    </row>
    <row r="7298" spans="25:27">
      <c r="Y7298">
        <v>620109</v>
      </c>
      <c r="Z7298" s="31">
        <v>45286</v>
      </c>
      <c r="AA7298">
        <v>1</v>
      </c>
    </row>
    <row r="7299" spans="25:27">
      <c r="Y7299">
        <v>620109</v>
      </c>
      <c r="Z7299" s="31">
        <v>45287</v>
      </c>
      <c r="AA7299">
        <v>0</v>
      </c>
    </row>
    <row r="7300" spans="25:27">
      <c r="Y7300">
        <v>620109</v>
      </c>
      <c r="Z7300" s="31">
        <v>45288</v>
      </c>
      <c r="AA7300">
        <v>7</v>
      </c>
    </row>
    <row r="7301" spans="25:27">
      <c r="Y7301">
        <v>620109</v>
      </c>
      <c r="Z7301" s="31">
        <v>45289</v>
      </c>
      <c r="AA7301">
        <v>6</v>
      </c>
    </row>
    <row r="7302" spans="25:27">
      <c r="Y7302">
        <v>620109</v>
      </c>
      <c r="Z7302" s="31">
        <v>45290</v>
      </c>
      <c r="AA7302">
        <v>11</v>
      </c>
    </row>
    <row r="7303" spans="25:27">
      <c r="Y7303">
        <v>620109</v>
      </c>
      <c r="Z7303" s="31">
        <v>45291</v>
      </c>
      <c r="AA7303">
        <v>10</v>
      </c>
    </row>
    <row r="7304" spans="25:27">
      <c r="Y7304">
        <v>620111</v>
      </c>
      <c r="Z7304" s="31">
        <v>43832</v>
      </c>
      <c r="AA7304">
        <v>0</v>
      </c>
    </row>
    <row r="7305" spans="25:27">
      <c r="Y7305">
        <v>620111</v>
      </c>
      <c r="Z7305" s="31">
        <v>43833</v>
      </c>
      <c r="AA7305">
        <v>0</v>
      </c>
    </row>
    <row r="7306" spans="25:27">
      <c r="Y7306">
        <v>620111</v>
      </c>
      <c r="Z7306" s="31">
        <v>43834</v>
      </c>
      <c r="AA7306">
        <v>0</v>
      </c>
    </row>
    <row r="7307" spans="25:27">
      <c r="Y7307">
        <v>620111</v>
      </c>
      <c r="Z7307" s="31">
        <v>43835</v>
      </c>
      <c r="AA7307">
        <v>0</v>
      </c>
    </row>
    <row r="7308" spans="25:27">
      <c r="Y7308">
        <v>620111</v>
      </c>
      <c r="Z7308" s="31">
        <v>43836</v>
      </c>
      <c r="AA7308">
        <v>0</v>
      </c>
    </row>
    <row r="7309" spans="25:27">
      <c r="Y7309">
        <v>620111</v>
      </c>
      <c r="Z7309" s="31">
        <v>43837</v>
      </c>
      <c r="AA7309">
        <v>0</v>
      </c>
    </row>
    <row r="7310" spans="25:27">
      <c r="Y7310">
        <v>620111</v>
      </c>
      <c r="Z7310" s="31">
        <v>43838</v>
      </c>
      <c r="AA7310">
        <v>0</v>
      </c>
    </row>
    <row r="7311" spans="25:27">
      <c r="Y7311">
        <v>620111</v>
      </c>
      <c r="Z7311" s="31">
        <v>43839</v>
      </c>
      <c r="AA7311">
        <v>0</v>
      </c>
    </row>
    <row r="7312" spans="25:27">
      <c r="Y7312">
        <v>620111</v>
      </c>
      <c r="Z7312" s="31">
        <v>43840</v>
      </c>
      <c r="AA7312">
        <v>0</v>
      </c>
    </row>
    <row r="7313" spans="25:27">
      <c r="Y7313">
        <v>620111</v>
      </c>
      <c r="Z7313" s="31">
        <v>43841</v>
      </c>
      <c r="AA7313">
        <v>0</v>
      </c>
    </row>
    <row r="7314" spans="25:27">
      <c r="Y7314">
        <v>620111</v>
      </c>
      <c r="Z7314" s="31">
        <v>43842</v>
      </c>
      <c r="AA7314">
        <v>0</v>
      </c>
    </row>
    <row r="7315" spans="25:27">
      <c r="Y7315">
        <v>620111</v>
      </c>
      <c r="Z7315" s="31">
        <v>43843</v>
      </c>
      <c r="AA7315">
        <v>0</v>
      </c>
    </row>
    <row r="7316" spans="25:27">
      <c r="Y7316">
        <v>620111</v>
      </c>
      <c r="Z7316" s="31">
        <v>43844</v>
      </c>
      <c r="AA7316">
        <v>0</v>
      </c>
    </row>
    <row r="7317" spans="25:27">
      <c r="Y7317">
        <v>620111</v>
      </c>
      <c r="Z7317" s="31">
        <v>43845</v>
      </c>
      <c r="AA7317">
        <v>0</v>
      </c>
    </row>
    <row r="7318" spans="25:27">
      <c r="Y7318">
        <v>620111</v>
      </c>
      <c r="Z7318" s="31">
        <v>43846</v>
      </c>
      <c r="AA7318">
        <v>0</v>
      </c>
    </row>
    <row r="7319" spans="25:27">
      <c r="Y7319">
        <v>620111</v>
      </c>
      <c r="Z7319" s="31">
        <v>43847</v>
      </c>
      <c r="AA7319">
        <v>0</v>
      </c>
    </row>
    <row r="7320" spans="25:27">
      <c r="Y7320">
        <v>620111</v>
      </c>
      <c r="Z7320" s="31">
        <v>43848</v>
      </c>
      <c r="AA7320">
        <v>0</v>
      </c>
    </row>
    <row r="7321" spans="25:27">
      <c r="Y7321">
        <v>620111</v>
      </c>
      <c r="Z7321" s="31">
        <v>43849</v>
      </c>
      <c r="AA7321">
        <v>0</v>
      </c>
    </row>
    <row r="7322" spans="25:27">
      <c r="Y7322">
        <v>620111</v>
      </c>
      <c r="Z7322" s="31">
        <v>43850</v>
      </c>
      <c r="AA7322">
        <v>0</v>
      </c>
    </row>
    <row r="7323" spans="25:27">
      <c r="Y7323">
        <v>620111</v>
      </c>
      <c r="Z7323" s="31">
        <v>43851</v>
      </c>
      <c r="AA7323">
        <v>0</v>
      </c>
    </row>
    <row r="7324" spans="25:27">
      <c r="Y7324">
        <v>620111</v>
      </c>
      <c r="Z7324" s="31">
        <v>43852</v>
      </c>
      <c r="AA7324">
        <v>0</v>
      </c>
    </row>
    <row r="7325" spans="25:27">
      <c r="Y7325">
        <v>620111</v>
      </c>
      <c r="Z7325" s="31">
        <v>43853</v>
      </c>
      <c r="AA7325">
        <v>0</v>
      </c>
    </row>
    <row r="7326" spans="25:27">
      <c r="Y7326">
        <v>620111</v>
      </c>
      <c r="Z7326" s="31">
        <v>43854</v>
      </c>
      <c r="AA7326">
        <v>0</v>
      </c>
    </row>
    <row r="7327" spans="25:27">
      <c r="Y7327">
        <v>620111</v>
      </c>
      <c r="Z7327" s="31">
        <v>43855</v>
      </c>
      <c r="AA7327">
        <v>0</v>
      </c>
    </row>
    <row r="7328" spans="25:27">
      <c r="Y7328">
        <v>620111</v>
      </c>
      <c r="Z7328" s="31">
        <v>43856</v>
      </c>
      <c r="AA7328">
        <v>0</v>
      </c>
    </row>
    <row r="7329" spans="25:27">
      <c r="Y7329">
        <v>620111</v>
      </c>
      <c r="Z7329" s="31">
        <v>43857</v>
      </c>
      <c r="AA7329">
        <v>0</v>
      </c>
    </row>
    <row r="7330" spans="25:27">
      <c r="Y7330">
        <v>620111</v>
      </c>
      <c r="Z7330" s="31">
        <v>43858</v>
      </c>
      <c r="AA7330">
        <v>0</v>
      </c>
    </row>
    <row r="7331" spans="25:27">
      <c r="Y7331">
        <v>620111</v>
      </c>
      <c r="Z7331" s="31">
        <v>43859</v>
      </c>
      <c r="AA7331">
        <v>0</v>
      </c>
    </row>
    <row r="7332" spans="25:27">
      <c r="Y7332">
        <v>620111</v>
      </c>
      <c r="Z7332" s="31">
        <v>43860</v>
      </c>
      <c r="AA7332">
        <v>0</v>
      </c>
    </row>
    <row r="7333" spans="25:27">
      <c r="Y7333">
        <v>620111</v>
      </c>
      <c r="Z7333" s="31">
        <v>43861</v>
      </c>
      <c r="AA7333">
        <v>0</v>
      </c>
    </row>
    <row r="7334" spans="25:27">
      <c r="Y7334">
        <v>620111</v>
      </c>
      <c r="Z7334" s="31">
        <v>43862</v>
      </c>
      <c r="AA7334">
        <v>0</v>
      </c>
    </row>
    <row r="7335" spans="25:27">
      <c r="Y7335">
        <v>620111</v>
      </c>
      <c r="Z7335" s="31">
        <v>43863</v>
      </c>
      <c r="AA7335">
        <v>0</v>
      </c>
    </row>
    <row r="7336" spans="25:27">
      <c r="Y7336">
        <v>620111</v>
      </c>
      <c r="Z7336" s="31">
        <v>43864</v>
      </c>
      <c r="AA7336">
        <v>0</v>
      </c>
    </row>
    <row r="7337" spans="25:27">
      <c r="Y7337">
        <v>620111</v>
      </c>
      <c r="Z7337" s="31">
        <v>43865</v>
      </c>
      <c r="AA7337">
        <v>0</v>
      </c>
    </row>
    <row r="7338" spans="25:27">
      <c r="Y7338">
        <v>620111</v>
      </c>
      <c r="Z7338" s="31">
        <v>43866</v>
      </c>
      <c r="AA7338">
        <v>0</v>
      </c>
    </row>
    <row r="7339" spans="25:27">
      <c r="Y7339">
        <v>620111</v>
      </c>
      <c r="Z7339" s="31">
        <v>43867</v>
      </c>
      <c r="AA7339">
        <v>0</v>
      </c>
    </row>
    <row r="7340" spans="25:27">
      <c r="Y7340">
        <v>620111</v>
      </c>
      <c r="Z7340" s="31">
        <v>43868</v>
      </c>
      <c r="AA7340">
        <v>0</v>
      </c>
    </row>
    <row r="7341" spans="25:27">
      <c r="Y7341">
        <v>620111</v>
      </c>
      <c r="Z7341" s="31">
        <v>43869</v>
      </c>
      <c r="AA7341">
        <v>0</v>
      </c>
    </row>
    <row r="7342" spans="25:27">
      <c r="Y7342">
        <v>620111</v>
      </c>
      <c r="Z7342" s="31">
        <v>43870</v>
      </c>
      <c r="AA7342">
        <v>0</v>
      </c>
    </row>
    <row r="7343" spans="25:27">
      <c r="Y7343">
        <v>620111</v>
      </c>
      <c r="Z7343" s="31">
        <v>43871</v>
      </c>
      <c r="AA7343">
        <v>0</v>
      </c>
    </row>
    <row r="7344" spans="25:27">
      <c r="Y7344">
        <v>620111</v>
      </c>
      <c r="Z7344" s="31">
        <v>43872</v>
      </c>
      <c r="AA7344">
        <v>0</v>
      </c>
    </row>
    <row r="7345" spans="25:27">
      <c r="Y7345">
        <v>620111</v>
      </c>
      <c r="Z7345" s="31">
        <v>43873</v>
      </c>
      <c r="AA7345">
        <v>0</v>
      </c>
    </row>
    <row r="7346" spans="25:27">
      <c r="Y7346">
        <v>620111</v>
      </c>
      <c r="Z7346" s="31">
        <v>43874</v>
      </c>
      <c r="AA7346">
        <v>0</v>
      </c>
    </row>
    <row r="7347" spans="25:27">
      <c r="Y7347">
        <v>620111</v>
      </c>
      <c r="Z7347" s="31">
        <v>43875</v>
      </c>
      <c r="AA7347">
        <v>0</v>
      </c>
    </row>
    <row r="7348" spans="25:27">
      <c r="Y7348">
        <v>620111</v>
      </c>
      <c r="Z7348" s="31">
        <v>43876</v>
      </c>
      <c r="AA7348">
        <v>0</v>
      </c>
    </row>
    <row r="7349" spans="25:27">
      <c r="Y7349">
        <v>620111</v>
      </c>
      <c r="Z7349" s="31">
        <v>43877</v>
      </c>
      <c r="AA7349">
        <v>0</v>
      </c>
    </row>
    <row r="7350" spans="25:27">
      <c r="Y7350">
        <v>620111</v>
      </c>
      <c r="Z7350" s="31">
        <v>43878</v>
      </c>
      <c r="AA7350">
        <v>0</v>
      </c>
    </row>
    <row r="7351" spans="25:27">
      <c r="Y7351">
        <v>620111</v>
      </c>
      <c r="Z7351" s="31">
        <v>43879</v>
      </c>
      <c r="AA7351">
        <v>0</v>
      </c>
    </row>
    <row r="7352" spans="25:27">
      <c r="Y7352">
        <v>620111</v>
      </c>
      <c r="Z7352" s="31">
        <v>43880</v>
      </c>
      <c r="AA7352">
        <v>0</v>
      </c>
    </row>
    <row r="7353" spans="25:27">
      <c r="Y7353">
        <v>620111</v>
      </c>
      <c r="Z7353" s="31">
        <v>43881</v>
      </c>
      <c r="AA7353">
        <v>13</v>
      </c>
    </row>
    <row r="7354" spans="25:27">
      <c r="Y7354">
        <v>620111</v>
      </c>
      <c r="Z7354" s="31">
        <v>43882</v>
      </c>
      <c r="AA7354">
        <v>11</v>
      </c>
    </row>
    <row r="7355" spans="25:27">
      <c r="Y7355">
        <v>620111</v>
      </c>
      <c r="Z7355" s="31">
        <v>43883</v>
      </c>
      <c r="AA7355">
        <v>14</v>
      </c>
    </row>
    <row r="7356" spans="25:27">
      <c r="Y7356">
        <v>620111</v>
      </c>
      <c r="Z7356" s="31">
        <v>43884</v>
      </c>
      <c r="AA7356">
        <v>0</v>
      </c>
    </row>
    <row r="7357" spans="25:27">
      <c r="Y7357">
        <v>620111</v>
      </c>
      <c r="Z7357" s="31">
        <v>43885</v>
      </c>
      <c r="AA7357">
        <v>0</v>
      </c>
    </row>
    <row r="7358" spans="25:27">
      <c r="Y7358">
        <v>620111</v>
      </c>
      <c r="Z7358" s="31">
        <v>43886</v>
      </c>
      <c r="AA7358">
        <v>0</v>
      </c>
    </row>
    <row r="7359" spans="25:27">
      <c r="Y7359">
        <v>620111</v>
      </c>
      <c r="Z7359" s="31">
        <v>43887</v>
      </c>
      <c r="AA7359">
        <v>2</v>
      </c>
    </row>
    <row r="7360" spans="25:27">
      <c r="Y7360">
        <v>620111</v>
      </c>
      <c r="Z7360" s="31">
        <v>43888</v>
      </c>
      <c r="AA7360">
        <v>0</v>
      </c>
    </row>
    <row r="7361" spans="25:27">
      <c r="Y7361">
        <v>620111</v>
      </c>
      <c r="Z7361" s="31">
        <v>43889</v>
      </c>
      <c r="AA7361">
        <v>0</v>
      </c>
    </row>
    <row r="7362" spans="25:27">
      <c r="Y7362">
        <v>620111</v>
      </c>
      <c r="Z7362" s="31">
        <v>43890</v>
      </c>
      <c r="AA7362">
        <v>0</v>
      </c>
    </row>
    <row r="7363" spans="25:27">
      <c r="Y7363">
        <v>620111</v>
      </c>
      <c r="Z7363" s="31">
        <v>43891</v>
      </c>
      <c r="AA7363">
        <v>0</v>
      </c>
    </row>
    <row r="7364" spans="25:27">
      <c r="Y7364">
        <v>620111</v>
      </c>
      <c r="Z7364" s="31">
        <v>43892</v>
      </c>
      <c r="AA7364">
        <v>0</v>
      </c>
    </row>
    <row r="7365" spans="25:27">
      <c r="Y7365">
        <v>620111</v>
      </c>
      <c r="Z7365" s="31">
        <v>43893</v>
      </c>
      <c r="AA7365">
        <v>0</v>
      </c>
    </row>
    <row r="7366" spans="25:27">
      <c r="Y7366">
        <v>620111</v>
      </c>
      <c r="Z7366" s="31">
        <v>43894</v>
      </c>
      <c r="AA7366">
        <v>0</v>
      </c>
    </row>
    <row r="7367" spans="25:27">
      <c r="Y7367">
        <v>620111</v>
      </c>
      <c r="Z7367" s="31">
        <v>43895</v>
      </c>
      <c r="AA7367">
        <v>0</v>
      </c>
    </row>
    <row r="7368" spans="25:27">
      <c r="Y7368">
        <v>620111</v>
      </c>
      <c r="Z7368" s="31">
        <v>43896</v>
      </c>
      <c r="AA7368">
        <v>0</v>
      </c>
    </row>
    <row r="7369" spans="25:27">
      <c r="Y7369">
        <v>620111</v>
      </c>
      <c r="Z7369" s="31">
        <v>43897</v>
      </c>
      <c r="AA7369">
        <v>0</v>
      </c>
    </row>
    <row r="7370" spans="25:27">
      <c r="Y7370">
        <v>620111</v>
      </c>
      <c r="Z7370" s="31">
        <v>43898</v>
      </c>
      <c r="AA7370">
        <v>0</v>
      </c>
    </row>
    <row r="7371" spans="25:27">
      <c r="Y7371">
        <v>620111</v>
      </c>
      <c r="Z7371" s="31">
        <v>43899</v>
      </c>
      <c r="AA7371">
        <v>0</v>
      </c>
    </row>
    <row r="7372" spans="25:27">
      <c r="Y7372">
        <v>620111</v>
      </c>
      <c r="Z7372" s="31">
        <v>43900</v>
      </c>
      <c r="AA7372">
        <v>0</v>
      </c>
    </row>
    <row r="7373" spans="25:27">
      <c r="Y7373">
        <v>620111</v>
      </c>
      <c r="Z7373" s="31">
        <v>43901</v>
      </c>
      <c r="AA7373">
        <v>0</v>
      </c>
    </row>
    <row r="7374" spans="25:27">
      <c r="Y7374">
        <v>620111</v>
      </c>
      <c r="Z7374" s="31">
        <v>43902</v>
      </c>
      <c r="AA7374">
        <v>0</v>
      </c>
    </row>
    <row r="7375" spans="25:27">
      <c r="Y7375">
        <v>620111</v>
      </c>
      <c r="Z7375" s="31">
        <v>43903</v>
      </c>
      <c r="AA7375">
        <v>0</v>
      </c>
    </row>
    <row r="7376" spans="25:27">
      <c r="Y7376">
        <v>620111</v>
      </c>
      <c r="Z7376" s="31">
        <v>43904</v>
      </c>
      <c r="AA7376">
        <v>0</v>
      </c>
    </row>
    <row r="7377" spans="25:27">
      <c r="Y7377">
        <v>620111</v>
      </c>
      <c r="Z7377" s="31">
        <v>43905</v>
      </c>
      <c r="AA7377">
        <v>0</v>
      </c>
    </row>
    <row r="7378" spans="25:27">
      <c r="Y7378">
        <v>620111</v>
      </c>
      <c r="Z7378" s="31">
        <v>43906</v>
      </c>
      <c r="AA7378">
        <v>0</v>
      </c>
    </row>
    <row r="7379" spans="25:27">
      <c r="Y7379">
        <v>620111</v>
      </c>
      <c r="Z7379" s="31">
        <v>43907</v>
      </c>
      <c r="AA7379">
        <v>0</v>
      </c>
    </row>
    <row r="7380" spans="25:27">
      <c r="Y7380">
        <v>620111</v>
      </c>
      <c r="Z7380" s="31">
        <v>43908</v>
      </c>
      <c r="AA7380">
        <v>0</v>
      </c>
    </row>
    <row r="7381" spans="25:27">
      <c r="Y7381">
        <v>620111</v>
      </c>
      <c r="Z7381" s="31">
        <v>43909</v>
      </c>
      <c r="AA7381">
        <v>0</v>
      </c>
    </row>
    <row r="7382" spans="25:27">
      <c r="Y7382">
        <v>620111</v>
      </c>
      <c r="Z7382" s="31">
        <v>43910</v>
      </c>
      <c r="AA7382">
        <v>0</v>
      </c>
    </row>
    <row r="7383" spans="25:27">
      <c r="Y7383">
        <v>620111</v>
      </c>
      <c r="Z7383" s="31">
        <v>43911</v>
      </c>
      <c r="AA7383">
        <v>0</v>
      </c>
    </row>
    <row r="7384" spans="25:27">
      <c r="Y7384">
        <v>620111</v>
      </c>
      <c r="Z7384" s="31">
        <v>43912</v>
      </c>
      <c r="AA7384">
        <v>0</v>
      </c>
    </row>
    <row r="7385" spans="25:27">
      <c r="Y7385">
        <v>620111</v>
      </c>
      <c r="Z7385" s="31">
        <v>43913</v>
      </c>
      <c r="AA7385">
        <v>0</v>
      </c>
    </row>
    <row r="7386" spans="25:27">
      <c r="Y7386">
        <v>620111</v>
      </c>
      <c r="Z7386" s="31">
        <v>43914</v>
      </c>
      <c r="AA7386">
        <v>0</v>
      </c>
    </row>
    <row r="7387" spans="25:27">
      <c r="Y7387">
        <v>620111</v>
      </c>
      <c r="Z7387" s="31">
        <v>43915</v>
      </c>
      <c r="AA7387">
        <v>0</v>
      </c>
    </row>
    <row r="7388" spans="25:27">
      <c r="Y7388">
        <v>620111</v>
      </c>
      <c r="Z7388" s="31">
        <v>43916</v>
      </c>
      <c r="AA7388">
        <v>0</v>
      </c>
    </row>
    <row r="7389" spans="25:27">
      <c r="Y7389">
        <v>620111</v>
      </c>
      <c r="Z7389" s="31">
        <v>43917</v>
      </c>
      <c r="AA7389">
        <v>0</v>
      </c>
    </row>
    <row r="7390" spans="25:27">
      <c r="Y7390">
        <v>620111</v>
      </c>
      <c r="Z7390" s="31">
        <v>43918</v>
      </c>
      <c r="AA7390">
        <v>0</v>
      </c>
    </row>
    <row r="7391" spans="25:27">
      <c r="Y7391">
        <v>620111</v>
      </c>
      <c r="Z7391" s="31">
        <v>43919</v>
      </c>
      <c r="AA7391">
        <v>0</v>
      </c>
    </row>
    <row r="7392" spans="25:27">
      <c r="Y7392">
        <v>620111</v>
      </c>
      <c r="Z7392" s="31">
        <v>43920</v>
      </c>
      <c r="AA7392">
        <v>0</v>
      </c>
    </row>
    <row r="7393" spans="25:27">
      <c r="Y7393">
        <v>620111</v>
      </c>
      <c r="Z7393" s="31">
        <v>43921</v>
      </c>
      <c r="AA7393">
        <v>0</v>
      </c>
    </row>
    <row r="7394" spans="25:27">
      <c r="Y7394">
        <v>620111</v>
      </c>
      <c r="Z7394" s="31">
        <v>43922</v>
      </c>
      <c r="AA7394">
        <v>0</v>
      </c>
    </row>
    <row r="7395" spans="25:27">
      <c r="Y7395">
        <v>620111</v>
      </c>
      <c r="Z7395" s="31">
        <v>43923</v>
      </c>
      <c r="AA7395">
        <v>0</v>
      </c>
    </row>
    <row r="7396" spans="25:27">
      <c r="Y7396">
        <v>620111</v>
      </c>
      <c r="Z7396" s="31">
        <v>43924</v>
      </c>
      <c r="AA7396">
        <v>0</v>
      </c>
    </row>
    <row r="7397" spans="25:27">
      <c r="Y7397">
        <v>620111</v>
      </c>
      <c r="Z7397" s="31">
        <v>43925</v>
      </c>
      <c r="AA7397">
        <v>0</v>
      </c>
    </row>
    <row r="7398" spans="25:27">
      <c r="Y7398">
        <v>620111</v>
      </c>
      <c r="Z7398" s="31">
        <v>43926</v>
      </c>
      <c r="AA7398">
        <v>0</v>
      </c>
    </row>
    <row r="7399" spans="25:27">
      <c r="Y7399">
        <v>620111</v>
      </c>
      <c r="Z7399" s="31">
        <v>43927</v>
      </c>
      <c r="AA7399">
        <v>0</v>
      </c>
    </row>
    <row r="7400" spans="25:27">
      <c r="Y7400">
        <v>620111</v>
      </c>
      <c r="Z7400" s="31">
        <v>43928</v>
      </c>
      <c r="AA7400">
        <v>0</v>
      </c>
    </row>
    <row r="7401" spans="25:27">
      <c r="Y7401">
        <v>620111</v>
      </c>
      <c r="Z7401" s="31">
        <v>43929</v>
      </c>
      <c r="AA7401">
        <v>0</v>
      </c>
    </row>
    <row r="7402" spans="25:27">
      <c r="Y7402">
        <v>620111</v>
      </c>
      <c r="Z7402" s="31">
        <v>43930</v>
      </c>
      <c r="AA7402">
        <v>0</v>
      </c>
    </row>
    <row r="7403" spans="25:27">
      <c r="Y7403">
        <v>620111</v>
      </c>
      <c r="Z7403" s="31">
        <v>43931</v>
      </c>
      <c r="AA7403">
        <v>0</v>
      </c>
    </row>
    <row r="7404" spans="25:27">
      <c r="Y7404">
        <v>620111</v>
      </c>
      <c r="Z7404" s="31">
        <v>43932</v>
      </c>
      <c r="AA7404">
        <v>0</v>
      </c>
    </row>
    <row r="7405" spans="25:27">
      <c r="Y7405">
        <v>620111</v>
      </c>
      <c r="Z7405" s="31">
        <v>43933</v>
      </c>
      <c r="AA7405">
        <v>0</v>
      </c>
    </row>
    <row r="7406" spans="25:27">
      <c r="Y7406">
        <v>620111</v>
      </c>
      <c r="Z7406" s="31">
        <v>43934</v>
      </c>
      <c r="AA7406">
        <v>0</v>
      </c>
    </row>
    <row r="7407" spans="25:27">
      <c r="Y7407">
        <v>620111</v>
      </c>
      <c r="Z7407" s="31">
        <v>43935</v>
      </c>
      <c r="AA7407">
        <v>0</v>
      </c>
    </row>
    <row r="7408" spans="25:27">
      <c r="Y7408">
        <v>620111</v>
      </c>
      <c r="Z7408" s="31">
        <v>43936</v>
      </c>
      <c r="AA7408">
        <v>0</v>
      </c>
    </row>
    <row r="7409" spans="25:27">
      <c r="Y7409">
        <v>620111</v>
      </c>
      <c r="Z7409" s="31">
        <v>43937</v>
      </c>
      <c r="AA7409">
        <v>0</v>
      </c>
    </row>
    <row r="7410" spans="25:27">
      <c r="Y7410">
        <v>620111</v>
      </c>
      <c r="Z7410" s="31">
        <v>43938</v>
      </c>
      <c r="AA7410">
        <v>5</v>
      </c>
    </row>
    <row r="7411" spans="25:27">
      <c r="Y7411">
        <v>620111</v>
      </c>
      <c r="Z7411" s="31">
        <v>43939</v>
      </c>
      <c r="AA7411">
        <v>4</v>
      </c>
    </row>
    <row r="7412" spans="25:27">
      <c r="Y7412">
        <v>620111</v>
      </c>
      <c r="Z7412" s="31">
        <v>43940</v>
      </c>
      <c r="AA7412">
        <v>0</v>
      </c>
    </row>
    <row r="7413" spans="25:27">
      <c r="Y7413">
        <v>620111</v>
      </c>
      <c r="Z7413" s="31">
        <v>43941</v>
      </c>
      <c r="AA7413">
        <v>0</v>
      </c>
    </row>
    <row r="7414" spans="25:27">
      <c r="Y7414">
        <v>620111</v>
      </c>
      <c r="Z7414" s="31">
        <v>43942</v>
      </c>
      <c r="AA7414">
        <v>0</v>
      </c>
    </row>
    <row r="7415" spans="25:27">
      <c r="Y7415">
        <v>620111</v>
      </c>
      <c r="Z7415" s="31">
        <v>43943</v>
      </c>
      <c r="AA7415">
        <v>0</v>
      </c>
    </row>
    <row r="7416" spans="25:27">
      <c r="Y7416">
        <v>620111</v>
      </c>
      <c r="Z7416" s="31">
        <v>43944</v>
      </c>
      <c r="AA7416">
        <v>0</v>
      </c>
    </row>
    <row r="7417" spans="25:27">
      <c r="Y7417">
        <v>620111</v>
      </c>
      <c r="Z7417" s="31">
        <v>43945</v>
      </c>
      <c r="AA7417">
        <v>0</v>
      </c>
    </row>
    <row r="7418" spans="25:27">
      <c r="Y7418">
        <v>620111</v>
      </c>
      <c r="Z7418" s="31">
        <v>43946</v>
      </c>
      <c r="AA7418">
        <v>0</v>
      </c>
    </row>
    <row r="7419" spans="25:27">
      <c r="Y7419">
        <v>620111</v>
      </c>
      <c r="Z7419" s="31">
        <v>43947</v>
      </c>
      <c r="AA7419">
        <v>0</v>
      </c>
    </row>
    <row r="7420" spans="25:27">
      <c r="Y7420">
        <v>620111</v>
      </c>
      <c r="Z7420" s="31">
        <v>43948</v>
      </c>
      <c r="AA7420">
        <v>0</v>
      </c>
    </row>
    <row r="7421" spans="25:27">
      <c r="Y7421">
        <v>620111</v>
      </c>
      <c r="Z7421" s="31">
        <v>43949</v>
      </c>
      <c r="AA7421">
        <v>0</v>
      </c>
    </row>
    <row r="7422" spans="25:27">
      <c r="Y7422">
        <v>620111</v>
      </c>
      <c r="Z7422" s="31">
        <v>43950</v>
      </c>
      <c r="AA7422">
        <v>0</v>
      </c>
    </row>
    <row r="7423" spans="25:27">
      <c r="Y7423">
        <v>620111</v>
      </c>
      <c r="Z7423" s="31">
        <v>43951</v>
      </c>
      <c r="AA7423">
        <v>0</v>
      </c>
    </row>
    <row r="7424" spans="25:27">
      <c r="Y7424">
        <v>620111</v>
      </c>
      <c r="Z7424" s="31">
        <v>43952</v>
      </c>
      <c r="AA7424">
        <v>0</v>
      </c>
    </row>
    <row r="7425" spans="25:27">
      <c r="Y7425">
        <v>620111</v>
      </c>
      <c r="Z7425" s="31">
        <v>43953</v>
      </c>
      <c r="AA7425">
        <v>0</v>
      </c>
    </row>
    <row r="7426" spans="25:27">
      <c r="Y7426">
        <v>620111</v>
      </c>
      <c r="Z7426" s="31">
        <v>43954</v>
      </c>
      <c r="AA7426">
        <v>0</v>
      </c>
    </row>
    <row r="7427" spans="25:27">
      <c r="Y7427">
        <v>620111</v>
      </c>
      <c r="Z7427" s="31">
        <v>43955</v>
      </c>
      <c r="AA7427">
        <v>0</v>
      </c>
    </row>
    <row r="7428" spans="25:27">
      <c r="Y7428">
        <v>620111</v>
      </c>
      <c r="Z7428" s="31">
        <v>43956</v>
      </c>
      <c r="AA7428">
        <v>0</v>
      </c>
    </row>
    <row r="7429" spans="25:27">
      <c r="Y7429">
        <v>620111</v>
      </c>
      <c r="Z7429" s="31">
        <v>43957</v>
      </c>
      <c r="AA7429">
        <v>0</v>
      </c>
    </row>
    <row r="7430" spans="25:27">
      <c r="Y7430">
        <v>620111</v>
      </c>
      <c r="Z7430" s="31">
        <v>43958</v>
      </c>
      <c r="AA7430">
        <v>0</v>
      </c>
    </row>
    <row r="7431" spans="25:27">
      <c r="Y7431">
        <v>620111</v>
      </c>
      <c r="Z7431" s="31">
        <v>43959</v>
      </c>
      <c r="AA7431">
        <v>0</v>
      </c>
    </row>
    <row r="7432" spans="25:27">
      <c r="Y7432">
        <v>620111</v>
      </c>
      <c r="Z7432" s="31">
        <v>43960</v>
      </c>
      <c r="AA7432">
        <v>14</v>
      </c>
    </row>
    <row r="7433" spans="25:27">
      <c r="Y7433">
        <v>620111</v>
      </c>
      <c r="Z7433" s="31">
        <v>43961</v>
      </c>
      <c r="AA7433">
        <v>16</v>
      </c>
    </row>
    <row r="7434" spans="25:27">
      <c r="Y7434">
        <v>620111</v>
      </c>
      <c r="Z7434" s="31">
        <v>43962</v>
      </c>
      <c r="AA7434">
        <v>16</v>
      </c>
    </row>
    <row r="7435" spans="25:27">
      <c r="Y7435">
        <v>620111</v>
      </c>
      <c r="Z7435" s="31">
        <v>43963</v>
      </c>
      <c r="AA7435">
        <v>4</v>
      </c>
    </row>
    <row r="7436" spans="25:27">
      <c r="Y7436">
        <v>620111</v>
      </c>
      <c r="Z7436" s="31">
        <v>43964</v>
      </c>
      <c r="AA7436">
        <v>21</v>
      </c>
    </row>
    <row r="7437" spans="25:27">
      <c r="Y7437">
        <v>620111</v>
      </c>
      <c r="Z7437" s="31">
        <v>43965</v>
      </c>
      <c r="AA7437">
        <v>20</v>
      </c>
    </row>
    <row r="7438" spans="25:27">
      <c r="Y7438">
        <v>620111</v>
      </c>
      <c r="Z7438" s="31">
        <v>43966</v>
      </c>
      <c r="AA7438">
        <v>15</v>
      </c>
    </row>
    <row r="7439" spans="25:27">
      <c r="Y7439">
        <v>620111</v>
      </c>
      <c r="Z7439" s="31">
        <v>43967</v>
      </c>
      <c r="AA7439">
        <v>20</v>
      </c>
    </row>
    <row r="7440" spans="25:27">
      <c r="Y7440">
        <v>620111</v>
      </c>
      <c r="Z7440" s="31">
        <v>43968</v>
      </c>
      <c r="AA7440">
        <v>16</v>
      </c>
    </row>
    <row r="7441" spans="25:27">
      <c r="Y7441">
        <v>620111</v>
      </c>
      <c r="Z7441" s="31">
        <v>43969</v>
      </c>
      <c r="AA7441">
        <v>0</v>
      </c>
    </row>
    <row r="7442" spans="25:27">
      <c r="Y7442">
        <v>620111</v>
      </c>
      <c r="Z7442" s="31">
        <v>43970</v>
      </c>
      <c r="AA7442">
        <v>0</v>
      </c>
    </row>
    <row r="7443" spans="25:27">
      <c r="Y7443">
        <v>620111</v>
      </c>
      <c r="Z7443" s="31">
        <v>43971</v>
      </c>
      <c r="AA7443">
        <v>17</v>
      </c>
    </row>
    <row r="7444" spans="25:27">
      <c r="Y7444">
        <v>620111</v>
      </c>
      <c r="Z7444" s="31">
        <v>43972</v>
      </c>
      <c r="AA7444">
        <v>13</v>
      </c>
    </row>
    <row r="7445" spans="25:27">
      <c r="Y7445">
        <v>620111</v>
      </c>
      <c r="Z7445" s="31">
        <v>43973</v>
      </c>
      <c r="AA7445">
        <v>20</v>
      </c>
    </row>
    <row r="7446" spans="25:27">
      <c r="Y7446">
        <v>620111</v>
      </c>
      <c r="Z7446" s="31">
        <v>43974</v>
      </c>
      <c r="AA7446">
        <v>20</v>
      </c>
    </row>
    <row r="7447" spans="25:27">
      <c r="Y7447">
        <v>620111</v>
      </c>
      <c r="Z7447" s="31">
        <v>43975</v>
      </c>
      <c r="AA7447">
        <v>17</v>
      </c>
    </row>
    <row r="7448" spans="25:27">
      <c r="Y7448">
        <v>620111</v>
      </c>
      <c r="Z7448" s="31">
        <v>43976</v>
      </c>
      <c r="AA7448">
        <v>16</v>
      </c>
    </row>
    <row r="7449" spans="25:27">
      <c r="Y7449">
        <v>620111</v>
      </c>
      <c r="Z7449" s="31">
        <v>43977</v>
      </c>
      <c r="AA7449">
        <v>17</v>
      </c>
    </row>
    <row r="7450" spans="25:27">
      <c r="Y7450">
        <v>620111</v>
      </c>
      <c r="Z7450" s="31">
        <v>43978</v>
      </c>
      <c r="AA7450">
        <v>15</v>
      </c>
    </row>
    <row r="7451" spans="25:27">
      <c r="Y7451">
        <v>620111</v>
      </c>
      <c r="Z7451" s="31">
        <v>43979</v>
      </c>
      <c r="AA7451">
        <v>17</v>
      </c>
    </row>
    <row r="7452" spans="25:27">
      <c r="Y7452">
        <v>620111</v>
      </c>
      <c r="Z7452" s="31">
        <v>43980</v>
      </c>
      <c r="AA7452">
        <v>18</v>
      </c>
    </row>
    <row r="7453" spans="25:27">
      <c r="Y7453">
        <v>620111</v>
      </c>
      <c r="Z7453" s="31">
        <v>43981</v>
      </c>
      <c r="AA7453">
        <v>14</v>
      </c>
    </row>
    <row r="7454" spans="25:27">
      <c r="Y7454">
        <v>620111</v>
      </c>
      <c r="Z7454" s="31">
        <v>43982</v>
      </c>
      <c r="AA7454">
        <v>17</v>
      </c>
    </row>
    <row r="7455" spans="25:27">
      <c r="Y7455">
        <v>620111</v>
      </c>
      <c r="Z7455" s="31">
        <v>43983</v>
      </c>
      <c r="AA7455">
        <v>22</v>
      </c>
    </row>
    <row r="7456" spans="25:27">
      <c r="Y7456">
        <v>620111</v>
      </c>
      <c r="Z7456" s="31">
        <v>43984</v>
      </c>
      <c r="AA7456">
        <v>0</v>
      </c>
    </row>
    <row r="7457" spans="25:27">
      <c r="Y7457">
        <v>620111</v>
      </c>
      <c r="Z7457" s="31">
        <v>43985</v>
      </c>
      <c r="AA7457">
        <v>23</v>
      </c>
    </row>
    <row r="7458" spans="25:27">
      <c r="Y7458">
        <v>620111</v>
      </c>
      <c r="Z7458" s="31">
        <v>43986</v>
      </c>
      <c r="AA7458">
        <v>8</v>
      </c>
    </row>
    <row r="7459" spans="25:27">
      <c r="Y7459">
        <v>620111</v>
      </c>
      <c r="Z7459" s="31">
        <v>43987</v>
      </c>
      <c r="AA7459">
        <v>15</v>
      </c>
    </row>
    <row r="7460" spans="25:27">
      <c r="Y7460">
        <v>620111</v>
      </c>
      <c r="Z7460" s="31">
        <v>43988</v>
      </c>
      <c r="AA7460">
        <v>18</v>
      </c>
    </row>
    <row r="7461" spans="25:27">
      <c r="Y7461">
        <v>620111</v>
      </c>
      <c r="Z7461" s="31">
        <v>43989</v>
      </c>
      <c r="AA7461">
        <v>21</v>
      </c>
    </row>
    <row r="7462" spans="25:27">
      <c r="Y7462">
        <v>620111</v>
      </c>
      <c r="Z7462" s="31">
        <v>43990</v>
      </c>
      <c r="AA7462">
        <v>9</v>
      </c>
    </row>
    <row r="7463" spans="25:27">
      <c r="Y7463">
        <v>620111</v>
      </c>
      <c r="Z7463" s="31">
        <v>43991</v>
      </c>
      <c r="AA7463">
        <v>0</v>
      </c>
    </row>
    <row r="7464" spans="25:27">
      <c r="Y7464">
        <v>620111</v>
      </c>
      <c r="Z7464" s="31">
        <v>43992</v>
      </c>
      <c r="AA7464">
        <v>0</v>
      </c>
    </row>
    <row r="7465" spans="25:27">
      <c r="Y7465">
        <v>620111</v>
      </c>
      <c r="Z7465" s="31">
        <v>43993</v>
      </c>
      <c r="AA7465">
        <v>19</v>
      </c>
    </row>
    <row r="7466" spans="25:27">
      <c r="Y7466">
        <v>620111</v>
      </c>
      <c r="Z7466" s="31">
        <v>43994</v>
      </c>
      <c r="AA7466">
        <v>0</v>
      </c>
    </row>
    <row r="7467" spans="25:27">
      <c r="Y7467">
        <v>620111</v>
      </c>
      <c r="Z7467" s="31">
        <v>43995</v>
      </c>
      <c r="AA7467">
        <v>0</v>
      </c>
    </row>
    <row r="7468" spans="25:27">
      <c r="Y7468">
        <v>620111</v>
      </c>
      <c r="Z7468" s="31">
        <v>43996</v>
      </c>
      <c r="AA7468">
        <v>0</v>
      </c>
    </row>
    <row r="7469" spans="25:27">
      <c r="Y7469">
        <v>620111</v>
      </c>
      <c r="Z7469" s="31">
        <v>43997</v>
      </c>
      <c r="AA7469">
        <v>0</v>
      </c>
    </row>
    <row r="7470" spans="25:27">
      <c r="Y7470">
        <v>620111</v>
      </c>
      <c r="Z7470" s="31">
        <v>43998</v>
      </c>
      <c r="AA7470">
        <v>0</v>
      </c>
    </row>
    <row r="7471" spans="25:27">
      <c r="Y7471">
        <v>620111</v>
      </c>
      <c r="Z7471" s="31">
        <v>43999</v>
      </c>
      <c r="AA7471">
        <v>0</v>
      </c>
    </row>
    <row r="7472" spans="25:27">
      <c r="Y7472">
        <v>620111</v>
      </c>
      <c r="Z7472" s="31">
        <v>44000</v>
      </c>
      <c r="AA7472">
        <v>0</v>
      </c>
    </row>
    <row r="7473" spans="25:27">
      <c r="Y7473">
        <v>620111</v>
      </c>
      <c r="Z7473" s="31">
        <v>44001</v>
      </c>
      <c r="AA7473">
        <v>0</v>
      </c>
    </row>
    <row r="7474" spans="25:27">
      <c r="Y7474">
        <v>620111</v>
      </c>
      <c r="Z7474" s="31">
        <v>44002</v>
      </c>
      <c r="AA7474">
        <v>0</v>
      </c>
    </row>
    <row r="7475" spans="25:27">
      <c r="Y7475">
        <v>620111</v>
      </c>
      <c r="Z7475" s="31">
        <v>44003</v>
      </c>
      <c r="AA7475">
        <v>0</v>
      </c>
    </row>
    <row r="7476" spans="25:27">
      <c r="Y7476">
        <v>620111</v>
      </c>
      <c r="Z7476" s="31">
        <v>44004</v>
      </c>
      <c r="AA7476">
        <v>0</v>
      </c>
    </row>
    <row r="7477" spans="25:27">
      <c r="Y7477">
        <v>620111</v>
      </c>
      <c r="Z7477" s="31">
        <v>44005</v>
      </c>
      <c r="AA7477">
        <v>0</v>
      </c>
    </row>
    <row r="7478" spans="25:27">
      <c r="Y7478">
        <v>620111</v>
      </c>
      <c r="Z7478" s="31">
        <v>44006</v>
      </c>
      <c r="AA7478">
        <v>0</v>
      </c>
    </row>
    <row r="7479" spans="25:27">
      <c r="Y7479">
        <v>620111</v>
      </c>
      <c r="Z7479" s="31">
        <v>44007</v>
      </c>
      <c r="AA7479">
        <v>0</v>
      </c>
    </row>
    <row r="7480" spans="25:27">
      <c r="Y7480">
        <v>620111</v>
      </c>
      <c r="Z7480" s="31">
        <v>44008</v>
      </c>
      <c r="AA7480">
        <v>0</v>
      </c>
    </row>
    <row r="7481" spans="25:27">
      <c r="Y7481">
        <v>620111</v>
      </c>
      <c r="Z7481" s="31">
        <v>44009</v>
      </c>
      <c r="AA7481">
        <v>0</v>
      </c>
    </row>
    <row r="7482" spans="25:27">
      <c r="Y7482">
        <v>620111</v>
      </c>
      <c r="Z7482" s="31">
        <v>44010</v>
      </c>
      <c r="AA7482">
        <v>0</v>
      </c>
    </row>
    <row r="7483" spans="25:27">
      <c r="Y7483">
        <v>620111</v>
      </c>
      <c r="Z7483" s="31">
        <v>44011</v>
      </c>
      <c r="AA7483">
        <v>0</v>
      </c>
    </row>
    <row r="7484" spans="25:27">
      <c r="Y7484">
        <v>620111</v>
      </c>
      <c r="Z7484" s="31">
        <v>44012</v>
      </c>
      <c r="AA7484">
        <v>0</v>
      </c>
    </row>
    <row r="7485" spans="25:27">
      <c r="Y7485">
        <v>620111</v>
      </c>
      <c r="Z7485" s="31">
        <v>44013</v>
      </c>
      <c r="AA7485">
        <v>0</v>
      </c>
    </row>
    <row r="7486" spans="25:27">
      <c r="Y7486">
        <v>620111</v>
      </c>
      <c r="Z7486" s="31">
        <v>44014</v>
      </c>
      <c r="AA7486">
        <v>0</v>
      </c>
    </row>
    <row r="7487" spans="25:27">
      <c r="Y7487">
        <v>620111</v>
      </c>
      <c r="Z7487" s="31">
        <v>44015</v>
      </c>
      <c r="AA7487">
        <v>0</v>
      </c>
    </row>
    <row r="7488" spans="25:27">
      <c r="Y7488">
        <v>620111</v>
      </c>
      <c r="Z7488" s="31">
        <v>44016</v>
      </c>
      <c r="AA7488">
        <v>0</v>
      </c>
    </row>
    <row r="7489" spans="25:27">
      <c r="Y7489">
        <v>620111</v>
      </c>
      <c r="Z7489" s="31">
        <v>44017</v>
      </c>
      <c r="AA7489">
        <v>0</v>
      </c>
    </row>
    <row r="7490" spans="25:27">
      <c r="Y7490">
        <v>620111</v>
      </c>
      <c r="Z7490" s="31">
        <v>44018</v>
      </c>
      <c r="AA7490">
        <v>0</v>
      </c>
    </row>
    <row r="7491" spans="25:27">
      <c r="Y7491">
        <v>620111</v>
      </c>
      <c r="Z7491" s="31">
        <v>44019</v>
      </c>
      <c r="AA7491">
        <v>0</v>
      </c>
    </row>
    <row r="7492" spans="25:27">
      <c r="Y7492">
        <v>620111</v>
      </c>
      <c r="Z7492" s="31">
        <v>44020</v>
      </c>
      <c r="AA7492">
        <v>0</v>
      </c>
    </row>
    <row r="7493" spans="25:27">
      <c r="Y7493">
        <v>620111</v>
      </c>
      <c r="Z7493" s="31">
        <v>44021</v>
      </c>
      <c r="AA7493">
        <v>0</v>
      </c>
    </row>
    <row r="7494" spans="25:27">
      <c r="Y7494">
        <v>620111</v>
      </c>
      <c r="Z7494" s="31">
        <v>44022</v>
      </c>
      <c r="AA7494">
        <v>10</v>
      </c>
    </row>
    <row r="7495" spans="25:27">
      <c r="Y7495">
        <v>620111</v>
      </c>
      <c r="Z7495" s="31">
        <v>44023</v>
      </c>
      <c r="AA7495">
        <v>20</v>
      </c>
    </row>
    <row r="7496" spans="25:27">
      <c r="Y7496">
        <v>620111</v>
      </c>
      <c r="Z7496" s="31">
        <v>44024</v>
      </c>
      <c r="AA7496">
        <v>0</v>
      </c>
    </row>
    <row r="7497" spans="25:27">
      <c r="Y7497">
        <v>620111</v>
      </c>
      <c r="Z7497" s="31">
        <v>44025</v>
      </c>
      <c r="AA7497">
        <v>0</v>
      </c>
    </row>
    <row r="7498" spans="25:27">
      <c r="Y7498">
        <v>620111</v>
      </c>
      <c r="Z7498" s="31">
        <v>44026</v>
      </c>
      <c r="AA7498">
        <v>16</v>
      </c>
    </row>
    <row r="7499" spans="25:27">
      <c r="Y7499">
        <v>620111</v>
      </c>
      <c r="Z7499" s="31">
        <v>44027</v>
      </c>
      <c r="AA7499">
        <v>17</v>
      </c>
    </row>
    <row r="7500" spans="25:27">
      <c r="Y7500">
        <v>620111</v>
      </c>
      <c r="Z7500" s="31">
        <v>44028</v>
      </c>
      <c r="AA7500">
        <v>14</v>
      </c>
    </row>
    <row r="7501" spans="25:27">
      <c r="Y7501">
        <v>620111</v>
      </c>
      <c r="Z7501" s="31">
        <v>44029</v>
      </c>
      <c r="AA7501">
        <v>15</v>
      </c>
    </row>
    <row r="7502" spans="25:27">
      <c r="Y7502">
        <v>620111</v>
      </c>
      <c r="Z7502" s="31">
        <v>44030</v>
      </c>
      <c r="AA7502">
        <v>0</v>
      </c>
    </row>
    <row r="7503" spans="25:27">
      <c r="Y7503">
        <v>620111</v>
      </c>
      <c r="Z7503" s="31">
        <v>44031</v>
      </c>
      <c r="AA7503">
        <v>0</v>
      </c>
    </row>
    <row r="7504" spans="25:27">
      <c r="Y7504">
        <v>620111</v>
      </c>
      <c r="Z7504" s="31">
        <v>44032</v>
      </c>
      <c r="AA7504">
        <v>0</v>
      </c>
    </row>
    <row r="7505" spans="25:27">
      <c r="Y7505">
        <v>620111</v>
      </c>
      <c r="Z7505" s="31">
        <v>44033</v>
      </c>
      <c r="AA7505">
        <v>13</v>
      </c>
    </row>
    <row r="7506" spans="25:27">
      <c r="Y7506">
        <v>620111</v>
      </c>
      <c r="Z7506" s="31">
        <v>44034</v>
      </c>
      <c r="AA7506">
        <v>17</v>
      </c>
    </row>
    <row r="7507" spans="25:27">
      <c r="Y7507">
        <v>620111</v>
      </c>
      <c r="Z7507" s="31">
        <v>44035</v>
      </c>
      <c r="AA7507">
        <v>19</v>
      </c>
    </row>
    <row r="7508" spans="25:27">
      <c r="Y7508">
        <v>620111</v>
      </c>
      <c r="Z7508" s="31">
        <v>44036</v>
      </c>
      <c r="AA7508">
        <v>0</v>
      </c>
    </row>
    <row r="7509" spans="25:27">
      <c r="Y7509">
        <v>620111</v>
      </c>
      <c r="Z7509" s="31">
        <v>44037</v>
      </c>
      <c r="AA7509">
        <v>0</v>
      </c>
    </row>
    <row r="7510" spans="25:27">
      <c r="Y7510">
        <v>620111</v>
      </c>
      <c r="Z7510" s="31">
        <v>44038</v>
      </c>
      <c r="AA7510">
        <v>0</v>
      </c>
    </row>
    <row r="7511" spans="25:27">
      <c r="Y7511">
        <v>620111</v>
      </c>
      <c r="Z7511" s="31">
        <v>44039</v>
      </c>
      <c r="AA7511">
        <v>0</v>
      </c>
    </row>
    <row r="7512" spans="25:27">
      <c r="Y7512">
        <v>620111</v>
      </c>
      <c r="Z7512" s="31">
        <v>44040</v>
      </c>
      <c r="AA7512">
        <v>0</v>
      </c>
    </row>
    <row r="7513" spans="25:27">
      <c r="Y7513">
        <v>620111</v>
      </c>
      <c r="Z7513" s="31">
        <v>44041</v>
      </c>
      <c r="AA7513">
        <v>0</v>
      </c>
    </row>
    <row r="7514" spans="25:27">
      <c r="Y7514">
        <v>620111</v>
      </c>
      <c r="Z7514" s="31">
        <v>44042</v>
      </c>
      <c r="AA7514">
        <v>0</v>
      </c>
    </row>
    <row r="7515" spans="25:27">
      <c r="Y7515">
        <v>620111</v>
      </c>
      <c r="Z7515" s="31">
        <v>44043</v>
      </c>
      <c r="AA7515">
        <v>0</v>
      </c>
    </row>
    <row r="7516" spans="25:27">
      <c r="Y7516">
        <v>620111</v>
      </c>
      <c r="Z7516" s="31">
        <v>44044</v>
      </c>
      <c r="AA7516">
        <v>0</v>
      </c>
    </row>
    <row r="7517" spans="25:27">
      <c r="Y7517">
        <v>620111</v>
      </c>
      <c r="Z7517" s="31">
        <v>44045</v>
      </c>
      <c r="AA7517">
        <v>0</v>
      </c>
    </row>
    <row r="7518" spans="25:27">
      <c r="Y7518">
        <v>620111</v>
      </c>
      <c r="Z7518" s="31">
        <v>44046</v>
      </c>
      <c r="AA7518">
        <v>0</v>
      </c>
    </row>
    <row r="7519" spans="25:27">
      <c r="Y7519">
        <v>620111</v>
      </c>
      <c r="Z7519" s="31">
        <v>44047</v>
      </c>
      <c r="AA7519">
        <v>0</v>
      </c>
    </row>
    <row r="7520" spans="25:27">
      <c r="Y7520">
        <v>620111</v>
      </c>
      <c r="Z7520" s="31">
        <v>44048</v>
      </c>
      <c r="AA7520">
        <v>0</v>
      </c>
    </row>
    <row r="7521" spans="25:27">
      <c r="Y7521">
        <v>620111</v>
      </c>
      <c r="Z7521" s="31">
        <v>44049</v>
      </c>
      <c r="AA7521">
        <v>0</v>
      </c>
    </row>
    <row r="7522" spans="25:27">
      <c r="Y7522">
        <v>620111</v>
      </c>
      <c r="Z7522" s="31">
        <v>44050</v>
      </c>
      <c r="AA7522">
        <v>0</v>
      </c>
    </row>
    <row r="7523" spans="25:27">
      <c r="Y7523">
        <v>620111</v>
      </c>
      <c r="Z7523" s="31">
        <v>44051</v>
      </c>
      <c r="AA7523">
        <v>0</v>
      </c>
    </row>
    <row r="7524" spans="25:27">
      <c r="Y7524">
        <v>620111</v>
      </c>
      <c r="Z7524" s="31">
        <v>44052</v>
      </c>
      <c r="AA7524">
        <v>0</v>
      </c>
    </row>
    <row r="7525" spans="25:27">
      <c r="Y7525">
        <v>620111</v>
      </c>
      <c r="Z7525" s="31">
        <v>44053</v>
      </c>
      <c r="AA7525">
        <v>0</v>
      </c>
    </row>
    <row r="7526" spans="25:27">
      <c r="Y7526">
        <v>620111</v>
      </c>
      <c r="Z7526" s="31">
        <v>44054</v>
      </c>
      <c r="AA7526">
        <v>0</v>
      </c>
    </row>
    <row r="7527" spans="25:27">
      <c r="Y7527">
        <v>620111</v>
      </c>
      <c r="Z7527" s="31">
        <v>44055</v>
      </c>
      <c r="AA7527">
        <v>0</v>
      </c>
    </row>
    <row r="7528" spans="25:27">
      <c r="Y7528">
        <v>620111</v>
      </c>
      <c r="Z7528" s="31">
        <v>44056</v>
      </c>
      <c r="AA7528">
        <v>0</v>
      </c>
    </row>
    <row r="7529" spans="25:27">
      <c r="Y7529">
        <v>620111</v>
      </c>
      <c r="Z7529" s="31">
        <v>44057</v>
      </c>
      <c r="AA7529">
        <v>9</v>
      </c>
    </row>
    <row r="7530" spans="25:27">
      <c r="Y7530">
        <v>620111</v>
      </c>
      <c r="Z7530" s="31">
        <v>44058</v>
      </c>
      <c r="AA7530">
        <v>10</v>
      </c>
    </row>
    <row r="7531" spans="25:27">
      <c r="Y7531">
        <v>620111</v>
      </c>
      <c r="Z7531" s="31">
        <v>44059</v>
      </c>
      <c r="AA7531">
        <v>5</v>
      </c>
    </row>
    <row r="7532" spans="25:27">
      <c r="Y7532">
        <v>620111</v>
      </c>
      <c r="Z7532" s="31">
        <v>44060</v>
      </c>
      <c r="AA7532">
        <v>0</v>
      </c>
    </row>
    <row r="7533" spans="25:27">
      <c r="Y7533">
        <v>620111</v>
      </c>
      <c r="Z7533" s="31">
        <v>44061</v>
      </c>
      <c r="AA7533">
        <v>0</v>
      </c>
    </row>
    <row r="7534" spans="25:27">
      <c r="Y7534">
        <v>620111</v>
      </c>
      <c r="Z7534" s="31">
        <v>44062</v>
      </c>
      <c r="AA7534">
        <v>0</v>
      </c>
    </row>
    <row r="7535" spans="25:27">
      <c r="Y7535">
        <v>620111</v>
      </c>
      <c r="Z7535" s="31">
        <v>44063</v>
      </c>
      <c r="AA7535">
        <v>0</v>
      </c>
    </row>
    <row r="7536" spans="25:27">
      <c r="Y7536">
        <v>620111</v>
      </c>
      <c r="Z7536" s="31">
        <v>44064</v>
      </c>
      <c r="AA7536">
        <v>0</v>
      </c>
    </row>
    <row r="7537" spans="25:27">
      <c r="Y7537">
        <v>620111</v>
      </c>
      <c r="Z7537" s="31">
        <v>44065</v>
      </c>
      <c r="AA7537">
        <v>0</v>
      </c>
    </row>
    <row r="7538" spans="25:27">
      <c r="Y7538">
        <v>620111</v>
      </c>
      <c r="Z7538" s="31">
        <v>44066</v>
      </c>
      <c r="AA7538">
        <v>0</v>
      </c>
    </row>
    <row r="7539" spans="25:27">
      <c r="Y7539">
        <v>620111</v>
      </c>
      <c r="Z7539" s="31">
        <v>44067</v>
      </c>
      <c r="AA7539">
        <v>0</v>
      </c>
    </row>
    <row r="7540" spans="25:27">
      <c r="Y7540">
        <v>620111</v>
      </c>
      <c r="Z7540" s="31">
        <v>44068</v>
      </c>
      <c r="AA7540">
        <v>0</v>
      </c>
    </row>
    <row r="7541" spans="25:27">
      <c r="Y7541">
        <v>620111</v>
      </c>
      <c r="Z7541" s="31">
        <v>44069</v>
      </c>
      <c r="AA7541">
        <v>0</v>
      </c>
    </row>
    <row r="7542" spans="25:27">
      <c r="Y7542">
        <v>620111</v>
      </c>
      <c r="Z7542" s="31">
        <v>44070</v>
      </c>
      <c r="AA7542">
        <v>0</v>
      </c>
    </row>
    <row r="7543" spans="25:27">
      <c r="Y7543">
        <v>620111</v>
      </c>
      <c r="Z7543" s="31">
        <v>44071</v>
      </c>
      <c r="AA7543">
        <v>0</v>
      </c>
    </row>
    <row r="7544" spans="25:27">
      <c r="Y7544">
        <v>620111</v>
      </c>
      <c r="Z7544" s="31">
        <v>44072</v>
      </c>
      <c r="AA7544">
        <v>0</v>
      </c>
    </row>
    <row r="7545" spans="25:27">
      <c r="Y7545">
        <v>620111</v>
      </c>
      <c r="Z7545" s="31">
        <v>44073</v>
      </c>
      <c r="AA7545">
        <v>0</v>
      </c>
    </row>
    <row r="7546" spans="25:27">
      <c r="Y7546">
        <v>620111</v>
      </c>
      <c r="Z7546" s="31">
        <v>44074</v>
      </c>
      <c r="AA7546">
        <v>0</v>
      </c>
    </row>
    <row r="7547" spans="25:27">
      <c r="Y7547">
        <v>620111</v>
      </c>
      <c r="Z7547" s="31">
        <v>44075</v>
      </c>
      <c r="AA7547">
        <v>0</v>
      </c>
    </row>
    <row r="7548" spans="25:27">
      <c r="Y7548">
        <v>620111</v>
      </c>
      <c r="Z7548" s="31">
        <v>44076</v>
      </c>
      <c r="AA7548">
        <v>0</v>
      </c>
    </row>
    <row r="7549" spans="25:27">
      <c r="Y7549">
        <v>620111</v>
      </c>
      <c r="Z7549" s="31">
        <v>44077</v>
      </c>
      <c r="AA7549">
        <v>0</v>
      </c>
    </row>
    <row r="7550" spans="25:27">
      <c r="Y7550">
        <v>620111</v>
      </c>
      <c r="Z7550" s="31">
        <v>44078</v>
      </c>
      <c r="AA7550">
        <v>0</v>
      </c>
    </row>
    <row r="7551" spans="25:27">
      <c r="Y7551">
        <v>620111</v>
      </c>
      <c r="Z7551" s="31">
        <v>44079</v>
      </c>
      <c r="AA7551">
        <v>0</v>
      </c>
    </row>
    <row r="7552" spans="25:27">
      <c r="Y7552">
        <v>620111</v>
      </c>
      <c r="Z7552" s="31">
        <v>44080</v>
      </c>
      <c r="AA7552">
        <v>0</v>
      </c>
    </row>
    <row r="7553" spans="25:27">
      <c r="Y7553">
        <v>620111</v>
      </c>
      <c r="Z7553" s="31">
        <v>44081</v>
      </c>
      <c r="AA7553">
        <v>0</v>
      </c>
    </row>
    <row r="7554" spans="25:27">
      <c r="Y7554">
        <v>620111</v>
      </c>
      <c r="Z7554" s="31">
        <v>44082</v>
      </c>
      <c r="AA7554">
        <v>0</v>
      </c>
    </row>
    <row r="7555" spans="25:27">
      <c r="Y7555">
        <v>620111</v>
      </c>
      <c r="Z7555" s="31">
        <v>44083</v>
      </c>
      <c r="AA7555">
        <v>0</v>
      </c>
    </row>
    <row r="7556" spans="25:27">
      <c r="Y7556">
        <v>620111</v>
      </c>
      <c r="Z7556" s="31">
        <v>44084</v>
      </c>
      <c r="AA7556">
        <v>0</v>
      </c>
    </row>
    <row r="7557" spans="25:27">
      <c r="Y7557">
        <v>620111</v>
      </c>
      <c r="Z7557" s="31">
        <v>44085</v>
      </c>
      <c r="AA7557">
        <v>0</v>
      </c>
    </row>
    <row r="7558" spans="25:27">
      <c r="Y7558">
        <v>620111</v>
      </c>
      <c r="Z7558" s="31">
        <v>44086</v>
      </c>
      <c r="AA7558">
        <v>0</v>
      </c>
    </row>
    <row r="7559" spans="25:27">
      <c r="Y7559">
        <v>620111</v>
      </c>
      <c r="Z7559" s="31">
        <v>44087</v>
      </c>
      <c r="AA7559">
        <v>0</v>
      </c>
    </row>
    <row r="7560" spans="25:27">
      <c r="Y7560">
        <v>620111</v>
      </c>
      <c r="Z7560" s="31">
        <v>44088</v>
      </c>
      <c r="AA7560">
        <v>0</v>
      </c>
    </row>
    <row r="7561" spans="25:27">
      <c r="Y7561">
        <v>620111</v>
      </c>
      <c r="Z7561" s="31">
        <v>44089</v>
      </c>
      <c r="AA7561">
        <v>0</v>
      </c>
    </row>
    <row r="7562" spans="25:27">
      <c r="Y7562">
        <v>620111</v>
      </c>
      <c r="Z7562" s="31">
        <v>44090</v>
      </c>
      <c r="AA7562">
        <v>0</v>
      </c>
    </row>
    <row r="7563" spans="25:27">
      <c r="Y7563">
        <v>620111</v>
      </c>
      <c r="Z7563" s="31">
        <v>44091</v>
      </c>
      <c r="AA7563">
        <v>0</v>
      </c>
    </row>
    <row r="7564" spans="25:27">
      <c r="Y7564">
        <v>620111</v>
      </c>
      <c r="Z7564" s="31">
        <v>44092</v>
      </c>
      <c r="AA7564">
        <v>0</v>
      </c>
    </row>
    <row r="7565" spans="25:27">
      <c r="Y7565">
        <v>620111</v>
      </c>
      <c r="Z7565" s="31">
        <v>44093</v>
      </c>
      <c r="AA7565">
        <v>0</v>
      </c>
    </row>
    <row r="7566" spans="25:27">
      <c r="Y7566">
        <v>620111</v>
      </c>
      <c r="Z7566" s="31">
        <v>44094</v>
      </c>
      <c r="AA7566">
        <v>0</v>
      </c>
    </row>
    <row r="7567" spans="25:27">
      <c r="Y7567">
        <v>620111</v>
      </c>
      <c r="Z7567" s="31">
        <v>44095</v>
      </c>
      <c r="AA7567">
        <v>0</v>
      </c>
    </row>
    <row r="7568" spans="25:27">
      <c r="Y7568">
        <v>620111</v>
      </c>
      <c r="Z7568" s="31">
        <v>44096</v>
      </c>
      <c r="AA7568">
        <v>0</v>
      </c>
    </row>
    <row r="7569" spans="25:27">
      <c r="Y7569">
        <v>620111</v>
      </c>
      <c r="Z7569" s="31">
        <v>44097</v>
      </c>
      <c r="AA7569">
        <v>0</v>
      </c>
    </row>
    <row r="7570" spans="25:27">
      <c r="Y7570">
        <v>620111</v>
      </c>
      <c r="Z7570" s="31">
        <v>44098</v>
      </c>
      <c r="AA7570">
        <v>0</v>
      </c>
    </row>
    <row r="7571" spans="25:27">
      <c r="Y7571">
        <v>620111</v>
      </c>
      <c r="Z7571" s="31">
        <v>44099</v>
      </c>
      <c r="AA7571">
        <v>0</v>
      </c>
    </row>
    <row r="7572" spans="25:27">
      <c r="Y7572">
        <v>620111</v>
      </c>
      <c r="Z7572" s="31">
        <v>44100</v>
      </c>
      <c r="AA7572">
        <v>0</v>
      </c>
    </row>
    <row r="7573" spans="25:27">
      <c r="Y7573">
        <v>620111</v>
      </c>
      <c r="Z7573" s="31">
        <v>44101</v>
      </c>
      <c r="AA7573">
        <v>0</v>
      </c>
    </row>
    <row r="7574" spans="25:27">
      <c r="Y7574">
        <v>620111</v>
      </c>
      <c r="Z7574" s="31">
        <v>44102</v>
      </c>
      <c r="AA7574">
        <v>0</v>
      </c>
    </row>
    <row r="7575" spans="25:27">
      <c r="Y7575">
        <v>620111</v>
      </c>
      <c r="Z7575" s="31">
        <v>44103</v>
      </c>
      <c r="AA7575">
        <v>21</v>
      </c>
    </row>
    <row r="7576" spans="25:27">
      <c r="Y7576">
        <v>620111</v>
      </c>
      <c r="Z7576" s="31">
        <v>44104</v>
      </c>
      <c r="AA7576">
        <v>17</v>
      </c>
    </row>
    <row r="7577" spans="25:27">
      <c r="Y7577">
        <v>620111</v>
      </c>
      <c r="Z7577" s="31">
        <v>44105</v>
      </c>
      <c r="AA7577">
        <v>3</v>
      </c>
    </row>
    <row r="7578" spans="25:27">
      <c r="Y7578">
        <v>620111</v>
      </c>
      <c r="Z7578" s="31">
        <v>44106</v>
      </c>
      <c r="AA7578">
        <v>0</v>
      </c>
    </row>
    <row r="7579" spans="25:27">
      <c r="Y7579">
        <v>620111</v>
      </c>
      <c r="Z7579" s="31">
        <v>44107</v>
      </c>
      <c r="AA7579">
        <v>0</v>
      </c>
    </row>
    <row r="7580" spans="25:27">
      <c r="Y7580">
        <v>620111</v>
      </c>
      <c r="Z7580" s="31">
        <v>44108</v>
      </c>
      <c r="AA7580">
        <v>0</v>
      </c>
    </row>
    <row r="7581" spans="25:27">
      <c r="Y7581">
        <v>620111</v>
      </c>
      <c r="Z7581" s="31">
        <v>44109</v>
      </c>
      <c r="AA7581">
        <v>0</v>
      </c>
    </row>
    <row r="7582" spans="25:27">
      <c r="Y7582">
        <v>620111</v>
      </c>
      <c r="Z7582" s="31">
        <v>44110</v>
      </c>
      <c r="AA7582">
        <v>0</v>
      </c>
    </row>
    <row r="7583" spans="25:27">
      <c r="Y7583">
        <v>620111</v>
      </c>
      <c r="Z7583" s="31">
        <v>44111</v>
      </c>
      <c r="AA7583">
        <v>0</v>
      </c>
    </row>
    <row r="7584" spans="25:27">
      <c r="Y7584">
        <v>620111</v>
      </c>
      <c r="Z7584" s="31">
        <v>44112</v>
      </c>
      <c r="AA7584">
        <v>0</v>
      </c>
    </row>
    <row r="7585" spans="25:27">
      <c r="Y7585">
        <v>620111</v>
      </c>
      <c r="Z7585" s="31">
        <v>44113</v>
      </c>
      <c r="AA7585">
        <v>0</v>
      </c>
    </row>
    <row r="7586" spans="25:27">
      <c r="Y7586">
        <v>620111</v>
      </c>
      <c r="Z7586" s="31">
        <v>44114</v>
      </c>
      <c r="AA7586">
        <v>0</v>
      </c>
    </row>
    <row r="7587" spans="25:27">
      <c r="Y7587">
        <v>620111</v>
      </c>
      <c r="Z7587" s="31">
        <v>44115</v>
      </c>
      <c r="AA7587">
        <v>0</v>
      </c>
    </row>
    <row r="7588" spans="25:27">
      <c r="Y7588">
        <v>620111</v>
      </c>
      <c r="Z7588" s="31">
        <v>44116</v>
      </c>
      <c r="AA7588">
        <v>0</v>
      </c>
    </row>
    <row r="7589" spans="25:27">
      <c r="Y7589">
        <v>620111</v>
      </c>
      <c r="Z7589" s="31">
        <v>44117</v>
      </c>
      <c r="AA7589">
        <v>0</v>
      </c>
    </row>
    <row r="7590" spans="25:27">
      <c r="Y7590">
        <v>620111</v>
      </c>
      <c r="Z7590" s="31">
        <v>44118</v>
      </c>
      <c r="AA7590">
        <v>0</v>
      </c>
    </row>
    <row r="7591" spans="25:27">
      <c r="Y7591">
        <v>620111</v>
      </c>
      <c r="Z7591" s="31">
        <v>44119</v>
      </c>
      <c r="AA7591">
        <v>0</v>
      </c>
    </row>
    <row r="7592" spans="25:27">
      <c r="Y7592">
        <v>620111</v>
      </c>
      <c r="Z7592" s="31">
        <v>44120</v>
      </c>
      <c r="AA7592">
        <v>0</v>
      </c>
    </row>
    <row r="7593" spans="25:27">
      <c r="Y7593">
        <v>620111</v>
      </c>
      <c r="Z7593" s="31">
        <v>44121</v>
      </c>
      <c r="AA7593">
        <v>0</v>
      </c>
    </row>
    <row r="7594" spans="25:27">
      <c r="Y7594">
        <v>620111</v>
      </c>
      <c r="Z7594" s="31">
        <v>44122</v>
      </c>
      <c r="AA7594">
        <v>0</v>
      </c>
    </row>
    <row r="7595" spans="25:27">
      <c r="Y7595">
        <v>620111</v>
      </c>
      <c r="Z7595" s="31">
        <v>44123</v>
      </c>
      <c r="AA7595">
        <v>0</v>
      </c>
    </row>
    <row r="7596" spans="25:27">
      <c r="Y7596">
        <v>620111</v>
      </c>
      <c r="Z7596" s="31">
        <v>44124</v>
      </c>
      <c r="AA7596">
        <v>0</v>
      </c>
    </row>
    <row r="7597" spans="25:27">
      <c r="Y7597">
        <v>620111</v>
      </c>
      <c r="Z7597" s="31">
        <v>44125</v>
      </c>
      <c r="AA7597">
        <v>0</v>
      </c>
    </row>
    <row r="7598" spans="25:27">
      <c r="Y7598">
        <v>620111</v>
      </c>
      <c r="Z7598" s="31">
        <v>44126</v>
      </c>
      <c r="AA7598">
        <v>0</v>
      </c>
    </row>
    <row r="7599" spans="25:27">
      <c r="Y7599">
        <v>620111</v>
      </c>
      <c r="Z7599" s="31">
        <v>44127</v>
      </c>
      <c r="AA7599">
        <v>0</v>
      </c>
    </row>
    <row r="7600" spans="25:27">
      <c r="Y7600">
        <v>620111</v>
      </c>
      <c r="Z7600" s="31">
        <v>44128</v>
      </c>
      <c r="AA7600">
        <v>0</v>
      </c>
    </row>
    <row r="7601" spans="25:27">
      <c r="Y7601">
        <v>620111</v>
      </c>
      <c r="Z7601" s="31">
        <v>44129</v>
      </c>
      <c r="AA7601">
        <v>0</v>
      </c>
    </row>
    <row r="7602" spans="25:27">
      <c r="Y7602">
        <v>620111</v>
      </c>
      <c r="Z7602" s="31">
        <v>44130</v>
      </c>
      <c r="AA7602">
        <v>0</v>
      </c>
    </row>
    <row r="7603" spans="25:27">
      <c r="Y7603">
        <v>620111</v>
      </c>
      <c r="Z7603" s="31">
        <v>44131</v>
      </c>
      <c r="AA7603">
        <v>0</v>
      </c>
    </row>
    <row r="7604" spans="25:27">
      <c r="Y7604">
        <v>620111</v>
      </c>
      <c r="Z7604" s="31">
        <v>44132</v>
      </c>
      <c r="AA7604">
        <v>0</v>
      </c>
    </row>
    <row r="7605" spans="25:27">
      <c r="Y7605">
        <v>620111</v>
      </c>
      <c r="Z7605" s="31">
        <v>44133</v>
      </c>
      <c r="AA7605">
        <v>0</v>
      </c>
    </row>
    <row r="7606" spans="25:27">
      <c r="Y7606">
        <v>620111</v>
      </c>
      <c r="Z7606" s="31">
        <v>44134</v>
      </c>
      <c r="AA7606">
        <v>0</v>
      </c>
    </row>
    <row r="7607" spans="25:27">
      <c r="Y7607">
        <v>620111</v>
      </c>
      <c r="Z7607" s="31">
        <v>44135</v>
      </c>
      <c r="AA7607">
        <v>0</v>
      </c>
    </row>
    <row r="7608" spans="25:27">
      <c r="Y7608">
        <v>620111</v>
      </c>
      <c r="Z7608" s="31">
        <v>44136</v>
      </c>
      <c r="AA7608">
        <v>0</v>
      </c>
    </row>
    <row r="7609" spans="25:27">
      <c r="Y7609">
        <v>620111</v>
      </c>
      <c r="Z7609" s="31">
        <v>44137</v>
      </c>
      <c r="AA7609">
        <v>0</v>
      </c>
    </row>
    <row r="7610" spans="25:27">
      <c r="Y7610">
        <v>620111</v>
      </c>
      <c r="Z7610" s="31">
        <v>44138</v>
      </c>
      <c r="AA7610">
        <v>0</v>
      </c>
    </row>
    <row r="7611" spans="25:27">
      <c r="Y7611">
        <v>620111</v>
      </c>
      <c r="Z7611" s="31">
        <v>44139</v>
      </c>
      <c r="AA7611">
        <v>0</v>
      </c>
    </row>
    <row r="7612" spans="25:27">
      <c r="Y7612">
        <v>620111</v>
      </c>
      <c r="Z7612" s="31">
        <v>44140</v>
      </c>
      <c r="AA7612">
        <v>0</v>
      </c>
    </row>
    <row r="7613" spans="25:27">
      <c r="Y7613">
        <v>620111</v>
      </c>
      <c r="Z7613" s="31">
        <v>44141</v>
      </c>
      <c r="AA7613">
        <v>0</v>
      </c>
    </row>
    <row r="7614" spans="25:27">
      <c r="Y7614">
        <v>620111</v>
      </c>
      <c r="Z7614" s="31">
        <v>44142</v>
      </c>
      <c r="AA7614">
        <v>0</v>
      </c>
    </row>
    <row r="7615" spans="25:27">
      <c r="Y7615">
        <v>620111</v>
      </c>
      <c r="Z7615" s="31">
        <v>44143</v>
      </c>
      <c r="AA7615">
        <v>0</v>
      </c>
    </row>
    <row r="7616" spans="25:27">
      <c r="Y7616">
        <v>620111</v>
      </c>
      <c r="Z7616" s="31">
        <v>44144</v>
      </c>
      <c r="AA7616">
        <v>0</v>
      </c>
    </row>
    <row r="7617" spans="25:27">
      <c r="Y7617">
        <v>620111</v>
      </c>
      <c r="Z7617" s="31">
        <v>44145</v>
      </c>
      <c r="AA7617">
        <v>0</v>
      </c>
    </row>
    <row r="7618" spans="25:27">
      <c r="Y7618">
        <v>620111</v>
      </c>
      <c r="Z7618" s="31">
        <v>44146</v>
      </c>
      <c r="AA7618">
        <v>0</v>
      </c>
    </row>
    <row r="7619" spans="25:27">
      <c r="Y7619">
        <v>620111</v>
      </c>
      <c r="Z7619" s="31">
        <v>44147</v>
      </c>
      <c r="AA7619">
        <v>0</v>
      </c>
    </row>
    <row r="7620" spans="25:27">
      <c r="Y7620">
        <v>620111</v>
      </c>
      <c r="Z7620" s="31">
        <v>44148</v>
      </c>
      <c r="AA7620">
        <v>0</v>
      </c>
    </row>
    <row r="7621" spans="25:27">
      <c r="Y7621">
        <v>620111</v>
      </c>
      <c r="Z7621" s="31">
        <v>44149</v>
      </c>
      <c r="AA7621">
        <v>0</v>
      </c>
    </row>
    <row r="7622" spans="25:27">
      <c r="Y7622">
        <v>620111</v>
      </c>
      <c r="Z7622" s="31">
        <v>44150</v>
      </c>
      <c r="AA7622">
        <v>0</v>
      </c>
    </row>
    <row r="7623" spans="25:27">
      <c r="Y7623">
        <v>620111</v>
      </c>
      <c r="Z7623" s="31">
        <v>44151</v>
      </c>
      <c r="AA7623">
        <v>0</v>
      </c>
    </row>
    <row r="7624" spans="25:27">
      <c r="Y7624">
        <v>620111</v>
      </c>
      <c r="Z7624" s="31">
        <v>44152</v>
      </c>
      <c r="AA7624">
        <v>0</v>
      </c>
    </row>
    <row r="7625" spans="25:27">
      <c r="Y7625">
        <v>620111</v>
      </c>
      <c r="Z7625" s="31">
        <v>44153</v>
      </c>
      <c r="AA7625">
        <v>0</v>
      </c>
    </row>
    <row r="7626" spans="25:27">
      <c r="Y7626">
        <v>620111</v>
      </c>
      <c r="Z7626" s="31">
        <v>44154</v>
      </c>
      <c r="AA7626">
        <v>0</v>
      </c>
    </row>
    <row r="7627" spans="25:27">
      <c r="Y7627">
        <v>620111</v>
      </c>
      <c r="Z7627" s="31">
        <v>44155</v>
      </c>
      <c r="AA7627">
        <v>0</v>
      </c>
    </row>
    <row r="7628" spans="25:27">
      <c r="Y7628">
        <v>620111</v>
      </c>
      <c r="Z7628" s="31">
        <v>44156</v>
      </c>
      <c r="AA7628">
        <v>0</v>
      </c>
    </row>
    <row r="7629" spans="25:27">
      <c r="Y7629">
        <v>620111</v>
      </c>
      <c r="Z7629" s="31">
        <v>44157</v>
      </c>
      <c r="AA7629">
        <v>0</v>
      </c>
    </row>
    <row r="7630" spans="25:27">
      <c r="Y7630">
        <v>620111</v>
      </c>
      <c r="Z7630" s="31">
        <v>44158</v>
      </c>
      <c r="AA7630">
        <v>0</v>
      </c>
    </row>
    <row r="7631" spans="25:27">
      <c r="Y7631">
        <v>620111</v>
      </c>
      <c r="Z7631" s="31">
        <v>44159</v>
      </c>
      <c r="AA7631">
        <v>0</v>
      </c>
    </row>
    <row r="7632" spans="25:27">
      <c r="Y7632">
        <v>620111</v>
      </c>
      <c r="Z7632" s="31">
        <v>44160</v>
      </c>
      <c r="AA7632">
        <v>0</v>
      </c>
    </row>
    <row r="7633" spans="25:27">
      <c r="Y7633">
        <v>620111</v>
      </c>
      <c r="Z7633" s="31">
        <v>44161</v>
      </c>
      <c r="AA7633">
        <v>0</v>
      </c>
    </row>
    <row r="7634" spans="25:27">
      <c r="Y7634">
        <v>620111</v>
      </c>
      <c r="Z7634" s="31">
        <v>44162</v>
      </c>
      <c r="AA7634">
        <v>0</v>
      </c>
    </row>
    <row r="7635" spans="25:27">
      <c r="Y7635">
        <v>620111</v>
      </c>
      <c r="Z7635" s="31">
        <v>44163</v>
      </c>
      <c r="AA7635">
        <v>0</v>
      </c>
    </row>
    <row r="7636" spans="25:27">
      <c r="Y7636">
        <v>620111</v>
      </c>
      <c r="Z7636" s="31">
        <v>44164</v>
      </c>
      <c r="AA7636">
        <v>0</v>
      </c>
    </row>
    <row r="7637" spans="25:27">
      <c r="Y7637">
        <v>620111</v>
      </c>
      <c r="Z7637" s="31">
        <v>44165</v>
      </c>
      <c r="AA7637">
        <v>0</v>
      </c>
    </row>
    <row r="7638" spans="25:27">
      <c r="Y7638">
        <v>620111</v>
      </c>
      <c r="Z7638" s="31">
        <v>44166</v>
      </c>
      <c r="AA7638">
        <v>0</v>
      </c>
    </row>
    <row r="7639" spans="25:27">
      <c r="Y7639">
        <v>620111</v>
      </c>
      <c r="Z7639" s="31">
        <v>44167</v>
      </c>
      <c r="AA7639">
        <v>0</v>
      </c>
    </row>
    <row r="7640" spans="25:27">
      <c r="Y7640">
        <v>620111</v>
      </c>
      <c r="Z7640" s="31">
        <v>44168</v>
      </c>
      <c r="AA7640">
        <v>0</v>
      </c>
    </row>
    <row r="7641" spans="25:27">
      <c r="Y7641">
        <v>620111</v>
      </c>
      <c r="Z7641" s="31">
        <v>44169</v>
      </c>
      <c r="AA7641">
        <v>0</v>
      </c>
    </row>
    <row r="7642" spans="25:27">
      <c r="Y7642">
        <v>620111</v>
      </c>
      <c r="Z7642" s="31">
        <v>44170</v>
      </c>
      <c r="AA7642">
        <v>0</v>
      </c>
    </row>
    <row r="7643" spans="25:27">
      <c r="Y7643">
        <v>620111</v>
      </c>
      <c r="Z7643" s="31">
        <v>44171</v>
      </c>
      <c r="AA7643">
        <v>0</v>
      </c>
    </row>
    <row r="7644" spans="25:27">
      <c r="Y7644">
        <v>620111</v>
      </c>
      <c r="Z7644" s="31">
        <v>44172</v>
      </c>
      <c r="AA7644">
        <v>0</v>
      </c>
    </row>
    <row r="7645" spans="25:27">
      <c r="Y7645">
        <v>620111</v>
      </c>
      <c r="Z7645" s="31">
        <v>44173</v>
      </c>
      <c r="AA7645">
        <v>0</v>
      </c>
    </row>
    <row r="7646" spans="25:27">
      <c r="Y7646">
        <v>620111</v>
      </c>
      <c r="Z7646" s="31">
        <v>44174</v>
      </c>
      <c r="AA7646">
        <v>0</v>
      </c>
    </row>
    <row r="7647" spans="25:27">
      <c r="Y7647">
        <v>620111</v>
      </c>
      <c r="Z7647" s="31">
        <v>44175</v>
      </c>
      <c r="AA7647">
        <v>0</v>
      </c>
    </row>
    <row r="7648" spans="25:27">
      <c r="Y7648">
        <v>620111</v>
      </c>
      <c r="Z7648" s="31">
        <v>44176</v>
      </c>
      <c r="AA7648">
        <v>0</v>
      </c>
    </row>
    <row r="7649" spans="25:27">
      <c r="Y7649">
        <v>620111</v>
      </c>
      <c r="Z7649" s="31">
        <v>44177</v>
      </c>
      <c r="AA7649">
        <v>20</v>
      </c>
    </row>
    <row r="7650" spans="25:27">
      <c r="Y7650">
        <v>620111</v>
      </c>
      <c r="Z7650" s="31">
        <v>44178</v>
      </c>
      <c r="AA7650">
        <v>10</v>
      </c>
    </row>
    <row r="7651" spans="25:27">
      <c r="Y7651">
        <v>620111</v>
      </c>
      <c r="Z7651" s="31">
        <v>44179</v>
      </c>
      <c r="AA7651">
        <v>21</v>
      </c>
    </row>
    <row r="7652" spans="25:27">
      <c r="Y7652">
        <v>620111</v>
      </c>
      <c r="Z7652" s="31">
        <v>44180</v>
      </c>
      <c r="AA7652">
        <v>5</v>
      </c>
    </row>
    <row r="7653" spans="25:27">
      <c r="Y7653">
        <v>620111</v>
      </c>
      <c r="Z7653" s="31">
        <v>44181</v>
      </c>
      <c r="AA7653">
        <v>19</v>
      </c>
    </row>
    <row r="7654" spans="25:27">
      <c r="Y7654">
        <v>620111</v>
      </c>
      <c r="Z7654" s="31">
        <v>44182</v>
      </c>
      <c r="AA7654">
        <v>7</v>
      </c>
    </row>
    <row r="7655" spans="25:27">
      <c r="Y7655">
        <v>620111</v>
      </c>
      <c r="Z7655" s="31">
        <v>44183</v>
      </c>
      <c r="AA7655">
        <v>20</v>
      </c>
    </row>
    <row r="7656" spans="25:27">
      <c r="Y7656">
        <v>620111</v>
      </c>
      <c r="Z7656" s="31">
        <v>44184</v>
      </c>
      <c r="AA7656">
        <v>0</v>
      </c>
    </row>
    <row r="7657" spans="25:27">
      <c r="Y7657">
        <v>620111</v>
      </c>
      <c r="Z7657" s="31">
        <v>44185</v>
      </c>
      <c r="AA7657">
        <v>24</v>
      </c>
    </row>
    <row r="7658" spans="25:27">
      <c r="Y7658">
        <v>620111</v>
      </c>
      <c r="Z7658" s="31">
        <v>44186</v>
      </c>
      <c r="AA7658">
        <v>19</v>
      </c>
    </row>
    <row r="7659" spans="25:27">
      <c r="Y7659">
        <v>620111</v>
      </c>
      <c r="Z7659" s="31">
        <v>44187</v>
      </c>
      <c r="AA7659">
        <v>0</v>
      </c>
    </row>
    <row r="7660" spans="25:27">
      <c r="Y7660">
        <v>620111</v>
      </c>
      <c r="Z7660" s="31">
        <v>44188</v>
      </c>
      <c r="AA7660">
        <v>0</v>
      </c>
    </row>
    <row r="7661" spans="25:27">
      <c r="Y7661">
        <v>620111</v>
      </c>
      <c r="Z7661" s="31">
        <v>44189</v>
      </c>
      <c r="AA7661">
        <v>23</v>
      </c>
    </row>
    <row r="7662" spans="25:27">
      <c r="Y7662">
        <v>620111</v>
      </c>
      <c r="Z7662" s="31">
        <v>44190</v>
      </c>
      <c r="AA7662">
        <v>18</v>
      </c>
    </row>
    <row r="7663" spans="25:27">
      <c r="Y7663">
        <v>620111</v>
      </c>
      <c r="Z7663" s="31">
        <v>44191</v>
      </c>
      <c r="AA7663">
        <v>14</v>
      </c>
    </row>
    <row r="7664" spans="25:27">
      <c r="Y7664">
        <v>620111</v>
      </c>
      <c r="Z7664" s="31">
        <v>44192</v>
      </c>
      <c r="AA7664">
        <v>0</v>
      </c>
    </row>
    <row r="7665" spans="25:27">
      <c r="Y7665">
        <v>620111</v>
      </c>
      <c r="Z7665" s="31">
        <v>44193</v>
      </c>
      <c r="AA7665">
        <v>13</v>
      </c>
    </row>
    <row r="7666" spans="25:27">
      <c r="Y7666">
        <v>620111</v>
      </c>
      <c r="Z7666" s="31">
        <v>44194</v>
      </c>
      <c r="AA7666">
        <v>11</v>
      </c>
    </row>
    <row r="7667" spans="25:27">
      <c r="Y7667">
        <v>620111</v>
      </c>
      <c r="Z7667" s="31">
        <v>44195</v>
      </c>
      <c r="AA7667">
        <v>0</v>
      </c>
    </row>
    <row r="7668" spans="25:27">
      <c r="Y7668">
        <v>620111</v>
      </c>
      <c r="Z7668" s="31">
        <v>44196</v>
      </c>
      <c r="AA7668">
        <v>12</v>
      </c>
    </row>
    <row r="7669" spans="25:27">
      <c r="Y7669">
        <v>620111</v>
      </c>
      <c r="Z7669" s="31">
        <v>44197</v>
      </c>
      <c r="AA7669">
        <v>0</v>
      </c>
    </row>
    <row r="7670" spans="25:27">
      <c r="Y7670">
        <v>620111</v>
      </c>
      <c r="Z7670" s="31">
        <v>44198</v>
      </c>
      <c r="AA7670">
        <v>0</v>
      </c>
    </row>
    <row r="7671" spans="25:27">
      <c r="Y7671">
        <v>620111</v>
      </c>
      <c r="Z7671" s="31">
        <v>44199</v>
      </c>
      <c r="AA7671">
        <v>0</v>
      </c>
    </row>
    <row r="7672" spans="25:27">
      <c r="Y7672">
        <v>620111</v>
      </c>
      <c r="Z7672" s="31">
        <v>44200</v>
      </c>
      <c r="AA7672">
        <v>0</v>
      </c>
    </row>
    <row r="7673" spans="25:27">
      <c r="Y7673">
        <v>620111</v>
      </c>
      <c r="Z7673" s="31">
        <v>44201</v>
      </c>
      <c r="AA7673">
        <v>0</v>
      </c>
    </row>
    <row r="7674" spans="25:27">
      <c r="Y7674">
        <v>620111</v>
      </c>
      <c r="Z7674" s="31">
        <v>44202</v>
      </c>
      <c r="AA7674">
        <v>0</v>
      </c>
    </row>
    <row r="7675" spans="25:27">
      <c r="Y7675">
        <v>620111</v>
      </c>
      <c r="Z7675" s="31">
        <v>44203</v>
      </c>
      <c r="AA7675">
        <v>0</v>
      </c>
    </row>
    <row r="7676" spans="25:27">
      <c r="Y7676">
        <v>620111</v>
      </c>
      <c r="Z7676" s="31">
        <v>44204</v>
      </c>
      <c r="AA7676">
        <v>0</v>
      </c>
    </row>
    <row r="7677" spans="25:27">
      <c r="Y7677">
        <v>620111</v>
      </c>
      <c r="Z7677" s="31">
        <v>44205</v>
      </c>
      <c r="AA7677">
        <v>0</v>
      </c>
    </row>
    <row r="7678" spans="25:27">
      <c r="Y7678">
        <v>620111</v>
      </c>
      <c r="Z7678" s="31">
        <v>44206</v>
      </c>
      <c r="AA7678">
        <v>0</v>
      </c>
    </row>
    <row r="7679" spans="25:27">
      <c r="Y7679">
        <v>620111</v>
      </c>
      <c r="Z7679" s="31">
        <v>44207</v>
      </c>
      <c r="AA7679">
        <v>0</v>
      </c>
    </row>
    <row r="7680" spans="25:27">
      <c r="Y7680">
        <v>620111</v>
      </c>
      <c r="Z7680" s="31">
        <v>44208</v>
      </c>
      <c r="AA7680">
        <v>0</v>
      </c>
    </row>
    <row r="7681" spans="25:27">
      <c r="Y7681">
        <v>620111</v>
      </c>
      <c r="Z7681" s="31">
        <v>44209</v>
      </c>
      <c r="AA7681">
        <v>0</v>
      </c>
    </row>
    <row r="7682" spans="25:27">
      <c r="Y7682">
        <v>620111</v>
      </c>
      <c r="Z7682" s="31">
        <v>44210</v>
      </c>
      <c r="AA7682">
        <v>0</v>
      </c>
    </row>
    <row r="7683" spans="25:27">
      <c r="Y7683">
        <v>620111</v>
      </c>
      <c r="Z7683" s="31">
        <v>44211</v>
      </c>
      <c r="AA7683">
        <v>0</v>
      </c>
    </row>
    <row r="7684" spans="25:27">
      <c r="Y7684">
        <v>620111</v>
      </c>
      <c r="Z7684" s="31">
        <v>44212</v>
      </c>
      <c r="AA7684">
        <v>0</v>
      </c>
    </row>
    <row r="7685" spans="25:27">
      <c r="Y7685">
        <v>620111</v>
      </c>
      <c r="Z7685" s="31">
        <v>44213</v>
      </c>
      <c r="AA7685">
        <v>0</v>
      </c>
    </row>
    <row r="7686" spans="25:27">
      <c r="Y7686">
        <v>620111</v>
      </c>
      <c r="Z7686" s="31">
        <v>44214</v>
      </c>
      <c r="AA7686">
        <v>0</v>
      </c>
    </row>
    <row r="7687" spans="25:27">
      <c r="Y7687">
        <v>620111</v>
      </c>
      <c r="Z7687" s="31">
        <v>44215</v>
      </c>
      <c r="AA7687">
        <v>0</v>
      </c>
    </row>
    <row r="7688" spans="25:27">
      <c r="Y7688">
        <v>620111</v>
      </c>
      <c r="Z7688" s="31">
        <v>44216</v>
      </c>
      <c r="AA7688">
        <v>0</v>
      </c>
    </row>
    <row r="7689" spans="25:27">
      <c r="Y7689">
        <v>620111</v>
      </c>
      <c r="Z7689" s="31">
        <v>44217</v>
      </c>
      <c r="AA7689">
        <v>0</v>
      </c>
    </row>
    <row r="7690" spans="25:27">
      <c r="Y7690">
        <v>620111</v>
      </c>
      <c r="Z7690" s="31">
        <v>44218</v>
      </c>
      <c r="AA7690">
        <v>0</v>
      </c>
    </row>
    <row r="7691" spans="25:27">
      <c r="Y7691">
        <v>620111</v>
      </c>
      <c r="Z7691" s="31">
        <v>44219</v>
      </c>
      <c r="AA7691">
        <v>0</v>
      </c>
    </row>
    <row r="7692" spans="25:27">
      <c r="Y7692">
        <v>620111</v>
      </c>
      <c r="Z7692" s="31">
        <v>44220</v>
      </c>
      <c r="AA7692">
        <v>0</v>
      </c>
    </row>
    <row r="7693" spans="25:27">
      <c r="Y7693">
        <v>620111</v>
      </c>
      <c r="Z7693" s="31">
        <v>44221</v>
      </c>
      <c r="AA7693">
        <v>0</v>
      </c>
    </row>
    <row r="7694" spans="25:27">
      <c r="Y7694">
        <v>620111</v>
      </c>
      <c r="Z7694" s="31">
        <v>44222</v>
      </c>
      <c r="AA7694">
        <v>0</v>
      </c>
    </row>
    <row r="7695" spans="25:27">
      <c r="Y7695">
        <v>620111</v>
      </c>
      <c r="Z7695" s="31">
        <v>44223</v>
      </c>
      <c r="AA7695">
        <v>0</v>
      </c>
    </row>
    <row r="7696" spans="25:27">
      <c r="Y7696">
        <v>620111</v>
      </c>
      <c r="Z7696" s="31">
        <v>44224</v>
      </c>
      <c r="AA7696">
        <v>0</v>
      </c>
    </row>
    <row r="7697" spans="25:27">
      <c r="Y7697">
        <v>620111</v>
      </c>
      <c r="Z7697" s="31">
        <v>44225</v>
      </c>
      <c r="AA7697">
        <v>0</v>
      </c>
    </row>
    <row r="7698" spans="25:27">
      <c r="Y7698">
        <v>620111</v>
      </c>
      <c r="Z7698" s="31">
        <v>44226</v>
      </c>
      <c r="AA7698">
        <v>0</v>
      </c>
    </row>
    <row r="7699" spans="25:27">
      <c r="Y7699">
        <v>620111</v>
      </c>
      <c r="Z7699" s="31">
        <v>44227</v>
      </c>
      <c r="AA7699">
        <v>0</v>
      </c>
    </row>
    <row r="7700" spans="25:27">
      <c r="Y7700">
        <v>620111</v>
      </c>
      <c r="Z7700" s="31">
        <v>44228</v>
      </c>
      <c r="AA7700">
        <v>0</v>
      </c>
    </row>
    <row r="7701" spans="25:27">
      <c r="Y7701">
        <v>620111</v>
      </c>
      <c r="Z7701" s="31">
        <v>44229</v>
      </c>
      <c r="AA7701">
        <v>0</v>
      </c>
    </row>
    <row r="7702" spans="25:27">
      <c r="Y7702">
        <v>620111</v>
      </c>
      <c r="Z7702" s="31">
        <v>44230</v>
      </c>
      <c r="AA7702">
        <v>0</v>
      </c>
    </row>
    <row r="7703" spans="25:27">
      <c r="Y7703">
        <v>620111</v>
      </c>
      <c r="Z7703" s="31">
        <v>44231</v>
      </c>
      <c r="AA7703">
        <v>0</v>
      </c>
    </row>
    <row r="7704" spans="25:27">
      <c r="Y7704">
        <v>620111</v>
      </c>
      <c r="Z7704" s="31">
        <v>44232</v>
      </c>
      <c r="AA7704">
        <v>0</v>
      </c>
    </row>
    <row r="7705" spans="25:27">
      <c r="Y7705">
        <v>620111</v>
      </c>
      <c r="Z7705" s="31">
        <v>44233</v>
      </c>
      <c r="AA7705">
        <v>0</v>
      </c>
    </row>
    <row r="7706" spans="25:27">
      <c r="Y7706">
        <v>620111</v>
      </c>
      <c r="Z7706" s="31">
        <v>44234</v>
      </c>
      <c r="AA7706">
        <v>0</v>
      </c>
    </row>
    <row r="7707" spans="25:27">
      <c r="Y7707">
        <v>620111</v>
      </c>
      <c r="Z7707" s="31">
        <v>44235</v>
      </c>
      <c r="AA7707">
        <v>0</v>
      </c>
    </row>
    <row r="7708" spans="25:27">
      <c r="Y7708">
        <v>620111</v>
      </c>
      <c r="Z7708" s="31">
        <v>44236</v>
      </c>
      <c r="AA7708">
        <v>0</v>
      </c>
    </row>
    <row r="7709" spans="25:27">
      <c r="Y7709">
        <v>620111</v>
      </c>
      <c r="Z7709" s="31">
        <v>44237</v>
      </c>
      <c r="AA7709">
        <v>0</v>
      </c>
    </row>
    <row r="7710" spans="25:27">
      <c r="Y7710">
        <v>620111</v>
      </c>
      <c r="Z7710" s="31">
        <v>44238</v>
      </c>
      <c r="AA7710">
        <v>0</v>
      </c>
    </row>
    <row r="7711" spans="25:27">
      <c r="Y7711">
        <v>620111</v>
      </c>
      <c r="Z7711" s="31">
        <v>44239</v>
      </c>
      <c r="AA7711">
        <v>0</v>
      </c>
    </row>
    <row r="7712" spans="25:27">
      <c r="Y7712">
        <v>620111</v>
      </c>
      <c r="Z7712" s="31">
        <v>44240</v>
      </c>
      <c r="AA7712">
        <v>0</v>
      </c>
    </row>
    <row r="7713" spans="25:27">
      <c r="Y7713">
        <v>620111</v>
      </c>
      <c r="Z7713" s="31">
        <v>44241</v>
      </c>
      <c r="AA7713">
        <v>0</v>
      </c>
    </row>
    <row r="7714" spans="25:27">
      <c r="Y7714">
        <v>620111</v>
      </c>
      <c r="Z7714" s="31">
        <v>44242</v>
      </c>
      <c r="AA7714">
        <v>0</v>
      </c>
    </row>
    <row r="7715" spans="25:27">
      <c r="Y7715">
        <v>620111</v>
      </c>
      <c r="Z7715" s="31">
        <v>44243</v>
      </c>
      <c r="AA7715">
        <v>0</v>
      </c>
    </row>
    <row r="7716" spans="25:27">
      <c r="Y7716">
        <v>620111</v>
      </c>
      <c r="Z7716" s="31">
        <v>44244</v>
      </c>
      <c r="AA7716">
        <v>0</v>
      </c>
    </row>
    <row r="7717" spans="25:27">
      <c r="Y7717">
        <v>620111</v>
      </c>
      <c r="Z7717" s="31">
        <v>44245</v>
      </c>
      <c r="AA7717">
        <v>0</v>
      </c>
    </row>
    <row r="7718" spans="25:27">
      <c r="Y7718">
        <v>620111</v>
      </c>
      <c r="Z7718" s="31">
        <v>44246</v>
      </c>
      <c r="AA7718">
        <v>0</v>
      </c>
    </row>
    <row r="7719" spans="25:27">
      <c r="Y7719">
        <v>620111</v>
      </c>
      <c r="Z7719" s="31">
        <v>44247</v>
      </c>
      <c r="AA7719">
        <v>0</v>
      </c>
    </row>
    <row r="7720" spans="25:27">
      <c r="Y7720">
        <v>620111</v>
      </c>
      <c r="Z7720" s="31">
        <v>44248</v>
      </c>
      <c r="AA7720">
        <v>0</v>
      </c>
    </row>
    <row r="7721" spans="25:27">
      <c r="Y7721">
        <v>620111</v>
      </c>
      <c r="Z7721" s="31">
        <v>44249</v>
      </c>
      <c r="AA7721">
        <v>0</v>
      </c>
    </row>
    <row r="7722" spans="25:27">
      <c r="Y7722">
        <v>620111</v>
      </c>
      <c r="Z7722" s="31">
        <v>44250</v>
      </c>
      <c r="AA7722">
        <v>0</v>
      </c>
    </row>
    <row r="7723" spans="25:27">
      <c r="Y7723">
        <v>620111</v>
      </c>
      <c r="Z7723" s="31">
        <v>44251</v>
      </c>
      <c r="AA7723">
        <v>0</v>
      </c>
    </row>
    <row r="7724" spans="25:27">
      <c r="Y7724">
        <v>620111</v>
      </c>
      <c r="Z7724" s="31">
        <v>44252</v>
      </c>
      <c r="AA7724">
        <v>0</v>
      </c>
    </row>
    <row r="7725" spans="25:27">
      <c r="Y7725">
        <v>620111</v>
      </c>
      <c r="Z7725" s="31">
        <v>44253</v>
      </c>
      <c r="AA7725">
        <v>11</v>
      </c>
    </row>
    <row r="7726" spans="25:27">
      <c r="Y7726">
        <v>620111</v>
      </c>
      <c r="Z7726" s="31">
        <v>44254</v>
      </c>
      <c r="AA7726">
        <v>13</v>
      </c>
    </row>
    <row r="7727" spans="25:27">
      <c r="Y7727">
        <v>620111</v>
      </c>
      <c r="Z7727" s="31">
        <v>44255</v>
      </c>
      <c r="AA7727">
        <v>15</v>
      </c>
    </row>
    <row r="7728" spans="25:27">
      <c r="Y7728">
        <v>620111</v>
      </c>
      <c r="Z7728" s="31">
        <v>44256</v>
      </c>
      <c r="AA7728">
        <v>8</v>
      </c>
    </row>
    <row r="7729" spans="25:27">
      <c r="Y7729">
        <v>620111</v>
      </c>
      <c r="Z7729" s="31">
        <v>44257</v>
      </c>
      <c r="AA7729">
        <v>12</v>
      </c>
    </row>
    <row r="7730" spans="25:27">
      <c r="Y7730">
        <v>620111</v>
      </c>
      <c r="Z7730" s="31">
        <v>44258</v>
      </c>
      <c r="AA7730">
        <v>13</v>
      </c>
    </row>
    <row r="7731" spans="25:27">
      <c r="Y7731">
        <v>620111</v>
      </c>
      <c r="Z7731" s="31">
        <v>44259</v>
      </c>
      <c r="AA7731">
        <v>15</v>
      </c>
    </row>
    <row r="7732" spans="25:27">
      <c r="Y7732">
        <v>620111</v>
      </c>
      <c r="Z7732" s="31">
        <v>44260</v>
      </c>
      <c r="AA7732">
        <v>0</v>
      </c>
    </row>
    <row r="7733" spans="25:27">
      <c r="Y7733">
        <v>620111</v>
      </c>
      <c r="Z7733" s="31">
        <v>44261</v>
      </c>
      <c r="AA7733">
        <v>0</v>
      </c>
    </row>
    <row r="7734" spans="25:27">
      <c r="Y7734">
        <v>620111</v>
      </c>
      <c r="Z7734" s="31">
        <v>44262</v>
      </c>
      <c r="AA7734">
        <v>0</v>
      </c>
    </row>
    <row r="7735" spans="25:27">
      <c r="Y7735">
        <v>620111</v>
      </c>
      <c r="Z7735" s="31">
        <v>44263</v>
      </c>
      <c r="AA7735">
        <v>0</v>
      </c>
    </row>
    <row r="7736" spans="25:27">
      <c r="Y7736">
        <v>620111</v>
      </c>
      <c r="Z7736" s="31">
        <v>44264</v>
      </c>
      <c r="AA7736">
        <v>0</v>
      </c>
    </row>
    <row r="7737" spans="25:27">
      <c r="Y7737">
        <v>620111</v>
      </c>
      <c r="Z7737" s="31">
        <v>44265</v>
      </c>
      <c r="AA7737">
        <v>0</v>
      </c>
    </row>
    <row r="7738" spans="25:27">
      <c r="Y7738">
        <v>620111</v>
      </c>
      <c r="Z7738" s="31">
        <v>44266</v>
      </c>
      <c r="AA7738">
        <v>0</v>
      </c>
    </row>
    <row r="7739" spans="25:27">
      <c r="Y7739">
        <v>620111</v>
      </c>
      <c r="Z7739" s="31">
        <v>44267</v>
      </c>
      <c r="AA7739">
        <v>0</v>
      </c>
    </row>
    <row r="7740" spans="25:27">
      <c r="Y7740">
        <v>620111</v>
      </c>
      <c r="Z7740" s="31">
        <v>44268</v>
      </c>
      <c r="AA7740">
        <v>0</v>
      </c>
    </row>
    <row r="7741" spans="25:27">
      <c r="Y7741">
        <v>620111</v>
      </c>
      <c r="Z7741" s="31">
        <v>44269</v>
      </c>
      <c r="AA7741">
        <v>0</v>
      </c>
    </row>
    <row r="7742" spans="25:27">
      <c r="Y7742">
        <v>620111</v>
      </c>
      <c r="Z7742" s="31">
        <v>44270</v>
      </c>
      <c r="AA7742">
        <v>0</v>
      </c>
    </row>
    <row r="7743" spans="25:27">
      <c r="Y7743">
        <v>620111</v>
      </c>
      <c r="Z7743" s="31">
        <v>44271</v>
      </c>
      <c r="AA7743">
        <v>0</v>
      </c>
    </row>
    <row r="7744" spans="25:27">
      <c r="Y7744">
        <v>620111</v>
      </c>
      <c r="Z7744" s="31">
        <v>44272</v>
      </c>
      <c r="AA7744">
        <v>0</v>
      </c>
    </row>
    <row r="7745" spans="25:27">
      <c r="Y7745">
        <v>620111</v>
      </c>
      <c r="Z7745" s="31">
        <v>44273</v>
      </c>
      <c r="AA7745">
        <v>0</v>
      </c>
    </row>
    <row r="7746" spans="25:27">
      <c r="Y7746">
        <v>620111</v>
      </c>
      <c r="Z7746" s="31">
        <v>44274</v>
      </c>
      <c r="AA7746">
        <v>0</v>
      </c>
    </row>
    <row r="7747" spans="25:27">
      <c r="Y7747">
        <v>620111</v>
      </c>
      <c r="Z7747" s="31">
        <v>44275</v>
      </c>
      <c r="AA7747">
        <v>0</v>
      </c>
    </row>
    <row r="7748" spans="25:27">
      <c r="Y7748">
        <v>620111</v>
      </c>
      <c r="Z7748" s="31">
        <v>44276</v>
      </c>
      <c r="AA7748">
        <v>0</v>
      </c>
    </row>
    <row r="7749" spans="25:27">
      <c r="Y7749">
        <v>620111</v>
      </c>
      <c r="Z7749" s="31">
        <v>44277</v>
      </c>
      <c r="AA7749">
        <v>0</v>
      </c>
    </row>
    <row r="7750" spans="25:27">
      <c r="Y7750">
        <v>620111</v>
      </c>
      <c r="Z7750" s="31">
        <v>44278</v>
      </c>
      <c r="AA7750">
        <v>4</v>
      </c>
    </row>
    <row r="7751" spans="25:27">
      <c r="Y7751">
        <v>620111</v>
      </c>
      <c r="Z7751" s="31">
        <v>44279</v>
      </c>
      <c r="AA7751">
        <v>9</v>
      </c>
    </row>
    <row r="7752" spans="25:27">
      <c r="Y7752">
        <v>620111</v>
      </c>
      <c r="Z7752" s="31">
        <v>44280</v>
      </c>
      <c r="AA7752">
        <v>0</v>
      </c>
    </row>
    <row r="7753" spans="25:27">
      <c r="Y7753">
        <v>620111</v>
      </c>
      <c r="Z7753" s="31">
        <v>44281</v>
      </c>
      <c r="AA7753">
        <v>2</v>
      </c>
    </row>
    <row r="7754" spans="25:27">
      <c r="Y7754">
        <v>620111</v>
      </c>
      <c r="Z7754" s="31">
        <v>44282</v>
      </c>
      <c r="AA7754">
        <v>12</v>
      </c>
    </row>
    <row r="7755" spans="25:27">
      <c r="Y7755">
        <v>620111</v>
      </c>
      <c r="Z7755" s="31">
        <v>44283</v>
      </c>
      <c r="AA7755">
        <v>7</v>
      </c>
    </row>
    <row r="7756" spans="25:27">
      <c r="Y7756">
        <v>620111</v>
      </c>
      <c r="Z7756" s="31">
        <v>44284</v>
      </c>
      <c r="AA7756">
        <v>4</v>
      </c>
    </row>
    <row r="7757" spans="25:27">
      <c r="Y7757">
        <v>620111</v>
      </c>
      <c r="Z7757" s="31">
        <v>44285</v>
      </c>
      <c r="AA7757">
        <v>13</v>
      </c>
    </row>
    <row r="7758" spans="25:27">
      <c r="Y7758">
        <v>620111</v>
      </c>
      <c r="Z7758" s="31">
        <v>44286</v>
      </c>
      <c r="AA7758">
        <v>14</v>
      </c>
    </row>
    <row r="7759" spans="25:27">
      <c r="Y7759">
        <v>620111</v>
      </c>
      <c r="Z7759" s="31">
        <v>44287</v>
      </c>
      <c r="AA7759">
        <v>7</v>
      </c>
    </row>
    <row r="7760" spans="25:27">
      <c r="Y7760">
        <v>620111</v>
      </c>
      <c r="Z7760" s="31">
        <v>44288</v>
      </c>
      <c r="AA7760">
        <v>12</v>
      </c>
    </row>
    <row r="7761" spans="25:27">
      <c r="Y7761">
        <v>620111</v>
      </c>
      <c r="Z7761" s="31">
        <v>44289</v>
      </c>
      <c r="AA7761">
        <v>0</v>
      </c>
    </row>
    <row r="7762" spans="25:27">
      <c r="Y7762">
        <v>620111</v>
      </c>
      <c r="Z7762" s="31">
        <v>44290</v>
      </c>
      <c r="AA7762">
        <v>0</v>
      </c>
    </row>
    <row r="7763" spans="25:27">
      <c r="Y7763">
        <v>620111</v>
      </c>
      <c r="Z7763" s="31">
        <v>44291</v>
      </c>
      <c r="AA7763">
        <v>0</v>
      </c>
    </row>
    <row r="7764" spans="25:27">
      <c r="Y7764">
        <v>620111</v>
      </c>
      <c r="Z7764" s="31">
        <v>44292</v>
      </c>
      <c r="AA7764">
        <v>0</v>
      </c>
    </row>
    <row r="7765" spans="25:27">
      <c r="Y7765">
        <v>620111</v>
      </c>
      <c r="Z7765" s="31">
        <v>44293</v>
      </c>
      <c r="AA7765">
        <v>0</v>
      </c>
    </row>
    <row r="7766" spans="25:27">
      <c r="Y7766">
        <v>620111</v>
      </c>
      <c r="Z7766" s="31">
        <v>44294</v>
      </c>
      <c r="AA7766">
        <v>0</v>
      </c>
    </row>
    <row r="7767" spans="25:27">
      <c r="Y7767">
        <v>620111</v>
      </c>
      <c r="Z7767" s="31">
        <v>44295</v>
      </c>
      <c r="AA7767">
        <v>0</v>
      </c>
    </row>
    <row r="7768" spans="25:27">
      <c r="Y7768">
        <v>620111</v>
      </c>
      <c r="Z7768" s="31">
        <v>44296</v>
      </c>
      <c r="AA7768">
        <v>0</v>
      </c>
    </row>
    <row r="7769" spans="25:27">
      <c r="Y7769">
        <v>620111</v>
      </c>
      <c r="Z7769" s="31">
        <v>44297</v>
      </c>
      <c r="AA7769">
        <v>0</v>
      </c>
    </row>
    <row r="7770" spans="25:27">
      <c r="Y7770">
        <v>620111</v>
      </c>
      <c r="Z7770" s="31">
        <v>44298</v>
      </c>
      <c r="AA7770">
        <v>0</v>
      </c>
    </row>
    <row r="7771" spans="25:27">
      <c r="Y7771">
        <v>620111</v>
      </c>
      <c r="Z7771" s="31">
        <v>44299</v>
      </c>
      <c r="AA7771">
        <v>0</v>
      </c>
    </row>
    <row r="7772" spans="25:27">
      <c r="Y7772">
        <v>620111</v>
      </c>
      <c r="Z7772" s="31">
        <v>44300</v>
      </c>
      <c r="AA7772">
        <v>0</v>
      </c>
    </row>
    <row r="7773" spans="25:27">
      <c r="Y7773">
        <v>620111</v>
      </c>
      <c r="Z7773" s="31">
        <v>44301</v>
      </c>
      <c r="AA7773">
        <v>0</v>
      </c>
    </row>
    <row r="7774" spans="25:27">
      <c r="Y7774">
        <v>620111</v>
      </c>
      <c r="Z7774" s="31">
        <v>44302</v>
      </c>
      <c r="AA7774">
        <v>0</v>
      </c>
    </row>
    <row r="7775" spans="25:27">
      <c r="Y7775">
        <v>620111</v>
      </c>
      <c r="Z7775" s="31">
        <v>44303</v>
      </c>
      <c r="AA7775">
        <v>0</v>
      </c>
    </row>
    <row r="7776" spans="25:27">
      <c r="Y7776">
        <v>620111</v>
      </c>
      <c r="Z7776" s="31">
        <v>44304</v>
      </c>
      <c r="AA7776">
        <v>0</v>
      </c>
    </row>
    <row r="7777" spans="25:27">
      <c r="Y7777">
        <v>620111</v>
      </c>
      <c r="Z7777" s="31">
        <v>44305</v>
      </c>
      <c r="AA7777">
        <v>0</v>
      </c>
    </row>
    <row r="7778" spans="25:27">
      <c r="Y7778">
        <v>620111</v>
      </c>
      <c r="Z7778" s="31">
        <v>44306</v>
      </c>
      <c r="AA7778">
        <v>0</v>
      </c>
    </row>
    <row r="7779" spans="25:27">
      <c r="Y7779">
        <v>620111</v>
      </c>
      <c r="Z7779" s="31">
        <v>44307</v>
      </c>
      <c r="AA7779">
        <v>0</v>
      </c>
    </row>
    <row r="7780" spans="25:27">
      <c r="Y7780">
        <v>620111</v>
      </c>
      <c r="Z7780" s="31">
        <v>44308</v>
      </c>
      <c r="AA7780">
        <v>0</v>
      </c>
    </row>
    <row r="7781" spans="25:27">
      <c r="Y7781">
        <v>620111</v>
      </c>
      <c r="Z7781" s="31">
        <v>44309</v>
      </c>
      <c r="AA7781">
        <v>0</v>
      </c>
    </row>
    <row r="7782" spans="25:27">
      <c r="Y7782">
        <v>620111</v>
      </c>
      <c r="Z7782" s="31">
        <v>44310</v>
      </c>
      <c r="AA7782">
        <v>0</v>
      </c>
    </row>
    <row r="7783" spans="25:27">
      <c r="Y7783">
        <v>620111</v>
      </c>
      <c r="Z7783" s="31">
        <v>44311</v>
      </c>
      <c r="AA7783">
        <v>0</v>
      </c>
    </row>
    <row r="7784" spans="25:27">
      <c r="Y7784">
        <v>620111</v>
      </c>
      <c r="Z7784" s="31">
        <v>44312</v>
      </c>
      <c r="AA7784">
        <v>0</v>
      </c>
    </row>
    <row r="7785" spans="25:27">
      <c r="Y7785">
        <v>620111</v>
      </c>
      <c r="Z7785" s="31">
        <v>44313</v>
      </c>
      <c r="AA7785">
        <v>0</v>
      </c>
    </row>
    <row r="7786" spans="25:27">
      <c r="Y7786">
        <v>620111</v>
      </c>
      <c r="Z7786" s="31">
        <v>44314</v>
      </c>
      <c r="AA7786">
        <v>0</v>
      </c>
    </row>
    <row r="7787" spans="25:27">
      <c r="Y7787">
        <v>620111</v>
      </c>
      <c r="Z7787" s="31">
        <v>44315</v>
      </c>
      <c r="AA7787">
        <v>11</v>
      </c>
    </row>
    <row r="7788" spans="25:27">
      <c r="Y7788">
        <v>620111</v>
      </c>
      <c r="Z7788" s="31">
        <v>44316</v>
      </c>
      <c r="AA7788">
        <v>0</v>
      </c>
    </row>
    <row r="7789" spans="25:27">
      <c r="Y7789">
        <v>620111</v>
      </c>
      <c r="Z7789" s="31">
        <v>44317</v>
      </c>
      <c r="AA7789">
        <v>0</v>
      </c>
    </row>
    <row r="7790" spans="25:27">
      <c r="Y7790">
        <v>620111</v>
      </c>
      <c r="Z7790" s="31">
        <v>44318</v>
      </c>
      <c r="AA7790">
        <v>10</v>
      </c>
    </row>
    <row r="7791" spans="25:27">
      <c r="Y7791">
        <v>620111</v>
      </c>
      <c r="Z7791" s="31">
        <v>44319</v>
      </c>
      <c r="AA7791">
        <v>12</v>
      </c>
    </row>
    <row r="7792" spans="25:27">
      <c r="Y7792">
        <v>620111</v>
      </c>
      <c r="Z7792" s="31">
        <v>44320</v>
      </c>
      <c r="AA7792">
        <v>17</v>
      </c>
    </row>
    <row r="7793" spans="25:27">
      <c r="Y7793">
        <v>620111</v>
      </c>
      <c r="Z7793" s="31">
        <v>44321</v>
      </c>
      <c r="AA7793">
        <v>12</v>
      </c>
    </row>
    <row r="7794" spans="25:27">
      <c r="Y7794">
        <v>620111</v>
      </c>
      <c r="Z7794" s="31">
        <v>44322</v>
      </c>
      <c r="AA7794">
        <v>13</v>
      </c>
    </row>
    <row r="7795" spans="25:27">
      <c r="Y7795">
        <v>620111</v>
      </c>
      <c r="Z7795" s="31">
        <v>44323</v>
      </c>
      <c r="AA7795">
        <v>12</v>
      </c>
    </row>
    <row r="7796" spans="25:27">
      <c r="Y7796">
        <v>620111</v>
      </c>
      <c r="Z7796" s="31">
        <v>44324</v>
      </c>
      <c r="AA7796">
        <v>7</v>
      </c>
    </row>
    <row r="7797" spans="25:27">
      <c r="Y7797">
        <v>620111</v>
      </c>
      <c r="Z7797" s="31">
        <v>44325</v>
      </c>
      <c r="AA7797">
        <v>14</v>
      </c>
    </row>
    <row r="7798" spans="25:27">
      <c r="Y7798">
        <v>620111</v>
      </c>
      <c r="Z7798" s="31">
        <v>44326</v>
      </c>
      <c r="AA7798">
        <v>21</v>
      </c>
    </row>
    <row r="7799" spans="25:27">
      <c r="Y7799">
        <v>620111</v>
      </c>
      <c r="Z7799" s="31">
        <v>44327</v>
      </c>
      <c r="AA7799">
        <v>19</v>
      </c>
    </row>
    <row r="7800" spans="25:27">
      <c r="Y7800">
        <v>620111</v>
      </c>
      <c r="Z7800" s="31">
        <v>44328</v>
      </c>
      <c r="AA7800">
        <v>0</v>
      </c>
    </row>
    <row r="7801" spans="25:27">
      <c r="Y7801">
        <v>620111</v>
      </c>
      <c r="Z7801" s="31">
        <v>44329</v>
      </c>
      <c r="AA7801">
        <v>0</v>
      </c>
    </row>
    <row r="7802" spans="25:27">
      <c r="Y7802">
        <v>620111</v>
      </c>
      <c r="Z7802" s="31">
        <v>44330</v>
      </c>
      <c r="AA7802">
        <v>0</v>
      </c>
    </row>
    <row r="7803" spans="25:27">
      <c r="Y7803">
        <v>620111</v>
      </c>
      <c r="Z7803" s="31">
        <v>44331</v>
      </c>
      <c r="AA7803">
        <v>17</v>
      </c>
    </row>
    <row r="7804" spans="25:27">
      <c r="Y7804">
        <v>620111</v>
      </c>
      <c r="Z7804" s="31">
        <v>44332</v>
      </c>
      <c r="AA7804">
        <v>17</v>
      </c>
    </row>
    <row r="7805" spans="25:27">
      <c r="Y7805">
        <v>620111</v>
      </c>
      <c r="Z7805" s="31">
        <v>44333</v>
      </c>
      <c r="AA7805">
        <v>18</v>
      </c>
    </row>
    <row r="7806" spans="25:27">
      <c r="Y7806">
        <v>620111</v>
      </c>
      <c r="Z7806" s="31">
        <v>44334</v>
      </c>
      <c r="AA7806">
        <v>16</v>
      </c>
    </row>
    <row r="7807" spans="25:27">
      <c r="Y7807">
        <v>620111</v>
      </c>
      <c r="Z7807" s="31">
        <v>44335</v>
      </c>
      <c r="AA7807">
        <v>16</v>
      </c>
    </row>
    <row r="7808" spans="25:27">
      <c r="Y7808">
        <v>620111</v>
      </c>
      <c r="Z7808" s="31">
        <v>44336</v>
      </c>
      <c r="AA7808">
        <v>12</v>
      </c>
    </row>
    <row r="7809" spans="25:27">
      <c r="Y7809">
        <v>620111</v>
      </c>
      <c r="Z7809" s="31">
        <v>44337</v>
      </c>
      <c r="AA7809">
        <v>19</v>
      </c>
    </row>
    <row r="7810" spans="25:27">
      <c r="Y7810">
        <v>620111</v>
      </c>
      <c r="Z7810" s="31">
        <v>44338</v>
      </c>
      <c r="AA7810">
        <v>0</v>
      </c>
    </row>
    <row r="7811" spans="25:27">
      <c r="Y7811">
        <v>620111</v>
      </c>
      <c r="Z7811" s="31">
        <v>44339</v>
      </c>
      <c r="AA7811">
        <v>0</v>
      </c>
    </row>
    <row r="7812" spans="25:27">
      <c r="Y7812">
        <v>620111</v>
      </c>
      <c r="Z7812" s="31">
        <v>44340</v>
      </c>
      <c r="AA7812">
        <v>0</v>
      </c>
    </row>
    <row r="7813" spans="25:27">
      <c r="Y7813">
        <v>620111</v>
      </c>
      <c r="Z7813" s="31">
        <v>44341</v>
      </c>
      <c r="AA7813">
        <v>0</v>
      </c>
    </row>
    <row r="7814" spans="25:27">
      <c r="Y7814">
        <v>620111</v>
      </c>
      <c r="Z7814" s="31">
        <v>44342</v>
      </c>
      <c r="AA7814">
        <v>0</v>
      </c>
    </row>
    <row r="7815" spans="25:27">
      <c r="Y7815">
        <v>620111</v>
      </c>
      <c r="Z7815" s="31">
        <v>44343</v>
      </c>
      <c r="AA7815">
        <v>0</v>
      </c>
    </row>
    <row r="7816" spans="25:27">
      <c r="Y7816">
        <v>620111</v>
      </c>
      <c r="Z7816" s="31">
        <v>44344</v>
      </c>
      <c r="AA7816">
        <v>0</v>
      </c>
    </row>
    <row r="7817" spans="25:27">
      <c r="Y7817">
        <v>620111</v>
      </c>
      <c r="Z7817" s="31">
        <v>44345</v>
      </c>
      <c r="AA7817">
        <v>0</v>
      </c>
    </row>
    <row r="7818" spans="25:27">
      <c r="Y7818">
        <v>620111</v>
      </c>
      <c r="Z7818" s="31">
        <v>44346</v>
      </c>
      <c r="AA7818">
        <v>14</v>
      </c>
    </row>
    <row r="7819" spans="25:27">
      <c r="Y7819">
        <v>620111</v>
      </c>
      <c r="Z7819" s="31">
        <v>44347</v>
      </c>
      <c r="AA7819">
        <v>14</v>
      </c>
    </row>
    <row r="7820" spans="25:27">
      <c r="Y7820">
        <v>620111</v>
      </c>
      <c r="Z7820" s="31">
        <v>44348</v>
      </c>
      <c r="AA7820">
        <v>0</v>
      </c>
    </row>
    <row r="7821" spans="25:27">
      <c r="Y7821">
        <v>620111</v>
      </c>
      <c r="Z7821" s="31">
        <v>44349</v>
      </c>
      <c r="AA7821">
        <v>0</v>
      </c>
    </row>
    <row r="7822" spans="25:27">
      <c r="Y7822">
        <v>620111</v>
      </c>
      <c r="Z7822" s="31">
        <v>44350</v>
      </c>
      <c r="AA7822">
        <v>13</v>
      </c>
    </row>
    <row r="7823" spans="25:27">
      <c r="Y7823">
        <v>620111</v>
      </c>
      <c r="Z7823" s="31">
        <v>44351</v>
      </c>
      <c r="AA7823">
        <v>15</v>
      </c>
    </row>
    <row r="7824" spans="25:27">
      <c r="Y7824">
        <v>620111</v>
      </c>
      <c r="Z7824" s="31">
        <v>44352</v>
      </c>
      <c r="AA7824">
        <v>3</v>
      </c>
    </row>
    <row r="7825" spans="25:27">
      <c r="Y7825">
        <v>620111</v>
      </c>
      <c r="Z7825" s="31">
        <v>44353</v>
      </c>
      <c r="AA7825">
        <v>19</v>
      </c>
    </row>
    <row r="7826" spans="25:27">
      <c r="Y7826">
        <v>620111</v>
      </c>
      <c r="Z7826" s="31">
        <v>44354</v>
      </c>
      <c r="AA7826">
        <v>20</v>
      </c>
    </row>
    <row r="7827" spans="25:27">
      <c r="Y7827">
        <v>620111</v>
      </c>
      <c r="Z7827" s="31">
        <v>44355</v>
      </c>
      <c r="AA7827">
        <v>9</v>
      </c>
    </row>
    <row r="7828" spans="25:27">
      <c r="Y7828">
        <v>620111</v>
      </c>
      <c r="Z7828" s="31">
        <v>44356</v>
      </c>
      <c r="AA7828">
        <v>12</v>
      </c>
    </row>
    <row r="7829" spans="25:27">
      <c r="Y7829">
        <v>620111</v>
      </c>
      <c r="Z7829" s="31">
        <v>44357</v>
      </c>
      <c r="AA7829">
        <v>7</v>
      </c>
    </row>
    <row r="7830" spans="25:27">
      <c r="Y7830">
        <v>620111</v>
      </c>
      <c r="Z7830" s="31">
        <v>44358</v>
      </c>
      <c r="AA7830">
        <v>17</v>
      </c>
    </row>
    <row r="7831" spans="25:27">
      <c r="Y7831">
        <v>620111</v>
      </c>
      <c r="Z7831" s="31">
        <v>44359</v>
      </c>
      <c r="AA7831">
        <v>12</v>
      </c>
    </row>
    <row r="7832" spans="25:27">
      <c r="Y7832">
        <v>620111</v>
      </c>
      <c r="Z7832" s="31">
        <v>44360</v>
      </c>
      <c r="AA7832">
        <v>16</v>
      </c>
    </row>
    <row r="7833" spans="25:27">
      <c r="Y7833">
        <v>620111</v>
      </c>
      <c r="Z7833" s="31">
        <v>44361</v>
      </c>
      <c r="AA7833">
        <v>0</v>
      </c>
    </row>
    <row r="7834" spans="25:27">
      <c r="Y7834">
        <v>620111</v>
      </c>
      <c r="Z7834" s="31">
        <v>44362</v>
      </c>
      <c r="AA7834">
        <v>0</v>
      </c>
    </row>
    <row r="7835" spans="25:27">
      <c r="Y7835">
        <v>620111</v>
      </c>
      <c r="Z7835" s="31">
        <v>44363</v>
      </c>
      <c r="AA7835">
        <v>0</v>
      </c>
    </row>
    <row r="7836" spans="25:27">
      <c r="Y7836">
        <v>620111</v>
      </c>
      <c r="Z7836" s="31">
        <v>44364</v>
      </c>
      <c r="AA7836">
        <v>18</v>
      </c>
    </row>
    <row r="7837" spans="25:27">
      <c r="Y7837">
        <v>620111</v>
      </c>
      <c r="Z7837" s="31">
        <v>44365</v>
      </c>
      <c r="AA7837">
        <v>18</v>
      </c>
    </row>
    <row r="7838" spans="25:27">
      <c r="Y7838">
        <v>620111</v>
      </c>
      <c r="Z7838" s="31">
        <v>44366</v>
      </c>
      <c r="AA7838">
        <v>21</v>
      </c>
    </row>
    <row r="7839" spans="25:27">
      <c r="Y7839">
        <v>620111</v>
      </c>
      <c r="Z7839" s="31">
        <v>44367</v>
      </c>
      <c r="AA7839">
        <v>8</v>
      </c>
    </row>
    <row r="7840" spans="25:27">
      <c r="Y7840">
        <v>620111</v>
      </c>
      <c r="Z7840" s="31">
        <v>44368</v>
      </c>
      <c r="AA7840">
        <v>18</v>
      </c>
    </row>
    <row r="7841" spans="25:27">
      <c r="Y7841">
        <v>620111</v>
      </c>
      <c r="Z7841" s="31">
        <v>44369</v>
      </c>
      <c r="AA7841">
        <v>12</v>
      </c>
    </row>
    <row r="7842" spans="25:27">
      <c r="Y7842">
        <v>620111</v>
      </c>
      <c r="Z7842" s="31">
        <v>44370</v>
      </c>
      <c r="AA7842">
        <v>16</v>
      </c>
    </row>
    <row r="7843" spans="25:27">
      <c r="Y7843">
        <v>620111</v>
      </c>
      <c r="Z7843" s="31">
        <v>44371</v>
      </c>
      <c r="AA7843">
        <v>19</v>
      </c>
    </row>
    <row r="7844" spans="25:27">
      <c r="Y7844">
        <v>620111</v>
      </c>
      <c r="Z7844" s="31">
        <v>44372</v>
      </c>
      <c r="AA7844">
        <v>0</v>
      </c>
    </row>
    <row r="7845" spans="25:27">
      <c r="Y7845">
        <v>620111</v>
      </c>
      <c r="Z7845" s="31">
        <v>44373</v>
      </c>
      <c r="AA7845">
        <v>0</v>
      </c>
    </row>
    <row r="7846" spans="25:27">
      <c r="Y7846">
        <v>620111</v>
      </c>
      <c r="Z7846" s="31">
        <v>44374</v>
      </c>
      <c r="AA7846">
        <v>20</v>
      </c>
    </row>
    <row r="7847" spans="25:27">
      <c r="Y7847">
        <v>620111</v>
      </c>
      <c r="Z7847" s="31">
        <v>44375</v>
      </c>
      <c r="AA7847">
        <v>15</v>
      </c>
    </row>
    <row r="7848" spans="25:27">
      <c r="Y7848">
        <v>620111</v>
      </c>
      <c r="Z7848" s="31">
        <v>44376</v>
      </c>
      <c r="AA7848">
        <v>12</v>
      </c>
    </row>
    <row r="7849" spans="25:27">
      <c r="Y7849">
        <v>620111</v>
      </c>
      <c r="Z7849" s="31">
        <v>44377</v>
      </c>
      <c r="AA7849">
        <v>6</v>
      </c>
    </row>
    <row r="7850" spans="25:27">
      <c r="Y7850">
        <v>620111</v>
      </c>
      <c r="Z7850" s="31">
        <v>44378</v>
      </c>
      <c r="AA7850">
        <v>19</v>
      </c>
    </row>
    <row r="7851" spans="25:27">
      <c r="Y7851">
        <v>620111</v>
      </c>
      <c r="Z7851" s="31">
        <v>44379</v>
      </c>
      <c r="AA7851">
        <v>17</v>
      </c>
    </row>
    <row r="7852" spans="25:27">
      <c r="Y7852">
        <v>620111</v>
      </c>
      <c r="Z7852" s="31">
        <v>44380</v>
      </c>
      <c r="AA7852">
        <v>12</v>
      </c>
    </row>
    <row r="7853" spans="25:27">
      <c r="Y7853">
        <v>620111</v>
      </c>
      <c r="Z7853" s="31">
        <v>44381</v>
      </c>
      <c r="AA7853">
        <v>22</v>
      </c>
    </row>
    <row r="7854" spans="25:27">
      <c r="Y7854">
        <v>620111</v>
      </c>
      <c r="Z7854" s="31">
        <v>44382</v>
      </c>
      <c r="AA7854">
        <v>14</v>
      </c>
    </row>
    <row r="7855" spans="25:27">
      <c r="Y7855">
        <v>620111</v>
      </c>
      <c r="Z7855" s="31">
        <v>44383</v>
      </c>
      <c r="AA7855">
        <v>0</v>
      </c>
    </row>
    <row r="7856" spans="25:27">
      <c r="Y7856">
        <v>620111</v>
      </c>
      <c r="Z7856" s="31">
        <v>44384</v>
      </c>
      <c r="AA7856">
        <v>14</v>
      </c>
    </row>
    <row r="7857" spans="25:27">
      <c r="Y7857">
        <v>620111</v>
      </c>
      <c r="Z7857" s="31">
        <v>44385</v>
      </c>
      <c r="AA7857">
        <v>15</v>
      </c>
    </row>
    <row r="7858" spans="25:27">
      <c r="Y7858">
        <v>620111</v>
      </c>
      <c r="Z7858" s="31">
        <v>44386</v>
      </c>
      <c r="AA7858">
        <v>11</v>
      </c>
    </row>
    <row r="7859" spans="25:27">
      <c r="Y7859">
        <v>620111</v>
      </c>
      <c r="Z7859" s="31">
        <v>44387</v>
      </c>
      <c r="AA7859">
        <v>6</v>
      </c>
    </row>
    <row r="7860" spans="25:27">
      <c r="Y7860">
        <v>620111</v>
      </c>
      <c r="Z7860" s="31">
        <v>44388</v>
      </c>
      <c r="AA7860">
        <v>6</v>
      </c>
    </row>
    <row r="7861" spans="25:27">
      <c r="Y7861">
        <v>620111</v>
      </c>
      <c r="Z7861" s="31">
        <v>44389</v>
      </c>
      <c r="AA7861">
        <v>16</v>
      </c>
    </row>
    <row r="7862" spans="25:27">
      <c r="Y7862">
        <v>620111</v>
      </c>
      <c r="Z7862" s="31">
        <v>44390</v>
      </c>
      <c r="AA7862">
        <v>19</v>
      </c>
    </row>
    <row r="7863" spans="25:27">
      <c r="Y7863">
        <v>620111</v>
      </c>
      <c r="Z7863" s="31">
        <v>44391</v>
      </c>
      <c r="AA7863">
        <v>15</v>
      </c>
    </row>
    <row r="7864" spans="25:27">
      <c r="Y7864">
        <v>620111</v>
      </c>
      <c r="Z7864" s="31">
        <v>44392</v>
      </c>
      <c r="AA7864">
        <v>4</v>
      </c>
    </row>
    <row r="7865" spans="25:27">
      <c r="Y7865">
        <v>620111</v>
      </c>
      <c r="Z7865" s="31">
        <v>44393</v>
      </c>
      <c r="AA7865">
        <v>3</v>
      </c>
    </row>
    <row r="7866" spans="25:27">
      <c r="Y7866">
        <v>620111</v>
      </c>
      <c r="Z7866" s="31">
        <v>44394</v>
      </c>
      <c r="AA7866">
        <v>15</v>
      </c>
    </row>
    <row r="7867" spans="25:27">
      <c r="Y7867">
        <v>620111</v>
      </c>
      <c r="Z7867" s="31">
        <v>44395</v>
      </c>
      <c r="AA7867">
        <v>9</v>
      </c>
    </row>
    <row r="7868" spans="25:27">
      <c r="Y7868">
        <v>620111</v>
      </c>
      <c r="Z7868" s="31">
        <v>44396</v>
      </c>
      <c r="AA7868">
        <v>8</v>
      </c>
    </row>
    <row r="7869" spans="25:27">
      <c r="Y7869">
        <v>620111</v>
      </c>
      <c r="Z7869" s="31">
        <v>44397</v>
      </c>
      <c r="AA7869">
        <v>17</v>
      </c>
    </row>
    <row r="7870" spans="25:27">
      <c r="Y7870">
        <v>620111</v>
      </c>
      <c r="Z7870" s="31">
        <v>44398</v>
      </c>
      <c r="AA7870">
        <v>0</v>
      </c>
    </row>
    <row r="7871" spans="25:27">
      <c r="Y7871">
        <v>620111</v>
      </c>
      <c r="Z7871" s="31">
        <v>44399</v>
      </c>
      <c r="AA7871">
        <v>10</v>
      </c>
    </row>
    <row r="7872" spans="25:27">
      <c r="Y7872">
        <v>620111</v>
      </c>
      <c r="Z7872" s="31">
        <v>44400</v>
      </c>
      <c r="AA7872">
        <v>20</v>
      </c>
    </row>
    <row r="7873" spans="25:27">
      <c r="Y7873">
        <v>620111</v>
      </c>
      <c r="Z7873" s="31">
        <v>44401</v>
      </c>
      <c r="AA7873">
        <v>5</v>
      </c>
    </row>
    <row r="7874" spans="25:27">
      <c r="Y7874">
        <v>620111</v>
      </c>
      <c r="Z7874" s="31">
        <v>44402</v>
      </c>
      <c r="AA7874">
        <v>15</v>
      </c>
    </row>
    <row r="7875" spans="25:27">
      <c r="Y7875">
        <v>620111</v>
      </c>
      <c r="Z7875" s="31">
        <v>44403</v>
      </c>
      <c r="AA7875">
        <v>11</v>
      </c>
    </row>
    <row r="7876" spans="25:27">
      <c r="Y7876">
        <v>620111</v>
      </c>
      <c r="Z7876" s="31">
        <v>44404</v>
      </c>
      <c r="AA7876">
        <v>18</v>
      </c>
    </row>
    <row r="7877" spans="25:27">
      <c r="Y7877">
        <v>620111</v>
      </c>
      <c r="Z7877" s="31">
        <v>44405</v>
      </c>
      <c r="AA7877">
        <v>13</v>
      </c>
    </row>
    <row r="7878" spans="25:27">
      <c r="Y7878">
        <v>620111</v>
      </c>
      <c r="Z7878" s="31">
        <v>44406</v>
      </c>
      <c r="AA7878">
        <v>6</v>
      </c>
    </row>
    <row r="7879" spans="25:27">
      <c r="Y7879">
        <v>620111</v>
      </c>
      <c r="Z7879" s="31">
        <v>44407</v>
      </c>
      <c r="AA7879">
        <v>10</v>
      </c>
    </row>
    <row r="7880" spans="25:27">
      <c r="Y7880">
        <v>620111</v>
      </c>
      <c r="Z7880" s="31">
        <v>44408</v>
      </c>
      <c r="AA7880">
        <v>19</v>
      </c>
    </row>
    <row r="7881" spans="25:27">
      <c r="Y7881">
        <v>620111</v>
      </c>
      <c r="Z7881" s="31">
        <v>44409</v>
      </c>
      <c r="AA7881">
        <v>11</v>
      </c>
    </row>
    <row r="7882" spans="25:27">
      <c r="Y7882">
        <v>620111</v>
      </c>
      <c r="Z7882" s="31">
        <v>44410</v>
      </c>
      <c r="AA7882">
        <v>0</v>
      </c>
    </row>
    <row r="7883" spans="25:27">
      <c r="Y7883">
        <v>620111</v>
      </c>
      <c r="Z7883" s="31">
        <v>44411</v>
      </c>
      <c r="AA7883">
        <v>0</v>
      </c>
    </row>
    <row r="7884" spans="25:27">
      <c r="Y7884">
        <v>620111</v>
      </c>
      <c r="Z7884" s="31">
        <v>44412</v>
      </c>
      <c r="AA7884">
        <v>6</v>
      </c>
    </row>
    <row r="7885" spans="25:27">
      <c r="Y7885">
        <v>620111</v>
      </c>
      <c r="Z7885" s="31">
        <v>44413</v>
      </c>
      <c r="AA7885">
        <v>7</v>
      </c>
    </row>
    <row r="7886" spans="25:27">
      <c r="Y7886">
        <v>620111</v>
      </c>
      <c r="Z7886" s="31">
        <v>44414</v>
      </c>
      <c r="AA7886">
        <v>24</v>
      </c>
    </row>
    <row r="7887" spans="25:27">
      <c r="Y7887">
        <v>620111</v>
      </c>
      <c r="Z7887" s="31">
        <v>44415</v>
      </c>
      <c r="AA7887">
        <v>15</v>
      </c>
    </row>
    <row r="7888" spans="25:27">
      <c r="Y7888">
        <v>620111</v>
      </c>
      <c r="Z7888" s="31">
        <v>44416</v>
      </c>
      <c r="AA7888">
        <v>9</v>
      </c>
    </row>
    <row r="7889" spans="25:27">
      <c r="Y7889">
        <v>620111</v>
      </c>
      <c r="Z7889" s="31">
        <v>44417</v>
      </c>
      <c r="AA7889">
        <v>18</v>
      </c>
    </row>
    <row r="7890" spans="25:27">
      <c r="Y7890">
        <v>620111</v>
      </c>
      <c r="Z7890" s="31">
        <v>44418</v>
      </c>
      <c r="AA7890">
        <v>21</v>
      </c>
    </row>
    <row r="7891" spans="25:27">
      <c r="Y7891">
        <v>620111</v>
      </c>
      <c r="Z7891" s="31">
        <v>44419</v>
      </c>
      <c r="AA7891">
        <v>0</v>
      </c>
    </row>
    <row r="7892" spans="25:27">
      <c r="Y7892">
        <v>620111</v>
      </c>
      <c r="Z7892" s="31">
        <v>44420</v>
      </c>
      <c r="AA7892">
        <v>2</v>
      </c>
    </row>
    <row r="7893" spans="25:27">
      <c r="Y7893">
        <v>620111</v>
      </c>
      <c r="Z7893" s="31">
        <v>44421</v>
      </c>
      <c r="AA7893">
        <v>2</v>
      </c>
    </row>
    <row r="7894" spans="25:27">
      <c r="Y7894">
        <v>620111</v>
      </c>
      <c r="Z7894" s="31">
        <v>44422</v>
      </c>
      <c r="AA7894">
        <v>0</v>
      </c>
    </row>
    <row r="7895" spans="25:27">
      <c r="Y7895">
        <v>620111</v>
      </c>
      <c r="Z7895" s="31">
        <v>44423</v>
      </c>
      <c r="AA7895">
        <v>0</v>
      </c>
    </row>
    <row r="7896" spans="25:27">
      <c r="Y7896">
        <v>620111</v>
      </c>
      <c r="Z7896" s="31">
        <v>44424</v>
      </c>
      <c r="AA7896">
        <v>0</v>
      </c>
    </row>
    <row r="7897" spans="25:27">
      <c r="Y7897">
        <v>620111</v>
      </c>
      <c r="Z7897" s="31">
        <v>44425</v>
      </c>
      <c r="AA7897">
        <v>0</v>
      </c>
    </row>
    <row r="7898" spans="25:27">
      <c r="Y7898">
        <v>620111</v>
      </c>
      <c r="Z7898" s="31">
        <v>44426</v>
      </c>
      <c r="AA7898">
        <v>0</v>
      </c>
    </row>
    <row r="7899" spans="25:27">
      <c r="Y7899">
        <v>620111</v>
      </c>
      <c r="Z7899" s="31">
        <v>44427</v>
      </c>
      <c r="AA7899">
        <v>0</v>
      </c>
    </row>
    <row r="7900" spans="25:27">
      <c r="Y7900">
        <v>620111</v>
      </c>
      <c r="Z7900" s="31">
        <v>44428</v>
      </c>
      <c r="AA7900">
        <v>0</v>
      </c>
    </row>
    <row r="7901" spans="25:27">
      <c r="Y7901">
        <v>620111</v>
      </c>
      <c r="Z7901" s="31">
        <v>44429</v>
      </c>
      <c r="AA7901">
        <v>0</v>
      </c>
    </row>
    <row r="7902" spans="25:27">
      <c r="Y7902">
        <v>620111</v>
      </c>
      <c r="Z7902" s="31">
        <v>44430</v>
      </c>
      <c r="AA7902">
        <v>0</v>
      </c>
    </row>
    <row r="7903" spans="25:27">
      <c r="Y7903">
        <v>620111</v>
      </c>
      <c r="Z7903" s="31">
        <v>44431</v>
      </c>
      <c r="AA7903">
        <v>0</v>
      </c>
    </row>
    <row r="7904" spans="25:27">
      <c r="Y7904">
        <v>620111</v>
      </c>
      <c r="Z7904" s="31">
        <v>44432</v>
      </c>
      <c r="AA7904">
        <v>0</v>
      </c>
    </row>
    <row r="7905" spans="25:27">
      <c r="Y7905">
        <v>620111</v>
      </c>
      <c r="Z7905" s="31">
        <v>44433</v>
      </c>
      <c r="AA7905">
        <v>0</v>
      </c>
    </row>
    <row r="7906" spans="25:27">
      <c r="Y7906">
        <v>620111</v>
      </c>
      <c r="Z7906" s="31">
        <v>44434</v>
      </c>
      <c r="AA7906">
        <v>0</v>
      </c>
    </row>
    <row r="7907" spans="25:27">
      <c r="Y7907">
        <v>620111</v>
      </c>
      <c r="Z7907" s="31">
        <v>44435</v>
      </c>
      <c r="AA7907">
        <v>0</v>
      </c>
    </row>
    <row r="7908" spans="25:27">
      <c r="Y7908">
        <v>620111</v>
      </c>
      <c r="Z7908" s="31">
        <v>44436</v>
      </c>
      <c r="AA7908">
        <v>0</v>
      </c>
    </row>
    <row r="7909" spans="25:27">
      <c r="Y7909">
        <v>620111</v>
      </c>
      <c r="Z7909" s="31">
        <v>44437</v>
      </c>
      <c r="AA7909">
        <v>0</v>
      </c>
    </row>
    <row r="7910" spans="25:27">
      <c r="Y7910">
        <v>620111</v>
      </c>
      <c r="Z7910" s="31">
        <v>44438</v>
      </c>
      <c r="AA7910">
        <v>0</v>
      </c>
    </row>
    <row r="7911" spans="25:27">
      <c r="Y7911">
        <v>620111</v>
      </c>
      <c r="Z7911" s="31">
        <v>44439</v>
      </c>
      <c r="AA7911">
        <v>0</v>
      </c>
    </row>
    <row r="7912" spans="25:27">
      <c r="Y7912">
        <v>620111</v>
      </c>
      <c r="Z7912" s="31">
        <v>44440</v>
      </c>
      <c r="AA7912">
        <v>0</v>
      </c>
    </row>
    <row r="7913" spans="25:27">
      <c r="Y7913">
        <v>620111</v>
      </c>
      <c r="Z7913" s="31">
        <v>44441</v>
      </c>
      <c r="AA7913">
        <v>0</v>
      </c>
    </row>
    <row r="7914" spans="25:27">
      <c r="Y7914">
        <v>620111</v>
      </c>
      <c r="Z7914" s="31">
        <v>44442</v>
      </c>
      <c r="AA7914">
        <v>0</v>
      </c>
    </row>
    <row r="7915" spans="25:27">
      <c r="Y7915">
        <v>620111</v>
      </c>
      <c r="Z7915" s="31">
        <v>44443</v>
      </c>
      <c r="AA7915">
        <v>0</v>
      </c>
    </row>
    <row r="7916" spans="25:27">
      <c r="Y7916">
        <v>620111</v>
      </c>
      <c r="Z7916" s="31">
        <v>44444</v>
      </c>
      <c r="AA7916">
        <v>0</v>
      </c>
    </row>
    <row r="7917" spans="25:27">
      <c r="Y7917">
        <v>620111</v>
      </c>
      <c r="Z7917" s="31">
        <v>44445</v>
      </c>
      <c r="AA7917">
        <v>0</v>
      </c>
    </row>
    <row r="7918" spans="25:27">
      <c r="Y7918">
        <v>620111</v>
      </c>
      <c r="Z7918" s="31">
        <v>44446</v>
      </c>
      <c r="AA7918">
        <v>0</v>
      </c>
    </row>
    <row r="7919" spans="25:27">
      <c r="Y7919">
        <v>620111</v>
      </c>
      <c r="Z7919" s="31">
        <v>44447</v>
      </c>
      <c r="AA7919">
        <v>0</v>
      </c>
    </row>
    <row r="7920" spans="25:27">
      <c r="Y7920">
        <v>620111</v>
      </c>
      <c r="Z7920" s="31">
        <v>44448</v>
      </c>
      <c r="AA7920">
        <v>0</v>
      </c>
    </row>
    <row r="7921" spans="25:27">
      <c r="Y7921">
        <v>620111</v>
      </c>
      <c r="Z7921" s="31">
        <v>44449</v>
      </c>
      <c r="AA7921">
        <v>0</v>
      </c>
    </row>
    <row r="7922" spans="25:27">
      <c r="Y7922">
        <v>620111</v>
      </c>
      <c r="Z7922" s="31">
        <v>44450</v>
      </c>
      <c r="AA7922">
        <v>15</v>
      </c>
    </row>
    <row r="7923" spans="25:27">
      <c r="Y7923">
        <v>620111</v>
      </c>
      <c r="Z7923" s="31">
        <v>44451</v>
      </c>
      <c r="AA7923">
        <v>0</v>
      </c>
    </row>
    <row r="7924" spans="25:27">
      <c r="Y7924">
        <v>620111</v>
      </c>
      <c r="Z7924" s="31">
        <v>44452</v>
      </c>
      <c r="AA7924">
        <v>0</v>
      </c>
    </row>
    <row r="7925" spans="25:27">
      <c r="Y7925">
        <v>620111</v>
      </c>
      <c r="Z7925" s="31">
        <v>44453</v>
      </c>
      <c r="AA7925">
        <v>0</v>
      </c>
    </row>
    <row r="7926" spans="25:27">
      <c r="Y7926">
        <v>620111</v>
      </c>
      <c r="Z7926" s="31">
        <v>44454</v>
      </c>
      <c r="AA7926">
        <v>0</v>
      </c>
    </row>
    <row r="7927" spans="25:27">
      <c r="Y7927">
        <v>620111</v>
      </c>
      <c r="Z7927" s="31">
        <v>44455</v>
      </c>
      <c r="AA7927">
        <v>0</v>
      </c>
    </row>
    <row r="7928" spans="25:27">
      <c r="Y7928">
        <v>620111</v>
      </c>
      <c r="Z7928" s="31">
        <v>44456</v>
      </c>
      <c r="AA7928">
        <v>0</v>
      </c>
    </row>
    <row r="7929" spans="25:27">
      <c r="Y7929">
        <v>620111</v>
      </c>
      <c r="Z7929" s="31">
        <v>44457</v>
      </c>
      <c r="AA7929">
        <v>0</v>
      </c>
    </row>
    <row r="7930" spans="25:27">
      <c r="Y7930">
        <v>620111</v>
      </c>
      <c r="Z7930" s="31">
        <v>44458</v>
      </c>
      <c r="AA7930">
        <v>0</v>
      </c>
    </row>
    <row r="7931" spans="25:27">
      <c r="Y7931">
        <v>620111</v>
      </c>
      <c r="Z7931" s="31">
        <v>44459</v>
      </c>
      <c r="AA7931">
        <v>0</v>
      </c>
    </row>
    <row r="7932" spans="25:27">
      <c r="Y7932">
        <v>620111</v>
      </c>
      <c r="Z7932" s="31">
        <v>44460</v>
      </c>
      <c r="AA7932">
        <v>0</v>
      </c>
    </row>
    <row r="7933" spans="25:27">
      <c r="Y7933">
        <v>620111</v>
      </c>
      <c r="Z7933" s="31">
        <v>44461</v>
      </c>
      <c r="AA7933">
        <v>0</v>
      </c>
    </row>
    <row r="7934" spans="25:27">
      <c r="Y7934">
        <v>620111</v>
      </c>
      <c r="Z7934" s="31">
        <v>44462</v>
      </c>
      <c r="AA7934">
        <v>0</v>
      </c>
    </row>
    <row r="7935" spans="25:27">
      <c r="Y7935">
        <v>620111</v>
      </c>
      <c r="Z7935" s="31">
        <v>44463</v>
      </c>
      <c r="AA7935">
        <v>0</v>
      </c>
    </row>
    <row r="7936" spans="25:27">
      <c r="Y7936">
        <v>620111</v>
      </c>
      <c r="Z7936" s="31">
        <v>44464</v>
      </c>
      <c r="AA7936">
        <v>0</v>
      </c>
    </row>
    <row r="7937" spans="25:27">
      <c r="Y7937">
        <v>620111</v>
      </c>
      <c r="Z7937" s="31">
        <v>44465</v>
      </c>
      <c r="AA7937">
        <v>0</v>
      </c>
    </row>
    <row r="7938" spans="25:27">
      <c r="Y7938">
        <v>620111</v>
      </c>
      <c r="Z7938" s="31">
        <v>44466</v>
      </c>
      <c r="AA7938">
        <v>0</v>
      </c>
    </row>
    <row r="7939" spans="25:27">
      <c r="Y7939">
        <v>620111</v>
      </c>
      <c r="Z7939" s="31">
        <v>44467</v>
      </c>
      <c r="AA7939">
        <v>0</v>
      </c>
    </row>
    <row r="7940" spans="25:27">
      <c r="Y7940">
        <v>620111</v>
      </c>
      <c r="Z7940" s="31">
        <v>44468</v>
      </c>
      <c r="AA7940">
        <v>0</v>
      </c>
    </row>
    <row r="7941" spans="25:27">
      <c r="Y7941">
        <v>620111</v>
      </c>
      <c r="Z7941" s="31">
        <v>44469</v>
      </c>
      <c r="AA7941">
        <v>0</v>
      </c>
    </row>
    <row r="7942" spans="25:27">
      <c r="Y7942">
        <v>620111</v>
      </c>
      <c r="Z7942" s="31">
        <v>44470</v>
      </c>
      <c r="AA7942">
        <v>0</v>
      </c>
    </row>
    <row r="7943" spans="25:27">
      <c r="Y7943">
        <v>620111</v>
      </c>
      <c r="Z7943" s="31">
        <v>44471</v>
      </c>
      <c r="AA7943">
        <v>0</v>
      </c>
    </row>
    <row r="7944" spans="25:27">
      <c r="Y7944">
        <v>620111</v>
      </c>
      <c r="Z7944" s="31">
        <v>44472</v>
      </c>
      <c r="AA7944">
        <v>0</v>
      </c>
    </row>
    <row r="7945" spans="25:27">
      <c r="Y7945">
        <v>620111</v>
      </c>
      <c r="Z7945" s="31">
        <v>44473</v>
      </c>
      <c r="AA7945">
        <v>0</v>
      </c>
    </row>
    <row r="7946" spans="25:27">
      <c r="Y7946">
        <v>620111</v>
      </c>
      <c r="Z7946" s="31">
        <v>44474</v>
      </c>
      <c r="AA7946">
        <v>0</v>
      </c>
    </row>
    <row r="7947" spans="25:27">
      <c r="Y7947">
        <v>620111</v>
      </c>
      <c r="Z7947" s="31">
        <v>44475</v>
      </c>
      <c r="AA7947">
        <v>0</v>
      </c>
    </row>
    <row r="7948" spans="25:27">
      <c r="Y7948">
        <v>620111</v>
      </c>
      <c r="Z7948" s="31">
        <v>44476</v>
      </c>
      <c r="AA7948">
        <v>0</v>
      </c>
    </row>
    <row r="7949" spans="25:27">
      <c r="Y7949">
        <v>620111</v>
      </c>
      <c r="Z7949" s="31">
        <v>44477</v>
      </c>
      <c r="AA7949">
        <v>0</v>
      </c>
    </row>
    <row r="7950" spans="25:27">
      <c r="Y7950">
        <v>620111</v>
      </c>
      <c r="Z7950" s="31">
        <v>44478</v>
      </c>
      <c r="AA7950">
        <v>0</v>
      </c>
    </row>
    <row r="7951" spans="25:27">
      <c r="Y7951">
        <v>620111</v>
      </c>
      <c r="Z7951" s="31">
        <v>44479</v>
      </c>
      <c r="AA7951">
        <v>0</v>
      </c>
    </row>
    <row r="7952" spans="25:27">
      <c r="Y7952">
        <v>620111</v>
      </c>
      <c r="Z7952" s="31">
        <v>44480</v>
      </c>
      <c r="AA7952">
        <v>0</v>
      </c>
    </row>
    <row r="7953" spans="25:27">
      <c r="Y7953">
        <v>620111</v>
      </c>
      <c r="Z7953" s="31">
        <v>44481</v>
      </c>
      <c r="AA7953">
        <v>0</v>
      </c>
    </row>
    <row r="7954" spans="25:27">
      <c r="Y7954">
        <v>620111</v>
      </c>
      <c r="Z7954" s="31">
        <v>44482</v>
      </c>
      <c r="AA7954">
        <v>0</v>
      </c>
    </row>
    <row r="7955" spans="25:27">
      <c r="Y7955">
        <v>620111</v>
      </c>
      <c r="Z7955" s="31">
        <v>44483</v>
      </c>
      <c r="AA7955">
        <v>0</v>
      </c>
    </row>
    <row r="7956" spans="25:27">
      <c r="Y7956">
        <v>620111</v>
      </c>
      <c r="Z7956" s="31">
        <v>44484</v>
      </c>
      <c r="AA7956">
        <v>0</v>
      </c>
    </row>
    <row r="7957" spans="25:27">
      <c r="Y7957">
        <v>620111</v>
      </c>
      <c r="Z7957" s="31">
        <v>44485</v>
      </c>
      <c r="AA7957">
        <v>0</v>
      </c>
    </row>
    <row r="7958" spans="25:27">
      <c r="Y7958">
        <v>620111</v>
      </c>
      <c r="Z7958" s="31">
        <v>44486</v>
      </c>
      <c r="AA7958">
        <v>0</v>
      </c>
    </row>
    <row r="7959" spans="25:27">
      <c r="Y7959">
        <v>620111</v>
      </c>
      <c r="Z7959" s="31">
        <v>44487</v>
      </c>
      <c r="AA7959">
        <v>0</v>
      </c>
    </row>
    <row r="7960" spans="25:27">
      <c r="Y7960">
        <v>620111</v>
      </c>
      <c r="Z7960" s="31">
        <v>44488</v>
      </c>
      <c r="AA7960">
        <v>0</v>
      </c>
    </row>
    <row r="7961" spans="25:27">
      <c r="Y7961">
        <v>620111</v>
      </c>
      <c r="Z7961" s="31">
        <v>44489</v>
      </c>
      <c r="AA7961">
        <v>0</v>
      </c>
    </row>
    <row r="7962" spans="25:27">
      <c r="Y7962">
        <v>620111</v>
      </c>
      <c r="Z7962" s="31">
        <v>44490</v>
      </c>
      <c r="AA7962">
        <v>0</v>
      </c>
    </row>
    <row r="7963" spans="25:27">
      <c r="Y7963">
        <v>620111</v>
      </c>
      <c r="Z7963" s="31">
        <v>44491</v>
      </c>
      <c r="AA7963">
        <v>0</v>
      </c>
    </row>
    <row r="7964" spans="25:27">
      <c r="Y7964">
        <v>620111</v>
      </c>
      <c r="Z7964" s="31">
        <v>44492</v>
      </c>
      <c r="AA7964">
        <v>0</v>
      </c>
    </row>
    <row r="7965" spans="25:27">
      <c r="Y7965">
        <v>620111</v>
      </c>
      <c r="Z7965" s="31">
        <v>44493</v>
      </c>
      <c r="AA7965">
        <v>0</v>
      </c>
    </row>
    <row r="7966" spans="25:27">
      <c r="Y7966">
        <v>620111</v>
      </c>
      <c r="Z7966" s="31">
        <v>44494</v>
      </c>
      <c r="AA7966">
        <v>0</v>
      </c>
    </row>
    <row r="7967" spans="25:27">
      <c r="Y7967">
        <v>620111</v>
      </c>
      <c r="Z7967" s="31">
        <v>44495</v>
      </c>
      <c r="AA7967">
        <v>24</v>
      </c>
    </row>
    <row r="7968" spans="25:27">
      <c r="Y7968">
        <v>620111</v>
      </c>
      <c r="Z7968" s="31">
        <v>44496</v>
      </c>
      <c r="AA7968">
        <v>12</v>
      </c>
    </row>
    <row r="7969" spans="25:27">
      <c r="Y7969">
        <v>620111</v>
      </c>
      <c r="Z7969" s="31">
        <v>44497</v>
      </c>
      <c r="AA7969">
        <v>15</v>
      </c>
    </row>
    <row r="7970" spans="25:27">
      <c r="Y7970">
        <v>620111</v>
      </c>
      <c r="Z7970" s="31">
        <v>44498</v>
      </c>
      <c r="AA7970">
        <v>18</v>
      </c>
    </row>
    <row r="7971" spans="25:27">
      <c r="Y7971">
        <v>620111</v>
      </c>
      <c r="Z7971" s="31">
        <v>44499</v>
      </c>
      <c r="AA7971">
        <v>11</v>
      </c>
    </row>
    <row r="7972" spans="25:27">
      <c r="Y7972">
        <v>620111</v>
      </c>
      <c r="Z7972" s="31">
        <v>44500</v>
      </c>
      <c r="AA7972">
        <v>0</v>
      </c>
    </row>
    <row r="7973" spans="25:27">
      <c r="Y7973">
        <v>620111</v>
      </c>
      <c r="Z7973" s="31">
        <v>44501</v>
      </c>
      <c r="AA7973">
        <v>0</v>
      </c>
    </row>
    <row r="7974" spans="25:27">
      <c r="Y7974">
        <v>620111</v>
      </c>
      <c r="Z7974" s="31">
        <v>44502</v>
      </c>
      <c r="AA7974">
        <v>0</v>
      </c>
    </row>
    <row r="7975" spans="25:27">
      <c r="Y7975">
        <v>620111</v>
      </c>
      <c r="Z7975" s="31">
        <v>44503</v>
      </c>
      <c r="AA7975">
        <v>8</v>
      </c>
    </row>
    <row r="7976" spans="25:27">
      <c r="Y7976">
        <v>620111</v>
      </c>
      <c r="Z7976" s="31">
        <v>44504</v>
      </c>
      <c r="AA7976">
        <v>14</v>
      </c>
    </row>
    <row r="7977" spans="25:27">
      <c r="Y7977">
        <v>620111</v>
      </c>
      <c r="Z7977" s="31">
        <v>44505</v>
      </c>
      <c r="AA7977">
        <v>9</v>
      </c>
    </row>
    <row r="7978" spans="25:27">
      <c r="Y7978">
        <v>620111</v>
      </c>
      <c r="Z7978" s="31">
        <v>44506</v>
      </c>
      <c r="AA7978">
        <v>0</v>
      </c>
    </row>
    <row r="7979" spans="25:27">
      <c r="Y7979">
        <v>620111</v>
      </c>
      <c r="Z7979" s="31">
        <v>44507</v>
      </c>
      <c r="AA7979">
        <v>0</v>
      </c>
    </row>
    <row r="7980" spans="25:27">
      <c r="Y7980">
        <v>620111</v>
      </c>
      <c r="Z7980" s="31">
        <v>44508</v>
      </c>
      <c r="AA7980">
        <v>0</v>
      </c>
    </row>
    <row r="7981" spans="25:27">
      <c r="Y7981">
        <v>620111</v>
      </c>
      <c r="Z7981" s="31">
        <v>44509</v>
      </c>
      <c r="AA7981">
        <v>0</v>
      </c>
    </row>
    <row r="7982" spans="25:27">
      <c r="Y7982">
        <v>620111</v>
      </c>
      <c r="Z7982" s="31">
        <v>44510</v>
      </c>
      <c r="AA7982">
        <v>0</v>
      </c>
    </row>
    <row r="7983" spans="25:27">
      <c r="Y7983">
        <v>620111</v>
      </c>
      <c r="Z7983" s="31">
        <v>44511</v>
      </c>
      <c r="AA7983">
        <v>0</v>
      </c>
    </row>
    <row r="7984" spans="25:27">
      <c r="Y7984">
        <v>620111</v>
      </c>
      <c r="Z7984" s="31">
        <v>44512</v>
      </c>
      <c r="AA7984">
        <v>0</v>
      </c>
    </row>
    <row r="7985" spans="25:27">
      <c r="Y7985">
        <v>620111</v>
      </c>
      <c r="Z7985" s="31">
        <v>44513</v>
      </c>
      <c r="AA7985">
        <v>0</v>
      </c>
    </row>
    <row r="7986" spans="25:27">
      <c r="Y7986">
        <v>620111</v>
      </c>
      <c r="Z7986" s="31">
        <v>44514</v>
      </c>
      <c r="AA7986">
        <v>0</v>
      </c>
    </row>
    <row r="7987" spans="25:27">
      <c r="Y7987">
        <v>620111</v>
      </c>
      <c r="Z7987" s="31">
        <v>44515</v>
      </c>
      <c r="AA7987">
        <v>0</v>
      </c>
    </row>
    <row r="7988" spans="25:27">
      <c r="Y7988">
        <v>620111</v>
      </c>
      <c r="Z7988" s="31">
        <v>44516</v>
      </c>
      <c r="AA7988">
        <v>0</v>
      </c>
    </row>
    <row r="7989" spans="25:27">
      <c r="Y7989">
        <v>620111</v>
      </c>
      <c r="Z7989" s="31">
        <v>44517</v>
      </c>
      <c r="AA7989">
        <v>0</v>
      </c>
    </row>
    <row r="7990" spans="25:27">
      <c r="Y7990">
        <v>620111</v>
      </c>
      <c r="Z7990" s="31">
        <v>44518</v>
      </c>
      <c r="AA7990">
        <v>0</v>
      </c>
    </row>
    <row r="7991" spans="25:27">
      <c r="Y7991">
        <v>620111</v>
      </c>
      <c r="Z7991" s="31">
        <v>44519</v>
      </c>
      <c r="AA7991">
        <v>0</v>
      </c>
    </row>
    <row r="7992" spans="25:27">
      <c r="Y7992">
        <v>620111</v>
      </c>
      <c r="Z7992" s="31">
        <v>44520</v>
      </c>
      <c r="AA7992">
        <v>0</v>
      </c>
    </row>
    <row r="7993" spans="25:27">
      <c r="Y7993">
        <v>620111</v>
      </c>
      <c r="Z7993" s="31">
        <v>44521</v>
      </c>
      <c r="AA7993">
        <v>0</v>
      </c>
    </row>
    <row r="7994" spans="25:27">
      <c r="Y7994">
        <v>620111</v>
      </c>
      <c r="Z7994" s="31">
        <v>44522</v>
      </c>
      <c r="AA7994">
        <v>0</v>
      </c>
    </row>
    <row r="7995" spans="25:27">
      <c r="Y7995">
        <v>620111</v>
      </c>
      <c r="Z7995" s="31">
        <v>44523</v>
      </c>
      <c r="AA7995">
        <v>0</v>
      </c>
    </row>
    <row r="7996" spans="25:27">
      <c r="Y7996">
        <v>620111</v>
      </c>
      <c r="Z7996" s="31">
        <v>44524</v>
      </c>
      <c r="AA7996">
        <v>0</v>
      </c>
    </row>
    <row r="7997" spans="25:27">
      <c r="Y7997">
        <v>620111</v>
      </c>
      <c r="Z7997" s="31">
        <v>44525</v>
      </c>
      <c r="AA7997">
        <v>0</v>
      </c>
    </row>
    <row r="7998" spans="25:27">
      <c r="Y7998">
        <v>620111</v>
      </c>
      <c r="Z7998" s="31">
        <v>44526</v>
      </c>
      <c r="AA7998">
        <v>0</v>
      </c>
    </row>
    <row r="7999" spans="25:27">
      <c r="Y7999">
        <v>620111</v>
      </c>
      <c r="Z7999" s="31">
        <v>44527</v>
      </c>
      <c r="AA7999">
        <v>0</v>
      </c>
    </row>
    <row r="8000" spans="25:27">
      <c r="Y8000">
        <v>620111</v>
      </c>
      <c r="Z8000" s="31">
        <v>44528</v>
      </c>
      <c r="AA8000">
        <v>0</v>
      </c>
    </row>
    <row r="8001" spans="25:27">
      <c r="Y8001">
        <v>620111</v>
      </c>
      <c r="Z8001" s="31">
        <v>44529</v>
      </c>
      <c r="AA8001">
        <v>0</v>
      </c>
    </row>
    <row r="8002" spans="25:27">
      <c r="Y8002">
        <v>620111</v>
      </c>
      <c r="Z8002" s="31">
        <v>44530</v>
      </c>
      <c r="AA8002">
        <v>0</v>
      </c>
    </row>
    <row r="8003" spans="25:27">
      <c r="Y8003">
        <v>620111</v>
      </c>
      <c r="Z8003" s="31">
        <v>44531</v>
      </c>
      <c r="AA8003">
        <v>0</v>
      </c>
    </row>
    <row r="8004" spans="25:27">
      <c r="Y8004">
        <v>620111</v>
      </c>
      <c r="Z8004" s="31">
        <v>44532</v>
      </c>
      <c r="AA8004">
        <v>0</v>
      </c>
    </row>
    <row r="8005" spans="25:27">
      <c r="Y8005">
        <v>620111</v>
      </c>
      <c r="Z8005" s="31">
        <v>44533</v>
      </c>
      <c r="AA8005">
        <v>0</v>
      </c>
    </row>
    <row r="8006" spans="25:27">
      <c r="Y8006">
        <v>620111</v>
      </c>
      <c r="Z8006" s="31">
        <v>44534</v>
      </c>
      <c r="AA8006">
        <v>0</v>
      </c>
    </row>
    <row r="8007" spans="25:27">
      <c r="Y8007">
        <v>620111</v>
      </c>
      <c r="Z8007" s="31">
        <v>44535</v>
      </c>
      <c r="AA8007">
        <v>0</v>
      </c>
    </row>
    <row r="8008" spans="25:27">
      <c r="Y8008">
        <v>620111</v>
      </c>
      <c r="Z8008" s="31">
        <v>44536</v>
      </c>
      <c r="AA8008">
        <v>0</v>
      </c>
    </row>
    <row r="8009" spans="25:27">
      <c r="Y8009">
        <v>620111</v>
      </c>
      <c r="Z8009" s="31">
        <v>44537</v>
      </c>
      <c r="AA8009">
        <v>0</v>
      </c>
    </row>
    <row r="8010" spans="25:27">
      <c r="Y8010">
        <v>620111</v>
      </c>
      <c r="Z8010" s="31">
        <v>44538</v>
      </c>
      <c r="AA8010">
        <v>0</v>
      </c>
    </row>
    <row r="8011" spans="25:27">
      <c r="Y8011">
        <v>620111</v>
      </c>
      <c r="Z8011" s="31">
        <v>44539</v>
      </c>
      <c r="AA8011">
        <v>0</v>
      </c>
    </row>
    <row r="8012" spans="25:27">
      <c r="Y8012">
        <v>620111</v>
      </c>
      <c r="Z8012" s="31">
        <v>44540</v>
      </c>
      <c r="AA8012">
        <v>0</v>
      </c>
    </row>
    <row r="8013" spans="25:27">
      <c r="Y8013">
        <v>620111</v>
      </c>
      <c r="Z8013" s="31">
        <v>44541</v>
      </c>
      <c r="AA8013">
        <v>0</v>
      </c>
    </row>
    <row r="8014" spans="25:27">
      <c r="Y8014">
        <v>620111</v>
      </c>
      <c r="Z8014" s="31">
        <v>44542</v>
      </c>
      <c r="AA8014">
        <v>0</v>
      </c>
    </row>
    <row r="8015" spans="25:27">
      <c r="Y8015">
        <v>620111</v>
      </c>
      <c r="Z8015" s="31">
        <v>44543</v>
      </c>
      <c r="AA8015">
        <v>0</v>
      </c>
    </row>
    <row r="8016" spans="25:27">
      <c r="Y8016">
        <v>620111</v>
      </c>
      <c r="Z8016" s="31">
        <v>44544</v>
      </c>
      <c r="AA8016">
        <v>0</v>
      </c>
    </row>
    <row r="8017" spans="25:27">
      <c r="Y8017">
        <v>620111</v>
      </c>
      <c r="Z8017" s="31">
        <v>44545</v>
      </c>
      <c r="AA8017">
        <v>0</v>
      </c>
    </row>
    <row r="8018" spans="25:27">
      <c r="Y8018">
        <v>620111</v>
      </c>
      <c r="Z8018" s="31">
        <v>44546</v>
      </c>
      <c r="AA8018">
        <v>0</v>
      </c>
    </row>
    <row r="8019" spans="25:27">
      <c r="Y8019">
        <v>620111</v>
      </c>
      <c r="Z8019" s="31">
        <v>44547</v>
      </c>
      <c r="AA8019">
        <v>0</v>
      </c>
    </row>
    <row r="8020" spans="25:27">
      <c r="Y8020">
        <v>620111</v>
      </c>
      <c r="Z8020" s="31">
        <v>44548</v>
      </c>
      <c r="AA8020">
        <v>0</v>
      </c>
    </row>
    <row r="8021" spans="25:27">
      <c r="Y8021">
        <v>620111</v>
      </c>
      <c r="Z8021" s="31">
        <v>44549</v>
      </c>
      <c r="AA8021">
        <v>0</v>
      </c>
    </row>
    <row r="8022" spans="25:27">
      <c r="Y8022">
        <v>620111</v>
      </c>
      <c r="Z8022" s="31">
        <v>44550</v>
      </c>
      <c r="AA8022">
        <v>0</v>
      </c>
    </row>
    <row r="8023" spans="25:27">
      <c r="Y8023">
        <v>620111</v>
      </c>
      <c r="Z8023" s="31">
        <v>44551</v>
      </c>
      <c r="AA8023">
        <v>0</v>
      </c>
    </row>
    <row r="8024" spans="25:27">
      <c r="Y8024">
        <v>620111</v>
      </c>
      <c r="Z8024" s="31">
        <v>44552</v>
      </c>
      <c r="AA8024">
        <v>0</v>
      </c>
    </row>
    <row r="8025" spans="25:27">
      <c r="Y8025">
        <v>620111</v>
      </c>
      <c r="Z8025" s="31">
        <v>44553</v>
      </c>
      <c r="AA8025">
        <v>0</v>
      </c>
    </row>
    <row r="8026" spans="25:27">
      <c r="Y8026">
        <v>620111</v>
      </c>
      <c r="Z8026" s="31">
        <v>44554</v>
      </c>
      <c r="AA8026">
        <v>0</v>
      </c>
    </row>
    <row r="8027" spans="25:27">
      <c r="Y8027">
        <v>620111</v>
      </c>
      <c r="Z8027" s="31">
        <v>44555</v>
      </c>
      <c r="AA8027">
        <v>0</v>
      </c>
    </row>
    <row r="8028" spans="25:27">
      <c r="Y8028">
        <v>620111</v>
      </c>
      <c r="Z8028" s="31">
        <v>44556</v>
      </c>
      <c r="AA8028">
        <v>0</v>
      </c>
    </row>
    <row r="8029" spans="25:27">
      <c r="Y8029">
        <v>620111</v>
      </c>
      <c r="Z8029" s="31">
        <v>44557</v>
      </c>
      <c r="AA8029">
        <v>0</v>
      </c>
    </row>
    <row r="8030" spans="25:27">
      <c r="Y8030">
        <v>620111</v>
      </c>
      <c r="Z8030" s="31">
        <v>44558</v>
      </c>
      <c r="AA8030">
        <v>0</v>
      </c>
    </row>
    <row r="8031" spans="25:27">
      <c r="Y8031">
        <v>620111</v>
      </c>
      <c r="Z8031" s="31">
        <v>44559</v>
      </c>
      <c r="AA8031">
        <v>0</v>
      </c>
    </row>
    <row r="8032" spans="25:27">
      <c r="Y8032">
        <v>620111</v>
      </c>
      <c r="Z8032" s="31">
        <v>44560</v>
      </c>
      <c r="AA8032">
        <v>0</v>
      </c>
    </row>
    <row r="8033" spans="25:27">
      <c r="Y8033">
        <v>620111</v>
      </c>
      <c r="Z8033" s="31">
        <v>44561</v>
      </c>
      <c r="AA8033">
        <v>0</v>
      </c>
    </row>
    <row r="8034" spans="25:27">
      <c r="Y8034">
        <v>620111</v>
      </c>
      <c r="Z8034" s="31">
        <v>44562</v>
      </c>
      <c r="AA8034">
        <v>0</v>
      </c>
    </row>
    <row r="8035" spans="25:27">
      <c r="Y8035">
        <v>620111</v>
      </c>
      <c r="Z8035" s="31">
        <v>44563</v>
      </c>
      <c r="AA8035">
        <v>0</v>
      </c>
    </row>
    <row r="8036" spans="25:27">
      <c r="Y8036">
        <v>620111</v>
      </c>
      <c r="Z8036" s="31">
        <v>44564</v>
      </c>
      <c r="AA8036">
        <v>0</v>
      </c>
    </row>
    <row r="8037" spans="25:27">
      <c r="Y8037">
        <v>620111</v>
      </c>
      <c r="Z8037" s="31">
        <v>44565</v>
      </c>
      <c r="AA8037">
        <v>0</v>
      </c>
    </row>
    <row r="8038" spans="25:27">
      <c r="Y8038">
        <v>620111</v>
      </c>
      <c r="Z8038" s="31">
        <v>44566</v>
      </c>
      <c r="AA8038">
        <v>0</v>
      </c>
    </row>
    <row r="8039" spans="25:27">
      <c r="Y8039">
        <v>620111</v>
      </c>
      <c r="Z8039" s="31">
        <v>44567</v>
      </c>
      <c r="AA8039">
        <v>22</v>
      </c>
    </row>
    <row r="8040" spans="25:27">
      <c r="Y8040">
        <v>620111</v>
      </c>
      <c r="Z8040" s="31">
        <v>44568</v>
      </c>
      <c r="AA8040">
        <v>17</v>
      </c>
    </row>
    <row r="8041" spans="25:27">
      <c r="Y8041">
        <v>620111</v>
      </c>
      <c r="Z8041" s="31">
        <v>44569</v>
      </c>
      <c r="AA8041">
        <v>20</v>
      </c>
    </row>
    <row r="8042" spans="25:27">
      <c r="Y8042">
        <v>620111</v>
      </c>
      <c r="Z8042" s="31">
        <v>44570</v>
      </c>
      <c r="AA8042">
        <v>15</v>
      </c>
    </row>
    <row r="8043" spans="25:27">
      <c r="Y8043">
        <v>620111</v>
      </c>
      <c r="Z8043" s="31">
        <v>44571</v>
      </c>
      <c r="AA8043">
        <v>20</v>
      </c>
    </row>
    <row r="8044" spans="25:27">
      <c r="Y8044">
        <v>620111</v>
      </c>
      <c r="Z8044" s="31">
        <v>44572</v>
      </c>
      <c r="AA8044">
        <v>19</v>
      </c>
    </row>
    <row r="8045" spans="25:27">
      <c r="Y8045">
        <v>620111</v>
      </c>
      <c r="Z8045" s="31">
        <v>44573</v>
      </c>
      <c r="AA8045">
        <v>0</v>
      </c>
    </row>
    <row r="8046" spans="25:27">
      <c r="Y8046">
        <v>620111</v>
      </c>
      <c r="Z8046" s="31">
        <v>44574</v>
      </c>
      <c r="AA8046">
        <v>18</v>
      </c>
    </row>
    <row r="8047" spans="25:27">
      <c r="Y8047">
        <v>620111</v>
      </c>
      <c r="Z8047" s="31">
        <v>44575</v>
      </c>
      <c r="AA8047">
        <v>18</v>
      </c>
    </row>
    <row r="8048" spans="25:27">
      <c r="Y8048">
        <v>620111</v>
      </c>
      <c r="Z8048" s="31">
        <v>44576</v>
      </c>
      <c r="AA8048">
        <v>16</v>
      </c>
    </row>
    <row r="8049" spans="25:27">
      <c r="Y8049">
        <v>620111</v>
      </c>
      <c r="Z8049" s="31">
        <v>44577</v>
      </c>
      <c r="AA8049">
        <v>19</v>
      </c>
    </row>
    <row r="8050" spans="25:27">
      <c r="Y8050">
        <v>620111</v>
      </c>
      <c r="Z8050" s="31">
        <v>44578</v>
      </c>
      <c r="AA8050">
        <v>8</v>
      </c>
    </row>
    <row r="8051" spans="25:27">
      <c r="Y8051">
        <v>620111</v>
      </c>
      <c r="Z8051" s="31">
        <v>44579</v>
      </c>
      <c r="AA8051">
        <v>12</v>
      </c>
    </row>
    <row r="8052" spans="25:27">
      <c r="Y8052">
        <v>620111</v>
      </c>
      <c r="Z8052" s="31">
        <v>44580</v>
      </c>
      <c r="AA8052">
        <v>16</v>
      </c>
    </row>
    <row r="8053" spans="25:27">
      <c r="Y8053">
        <v>620111</v>
      </c>
      <c r="Z8053" s="31">
        <v>44581</v>
      </c>
      <c r="AA8053">
        <v>7</v>
      </c>
    </row>
    <row r="8054" spans="25:27">
      <c r="Y8054">
        <v>620111</v>
      </c>
      <c r="Z8054" s="31">
        <v>44582</v>
      </c>
      <c r="AA8054">
        <v>17</v>
      </c>
    </row>
    <row r="8055" spans="25:27">
      <c r="Y8055">
        <v>620111</v>
      </c>
      <c r="Z8055" s="31">
        <v>44583</v>
      </c>
      <c r="AA8055">
        <v>16</v>
      </c>
    </row>
    <row r="8056" spans="25:27">
      <c r="Y8056">
        <v>620111</v>
      </c>
      <c r="Z8056" s="31">
        <v>44584</v>
      </c>
      <c r="AA8056">
        <v>0</v>
      </c>
    </row>
    <row r="8057" spans="25:27">
      <c r="Y8057">
        <v>620111</v>
      </c>
      <c r="Z8057" s="31">
        <v>44585</v>
      </c>
      <c r="AA8057">
        <v>0</v>
      </c>
    </row>
    <row r="8058" spans="25:27">
      <c r="Y8058">
        <v>620111</v>
      </c>
      <c r="Z8058" s="31">
        <v>44586</v>
      </c>
      <c r="AA8058">
        <v>0</v>
      </c>
    </row>
    <row r="8059" spans="25:27">
      <c r="Y8059">
        <v>620111</v>
      </c>
      <c r="Z8059" s="31">
        <v>44587</v>
      </c>
      <c r="AA8059">
        <v>0</v>
      </c>
    </row>
    <row r="8060" spans="25:27">
      <c r="Y8060">
        <v>620111</v>
      </c>
      <c r="Z8060" s="31">
        <v>44588</v>
      </c>
      <c r="AA8060">
        <v>14</v>
      </c>
    </row>
    <row r="8061" spans="25:27">
      <c r="Y8061">
        <v>620111</v>
      </c>
      <c r="Z8061" s="31">
        <v>44589</v>
      </c>
      <c r="AA8061">
        <v>19</v>
      </c>
    </row>
    <row r="8062" spans="25:27">
      <c r="Y8062">
        <v>620111</v>
      </c>
      <c r="Z8062" s="31">
        <v>44590</v>
      </c>
      <c r="AA8062">
        <v>0</v>
      </c>
    </row>
    <row r="8063" spans="25:27">
      <c r="Y8063">
        <v>620111</v>
      </c>
      <c r="Z8063" s="31">
        <v>44591</v>
      </c>
      <c r="AA8063">
        <v>0</v>
      </c>
    </row>
    <row r="8064" spans="25:27">
      <c r="Y8064">
        <v>620111</v>
      </c>
      <c r="Z8064" s="31">
        <v>44592</v>
      </c>
      <c r="AA8064">
        <v>0</v>
      </c>
    </row>
    <row r="8065" spans="25:27">
      <c r="Y8065">
        <v>620111</v>
      </c>
      <c r="Z8065" s="31">
        <v>44593</v>
      </c>
      <c r="AA8065">
        <v>0</v>
      </c>
    </row>
    <row r="8066" spans="25:27">
      <c r="Y8066">
        <v>620111</v>
      </c>
      <c r="Z8066" s="31">
        <v>44594</v>
      </c>
      <c r="AA8066">
        <v>0</v>
      </c>
    </row>
    <row r="8067" spans="25:27">
      <c r="Y8067">
        <v>620111</v>
      </c>
      <c r="Z8067" s="31">
        <v>44595</v>
      </c>
      <c r="AA8067">
        <v>0</v>
      </c>
    </row>
    <row r="8068" spans="25:27">
      <c r="Y8068">
        <v>620111</v>
      </c>
      <c r="Z8068" s="31">
        <v>44596</v>
      </c>
      <c r="AA8068">
        <v>18</v>
      </c>
    </row>
    <row r="8069" spans="25:27">
      <c r="Y8069">
        <v>620111</v>
      </c>
      <c r="Z8069" s="31">
        <v>44597</v>
      </c>
      <c r="AA8069">
        <v>0</v>
      </c>
    </row>
    <row r="8070" spans="25:27">
      <c r="Y8070">
        <v>620111</v>
      </c>
      <c r="Z8070" s="31">
        <v>44598</v>
      </c>
      <c r="AA8070">
        <v>0</v>
      </c>
    </row>
    <row r="8071" spans="25:27">
      <c r="Y8071">
        <v>620111</v>
      </c>
      <c r="Z8071" s="31">
        <v>44599</v>
      </c>
      <c r="AA8071">
        <v>0</v>
      </c>
    </row>
    <row r="8072" spans="25:27">
      <c r="Y8072">
        <v>620111</v>
      </c>
      <c r="Z8072" s="31">
        <v>44600</v>
      </c>
      <c r="AA8072">
        <v>0</v>
      </c>
    </row>
    <row r="8073" spans="25:27">
      <c r="Y8073">
        <v>620111</v>
      </c>
      <c r="Z8073" s="31">
        <v>44601</v>
      </c>
      <c r="AA8073">
        <v>0</v>
      </c>
    </row>
    <row r="8074" spans="25:27">
      <c r="Y8074">
        <v>620111</v>
      </c>
      <c r="Z8074" s="31">
        <v>44602</v>
      </c>
      <c r="AA8074">
        <v>16</v>
      </c>
    </row>
    <row r="8075" spans="25:27">
      <c r="Y8075">
        <v>620111</v>
      </c>
      <c r="Z8075" s="31">
        <v>44603</v>
      </c>
      <c r="AA8075">
        <v>14</v>
      </c>
    </row>
    <row r="8076" spans="25:27">
      <c r="Y8076">
        <v>620111</v>
      </c>
      <c r="Z8076" s="31">
        <v>44604</v>
      </c>
      <c r="AA8076">
        <v>16</v>
      </c>
    </row>
    <row r="8077" spans="25:27">
      <c r="Y8077">
        <v>620111</v>
      </c>
      <c r="Z8077" s="31">
        <v>44605</v>
      </c>
      <c r="AA8077">
        <v>15</v>
      </c>
    </row>
    <row r="8078" spans="25:27">
      <c r="Y8078">
        <v>620111</v>
      </c>
      <c r="Z8078" s="31">
        <v>44606</v>
      </c>
      <c r="AA8078">
        <v>0</v>
      </c>
    </row>
    <row r="8079" spans="25:27">
      <c r="Y8079">
        <v>620111</v>
      </c>
      <c r="Z8079" s="31">
        <v>44607</v>
      </c>
      <c r="AA8079">
        <v>0</v>
      </c>
    </row>
    <row r="8080" spans="25:27">
      <c r="Y8080">
        <v>620111</v>
      </c>
      <c r="Z8080" s="31">
        <v>44608</v>
      </c>
      <c r="AA8080">
        <v>0</v>
      </c>
    </row>
    <row r="8081" spans="25:27">
      <c r="Y8081">
        <v>620111</v>
      </c>
      <c r="Z8081" s="31">
        <v>44609</v>
      </c>
      <c r="AA8081">
        <v>0</v>
      </c>
    </row>
    <row r="8082" spans="25:27">
      <c r="Y8082">
        <v>620111</v>
      </c>
      <c r="Z8082" s="31">
        <v>44610</v>
      </c>
      <c r="AA8082">
        <v>1</v>
      </c>
    </row>
    <row r="8083" spans="25:27">
      <c r="Y8083">
        <v>620111</v>
      </c>
      <c r="Z8083" s="31">
        <v>44611</v>
      </c>
      <c r="AA8083">
        <v>10</v>
      </c>
    </row>
    <row r="8084" spans="25:27">
      <c r="Y8084">
        <v>620111</v>
      </c>
      <c r="Z8084" s="31">
        <v>44612</v>
      </c>
      <c r="AA8084">
        <v>1</v>
      </c>
    </row>
    <row r="8085" spans="25:27">
      <c r="Y8085">
        <v>620111</v>
      </c>
      <c r="Z8085" s="31">
        <v>44613</v>
      </c>
      <c r="AA8085">
        <v>17</v>
      </c>
    </row>
    <row r="8086" spans="25:27">
      <c r="Y8086">
        <v>620111</v>
      </c>
      <c r="Z8086" s="31">
        <v>44614</v>
      </c>
      <c r="AA8086">
        <v>12</v>
      </c>
    </row>
    <row r="8087" spans="25:27">
      <c r="Y8087">
        <v>620111</v>
      </c>
      <c r="Z8087" s="31">
        <v>44615</v>
      </c>
      <c r="AA8087">
        <v>0</v>
      </c>
    </row>
    <row r="8088" spans="25:27">
      <c r="Y8088">
        <v>620111</v>
      </c>
      <c r="Z8088" s="31">
        <v>44616</v>
      </c>
      <c r="AA8088">
        <v>0</v>
      </c>
    </row>
    <row r="8089" spans="25:27">
      <c r="Y8089">
        <v>620111</v>
      </c>
      <c r="Z8089" s="31">
        <v>44617</v>
      </c>
      <c r="AA8089">
        <v>5</v>
      </c>
    </row>
    <row r="8090" spans="25:27">
      <c r="Y8090">
        <v>620111</v>
      </c>
      <c r="Z8090" s="31">
        <v>44618</v>
      </c>
      <c r="AA8090">
        <v>0</v>
      </c>
    </row>
    <row r="8091" spans="25:27">
      <c r="Y8091">
        <v>620111</v>
      </c>
      <c r="Z8091" s="31">
        <v>44619</v>
      </c>
      <c r="AA8091">
        <v>7</v>
      </c>
    </row>
    <row r="8092" spans="25:27">
      <c r="Y8092">
        <v>620111</v>
      </c>
      <c r="Z8092" s="31">
        <v>44620</v>
      </c>
      <c r="AA8092">
        <v>7</v>
      </c>
    </row>
    <row r="8093" spans="25:27">
      <c r="Y8093">
        <v>620111</v>
      </c>
      <c r="Z8093" s="31">
        <v>44621</v>
      </c>
      <c r="AA8093">
        <v>6</v>
      </c>
    </row>
    <row r="8094" spans="25:27">
      <c r="Y8094">
        <v>620111</v>
      </c>
      <c r="Z8094" s="31">
        <v>44622</v>
      </c>
      <c r="AA8094">
        <v>0</v>
      </c>
    </row>
    <row r="8095" spans="25:27">
      <c r="Y8095">
        <v>620111</v>
      </c>
      <c r="Z8095" s="31">
        <v>44623</v>
      </c>
      <c r="AA8095">
        <v>1</v>
      </c>
    </row>
    <row r="8096" spans="25:27">
      <c r="Y8096">
        <v>620111</v>
      </c>
      <c r="Z8096" s="31">
        <v>44624</v>
      </c>
      <c r="AA8096">
        <v>0</v>
      </c>
    </row>
    <row r="8097" spans="25:27">
      <c r="Y8097">
        <v>620111</v>
      </c>
      <c r="Z8097" s="31">
        <v>44625</v>
      </c>
      <c r="AA8097">
        <v>0</v>
      </c>
    </row>
    <row r="8098" spans="25:27">
      <c r="Y8098">
        <v>620111</v>
      </c>
      <c r="Z8098" s="31">
        <v>44626</v>
      </c>
      <c r="AA8098">
        <v>0</v>
      </c>
    </row>
    <row r="8099" spans="25:27">
      <c r="Y8099">
        <v>620111</v>
      </c>
      <c r="Z8099" s="31">
        <v>44627</v>
      </c>
      <c r="AA8099">
        <v>0</v>
      </c>
    </row>
    <row r="8100" spans="25:27">
      <c r="Y8100">
        <v>620111</v>
      </c>
      <c r="Z8100" s="31">
        <v>44628</v>
      </c>
      <c r="AA8100">
        <v>0</v>
      </c>
    </row>
    <row r="8101" spans="25:27">
      <c r="Y8101">
        <v>620111</v>
      </c>
      <c r="Z8101" s="31">
        <v>44629</v>
      </c>
      <c r="AA8101">
        <v>9</v>
      </c>
    </row>
    <row r="8102" spans="25:27">
      <c r="Y8102">
        <v>620111</v>
      </c>
      <c r="Z8102" s="31">
        <v>44630</v>
      </c>
      <c r="AA8102">
        <v>7</v>
      </c>
    </row>
    <row r="8103" spans="25:27">
      <c r="Y8103">
        <v>620111</v>
      </c>
      <c r="Z8103" s="31">
        <v>44631</v>
      </c>
      <c r="AA8103">
        <v>15</v>
      </c>
    </row>
    <row r="8104" spans="25:27">
      <c r="Y8104">
        <v>620111</v>
      </c>
      <c r="Z8104" s="31">
        <v>44632</v>
      </c>
      <c r="AA8104">
        <v>17</v>
      </c>
    </row>
    <row r="8105" spans="25:27">
      <c r="Y8105">
        <v>620111</v>
      </c>
      <c r="Z8105" s="31">
        <v>44633</v>
      </c>
      <c r="AA8105">
        <v>2</v>
      </c>
    </row>
    <row r="8106" spans="25:27">
      <c r="Y8106">
        <v>620111</v>
      </c>
      <c r="Z8106" s="31">
        <v>44634</v>
      </c>
      <c r="AA8106">
        <v>7</v>
      </c>
    </row>
    <row r="8107" spans="25:27">
      <c r="Y8107">
        <v>620111</v>
      </c>
      <c r="Z8107" s="31">
        <v>44635</v>
      </c>
      <c r="AA8107">
        <v>8</v>
      </c>
    </row>
    <row r="8108" spans="25:27">
      <c r="Y8108">
        <v>620111</v>
      </c>
      <c r="Z8108" s="31">
        <v>44636</v>
      </c>
      <c r="AA8108">
        <v>6</v>
      </c>
    </row>
    <row r="8109" spans="25:27">
      <c r="Y8109">
        <v>620111</v>
      </c>
      <c r="Z8109" s="31">
        <v>44637</v>
      </c>
      <c r="AA8109">
        <v>11</v>
      </c>
    </row>
    <row r="8110" spans="25:27">
      <c r="Y8110">
        <v>620111</v>
      </c>
      <c r="Z8110" s="31">
        <v>44638</v>
      </c>
      <c r="AA8110">
        <v>5</v>
      </c>
    </row>
    <row r="8111" spans="25:27">
      <c r="Y8111">
        <v>620111</v>
      </c>
      <c r="Z8111" s="31">
        <v>44639</v>
      </c>
      <c r="AA8111">
        <v>0</v>
      </c>
    </row>
    <row r="8112" spans="25:27">
      <c r="Y8112">
        <v>620111</v>
      </c>
      <c r="Z8112" s="31">
        <v>44640</v>
      </c>
      <c r="AA8112">
        <v>0</v>
      </c>
    </row>
    <row r="8113" spans="25:27">
      <c r="Y8113">
        <v>620111</v>
      </c>
      <c r="Z8113" s="31">
        <v>44641</v>
      </c>
      <c r="AA8113">
        <v>1</v>
      </c>
    </row>
    <row r="8114" spans="25:27">
      <c r="Y8114">
        <v>620111</v>
      </c>
      <c r="Z8114" s="31">
        <v>44642</v>
      </c>
      <c r="AA8114">
        <v>3</v>
      </c>
    </row>
    <row r="8115" spans="25:27">
      <c r="Y8115">
        <v>620111</v>
      </c>
      <c r="Z8115" s="31">
        <v>44643</v>
      </c>
      <c r="AA8115">
        <v>6</v>
      </c>
    </row>
    <row r="8116" spans="25:27">
      <c r="Y8116">
        <v>620111</v>
      </c>
      <c r="Z8116" s="31">
        <v>44644</v>
      </c>
      <c r="AA8116">
        <v>4</v>
      </c>
    </row>
    <row r="8117" spans="25:27">
      <c r="Y8117">
        <v>620111</v>
      </c>
      <c r="Z8117" s="31">
        <v>44645</v>
      </c>
      <c r="AA8117">
        <v>11</v>
      </c>
    </row>
    <row r="8118" spans="25:27">
      <c r="Y8118">
        <v>620111</v>
      </c>
      <c r="Z8118" s="31">
        <v>44646</v>
      </c>
      <c r="AA8118">
        <v>14</v>
      </c>
    </row>
    <row r="8119" spans="25:27">
      <c r="Y8119">
        <v>620111</v>
      </c>
      <c r="Z8119" s="31">
        <v>44647</v>
      </c>
      <c r="AA8119">
        <v>7</v>
      </c>
    </row>
    <row r="8120" spans="25:27">
      <c r="Y8120">
        <v>620111</v>
      </c>
      <c r="Z8120" s="31">
        <v>44648</v>
      </c>
      <c r="AA8120">
        <v>12</v>
      </c>
    </row>
    <row r="8121" spans="25:27">
      <c r="Y8121">
        <v>620111</v>
      </c>
      <c r="Z8121" s="31">
        <v>44649</v>
      </c>
      <c r="AA8121">
        <v>8</v>
      </c>
    </row>
    <row r="8122" spans="25:27">
      <c r="Y8122">
        <v>620111</v>
      </c>
      <c r="Z8122" s="31">
        <v>44650</v>
      </c>
      <c r="AA8122">
        <v>7</v>
      </c>
    </row>
    <row r="8123" spans="25:27">
      <c r="Y8123">
        <v>620111</v>
      </c>
      <c r="Z8123" s="31">
        <v>44651</v>
      </c>
      <c r="AA8123">
        <v>14</v>
      </c>
    </row>
    <row r="8124" spans="25:27">
      <c r="Y8124">
        <v>620111</v>
      </c>
      <c r="Z8124" s="31">
        <v>44652</v>
      </c>
      <c r="AA8124">
        <v>8</v>
      </c>
    </row>
    <row r="8125" spans="25:27">
      <c r="Y8125">
        <v>620111</v>
      </c>
      <c r="Z8125" s="31">
        <v>44653</v>
      </c>
      <c r="AA8125">
        <v>6</v>
      </c>
    </row>
    <row r="8126" spans="25:27">
      <c r="Y8126">
        <v>620111</v>
      </c>
      <c r="Z8126" s="31">
        <v>44654</v>
      </c>
      <c r="AA8126">
        <v>7</v>
      </c>
    </row>
    <row r="8127" spans="25:27">
      <c r="Y8127">
        <v>620111</v>
      </c>
      <c r="Z8127" s="31">
        <v>44655</v>
      </c>
      <c r="AA8127">
        <v>13</v>
      </c>
    </row>
    <row r="8128" spans="25:27">
      <c r="Y8128">
        <v>620111</v>
      </c>
      <c r="Z8128" s="31">
        <v>44656</v>
      </c>
      <c r="AA8128">
        <v>19</v>
      </c>
    </row>
    <row r="8129" spans="25:27">
      <c r="Y8129">
        <v>620111</v>
      </c>
      <c r="Z8129" s="31">
        <v>44657</v>
      </c>
      <c r="AA8129">
        <v>18</v>
      </c>
    </row>
    <row r="8130" spans="25:27">
      <c r="Y8130">
        <v>620111</v>
      </c>
      <c r="Z8130" s="31">
        <v>44658</v>
      </c>
      <c r="AA8130">
        <v>9</v>
      </c>
    </row>
    <row r="8131" spans="25:27">
      <c r="Y8131">
        <v>620111</v>
      </c>
      <c r="Z8131" s="31">
        <v>44659</v>
      </c>
      <c r="AA8131">
        <v>0</v>
      </c>
    </row>
    <row r="8132" spans="25:27">
      <c r="Y8132">
        <v>620111</v>
      </c>
      <c r="Z8132" s="31">
        <v>44660</v>
      </c>
      <c r="AA8132">
        <v>0</v>
      </c>
    </row>
    <row r="8133" spans="25:27">
      <c r="Y8133">
        <v>620111</v>
      </c>
      <c r="Z8133" s="31">
        <v>44661</v>
      </c>
      <c r="AA8133">
        <v>0</v>
      </c>
    </row>
    <row r="8134" spans="25:27">
      <c r="Y8134">
        <v>620111</v>
      </c>
      <c r="Z8134" s="31">
        <v>44662</v>
      </c>
      <c r="AA8134">
        <v>0</v>
      </c>
    </row>
    <row r="8135" spans="25:27">
      <c r="Y8135">
        <v>620111</v>
      </c>
      <c r="Z8135" s="31">
        <v>44663</v>
      </c>
      <c r="AA8135">
        <v>0</v>
      </c>
    </row>
    <row r="8136" spans="25:27">
      <c r="Y8136">
        <v>620111</v>
      </c>
      <c r="Z8136" s="31">
        <v>44664</v>
      </c>
      <c r="AA8136">
        <v>0</v>
      </c>
    </row>
    <row r="8137" spans="25:27">
      <c r="Y8137">
        <v>620111</v>
      </c>
      <c r="Z8137" s="31">
        <v>44665</v>
      </c>
      <c r="AA8137">
        <v>0</v>
      </c>
    </row>
    <row r="8138" spans="25:27">
      <c r="Y8138">
        <v>620111</v>
      </c>
      <c r="Z8138" s="31">
        <v>44666</v>
      </c>
      <c r="AA8138">
        <v>3</v>
      </c>
    </row>
    <row r="8139" spans="25:27">
      <c r="Y8139">
        <v>620111</v>
      </c>
      <c r="Z8139" s="31">
        <v>44667</v>
      </c>
      <c r="AA8139">
        <v>1</v>
      </c>
    </row>
    <row r="8140" spans="25:27">
      <c r="Y8140">
        <v>620111</v>
      </c>
      <c r="Z8140" s="31">
        <v>44668</v>
      </c>
      <c r="AA8140">
        <v>3</v>
      </c>
    </row>
    <row r="8141" spans="25:27">
      <c r="Y8141">
        <v>620111</v>
      </c>
      <c r="Z8141" s="31">
        <v>44669</v>
      </c>
      <c r="AA8141">
        <v>0</v>
      </c>
    </row>
    <row r="8142" spans="25:27">
      <c r="Y8142">
        <v>620111</v>
      </c>
      <c r="Z8142" s="31">
        <v>44670</v>
      </c>
      <c r="AA8142">
        <v>0</v>
      </c>
    </row>
    <row r="8143" spans="25:27">
      <c r="Y8143">
        <v>620111</v>
      </c>
      <c r="Z8143" s="31">
        <v>44671</v>
      </c>
      <c r="AA8143">
        <v>0</v>
      </c>
    </row>
    <row r="8144" spans="25:27">
      <c r="Y8144">
        <v>620111</v>
      </c>
      <c r="Z8144" s="31">
        <v>44672</v>
      </c>
      <c r="AA8144">
        <v>6</v>
      </c>
    </row>
    <row r="8145" spans="25:27">
      <c r="Y8145">
        <v>620111</v>
      </c>
      <c r="Z8145" s="31">
        <v>44673</v>
      </c>
      <c r="AA8145">
        <v>5</v>
      </c>
    </row>
    <row r="8146" spans="25:27">
      <c r="Y8146">
        <v>620111</v>
      </c>
      <c r="Z8146" s="31">
        <v>44674</v>
      </c>
      <c r="AA8146">
        <v>12</v>
      </c>
    </row>
    <row r="8147" spans="25:27">
      <c r="Y8147">
        <v>620111</v>
      </c>
      <c r="Z8147" s="31">
        <v>44675</v>
      </c>
      <c r="AA8147">
        <v>9</v>
      </c>
    </row>
    <row r="8148" spans="25:27">
      <c r="Y8148">
        <v>620111</v>
      </c>
      <c r="Z8148" s="31">
        <v>44676</v>
      </c>
      <c r="AA8148">
        <v>0</v>
      </c>
    </row>
    <row r="8149" spans="25:27">
      <c r="Y8149">
        <v>620111</v>
      </c>
      <c r="Z8149" s="31">
        <v>44677</v>
      </c>
      <c r="AA8149">
        <v>0</v>
      </c>
    </row>
    <row r="8150" spans="25:27">
      <c r="Y8150">
        <v>620111</v>
      </c>
      <c r="Z8150" s="31">
        <v>44678</v>
      </c>
      <c r="AA8150">
        <v>0</v>
      </c>
    </row>
    <row r="8151" spans="25:27">
      <c r="Y8151">
        <v>620111</v>
      </c>
      <c r="Z8151" s="31">
        <v>44679</v>
      </c>
      <c r="AA8151">
        <v>0</v>
      </c>
    </row>
    <row r="8152" spans="25:27">
      <c r="Y8152">
        <v>620111</v>
      </c>
      <c r="Z8152" s="31">
        <v>44680</v>
      </c>
      <c r="AA8152">
        <v>0</v>
      </c>
    </row>
    <row r="8153" spans="25:27">
      <c r="Y8153">
        <v>620111</v>
      </c>
      <c r="Z8153" s="31">
        <v>44681</v>
      </c>
      <c r="AA8153">
        <v>0</v>
      </c>
    </row>
    <row r="8154" spans="25:27">
      <c r="Y8154">
        <v>620111</v>
      </c>
      <c r="Z8154" s="31">
        <v>44682</v>
      </c>
      <c r="AA8154">
        <v>0</v>
      </c>
    </row>
    <row r="8155" spans="25:27">
      <c r="Y8155">
        <v>620111</v>
      </c>
      <c r="Z8155" s="31">
        <v>44683</v>
      </c>
      <c r="AA8155">
        <v>0</v>
      </c>
    </row>
    <row r="8156" spans="25:27">
      <c r="Y8156">
        <v>620111</v>
      </c>
      <c r="Z8156" s="31">
        <v>44684</v>
      </c>
      <c r="AA8156">
        <v>0</v>
      </c>
    </row>
    <row r="8157" spans="25:27">
      <c r="Y8157">
        <v>620111</v>
      </c>
      <c r="Z8157" s="31">
        <v>44685</v>
      </c>
      <c r="AA8157">
        <v>10</v>
      </c>
    </row>
    <row r="8158" spans="25:27">
      <c r="Y8158">
        <v>620111</v>
      </c>
      <c r="Z8158" s="31">
        <v>44686</v>
      </c>
      <c r="AA8158">
        <v>14</v>
      </c>
    </row>
    <row r="8159" spans="25:27">
      <c r="Y8159">
        <v>620111</v>
      </c>
      <c r="Z8159" s="31">
        <v>44687</v>
      </c>
      <c r="AA8159">
        <v>7</v>
      </c>
    </row>
    <row r="8160" spans="25:27">
      <c r="Y8160">
        <v>620111</v>
      </c>
      <c r="Z8160" s="31">
        <v>44688</v>
      </c>
      <c r="AA8160">
        <v>5</v>
      </c>
    </row>
    <row r="8161" spans="25:27">
      <c r="Y8161">
        <v>620111</v>
      </c>
      <c r="Z8161" s="31">
        <v>44689</v>
      </c>
      <c r="AA8161">
        <v>10</v>
      </c>
    </row>
    <row r="8162" spans="25:27">
      <c r="Y8162">
        <v>620111</v>
      </c>
      <c r="Z8162" s="31">
        <v>44690</v>
      </c>
      <c r="AA8162">
        <v>16</v>
      </c>
    </row>
    <row r="8163" spans="25:27">
      <c r="Y8163">
        <v>620111</v>
      </c>
      <c r="Z8163" s="31">
        <v>44691</v>
      </c>
      <c r="AA8163">
        <v>8</v>
      </c>
    </row>
    <row r="8164" spans="25:27">
      <c r="Y8164">
        <v>620111</v>
      </c>
      <c r="Z8164" s="31">
        <v>44692</v>
      </c>
      <c r="AA8164">
        <v>4</v>
      </c>
    </row>
    <row r="8165" spans="25:27">
      <c r="Y8165">
        <v>620111</v>
      </c>
      <c r="Z8165" s="31">
        <v>44693</v>
      </c>
      <c r="AA8165">
        <v>2</v>
      </c>
    </row>
    <row r="8166" spans="25:27">
      <c r="Y8166">
        <v>620111</v>
      </c>
      <c r="Z8166" s="31">
        <v>44694</v>
      </c>
      <c r="AA8166">
        <v>6</v>
      </c>
    </row>
    <row r="8167" spans="25:27">
      <c r="Y8167">
        <v>620111</v>
      </c>
      <c r="Z8167" s="31">
        <v>44695</v>
      </c>
      <c r="AA8167">
        <v>7</v>
      </c>
    </row>
    <row r="8168" spans="25:27">
      <c r="Y8168">
        <v>620111</v>
      </c>
      <c r="Z8168" s="31">
        <v>44696</v>
      </c>
      <c r="AA8168">
        <v>12</v>
      </c>
    </row>
    <row r="8169" spans="25:27">
      <c r="Y8169">
        <v>620111</v>
      </c>
      <c r="Z8169" s="31">
        <v>44697</v>
      </c>
      <c r="AA8169">
        <v>8</v>
      </c>
    </row>
    <row r="8170" spans="25:27">
      <c r="Y8170">
        <v>620111</v>
      </c>
      <c r="Z8170" s="31">
        <v>44698</v>
      </c>
      <c r="AA8170">
        <v>4</v>
      </c>
    </row>
    <row r="8171" spans="25:27">
      <c r="Y8171">
        <v>620111</v>
      </c>
      <c r="Z8171" s="31">
        <v>44699</v>
      </c>
      <c r="AA8171">
        <v>6</v>
      </c>
    </row>
    <row r="8172" spans="25:27">
      <c r="Y8172">
        <v>620111</v>
      </c>
      <c r="Z8172" s="31">
        <v>44700</v>
      </c>
      <c r="AA8172">
        <v>6</v>
      </c>
    </row>
    <row r="8173" spans="25:27">
      <c r="Y8173">
        <v>620111</v>
      </c>
      <c r="Z8173" s="31">
        <v>44701</v>
      </c>
      <c r="AA8173">
        <v>6.3000000000029104</v>
      </c>
    </row>
    <row r="8174" spans="25:27">
      <c r="Y8174">
        <v>620111</v>
      </c>
      <c r="Z8174" s="31">
        <v>44702</v>
      </c>
      <c r="AA8174">
        <v>0</v>
      </c>
    </row>
    <row r="8175" spans="25:27">
      <c r="Y8175">
        <v>620111</v>
      </c>
      <c r="Z8175" s="31">
        <v>44703</v>
      </c>
      <c r="AA8175">
        <v>0</v>
      </c>
    </row>
    <row r="8176" spans="25:27">
      <c r="Y8176">
        <v>620111</v>
      </c>
      <c r="Z8176" s="31">
        <v>44704</v>
      </c>
      <c r="AA8176">
        <v>10.799999999995634</v>
      </c>
    </row>
    <row r="8177" spans="25:27">
      <c r="Y8177">
        <v>620111</v>
      </c>
      <c r="Z8177" s="31">
        <v>44705</v>
      </c>
      <c r="AA8177">
        <v>20</v>
      </c>
    </row>
    <row r="8178" spans="25:27">
      <c r="Y8178">
        <v>620111</v>
      </c>
      <c r="Z8178" s="31">
        <v>44706</v>
      </c>
      <c r="AA8178">
        <v>8.9000000000014552</v>
      </c>
    </row>
    <row r="8179" spans="25:27">
      <c r="Y8179">
        <v>620111</v>
      </c>
      <c r="Z8179" s="31">
        <v>44707</v>
      </c>
      <c r="AA8179">
        <v>2</v>
      </c>
    </row>
    <row r="8180" spans="25:27">
      <c r="Y8180">
        <v>620111</v>
      </c>
      <c r="Z8180" s="31">
        <v>44708</v>
      </c>
      <c r="AA8180">
        <v>14</v>
      </c>
    </row>
    <row r="8181" spans="25:27">
      <c r="Y8181">
        <v>620111</v>
      </c>
      <c r="Z8181" s="31">
        <v>44709</v>
      </c>
      <c r="AA8181">
        <v>3</v>
      </c>
    </row>
    <row r="8182" spans="25:27">
      <c r="Y8182">
        <v>620111</v>
      </c>
      <c r="Z8182" s="31">
        <v>44710</v>
      </c>
      <c r="AA8182">
        <v>21</v>
      </c>
    </row>
    <row r="8183" spans="25:27">
      <c r="Y8183">
        <v>620111</v>
      </c>
      <c r="Z8183" s="31">
        <v>44711</v>
      </c>
      <c r="AA8183">
        <v>7</v>
      </c>
    </row>
    <row r="8184" spans="25:27">
      <c r="Y8184">
        <v>620111</v>
      </c>
      <c r="Z8184" s="31">
        <v>44712</v>
      </c>
      <c r="AA8184">
        <v>9</v>
      </c>
    </row>
    <row r="8185" spans="25:27">
      <c r="Y8185">
        <v>620111</v>
      </c>
      <c r="Z8185" s="31">
        <v>44713</v>
      </c>
      <c r="AA8185">
        <v>8</v>
      </c>
    </row>
    <row r="8186" spans="25:27">
      <c r="Y8186">
        <v>620111</v>
      </c>
      <c r="Z8186" s="31">
        <v>44714</v>
      </c>
      <c r="AA8186">
        <v>11</v>
      </c>
    </row>
    <row r="8187" spans="25:27">
      <c r="Y8187">
        <v>620111</v>
      </c>
      <c r="Z8187" s="31">
        <v>44715</v>
      </c>
      <c r="AA8187">
        <v>8</v>
      </c>
    </row>
    <row r="8188" spans="25:27">
      <c r="Y8188">
        <v>620111</v>
      </c>
      <c r="Z8188" s="31">
        <v>44716</v>
      </c>
      <c r="AA8188">
        <v>4</v>
      </c>
    </row>
    <row r="8189" spans="25:27">
      <c r="Y8189">
        <v>620111</v>
      </c>
      <c r="Z8189" s="31">
        <v>44717</v>
      </c>
      <c r="AA8189">
        <v>7</v>
      </c>
    </row>
    <row r="8190" spans="25:27">
      <c r="Y8190">
        <v>620111</v>
      </c>
      <c r="Z8190" s="31">
        <v>44718</v>
      </c>
      <c r="AA8190">
        <v>3</v>
      </c>
    </row>
    <row r="8191" spans="25:27">
      <c r="Y8191">
        <v>620111</v>
      </c>
      <c r="Z8191" s="31">
        <v>44719</v>
      </c>
      <c r="AA8191">
        <v>1</v>
      </c>
    </row>
    <row r="8192" spans="25:27">
      <c r="Y8192">
        <v>620111</v>
      </c>
      <c r="Z8192" s="31">
        <v>44720</v>
      </c>
      <c r="AA8192">
        <v>7</v>
      </c>
    </row>
    <row r="8193" spans="25:27">
      <c r="Y8193">
        <v>620111</v>
      </c>
      <c r="Z8193" s="31">
        <v>44721</v>
      </c>
      <c r="AA8193">
        <v>1</v>
      </c>
    </row>
    <row r="8194" spans="25:27">
      <c r="Y8194">
        <v>620111</v>
      </c>
      <c r="Z8194" s="31">
        <v>44722</v>
      </c>
      <c r="AA8194">
        <v>1</v>
      </c>
    </row>
    <row r="8195" spans="25:27">
      <c r="Y8195">
        <v>620111</v>
      </c>
      <c r="Z8195" s="31">
        <v>44723</v>
      </c>
      <c r="AA8195">
        <v>6</v>
      </c>
    </row>
    <row r="8196" spans="25:27">
      <c r="Y8196">
        <v>620111</v>
      </c>
      <c r="Z8196" s="31">
        <v>44724</v>
      </c>
      <c r="AA8196">
        <v>5</v>
      </c>
    </row>
    <row r="8197" spans="25:27">
      <c r="Y8197">
        <v>620111</v>
      </c>
      <c r="Z8197" s="31">
        <v>44725</v>
      </c>
      <c r="AA8197">
        <v>20</v>
      </c>
    </row>
    <row r="8198" spans="25:27">
      <c r="Y8198">
        <v>620111</v>
      </c>
      <c r="Z8198" s="31">
        <v>44726</v>
      </c>
      <c r="AA8198">
        <v>8</v>
      </c>
    </row>
    <row r="8199" spans="25:27">
      <c r="Y8199">
        <v>620111</v>
      </c>
      <c r="Z8199" s="31">
        <v>44727</v>
      </c>
      <c r="AA8199">
        <v>12</v>
      </c>
    </row>
    <row r="8200" spans="25:27">
      <c r="Y8200">
        <v>620111</v>
      </c>
      <c r="Z8200" s="31">
        <v>44728</v>
      </c>
      <c r="AA8200">
        <v>4</v>
      </c>
    </row>
    <row r="8201" spans="25:27">
      <c r="Y8201">
        <v>620111</v>
      </c>
      <c r="Z8201" s="31">
        <v>44729</v>
      </c>
      <c r="AA8201">
        <v>19</v>
      </c>
    </row>
    <row r="8202" spans="25:27">
      <c r="Y8202">
        <v>620111</v>
      </c>
      <c r="Z8202" s="31">
        <v>44730</v>
      </c>
      <c r="AA8202">
        <v>15</v>
      </c>
    </row>
    <row r="8203" spans="25:27">
      <c r="Y8203">
        <v>620111</v>
      </c>
      <c r="Z8203" s="31">
        <v>44731</v>
      </c>
      <c r="AA8203">
        <v>19</v>
      </c>
    </row>
    <row r="8204" spans="25:27">
      <c r="Y8204">
        <v>620111</v>
      </c>
      <c r="Z8204" s="31">
        <v>44732</v>
      </c>
      <c r="AA8204">
        <v>17</v>
      </c>
    </row>
    <row r="8205" spans="25:27">
      <c r="Y8205">
        <v>620111</v>
      </c>
      <c r="Z8205" s="31">
        <v>44733</v>
      </c>
      <c r="AA8205">
        <v>20</v>
      </c>
    </row>
    <row r="8206" spans="25:27">
      <c r="Y8206">
        <v>620111</v>
      </c>
      <c r="Z8206" s="31">
        <v>44734</v>
      </c>
      <c r="AA8206">
        <v>0</v>
      </c>
    </row>
    <row r="8207" spans="25:27">
      <c r="Y8207">
        <v>620111</v>
      </c>
      <c r="Z8207" s="31">
        <v>44735</v>
      </c>
      <c r="AA8207">
        <v>17</v>
      </c>
    </row>
    <row r="8208" spans="25:27">
      <c r="Y8208">
        <v>620111</v>
      </c>
      <c r="Z8208" s="31">
        <v>44736</v>
      </c>
      <c r="AA8208">
        <v>4</v>
      </c>
    </row>
    <row r="8209" spans="25:27">
      <c r="Y8209">
        <v>620111</v>
      </c>
      <c r="Z8209" s="31">
        <v>44737</v>
      </c>
      <c r="AA8209">
        <v>7</v>
      </c>
    </row>
    <row r="8210" spans="25:27">
      <c r="Y8210">
        <v>620111</v>
      </c>
      <c r="Z8210" s="31">
        <v>44738</v>
      </c>
      <c r="AA8210">
        <v>6</v>
      </c>
    </row>
    <row r="8211" spans="25:27">
      <c r="Y8211">
        <v>620111</v>
      </c>
      <c r="Z8211" s="31">
        <v>44739</v>
      </c>
      <c r="AA8211">
        <v>6</v>
      </c>
    </row>
    <row r="8212" spans="25:27">
      <c r="Y8212">
        <v>620111</v>
      </c>
      <c r="Z8212" s="31">
        <v>44740</v>
      </c>
      <c r="AA8212">
        <v>0</v>
      </c>
    </row>
    <row r="8213" spans="25:27">
      <c r="Y8213">
        <v>620111</v>
      </c>
      <c r="Z8213" s="31">
        <v>44741</v>
      </c>
      <c r="AA8213">
        <v>0</v>
      </c>
    </row>
    <row r="8214" spans="25:27">
      <c r="Y8214">
        <v>620111</v>
      </c>
      <c r="Z8214" s="31">
        <v>44742</v>
      </c>
      <c r="AA8214">
        <v>4</v>
      </c>
    </row>
    <row r="8215" spans="25:27">
      <c r="Y8215">
        <v>620111</v>
      </c>
      <c r="Z8215" s="31">
        <v>44743</v>
      </c>
      <c r="AA8215">
        <v>0</v>
      </c>
    </row>
    <row r="8216" spans="25:27">
      <c r="Y8216">
        <v>620111</v>
      </c>
      <c r="Z8216" s="31">
        <v>44744</v>
      </c>
      <c r="AA8216">
        <v>0</v>
      </c>
    </row>
    <row r="8217" spans="25:27">
      <c r="Y8217">
        <v>620111</v>
      </c>
      <c r="Z8217" s="31">
        <v>44745</v>
      </c>
      <c r="AA8217">
        <v>6</v>
      </c>
    </row>
    <row r="8218" spans="25:27">
      <c r="Y8218">
        <v>620111</v>
      </c>
      <c r="Z8218" s="31">
        <v>44746</v>
      </c>
      <c r="AA8218">
        <v>14</v>
      </c>
    </row>
    <row r="8219" spans="25:27">
      <c r="Y8219">
        <v>620111</v>
      </c>
      <c r="Z8219" s="31">
        <v>44747</v>
      </c>
      <c r="AA8219">
        <v>18</v>
      </c>
    </row>
    <row r="8220" spans="25:27">
      <c r="Y8220">
        <v>620111</v>
      </c>
      <c r="Z8220" s="31">
        <v>44748</v>
      </c>
      <c r="AA8220">
        <v>8</v>
      </c>
    </row>
    <row r="8221" spans="25:27">
      <c r="Y8221">
        <v>620111</v>
      </c>
      <c r="Z8221" s="31">
        <v>44749</v>
      </c>
      <c r="AA8221">
        <v>2</v>
      </c>
    </row>
    <row r="8222" spans="25:27">
      <c r="Y8222">
        <v>620111</v>
      </c>
      <c r="Z8222" s="31">
        <v>44750</v>
      </c>
      <c r="AA8222">
        <v>19</v>
      </c>
    </row>
    <row r="8223" spans="25:27">
      <c r="Y8223">
        <v>620111</v>
      </c>
      <c r="Z8223" s="31">
        <v>44751</v>
      </c>
      <c r="AA8223">
        <v>14</v>
      </c>
    </row>
    <row r="8224" spans="25:27">
      <c r="Y8224">
        <v>620111</v>
      </c>
      <c r="Z8224" s="31">
        <v>44752</v>
      </c>
      <c r="AA8224">
        <v>13</v>
      </c>
    </row>
    <row r="8225" spans="25:27">
      <c r="Y8225">
        <v>620111</v>
      </c>
      <c r="Z8225" s="31">
        <v>44753</v>
      </c>
      <c r="AA8225">
        <v>2</v>
      </c>
    </row>
    <row r="8226" spans="25:27">
      <c r="Y8226">
        <v>620111</v>
      </c>
      <c r="Z8226" s="31">
        <v>44754</v>
      </c>
      <c r="AA8226">
        <v>6</v>
      </c>
    </row>
    <row r="8227" spans="25:27">
      <c r="Y8227">
        <v>620111</v>
      </c>
      <c r="Z8227" s="31">
        <v>44755</v>
      </c>
      <c r="AA8227">
        <v>9</v>
      </c>
    </row>
    <row r="8228" spans="25:27">
      <c r="Y8228">
        <v>620111</v>
      </c>
      <c r="Z8228" s="31">
        <v>44756</v>
      </c>
      <c r="AA8228">
        <v>4</v>
      </c>
    </row>
    <row r="8229" spans="25:27">
      <c r="Y8229">
        <v>620111</v>
      </c>
      <c r="Z8229" s="31">
        <v>44757</v>
      </c>
      <c r="AA8229">
        <v>12</v>
      </c>
    </row>
    <row r="8230" spans="25:27">
      <c r="Y8230">
        <v>620111</v>
      </c>
      <c r="Z8230" s="31">
        <v>44758</v>
      </c>
      <c r="AA8230">
        <v>16</v>
      </c>
    </row>
    <row r="8231" spans="25:27">
      <c r="Y8231">
        <v>620111</v>
      </c>
      <c r="Z8231" s="31">
        <v>44759</v>
      </c>
      <c r="AA8231">
        <v>14</v>
      </c>
    </row>
    <row r="8232" spans="25:27">
      <c r="Y8232">
        <v>620111</v>
      </c>
      <c r="Z8232" s="31">
        <v>44760</v>
      </c>
      <c r="AA8232">
        <v>12</v>
      </c>
    </row>
    <row r="8233" spans="25:27">
      <c r="Y8233">
        <v>620111</v>
      </c>
      <c r="Z8233" s="31">
        <v>44761</v>
      </c>
      <c r="AA8233">
        <v>14</v>
      </c>
    </row>
    <row r="8234" spans="25:27">
      <c r="Y8234">
        <v>620111</v>
      </c>
      <c r="Z8234" s="31">
        <v>44762</v>
      </c>
      <c r="AA8234">
        <v>13</v>
      </c>
    </row>
    <row r="8235" spans="25:27">
      <c r="Y8235">
        <v>620111</v>
      </c>
      <c r="Z8235" s="31">
        <v>44763</v>
      </c>
      <c r="AA8235">
        <v>19</v>
      </c>
    </row>
    <row r="8236" spans="25:27">
      <c r="Y8236">
        <v>620111</v>
      </c>
      <c r="Z8236" s="31">
        <v>44764</v>
      </c>
      <c r="AA8236">
        <v>4</v>
      </c>
    </row>
    <row r="8237" spans="25:27">
      <c r="Y8237">
        <v>620111</v>
      </c>
      <c r="Z8237" s="31">
        <v>44765</v>
      </c>
      <c r="AA8237">
        <v>0</v>
      </c>
    </row>
    <row r="8238" spans="25:27">
      <c r="Y8238">
        <v>620111</v>
      </c>
      <c r="Z8238" s="31">
        <v>44766</v>
      </c>
      <c r="AA8238">
        <v>0</v>
      </c>
    </row>
    <row r="8239" spans="25:27">
      <c r="Y8239">
        <v>620111</v>
      </c>
      <c r="Z8239" s="31">
        <v>44767</v>
      </c>
      <c r="AA8239">
        <v>0</v>
      </c>
    </row>
    <row r="8240" spans="25:27">
      <c r="Y8240">
        <v>620111</v>
      </c>
      <c r="Z8240" s="31">
        <v>44768</v>
      </c>
      <c r="AA8240">
        <v>0</v>
      </c>
    </row>
    <row r="8241" spans="25:27">
      <c r="Y8241">
        <v>620111</v>
      </c>
      <c r="Z8241" s="31">
        <v>44769</v>
      </c>
      <c r="AA8241">
        <v>0</v>
      </c>
    </row>
    <row r="8242" spans="25:27">
      <c r="Y8242">
        <v>620111</v>
      </c>
      <c r="Z8242" s="31">
        <v>44770</v>
      </c>
      <c r="AA8242">
        <v>2</v>
      </c>
    </row>
    <row r="8243" spans="25:27">
      <c r="Y8243">
        <v>620111</v>
      </c>
      <c r="Z8243" s="31">
        <v>44771</v>
      </c>
      <c r="AA8243">
        <v>0</v>
      </c>
    </row>
    <row r="8244" spans="25:27">
      <c r="Y8244">
        <v>620111</v>
      </c>
      <c r="Z8244" s="31">
        <v>44772</v>
      </c>
      <c r="AA8244">
        <v>0</v>
      </c>
    </row>
    <row r="8245" spans="25:27">
      <c r="Y8245">
        <v>620111</v>
      </c>
      <c r="Z8245" s="31">
        <v>44773</v>
      </c>
      <c r="AA8245">
        <v>0</v>
      </c>
    </row>
    <row r="8246" spans="25:27">
      <c r="Y8246">
        <v>620111</v>
      </c>
      <c r="Z8246" s="31">
        <v>44774</v>
      </c>
      <c r="AA8246">
        <v>0</v>
      </c>
    </row>
    <row r="8247" spans="25:27">
      <c r="Y8247">
        <v>620111</v>
      </c>
      <c r="Z8247" s="31">
        <v>44775</v>
      </c>
      <c r="AA8247">
        <v>0</v>
      </c>
    </row>
    <row r="8248" spans="25:27">
      <c r="Y8248">
        <v>620111</v>
      </c>
      <c r="Z8248" s="31">
        <v>44776</v>
      </c>
      <c r="AA8248">
        <v>0</v>
      </c>
    </row>
    <row r="8249" spans="25:27">
      <c r="Y8249">
        <v>620111</v>
      </c>
      <c r="Z8249" s="31">
        <v>44777</v>
      </c>
      <c r="AA8249">
        <v>0</v>
      </c>
    </row>
    <row r="8250" spans="25:27">
      <c r="Y8250">
        <v>620111</v>
      </c>
      <c r="Z8250" s="31">
        <v>44778</v>
      </c>
      <c r="AA8250">
        <v>5</v>
      </c>
    </row>
    <row r="8251" spans="25:27">
      <c r="Y8251">
        <v>620111</v>
      </c>
      <c r="Z8251" s="31">
        <v>44779</v>
      </c>
      <c r="AA8251">
        <v>6</v>
      </c>
    </row>
    <row r="8252" spans="25:27">
      <c r="Y8252">
        <v>620111</v>
      </c>
      <c r="Z8252" s="31">
        <v>44780</v>
      </c>
      <c r="AA8252">
        <v>1</v>
      </c>
    </row>
    <row r="8253" spans="25:27">
      <c r="Y8253">
        <v>620111</v>
      </c>
      <c r="Z8253" s="31">
        <v>44781</v>
      </c>
      <c r="AA8253">
        <v>0</v>
      </c>
    </row>
    <row r="8254" spans="25:27">
      <c r="Y8254">
        <v>620111</v>
      </c>
      <c r="Z8254" s="31">
        <v>44782</v>
      </c>
      <c r="AA8254">
        <v>0</v>
      </c>
    </row>
    <row r="8255" spans="25:27">
      <c r="Y8255">
        <v>620111</v>
      </c>
      <c r="Z8255" s="31">
        <v>44783</v>
      </c>
      <c r="AA8255">
        <v>6</v>
      </c>
    </row>
    <row r="8256" spans="25:27">
      <c r="Y8256">
        <v>620111</v>
      </c>
      <c r="Z8256" s="31">
        <v>44784</v>
      </c>
      <c r="AA8256">
        <v>2</v>
      </c>
    </row>
    <row r="8257" spans="25:27">
      <c r="Y8257">
        <v>620111</v>
      </c>
      <c r="Z8257" s="31">
        <v>44785</v>
      </c>
      <c r="AA8257">
        <v>12</v>
      </c>
    </row>
    <row r="8258" spans="25:27">
      <c r="Y8258">
        <v>620111</v>
      </c>
      <c r="Z8258" s="31">
        <v>44786</v>
      </c>
      <c r="AA8258">
        <v>17</v>
      </c>
    </row>
    <row r="8259" spans="25:27">
      <c r="Y8259">
        <v>620111</v>
      </c>
      <c r="Z8259" s="31">
        <v>44787</v>
      </c>
      <c r="AA8259">
        <v>2</v>
      </c>
    </row>
    <row r="8260" spans="25:27">
      <c r="Y8260">
        <v>620111</v>
      </c>
      <c r="Z8260" s="31">
        <v>44788</v>
      </c>
      <c r="AA8260">
        <v>14</v>
      </c>
    </row>
    <row r="8261" spans="25:27">
      <c r="Y8261">
        <v>620111</v>
      </c>
      <c r="Z8261" s="31">
        <v>44789</v>
      </c>
      <c r="AA8261">
        <v>0</v>
      </c>
    </row>
    <row r="8262" spans="25:27">
      <c r="Y8262">
        <v>620111</v>
      </c>
      <c r="Z8262" s="31">
        <v>44790</v>
      </c>
      <c r="AA8262">
        <v>0</v>
      </c>
    </row>
    <row r="8263" spans="25:27">
      <c r="Y8263">
        <v>620111</v>
      </c>
      <c r="Z8263" s="31">
        <v>44791</v>
      </c>
      <c r="AA8263">
        <v>0</v>
      </c>
    </row>
    <row r="8264" spans="25:27">
      <c r="Y8264">
        <v>620111</v>
      </c>
      <c r="Z8264" s="31">
        <v>44792</v>
      </c>
      <c r="AA8264">
        <v>5</v>
      </c>
    </row>
    <row r="8265" spans="25:27">
      <c r="Y8265">
        <v>620111</v>
      </c>
      <c r="Z8265" s="31">
        <v>44793</v>
      </c>
      <c r="AA8265">
        <v>12</v>
      </c>
    </row>
    <row r="8266" spans="25:27">
      <c r="Y8266">
        <v>620111</v>
      </c>
      <c r="Z8266" s="31">
        <v>44794</v>
      </c>
      <c r="AA8266">
        <v>17</v>
      </c>
    </row>
    <row r="8267" spans="25:27">
      <c r="Y8267">
        <v>620111</v>
      </c>
      <c r="Z8267" s="31">
        <v>44795</v>
      </c>
      <c r="AA8267">
        <v>0</v>
      </c>
    </row>
    <row r="8268" spans="25:27">
      <c r="Y8268">
        <v>620111</v>
      </c>
      <c r="Z8268" s="31">
        <v>44796</v>
      </c>
      <c r="AA8268">
        <v>0</v>
      </c>
    </row>
    <row r="8269" spans="25:27">
      <c r="Y8269">
        <v>620111</v>
      </c>
      <c r="Z8269" s="31">
        <v>44797</v>
      </c>
      <c r="AA8269">
        <v>0</v>
      </c>
    </row>
    <row r="8270" spans="25:27">
      <c r="Y8270">
        <v>620111</v>
      </c>
      <c r="Z8270" s="31">
        <v>44798</v>
      </c>
      <c r="AA8270">
        <v>0</v>
      </c>
    </row>
    <row r="8271" spans="25:27">
      <c r="Y8271">
        <v>620111</v>
      </c>
      <c r="Z8271" s="31">
        <v>44799</v>
      </c>
      <c r="AA8271">
        <v>0</v>
      </c>
    </row>
    <row r="8272" spans="25:27">
      <c r="Y8272">
        <v>620111</v>
      </c>
      <c r="Z8272" s="31">
        <v>44800</v>
      </c>
      <c r="AA8272">
        <v>0</v>
      </c>
    </row>
    <row r="8273" spans="25:27">
      <c r="Y8273">
        <v>620111</v>
      </c>
      <c r="Z8273" s="31">
        <v>44801</v>
      </c>
      <c r="AA8273">
        <v>0</v>
      </c>
    </row>
    <row r="8274" spans="25:27">
      <c r="Y8274">
        <v>620111</v>
      </c>
      <c r="Z8274" s="31">
        <v>44802</v>
      </c>
      <c r="AA8274">
        <v>0</v>
      </c>
    </row>
    <row r="8275" spans="25:27">
      <c r="Y8275">
        <v>620111</v>
      </c>
      <c r="Z8275" s="31">
        <v>44803</v>
      </c>
      <c r="AA8275">
        <v>0</v>
      </c>
    </row>
    <row r="8276" spans="25:27">
      <c r="Y8276">
        <v>620111</v>
      </c>
      <c r="Z8276" s="31">
        <v>44804</v>
      </c>
      <c r="AA8276">
        <v>0</v>
      </c>
    </row>
    <row r="8277" spans="25:27">
      <c r="Y8277">
        <v>620111</v>
      </c>
      <c r="Z8277" s="31">
        <v>44805</v>
      </c>
      <c r="AA8277">
        <v>0</v>
      </c>
    </row>
    <row r="8278" spans="25:27">
      <c r="Y8278">
        <v>620111</v>
      </c>
      <c r="Z8278" s="31">
        <v>44806</v>
      </c>
      <c r="AA8278">
        <v>0</v>
      </c>
    </row>
    <row r="8279" spans="25:27">
      <c r="Y8279">
        <v>620111</v>
      </c>
      <c r="Z8279" s="31">
        <v>44807</v>
      </c>
      <c r="AA8279">
        <v>0</v>
      </c>
    </row>
    <row r="8280" spans="25:27">
      <c r="Y8280">
        <v>620111</v>
      </c>
      <c r="Z8280" s="31">
        <v>44808</v>
      </c>
      <c r="AA8280">
        <v>0</v>
      </c>
    </row>
    <row r="8281" spans="25:27">
      <c r="Y8281">
        <v>620111</v>
      </c>
      <c r="Z8281" s="31">
        <v>44809</v>
      </c>
      <c r="AA8281">
        <v>0</v>
      </c>
    </row>
    <row r="8282" spans="25:27">
      <c r="Y8282">
        <v>620111</v>
      </c>
      <c r="Z8282" s="31">
        <v>44810</v>
      </c>
      <c r="AA8282">
        <v>0</v>
      </c>
    </row>
    <row r="8283" spans="25:27">
      <c r="Y8283">
        <v>620111</v>
      </c>
      <c r="Z8283" s="31">
        <v>44811</v>
      </c>
      <c r="AA8283">
        <v>0</v>
      </c>
    </row>
    <row r="8284" spans="25:27">
      <c r="Y8284">
        <v>620111</v>
      </c>
      <c r="Z8284" s="31">
        <v>44812</v>
      </c>
      <c r="AA8284">
        <v>0</v>
      </c>
    </row>
    <row r="8285" spans="25:27">
      <c r="Y8285">
        <v>620111</v>
      </c>
      <c r="Z8285" s="31">
        <v>44813</v>
      </c>
      <c r="AA8285">
        <v>7</v>
      </c>
    </row>
    <row r="8286" spans="25:27">
      <c r="Y8286">
        <v>620111</v>
      </c>
      <c r="Z8286" s="31">
        <v>44814</v>
      </c>
      <c r="AA8286">
        <v>0</v>
      </c>
    </row>
    <row r="8287" spans="25:27">
      <c r="Y8287">
        <v>620111</v>
      </c>
      <c r="Z8287" s="31">
        <v>44815</v>
      </c>
      <c r="AA8287">
        <v>0</v>
      </c>
    </row>
    <row r="8288" spans="25:27">
      <c r="Y8288">
        <v>620111</v>
      </c>
      <c r="Z8288" s="31">
        <v>44816</v>
      </c>
      <c r="AA8288">
        <v>0</v>
      </c>
    </row>
    <row r="8289" spans="25:27">
      <c r="Y8289">
        <v>620111</v>
      </c>
      <c r="Z8289" s="31">
        <v>44817</v>
      </c>
      <c r="AA8289">
        <v>0</v>
      </c>
    </row>
    <row r="8290" spans="25:27">
      <c r="Y8290">
        <v>620111</v>
      </c>
      <c r="Z8290" s="31">
        <v>44818</v>
      </c>
      <c r="AA8290">
        <v>0</v>
      </c>
    </row>
    <row r="8291" spans="25:27">
      <c r="Y8291">
        <v>620111</v>
      </c>
      <c r="Z8291" s="31">
        <v>44819</v>
      </c>
      <c r="AA8291">
        <v>0</v>
      </c>
    </row>
    <row r="8292" spans="25:27">
      <c r="Y8292">
        <v>620111</v>
      </c>
      <c r="Z8292" s="31">
        <v>44820</v>
      </c>
      <c r="AA8292">
        <v>10</v>
      </c>
    </row>
    <row r="8293" spans="25:27">
      <c r="Y8293">
        <v>620111</v>
      </c>
      <c r="Z8293" s="31">
        <v>44821</v>
      </c>
      <c r="AA8293">
        <v>12</v>
      </c>
    </row>
    <row r="8294" spans="25:27">
      <c r="Y8294">
        <v>620111</v>
      </c>
      <c r="Z8294" s="31">
        <v>44822</v>
      </c>
      <c r="AA8294">
        <v>0</v>
      </c>
    </row>
    <row r="8295" spans="25:27">
      <c r="Y8295">
        <v>620111</v>
      </c>
      <c r="Z8295" s="31">
        <v>44823</v>
      </c>
      <c r="AA8295">
        <v>0</v>
      </c>
    </row>
    <row r="8296" spans="25:27">
      <c r="Y8296">
        <v>620111</v>
      </c>
      <c r="Z8296" s="31">
        <v>44824</v>
      </c>
      <c r="AA8296">
        <v>6</v>
      </c>
    </row>
    <row r="8297" spans="25:27">
      <c r="Y8297">
        <v>620111</v>
      </c>
      <c r="Z8297" s="31">
        <v>44825</v>
      </c>
      <c r="AA8297">
        <v>8</v>
      </c>
    </row>
    <row r="8298" spans="25:27">
      <c r="Y8298">
        <v>620111</v>
      </c>
      <c r="Z8298" s="31">
        <v>44826</v>
      </c>
      <c r="AA8298">
        <v>5</v>
      </c>
    </row>
    <row r="8299" spans="25:27">
      <c r="Y8299">
        <v>620111</v>
      </c>
      <c r="Z8299" s="31">
        <v>44827</v>
      </c>
      <c r="AA8299">
        <v>2</v>
      </c>
    </row>
    <row r="8300" spans="25:27">
      <c r="Y8300">
        <v>620111</v>
      </c>
      <c r="Z8300" s="31">
        <v>44828</v>
      </c>
      <c r="AA8300">
        <v>10</v>
      </c>
    </row>
    <row r="8301" spans="25:27">
      <c r="Y8301">
        <v>620111</v>
      </c>
      <c r="Z8301" s="31">
        <v>44829</v>
      </c>
      <c r="AA8301">
        <v>15</v>
      </c>
    </row>
    <row r="8302" spans="25:27">
      <c r="Y8302">
        <v>620111</v>
      </c>
      <c r="Z8302" s="31">
        <v>44830</v>
      </c>
      <c r="AA8302">
        <v>8</v>
      </c>
    </row>
    <row r="8303" spans="25:27">
      <c r="Y8303">
        <v>620111</v>
      </c>
      <c r="Z8303" s="31">
        <v>44831</v>
      </c>
      <c r="AA8303">
        <v>11</v>
      </c>
    </row>
    <row r="8304" spans="25:27">
      <c r="Y8304">
        <v>620111</v>
      </c>
      <c r="Z8304" s="31">
        <v>44832</v>
      </c>
      <c r="AA8304">
        <v>0</v>
      </c>
    </row>
    <row r="8305" spans="25:27">
      <c r="Y8305">
        <v>620111</v>
      </c>
      <c r="Z8305" s="31">
        <v>44833</v>
      </c>
      <c r="AA8305">
        <v>0</v>
      </c>
    </row>
    <row r="8306" spans="25:27">
      <c r="Y8306">
        <v>620111</v>
      </c>
      <c r="Z8306" s="31">
        <v>44834</v>
      </c>
      <c r="AA8306">
        <v>0</v>
      </c>
    </row>
    <row r="8307" spans="25:27">
      <c r="Y8307">
        <v>620111</v>
      </c>
      <c r="Z8307" s="31">
        <v>44835</v>
      </c>
      <c r="AA8307">
        <v>12</v>
      </c>
    </row>
    <row r="8308" spans="25:27">
      <c r="Y8308">
        <v>620111</v>
      </c>
      <c r="Z8308" s="31">
        <v>44836</v>
      </c>
      <c r="AA8308">
        <v>1</v>
      </c>
    </row>
    <row r="8309" spans="25:27">
      <c r="Y8309">
        <v>620111</v>
      </c>
      <c r="Z8309" s="31">
        <v>44837</v>
      </c>
      <c r="AA8309">
        <v>0</v>
      </c>
    </row>
    <row r="8310" spans="25:27">
      <c r="Y8310">
        <v>620111</v>
      </c>
      <c r="Z8310" s="31">
        <v>44838</v>
      </c>
      <c r="AA8310">
        <v>10</v>
      </c>
    </row>
    <row r="8311" spans="25:27">
      <c r="Y8311">
        <v>620111</v>
      </c>
      <c r="Z8311" s="31">
        <v>44839</v>
      </c>
      <c r="AA8311">
        <v>12</v>
      </c>
    </row>
    <row r="8312" spans="25:27">
      <c r="Y8312">
        <v>620111</v>
      </c>
      <c r="Z8312" s="31">
        <v>44840</v>
      </c>
      <c r="AA8312">
        <v>4</v>
      </c>
    </row>
    <row r="8313" spans="25:27">
      <c r="Y8313">
        <v>620111</v>
      </c>
      <c r="Z8313" s="31">
        <v>44841</v>
      </c>
      <c r="AA8313">
        <v>13</v>
      </c>
    </row>
    <row r="8314" spans="25:27">
      <c r="Y8314">
        <v>620111</v>
      </c>
      <c r="Z8314" s="31">
        <v>44842</v>
      </c>
      <c r="AA8314">
        <v>0</v>
      </c>
    </row>
    <row r="8315" spans="25:27">
      <c r="Y8315">
        <v>620111</v>
      </c>
      <c r="Z8315" s="31">
        <v>44843</v>
      </c>
      <c r="AA8315">
        <v>0</v>
      </c>
    </row>
    <row r="8316" spans="25:27">
      <c r="Y8316">
        <v>620111</v>
      </c>
      <c r="Z8316" s="31">
        <v>44844</v>
      </c>
      <c r="AA8316">
        <v>4</v>
      </c>
    </row>
    <row r="8317" spans="25:27">
      <c r="Y8317">
        <v>620111</v>
      </c>
      <c r="Z8317" s="31">
        <v>44845</v>
      </c>
      <c r="AA8317">
        <v>7</v>
      </c>
    </row>
    <row r="8318" spans="25:27">
      <c r="Y8318">
        <v>620111</v>
      </c>
      <c r="Z8318" s="31">
        <v>44846</v>
      </c>
      <c r="AA8318">
        <v>0</v>
      </c>
    </row>
    <row r="8319" spans="25:27">
      <c r="Y8319">
        <v>620111</v>
      </c>
      <c r="Z8319" s="31">
        <v>44847</v>
      </c>
      <c r="AA8319">
        <v>2</v>
      </c>
    </row>
    <row r="8320" spans="25:27">
      <c r="Y8320">
        <v>620111</v>
      </c>
      <c r="Z8320" s="31">
        <v>44848</v>
      </c>
      <c r="AA8320">
        <v>0</v>
      </c>
    </row>
    <row r="8321" spans="25:27">
      <c r="Y8321">
        <v>620111</v>
      </c>
      <c r="Z8321" s="31">
        <v>44849</v>
      </c>
      <c r="AA8321">
        <v>0</v>
      </c>
    </row>
    <row r="8322" spans="25:27">
      <c r="Y8322">
        <v>620111</v>
      </c>
      <c r="Z8322" s="31">
        <v>44850</v>
      </c>
      <c r="AA8322">
        <v>8</v>
      </c>
    </row>
    <row r="8323" spans="25:27">
      <c r="Y8323">
        <v>620111</v>
      </c>
      <c r="Z8323" s="31">
        <v>44851</v>
      </c>
      <c r="AA8323">
        <v>3</v>
      </c>
    </row>
    <row r="8324" spans="25:27">
      <c r="Y8324">
        <v>620111</v>
      </c>
      <c r="Z8324" s="31">
        <v>44852</v>
      </c>
      <c r="AA8324">
        <v>4</v>
      </c>
    </row>
    <row r="8325" spans="25:27">
      <c r="Y8325">
        <v>620111</v>
      </c>
      <c r="Z8325" s="31">
        <v>44853</v>
      </c>
      <c r="AA8325">
        <v>21</v>
      </c>
    </row>
    <row r="8326" spans="25:27">
      <c r="Y8326">
        <v>620111</v>
      </c>
      <c r="Z8326" s="31">
        <v>44854</v>
      </c>
      <c r="AA8326">
        <v>18</v>
      </c>
    </row>
    <row r="8327" spans="25:27">
      <c r="Y8327">
        <v>620111</v>
      </c>
      <c r="Z8327" s="31">
        <v>44855</v>
      </c>
      <c r="AA8327">
        <v>12</v>
      </c>
    </row>
    <row r="8328" spans="25:27">
      <c r="Y8328">
        <v>620111</v>
      </c>
      <c r="Z8328" s="31">
        <v>44856</v>
      </c>
      <c r="AA8328">
        <v>13</v>
      </c>
    </row>
    <row r="8329" spans="25:27">
      <c r="Y8329">
        <v>620111</v>
      </c>
      <c r="Z8329" s="31">
        <v>44857</v>
      </c>
      <c r="AA8329">
        <v>11</v>
      </c>
    </row>
    <row r="8330" spans="25:27">
      <c r="Y8330">
        <v>620111</v>
      </c>
      <c r="Z8330" s="31">
        <v>44858</v>
      </c>
      <c r="AA8330">
        <v>19</v>
      </c>
    </row>
    <row r="8331" spans="25:27">
      <c r="Y8331">
        <v>620111</v>
      </c>
      <c r="Z8331" s="31">
        <v>44859</v>
      </c>
      <c r="AA8331">
        <v>6</v>
      </c>
    </row>
    <row r="8332" spans="25:27">
      <c r="Y8332">
        <v>620111</v>
      </c>
      <c r="Z8332" s="31">
        <v>44860</v>
      </c>
      <c r="AA8332">
        <v>0</v>
      </c>
    </row>
    <row r="8333" spans="25:27">
      <c r="Y8333">
        <v>620111</v>
      </c>
      <c r="Z8333" s="31">
        <v>44861</v>
      </c>
      <c r="AA8333">
        <v>7</v>
      </c>
    </row>
    <row r="8334" spans="25:27">
      <c r="Y8334">
        <v>620111</v>
      </c>
      <c r="Z8334" s="31">
        <v>44862</v>
      </c>
      <c r="AA8334">
        <v>18</v>
      </c>
    </row>
    <row r="8335" spans="25:27">
      <c r="Y8335">
        <v>620111</v>
      </c>
      <c r="Z8335" s="31">
        <v>44863</v>
      </c>
      <c r="AA8335">
        <v>4</v>
      </c>
    </row>
    <row r="8336" spans="25:27">
      <c r="Y8336">
        <v>620111</v>
      </c>
      <c r="Z8336" s="31">
        <v>44864</v>
      </c>
      <c r="AA8336">
        <v>15</v>
      </c>
    </row>
    <row r="8337" spans="25:27">
      <c r="Y8337">
        <v>620111</v>
      </c>
      <c r="Z8337" s="31">
        <v>44865</v>
      </c>
      <c r="AA8337">
        <v>5</v>
      </c>
    </row>
    <row r="8338" spans="25:27">
      <c r="Y8338">
        <v>620111</v>
      </c>
      <c r="Z8338" s="31">
        <v>44866</v>
      </c>
      <c r="AA8338">
        <v>6</v>
      </c>
    </row>
    <row r="8339" spans="25:27">
      <c r="Y8339">
        <v>620111</v>
      </c>
      <c r="Z8339" s="31">
        <v>44867</v>
      </c>
      <c r="AA8339">
        <v>1</v>
      </c>
    </row>
    <row r="8340" spans="25:27">
      <c r="Y8340">
        <v>620111</v>
      </c>
      <c r="Z8340" s="31">
        <v>44868</v>
      </c>
      <c r="AA8340">
        <v>17</v>
      </c>
    </row>
    <row r="8341" spans="25:27">
      <c r="Y8341">
        <v>620111</v>
      </c>
      <c r="Z8341" s="31">
        <v>44869</v>
      </c>
      <c r="AA8341">
        <v>0</v>
      </c>
    </row>
    <row r="8342" spans="25:27">
      <c r="Y8342">
        <v>620111</v>
      </c>
      <c r="Z8342" s="31">
        <v>44870</v>
      </c>
      <c r="AA8342">
        <v>0</v>
      </c>
    </row>
    <row r="8343" spans="25:27">
      <c r="Y8343">
        <v>620111</v>
      </c>
      <c r="Z8343" s="31">
        <v>44871</v>
      </c>
      <c r="AA8343">
        <v>0</v>
      </c>
    </row>
    <row r="8344" spans="25:27">
      <c r="Y8344">
        <v>620111</v>
      </c>
      <c r="Z8344" s="31">
        <v>44872</v>
      </c>
      <c r="AA8344">
        <v>0</v>
      </c>
    </row>
    <row r="8345" spans="25:27">
      <c r="Y8345">
        <v>620111</v>
      </c>
      <c r="Z8345" s="31">
        <v>44873</v>
      </c>
      <c r="AA8345">
        <v>0</v>
      </c>
    </row>
    <row r="8346" spans="25:27">
      <c r="Y8346">
        <v>620111</v>
      </c>
      <c r="Z8346" s="31">
        <v>44874</v>
      </c>
      <c r="AA8346">
        <v>0</v>
      </c>
    </row>
    <row r="8347" spans="25:27">
      <c r="Y8347">
        <v>620111</v>
      </c>
      <c r="Z8347" s="31">
        <v>44875</v>
      </c>
      <c r="AA8347">
        <v>7</v>
      </c>
    </row>
    <row r="8348" spans="25:27">
      <c r="Y8348">
        <v>620111</v>
      </c>
      <c r="Z8348" s="31">
        <v>44876</v>
      </c>
      <c r="AA8348">
        <v>3</v>
      </c>
    </row>
    <row r="8349" spans="25:27">
      <c r="Y8349">
        <v>620111</v>
      </c>
      <c r="Z8349" s="31">
        <v>44877</v>
      </c>
      <c r="AA8349">
        <v>11</v>
      </c>
    </row>
    <row r="8350" spans="25:27">
      <c r="Y8350">
        <v>620111</v>
      </c>
      <c r="Z8350" s="31">
        <v>44878</v>
      </c>
      <c r="AA8350">
        <v>0</v>
      </c>
    </row>
    <row r="8351" spans="25:27">
      <c r="Y8351">
        <v>620111</v>
      </c>
      <c r="Z8351" s="31">
        <v>44879</v>
      </c>
      <c r="AA8351">
        <v>0</v>
      </c>
    </row>
    <row r="8352" spans="25:27">
      <c r="Y8352">
        <v>620111</v>
      </c>
      <c r="Z8352" s="31">
        <v>44880</v>
      </c>
      <c r="AA8352">
        <v>12</v>
      </c>
    </row>
    <row r="8353" spans="25:27">
      <c r="Y8353">
        <v>620111</v>
      </c>
      <c r="Z8353" s="31">
        <v>44881</v>
      </c>
      <c r="AA8353">
        <v>16</v>
      </c>
    </row>
    <row r="8354" spans="25:27">
      <c r="Y8354">
        <v>620111</v>
      </c>
      <c r="Z8354" s="31">
        <v>44882</v>
      </c>
      <c r="AA8354">
        <v>10</v>
      </c>
    </row>
    <row r="8355" spans="25:27">
      <c r="Y8355">
        <v>620111</v>
      </c>
      <c r="Z8355" s="31">
        <v>44883</v>
      </c>
      <c r="AA8355">
        <v>8</v>
      </c>
    </row>
    <row r="8356" spans="25:27">
      <c r="Y8356">
        <v>620111</v>
      </c>
      <c r="Z8356" s="31">
        <v>44884</v>
      </c>
      <c r="AA8356">
        <v>8</v>
      </c>
    </row>
    <row r="8357" spans="25:27">
      <c r="Y8357">
        <v>620111</v>
      </c>
      <c r="Z8357" s="31">
        <v>44885</v>
      </c>
      <c r="AA8357">
        <v>17</v>
      </c>
    </row>
    <row r="8358" spans="25:27">
      <c r="Y8358">
        <v>620111</v>
      </c>
      <c r="Z8358" s="31">
        <v>44886</v>
      </c>
      <c r="AA8358">
        <v>0</v>
      </c>
    </row>
    <row r="8359" spans="25:27">
      <c r="Y8359">
        <v>620111</v>
      </c>
      <c r="Z8359" s="31">
        <v>44887</v>
      </c>
      <c r="AA8359">
        <v>6</v>
      </c>
    </row>
    <row r="8360" spans="25:27">
      <c r="Y8360">
        <v>620111</v>
      </c>
      <c r="Z8360" s="31">
        <v>44888</v>
      </c>
      <c r="AA8360">
        <v>9</v>
      </c>
    </row>
    <row r="8361" spans="25:27">
      <c r="Y8361">
        <v>620111</v>
      </c>
      <c r="Z8361" s="31">
        <v>44889</v>
      </c>
      <c r="AA8361">
        <v>5</v>
      </c>
    </row>
    <row r="8362" spans="25:27">
      <c r="Y8362">
        <v>620111</v>
      </c>
      <c r="Z8362" s="31">
        <v>44890</v>
      </c>
      <c r="AA8362">
        <v>2</v>
      </c>
    </row>
    <row r="8363" spans="25:27">
      <c r="Y8363">
        <v>620111</v>
      </c>
      <c r="Z8363" s="31">
        <v>44891</v>
      </c>
      <c r="AA8363">
        <v>6</v>
      </c>
    </row>
    <row r="8364" spans="25:27">
      <c r="Y8364">
        <v>620111</v>
      </c>
      <c r="Z8364" s="31">
        <v>44892</v>
      </c>
      <c r="AA8364">
        <v>4</v>
      </c>
    </row>
    <row r="8365" spans="25:27">
      <c r="Y8365">
        <v>620111</v>
      </c>
      <c r="Z8365" s="31">
        <v>44893</v>
      </c>
      <c r="AA8365">
        <v>11</v>
      </c>
    </row>
    <row r="8366" spans="25:27">
      <c r="Y8366">
        <v>620111</v>
      </c>
      <c r="Z8366" s="31">
        <v>44894</v>
      </c>
      <c r="AA8366">
        <v>0</v>
      </c>
    </row>
    <row r="8367" spans="25:27">
      <c r="Y8367">
        <v>620111</v>
      </c>
      <c r="Z8367" s="31">
        <v>44895</v>
      </c>
      <c r="AA8367">
        <v>8</v>
      </c>
    </row>
    <row r="8368" spans="25:27">
      <c r="Y8368">
        <v>620111</v>
      </c>
      <c r="Z8368" s="31">
        <v>44896</v>
      </c>
      <c r="AA8368">
        <v>9</v>
      </c>
    </row>
    <row r="8369" spans="25:27">
      <c r="Y8369">
        <v>620111</v>
      </c>
      <c r="Z8369" s="31">
        <v>44897</v>
      </c>
      <c r="AA8369">
        <v>17</v>
      </c>
    </row>
    <row r="8370" spans="25:27">
      <c r="Y8370">
        <v>620111</v>
      </c>
      <c r="Z8370" s="31">
        <v>44898</v>
      </c>
      <c r="AA8370">
        <v>0</v>
      </c>
    </row>
    <row r="8371" spans="25:27">
      <c r="Y8371">
        <v>620111</v>
      </c>
      <c r="Z8371" s="31">
        <v>44899</v>
      </c>
      <c r="AA8371">
        <v>0</v>
      </c>
    </row>
    <row r="8372" spans="25:27">
      <c r="Y8372">
        <v>620111</v>
      </c>
      <c r="Z8372" s="31">
        <v>44900</v>
      </c>
      <c r="AA8372">
        <v>0</v>
      </c>
    </row>
    <row r="8373" spans="25:27">
      <c r="Y8373">
        <v>620111</v>
      </c>
      <c r="Z8373" s="31">
        <v>44901</v>
      </c>
      <c r="AA8373">
        <v>0</v>
      </c>
    </row>
    <row r="8374" spans="25:27">
      <c r="Y8374">
        <v>620111</v>
      </c>
      <c r="Z8374" s="31">
        <v>44902</v>
      </c>
      <c r="AA8374">
        <v>0</v>
      </c>
    </row>
    <row r="8375" spans="25:27">
      <c r="Y8375">
        <v>620111</v>
      </c>
      <c r="Z8375" s="31">
        <v>44903</v>
      </c>
      <c r="AA8375">
        <v>3</v>
      </c>
    </row>
    <row r="8376" spans="25:27">
      <c r="Y8376">
        <v>620111</v>
      </c>
      <c r="Z8376" s="31">
        <v>44904</v>
      </c>
      <c r="AA8376">
        <v>6</v>
      </c>
    </row>
    <row r="8377" spans="25:27">
      <c r="Y8377">
        <v>620111</v>
      </c>
      <c r="Z8377" s="31">
        <v>44905</v>
      </c>
      <c r="AA8377">
        <v>5</v>
      </c>
    </row>
    <row r="8378" spans="25:27">
      <c r="Y8378">
        <v>620111</v>
      </c>
      <c r="Z8378" s="31">
        <v>44906</v>
      </c>
      <c r="AA8378">
        <v>20</v>
      </c>
    </row>
    <row r="8379" spans="25:27">
      <c r="Y8379">
        <v>620111</v>
      </c>
      <c r="Z8379" s="31">
        <v>44907</v>
      </c>
      <c r="AA8379">
        <v>14</v>
      </c>
    </row>
    <row r="8380" spans="25:27">
      <c r="Y8380">
        <v>620111</v>
      </c>
      <c r="Z8380" s="31">
        <v>44908</v>
      </c>
      <c r="AA8380">
        <v>7</v>
      </c>
    </row>
    <row r="8381" spans="25:27">
      <c r="Y8381">
        <v>620111</v>
      </c>
      <c r="Z8381" s="31">
        <v>44909</v>
      </c>
      <c r="AA8381">
        <v>17</v>
      </c>
    </row>
    <row r="8382" spans="25:27">
      <c r="Y8382">
        <v>620111</v>
      </c>
      <c r="Z8382" s="31">
        <v>44910</v>
      </c>
      <c r="AA8382">
        <v>10</v>
      </c>
    </row>
    <row r="8383" spans="25:27">
      <c r="Y8383">
        <v>620111</v>
      </c>
      <c r="Z8383" s="31">
        <v>44911</v>
      </c>
      <c r="AA8383">
        <v>9</v>
      </c>
    </row>
    <row r="8384" spans="25:27">
      <c r="Y8384">
        <v>620111</v>
      </c>
      <c r="Z8384" s="31">
        <v>44912</v>
      </c>
      <c r="AA8384">
        <v>20</v>
      </c>
    </row>
    <row r="8385" spans="25:27">
      <c r="Y8385">
        <v>620111</v>
      </c>
      <c r="Z8385" s="31">
        <v>44913</v>
      </c>
      <c r="AA8385">
        <v>10</v>
      </c>
    </row>
    <row r="8386" spans="25:27">
      <c r="Y8386">
        <v>620111</v>
      </c>
      <c r="Z8386" s="31">
        <v>44914</v>
      </c>
      <c r="AA8386">
        <v>0</v>
      </c>
    </row>
    <row r="8387" spans="25:27">
      <c r="Y8387">
        <v>620111</v>
      </c>
      <c r="Z8387" s="31">
        <v>44915</v>
      </c>
      <c r="AA8387">
        <v>11</v>
      </c>
    </row>
    <row r="8388" spans="25:27">
      <c r="Y8388">
        <v>620111</v>
      </c>
      <c r="Z8388" s="31">
        <v>44916</v>
      </c>
      <c r="AA8388">
        <v>17</v>
      </c>
    </row>
    <row r="8389" spans="25:27">
      <c r="Y8389">
        <v>620111</v>
      </c>
      <c r="Z8389" s="31">
        <v>44917</v>
      </c>
      <c r="AA8389">
        <v>14</v>
      </c>
    </row>
    <row r="8390" spans="25:27">
      <c r="Y8390">
        <v>620111</v>
      </c>
      <c r="Z8390" s="31">
        <v>44918</v>
      </c>
      <c r="AA8390">
        <v>6</v>
      </c>
    </row>
    <row r="8391" spans="25:27">
      <c r="Y8391">
        <v>620111</v>
      </c>
      <c r="Z8391" s="31">
        <v>44919</v>
      </c>
      <c r="AA8391">
        <v>20</v>
      </c>
    </row>
    <row r="8392" spans="25:27">
      <c r="Y8392">
        <v>620111</v>
      </c>
      <c r="Z8392" s="31">
        <v>44920</v>
      </c>
      <c r="AA8392">
        <v>13</v>
      </c>
    </row>
    <row r="8393" spans="25:27">
      <c r="Y8393">
        <v>620111</v>
      </c>
      <c r="Z8393" s="31">
        <v>44921</v>
      </c>
      <c r="AA8393">
        <v>7</v>
      </c>
    </row>
    <row r="8394" spans="25:27">
      <c r="Y8394">
        <v>620111</v>
      </c>
      <c r="Z8394" s="31">
        <v>44922</v>
      </c>
      <c r="AA8394">
        <v>1</v>
      </c>
    </row>
    <row r="8395" spans="25:27">
      <c r="Y8395">
        <v>620111</v>
      </c>
      <c r="Z8395" s="31">
        <v>44923</v>
      </c>
      <c r="AA8395">
        <v>13</v>
      </c>
    </row>
    <row r="8396" spans="25:27">
      <c r="Y8396">
        <v>620111</v>
      </c>
      <c r="Z8396" s="31">
        <v>44924</v>
      </c>
      <c r="AA8396">
        <v>14</v>
      </c>
    </row>
    <row r="8397" spans="25:27">
      <c r="Y8397">
        <v>620111</v>
      </c>
      <c r="Z8397" s="31">
        <v>44925</v>
      </c>
      <c r="AA8397">
        <v>3</v>
      </c>
    </row>
    <row r="8398" spans="25:27">
      <c r="Y8398">
        <v>620111</v>
      </c>
      <c r="Z8398" s="31">
        <v>44926</v>
      </c>
      <c r="AA8398">
        <v>13</v>
      </c>
    </row>
    <row r="8399" spans="25:27">
      <c r="Y8399">
        <v>620111</v>
      </c>
      <c r="Z8399" s="31">
        <v>44927</v>
      </c>
      <c r="AA8399">
        <v>0</v>
      </c>
    </row>
    <row r="8400" spans="25:27">
      <c r="Y8400">
        <v>620111</v>
      </c>
      <c r="Z8400" s="31">
        <v>44928</v>
      </c>
      <c r="AA8400">
        <v>2</v>
      </c>
    </row>
    <row r="8401" spans="25:27">
      <c r="Y8401">
        <v>620111</v>
      </c>
      <c r="Z8401" s="31">
        <v>44929</v>
      </c>
      <c r="AA8401">
        <v>0</v>
      </c>
    </row>
    <row r="8402" spans="25:27">
      <c r="Y8402">
        <v>620111</v>
      </c>
      <c r="Z8402" s="31">
        <v>44930</v>
      </c>
      <c r="AA8402">
        <v>0</v>
      </c>
    </row>
    <row r="8403" spans="25:27">
      <c r="Y8403">
        <v>620111</v>
      </c>
      <c r="Z8403" s="31">
        <v>44931</v>
      </c>
      <c r="AA8403">
        <v>17</v>
      </c>
    </row>
    <row r="8404" spans="25:27">
      <c r="Y8404">
        <v>620111</v>
      </c>
      <c r="Z8404" s="31">
        <v>44932</v>
      </c>
      <c r="AA8404">
        <v>0</v>
      </c>
    </row>
    <row r="8405" spans="25:27">
      <c r="Y8405">
        <v>620111</v>
      </c>
      <c r="Z8405" s="31">
        <v>44933</v>
      </c>
      <c r="AA8405">
        <v>0</v>
      </c>
    </row>
    <row r="8406" spans="25:27">
      <c r="Y8406">
        <v>620111</v>
      </c>
      <c r="Z8406" s="31">
        <v>44934</v>
      </c>
      <c r="AA8406">
        <v>0</v>
      </c>
    </row>
    <row r="8407" spans="25:27">
      <c r="Y8407">
        <v>620111</v>
      </c>
      <c r="Z8407" s="31">
        <v>44935</v>
      </c>
      <c r="AA8407">
        <v>0</v>
      </c>
    </row>
    <row r="8408" spans="25:27">
      <c r="Y8408">
        <v>620111</v>
      </c>
      <c r="Z8408" s="31">
        <v>44936</v>
      </c>
      <c r="AA8408">
        <v>0</v>
      </c>
    </row>
    <row r="8409" spans="25:27">
      <c r="Y8409">
        <v>620111</v>
      </c>
      <c r="Z8409" s="31">
        <v>44937</v>
      </c>
      <c r="AA8409">
        <v>0</v>
      </c>
    </row>
    <row r="8410" spans="25:27">
      <c r="Y8410">
        <v>620111</v>
      </c>
      <c r="Z8410" s="31">
        <v>44938</v>
      </c>
      <c r="AA8410">
        <v>17</v>
      </c>
    </row>
    <row r="8411" spans="25:27">
      <c r="Y8411">
        <v>620111</v>
      </c>
      <c r="Z8411" s="31">
        <v>44939</v>
      </c>
      <c r="AA8411">
        <v>12</v>
      </c>
    </row>
    <row r="8412" spans="25:27">
      <c r="Y8412">
        <v>620111</v>
      </c>
      <c r="Z8412" s="31">
        <v>44940</v>
      </c>
      <c r="AA8412">
        <v>13</v>
      </c>
    </row>
    <row r="8413" spans="25:27">
      <c r="Y8413">
        <v>620111</v>
      </c>
      <c r="Z8413" s="31">
        <v>44941</v>
      </c>
      <c r="AA8413">
        <v>6</v>
      </c>
    </row>
    <row r="8414" spans="25:27">
      <c r="Y8414">
        <v>620111</v>
      </c>
      <c r="Z8414" s="31">
        <v>44942</v>
      </c>
      <c r="AA8414">
        <v>15</v>
      </c>
    </row>
    <row r="8415" spans="25:27">
      <c r="Y8415">
        <v>620111</v>
      </c>
      <c r="Z8415" s="31">
        <v>44943</v>
      </c>
      <c r="AA8415">
        <v>14</v>
      </c>
    </row>
    <row r="8416" spans="25:27">
      <c r="Y8416">
        <v>620111</v>
      </c>
      <c r="Z8416" s="31">
        <v>44944</v>
      </c>
      <c r="AA8416">
        <v>20</v>
      </c>
    </row>
    <row r="8417" spans="25:27">
      <c r="Y8417">
        <v>620111</v>
      </c>
      <c r="Z8417" s="31">
        <v>44945</v>
      </c>
      <c r="AA8417">
        <v>6</v>
      </c>
    </row>
    <row r="8418" spans="25:27">
      <c r="Y8418">
        <v>620111</v>
      </c>
      <c r="Z8418" s="31">
        <v>44946</v>
      </c>
      <c r="AA8418">
        <v>20</v>
      </c>
    </row>
    <row r="8419" spans="25:27">
      <c r="Y8419">
        <v>620111</v>
      </c>
      <c r="Z8419" s="31">
        <v>44947</v>
      </c>
      <c r="AA8419">
        <v>14</v>
      </c>
    </row>
    <row r="8420" spans="25:27">
      <c r="Y8420">
        <v>620111</v>
      </c>
      <c r="Z8420" s="31">
        <v>44948</v>
      </c>
      <c r="AA8420">
        <v>10</v>
      </c>
    </row>
    <row r="8421" spans="25:27">
      <c r="Y8421">
        <v>620111</v>
      </c>
      <c r="Z8421" s="31">
        <v>44949</v>
      </c>
      <c r="AA8421">
        <v>0</v>
      </c>
    </row>
    <row r="8422" spans="25:27">
      <c r="Y8422">
        <v>620111</v>
      </c>
      <c r="Z8422" s="31">
        <v>44950</v>
      </c>
      <c r="AA8422">
        <v>0</v>
      </c>
    </row>
    <row r="8423" spans="25:27">
      <c r="Y8423">
        <v>620111</v>
      </c>
      <c r="Z8423" s="31">
        <v>44951</v>
      </c>
      <c r="AA8423">
        <v>0</v>
      </c>
    </row>
    <row r="8424" spans="25:27">
      <c r="Y8424">
        <v>620111</v>
      </c>
      <c r="Z8424" s="31">
        <v>44952</v>
      </c>
      <c r="AA8424">
        <v>0</v>
      </c>
    </row>
    <row r="8425" spans="25:27">
      <c r="Y8425">
        <v>620111</v>
      </c>
      <c r="Z8425" s="31">
        <v>44953</v>
      </c>
      <c r="AA8425">
        <v>0</v>
      </c>
    </row>
    <row r="8426" spans="25:27">
      <c r="Y8426">
        <v>620111</v>
      </c>
      <c r="Z8426" s="31">
        <v>44954</v>
      </c>
      <c r="AA8426">
        <v>0</v>
      </c>
    </row>
    <row r="8427" spans="25:27">
      <c r="Y8427">
        <v>620111</v>
      </c>
      <c r="Z8427" s="31">
        <v>44955</v>
      </c>
      <c r="AA8427">
        <v>0</v>
      </c>
    </row>
    <row r="8428" spans="25:27">
      <c r="Y8428">
        <v>620111</v>
      </c>
      <c r="Z8428" s="31">
        <v>44956</v>
      </c>
      <c r="AA8428">
        <v>0</v>
      </c>
    </row>
    <row r="8429" spans="25:27">
      <c r="Y8429">
        <v>620111</v>
      </c>
      <c r="Z8429" s="31">
        <v>44957</v>
      </c>
      <c r="AA8429">
        <v>0</v>
      </c>
    </row>
    <row r="8430" spans="25:27">
      <c r="Y8430">
        <v>620111</v>
      </c>
      <c r="Z8430" s="31">
        <v>44958</v>
      </c>
      <c r="AA8430">
        <v>0</v>
      </c>
    </row>
    <row r="8431" spans="25:27">
      <c r="Y8431">
        <v>620111</v>
      </c>
      <c r="Z8431" s="31">
        <v>44959</v>
      </c>
      <c r="AA8431">
        <v>0</v>
      </c>
    </row>
    <row r="8432" spans="25:27">
      <c r="Y8432">
        <v>620111</v>
      </c>
      <c r="Z8432" s="31">
        <v>44960</v>
      </c>
      <c r="AA8432">
        <v>14</v>
      </c>
    </row>
    <row r="8433" spans="25:27">
      <c r="Y8433">
        <v>620111</v>
      </c>
      <c r="Z8433" s="31">
        <v>44961</v>
      </c>
      <c r="AA8433">
        <v>1</v>
      </c>
    </row>
    <row r="8434" spans="25:27">
      <c r="Y8434">
        <v>620111</v>
      </c>
      <c r="Z8434" s="31">
        <v>44962</v>
      </c>
      <c r="AA8434">
        <v>7</v>
      </c>
    </row>
    <row r="8435" spans="25:27">
      <c r="Y8435">
        <v>620111</v>
      </c>
      <c r="Z8435" s="31">
        <v>44963</v>
      </c>
      <c r="AA8435">
        <v>3</v>
      </c>
    </row>
    <row r="8436" spans="25:27">
      <c r="Y8436">
        <v>620111</v>
      </c>
      <c r="Z8436" s="31">
        <v>44964</v>
      </c>
      <c r="AA8436">
        <v>0</v>
      </c>
    </row>
    <row r="8437" spans="25:27">
      <c r="Y8437">
        <v>620111</v>
      </c>
      <c r="Z8437" s="31">
        <v>44965</v>
      </c>
      <c r="AA8437">
        <v>18</v>
      </c>
    </row>
    <row r="8438" spans="25:27">
      <c r="Y8438">
        <v>620111</v>
      </c>
      <c r="Z8438" s="31">
        <v>44966</v>
      </c>
      <c r="AA8438">
        <v>12</v>
      </c>
    </row>
    <row r="8439" spans="25:27">
      <c r="Y8439">
        <v>620111</v>
      </c>
      <c r="Z8439" s="31">
        <v>44967</v>
      </c>
      <c r="AA8439">
        <v>16</v>
      </c>
    </row>
    <row r="8440" spans="25:27">
      <c r="Y8440">
        <v>620111</v>
      </c>
      <c r="Z8440" s="31">
        <v>44968</v>
      </c>
      <c r="AA8440">
        <v>8</v>
      </c>
    </row>
    <row r="8441" spans="25:27">
      <c r="Y8441">
        <v>620111</v>
      </c>
      <c r="Z8441" s="31">
        <v>44969</v>
      </c>
      <c r="AA8441">
        <v>14</v>
      </c>
    </row>
    <row r="8442" spans="25:27">
      <c r="Y8442">
        <v>620111</v>
      </c>
      <c r="Z8442" s="31">
        <v>44970</v>
      </c>
      <c r="AA8442">
        <v>19</v>
      </c>
    </row>
    <row r="8443" spans="25:27">
      <c r="Y8443">
        <v>620111</v>
      </c>
      <c r="Z8443" s="31">
        <v>44971</v>
      </c>
      <c r="AA8443">
        <v>22</v>
      </c>
    </row>
    <row r="8444" spans="25:27">
      <c r="Y8444">
        <v>620111</v>
      </c>
      <c r="Z8444" s="31">
        <v>44972</v>
      </c>
      <c r="AA8444">
        <v>0</v>
      </c>
    </row>
    <row r="8445" spans="25:27">
      <c r="Y8445">
        <v>620111</v>
      </c>
      <c r="Z8445" s="31">
        <v>44973</v>
      </c>
      <c r="AA8445">
        <v>20</v>
      </c>
    </row>
    <row r="8446" spans="25:27">
      <c r="Y8446">
        <v>620111</v>
      </c>
      <c r="Z8446" s="31">
        <v>44974</v>
      </c>
      <c r="AA8446">
        <v>9</v>
      </c>
    </row>
    <row r="8447" spans="25:27">
      <c r="Y8447">
        <v>620111</v>
      </c>
      <c r="Z8447" s="31">
        <v>44975</v>
      </c>
      <c r="AA8447">
        <v>20</v>
      </c>
    </row>
    <row r="8448" spans="25:27">
      <c r="Y8448">
        <v>620111</v>
      </c>
      <c r="Z8448" s="31">
        <v>44976</v>
      </c>
      <c r="AA8448">
        <v>20</v>
      </c>
    </row>
    <row r="8449" spans="25:27">
      <c r="Y8449">
        <v>620111</v>
      </c>
      <c r="Z8449" s="31">
        <v>44977</v>
      </c>
      <c r="AA8449">
        <v>13</v>
      </c>
    </row>
    <row r="8450" spans="25:27">
      <c r="Y8450">
        <v>620111</v>
      </c>
      <c r="Z8450" s="31">
        <v>44978</v>
      </c>
      <c r="AA8450">
        <v>0</v>
      </c>
    </row>
    <row r="8451" spans="25:27">
      <c r="Y8451">
        <v>620111</v>
      </c>
      <c r="Z8451" s="31">
        <v>44979</v>
      </c>
      <c r="AA8451">
        <v>6</v>
      </c>
    </row>
    <row r="8452" spans="25:27">
      <c r="Y8452">
        <v>620111</v>
      </c>
      <c r="Z8452" s="31">
        <v>44980</v>
      </c>
      <c r="AA8452">
        <v>0</v>
      </c>
    </row>
    <row r="8453" spans="25:27">
      <c r="Y8453">
        <v>620111</v>
      </c>
      <c r="Z8453" s="31">
        <v>44981</v>
      </c>
      <c r="AA8453">
        <v>0</v>
      </c>
    </row>
    <row r="8454" spans="25:27">
      <c r="Y8454">
        <v>620111</v>
      </c>
      <c r="Z8454" s="31">
        <v>44982</v>
      </c>
      <c r="AA8454">
        <v>0</v>
      </c>
    </row>
    <row r="8455" spans="25:27">
      <c r="Y8455">
        <v>620111</v>
      </c>
      <c r="Z8455" s="31">
        <v>44983</v>
      </c>
      <c r="AA8455">
        <v>0</v>
      </c>
    </row>
    <row r="8456" spans="25:27">
      <c r="Y8456">
        <v>620111</v>
      </c>
      <c r="Z8456" s="31">
        <v>44984</v>
      </c>
      <c r="AA8456">
        <v>0</v>
      </c>
    </row>
    <row r="8457" spans="25:27">
      <c r="Y8457">
        <v>620111</v>
      </c>
      <c r="Z8457" s="31">
        <v>44985</v>
      </c>
      <c r="AA8457">
        <v>0</v>
      </c>
    </row>
    <row r="8458" spans="25:27">
      <c r="Y8458">
        <v>620111</v>
      </c>
      <c r="Z8458" s="31">
        <v>44986</v>
      </c>
      <c r="AA8458">
        <v>0</v>
      </c>
    </row>
    <row r="8459" spans="25:27">
      <c r="Y8459">
        <v>620111</v>
      </c>
      <c r="Z8459" s="31">
        <v>44987</v>
      </c>
      <c r="AA8459">
        <v>0</v>
      </c>
    </row>
    <row r="8460" spans="25:27">
      <c r="Y8460">
        <v>620111</v>
      </c>
      <c r="Z8460" s="31">
        <v>44988</v>
      </c>
      <c r="AA8460">
        <v>0</v>
      </c>
    </row>
    <row r="8461" spans="25:27">
      <c r="Y8461">
        <v>620111</v>
      </c>
      <c r="Z8461" s="31">
        <v>44989</v>
      </c>
      <c r="AA8461">
        <v>0</v>
      </c>
    </row>
    <row r="8462" spans="25:27">
      <c r="Y8462">
        <v>620111</v>
      </c>
      <c r="Z8462" s="31">
        <v>44990</v>
      </c>
      <c r="AA8462">
        <v>0</v>
      </c>
    </row>
    <row r="8463" spans="25:27">
      <c r="Y8463">
        <v>620111</v>
      </c>
      <c r="Z8463" s="31">
        <v>44991</v>
      </c>
      <c r="AA8463">
        <v>0</v>
      </c>
    </row>
    <row r="8464" spans="25:27">
      <c r="Y8464">
        <v>620111</v>
      </c>
      <c r="Z8464" s="31">
        <v>44992</v>
      </c>
      <c r="AA8464">
        <v>0</v>
      </c>
    </row>
    <row r="8465" spans="25:27">
      <c r="Y8465">
        <v>620111</v>
      </c>
      <c r="Z8465" s="31">
        <v>44993</v>
      </c>
      <c r="AA8465">
        <v>0</v>
      </c>
    </row>
    <row r="8466" spans="25:27">
      <c r="Y8466">
        <v>620111</v>
      </c>
      <c r="Z8466" s="31">
        <v>44994</v>
      </c>
      <c r="AA8466">
        <v>0</v>
      </c>
    </row>
    <row r="8467" spans="25:27">
      <c r="Y8467">
        <v>620111</v>
      </c>
      <c r="Z8467" s="31">
        <v>44995</v>
      </c>
      <c r="AA8467">
        <v>0</v>
      </c>
    </row>
    <row r="8468" spans="25:27">
      <c r="Y8468">
        <v>620111</v>
      </c>
      <c r="Z8468" s="31">
        <v>44996</v>
      </c>
      <c r="AA8468">
        <v>0</v>
      </c>
    </row>
    <row r="8469" spans="25:27">
      <c r="Y8469">
        <v>620111</v>
      </c>
      <c r="Z8469" s="31">
        <v>44997</v>
      </c>
      <c r="AA8469">
        <v>0</v>
      </c>
    </row>
    <row r="8470" spans="25:27">
      <c r="Y8470">
        <v>620111</v>
      </c>
      <c r="Z8470" s="31">
        <v>44998</v>
      </c>
      <c r="AA8470">
        <v>0</v>
      </c>
    </row>
    <row r="8471" spans="25:27">
      <c r="Y8471">
        <v>620111</v>
      </c>
      <c r="Z8471" s="31">
        <v>44999</v>
      </c>
      <c r="AA8471">
        <v>0</v>
      </c>
    </row>
    <row r="8472" spans="25:27">
      <c r="Y8472">
        <v>620111</v>
      </c>
      <c r="Z8472" s="31">
        <v>45000</v>
      </c>
      <c r="AA8472">
        <v>0</v>
      </c>
    </row>
    <row r="8473" spans="25:27">
      <c r="Y8473">
        <v>620111</v>
      </c>
      <c r="Z8473" s="31">
        <v>45001</v>
      </c>
      <c r="AA8473">
        <v>0</v>
      </c>
    </row>
    <row r="8474" spans="25:27">
      <c r="Y8474">
        <v>620111</v>
      </c>
      <c r="Z8474" s="31">
        <v>45002</v>
      </c>
      <c r="AA8474">
        <v>0</v>
      </c>
    </row>
    <row r="8475" spans="25:27">
      <c r="Y8475">
        <v>620111</v>
      </c>
      <c r="Z8475" s="31">
        <v>45003</v>
      </c>
      <c r="AA8475">
        <v>0</v>
      </c>
    </row>
    <row r="8476" spans="25:27">
      <c r="Y8476">
        <v>620111</v>
      </c>
      <c r="Z8476" s="31">
        <v>45004</v>
      </c>
      <c r="AA8476">
        <v>0</v>
      </c>
    </row>
    <row r="8477" spans="25:27">
      <c r="Y8477">
        <v>620111</v>
      </c>
      <c r="Z8477" s="31">
        <v>45005</v>
      </c>
      <c r="AA8477">
        <v>0</v>
      </c>
    </row>
    <row r="8478" spans="25:27">
      <c r="Y8478">
        <v>620111</v>
      </c>
      <c r="Z8478" s="31">
        <v>45006</v>
      </c>
      <c r="AA8478">
        <v>4</v>
      </c>
    </row>
    <row r="8479" spans="25:27">
      <c r="Y8479">
        <v>620111</v>
      </c>
      <c r="Z8479" s="31">
        <v>45007</v>
      </c>
      <c r="AA8479">
        <v>0</v>
      </c>
    </row>
    <row r="8480" spans="25:27">
      <c r="Y8480">
        <v>620111</v>
      </c>
      <c r="Z8480" s="31">
        <v>45008</v>
      </c>
      <c r="AA8480">
        <v>0</v>
      </c>
    </row>
    <row r="8481" spans="25:27">
      <c r="Y8481">
        <v>620111</v>
      </c>
      <c r="Z8481" s="31">
        <v>45009</v>
      </c>
      <c r="AA8481">
        <v>6</v>
      </c>
    </row>
    <row r="8482" spans="25:27">
      <c r="Y8482">
        <v>620111</v>
      </c>
      <c r="Z8482" s="31">
        <v>45010</v>
      </c>
      <c r="AA8482">
        <v>2</v>
      </c>
    </row>
    <row r="8483" spans="25:27">
      <c r="Y8483">
        <v>620111</v>
      </c>
      <c r="Z8483" s="31">
        <v>45011</v>
      </c>
      <c r="AA8483">
        <v>12</v>
      </c>
    </row>
    <row r="8484" spans="25:27">
      <c r="Y8484">
        <v>620111</v>
      </c>
      <c r="Z8484" s="31">
        <v>45012</v>
      </c>
      <c r="AA8484">
        <v>17</v>
      </c>
    </row>
    <row r="8485" spans="25:27">
      <c r="Y8485">
        <v>620111</v>
      </c>
      <c r="Z8485" s="31">
        <v>45013</v>
      </c>
      <c r="AA8485">
        <v>0</v>
      </c>
    </row>
    <row r="8486" spans="25:27">
      <c r="Y8486">
        <v>620111</v>
      </c>
      <c r="Z8486" s="31">
        <v>45014</v>
      </c>
      <c r="AA8486">
        <v>0</v>
      </c>
    </row>
    <row r="8487" spans="25:27">
      <c r="Y8487">
        <v>620111</v>
      </c>
      <c r="Z8487" s="31">
        <v>45015</v>
      </c>
      <c r="AA8487">
        <v>0</v>
      </c>
    </row>
    <row r="8488" spans="25:27">
      <c r="Y8488">
        <v>620111</v>
      </c>
      <c r="Z8488" s="31">
        <v>45016</v>
      </c>
      <c r="AA8488">
        <v>0</v>
      </c>
    </row>
    <row r="8489" spans="25:27">
      <c r="Y8489">
        <v>620111</v>
      </c>
      <c r="Z8489" s="31">
        <v>45017</v>
      </c>
      <c r="AA8489">
        <v>0</v>
      </c>
    </row>
    <row r="8490" spans="25:27">
      <c r="Y8490">
        <v>620111</v>
      </c>
      <c r="Z8490" s="31">
        <v>45018</v>
      </c>
      <c r="AA8490">
        <v>0</v>
      </c>
    </row>
    <row r="8491" spans="25:27">
      <c r="Y8491">
        <v>620111</v>
      </c>
      <c r="Z8491" s="31">
        <v>45019</v>
      </c>
      <c r="AA8491">
        <v>0</v>
      </c>
    </row>
    <row r="8492" spans="25:27">
      <c r="Y8492">
        <v>620111</v>
      </c>
      <c r="Z8492" s="31">
        <v>45020</v>
      </c>
      <c r="AA8492">
        <v>0</v>
      </c>
    </row>
    <row r="8493" spans="25:27">
      <c r="Y8493">
        <v>620111</v>
      </c>
      <c r="Z8493" s="31">
        <v>45021</v>
      </c>
      <c r="AA8493">
        <v>0</v>
      </c>
    </row>
    <row r="8494" spans="25:27">
      <c r="Y8494">
        <v>620111</v>
      </c>
      <c r="Z8494" s="31">
        <v>45022</v>
      </c>
      <c r="AA8494">
        <v>0</v>
      </c>
    </row>
    <row r="8495" spans="25:27">
      <c r="Y8495">
        <v>620111</v>
      </c>
      <c r="Z8495" s="31">
        <v>45023</v>
      </c>
      <c r="AA8495">
        <v>0</v>
      </c>
    </row>
    <row r="8496" spans="25:27">
      <c r="Y8496">
        <v>620111</v>
      </c>
      <c r="Z8496" s="31">
        <v>45024</v>
      </c>
      <c r="AA8496">
        <v>0</v>
      </c>
    </row>
    <row r="8497" spans="25:27">
      <c r="Y8497">
        <v>620111</v>
      </c>
      <c r="Z8497" s="31">
        <v>45025</v>
      </c>
      <c r="AA8497">
        <v>0</v>
      </c>
    </row>
    <row r="8498" spans="25:27">
      <c r="Y8498">
        <v>620111</v>
      </c>
      <c r="Z8498" s="31">
        <v>45026</v>
      </c>
      <c r="AA8498">
        <v>0</v>
      </c>
    </row>
    <row r="8499" spans="25:27">
      <c r="Y8499">
        <v>620111</v>
      </c>
      <c r="Z8499" s="31">
        <v>45027</v>
      </c>
      <c r="AA8499">
        <v>0</v>
      </c>
    </row>
    <row r="8500" spans="25:27">
      <c r="Y8500">
        <v>620111</v>
      </c>
      <c r="Z8500" s="31">
        <v>45028</v>
      </c>
      <c r="AA8500">
        <v>0</v>
      </c>
    </row>
    <row r="8501" spans="25:27">
      <c r="Y8501">
        <v>620111</v>
      </c>
      <c r="Z8501" s="31">
        <v>45029</v>
      </c>
      <c r="AA8501">
        <v>12</v>
      </c>
    </row>
    <row r="8502" spans="25:27">
      <c r="Y8502">
        <v>620111</v>
      </c>
      <c r="Z8502" s="31">
        <v>45030</v>
      </c>
      <c r="AA8502">
        <v>0</v>
      </c>
    </row>
    <row r="8503" spans="25:27">
      <c r="Y8503">
        <v>620111</v>
      </c>
      <c r="Z8503" s="31">
        <v>45031</v>
      </c>
      <c r="AA8503">
        <v>0</v>
      </c>
    </row>
    <row r="8504" spans="25:27">
      <c r="Y8504">
        <v>620111</v>
      </c>
      <c r="Z8504" s="31">
        <v>45032</v>
      </c>
      <c r="AA8504">
        <v>7</v>
      </c>
    </row>
    <row r="8505" spans="25:27">
      <c r="Y8505">
        <v>620111</v>
      </c>
      <c r="Z8505" s="31">
        <v>45033</v>
      </c>
      <c r="AA8505">
        <v>14</v>
      </c>
    </row>
    <row r="8506" spans="25:27">
      <c r="Y8506">
        <v>620111</v>
      </c>
      <c r="Z8506" s="31">
        <v>45034</v>
      </c>
      <c r="AA8506">
        <v>9</v>
      </c>
    </row>
    <row r="8507" spans="25:27">
      <c r="Y8507">
        <v>620111</v>
      </c>
      <c r="Z8507" s="31">
        <v>45035</v>
      </c>
      <c r="AA8507">
        <v>0</v>
      </c>
    </row>
    <row r="8508" spans="25:27">
      <c r="Y8508">
        <v>620111</v>
      </c>
      <c r="Z8508" s="31">
        <v>45036</v>
      </c>
      <c r="AA8508">
        <v>0</v>
      </c>
    </row>
    <row r="8509" spans="25:27">
      <c r="Y8509">
        <v>620111</v>
      </c>
      <c r="Z8509" s="31">
        <v>45037</v>
      </c>
      <c r="AA8509">
        <v>0</v>
      </c>
    </row>
    <row r="8510" spans="25:27">
      <c r="Y8510">
        <v>620111</v>
      </c>
      <c r="Z8510" s="31">
        <v>45038</v>
      </c>
      <c r="AA8510">
        <v>0</v>
      </c>
    </row>
    <row r="8511" spans="25:27">
      <c r="Y8511">
        <v>620111</v>
      </c>
      <c r="Z8511" s="31">
        <v>45039</v>
      </c>
      <c r="AA8511">
        <v>9</v>
      </c>
    </row>
    <row r="8512" spans="25:27">
      <c r="Y8512">
        <v>620111</v>
      </c>
      <c r="Z8512" s="31">
        <v>45040</v>
      </c>
      <c r="AA8512">
        <v>13</v>
      </c>
    </row>
    <row r="8513" spans="25:27">
      <c r="Y8513">
        <v>620111</v>
      </c>
      <c r="Z8513" s="31">
        <v>45041</v>
      </c>
      <c r="AA8513">
        <v>0</v>
      </c>
    </row>
    <row r="8514" spans="25:27">
      <c r="Y8514">
        <v>620111</v>
      </c>
      <c r="Z8514" s="31">
        <v>45042</v>
      </c>
      <c r="AA8514">
        <v>0</v>
      </c>
    </row>
    <row r="8515" spans="25:27">
      <c r="Y8515">
        <v>620111</v>
      </c>
      <c r="Z8515" s="31">
        <v>45043</v>
      </c>
      <c r="AA8515">
        <v>0</v>
      </c>
    </row>
    <row r="8516" spans="25:27">
      <c r="Y8516">
        <v>620111</v>
      </c>
      <c r="Z8516" s="31">
        <v>45044</v>
      </c>
      <c r="AA8516">
        <v>0</v>
      </c>
    </row>
    <row r="8517" spans="25:27">
      <c r="Y8517">
        <v>620111</v>
      </c>
      <c r="Z8517" s="31">
        <v>45045</v>
      </c>
      <c r="AA8517">
        <v>20</v>
      </c>
    </row>
    <row r="8518" spans="25:27">
      <c r="Y8518">
        <v>620111</v>
      </c>
      <c r="Z8518" s="31">
        <v>45046</v>
      </c>
      <c r="AA8518">
        <v>0</v>
      </c>
    </row>
    <row r="8519" spans="25:27">
      <c r="Y8519">
        <v>620111</v>
      </c>
      <c r="Z8519" s="31">
        <v>45047</v>
      </c>
      <c r="AA8519">
        <v>0</v>
      </c>
    </row>
    <row r="8520" spans="25:27">
      <c r="Y8520">
        <v>620111</v>
      </c>
      <c r="Z8520" s="31">
        <v>45048</v>
      </c>
      <c r="AA8520">
        <v>0</v>
      </c>
    </row>
    <row r="8521" spans="25:27">
      <c r="Y8521">
        <v>620111</v>
      </c>
      <c r="Z8521" s="31">
        <v>45049</v>
      </c>
      <c r="AA8521">
        <v>0</v>
      </c>
    </row>
    <row r="8522" spans="25:27">
      <c r="Y8522">
        <v>620111</v>
      </c>
      <c r="Z8522" s="31">
        <v>45050</v>
      </c>
      <c r="AA8522">
        <v>0</v>
      </c>
    </row>
    <row r="8523" spans="25:27">
      <c r="Y8523">
        <v>620111</v>
      </c>
      <c r="Z8523" s="31">
        <v>45051</v>
      </c>
      <c r="AA8523">
        <v>0</v>
      </c>
    </row>
    <row r="8524" spans="25:27">
      <c r="Y8524">
        <v>620111</v>
      </c>
      <c r="Z8524" s="31">
        <v>45052</v>
      </c>
      <c r="AA8524">
        <v>0</v>
      </c>
    </row>
    <row r="8525" spans="25:27">
      <c r="Y8525">
        <v>620111</v>
      </c>
      <c r="Z8525" s="31">
        <v>45053</v>
      </c>
      <c r="AA8525">
        <v>0</v>
      </c>
    </row>
    <row r="8526" spans="25:27">
      <c r="Y8526">
        <v>620111</v>
      </c>
      <c r="Z8526" s="31">
        <v>45054</v>
      </c>
      <c r="AA8526">
        <v>0</v>
      </c>
    </row>
    <row r="8527" spans="25:27">
      <c r="Y8527">
        <v>620111</v>
      </c>
      <c r="Z8527" s="31">
        <v>45055</v>
      </c>
      <c r="AA8527">
        <v>0</v>
      </c>
    </row>
    <row r="8528" spans="25:27">
      <c r="Y8528">
        <v>620111</v>
      </c>
      <c r="Z8528" s="31">
        <v>45056</v>
      </c>
      <c r="AA8528">
        <v>0</v>
      </c>
    </row>
    <row r="8529" spans="25:27">
      <c r="Y8529">
        <v>620111</v>
      </c>
      <c r="Z8529" s="31">
        <v>45057</v>
      </c>
      <c r="AA8529">
        <v>0</v>
      </c>
    </row>
    <row r="8530" spans="25:27">
      <c r="Y8530">
        <v>620111</v>
      </c>
      <c r="Z8530" s="31">
        <v>45058</v>
      </c>
      <c r="AA8530">
        <v>0</v>
      </c>
    </row>
    <row r="8531" spans="25:27">
      <c r="Y8531">
        <v>620111</v>
      </c>
      <c r="Z8531" s="31">
        <v>45059</v>
      </c>
      <c r="AA8531">
        <v>0</v>
      </c>
    </row>
    <row r="8532" spans="25:27">
      <c r="Y8532">
        <v>620111</v>
      </c>
      <c r="Z8532" s="31">
        <v>45060</v>
      </c>
      <c r="AA8532">
        <v>0</v>
      </c>
    </row>
    <row r="8533" spans="25:27">
      <c r="Y8533">
        <v>620111</v>
      </c>
      <c r="Z8533" s="31">
        <v>45061</v>
      </c>
      <c r="AA8533">
        <v>0</v>
      </c>
    </row>
    <row r="8534" spans="25:27">
      <c r="Y8534">
        <v>620111</v>
      </c>
      <c r="Z8534" s="31">
        <v>45062</v>
      </c>
      <c r="AA8534">
        <v>0</v>
      </c>
    </row>
    <row r="8535" spans="25:27">
      <c r="Y8535">
        <v>620111</v>
      </c>
      <c r="Z8535" s="31">
        <v>45063</v>
      </c>
      <c r="AA8535">
        <v>0</v>
      </c>
    </row>
    <row r="8536" spans="25:27">
      <c r="Y8536">
        <v>620111</v>
      </c>
      <c r="Z8536" s="31">
        <v>45064</v>
      </c>
      <c r="AA8536">
        <v>0</v>
      </c>
    </row>
    <row r="8537" spans="25:27">
      <c r="Y8537">
        <v>620111</v>
      </c>
      <c r="Z8537" s="31">
        <v>45065</v>
      </c>
      <c r="AA8537">
        <v>0</v>
      </c>
    </row>
    <row r="8538" spans="25:27">
      <c r="Y8538">
        <v>620111</v>
      </c>
      <c r="Z8538" s="31">
        <v>45066</v>
      </c>
      <c r="AA8538">
        <v>0</v>
      </c>
    </row>
    <row r="8539" spans="25:27">
      <c r="Y8539">
        <v>620111</v>
      </c>
      <c r="Z8539" s="31">
        <v>45067</v>
      </c>
      <c r="AA8539">
        <v>0</v>
      </c>
    </row>
    <row r="8540" spans="25:27">
      <c r="Y8540">
        <v>620111</v>
      </c>
      <c r="Z8540" s="31">
        <v>45068</v>
      </c>
      <c r="AA8540">
        <v>0</v>
      </c>
    </row>
    <row r="8541" spans="25:27">
      <c r="Y8541">
        <v>620111</v>
      </c>
      <c r="Z8541" s="31">
        <v>45069</v>
      </c>
      <c r="AA8541">
        <v>0</v>
      </c>
    </row>
    <row r="8542" spans="25:27">
      <c r="Y8542">
        <v>620111</v>
      </c>
      <c r="Z8542" s="31">
        <v>45070</v>
      </c>
      <c r="AA8542">
        <v>0</v>
      </c>
    </row>
    <row r="8543" spans="25:27">
      <c r="Y8543">
        <v>620111</v>
      </c>
      <c r="Z8543" s="31">
        <v>45071</v>
      </c>
      <c r="AA8543">
        <v>0</v>
      </c>
    </row>
    <row r="8544" spans="25:27">
      <c r="Y8544">
        <v>620111</v>
      </c>
      <c r="Z8544" s="31">
        <v>45072</v>
      </c>
      <c r="AA8544">
        <v>0</v>
      </c>
    </row>
    <row r="8545" spans="25:27">
      <c r="Y8545">
        <v>620111</v>
      </c>
      <c r="Z8545" s="31">
        <v>45073</v>
      </c>
      <c r="AA8545">
        <v>0</v>
      </c>
    </row>
    <row r="8546" spans="25:27">
      <c r="Y8546">
        <v>620111</v>
      </c>
      <c r="Z8546" s="31">
        <v>45074</v>
      </c>
      <c r="AA8546">
        <v>0</v>
      </c>
    </row>
    <row r="8547" spans="25:27">
      <c r="Y8547">
        <v>620111</v>
      </c>
      <c r="Z8547" s="31">
        <v>45075</v>
      </c>
      <c r="AA8547">
        <v>0</v>
      </c>
    </row>
    <row r="8548" spans="25:27">
      <c r="Y8548">
        <v>620111</v>
      </c>
      <c r="Z8548" s="31">
        <v>45076</v>
      </c>
      <c r="AA8548">
        <v>0</v>
      </c>
    </row>
    <row r="8549" spans="25:27">
      <c r="Y8549">
        <v>620111</v>
      </c>
      <c r="Z8549" s="31">
        <v>45077</v>
      </c>
      <c r="AA8549">
        <v>0</v>
      </c>
    </row>
    <row r="8550" spans="25:27">
      <c r="Y8550">
        <v>620111</v>
      </c>
      <c r="Z8550" s="31">
        <v>45078</v>
      </c>
      <c r="AA8550">
        <v>0</v>
      </c>
    </row>
    <row r="8551" spans="25:27">
      <c r="Y8551">
        <v>620111</v>
      </c>
      <c r="Z8551" s="31">
        <v>45079</v>
      </c>
      <c r="AA8551">
        <v>0</v>
      </c>
    </row>
    <row r="8552" spans="25:27">
      <c r="Y8552">
        <v>620111</v>
      </c>
      <c r="Z8552" s="31">
        <v>45080</v>
      </c>
      <c r="AA8552">
        <v>0</v>
      </c>
    </row>
    <row r="8553" spans="25:27">
      <c r="Y8553">
        <v>620111</v>
      </c>
      <c r="Z8553" s="31">
        <v>45081</v>
      </c>
      <c r="AA8553">
        <v>0</v>
      </c>
    </row>
    <row r="8554" spans="25:27">
      <c r="Y8554">
        <v>620111</v>
      </c>
      <c r="Z8554" s="31">
        <v>45082</v>
      </c>
      <c r="AA8554">
        <v>0</v>
      </c>
    </row>
    <row r="8555" spans="25:27">
      <c r="Y8555">
        <v>620111</v>
      </c>
      <c r="Z8555" s="31">
        <v>45083</v>
      </c>
      <c r="AA8555">
        <v>0</v>
      </c>
    </row>
    <row r="8556" spans="25:27">
      <c r="Y8556">
        <v>620111</v>
      </c>
      <c r="Z8556" s="31">
        <v>45084</v>
      </c>
      <c r="AA8556">
        <v>0</v>
      </c>
    </row>
    <row r="8557" spans="25:27">
      <c r="Y8557">
        <v>620111</v>
      </c>
      <c r="Z8557" s="31">
        <v>45085</v>
      </c>
      <c r="AA8557">
        <v>0</v>
      </c>
    </row>
    <row r="8558" spans="25:27">
      <c r="Y8558">
        <v>620111</v>
      </c>
      <c r="Z8558" s="31">
        <v>45086</v>
      </c>
      <c r="AA8558">
        <v>0</v>
      </c>
    </row>
    <row r="8559" spans="25:27">
      <c r="Y8559">
        <v>620111</v>
      </c>
      <c r="Z8559" s="31">
        <v>45087</v>
      </c>
      <c r="AA8559">
        <v>0</v>
      </c>
    </row>
    <row r="8560" spans="25:27">
      <c r="Y8560">
        <v>620111</v>
      </c>
      <c r="Z8560" s="31">
        <v>45088</v>
      </c>
      <c r="AA8560">
        <v>0</v>
      </c>
    </row>
    <row r="8561" spans="25:27">
      <c r="Y8561">
        <v>620111</v>
      </c>
      <c r="Z8561" s="31">
        <v>45089</v>
      </c>
      <c r="AA8561">
        <v>0</v>
      </c>
    </row>
    <row r="8562" spans="25:27">
      <c r="Y8562">
        <v>620111</v>
      </c>
      <c r="Z8562" s="31">
        <v>45090</v>
      </c>
      <c r="AA8562">
        <v>0</v>
      </c>
    </row>
    <row r="8563" spans="25:27">
      <c r="Y8563">
        <v>620111</v>
      </c>
      <c r="Z8563" s="31">
        <v>45091</v>
      </c>
      <c r="AA8563">
        <v>0</v>
      </c>
    </row>
    <row r="8564" spans="25:27">
      <c r="Y8564">
        <v>620111</v>
      </c>
      <c r="Z8564" s="31">
        <v>45092</v>
      </c>
      <c r="AA8564">
        <v>0</v>
      </c>
    </row>
    <row r="8565" spans="25:27">
      <c r="Y8565">
        <v>620111</v>
      </c>
      <c r="Z8565" s="31">
        <v>45093</v>
      </c>
      <c r="AA8565">
        <v>0</v>
      </c>
    </row>
    <row r="8566" spans="25:27">
      <c r="Y8566">
        <v>620111</v>
      </c>
      <c r="Z8566" s="31">
        <v>45094</v>
      </c>
      <c r="AA8566">
        <v>0</v>
      </c>
    </row>
    <row r="8567" spans="25:27">
      <c r="Y8567">
        <v>620111</v>
      </c>
      <c r="Z8567" s="31">
        <v>45095</v>
      </c>
      <c r="AA8567">
        <v>0</v>
      </c>
    </row>
    <row r="8568" spans="25:27">
      <c r="Y8568">
        <v>620111</v>
      </c>
      <c r="Z8568" s="31">
        <v>45096</v>
      </c>
      <c r="AA8568">
        <v>0</v>
      </c>
    </row>
    <row r="8569" spans="25:27">
      <c r="Y8569">
        <v>620111</v>
      </c>
      <c r="Z8569" s="31">
        <v>45097</v>
      </c>
      <c r="AA8569">
        <v>0</v>
      </c>
    </row>
    <row r="8570" spans="25:27">
      <c r="Y8570">
        <v>620111</v>
      </c>
      <c r="Z8570" s="31">
        <v>45098</v>
      </c>
      <c r="AA8570">
        <v>0</v>
      </c>
    </row>
    <row r="8571" spans="25:27">
      <c r="Y8571">
        <v>620111</v>
      </c>
      <c r="Z8571" s="31">
        <v>45099</v>
      </c>
      <c r="AA8571">
        <v>0</v>
      </c>
    </row>
    <row r="8572" spans="25:27">
      <c r="Y8572">
        <v>620111</v>
      </c>
      <c r="Z8572" s="31">
        <v>45100</v>
      </c>
      <c r="AA8572">
        <v>0</v>
      </c>
    </row>
    <row r="8573" spans="25:27">
      <c r="Y8573">
        <v>620111</v>
      </c>
      <c r="Z8573" s="31">
        <v>45101</v>
      </c>
      <c r="AA8573">
        <v>0</v>
      </c>
    </row>
    <row r="8574" spans="25:27">
      <c r="Y8574">
        <v>620111</v>
      </c>
      <c r="Z8574" s="31">
        <v>45102</v>
      </c>
      <c r="AA8574">
        <v>19</v>
      </c>
    </row>
    <row r="8575" spans="25:27">
      <c r="Y8575">
        <v>620111</v>
      </c>
      <c r="Z8575" s="31">
        <v>45103</v>
      </c>
      <c r="AA8575">
        <v>0</v>
      </c>
    </row>
    <row r="8576" spans="25:27">
      <c r="Y8576">
        <v>620111</v>
      </c>
      <c r="Z8576" s="31">
        <v>45104</v>
      </c>
      <c r="AA8576">
        <v>0</v>
      </c>
    </row>
    <row r="8577" spans="25:27">
      <c r="Y8577">
        <v>620111</v>
      </c>
      <c r="Z8577" s="31">
        <v>45105</v>
      </c>
      <c r="AA8577">
        <v>0</v>
      </c>
    </row>
    <row r="8578" spans="25:27">
      <c r="Y8578">
        <v>620111</v>
      </c>
      <c r="Z8578" s="31">
        <v>45106</v>
      </c>
      <c r="AA8578">
        <v>0</v>
      </c>
    </row>
    <row r="8579" spans="25:27">
      <c r="Y8579">
        <v>620111</v>
      </c>
      <c r="Z8579" s="31">
        <v>45107</v>
      </c>
      <c r="AA8579">
        <v>6</v>
      </c>
    </row>
    <row r="8580" spans="25:27">
      <c r="Y8580">
        <v>620111</v>
      </c>
      <c r="Z8580" s="31">
        <v>45108</v>
      </c>
      <c r="AA8580">
        <v>4</v>
      </c>
    </row>
    <row r="8581" spans="25:27">
      <c r="Y8581">
        <v>620111</v>
      </c>
      <c r="Z8581" s="31">
        <v>45109</v>
      </c>
      <c r="AA8581">
        <v>2</v>
      </c>
    </row>
    <row r="8582" spans="25:27">
      <c r="Y8582">
        <v>620111</v>
      </c>
      <c r="Z8582" s="31">
        <v>45110</v>
      </c>
      <c r="AA8582">
        <v>3</v>
      </c>
    </row>
    <row r="8583" spans="25:27">
      <c r="Y8583">
        <v>620111</v>
      </c>
      <c r="Z8583" s="31">
        <v>45111</v>
      </c>
      <c r="AA8583">
        <v>11</v>
      </c>
    </row>
    <row r="8584" spans="25:27">
      <c r="Y8584">
        <v>620111</v>
      </c>
      <c r="Z8584" s="31">
        <v>45112</v>
      </c>
      <c r="AA8584">
        <v>9</v>
      </c>
    </row>
    <row r="8585" spans="25:27">
      <c r="Y8585">
        <v>620111</v>
      </c>
      <c r="Z8585" s="31">
        <v>45113</v>
      </c>
      <c r="AA8585">
        <v>7</v>
      </c>
    </row>
    <row r="8586" spans="25:27">
      <c r="Y8586">
        <v>620111</v>
      </c>
      <c r="Z8586" s="31">
        <v>45114</v>
      </c>
      <c r="AA8586">
        <v>7</v>
      </c>
    </row>
    <row r="8587" spans="25:27">
      <c r="Y8587">
        <v>620111</v>
      </c>
      <c r="Z8587" s="31">
        <v>45115</v>
      </c>
      <c r="AA8587">
        <v>6</v>
      </c>
    </row>
    <row r="8588" spans="25:27">
      <c r="Y8588">
        <v>620111</v>
      </c>
      <c r="Z8588" s="31">
        <v>45116</v>
      </c>
      <c r="AA8588">
        <v>10</v>
      </c>
    </row>
    <row r="8589" spans="25:27">
      <c r="Y8589">
        <v>620111</v>
      </c>
      <c r="Z8589" s="31">
        <v>45117</v>
      </c>
      <c r="AA8589">
        <v>16</v>
      </c>
    </row>
    <row r="8590" spans="25:27">
      <c r="Y8590">
        <v>620111</v>
      </c>
      <c r="Z8590" s="31">
        <v>45118</v>
      </c>
      <c r="AA8590">
        <v>12</v>
      </c>
    </row>
    <row r="8591" spans="25:27">
      <c r="Y8591">
        <v>620111</v>
      </c>
      <c r="Z8591" s="31">
        <v>45119</v>
      </c>
      <c r="AA8591">
        <v>0</v>
      </c>
    </row>
    <row r="8592" spans="25:27">
      <c r="Y8592">
        <v>620111</v>
      </c>
      <c r="Z8592" s="31">
        <v>45120</v>
      </c>
      <c r="AA8592">
        <v>0</v>
      </c>
    </row>
    <row r="8593" spans="25:27">
      <c r="Y8593">
        <v>620111</v>
      </c>
      <c r="Z8593" s="31">
        <v>45121</v>
      </c>
      <c r="AA8593">
        <v>4</v>
      </c>
    </row>
    <row r="8594" spans="25:27">
      <c r="Y8594">
        <v>620111</v>
      </c>
      <c r="Z8594" s="31">
        <v>45122</v>
      </c>
      <c r="AA8594">
        <v>6</v>
      </c>
    </row>
    <row r="8595" spans="25:27">
      <c r="Y8595">
        <v>620111</v>
      </c>
      <c r="Z8595" s="31">
        <v>45123</v>
      </c>
      <c r="AA8595">
        <v>5</v>
      </c>
    </row>
    <row r="8596" spans="25:27">
      <c r="Y8596">
        <v>620111</v>
      </c>
      <c r="Z8596" s="31">
        <v>45124</v>
      </c>
      <c r="AA8596">
        <v>2</v>
      </c>
    </row>
    <row r="8597" spans="25:27">
      <c r="Y8597">
        <v>620111</v>
      </c>
      <c r="Z8597" s="31">
        <v>45125</v>
      </c>
      <c r="AA8597">
        <v>0</v>
      </c>
    </row>
    <row r="8598" spans="25:27">
      <c r="Y8598">
        <v>620111</v>
      </c>
      <c r="Z8598" s="31">
        <v>45126</v>
      </c>
      <c r="AA8598">
        <v>1</v>
      </c>
    </row>
    <row r="8599" spans="25:27">
      <c r="Y8599">
        <v>620111</v>
      </c>
      <c r="Z8599" s="31">
        <v>45127</v>
      </c>
      <c r="AA8599">
        <v>4</v>
      </c>
    </row>
    <row r="8600" spans="25:27">
      <c r="Y8600">
        <v>620111</v>
      </c>
      <c r="Z8600" s="31">
        <v>45128</v>
      </c>
      <c r="AA8600">
        <v>0</v>
      </c>
    </row>
    <row r="8601" spans="25:27">
      <c r="Y8601">
        <v>620111</v>
      </c>
      <c r="Z8601" s="31">
        <v>45129</v>
      </c>
      <c r="AA8601">
        <v>18</v>
      </c>
    </row>
    <row r="8602" spans="25:27">
      <c r="Y8602">
        <v>620111</v>
      </c>
      <c r="Z8602" s="31">
        <v>45130</v>
      </c>
      <c r="AA8602">
        <v>6</v>
      </c>
    </row>
    <row r="8603" spans="25:27">
      <c r="Y8603">
        <v>620111</v>
      </c>
      <c r="Z8603" s="31">
        <v>45131</v>
      </c>
      <c r="AA8603">
        <v>0</v>
      </c>
    </row>
    <row r="8604" spans="25:27">
      <c r="Y8604">
        <v>620111</v>
      </c>
      <c r="Z8604" s="31">
        <v>45132</v>
      </c>
      <c r="AA8604">
        <v>0</v>
      </c>
    </row>
    <row r="8605" spans="25:27">
      <c r="Y8605">
        <v>620111</v>
      </c>
      <c r="Z8605" s="31">
        <v>45133</v>
      </c>
      <c r="AA8605">
        <v>1</v>
      </c>
    </row>
    <row r="8606" spans="25:27">
      <c r="Y8606">
        <v>620111</v>
      </c>
      <c r="Z8606" s="31">
        <v>45134</v>
      </c>
      <c r="AA8606">
        <v>10</v>
      </c>
    </row>
    <row r="8607" spans="25:27">
      <c r="Y8607">
        <v>620111</v>
      </c>
      <c r="Z8607" s="31">
        <v>45135</v>
      </c>
      <c r="AA8607">
        <v>15</v>
      </c>
    </row>
    <row r="8608" spans="25:27">
      <c r="Y8608">
        <v>620111</v>
      </c>
      <c r="Z8608" s="31">
        <v>45136</v>
      </c>
      <c r="AA8608">
        <v>13</v>
      </c>
    </row>
    <row r="8609" spans="25:27">
      <c r="Y8609">
        <v>620111</v>
      </c>
      <c r="Z8609" s="31">
        <v>45137</v>
      </c>
      <c r="AA8609">
        <v>3</v>
      </c>
    </row>
    <row r="8610" spans="25:27">
      <c r="Y8610">
        <v>620111</v>
      </c>
      <c r="Z8610" s="31">
        <v>45138</v>
      </c>
      <c r="AA8610">
        <v>15</v>
      </c>
    </row>
    <row r="8611" spans="25:27">
      <c r="Y8611">
        <v>620111</v>
      </c>
      <c r="Z8611" s="31">
        <v>45139</v>
      </c>
      <c r="AA8611">
        <v>9</v>
      </c>
    </row>
    <row r="8612" spans="25:27">
      <c r="Y8612">
        <v>620111</v>
      </c>
      <c r="Z8612" s="31">
        <v>45140</v>
      </c>
      <c r="AA8612">
        <v>13</v>
      </c>
    </row>
    <row r="8613" spans="25:27">
      <c r="Y8613">
        <v>620111</v>
      </c>
      <c r="Z8613" s="31">
        <v>45141</v>
      </c>
      <c r="AA8613">
        <v>0</v>
      </c>
    </row>
    <row r="8614" spans="25:27">
      <c r="Y8614">
        <v>620111</v>
      </c>
      <c r="Z8614" s="31">
        <v>45142</v>
      </c>
      <c r="AA8614">
        <v>0</v>
      </c>
    </row>
    <row r="8615" spans="25:27">
      <c r="Y8615">
        <v>620111</v>
      </c>
      <c r="Z8615" s="31">
        <v>45143</v>
      </c>
      <c r="AA8615">
        <v>8</v>
      </c>
    </row>
    <row r="8616" spans="25:27">
      <c r="Y8616">
        <v>620111</v>
      </c>
      <c r="Z8616" s="31">
        <v>45144</v>
      </c>
      <c r="AA8616">
        <v>13</v>
      </c>
    </row>
    <row r="8617" spans="25:27">
      <c r="Y8617">
        <v>620111</v>
      </c>
      <c r="Z8617" s="31">
        <v>45145</v>
      </c>
      <c r="AA8617">
        <v>0</v>
      </c>
    </row>
    <row r="8618" spans="25:27">
      <c r="Y8618">
        <v>620111</v>
      </c>
      <c r="Z8618" s="31">
        <v>45146</v>
      </c>
      <c r="AA8618">
        <v>0</v>
      </c>
    </row>
    <row r="8619" spans="25:27">
      <c r="Y8619">
        <v>620111</v>
      </c>
      <c r="Z8619" s="31">
        <v>45147</v>
      </c>
      <c r="AA8619">
        <v>0</v>
      </c>
    </row>
    <row r="8620" spans="25:27">
      <c r="Y8620">
        <v>620111</v>
      </c>
      <c r="Z8620" s="31">
        <v>45148</v>
      </c>
      <c r="AA8620">
        <v>0</v>
      </c>
    </row>
    <row r="8621" spans="25:27">
      <c r="Y8621">
        <v>620111</v>
      </c>
      <c r="Z8621" s="31">
        <v>45149</v>
      </c>
      <c r="AA8621">
        <v>14</v>
      </c>
    </row>
    <row r="8622" spans="25:27">
      <c r="Y8622">
        <v>620111</v>
      </c>
      <c r="Z8622" s="31">
        <v>45150</v>
      </c>
      <c r="AA8622">
        <v>7</v>
      </c>
    </row>
    <row r="8623" spans="25:27">
      <c r="Y8623">
        <v>620111</v>
      </c>
      <c r="Z8623" s="31">
        <v>45151</v>
      </c>
      <c r="AA8623">
        <v>15</v>
      </c>
    </row>
    <row r="8624" spans="25:27">
      <c r="Y8624">
        <v>620111</v>
      </c>
      <c r="Z8624" s="31">
        <v>45152</v>
      </c>
      <c r="AA8624">
        <v>0</v>
      </c>
    </row>
    <row r="8625" spans="25:27">
      <c r="Y8625">
        <v>620111</v>
      </c>
      <c r="Z8625" s="31">
        <v>45153</v>
      </c>
      <c r="AA8625">
        <v>0</v>
      </c>
    </row>
    <row r="8626" spans="25:27">
      <c r="Y8626">
        <v>620111</v>
      </c>
      <c r="Z8626" s="31">
        <v>45154</v>
      </c>
      <c r="AA8626">
        <v>10</v>
      </c>
    </row>
    <row r="8627" spans="25:27">
      <c r="Y8627">
        <v>620111</v>
      </c>
      <c r="Z8627" s="31">
        <v>45155</v>
      </c>
      <c r="AA8627">
        <v>5</v>
      </c>
    </row>
    <row r="8628" spans="25:27">
      <c r="Y8628">
        <v>620111</v>
      </c>
      <c r="Z8628" s="31">
        <v>45156</v>
      </c>
      <c r="AA8628">
        <v>0</v>
      </c>
    </row>
    <row r="8629" spans="25:27">
      <c r="Y8629">
        <v>620111</v>
      </c>
      <c r="Z8629" s="31">
        <v>45157</v>
      </c>
      <c r="AA8629">
        <v>0</v>
      </c>
    </row>
    <row r="8630" spans="25:27">
      <c r="Y8630">
        <v>620111</v>
      </c>
      <c r="Z8630" s="31">
        <v>45158</v>
      </c>
      <c r="AA8630">
        <v>0</v>
      </c>
    </row>
    <row r="8631" spans="25:27">
      <c r="Y8631">
        <v>620111</v>
      </c>
      <c r="Z8631" s="31">
        <v>45159</v>
      </c>
      <c r="AA8631">
        <v>0</v>
      </c>
    </row>
    <row r="8632" spans="25:27">
      <c r="Y8632">
        <v>620111</v>
      </c>
      <c r="Z8632" s="31">
        <v>45160</v>
      </c>
      <c r="AA8632">
        <v>0</v>
      </c>
    </row>
    <row r="8633" spans="25:27">
      <c r="Y8633">
        <v>620111</v>
      </c>
      <c r="Z8633" s="31">
        <v>45161</v>
      </c>
      <c r="AA8633">
        <v>11</v>
      </c>
    </row>
    <row r="8634" spans="25:27">
      <c r="Y8634">
        <v>620111</v>
      </c>
      <c r="Z8634" s="31">
        <v>45162</v>
      </c>
      <c r="AA8634">
        <v>14</v>
      </c>
    </row>
    <row r="8635" spans="25:27">
      <c r="Y8635">
        <v>620111</v>
      </c>
      <c r="Z8635" s="31">
        <v>45163</v>
      </c>
      <c r="AA8635">
        <v>13</v>
      </c>
    </row>
    <row r="8636" spans="25:27">
      <c r="Y8636">
        <v>620111</v>
      </c>
      <c r="Z8636" s="31">
        <v>45164</v>
      </c>
      <c r="AA8636">
        <v>0</v>
      </c>
    </row>
    <row r="8637" spans="25:27">
      <c r="Y8637">
        <v>620111</v>
      </c>
      <c r="Z8637" s="31">
        <v>45165</v>
      </c>
      <c r="AA8637">
        <v>0</v>
      </c>
    </row>
    <row r="8638" spans="25:27">
      <c r="Y8638">
        <v>620111</v>
      </c>
      <c r="Z8638" s="31">
        <v>45166</v>
      </c>
      <c r="AA8638">
        <v>11</v>
      </c>
    </row>
    <row r="8639" spans="25:27">
      <c r="Y8639">
        <v>620111</v>
      </c>
      <c r="Z8639" s="31">
        <v>45167</v>
      </c>
      <c r="AA8639">
        <v>0</v>
      </c>
    </row>
    <row r="8640" spans="25:27">
      <c r="Y8640">
        <v>620111</v>
      </c>
      <c r="Z8640" s="31">
        <v>45168</v>
      </c>
      <c r="AA8640">
        <v>0</v>
      </c>
    </row>
    <row r="8641" spans="25:27">
      <c r="Y8641">
        <v>620111</v>
      </c>
      <c r="Z8641" s="31">
        <v>45169</v>
      </c>
      <c r="AA8641">
        <v>0</v>
      </c>
    </row>
    <row r="8642" spans="25:27">
      <c r="Y8642">
        <v>620111</v>
      </c>
      <c r="Z8642" s="31">
        <v>45170</v>
      </c>
      <c r="AA8642">
        <v>0</v>
      </c>
    </row>
    <row r="8643" spans="25:27">
      <c r="Y8643">
        <v>620111</v>
      </c>
      <c r="Z8643" s="31">
        <v>45171</v>
      </c>
      <c r="AA8643">
        <v>0</v>
      </c>
    </row>
    <row r="8644" spans="25:27">
      <c r="Y8644">
        <v>620111</v>
      </c>
      <c r="Z8644" s="31">
        <v>45172</v>
      </c>
      <c r="AA8644">
        <v>2</v>
      </c>
    </row>
    <row r="8645" spans="25:27">
      <c r="Y8645">
        <v>620111</v>
      </c>
      <c r="Z8645" s="31">
        <v>45173</v>
      </c>
      <c r="AA8645">
        <v>0</v>
      </c>
    </row>
    <row r="8646" spans="25:27">
      <c r="Y8646">
        <v>620111</v>
      </c>
      <c r="Z8646" s="31">
        <v>45174</v>
      </c>
      <c r="AA8646">
        <v>0</v>
      </c>
    </row>
    <row r="8647" spans="25:27">
      <c r="Y8647">
        <v>620111</v>
      </c>
      <c r="Z8647" s="31">
        <v>45175</v>
      </c>
      <c r="AA8647">
        <v>0</v>
      </c>
    </row>
    <row r="8648" spans="25:27">
      <c r="Y8648">
        <v>620111</v>
      </c>
      <c r="Z8648" s="31">
        <v>45176</v>
      </c>
      <c r="AA8648">
        <v>0</v>
      </c>
    </row>
    <row r="8649" spans="25:27">
      <c r="Y8649">
        <v>620111</v>
      </c>
      <c r="Z8649" s="31">
        <v>45177</v>
      </c>
      <c r="AA8649">
        <v>0</v>
      </c>
    </row>
    <row r="8650" spans="25:27">
      <c r="Y8650">
        <v>620111</v>
      </c>
      <c r="Z8650" s="31">
        <v>45178</v>
      </c>
      <c r="AA8650">
        <v>1</v>
      </c>
    </row>
    <row r="8651" spans="25:27">
      <c r="Y8651">
        <v>620111</v>
      </c>
      <c r="Z8651" s="31">
        <v>45179</v>
      </c>
      <c r="AA8651">
        <v>7</v>
      </c>
    </row>
    <row r="8652" spans="25:27">
      <c r="Y8652">
        <v>620111</v>
      </c>
      <c r="Z8652" s="31">
        <v>45180</v>
      </c>
      <c r="AA8652">
        <v>10</v>
      </c>
    </row>
    <row r="8653" spans="25:27">
      <c r="Y8653">
        <v>620111</v>
      </c>
      <c r="Z8653" s="31">
        <v>45181</v>
      </c>
      <c r="AA8653">
        <v>8</v>
      </c>
    </row>
    <row r="8654" spans="25:27">
      <c r="Y8654">
        <v>620111</v>
      </c>
      <c r="Z8654" s="31">
        <v>45182</v>
      </c>
      <c r="AA8654">
        <v>14</v>
      </c>
    </row>
    <row r="8655" spans="25:27">
      <c r="Y8655">
        <v>620111</v>
      </c>
      <c r="Z8655" s="31">
        <v>45183</v>
      </c>
      <c r="AA8655">
        <v>4</v>
      </c>
    </row>
    <row r="8656" spans="25:27">
      <c r="Y8656">
        <v>620111</v>
      </c>
      <c r="Z8656" s="31">
        <v>45184</v>
      </c>
      <c r="AA8656">
        <v>6</v>
      </c>
    </row>
    <row r="8657" spans="25:27">
      <c r="Y8657">
        <v>620111</v>
      </c>
      <c r="Z8657" s="31">
        <v>45185</v>
      </c>
      <c r="AA8657">
        <v>12</v>
      </c>
    </row>
    <row r="8658" spans="25:27">
      <c r="Y8658">
        <v>620111</v>
      </c>
      <c r="Z8658" s="31">
        <v>45186</v>
      </c>
      <c r="AA8658">
        <v>10</v>
      </c>
    </row>
    <row r="8659" spans="25:27">
      <c r="Y8659">
        <v>620111</v>
      </c>
      <c r="Z8659" s="31">
        <v>45187</v>
      </c>
      <c r="AA8659">
        <v>1</v>
      </c>
    </row>
    <row r="8660" spans="25:27">
      <c r="Y8660">
        <v>620111</v>
      </c>
      <c r="Z8660" s="31">
        <v>45188</v>
      </c>
      <c r="AA8660">
        <v>0</v>
      </c>
    </row>
    <row r="8661" spans="25:27">
      <c r="Y8661">
        <v>620111</v>
      </c>
      <c r="Z8661" s="31">
        <v>45189</v>
      </c>
      <c r="AA8661">
        <v>0</v>
      </c>
    </row>
    <row r="8662" spans="25:27">
      <c r="Y8662">
        <v>620111</v>
      </c>
      <c r="Z8662" s="31">
        <v>45190</v>
      </c>
      <c r="AA8662">
        <v>0</v>
      </c>
    </row>
    <row r="8663" spans="25:27">
      <c r="Y8663">
        <v>620111</v>
      </c>
      <c r="Z8663" s="31">
        <v>45191</v>
      </c>
      <c r="AA8663">
        <v>0</v>
      </c>
    </row>
    <row r="8664" spans="25:27">
      <c r="Y8664">
        <v>620111</v>
      </c>
      <c r="Z8664" s="31">
        <v>45192</v>
      </c>
      <c r="AA8664">
        <v>8</v>
      </c>
    </row>
    <row r="8665" spans="25:27">
      <c r="Y8665">
        <v>620111</v>
      </c>
      <c r="Z8665" s="31">
        <v>45193</v>
      </c>
      <c r="AA8665">
        <v>0</v>
      </c>
    </row>
    <row r="8666" spans="25:27">
      <c r="Y8666">
        <v>620111</v>
      </c>
      <c r="Z8666" s="31">
        <v>45194</v>
      </c>
      <c r="AA8666">
        <v>0</v>
      </c>
    </row>
    <row r="8667" spans="25:27">
      <c r="Y8667">
        <v>620111</v>
      </c>
      <c r="Z8667" s="31">
        <v>45195</v>
      </c>
      <c r="AA8667">
        <v>0</v>
      </c>
    </row>
    <row r="8668" spans="25:27">
      <c r="Y8668">
        <v>620111</v>
      </c>
      <c r="Z8668" s="31">
        <v>45196</v>
      </c>
      <c r="AA8668">
        <v>10</v>
      </c>
    </row>
    <row r="8669" spans="25:27">
      <c r="Y8669">
        <v>620111</v>
      </c>
      <c r="Z8669" s="31">
        <v>45197</v>
      </c>
      <c r="AA8669">
        <v>7</v>
      </c>
    </row>
    <row r="8670" spans="25:27">
      <c r="Y8670">
        <v>620111</v>
      </c>
      <c r="Z8670" s="31">
        <v>45198</v>
      </c>
      <c r="AA8670">
        <v>6</v>
      </c>
    </row>
    <row r="8671" spans="25:27">
      <c r="Y8671">
        <v>620111</v>
      </c>
      <c r="Z8671" s="31">
        <v>45199</v>
      </c>
      <c r="AA8671">
        <v>0</v>
      </c>
    </row>
    <row r="8672" spans="25:27">
      <c r="Y8672">
        <v>620111</v>
      </c>
      <c r="Z8672" s="31">
        <v>45200</v>
      </c>
      <c r="AA8672">
        <v>1</v>
      </c>
    </row>
    <row r="8673" spans="25:27">
      <c r="Y8673">
        <v>620111</v>
      </c>
      <c r="Z8673" s="31">
        <v>45201</v>
      </c>
      <c r="AA8673">
        <v>1</v>
      </c>
    </row>
    <row r="8674" spans="25:27">
      <c r="Y8674">
        <v>620111</v>
      </c>
      <c r="Z8674" s="31">
        <v>45202</v>
      </c>
      <c r="AA8674">
        <v>0</v>
      </c>
    </row>
    <row r="8675" spans="25:27">
      <c r="Y8675">
        <v>620111</v>
      </c>
      <c r="Z8675" s="31">
        <v>45203</v>
      </c>
      <c r="AA8675">
        <v>0</v>
      </c>
    </row>
    <row r="8676" spans="25:27">
      <c r="Y8676">
        <v>620111</v>
      </c>
      <c r="Z8676" s="31">
        <v>45204</v>
      </c>
      <c r="AA8676">
        <v>7</v>
      </c>
    </row>
    <row r="8677" spans="25:27">
      <c r="Y8677">
        <v>620111</v>
      </c>
      <c r="Z8677" s="31">
        <v>45205</v>
      </c>
      <c r="AA8677">
        <v>6</v>
      </c>
    </row>
    <row r="8678" spans="25:27">
      <c r="Y8678">
        <v>620111</v>
      </c>
      <c r="Z8678" s="31">
        <v>45206</v>
      </c>
      <c r="AA8678">
        <v>10</v>
      </c>
    </row>
    <row r="8679" spans="25:27">
      <c r="Y8679">
        <v>620111</v>
      </c>
      <c r="Z8679" s="31">
        <v>45207</v>
      </c>
      <c r="AA8679">
        <v>9</v>
      </c>
    </row>
    <row r="8680" spans="25:27">
      <c r="Y8680">
        <v>620111</v>
      </c>
      <c r="Z8680" s="31">
        <v>45208</v>
      </c>
      <c r="AA8680">
        <v>2</v>
      </c>
    </row>
    <row r="8681" spans="25:27">
      <c r="Y8681">
        <v>620111</v>
      </c>
      <c r="Z8681" s="31">
        <v>45209</v>
      </c>
      <c r="AA8681">
        <v>0</v>
      </c>
    </row>
    <row r="8682" spans="25:27">
      <c r="Y8682">
        <v>620111</v>
      </c>
      <c r="Z8682" s="31">
        <v>45210</v>
      </c>
      <c r="AA8682">
        <v>6</v>
      </c>
    </row>
    <row r="8683" spans="25:27">
      <c r="Y8683">
        <v>620111</v>
      </c>
      <c r="Z8683" s="31">
        <v>45211</v>
      </c>
      <c r="AA8683">
        <v>1</v>
      </c>
    </row>
    <row r="8684" spans="25:27">
      <c r="Y8684">
        <v>620111</v>
      </c>
      <c r="Z8684" s="31">
        <v>45212</v>
      </c>
      <c r="AA8684">
        <v>8</v>
      </c>
    </row>
    <row r="8685" spans="25:27">
      <c r="Y8685">
        <v>620111</v>
      </c>
      <c r="Z8685" s="31">
        <v>45213</v>
      </c>
      <c r="AA8685">
        <v>9</v>
      </c>
    </row>
    <row r="8686" spans="25:27">
      <c r="Y8686">
        <v>620111</v>
      </c>
      <c r="Z8686" s="31">
        <v>45214</v>
      </c>
      <c r="AA8686">
        <v>0</v>
      </c>
    </row>
    <row r="8687" spans="25:27">
      <c r="Y8687">
        <v>620111</v>
      </c>
      <c r="Z8687" s="31">
        <v>45215</v>
      </c>
      <c r="AA8687">
        <v>0</v>
      </c>
    </row>
    <row r="8688" spans="25:27">
      <c r="Y8688">
        <v>620111</v>
      </c>
      <c r="Z8688" s="31">
        <v>45216</v>
      </c>
      <c r="AA8688">
        <v>0</v>
      </c>
    </row>
    <row r="8689" spans="25:27">
      <c r="Y8689">
        <v>620111</v>
      </c>
      <c r="Z8689" s="31">
        <v>45217</v>
      </c>
      <c r="AA8689">
        <v>0</v>
      </c>
    </row>
    <row r="8690" spans="25:27">
      <c r="Y8690">
        <v>620111</v>
      </c>
      <c r="Z8690" s="31">
        <v>45218</v>
      </c>
      <c r="AA8690">
        <v>0</v>
      </c>
    </row>
    <row r="8691" spans="25:27">
      <c r="Y8691">
        <v>620111</v>
      </c>
      <c r="Z8691" s="31">
        <v>45219</v>
      </c>
      <c r="AA8691">
        <v>0</v>
      </c>
    </row>
    <row r="8692" spans="25:27">
      <c r="Y8692">
        <v>620111</v>
      </c>
      <c r="Z8692" s="31">
        <v>45220</v>
      </c>
      <c r="AA8692">
        <v>0</v>
      </c>
    </row>
    <row r="8693" spans="25:27">
      <c r="Y8693">
        <v>620111</v>
      </c>
      <c r="Z8693" s="31">
        <v>45221</v>
      </c>
      <c r="AA8693">
        <v>0</v>
      </c>
    </row>
    <row r="8694" spans="25:27">
      <c r="Y8694">
        <v>620111</v>
      </c>
      <c r="Z8694" s="31">
        <v>45222</v>
      </c>
      <c r="AA8694">
        <v>0</v>
      </c>
    </row>
    <row r="8695" spans="25:27">
      <c r="Y8695">
        <v>620111</v>
      </c>
      <c r="Z8695" s="31">
        <v>45223</v>
      </c>
      <c r="AA8695">
        <v>0</v>
      </c>
    </row>
    <row r="8696" spans="25:27">
      <c r="Y8696">
        <v>620111</v>
      </c>
      <c r="Z8696" s="31">
        <v>45224</v>
      </c>
      <c r="AA8696">
        <v>0</v>
      </c>
    </row>
    <row r="8697" spans="25:27">
      <c r="Y8697">
        <v>620111</v>
      </c>
      <c r="Z8697" s="31">
        <v>45225</v>
      </c>
      <c r="AA8697">
        <v>0</v>
      </c>
    </row>
    <row r="8698" spans="25:27">
      <c r="Y8698">
        <v>620111</v>
      </c>
      <c r="Z8698" s="31">
        <v>45226</v>
      </c>
      <c r="AA8698">
        <v>0</v>
      </c>
    </row>
    <row r="8699" spans="25:27">
      <c r="Y8699">
        <v>620111</v>
      </c>
      <c r="Z8699" s="31">
        <v>45227</v>
      </c>
      <c r="AA8699">
        <v>0</v>
      </c>
    </row>
    <row r="8700" spans="25:27">
      <c r="Y8700">
        <v>620111</v>
      </c>
      <c r="Z8700" s="31">
        <v>45228</v>
      </c>
      <c r="AA8700">
        <v>0</v>
      </c>
    </row>
    <row r="8701" spans="25:27">
      <c r="Y8701">
        <v>620111</v>
      </c>
      <c r="Z8701" s="31">
        <v>45229</v>
      </c>
      <c r="AA8701">
        <v>0</v>
      </c>
    </row>
    <row r="8702" spans="25:27">
      <c r="Y8702">
        <v>620111</v>
      </c>
      <c r="Z8702" s="31">
        <v>45230</v>
      </c>
      <c r="AA8702">
        <v>0</v>
      </c>
    </row>
    <row r="8703" spans="25:27">
      <c r="Y8703">
        <v>620111</v>
      </c>
      <c r="Z8703" s="31">
        <v>45231</v>
      </c>
      <c r="AA8703">
        <v>0</v>
      </c>
    </row>
    <row r="8704" spans="25:27">
      <c r="Y8704">
        <v>620111</v>
      </c>
      <c r="Z8704" s="31">
        <v>45232</v>
      </c>
      <c r="AA8704">
        <v>0</v>
      </c>
    </row>
    <row r="8705" spans="25:27">
      <c r="Y8705">
        <v>620111</v>
      </c>
      <c r="Z8705" s="31">
        <v>45233</v>
      </c>
      <c r="AA8705">
        <v>0</v>
      </c>
    </row>
    <row r="8706" spans="25:27">
      <c r="Y8706">
        <v>620111</v>
      </c>
      <c r="Z8706" s="31">
        <v>45234</v>
      </c>
      <c r="AA8706">
        <v>0</v>
      </c>
    </row>
    <row r="8707" spans="25:27">
      <c r="Y8707">
        <v>620111</v>
      </c>
      <c r="Z8707" s="31">
        <v>45235</v>
      </c>
      <c r="AA8707">
        <v>0</v>
      </c>
    </row>
    <row r="8708" spans="25:27">
      <c r="Y8708">
        <v>620111</v>
      </c>
      <c r="Z8708" s="31">
        <v>45236</v>
      </c>
      <c r="AA8708">
        <v>0</v>
      </c>
    </row>
    <row r="8709" spans="25:27">
      <c r="Y8709">
        <v>620111</v>
      </c>
      <c r="Z8709" s="31">
        <v>45237</v>
      </c>
      <c r="AA8709">
        <v>0</v>
      </c>
    </row>
    <row r="8710" spans="25:27">
      <c r="Y8710">
        <v>620111</v>
      </c>
      <c r="Z8710" s="31">
        <v>45238</v>
      </c>
      <c r="AA8710">
        <v>0</v>
      </c>
    </row>
    <row r="8711" spans="25:27">
      <c r="Y8711">
        <v>620111</v>
      </c>
      <c r="Z8711" s="31">
        <v>45239</v>
      </c>
      <c r="AA8711">
        <v>0</v>
      </c>
    </row>
    <row r="8712" spans="25:27">
      <c r="Y8712">
        <v>620111</v>
      </c>
      <c r="Z8712" s="31">
        <v>45240</v>
      </c>
      <c r="AA8712">
        <v>0</v>
      </c>
    </row>
    <row r="8713" spans="25:27">
      <c r="Y8713">
        <v>620111</v>
      </c>
      <c r="Z8713" s="31">
        <v>45241</v>
      </c>
      <c r="AA8713">
        <v>20</v>
      </c>
    </row>
    <row r="8714" spans="25:27">
      <c r="Y8714">
        <v>620111</v>
      </c>
      <c r="Z8714" s="31">
        <v>45242</v>
      </c>
      <c r="AA8714">
        <v>0</v>
      </c>
    </row>
    <row r="8715" spans="25:27">
      <c r="Y8715">
        <v>620111</v>
      </c>
      <c r="Z8715" s="31">
        <v>45243</v>
      </c>
      <c r="AA8715">
        <v>0</v>
      </c>
    </row>
    <row r="8716" spans="25:27">
      <c r="Y8716">
        <v>620111</v>
      </c>
      <c r="Z8716" s="31">
        <v>45244</v>
      </c>
      <c r="AA8716">
        <v>0</v>
      </c>
    </row>
    <row r="8717" spans="25:27">
      <c r="Y8717">
        <v>620111</v>
      </c>
      <c r="Z8717" s="31">
        <v>45245</v>
      </c>
      <c r="AA8717">
        <v>0</v>
      </c>
    </row>
    <row r="8718" spans="25:27">
      <c r="Y8718">
        <v>620111</v>
      </c>
      <c r="Z8718" s="31">
        <v>45246</v>
      </c>
      <c r="AA8718">
        <v>0</v>
      </c>
    </row>
    <row r="8719" spans="25:27">
      <c r="Y8719">
        <v>620111</v>
      </c>
      <c r="Z8719" s="31">
        <v>45247</v>
      </c>
      <c r="AA8719">
        <v>0</v>
      </c>
    </row>
    <row r="8720" spans="25:27">
      <c r="Y8720">
        <v>620111</v>
      </c>
      <c r="Z8720" s="31">
        <v>45248</v>
      </c>
      <c r="AA8720">
        <v>0</v>
      </c>
    </row>
    <row r="8721" spans="25:27">
      <c r="Y8721">
        <v>620111</v>
      </c>
      <c r="Z8721" s="31">
        <v>45249</v>
      </c>
      <c r="AA8721">
        <v>0</v>
      </c>
    </row>
    <row r="8722" spans="25:27">
      <c r="Y8722">
        <v>620111</v>
      </c>
      <c r="Z8722" s="31">
        <v>45250</v>
      </c>
      <c r="AA8722">
        <v>0</v>
      </c>
    </row>
    <row r="8723" spans="25:27">
      <c r="Y8723">
        <v>620111</v>
      </c>
      <c r="Z8723" s="31">
        <v>45251</v>
      </c>
      <c r="AA8723">
        <v>0</v>
      </c>
    </row>
    <row r="8724" spans="25:27">
      <c r="Y8724">
        <v>620111</v>
      </c>
      <c r="Z8724" s="31">
        <v>45252</v>
      </c>
      <c r="AA8724">
        <v>0</v>
      </c>
    </row>
    <row r="8725" spans="25:27">
      <c r="Y8725">
        <v>620111</v>
      </c>
      <c r="Z8725" s="31">
        <v>45253</v>
      </c>
      <c r="AA8725">
        <v>17</v>
      </c>
    </row>
    <row r="8726" spans="25:27">
      <c r="Y8726">
        <v>620111</v>
      </c>
      <c r="Z8726" s="31">
        <v>45254</v>
      </c>
      <c r="AA8726">
        <v>19</v>
      </c>
    </row>
    <row r="8727" spans="25:27">
      <c r="Y8727">
        <v>620111</v>
      </c>
      <c r="Z8727" s="31">
        <v>45255</v>
      </c>
      <c r="AA8727">
        <v>16</v>
      </c>
    </row>
    <row r="8728" spans="25:27">
      <c r="Y8728">
        <v>620111</v>
      </c>
      <c r="Z8728" s="31">
        <v>45256</v>
      </c>
      <c r="AA8728">
        <v>13</v>
      </c>
    </row>
    <row r="8729" spans="25:27">
      <c r="Y8729">
        <v>620111</v>
      </c>
      <c r="Z8729" s="31">
        <v>45257</v>
      </c>
      <c r="AA8729">
        <v>21</v>
      </c>
    </row>
    <row r="8730" spans="25:27">
      <c r="Y8730">
        <v>620111</v>
      </c>
      <c r="Z8730" s="31">
        <v>45258</v>
      </c>
      <c r="AA8730">
        <v>19</v>
      </c>
    </row>
    <row r="8731" spans="25:27">
      <c r="Y8731">
        <v>620111</v>
      </c>
      <c r="Z8731" s="31">
        <v>45259</v>
      </c>
      <c r="AA8731">
        <v>0</v>
      </c>
    </row>
    <row r="8732" spans="25:27">
      <c r="Y8732">
        <v>620111</v>
      </c>
      <c r="Z8732" s="31">
        <v>45260</v>
      </c>
      <c r="AA8732">
        <v>0</v>
      </c>
    </row>
    <row r="8733" spans="25:27">
      <c r="Y8733">
        <v>620111</v>
      </c>
      <c r="Z8733" s="31">
        <v>45261</v>
      </c>
      <c r="AA8733">
        <v>0</v>
      </c>
    </row>
    <row r="8734" spans="25:27">
      <c r="Y8734">
        <v>620111</v>
      </c>
      <c r="Z8734" s="31">
        <v>45262</v>
      </c>
      <c r="AA8734">
        <v>0</v>
      </c>
    </row>
    <row r="8735" spans="25:27">
      <c r="Y8735">
        <v>620111</v>
      </c>
      <c r="Z8735" s="31">
        <v>45263</v>
      </c>
      <c r="AA8735">
        <v>0</v>
      </c>
    </row>
    <row r="8736" spans="25:27">
      <c r="Y8736">
        <v>620111</v>
      </c>
      <c r="Z8736" s="31">
        <v>45264</v>
      </c>
      <c r="AA8736">
        <v>6</v>
      </c>
    </row>
    <row r="8737" spans="25:27">
      <c r="Y8737">
        <v>620111</v>
      </c>
      <c r="Z8737" s="31">
        <v>45265</v>
      </c>
      <c r="AA8737">
        <v>2</v>
      </c>
    </row>
    <row r="8738" spans="25:27">
      <c r="Y8738">
        <v>620111</v>
      </c>
      <c r="Z8738" s="31">
        <v>45266</v>
      </c>
      <c r="AA8738">
        <v>21</v>
      </c>
    </row>
    <row r="8739" spans="25:27">
      <c r="Y8739">
        <v>620111</v>
      </c>
      <c r="Z8739" s="31">
        <v>45267</v>
      </c>
      <c r="AA8739">
        <v>12</v>
      </c>
    </row>
    <row r="8740" spans="25:27">
      <c r="Y8740">
        <v>620111</v>
      </c>
      <c r="Z8740" s="31">
        <v>45268</v>
      </c>
      <c r="AA8740">
        <v>0</v>
      </c>
    </row>
    <row r="8741" spans="25:27">
      <c r="Y8741">
        <v>620111</v>
      </c>
      <c r="Z8741" s="31">
        <v>45269</v>
      </c>
      <c r="AA8741">
        <v>17</v>
      </c>
    </row>
    <row r="8742" spans="25:27">
      <c r="Y8742">
        <v>620111</v>
      </c>
      <c r="Z8742" s="31">
        <v>45270</v>
      </c>
      <c r="AA8742">
        <v>20</v>
      </c>
    </row>
    <row r="8743" spans="25:27">
      <c r="Y8743">
        <v>620111</v>
      </c>
      <c r="Z8743" s="31">
        <v>45271</v>
      </c>
      <c r="AA8743">
        <v>15</v>
      </c>
    </row>
    <row r="8744" spans="25:27">
      <c r="Y8744">
        <v>620111</v>
      </c>
      <c r="Z8744" s="31">
        <v>45272</v>
      </c>
      <c r="AA8744">
        <v>8</v>
      </c>
    </row>
    <row r="8745" spans="25:27">
      <c r="Y8745">
        <v>620111</v>
      </c>
      <c r="Z8745" s="31">
        <v>45273</v>
      </c>
      <c r="AA8745">
        <v>16</v>
      </c>
    </row>
    <row r="8746" spans="25:27">
      <c r="Y8746">
        <v>620111</v>
      </c>
      <c r="Z8746" s="31">
        <v>45274</v>
      </c>
      <c r="AA8746">
        <v>0</v>
      </c>
    </row>
    <row r="8747" spans="25:27">
      <c r="Y8747">
        <v>620111</v>
      </c>
      <c r="Z8747" s="31">
        <v>45275</v>
      </c>
      <c r="AA8747">
        <v>12</v>
      </c>
    </row>
    <row r="8748" spans="25:27">
      <c r="Y8748">
        <v>620111</v>
      </c>
      <c r="Z8748" s="31">
        <v>45276</v>
      </c>
      <c r="AA8748">
        <v>0</v>
      </c>
    </row>
    <row r="8749" spans="25:27">
      <c r="Y8749">
        <v>620111</v>
      </c>
      <c r="Z8749" s="31">
        <v>45277</v>
      </c>
      <c r="AA8749">
        <v>1</v>
      </c>
    </row>
    <row r="8750" spans="25:27">
      <c r="Y8750">
        <v>620111</v>
      </c>
      <c r="Z8750" s="31">
        <v>45278</v>
      </c>
      <c r="AA8750">
        <v>6</v>
      </c>
    </row>
    <row r="8751" spans="25:27">
      <c r="Y8751">
        <v>620111</v>
      </c>
      <c r="Z8751" s="31">
        <v>45279</v>
      </c>
      <c r="AA8751">
        <v>11</v>
      </c>
    </row>
    <row r="8752" spans="25:27">
      <c r="Y8752">
        <v>620111</v>
      </c>
      <c r="Z8752" s="31">
        <v>45280</v>
      </c>
      <c r="AA8752">
        <v>4</v>
      </c>
    </row>
    <row r="8753" spans="25:27">
      <c r="Y8753">
        <v>620111</v>
      </c>
      <c r="Z8753" s="31">
        <v>45281</v>
      </c>
      <c r="AA8753">
        <v>17</v>
      </c>
    </row>
    <row r="8754" spans="25:27">
      <c r="Y8754">
        <v>620111</v>
      </c>
      <c r="Z8754" s="31">
        <v>45282</v>
      </c>
      <c r="AA8754">
        <v>19</v>
      </c>
    </row>
    <row r="8755" spans="25:27">
      <c r="Y8755">
        <v>620111</v>
      </c>
      <c r="Z8755" s="31">
        <v>45283</v>
      </c>
      <c r="AA8755">
        <v>0</v>
      </c>
    </row>
    <row r="8756" spans="25:27">
      <c r="Y8756">
        <v>620111</v>
      </c>
      <c r="Z8756" s="31">
        <v>45284</v>
      </c>
      <c r="AA8756">
        <v>3</v>
      </c>
    </row>
    <row r="8757" spans="25:27">
      <c r="Y8757">
        <v>620111</v>
      </c>
      <c r="Z8757" s="31">
        <v>45285</v>
      </c>
      <c r="AA8757">
        <v>8</v>
      </c>
    </row>
    <row r="8758" spans="25:27">
      <c r="Y8758">
        <v>620111</v>
      </c>
      <c r="Z8758" s="31">
        <v>45286</v>
      </c>
      <c r="AA8758">
        <v>8</v>
      </c>
    </row>
    <row r="8759" spans="25:27">
      <c r="Y8759">
        <v>620111</v>
      </c>
      <c r="Z8759" s="31">
        <v>45287</v>
      </c>
      <c r="AA8759">
        <v>22</v>
      </c>
    </row>
    <row r="8760" spans="25:27">
      <c r="Y8760">
        <v>620111</v>
      </c>
      <c r="Z8760" s="31">
        <v>45288</v>
      </c>
      <c r="AA8760">
        <v>0</v>
      </c>
    </row>
    <row r="8761" spans="25:27">
      <c r="Y8761">
        <v>620111</v>
      </c>
      <c r="Z8761" s="31">
        <v>45289</v>
      </c>
      <c r="AA8761">
        <v>7</v>
      </c>
    </row>
    <row r="8762" spans="25:27">
      <c r="Y8762">
        <v>620111</v>
      </c>
      <c r="Z8762" s="31">
        <v>45290</v>
      </c>
      <c r="AA8762">
        <v>11</v>
      </c>
    </row>
    <row r="8763" spans="25:27">
      <c r="Y8763">
        <v>620111</v>
      </c>
      <c r="Z8763" s="31">
        <v>45291</v>
      </c>
      <c r="AA8763">
        <v>0</v>
      </c>
    </row>
    <row r="8764" spans="25:27">
      <c r="Y8764">
        <v>620112</v>
      </c>
      <c r="Z8764" s="31">
        <v>43832</v>
      </c>
      <c r="AA8764">
        <v>13</v>
      </c>
    </row>
    <row r="8765" spans="25:27">
      <c r="Y8765">
        <v>620112</v>
      </c>
      <c r="Z8765" s="31">
        <v>43833</v>
      </c>
      <c r="AA8765">
        <v>19</v>
      </c>
    </row>
    <row r="8766" spans="25:27">
      <c r="Y8766">
        <v>620112</v>
      </c>
      <c r="Z8766" s="31">
        <v>43834</v>
      </c>
      <c r="AA8766">
        <v>19</v>
      </c>
    </row>
    <row r="8767" spans="25:27">
      <c r="Y8767">
        <v>620112</v>
      </c>
      <c r="Z8767" s="31">
        <v>43835</v>
      </c>
      <c r="AA8767">
        <v>13</v>
      </c>
    </row>
    <row r="8768" spans="25:27">
      <c r="Y8768">
        <v>620112</v>
      </c>
      <c r="Z8768" s="31">
        <v>43836</v>
      </c>
      <c r="AA8768">
        <v>19</v>
      </c>
    </row>
    <row r="8769" spans="25:27">
      <c r="Y8769">
        <v>620112</v>
      </c>
      <c r="Z8769" s="31">
        <v>43837</v>
      </c>
      <c r="AA8769">
        <v>10</v>
      </c>
    </row>
    <row r="8770" spans="25:27">
      <c r="Y8770">
        <v>620112</v>
      </c>
      <c r="Z8770" s="31">
        <v>43838</v>
      </c>
      <c r="AA8770">
        <v>12</v>
      </c>
    </row>
    <row r="8771" spans="25:27">
      <c r="Y8771">
        <v>620112</v>
      </c>
      <c r="Z8771" s="31">
        <v>43839</v>
      </c>
      <c r="AA8771">
        <v>17</v>
      </c>
    </row>
    <row r="8772" spans="25:27">
      <c r="Y8772">
        <v>620112</v>
      </c>
      <c r="Z8772" s="31">
        <v>43840</v>
      </c>
      <c r="AA8772">
        <v>10</v>
      </c>
    </row>
    <row r="8773" spans="25:27">
      <c r="Y8773">
        <v>620112</v>
      </c>
      <c r="Z8773" s="31">
        <v>43841</v>
      </c>
      <c r="AA8773">
        <v>3</v>
      </c>
    </row>
    <row r="8774" spans="25:27">
      <c r="Y8774">
        <v>620112</v>
      </c>
      <c r="Z8774" s="31">
        <v>43842</v>
      </c>
      <c r="AA8774">
        <v>2</v>
      </c>
    </row>
    <row r="8775" spans="25:27">
      <c r="Y8775">
        <v>620112</v>
      </c>
      <c r="Z8775" s="31">
        <v>43843</v>
      </c>
      <c r="AA8775">
        <v>0</v>
      </c>
    </row>
    <row r="8776" spans="25:27">
      <c r="Y8776">
        <v>620112</v>
      </c>
      <c r="Z8776" s="31">
        <v>43844</v>
      </c>
      <c r="AA8776">
        <v>0</v>
      </c>
    </row>
    <row r="8777" spans="25:27">
      <c r="Y8777">
        <v>620112</v>
      </c>
      <c r="Z8777" s="31">
        <v>43845</v>
      </c>
      <c r="AA8777">
        <v>6</v>
      </c>
    </row>
    <row r="8778" spans="25:27">
      <c r="Y8778">
        <v>620112</v>
      </c>
      <c r="Z8778" s="31">
        <v>43846</v>
      </c>
      <c r="AA8778">
        <v>22</v>
      </c>
    </row>
    <row r="8779" spans="25:27">
      <c r="Y8779">
        <v>620112</v>
      </c>
      <c r="Z8779" s="31">
        <v>43847</v>
      </c>
      <c r="AA8779">
        <v>7</v>
      </c>
    </row>
    <row r="8780" spans="25:27">
      <c r="Y8780">
        <v>620112</v>
      </c>
      <c r="Z8780" s="31">
        <v>43848</v>
      </c>
      <c r="AA8780">
        <v>10</v>
      </c>
    </row>
    <row r="8781" spans="25:27">
      <c r="Y8781">
        <v>620112</v>
      </c>
      <c r="Z8781" s="31">
        <v>43849</v>
      </c>
      <c r="AA8781">
        <v>14</v>
      </c>
    </row>
    <row r="8782" spans="25:27">
      <c r="Y8782">
        <v>620112</v>
      </c>
      <c r="Z8782" s="31">
        <v>43850</v>
      </c>
      <c r="AA8782">
        <v>17</v>
      </c>
    </row>
    <row r="8783" spans="25:27">
      <c r="Y8783">
        <v>620112</v>
      </c>
      <c r="Z8783" s="31">
        <v>43851</v>
      </c>
      <c r="AA8783">
        <v>19</v>
      </c>
    </row>
    <row r="8784" spans="25:27">
      <c r="Y8784">
        <v>620112</v>
      </c>
      <c r="Z8784" s="31">
        <v>43852</v>
      </c>
      <c r="AA8784">
        <v>14</v>
      </c>
    </row>
    <row r="8785" spans="25:27">
      <c r="Y8785">
        <v>620112</v>
      </c>
      <c r="Z8785" s="31">
        <v>43853</v>
      </c>
      <c r="AA8785">
        <v>20</v>
      </c>
    </row>
    <row r="8786" spans="25:27">
      <c r="Y8786">
        <v>620112</v>
      </c>
      <c r="Z8786" s="31">
        <v>43854</v>
      </c>
      <c r="AA8786">
        <v>20</v>
      </c>
    </row>
    <row r="8787" spans="25:27">
      <c r="Y8787">
        <v>620112</v>
      </c>
      <c r="Z8787" s="31">
        <v>43855</v>
      </c>
      <c r="AA8787">
        <v>9</v>
      </c>
    </row>
    <row r="8788" spans="25:27">
      <c r="Y8788">
        <v>620112</v>
      </c>
      <c r="Z8788" s="31">
        <v>43856</v>
      </c>
      <c r="AA8788">
        <v>10</v>
      </c>
    </row>
    <row r="8789" spans="25:27">
      <c r="Y8789">
        <v>620112</v>
      </c>
      <c r="Z8789" s="31">
        <v>43857</v>
      </c>
      <c r="AA8789">
        <v>19</v>
      </c>
    </row>
    <row r="8790" spans="25:27">
      <c r="Y8790">
        <v>620112</v>
      </c>
      <c r="Z8790" s="31">
        <v>43858</v>
      </c>
      <c r="AA8790">
        <v>1</v>
      </c>
    </row>
    <row r="8791" spans="25:27">
      <c r="Y8791">
        <v>620112</v>
      </c>
      <c r="Z8791" s="31">
        <v>43859</v>
      </c>
      <c r="AA8791">
        <v>2</v>
      </c>
    </row>
    <row r="8792" spans="25:27">
      <c r="Y8792">
        <v>620112</v>
      </c>
      <c r="Z8792" s="31">
        <v>43860</v>
      </c>
      <c r="AA8792">
        <v>2</v>
      </c>
    </row>
    <row r="8793" spans="25:27">
      <c r="Y8793">
        <v>620112</v>
      </c>
      <c r="Z8793" s="31">
        <v>43861</v>
      </c>
      <c r="AA8793">
        <v>0</v>
      </c>
    </row>
    <row r="8794" spans="25:27">
      <c r="Y8794">
        <v>620112</v>
      </c>
      <c r="Z8794" s="31">
        <v>43862</v>
      </c>
      <c r="AA8794">
        <v>0</v>
      </c>
    </row>
    <row r="8795" spans="25:27">
      <c r="Y8795">
        <v>620112</v>
      </c>
      <c r="Z8795" s="31">
        <v>43863</v>
      </c>
      <c r="AA8795">
        <v>12</v>
      </c>
    </row>
    <row r="8796" spans="25:27">
      <c r="Y8796">
        <v>620112</v>
      </c>
      <c r="Z8796" s="31">
        <v>43864</v>
      </c>
      <c r="AA8796">
        <v>3</v>
      </c>
    </row>
    <row r="8797" spans="25:27">
      <c r="Y8797">
        <v>620112</v>
      </c>
      <c r="Z8797" s="31">
        <v>43865</v>
      </c>
      <c r="AA8797">
        <v>8</v>
      </c>
    </row>
    <row r="8798" spans="25:27">
      <c r="Y8798">
        <v>620112</v>
      </c>
      <c r="Z8798" s="31">
        <v>43866</v>
      </c>
      <c r="AA8798">
        <v>6</v>
      </c>
    </row>
    <row r="8799" spans="25:27">
      <c r="Y8799">
        <v>620112</v>
      </c>
      <c r="Z8799" s="31">
        <v>43867</v>
      </c>
      <c r="AA8799">
        <v>18</v>
      </c>
    </row>
    <row r="8800" spans="25:27">
      <c r="Y8800">
        <v>620112</v>
      </c>
      <c r="Z8800" s="31">
        <v>43868</v>
      </c>
      <c r="AA8800">
        <v>15</v>
      </c>
    </row>
    <row r="8801" spans="25:27">
      <c r="Y8801">
        <v>620112</v>
      </c>
      <c r="Z8801" s="31">
        <v>43869</v>
      </c>
      <c r="AA8801">
        <v>10</v>
      </c>
    </row>
    <row r="8802" spans="25:27">
      <c r="Y8802">
        <v>620112</v>
      </c>
      <c r="Z8802" s="31">
        <v>43870</v>
      </c>
      <c r="AA8802">
        <v>8</v>
      </c>
    </row>
    <row r="8803" spans="25:27">
      <c r="Y8803">
        <v>620112</v>
      </c>
      <c r="Z8803" s="31">
        <v>43871</v>
      </c>
      <c r="AA8803">
        <v>0</v>
      </c>
    </row>
    <row r="8804" spans="25:27">
      <c r="Y8804">
        <v>620112</v>
      </c>
      <c r="Z8804" s="31">
        <v>43872</v>
      </c>
      <c r="AA8804">
        <v>16</v>
      </c>
    </row>
    <row r="8805" spans="25:27">
      <c r="Y8805">
        <v>620112</v>
      </c>
      <c r="Z8805" s="31">
        <v>43873</v>
      </c>
      <c r="AA8805">
        <v>6</v>
      </c>
    </row>
    <row r="8806" spans="25:27">
      <c r="Y8806">
        <v>620112</v>
      </c>
      <c r="Z8806" s="31">
        <v>43874</v>
      </c>
      <c r="AA8806">
        <v>16</v>
      </c>
    </row>
    <row r="8807" spans="25:27">
      <c r="Y8807">
        <v>620112</v>
      </c>
      <c r="Z8807" s="31">
        <v>43875</v>
      </c>
      <c r="AA8807">
        <v>13</v>
      </c>
    </row>
    <row r="8808" spans="25:27">
      <c r="Y8808">
        <v>620112</v>
      </c>
      <c r="Z8808" s="31">
        <v>43876</v>
      </c>
      <c r="AA8808">
        <v>15</v>
      </c>
    </row>
    <row r="8809" spans="25:27">
      <c r="Y8809">
        <v>620112</v>
      </c>
      <c r="Z8809" s="31">
        <v>43877</v>
      </c>
      <c r="AA8809">
        <v>14</v>
      </c>
    </row>
    <row r="8810" spans="25:27">
      <c r="Y8810">
        <v>620112</v>
      </c>
      <c r="Z8810" s="31">
        <v>43878</v>
      </c>
      <c r="AA8810">
        <v>20</v>
      </c>
    </row>
    <row r="8811" spans="25:27">
      <c r="Y8811">
        <v>620112</v>
      </c>
      <c r="Z8811" s="31">
        <v>43879</v>
      </c>
      <c r="AA8811">
        <v>8</v>
      </c>
    </row>
    <row r="8812" spans="25:27">
      <c r="Y8812">
        <v>620112</v>
      </c>
      <c r="Z8812" s="31">
        <v>43880</v>
      </c>
      <c r="AA8812">
        <v>23</v>
      </c>
    </row>
    <row r="8813" spans="25:27">
      <c r="Y8813">
        <v>620112</v>
      </c>
      <c r="Z8813" s="31">
        <v>43881</v>
      </c>
      <c r="AA8813">
        <v>12</v>
      </c>
    </row>
    <row r="8814" spans="25:27">
      <c r="Y8814">
        <v>620112</v>
      </c>
      <c r="Z8814" s="31">
        <v>43882</v>
      </c>
      <c r="AA8814">
        <v>17</v>
      </c>
    </row>
    <row r="8815" spans="25:27">
      <c r="Y8815">
        <v>620112</v>
      </c>
      <c r="Z8815" s="31">
        <v>43883</v>
      </c>
      <c r="AA8815">
        <v>15</v>
      </c>
    </row>
    <row r="8816" spans="25:27">
      <c r="Y8816">
        <v>620112</v>
      </c>
      <c r="Z8816" s="31">
        <v>43884</v>
      </c>
      <c r="AA8816">
        <v>17</v>
      </c>
    </row>
    <row r="8817" spans="25:27">
      <c r="Y8817">
        <v>620112</v>
      </c>
      <c r="Z8817" s="31">
        <v>43885</v>
      </c>
      <c r="AA8817">
        <v>15</v>
      </c>
    </row>
    <row r="8818" spans="25:27">
      <c r="Y8818">
        <v>620112</v>
      </c>
      <c r="Z8818" s="31">
        <v>43886</v>
      </c>
      <c r="AA8818">
        <v>20</v>
      </c>
    </row>
    <row r="8819" spans="25:27">
      <c r="Y8819">
        <v>620112</v>
      </c>
      <c r="Z8819" s="31">
        <v>43887</v>
      </c>
      <c r="AA8819">
        <v>17</v>
      </c>
    </row>
    <row r="8820" spans="25:27">
      <c r="Y8820">
        <v>620112</v>
      </c>
      <c r="Z8820" s="31">
        <v>43888</v>
      </c>
      <c r="AA8820">
        <v>5</v>
      </c>
    </row>
    <row r="8821" spans="25:27">
      <c r="Y8821">
        <v>620112</v>
      </c>
      <c r="Z8821" s="31">
        <v>43889</v>
      </c>
      <c r="AA8821">
        <v>5</v>
      </c>
    </row>
    <row r="8822" spans="25:27">
      <c r="Y8822">
        <v>620112</v>
      </c>
      <c r="Z8822" s="31">
        <v>43890</v>
      </c>
      <c r="AA8822">
        <v>8</v>
      </c>
    </row>
    <row r="8823" spans="25:27">
      <c r="Y8823">
        <v>620112</v>
      </c>
      <c r="Z8823" s="31">
        <v>43891</v>
      </c>
      <c r="AA8823">
        <v>18</v>
      </c>
    </row>
    <row r="8824" spans="25:27">
      <c r="Y8824">
        <v>620112</v>
      </c>
      <c r="Z8824" s="31">
        <v>43892</v>
      </c>
      <c r="AA8824">
        <v>19</v>
      </c>
    </row>
    <row r="8825" spans="25:27">
      <c r="Y8825">
        <v>620112</v>
      </c>
      <c r="Z8825" s="31">
        <v>43893</v>
      </c>
      <c r="AA8825">
        <v>0</v>
      </c>
    </row>
    <row r="8826" spans="25:27">
      <c r="Y8826">
        <v>620112</v>
      </c>
      <c r="Z8826" s="31">
        <v>43894</v>
      </c>
      <c r="AA8826">
        <v>0</v>
      </c>
    </row>
    <row r="8827" spans="25:27">
      <c r="Y8827">
        <v>620112</v>
      </c>
      <c r="Z8827" s="31">
        <v>43895</v>
      </c>
      <c r="AA8827">
        <v>0</v>
      </c>
    </row>
    <row r="8828" spans="25:27">
      <c r="Y8828">
        <v>620112</v>
      </c>
      <c r="Z8828" s="31">
        <v>43896</v>
      </c>
      <c r="AA8828">
        <v>0</v>
      </c>
    </row>
    <row r="8829" spans="25:27">
      <c r="Y8829">
        <v>620112</v>
      </c>
      <c r="Z8829" s="31">
        <v>43897</v>
      </c>
      <c r="AA8829">
        <v>0</v>
      </c>
    </row>
    <row r="8830" spans="25:27">
      <c r="Y8830">
        <v>620112</v>
      </c>
      <c r="Z8830" s="31">
        <v>43898</v>
      </c>
      <c r="AA8830">
        <v>0</v>
      </c>
    </row>
    <row r="8831" spans="25:27">
      <c r="Y8831">
        <v>620112</v>
      </c>
      <c r="Z8831" s="31">
        <v>43899</v>
      </c>
      <c r="AA8831">
        <v>0</v>
      </c>
    </row>
    <row r="8832" spans="25:27">
      <c r="Y8832">
        <v>620112</v>
      </c>
      <c r="Z8832" s="31">
        <v>43900</v>
      </c>
      <c r="AA8832">
        <v>0</v>
      </c>
    </row>
    <row r="8833" spans="25:27">
      <c r="Y8833">
        <v>620112</v>
      </c>
      <c r="Z8833" s="31">
        <v>43901</v>
      </c>
      <c r="AA8833">
        <v>0</v>
      </c>
    </row>
    <row r="8834" spans="25:27">
      <c r="Y8834">
        <v>620112</v>
      </c>
      <c r="Z8834" s="31">
        <v>43902</v>
      </c>
      <c r="AA8834">
        <v>0</v>
      </c>
    </row>
    <row r="8835" spans="25:27">
      <c r="Y8835">
        <v>620112</v>
      </c>
      <c r="Z8835" s="31">
        <v>43903</v>
      </c>
      <c r="AA8835">
        <v>0</v>
      </c>
    </row>
    <row r="8836" spans="25:27">
      <c r="Y8836">
        <v>620112</v>
      </c>
      <c r="Z8836" s="31">
        <v>43904</v>
      </c>
      <c r="AA8836">
        <v>0</v>
      </c>
    </row>
    <row r="8837" spans="25:27">
      <c r="Y8837">
        <v>620112</v>
      </c>
      <c r="Z8837" s="31">
        <v>43905</v>
      </c>
      <c r="AA8837">
        <v>0</v>
      </c>
    </row>
    <row r="8838" spans="25:27">
      <c r="Y8838">
        <v>620112</v>
      </c>
      <c r="Z8838" s="31">
        <v>43906</v>
      </c>
      <c r="AA8838">
        <v>0</v>
      </c>
    </row>
    <row r="8839" spans="25:27">
      <c r="Y8839">
        <v>620112</v>
      </c>
      <c r="Z8839" s="31">
        <v>43907</v>
      </c>
      <c r="AA8839">
        <v>0</v>
      </c>
    </row>
    <row r="8840" spans="25:27">
      <c r="Y8840">
        <v>620112</v>
      </c>
      <c r="Z8840" s="31">
        <v>43908</v>
      </c>
      <c r="AA8840">
        <v>11</v>
      </c>
    </row>
    <row r="8841" spans="25:27">
      <c r="Y8841">
        <v>620112</v>
      </c>
      <c r="Z8841" s="31">
        <v>43909</v>
      </c>
      <c r="AA8841">
        <v>15</v>
      </c>
    </row>
    <row r="8842" spans="25:27">
      <c r="Y8842">
        <v>620112</v>
      </c>
      <c r="Z8842" s="31">
        <v>43910</v>
      </c>
      <c r="AA8842">
        <v>16</v>
      </c>
    </row>
    <row r="8843" spans="25:27">
      <c r="Y8843">
        <v>620112</v>
      </c>
      <c r="Z8843" s="31">
        <v>43911</v>
      </c>
      <c r="AA8843">
        <v>16</v>
      </c>
    </row>
    <row r="8844" spans="25:27">
      <c r="Y8844">
        <v>620112</v>
      </c>
      <c r="Z8844" s="31">
        <v>43912</v>
      </c>
      <c r="AA8844">
        <v>20</v>
      </c>
    </row>
    <row r="8845" spans="25:27">
      <c r="Y8845">
        <v>620112</v>
      </c>
      <c r="Z8845" s="31">
        <v>43913</v>
      </c>
      <c r="AA8845">
        <v>19</v>
      </c>
    </row>
    <row r="8846" spans="25:27">
      <c r="Y8846">
        <v>620112</v>
      </c>
      <c r="Z8846" s="31">
        <v>43914</v>
      </c>
      <c r="AA8846">
        <v>19</v>
      </c>
    </row>
    <row r="8847" spans="25:27">
      <c r="Y8847">
        <v>620112</v>
      </c>
      <c r="Z8847" s="31">
        <v>43915</v>
      </c>
      <c r="AA8847">
        <v>16</v>
      </c>
    </row>
    <row r="8848" spans="25:27">
      <c r="Y8848">
        <v>620112</v>
      </c>
      <c r="Z8848" s="31">
        <v>43916</v>
      </c>
      <c r="AA8848">
        <v>15</v>
      </c>
    </row>
    <row r="8849" spans="25:27">
      <c r="Y8849">
        <v>620112</v>
      </c>
      <c r="Z8849" s="31">
        <v>43917</v>
      </c>
      <c r="AA8849">
        <v>14</v>
      </c>
    </row>
    <row r="8850" spans="25:27">
      <c r="Y8850">
        <v>620112</v>
      </c>
      <c r="Z8850" s="31">
        <v>43918</v>
      </c>
      <c r="AA8850">
        <v>11</v>
      </c>
    </row>
    <row r="8851" spans="25:27">
      <c r="Y8851">
        <v>620112</v>
      </c>
      <c r="Z8851" s="31">
        <v>43919</v>
      </c>
      <c r="AA8851">
        <v>17</v>
      </c>
    </row>
    <row r="8852" spans="25:27">
      <c r="Y8852">
        <v>620112</v>
      </c>
      <c r="Z8852" s="31">
        <v>43920</v>
      </c>
      <c r="AA8852">
        <v>18</v>
      </c>
    </row>
    <row r="8853" spans="25:27">
      <c r="Y8853">
        <v>620112</v>
      </c>
      <c r="Z8853" s="31">
        <v>43921</v>
      </c>
      <c r="AA8853">
        <v>17</v>
      </c>
    </row>
    <row r="8854" spans="25:27">
      <c r="Y8854">
        <v>620112</v>
      </c>
      <c r="Z8854" s="31">
        <v>43922</v>
      </c>
      <c r="AA8854">
        <v>20</v>
      </c>
    </row>
    <row r="8855" spans="25:27">
      <c r="Y8855">
        <v>620112</v>
      </c>
      <c r="Z8855" s="31">
        <v>43923</v>
      </c>
      <c r="AA8855">
        <v>16</v>
      </c>
    </row>
    <row r="8856" spans="25:27">
      <c r="Y8856">
        <v>620112</v>
      </c>
      <c r="Z8856" s="31">
        <v>43924</v>
      </c>
      <c r="AA8856">
        <v>10</v>
      </c>
    </row>
    <row r="8857" spans="25:27">
      <c r="Y8857">
        <v>620112</v>
      </c>
      <c r="Z8857" s="31">
        <v>43925</v>
      </c>
      <c r="AA8857">
        <v>19</v>
      </c>
    </row>
    <row r="8858" spans="25:27">
      <c r="Y8858">
        <v>620112</v>
      </c>
      <c r="Z8858" s="31">
        <v>43926</v>
      </c>
      <c r="AA8858">
        <v>21</v>
      </c>
    </row>
    <row r="8859" spans="25:27">
      <c r="Y8859">
        <v>620112</v>
      </c>
      <c r="Z8859" s="31">
        <v>43927</v>
      </c>
      <c r="AA8859">
        <v>15</v>
      </c>
    </row>
    <row r="8860" spans="25:27">
      <c r="Y8860">
        <v>620112</v>
      </c>
      <c r="Z8860" s="31">
        <v>43928</v>
      </c>
      <c r="AA8860">
        <v>11</v>
      </c>
    </row>
    <row r="8861" spans="25:27">
      <c r="Y8861">
        <v>620112</v>
      </c>
      <c r="Z8861" s="31">
        <v>43929</v>
      </c>
      <c r="AA8861">
        <v>19</v>
      </c>
    </row>
    <row r="8862" spans="25:27">
      <c r="Y8862">
        <v>620112</v>
      </c>
      <c r="Z8862" s="31">
        <v>43930</v>
      </c>
      <c r="AA8862">
        <v>20</v>
      </c>
    </row>
    <row r="8863" spans="25:27">
      <c r="Y8863">
        <v>620112</v>
      </c>
      <c r="Z8863" s="31">
        <v>43931</v>
      </c>
      <c r="AA8863">
        <v>16</v>
      </c>
    </row>
    <row r="8864" spans="25:27">
      <c r="Y8864">
        <v>620112</v>
      </c>
      <c r="Z8864" s="31">
        <v>43932</v>
      </c>
      <c r="AA8864">
        <v>18</v>
      </c>
    </row>
    <row r="8865" spans="25:27">
      <c r="Y8865">
        <v>620112</v>
      </c>
      <c r="Z8865" s="31">
        <v>43933</v>
      </c>
      <c r="AA8865">
        <v>16</v>
      </c>
    </row>
    <row r="8866" spans="25:27">
      <c r="Y8866">
        <v>620112</v>
      </c>
      <c r="Z8866" s="31">
        <v>43934</v>
      </c>
      <c r="AA8866">
        <v>18</v>
      </c>
    </row>
    <row r="8867" spans="25:27">
      <c r="Y8867">
        <v>620112</v>
      </c>
      <c r="Z8867" s="31">
        <v>43935</v>
      </c>
      <c r="AA8867">
        <v>13</v>
      </c>
    </row>
    <row r="8868" spans="25:27">
      <c r="Y8868">
        <v>620112</v>
      </c>
      <c r="Z8868" s="31">
        <v>43936</v>
      </c>
      <c r="AA8868">
        <v>0</v>
      </c>
    </row>
    <row r="8869" spans="25:27">
      <c r="Y8869">
        <v>620112</v>
      </c>
      <c r="Z8869" s="31">
        <v>43937</v>
      </c>
      <c r="AA8869">
        <v>0</v>
      </c>
    </row>
    <row r="8870" spans="25:27">
      <c r="Y8870">
        <v>620112</v>
      </c>
      <c r="Z8870" s="31">
        <v>43938</v>
      </c>
      <c r="AA8870">
        <v>21</v>
      </c>
    </row>
    <row r="8871" spans="25:27">
      <c r="Y8871">
        <v>620112</v>
      </c>
      <c r="Z8871" s="31">
        <v>43939</v>
      </c>
      <c r="AA8871">
        <v>15</v>
      </c>
    </row>
    <row r="8872" spans="25:27">
      <c r="Y8872">
        <v>620112</v>
      </c>
      <c r="Z8872" s="31">
        <v>43940</v>
      </c>
      <c r="AA8872">
        <v>24</v>
      </c>
    </row>
    <row r="8873" spans="25:27">
      <c r="Y8873">
        <v>620112</v>
      </c>
      <c r="Z8873" s="31">
        <v>43941</v>
      </c>
      <c r="AA8873">
        <v>18</v>
      </c>
    </row>
    <row r="8874" spans="25:27">
      <c r="Y8874">
        <v>620112</v>
      </c>
      <c r="Z8874" s="31">
        <v>43942</v>
      </c>
      <c r="AA8874">
        <v>0</v>
      </c>
    </row>
    <row r="8875" spans="25:27">
      <c r="Y8875">
        <v>620112</v>
      </c>
      <c r="Z8875" s="31">
        <v>43943</v>
      </c>
      <c r="AA8875">
        <v>19</v>
      </c>
    </row>
    <row r="8876" spans="25:27">
      <c r="Y8876">
        <v>620112</v>
      </c>
      <c r="Z8876" s="31">
        <v>43944</v>
      </c>
      <c r="AA8876">
        <v>18</v>
      </c>
    </row>
    <row r="8877" spans="25:27">
      <c r="Y8877">
        <v>620112</v>
      </c>
      <c r="Z8877" s="31">
        <v>43945</v>
      </c>
      <c r="AA8877">
        <v>10</v>
      </c>
    </row>
    <row r="8878" spans="25:27">
      <c r="Y8878">
        <v>620112</v>
      </c>
      <c r="Z8878" s="31">
        <v>43946</v>
      </c>
      <c r="AA8878">
        <v>15</v>
      </c>
    </row>
    <row r="8879" spans="25:27">
      <c r="Y8879">
        <v>620112</v>
      </c>
      <c r="Z8879" s="31">
        <v>43947</v>
      </c>
      <c r="AA8879">
        <v>16</v>
      </c>
    </row>
    <row r="8880" spans="25:27">
      <c r="Y8880">
        <v>620112</v>
      </c>
      <c r="Z8880" s="31">
        <v>43948</v>
      </c>
      <c r="AA8880">
        <v>12</v>
      </c>
    </row>
    <row r="8881" spans="25:27">
      <c r="Y8881">
        <v>620112</v>
      </c>
      <c r="Z8881" s="31">
        <v>43949</v>
      </c>
      <c r="AA8881">
        <v>10</v>
      </c>
    </row>
    <row r="8882" spans="25:27">
      <c r="Y8882">
        <v>620112</v>
      </c>
      <c r="Z8882" s="31">
        <v>43950</v>
      </c>
      <c r="AA8882">
        <v>8</v>
      </c>
    </row>
    <row r="8883" spans="25:27">
      <c r="Y8883">
        <v>620112</v>
      </c>
      <c r="Z8883" s="31">
        <v>43951</v>
      </c>
      <c r="AA8883">
        <v>9</v>
      </c>
    </row>
    <row r="8884" spans="25:27">
      <c r="Y8884">
        <v>620112</v>
      </c>
      <c r="Z8884" s="31">
        <v>43952</v>
      </c>
      <c r="AA8884">
        <v>18</v>
      </c>
    </row>
    <row r="8885" spans="25:27">
      <c r="Y8885">
        <v>620112</v>
      </c>
      <c r="Z8885" s="31">
        <v>43953</v>
      </c>
      <c r="AA8885">
        <v>0</v>
      </c>
    </row>
    <row r="8886" spans="25:27">
      <c r="Y8886">
        <v>620112</v>
      </c>
      <c r="Z8886" s="31">
        <v>43954</v>
      </c>
      <c r="AA8886">
        <v>0</v>
      </c>
    </row>
    <row r="8887" spans="25:27">
      <c r="Y8887">
        <v>620112</v>
      </c>
      <c r="Z8887" s="31">
        <v>43955</v>
      </c>
      <c r="AA8887">
        <v>0</v>
      </c>
    </row>
    <row r="8888" spans="25:27">
      <c r="Y8888">
        <v>620112</v>
      </c>
      <c r="Z8888" s="31">
        <v>43956</v>
      </c>
      <c r="AA8888">
        <v>0</v>
      </c>
    </row>
    <row r="8889" spans="25:27">
      <c r="Y8889">
        <v>620112</v>
      </c>
      <c r="Z8889" s="31">
        <v>43957</v>
      </c>
      <c r="AA8889">
        <v>0</v>
      </c>
    </row>
    <row r="8890" spans="25:27">
      <c r="Y8890">
        <v>620112</v>
      </c>
      <c r="Z8890" s="31">
        <v>43958</v>
      </c>
      <c r="AA8890">
        <v>0</v>
      </c>
    </row>
    <row r="8891" spans="25:27">
      <c r="Y8891">
        <v>620112</v>
      </c>
      <c r="Z8891" s="31">
        <v>43959</v>
      </c>
      <c r="AA8891">
        <v>0</v>
      </c>
    </row>
    <row r="8892" spans="25:27">
      <c r="Y8892">
        <v>620112</v>
      </c>
      <c r="Z8892" s="31">
        <v>43960</v>
      </c>
      <c r="AA8892">
        <v>0</v>
      </c>
    </row>
    <row r="8893" spans="25:27">
      <c r="Y8893">
        <v>620112</v>
      </c>
      <c r="Z8893" s="31">
        <v>43961</v>
      </c>
      <c r="AA8893">
        <v>0</v>
      </c>
    </row>
    <row r="8894" spans="25:27">
      <c r="Y8894">
        <v>620112</v>
      </c>
      <c r="Z8894" s="31">
        <v>43962</v>
      </c>
      <c r="AA8894">
        <v>0</v>
      </c>
    </row>
    <row r="8895" spans="25:27">
      <c r="Y8895">
        <v>620112</v>
      </c>
      <c r="Z8895" s="31">
        <v>43963</v>
      </c>
      <c r="AA8895">
        <v>0</v>
      </c>
    </row>
    <row r="8896" spans="25:27">
      <c r="Y8896">
        <v>620112</v>
      </c>
      <c r="Z8896" s="31">
        <v>43964</v>
      </c>
      <c r="AA8896">
        <v>0</v>
      </c>
    </row>
    <row r="8897" spans="25:27">
      <c r="Y8897">
        <v>620112</v>
      </c>
      <c r="Z8897" s="31">
        <v>43965</v>
      </c>
      <c r="AA8897">
        <v>15</v>
      </c>
    </row>
    <row r="8898" spans="25:27">
      <c r="Y8898">
        <v>620112</v>
      </c>
      <c r="Z8898" s="31">
        <v>43966</v>
      </c>
      <c r="AA8898">
        <v>19</v>
      </c>
    </row>
    <row r="8899" spans="25:27">
      <c r="Y8899">
        <v>620112</v>
      </c>
      <c r="Z8899" s="31">
        <v>43967</v>
      </c>
      <c r="AA8899">
        <v>21</v>
      </c>
    </row>
    <row r="8900" spans="25:27">
      <c r="Y8900">
        <v>620112</v>
      </c>
      <c r="Z8900" s="31">
        <v>43968</v>
      </c>
      <c r="AA8900">
        <v>21</v>
      </c>
    </row>
    <row r="8901" spans="25:27">
      <c r="Y8901">
        <v>620112</v>
      </c>
      <c r="Z8901" s="31">
        <v>43969</v>
      </c>
      <c r="AA8901">
        <v>20</v>
      </c>
    </row>
    <row r="8902" spans="25:27">
      <c r="Y8902">
        <v>620112</v>
      </c>
      <c r="Z8902" s="31">
        <v>43970</v>
      </c>
      <c r="AA8902">
        <v>14</v>
      </c>
    </row>
    <row r="8903" spans="25:27">
      <c r="Y8903">
        <v>620112</v>
      </c>
      <c r="Z8903" s="31">
        <v>43971</v>
      </c>
      <c r="AA8903">
        <v>20</v>
      </c>
    </row>
    <row r="8904" spans="25:27">
      <c r="Y8904">
        <v>620112</v>
      </c>
      <c r="Z8904" s="31">
        <v>43972</v>
      </c>
      <c r="AA8904">
        <v>12</v>
      </c>
    </row>
    <row r="8905" spans="25:27">
      <c r="Y8905">
        <v>620112</v>
      </c>
      <c r="Z8905" s="31">
        <v>43973</v>
      </c>
      <c r="AA8905">
        <v>21</v>
      </c>
    </row>
    <row r="8906" spans="25:27">
      <c r="Y8906">
        <v>620112</v>
      </c>
      <c r="Z8906" s="31">
        <v>43974</v>
      </c>
      <c r="AA8906">
        <v>17</v>
      </c>
    </row>
    <row r="8907" spans="25:27">
      <c r="Y8907">
        <v>620112</v>
      </c>
      <c r="Z8907" s="31">
        <v>43975</v>
      </c>
      <c r="AA8907">
        <v>19</v>
      </c>
    </row>
    <row r="8908" spans="25:27">
      <c r="Y8908">
        <v>620112</v>
      </c>
      <c r="Z8908" s="31">
        <v>43976</v>
      </c>
      <c r="AA8908">
        <v>17</v>
      </c>
    </row>
    <row r="8909" spans="25:27">
      <c r="Y8909">
        <v>620112</v>
      </c>
      <c r="Z8909" s="31">
        <v>43977</v>
      </c>
      <c r="AA8909">
        <v>17</v>
      </c>
    </row>
    <row r="8910" spans="25:27">
      <c r="Y8910">
        <v>620112</v>
      </c>
      <c r="Z8910" s="31">
        <v>43978</v>
      </c>
      <c r="AA8910">
        <v>19</v>
      </c>
    </row>
    <row r="8911" spans="25:27">
      <c r="Y8911">
        <v>620112</v>
      </c>
      <c r="Z8911" s="31">
        <v>43979</v>
      </c>
      <c r="AA8911">
        <v>16</v>
      </c>
    </row>
    <row r="8912" spans="25:27">
      <c r="Y8912">
        <v>620112</v>
      </c>
      <c r="Z8912" s="31">
        <v>43980</v>
      </c>
      <c r="AA8912">
        <v>14</v>
      </c>
    </row>
    <row r="8913" spans="25:27">
      <c r="Y8913">
        <v>620112</v>
      </c>
      <c r="Z8913" s="31">
        <v>43981</v>
      </c>
      <c r="AA8913">
        <v>16</v>
      </c>
    </row>
    <row r="8914" spans="25:27">
      <c r="Y8914">
        <v>620112</v>
      </c>
      <c r="Z8914" s="31">
        <v>43982</v>
      </c>
      <c r="AA8914">
        <v>19</v>
      </c>
    </row>
    <row r="8915" spans="25:27">
      <c r="Y8915">
        <v>620112</v>
      </c>
      <c r="Z8915" s="31">
        <v>43983</v>
      </c>
      <c r="AA8915">
        <v>23</v>
      </c>
    </row>
    <row r="8916" spans="25:27">
      <c r="Y8916">
        <v>620112</v>
      </c>
      <c r="Z8916" s="31">
        <v>43984</v>
      </c>
      <c r="AA8916">
        <v>0</v>
      </c>
    </row>
    <row r="8917" spans="25:27">
      <c r="Y8917">
        <v>620112</v>
      </c>
      <c r="Z8917" s="31">
        <v>43985</v>
      </c>
      <c r="AA8917">
        <v>2</v>
      </c>
    </row>
    <row r="8918" spans="25:27">
      <c r="Y8918">
        <v>620112</v>
      </c>
      <c r="Z8918" s="31">
        <v>43986</v>
      </c>
      <c r="AA8918">
        <v>17</v>
      </c>
    </row>
    <row r="8919" spans="25:27">
      <c r="Y8919">
        <v>620112</v>
      </c>
      <c r="Z8919" s="31">
        <v>43987</v>
      </c>
      <c r="AA8919">
        <v>12</v>
      </c>
    </row>
    <row r="8920" spans="25:27">
      <c r="Y8920">
        <v>620112</v>
      </c>
      <c r="Z8920" s="31">
        <v>43988</v>
      </c>
      <c r="AA8920">
        <v>20</v>
      </c>
    </row>
    <row r="8921" spans="25:27">
      <c r="Y8921">
        <v>620112</v>
      </c>
      <c r="Z8921" s="31">
        <v>43989</v>
      </c>
      <c r="AA8921">
        <v>20</v>
      </c>
    </row>
    <row r="8922" spans="25:27">
      <c r="Y8922">
        <v>620112</v>
      </c>
      <c r="Z8922" s="31">
        <v>43990</v>
      </c>
      <c r="AA8922">
        <v>20</v>
      </c>
    </row>
    <row r="8923" spans="25:27">
      <c r="Y8923">
        <v>620112</v>
      </c>
      <c r="Z8923" s="31">
        <v>43991</v>
      </c>
      <c r="AA8923">
        <v>7</v>
      </c>
    </row>
    <row r="8924" spans="25:27">
      <c r="Y8924">
        <v>620112</v>
      </c>
      <c r="Z8924" s="31">
        <v>43992</v>
      </c>
      <c r="AA8924">
        <v>17</v>
      </c>
    </row>
    <row r="8925" spans="25:27">
      <c r="Y8925">
        <v>620112</v>
      </c>
      <c r="Z8925" s="31">
        <v>43993</v>
      </c>
      <c r="AA8925">
        <v>0</v>
      </c>
    </row>
    <row r="8926" spans="25:27">
      <c r="Y8926">
        <v>620112</v>
      </c>
      <c r="Z8926" s="31">
        <v>43994</v>
      </c>
      <c r="AA8926">
        <v>0</v>
      </c>
    </row>
    <row r="8927" spans="25:27">
      <c r="Y8927">
        <v>620112</v>
      </c>
      <c r="Z8927" s="31">
        <v>43995</v>
      </c>
      <c r="AA8927">
        <v>14</v>
      </c>
    </row>
    <row r="8928" spans="25:27">
      <c r="Y8928">
        <v>620112</v>
      </c>
      <c r="Z8928" s="31">
        <v>43996</v>
      </c>
      <c r="AA8928">
        <v>20</v>
      </c>
    </row>
    <row r="8929" spans="25:27">
      <c r="Y8929">
        <v>620112</v>
      </c>
      <c r="Z8929" s="31">
        <v>43997</v>
      </c>
      <c r="AA8929">
        <v>0</v>
      </c>
    </row>
    <row r="8930" spans="25:27">
      <c r="Y8930">
        <v>620112</v>
      </c>
      <c r="Z8930" s="31">
        <v>43998</v>
      </c>
      <c r="AA8930">
        <v>0</v>
      </c>
    </row>
    <row r="8931" spans="25:27">
      <c r="Y8931">
        <v>620112</v>
      </c>
      <c r="Z8931" s="31">
        <v>43999</v>
      </c>
      <c r="AA8931">
        <v>8</v>
      </c>
    </row>
    <row r="8932" spans="25:27">
      <c r="Y8932">
        <v>620112</v>
      </c>
      <c r="Z8932" s="31">
        <v>44000</v>
      </c>
      <c r="AA8932">
        <v>15</v>
      </c>
    </row>
    <row r="8933" spans="25:27">
      <c r="Y8933">
        <v>620112</v>
      </c>
      <c r="Z8933" s="31">
        <v>44001</v>
      </c>
      <c r="AA8933">
        <v>5</v>
      </c>
    </row>
    <row r="8934" spans="25:27">
      <c r="Y8934">
        <v>620112</v>
      </c>
      <c r="Z8934" s="31">
        <v>44002</v>
      </c>
      <c r="AA8934">
        <v>21</v>
      </c>
    </row>
    <row r="8935" spans="25:27">
      <c r="Y8935">
        <v>620112</v>
      </c>
      <c r="Z8935" s="31">
        <v>44003</v>
      </c>
      <c r="AA8935">
        <v>0</v>
      </c>
    </row>
    <row r="8936" spans="25:27">
      <c r="Y8936">
        <v>620112</v>
      </c>
      <c r="Z8936" s="31">
        <v>44004</v>
      </c>
      <c r="AA8936">
        <v>0</v>
      </c>
    </row>
    <row r="8937" spans="25:27">
      <c r="Y8937">
        <v>620112</v>
      </c>
      <c r="Z8937" s="31">
        <v>44005</v>
      </c>
      <c r="AA8937">
        <v>0</v>
      </c>
    </row>
    <row r="8938" spans="25:27">
      <c r="Y8938">
        <v>620112</v>
      </c>
      <c r="Z8938" s="31">
        <v>44006</v>
      </c>
      <c r="AA8938">
        <v>0</v>
      </c>
    </row>
    <row r="8939" spans="25:27">
      <c r="Y8939">
        <v>620112</v>
      </c>
      <c r="Z8939" s="31">
        <v>44007</v>
      </c>
      <c r="AA8939">
        <v>0</v>
      </c>
    </row>
    <row r="8940" spans="25:27">
      <c r="Y8940">
        <v>620112</v>
      </c>
      <c r="Z8940" s="31">
        <v>44008</v>
      </c>
      <c r="AA8940">
        <v>0</v>
      </c>
    </row>
    <row r="8941" spans="25:27">
      <c r="Y8941">
        <v>620112</v>
      </c>
      <c r="Z8941" s="31">
        <v>44009</v>
      </c>
      <c r="AA8941">
        <v>12</v>
      </c>
    </row>
    <row r="8942" spans="25:27">
      <c r="Y8942">
        <v>620112</v>
      </c>
      <c r="Z8942" s="31">
        <v>44010</v>
      </c>
      <c r="AA8942">
        <v>20</v>
      </c>
    </row>
    <row r="8943" spans="25:27">
      <c r="Y8943">
        <v>620112</v>
      </c>
      <c r="Z8943" s="31">
        <v>44011</v>
      </c>
      <c r="AA8943">
        <v>0</v>
      </c>
    </row>
    <row r="8944" spans="25:27">
      <c r="Y8944">
        <v>620112</v>
      </c>
      <c r="Z8944" s="31">
        <v>44012</v>
      </c>
      <c r="AA8944">
        <v>0</v>
      </c>
    </row>
    <row r="8945" spans="25:27">
      <c r="Y8945">
        <v>620112</v>
      </c>
      <c r="Z8945" s="31">
        <v>44013</v>
      </c>
      <c r="AA8945">
        <v>0</v>
      </c>
    </row>
    <row r="8946" spans="25:27">
      <c r="Y8946">
        <v>620112</v>
      </c>
      <c r="Z8946" s="31">
        <v>44014</v>
      </c>
      <c r="AA8946">
        <v>0</v>
      </c>
    </row>
    <row r="8947" spans="25:27">
      <c r="Y8947">
        <v>620112</v>
      </c>
      <c r="Z8947" s="31">
        <v>44015</v>
      </c>
      <c r="AA8947">
        <v>0</v>
      </c>
    </row>
    <row r="8948" spans="25:27">
      <c r="Y8948">
        <v>620112</v>
      </c>
      <c r="Z8948" s="31">
        <v>44016</v>
      </c>
      <c r="AA8948">
        <v>22</v>
      </c>
    </row>
    <row r="8949" spans="25:27">
      <c r="Y8949">
        <v>620112</v>
      </c>
      <c r="Z8949" s="31">
        <v>44017</v>
      </c>
      <c r="AA8949">
        <v>19</v>
      </c>
    </row>
    <row r="8950" spans="25:27">
      <c r="Y8950">
        <v>620112</v>
      </c>
      <c r="Z8950" s="31">
        <v>44018</v>
      </c>
      <c r="AA8950">
        <v>20</v>
      </c>
    </row>
    <row r="8951" spans="25:27">
      <c r="Y8951">
        <v>620112</v>
      </c>
      <c r="Z8951" s="31">
        <v>44019</v>
      </c>
      <c r="AA8951">
        <v>19</v>
      </c>
    </row>
    <row r="8952" spans="25:27">
      <c r="Y8952">
        <v>620112</v>
      </c>
      <c r="Z8952" s="31">
        <v>44020</v>
      </c>
      <c r="AA8952">
        <v>13</v>
      </c>
    </row>
    <row r="8953" spans="25:27">
      <c r="Y8953">
        <v>620112</v>
      </c>
      <c r="Z8953" s="31">
        <v>44021</v>
      </c>
      <c r="AA8953">
        <v>18</v>
      </c>
    </row>
    <row r="8954" spans="25:27">
      <c r="Y8954">
        <v>620112</v>
      </c>
      <c r="Z8954" s="31">
        <v>44022</v>
      </c>
      <c r="AA8954">
        <v>21</v>
      </c>
    </row>
    <row r="8955" spans="25:27">
      <c r="Y8955">
        <v>620112</v>
      </c>
      <c r="Z8955" s="31">
        <v>44023</v>
      </c>
      <c r="AA8955">
        <v>18</v>
      </c>
    </row>
    <row r="8956" spans="25:27">
      <c r="Y8956">
        <v>620112</v>
      </c>
      <c r="Z8956" s="31">
        <v>44024</v>
      </c>
      <c r="AA8956">
        <v>18</v>
      </c>
    </row>
    <row r="8957" spans="25:27">
      <c r="Y8957">
        <v>620112</v>
      </c>
      <c r="Z8957" s="31">
        <v>44025</v>
      </c>
      <c r="AA8957">
        <v>18</v>
      </c>
    </row>
    <row r="8958" spans="25:27">
      <c r="Y8958">
        <v>620112</v>
      </c>
      <c r="Z8958" s="31">
        <v>44026</v>
      </c>
      <c r="AA8958">
        <v>14</v>
      </c>
    </row>
    <row r="8959" spans="25:27">
      <c r="Y8959">
        <v>620112</v>
      </c>
      <c r="Z8959" s="31">
        <v>44027</v>
      </c>
      <c r="AA8959">
        <v>19</v>
      </c>
    </row>
    <row r="8960" spans="25:27">
      <c r="Y8960">
        <v>620112</v>
      </c>
      <c r="Z8960" s="31">
        <v>44028</v>
      </c>
      <c r="AA8960">
        <v>16</v>
      </c>
    </row>
    <row r="8961" spans="25:27">
      <c r="Y8961">
        <v>620112</v>
      </c>
      <c r="Z8961" s="31">
        <v>44029</v>
      </c>
      <c r="AA8961">
        <v>0</v>
      </c>
    </row>
    <row r="8962" spans="25:27">
      <c r="Y8962">
        <v>620112</v>
      </c>
      <c r="Z8962" s="31">
        <v>44030</v>
      </c>
      <c r="AA8962">
        <v>16</v>
      </c>
    </row>
    <row r="8963" spans="25:27">
      <c r="Y8963">
        <v>620112</v>
      </c>
      <c r="Z8963" s="31">
        <v>44031</v>
      </c>
      <c r="AA8963">
        <v>19</v>
      </c>
    </row>
    <row r="8964" spans="25:27">
      <c r="Y8964">
        <v>620112</v>
      </c>
      <c r="Z8964" s="31">
        <v>44032</v>
      </c>
      <c r="AA8964">
        <v>19</v>
      </c>
    </row>
    <row r="8965" spans="25:27">
      <c r="Y8965">
        <v>620112</v>
      </c>
      <c r="Z8965" s="31">
        <v>44033</v>
      </c>
      <c r="AA8965">
        <v>13</v>
      </c>
    </row>
    <row r="8966" spans="25:27">
      <c r="Y8966">
        <v>620112</v>
      </c>
      <c r="Z8966" s="31">
        <v>44034</v>
      </c>
      <c r="AA8966">
        <v>18</v>
      </c>
    </row>
    <row r="8967" spans="25:27">
      <c r="Y8967">
        <v>620112</v>
      </c>
      <c r="Z8967" s="31">
        <v>44035</v>
      </c>
      <c r="AA8967">
        <v>16</v>
      </c>
    </row>
    <row r="8968" spans="25:27">
      <c r="Y8968">
        <v>620112</v>
      </c>
      <c r="Z8968" s="31">
        <v>44036</v>
      </c>
      <c r="AA8968">
        <v>13</v>
      </c>
    </row>
    <row r="8969" spans="25:27">
      <c r="Y8969">
        <v>620112</v>
      </c>
      <c r="Z8969" s="31">
        <v>44037</v>
      </c>
      <c r="AA8969">
        <v>18</v>
      </c>
    </row>
    <row r="8970" spans="25:27">
      <c r="Y8970">
        <v>620112</v>
      </c>
      <c r="Z8970" s="31">
        <v>44038</v>
      </c>
      <c r="AA8970">
        <v>18</v>
      </c>
    </row>
    <row r="8971" spans="25:27">
      <c r="Y8971">
        <v>620112</v>
      </c>
      <c r="Z8971" s="31">
        <v>44039</v>
      </c>
      <c r="AA8971">
        <v>0</v>
      </c>
    </row>
    <row r="8972" spans="25:27">
      <c r="Y8972">
        <v>620112</v>
      </c>
      <c r="Z8972" s="31">
        <v>44040</v>
      </c>
      <c r="AA8972">
        <v>0</v>
      </c>
    </row>
    <row r="8973" spans="25:27">
      <c r="Y8973">
        <v>620112</v>
      </c>
      <c r="Z8973" s="31">
        <v>44041</v>
      </c>
      <c r="AA8973">
        <v>0</v>
      </c>
    </row>
    <row r="8974" spans="25:27">
      <c r="Y8974">
        <v>620112</v>
      </c>
      <c r="Z8974" s="31">
        <v>44042</v>
      </c>
      <c r="AA8974">
        <v>17</v>
      </c>
    </row>
    <row r="8975" spans="25:27">
      <c r="Y8975">
        <v>620112</v>
      </c>
      <c r="Z8975" s="31">
        <v>44043</v>
      </c>
      <c r="AA8975">
        <v>9</v>
      </c>
    </row>
    <row r="8976" spans="25:27">
      <c r="Y8976">
        <v>620112</v>
      </c>
      <c r="Z8976" s="31">
        <v>44044</v>
      </c>
      <c r="AA8976">
        <v>0</v>
      </c>
    </row>
    <row r="8977" spans="25:27">
      <c r="Y8977">
        <v>620112</v>
      </c>
      <c r="Z8977" s="31">
        <v>44045</v>
      </c>
      <c r="AA8977">
        <v>0</v>
      </c>
    </row>
    <row r="8978" spans="25:27">
      <c r="Y8978">
        <v>620112</v>
      </c>
      <c r="Z8978" s="31">
        <v>44046</v>
      </c>
      <c r="AA8978">
        <v>0</v>
      </c>
    </row>
    <row r="8979" spans="25:27">
      <c r="Y8979">
        <v>620112</v>
      </c>
      <c r="Z8979" s="31">
        <v>44047</v>
      </c>
      <c r="AA8979">
        <v>0</v>
      </c>
    </row>
    <row r="8980" spans="25:27">
      <c r="Y8980">
        <v>620112</v>
      </c>
      <c r="Z8980" s="31">
        <v>44048</v>
      </c>
      <c r="AA8980">
        <v>11</v>
      </c>
    </row>
    <row r="8981" spans="25:27">
      <c r="Y8981">
        <v>620112</v>
      </c>
      <c r="Z8981" s="31">
        <v>44049</v>
      </c>
      <c r="AA8981">
        <v>22</v>
      </c>
    </row>
    <row r="8982" spans="25:27">
      <c r="Y8982">
        <v>620112</v>
      </c>
      <c r="Z8982" s="31">
        <v>44050</v>
      </c>
      <c r="AA8982">
        <v>21</v>
      </c>
    </row>
    <row r="8983" spans="25:27">
      <c r="Y8983">
        <v>620112</v>
      </c>
      <c r="Z8983" s="31">
        <v>44051</v>
      </c>
      <c r="AA8983">
        <v>12</v>
      </c>
    </row>
    <row r="8984" spans="25:27">
      <c r="Y8984">
        <v>620112</v>
      </c>
      <c r="Z8984" s="31">
        <v>44052</v>
      </c>
      <c r="AA8984">
        <v>21</v>
      </c>
    </row>
    <row r="8985" spans="25:27">
      <c r="Y8985">
        <v>620112</v>
      </c>
      <c r="Z8985" s="31">
        <v>44053</v>
      </c>
      <c r="AA8985">
        <v>19</v>
      </c>
    </row>
    <row r="8986" spans="25:27">
      <c r="Y8986">
        <v>620112</v>
      </c>
      <c r="Z8986" s="31">
        <v>44054</v>
      </c>
      <c r="AA8986">
        <v>20</v>
      </c>
    </row>
    <row r="8987" spans="25:27">
      <c r="Y8987">
        <v>620112</v>
      </c>
      <c r="Z8987" s="31">
        <v>44055</v>
      </c>
      <c r="AA8987">
        <v>8</v>
      </c>
    </row>
    <row r="8988" spans="25:27">
      <c r="Y8988">
        <v>620112</v>
      </c>
      <c r="Z8988" s="31">
        <v>44056</v>
      </c>
      <c r="AA8988">
        <v>12</v>
      </c>
    </row>
    <row r="8989" spans="25:27">
      <c r="Y8989">
        <v>620112</v>
      </c>
      <c r="Z8989" s="31">
        <v>44057</v>
      </c>
      <c r="AA8989">
        <v>16</v>
      </c>
    </row>
    <row r="8990" spans="25:27">
      <c r="Y8990">
        <v>620112</v>
      </c>
      <c r="Z8990" s="31">
        <v>44058</v>
      </c>
      <c r="AA8990">
        <v>13</v>
      </c>
    </row>
    <row r="8991" spans="25:27">
      <c r="Y8991">
        <v>620112</v>
      </c>
      <c r="Z8991" s="31">
        <v>44059</v>
      </c>
      <c r="AA8991">
        <v>5</v>
      </c>
    </row>
    <row r="8992" spans="25:27">
      <c r="Y8992">
        <v>620112</v>
      </c>
      <c r="Z8992" s="31">
        <v>44060</v>
      </c>
      <c r="AA8992">
        <v>17</v>
      </c>
    </row>
    <row r="8993" spans="25:27">
      <c r="Y8993">
        <v>620112</v>
      </c>
      <c r="Z8993" s="31">
        <v>44061</v>
      </c>
      <c r="AA8993">
        <v>17</v>
      </c>
    </row>
    <row r="8994" spans="25:27">
      <c r="Y8994">
        <v>620112</v>
      </c>
      <c r="Z8994" s="31">
        <v>44062</v>
      </c>
      <c r="AA8994">
        <v>16</v>
      </c>
    </row>
    <row r="8995" spans="25:27">
      <c r="Y8995">
        <v>620112</v>
      </c>
      <c r="Z8995" s="31">
        <v>44063</v>
      </c>
      <c r="AA8995">
        <v>11</v>
      </c>
    </row>
    <row r="8996" spans="25:27">
      <c r="Y8996">
        <v>620112</v>
      </c>
      <c r="Z8996" s="31">
        <v>44064</v>
      </c>
      <c r="AA8996">
        <v>10</v>
      </c>
    </row>
    <row r="8997" spans="25:27">
      <c r="Y8997">
        <v>620112</v>
      </c>
      <c r="Z8997" s="31">
        <v>44065</v>
      </c>
      <c r="AA8997">
        <v>0</v>
      </c>
    </row>
    <row r="8998" spans="25:27">
      <c r="Y8998">
        <v>620112</v>
      </c>
      <c r="Z8998" s="31">
        <v>44066</v>
      </c>
      <c r="AA8998">
        <v>0</v>
      </c>
    </row>
    <row r="8999" spans="25:27">
      <c r="Y8999">
        <v>620112</v>
      </c>
      <c r="Z8999" s="31">
        <v>44067</v>
      </c>
      <c r="AA8999">
        <v>0</v>
      </c>
    </row>
    <row r="9000" spans="25:27">
      <c r="Y9000">
        <v>620112</v>
      </c>
      <c r="Z9000" s="31">
        <v>44068</v>
      </c>
      <c r="AA9000">
        <v>11</v>
      </c>
    </row>
    <row r="9001" spans="25:27">
      <c r="Y9001">
        <v>620112</v>
      </c>
      <c r="Z9001" s="31">
        <v>44069</v>
      </c>
      <c r="AA9001">
        <v>0</v>
      </c>
    </row>
    <row r="9002" spans="25:27">
      <c r="Y9002">
        <v>620112</v>
      </c>
      <c r="Z9002" s="31">
        <v>44070</v>
      </c>
      <c r="AA9002">
        <v>8</v>
      </c>
    </row>
    <row r="9003" spans="25:27">
      <c r="Y9003">
        <v>620112</v>
      </c>
      <c r="Z9003" s="31">
        <v>44071</v>
      </c>
      <c r="AA9003">
        <v>14</v>
      </c>
    </row>
    <row r="9004" spans="25:27">
      <c r="Y9004">
        <v>620112</v>
      </c>
      <c r="Z9004" s="31">
        <v>44072</v>
      </c>
      <c r="AA9004">
        <v>11</v>
      </c>
    </row>
    <row r="9005" spans="25:27">
      <c r="Y9005">
        <v>620112</v>
      </c>
      <c r="Z9005" s="31">
        <v>44073</v>
      </c>
      <c r="AA9005">
        <v>16</v>
      </c>
    </row>
    <row r="9006" spans="25:27">
      <c r="Y9006">
        <v>620112</v>
      </c>
      <c r="Z9006" s="31">
        <v>44074</v>
      </c>
      <c r="AA9006">
        <v>16</v>
      </c>
    </row>
    <row r="9007" spans="25:27">
      <c r="Y9007">
        <v>620112</v>
      </c>
      <c r="Z9007" s="31">
        <v>44075</v>
      </c>
      <c r="AA9007">
        <v>13</v>
      </c>
    </row>
    <row r="9008" spans="25:27">
      <c r="Y9008">
        <v>620112</v>
      </c>
      <c r="Z9008" s="31">
        <v>44076</v>
      </c>
      <c r="AA9008">
        <v>12</v>
      </c>
    </row>
    <row r="9009" spans="25:27">
      <c r="Y9009">
        <v>620112</v>
      </c>
      <c r="Z9009" s="31">
        <v>44077</v>
      </c>
      <c r="AA9009">
        <v>19</v>
      </c>
    </row>
    <row r="9010" spans="25:27">
      <c r="Y9010">
        <v>620112</v>
      </c>
      <c r="Z9010" s="31">
        <v>44078</v>
      </c>
      <c r="AA9010">
        <v>19</v>
      </c>
    </row>
    <row r="9011" spans="25:27">
      <c r="Y9011">
        <v>620112</v>
      </c>
      <c r="Z9011" s="31">
        <v>44079</v>
      </c>
      <c r="AA9011">
        <v>21</v>
      </c>
    </row>
    <row r="9012" spans="25:27">
      <c r="Y9012">
        <v>620112</v>
      </c>
      <c r="Z9012" s="31">
        <v>44080</v>
      </c>
      <c r="AA9012">
        <v>17</v>
      </c>
    </row>
    <row r="9013" spans="25:27">
      <c r="Y9013">
        <v>620112</v>
      </c>
      <c r="Z9013" s="31">
        <v>44081</v>
      </c>
      <c r="AA9013">
        <v>18</v>
      </c>
    </row>
    <row r="9014" spans="25:27">
      <c r="Y9014">
        <v>620112</v>
      </c>
      <c r="Z9014" s="31">
        <v>44082</v>
      </c>
      <c r="AA9014">
        <v>19</v>
      </c>
    </row>
    <row r="9015" spans="25:27">
      <c r="Y9015">
        <v>620112</v>
      </c>
      <c r="Z9015" s="31">
        <v>44083</v>
      </c>
      <c r="AA9015">
        <v>12</v>
      </c>
    </row>
    <row r="9016" spans="25:27">
      <c r="Y9016">
        <v>620112</v>
      </c>
      <c r="Z9016" s="31">
        <v>44084</v>
      </c>
      <c r="AA9016">
        <v>15</v>
      </c>
    </row>
    <row r="9017" spans="25:27">
      <c r="Y9017">
        <v>620112</v>
      </c>
      <c r="Z9017" s="31">
        <v>44085</v>
      </c>
      <c r="AA9017">
        <v>19</v>
      </c>
    </row>
    <row r="9018" spans="25:27">
      <c r="Y9018">
        <v>620112</v>
      </c>
      <c r="Z9018" s="31">
        <v>44086</v>
      </c>
      <c r="AA9018">
        <v>20</v>
      </c>
    </row>
    <row r="9019" spans="25:27">
      <c r="Y9019">
        <v>620112</v>
      </c>
      <c r="Z9019" s="31">
        <v>44087</v>
      </c>
      <c r="AA9019">
        <v>17</v>
      </c>
    </row>
    <row r="9020" spans="25:27">
      <c r="Y9020">
        <v>620112</v>
      </c>
      <c r="Z9020" s="31">
        <v>44088</v>
      </c>
      <c r="AA9020">
        <v>0</v>
      </c>
    </row>
    <row r="9021" spans="25:27">
      <c r="Y9021">
        <v>620112</v>
      </c>
      <c r="Z9021" s="31">
        <v>44089</v>
      </c>
      <c r="AA9021">
        <v>0</v>
      </c>
    </row>
    <row r="9022" spans="25:27">
      <c r="Y9022">
        <v>620112</v>
      </c>
      <c r="Z9022" s="31">
        <v>44090</v>
      </c>
      <c r="AA9022">
        <v>7</v>
      </c>
    </row>
    <row r="9023" spans="25:27">
      <c r="Y9023">
        <v>620112</v>
      </c>
      <c r="Z9023" s="31">
        <v>44091</v>
      </c>
      <c r="AA9023">
        <v>12</v>
      </c>
    </row>
    <row r="9024" spans="25:27">
      <c r="Y9024">
        <v>620112</v>
      </c>
      <c r="Z9024" s="31">
        <v>44092</v>
      </c>
      <c r="AA9024">
        <v>2</v>
      </c>
    </row>
    <row r="9025" spans="25:27">
      <c r="Y9025">
        <v>620112</v>
      </c>
      <c r="Z9025" s="31">
        <v>44093</v>
      </c>
      <c r="AA9025">
        <v>12</v>
      </c>
    </row>
    <row r="9026" spans="25:27">
      <c r="Y9026">
        <v>620112</v>
      </c>
      <c r="Z9026" s="31">
        <v>44094</v>
      </c>
      <c r="AA9026">
        <v>0</v>
      </c>
    </row>
    <row r="9027" spans="25:27">
      <c r="Y9027">
        <v>620112</v>
      </c>
      <c r="Z9027" s="31">
        <v>44095</v>
      </c>
      <c r="AA9027">
        <v>0</v>
      </c>
    </row>
    <row r="9028" spans="25:27">
      <c r="Y9028">
        <v>620112</v>
      </c>
      <c r="Z9028" s="31">
        <v>44096</v>
      </c>
      <c r="AA9028">
        <v>0</v>
      </c>
    </row>
    <row r="9029" spans="25:27">
      <c r="Y9029">
        <v>620112</v>
      </c>
      <c r="Z9029" s="31">
        <v>44097</v>
      </c>
      <c r="AA9029">
        <v>12</v>
      </c>
    </row>
    <row r="9030" spans="25:27">
      <c r="Y9030">
        <v>620112</v>
      </c>
      <c r="Z9030" s="31">
        <v>44098</v>
      </c>
      <c r="AA9030">
        <v>16</v>
      </c>
    </row>
    <row r="9031" spans="25:27">
      <c r="Y9031">
        <v>620112</v>
      </c>
      <c r="Z9031" s="31">
        <v>44099</v>
      </c>
      <c r="AA9031">
        <v>15</v>
      </c>
    </row>
    <row r="9032" spans="25:27">
      <c r="Y9032">
        <v>620112</v>
      </c>
      <c r="Z9032" s="31">
        <v>44100</v>
      </c>
      <c r="AA9032">
        <v>9</v>
      </c>
    </row>
    <row r="9033" spans="25:27">
      <c r="Y9033">
        <v>620112</v>
      </c>
      <c r="Z9033" s="31">
        <v>44101</v>
      </c>
      <c r="AA9033">
        <v>13</v>
      </c>
    </row>
    <row r="9034" spans="25:27">
      <c r="Y9034">
        <v>620112</v>
      </c>
      <c r="Z9034" s="31">
        <v>44102</v>
      </c>
      <c r="AA9034">
        <v>0</v>
      </c>
    </row>
    <row r="9035" spans="25:27">
      <c r="Y9035">
        <v>620112</v>
      </c>
      <c r="Z9035" s="31">
        <v>44103</v>
      </c>
      <c r="AA9035">
        <v>0</v>
      </c>
    </row>
    <row r="9036" spans="25:27">
      <c r="Y9036">
        <v>620112</v>
      </c>
      <c r="Z9036" s="31">
        <v>44104</v>
      </c>
      <c r="AA9036">
        <v>15</v>
      </c>
    </row>
    <row r="9037" spans="25:27">
      <c r="Y9037">
        <v>620112</v>
      </c>
      <c r="Z9037" s="31">
        <v>44105</v>
      </c>
      <c r="AA9037">
        <v>4</v>
      </c>
    </row>
    <row r="9038" spans="25:27">
      <c r="Y9038">
        <v>620112</v>
      </c>
      <c r="Z9038" s="31">
        <v>44106</v>
      </c>
      <c r="AA9038">
        <v>21</v>
      </c>
    </row>
    <row r="9039" spans="25:27">
      <c r="Y9039">
        <v>620112</v>
      </c>
      <c r="Z9039" s="31">
        <v>44107</v>
      </c>
      <c r="AA9039">
        <v>10</v>
      </c>
    </row>
    <row r="9040" spans="25:27">
      <c r="Y9040">
        <v>620112</v>
      </c>
      <c r="Z9040" s="31">
        <v>44108</v>
      </c>
      <c r="AA9040">
        <v>12</v>
      </c>
    </row>
    <row r="9041" spans="25:27">
      <c r="Y9041">
        <v>620112</v>
      </c>
      <c r="Z9041" s="31">
        <v>44109</v>
      </c>
      <c r="AA9041">
        <v>0</v>
      </c>
    </row>
    <row r="9042" spans="25:27">
      <c r="Y9042">
        <v>620112</v>
      </c>
      <c r="Z9042" s="31">
        <v>44110</v>
      </c>
      <c r="AA9042">
        <v>0</v>
      </c>
    </row>
    <row r="9043" spans="25:27">
      <c r="Y9043">
        <v>620112</v>
      </c>
      <c r="Z9043" s="31">
        <v>44111</v>
      </c>
      <c r="AA9043">
        <v>18</v>
      </c>
    </row>
    <row r="9044" spans="25:27">
      <c r="Y9044">
        <v>620112</v>
      </c>
      <c r="Z9044" s="31">
        <v>44112</v>
      </c>
      <c r="AA9044">
        <v>20</v>
      </c>
    </row>
    <row r="9045" spans="25:27">
      <c r="Y9045">
        <v>620112</v>
      </c>
      <c r="Z9045" s="31">
        <v>44113</v>
      </c>
      <c r="AA9045">
        <v>20</v>
      </c>
    </row>
    <row r="9046" spans="25:27">
      <c r="Y9046">
        <v>620112</v>
      </c>
      <c r="Z9046" s="31">
        <v>44114</v>
      </c>
      <c r="AA9046">
        <v>19</v>
      </c>
    </row>
    <row r="9047" spans="25:27">
      <c r="Y9047">
        <v>620112</v>
      </c>
      <c r="Z9047" s="31">
        <v>44115</v>
      </c>
      <c r="AA9047">
        <v>19</v>
      </c>
    </row>
    <row r="9048" spans="25:27">
      <c r="Y9048">
        <v>620112</v>
      </c>
      <c r="Z9048" s="31">
        <v>44116</v>
      </c>
      <c r="AA9048">
        <v>0</v>
      </c>
    </row>
    <row r="9049" spans="25:27">
      <c r="Y9049">
        <v>620112</v>
      </c>
      <c r="Z9049" s="31">
        <v>44117</v>
      </c>
      <c r="AA9049">
        <v>0</v>
      </c>
    </row>
    <row r="9050" spans="25:27">
      <c r="Y9050">
        <v>620112</v>
      </c>
      <c r="Z9050" s="31">
        <v>44118</v>
      </c>
      <c r="AA9050">
        <v>16</v>
      </c>
    </row>
    <row r="9051" spans="25:27">
      <c r="Y9051">
        <v>620112</v>
      </c>
      <c r="Z9051" s="31">
        <v>44119</v>
      </c>
      <c r="AA9051">
        <v>12</v>
      </c>
    </row>
    <row r="9052" spans="25:27">
      <c r="Y9052">
        <v>620112</v>
      </c>
      <c r="Z9052" s="31">
        <v>44120</v>
      </c>
      <c r="AA9052">
        <v>16</v>
      </c>
    </row>
    <row r="9053" spans="25:27">
      <c r="Y9053">
        <v>620112</v>
      </c>
      <c r="Z9053" s="31">
        <v>44121</v>
      </c>
      <c r="AA9053">
        <v>19</v>
      </c>
    </row>
    <row r="9054" spans="25:27">
      <c r="Y9054">
        <v>620112</v>
      </c>
      <c r="Z9054" s="31">
        <v>44122</v>
      </c>
      <c r="AA9054">
        <v>23</v>
      </c>
    </row>
    <row r="9055" spans="25:27">
      <c r="Y9055">
        <v>620112</v>
      </c>
      <c r="Z9055" s="31">
        <v>44123</v>
      </c>
      <c r="AA9055">
        <v>11</v>
      </c>
    </row>
    <row r="9056" spans="25:27">
      <c r="Y9056">
        <v>620112</v>
      </c>
      <c r="Z9056" s="31">
        <v>44124</v>
      </c>
      <c r="AA9056">
        <v>0</v>
      </c>
    </row>
    <row r="9057" spans="25:27">
      <c r="Y9057">
        <v>620112</v>
      </c>
      <c r="Z9057" s="31">
        <v>44125</v>
      </c>
      <c r="AA9057">
        <v>0</v>
      </c>
    </row>
    <row r="9058" spans="25:27">
      <c r="Y9058">
        <v>620112</v>
      </c>
      <c r="Z9058" s="31">
        <v>44126</v>
      </c>
      <c r="AA9058">
        <v>0</v>
      </c>
    </row>
    <row r="9059" spans="25:27">
      <c r="Y9059">
        <v>620112</v>
      </c>
      <c r="Z9059" s="31">
        <v>44127</v>
      </c>
      <c r="AA9059">
        <v>0</v>
      </c>
    </row>
    <row r="9060" spans="25:27">
      <c r="Y9060">
        <v>620112</v>
      </c>
      <c r="Z9060" s="31">
        <v>44128</v>
      </c>
      <c r="AA9060">
        <v>0</v>
      </c>
    </row>
    <row r="9061" spans="25:27">
      <c r="Y9061">
        <v>620112</v>
      </c>
      <c r="Z9061" s="31">
        <v>44129</v>
      </c>
      <c r="AA9061">
        <v>0</v>
      </c>
    </row>
    <row r="9062" spans="25:27">
      <c r="Y9062">
        <v>620112</v>
      </c>
      <c r="Z9062" s="31">
        <v>44130</v>
      </c>
      <c r="AA9062">
        <v>0</v>
      </c>
    </row>
    <row r="9063" spans="25:27">
      <c r="Y9063">
        <v>620112</v>
      </c>
      <c r="Z9063" s="31">
        <v>44131</v>
      </c>
      <c r="AA9063">
        <v>0</v>
      </c>
    </row>
    <row r="9064" spans="25:27">
      <c r="Y9064">
        <v>620112</v>
      </c>
      <c r="Z9064" s="31">
        <v>44132</v>
      </c>
      <c r="AA9064">
        <v>0</v>
      </c>
    </row>
    <row r="9065" spans="25:27">
      <c r="Y9065">
        <v>620112</v>
      </c>
      <c r="Z9065" s="31">
        <v>44133</v>
      </c>
      <c r="AA9065">
        <v>0</v>
      </c>
    </row>
    <row r="9066" spans="25:27">
      <c r="Y9066">
        <v>620112</v>
      </c>
      <c r="Z9066" s="31">
        <v>44134</v>
      </c>
      <c r="AA9066">
        <v>0</v>
      </c>
    </row>
    <row r="9067" spans="25:27">
      <c r="Y9067">
        <v>620112</v>
      </c>
      <c r="Z9067" s="31">
        <v>44135</v>
      </c>
      <c r="AA9067">
        <v>0</v>
      </c>
    </row>
    <row r="9068" spans="25:27">
      <c r="Y9068">
        <v>620112</v>
      </c>
      <c r="Z9068" s="31">
        <v>44136</v>
      </c>
      <c r="AA9068">
        <v>0</v>
      </c>
    </row>
    <row r="9069" spans="25:27">
      <c r="Y9069">
        <v>620112</v>
      </c>
      <c r="Z9069" s="31">
        <v>44137</v>
      </c>
      <c r="AA9069">
        <v>0</v>
      </c>
    </row>
    <row r="9070" spans="25:27">
      <c r="Y9070">
        <v>620112</v>
      </c>
      <c r="Z9070" s="31">
        <v>44138</v>
      </c>
      <c r="AA9070">
        <v>0</v>
      </c>
    </row>
    <row r="9071" spans="25:27">
      <c r="Y9071">
        <v>620112</v>
      </c>
      <c r="Z9071" s="31">
        <v>44139</v>
      </c>
      <c r="AA9071">
        <v>0</v>
      </c>
    </row>
    <row r="9072" spans="25:27">
      <c r="Y9072">
        <v>620112</v>
      </c>
      <c r="Z9072" s="31">
        <v>44140</v>
      </c>
      <c r="AA9072">
        <v>0</v>
      </c>
    </row>
    <row r="9073" spans="25:27">
      <c r="Y9073">
        <v>620112</v>
      </c>
      <c r="Z9073" s="31">
        <v>44141</v>
      </c>
      <c r="AA9073">
        <v>0</v>
      </c>
    </row>
    <row r="9074" spans="25:27">
      <c r="Y9074">
        <v>620112</v>
      </c>
      <c r="Z9074" s="31">
        <v>44142</v>
      </c>
      <c r="AA9074">
        <v>0</v>
      </c>
    </row>
    <row r="9075" spans="25:27">
      <c r="Y9075">
        <v>620112</v>
      </c>
      <c r="Z9075" s="31">
        <v>44143</v>
      </c>
      <c r="AA9075">
        <v>8</v>
      </c>
    </row>
    <row r="9076" spans="25:27">
      <c r="Y9076">
        <v>620112</v>
      </c>
      <c r="Z9076" s="31">
        <v>44144</v>
      </c>
      <c r="AA9076">
        <v>14</v>
      </c>
    </row>
    <row r="9077" spans="25:27">
      <c r="Y9077">
        <v>620112</v>
      </c>
      <c r="Z9077" s="31">
        <v>44145</v>
      </c>
      <c r="AA9077">
        <v>11</v>
      </c>
    </row>
    <row r="9078" spans="25:27">
      <c r="Y9078">
        <v>620112</v>
      </c>
      <c r="Z9078" s="31">
        <v>44146</v>
      </c>
      <c r="AA9078">
        <v>15</v>
      </c>
    </row>
    <row r="9079" spans="25:27">
      <c r="Y9079">
        <v>620112</v>
      </c>
      <c r="Z9079" s="31">
        <v>44147</v>
      </c>
      <c r="AA9079">
        <v>20</v>
      </c>
    </row>
    <row r="9080" spans="25:27">
      <c r="Y9080">
        <v>620112</v>
      </c>
      <c r="Z9080" s="31">
        <v>44148</v>
      </c>
      <c r="AA9080">
        <v>20</v>
      </c>
    </row>
    <row r="9081" spans="25:27">
      <c r="Y9081">
        <v>620112</v>
      </c>
      <c r="Z9081" s="31">
        <v>44149</v>
      </c>
      <c r="AA9081">
        <v>0</v>
      </c>
    </row>
    <row r="9082" spans="25:27">
      <c r="Y9082">
        <v>620112</v>
      </c>
      <c r="Z9082" s="31">
        <v>44150</v>
      </c>
      <c r="AA9082">
        <v>0</v>
      </c>
    </row>
    <row r="9083" spans="25:27">
      <c r="Y9083">
        <v>620112</v>
      </c>
      <c r="Z9083" s="31">
        <v>44151</v>
      </c>
      <c r="AA9083">
        <v>20</v>
      </c>
    </row>
    <row r="9084" spans="25:27">
      <c r="Y9084">
        <v>620112</v>
      </c>
      <c r="Z9084" s="31">
        <v>44152</v>
      </c>
      <c r="AA9084">
        <v>19</v>
      </c>
    </row>
    <row r="9085" spans="25:27">
      <c r="Y9085">
        <v>620112</v>
      </c>
      <c r="Z9085" s="31">
        <v>44153</v>
      </c>
      <c r="AA9085">
        <v>18</v>
      </c>
    </row>
    <row r="9086" spans="25:27">
      <c r="Y9086">
        <v>620112</v>
      </c>
      <c r="Z9086" s="31">
        <v>44154</v>
      </c>
      <c r="AA9086">
        <v>5</v>
      </c>
    </row>
    <row r="9087" spans="25:27">
      <c r="Y9087">
        <v>620112</v>
      </c>
      <c r="Z9087" s="31">
        <v>44155</v>
      </c>
      <c r="AA9087">
        <v>16</v>
      </c>
    </row>
    <row r="9088" spans="25:27">
      <c r="Y9088">
        <v>620112</v>
      </c>
      <c r="Z9088" s="31">
        <v>44156</v>
      </c>
      <c r="AA9088">
        <v>10</v>
      </c>
    </row>
    <row r="9089" spans="25:27">
      <c r="Y9089">
        <v>620112</v>
      </c>
      <c r="Z9089" s="31">
        <v>44157</v>
      </c>
      <c r="AA9089">
        <v>18</v>
      </c>
    </row>
    <row r="9090" spans="25:27">
      <c r="Y9090">
        <v>620112</v>
      </c>
      <c r="Z9090" s="31">
        <v>44158</v>
      </c>
      <c r="AA9090">
        <v>8</v>
      </c>
    </row>
    <row r="9091" spans="25:27">
      <c r="Y9091">
        <v>620112</v>
      </c>
      <c r="Z9091" s="31">
        <v>44159</v>
      </c>
      <c r="AA9091">
        <v>0</v>
      </c>
    </row>
    <row r="9092" spans="25:27">
      <c r="Y9092">
        <v>620112</v>
      </c>
      <c r="Z9092" s="31">
        <v>44160</v>
      </c>
      <c r="AA9092">
        <v>0</v>
      </c>
    </row>
    <row r="9093" spans="25:27">
      <c r="Y9093">
        <v>620112</v>
      </c>
      <c r="Z9093" s="31">
        <v>44161</v>
      </c>
      <c r="AA9093">
        <v>0</v>
      </c>
    </row>
    <row r="9094" spans="25:27">
      <c r="Y9094">
        <v>620112</v>
      </c>
      <c r="Z9094" s="31">
        <v>44162</v>
      </c>
      <c r="AA9094">
        <v>0</v>
      </c>
    </row>
    <row r="9095" spans="25:27">
      <c r="Y9095">
        <v>620112</v>
      </c>
      <c r="Z9095" s="31">
        <v>44163</v>
      </c>
      <c r="AA9095">
        <v>20</v>
      </c>
    </row>
    <row r="9096" spans="25:27">
      <c r="Y9096">
        <v>620112</v>
      </c>
      <c r="Z9096" s="31">
        <v>44164</v>
      </c>
      <c r="AA9096">
        <v>13</v>
      </c>
    </row>
    <row r="9097" spans="25:27">
      <c r="Y9097">
        <v>620112</v>
      </c>
      <c r="Z9097" s="31">
        <v>44165</v>
      </c>
      <c r="AA9097">
        <v>17</v>
      </c>
    </row>
    <row r="9098" spans="25:27">
      <c r="Y9098">
        <v>620112</v>
      </c>
      <c r="Z9098" s="31">
        <v>44166</v>
      </c>
      <c r="AA9098">
        <v>0</v>
      </c>
    </row>
    <row r="9099" spans="25:27">
      <c r="Y9099">
        <v>620112</v>
      </c>
      <c r="Z9099" s="31">
        <v>44167</v>
      </c>
      <c r="AA9099">
        <v>0</v>
      </c>
    </row>
    <row r="9100" spans="25:27">
      <c r="Y9100">
        <v>620112</v>
      </c>
      <c r="Z9100" s="31">
        <v>44168</v>
      </c>
      <c r="AA9100">
        <v>21</v>
      </c>
    </row>
    <row r="9101" spans="25:27">
      <c r="Y9101">
        <v>620112</v>
      </c>
      <c r="Z9101" s="31">
        <v>44169</v>
      </c>
      <c r="AA9101">
        <v>14</v>
      </c>
    </row>
    <row r="9102" spans="25:27">
      <c r="Y9102">
        <v>620112</v>
      </c>
      <c r="Z9102" s="31">
        <v>44170</v>
      </c>
      <c r="AA9102">
        <v>0</v>
      </c>
    </row>
    <row r="9103" spans="25:27">
      <c r="Y9103">
        <v>620112</v>
      </c>
      <c r="Z9103" s="31">
        <v>44171</v>
      </c>
      <c r="AA9103">
        <v>0</v>
      </c>
    </row>
    <row r="9104" spans="25:27">
      <c r="Y9104">
        <v>620112</v>
      </c>
      <c r="Z9104" s="31">
        <v>44172</v>
      </c>
      <c r="AA9104">
        <v>15</v>
      </c>
    </row>
    <row r="9105" spans="25:27">
      <c r="Y9105">
        <v>620112</v>
      </c>
      <c r="Z9105" s="31">
        <v>44173</v>
      </c>
      <c r="AA9105">
        <v>0</v>
      </c>
    </row>
    <row r="9106" spans="25:27">
      <c r="Y9106">
        <v>620112</v>
      </c>
      <c r="Z9106" s="31">
        <v>44174</v>
      </c>
      <c r="AA9106">
        <v>20</v>
      </c>
    </row>
    <row r="9107" spans="25:27">
      <c r="Y9107">
        <v>620112</v>
      </c>
      <c r="Z9107" s="31">
        <v>44175</v>
      </c>
      <c r="AA9107">
        <v>18</v>
      </c>
    </row>
    <row r="9108" spans="25:27">
      <c r="Y9108">
        <v>620112</v>
      </c>
      <c r="Z9108" s="31">
        <v>44176</v>
      </c>
      <c r="AA9108">
        <v>0</v>
      </c>
    </row>
    <row r="9109" spans="25:27">
      <c r="Y9109">
        <v>620112</v>
      </c>
      <c r="Z9109" s="31">
        <v>44177</v>
      </c>
      <c r="AA9109">
        <v>0</v>
      </c>
    </row>
    <row r="9110" spans="25:27">
      <c r="Y9110">
        <v>620112</v>
      </c>
      <c r="Z9110" s="31">
        <v>44178</v>
      </c>
      <c r="AA9110">
        <v>10</v>
      </c>
    </row>
    <row r="9111" spans="25:27">
      <c r="Y9111">
        <v>620112</v>
      </c>
      <c r="Z9111" s="31">
        <v>44179</v>
      </c>
      <c r="AA9111">
        <v>20</v>
      </c>
    </row>
    <row r="9112" spans="25:27">
      <c r="Y9112">
        <v>620112</v>
      </c>
      <c r="Z9112" s="31">
        <v>44180</v>
      </c>
      <c r="AA9112">
        <v>11</v>
      </c>
    </row>
    <row r="9113" spans="25:27">
      <c r="Y9113">
        <v>620112</v>
      </c>
      <c r="Z9113" s="31">
        <v>44181</v>
      </c>
      <c r="AA9113">
        <v>23</v>
      </c>
    </row>
    <row r="9114" spans="25:27">
      <c r="Y9114">
        <v>620112</v>
      </c>
      <c r="Z9114" s="31">
        <v>44182</v>
      </c>
      <c r="AA9114">
        <v>3</v>
      </c>
    </row>
    <row r="9115" spans="25:27">
      <c r="Y9115">
        <v>620112</v>
      </c>
      <c r="Z9115" s="31">
        <v>44183</v>
      </c>
      <c r="AA9115">
        <v>17</v>
      </c>
    </row>
    <row r="9116" spans="25:27">
      <c r="Y9116">
        <v>620112</v>
      </c>
      <c r="Z9116" s="31">
        <v>44184</v>
      </c>
      <c r="AA9116">
        <v>16</v>
      </c>
    </row>
    <row r="9117" spans="25:27">
      <c r="Y9117">
        <v>620112</v>
      </c>
      <c r="Z9117" s="31">
        <v>44185</v>
      </c>
      <c r="AA9117">
        <v>16</v>
      </c>
    </row>
    <row r="9118" spans="25:27">
      <c r="Y9118">
        <v>620112</v>
      </c>
      <c r="Z9118" s="31">
        <v>44186</v>
      </c>
      <c r="AA9118">
        <v>16</v>
      </c>
    </row>
    <row r="9119" spans="25:27">
      <c r="Y9119">
        <v>620112</v>
      </c>
      <c r="Z9119" s="31">
        <v>44187</v>
      </c>
      <c r="AA9119">
        <v>19</v>
      </c>
    </row>
    <row r="9120" spans="25:27">
      <c r="Y9120">
        <v>620112</v>
      </c>
      <c r="Z9120" s="31">
        <v>44188</v>
      </c>
      <c r="AA9120">
        <v>0</v>
      </c>
    </row>
    <row r="9121" spans="25:27">
      <c r="Y9121">
        <v>620112</v>
      </c>
      <c r="Z9121" s="31">
        <v>44189</v>
      </c>
      <c r="AA9121">
        <v>0</v>
      </c>
    </row>
    <row r="9122" spans="25:27">
      <c r="Y9122">
        <v>620112</v>
      </c>
      <c r="Z9122" s="31">
        <v>44190</v>
      </c>
      <c r="AA9122">
        <v>0</v>
      </c>
    </row>
    <row r="9123" spans="25:27">
      <c r="Y9123">
        <v>620112</v>
      </c>
      <c r="Z9123" s="31">
        <v>44191</v>
      </c>
      <c r="AA9123">
        <v>0</v>
      </c>
    </row>
    <row r="9124" spans="25:27">
      <c r="Y9124">
        <v>620112</v>
      </c>
      <c r="Z9124" s="31">
        <v>44192</v>
      </c>
      <c r="AA9124">
        <v>0</v>
      </c>
    </row>
    <row r="9125" spans="25:27">
      <c r="Y9125">
        <v>620112</v>
      </c>
      <c r="Z9125" s="31">
        <v>44193</v>
      </c>
      <c r="AA9125">
        <v>0</v>
      </c>
    </row>
    <row r="9126" spans="25:27">
      <c r="Y9126">
        <v>620112</v>
      </c>
      <c r="Z9126" s="31">
        <v>44194</v>
      </c>
      <c r="AA9126">
        <v>0</v>
      </c>
    </row>
    <row r="9127" spans="25:27">
      <c r="Y9127">
        <v>620112</v>
      </c>
      <c r="Z9127" s="31">
        <v>44195</v>
      </c>
      <c r="AA9127">
        <v>0</v>
      </c>
    </row>
    <row r="9128" spans="25:27">
      <c r="Y9128">
        <v>620112</v>
      </c>
      <c r="Z9128" s="31">
        <v>44196</v>
      </c>
      <c r="AA9128">
        <v>0</v>
      </c>
    </row>
    <row r="9129" spans="25:27">
      <c r="Y9129">
        <v>620112</v>
      </c>
      <c r="Z9129" s="31">
        <v>44197</v>
      </c>
      <c r="AA9129">
        <v>0</v>
      </c>
    </row>
    <row r="9130" spans="25:27">
      <c r="Y9130">
        <v>620112</v>
      </c>
      <c r="Z9130" s="31">
        <v>44198</v>
      </c>
      <c r="AA9130">
        <v>0</v>
      </c>
    </row>
    <row r="9131" spans="25:27">
      <c r="Y9131">
        <v>620112</v>
      </c>
      <c r="Z9131" s="31">
        <v>44199</v>
      </c>
      <c r="AA9131">
        <v>0</v>
      </c>
    </row>
    <row r="9132" spans="25:27">
      <c r="Y9132">
        <v>620112</v>
      </c>
      <c r="Z9132" s="31">
        <v>44200</v>
      </c>
      <c r="AA9132">
        <v>0</v>
      </c>
    </row>
    <row r="9133" spans="25:27">
      <c r="Y9133">
        <v>620112</v>
      </c>
      <c r="Z9133" s="31">
        <v>44201</v>
      </c>
      <c r="AA9133">
        <v>22</v>
      </c>
    </row>
    <row r="9134" spans="25:27">
      <c r="Y9134">
        <v>620112</v>
      </c>
      <c r="Z9134" s="31">
        <v>44202</v>
      </c>
      <c r="AA9134">
        <v>18</v>
      </c>
    </row>
    <row r="9135" spans="25:27">
      <c r="Y9135">
        <v>620112</v>
      </c>
      <c r="Z9135" s="31">
        <v>44203</v>
      </c>
      <c r="AA9135">
        <v>7</v>
      </c>
    </row>
    <row r="9136" spans="25:27">
      <c r="Y9136">
        <v>620112</v>
      </c>
      <c r="Z9136" s="31">
        <v>44204</v>
      </c>
      <c r="AA9136">
        <v>13</v>
      </c>
    </row>
    <row r="9137" spans="25:27">
      <c r="Y9137">
        <v>620112</v>
      </c>
      <c r="Z9137" s="31">
        <v>44205</v>
      </c>
      <c r="AA9137">
        <v>10</v>
      </c>
    </row>
    <row r="9138" spans="25:27">
      <c r="Y9138">
        <v>620112</v>
      </c>
      <c r="Z9138" s="31">
        <v>44206</v>
      </c>
      <c r="AA9138">
        <v>16</v>
      </c>
    </row>
    <row r="9139" spans="25:27">
      <c r="Y9139">
        <v>620112</v>
      </c>
      <c r="Z9139" s="31">
        <v>44207</v>
      </c>
      <c r="AA9139">
        <v>13</v>
      </c>
    </row>
    <row r="9140" spans="25:27">
      <c r="Y9140">
        <v>620112</v>
      </c>
      <c r="Z9140" s="31">
        <v>44208</v>
      </c>
      <c r="AA9140">
        <v>19</v>
      </c>
    </row>
    <row r="9141" spans="25:27">
      <c r="Y9141">
        <v>620112</v>
      </c>
      <c r="Z9141" s="31">
        <v>44209</v>
      </c>
      <c r="AA9141">
        <v>17</v>
      </c>
    </row>
    <row r="9142" spans="25:27">
      <c r="Y9142">
        <v>620112</v>
      </c>
      <c r="Z9142" s="31">
        <v>44210</v>
      </c>
      <c r="AA9142">
        <v>20</v>
      </c>
    </row>
    <row r="9143" spans="25:27">
      <c r="Y9143">
        <v>620112</v>
      </c>
      <c r="Z9143" s="31">
        <v>44211</v>
      </c>
      <c r="AA9143">
        <v>17</v>
      </c>
    </row>
    <row r="9144" spans="25:27">
      <c r="Y9144">
        <v>620112</v>
      </c>
      <c r="Z9144" s="31">
        <v>44212</v>
      </c>
      <c r="AA9144">
        <v>21</v>
      </c>
    </row>
    <row r="9145" spans="25:27">
      <c r="Y9145">
        <v>620112</v>
      </c>
      <c r="Z9145" s="31">
        <v>44213</v>
      </c>
      <c r="AA9145">
        <v>13</v>
      </c>
    </row>
    <row r="9146" spans="25:27">
      <c r="Y9146">
        <v>620112</v>
      </c>
      <c r="Z9146" s="31">
        <v>44214</v>
      </c>
      <c r="AA9146">
        <v>18</v>
      </c>
    </row>
    <row r="9147" spans="25:27">
      <c r="Y9147">
        <v>620112</v>
      </c>
      <c r="Z9147" s="31">
        <v>44215</v>
      </c>
      <c r="AA9147">
        <v>0</v>
      </c>
    </row>
    <row r="9148" spans="25:27">
      <c r="Y9148">
        <v>620112</v>
      </c>
      <c r="Z9148" s="31">
        <v>44216</v>
      </c>
      <c r="AA9148">
        <v>0</v>
      </c>
    </row>
    <row r="9149" spans="25:27">
      <c r="Y9149">
        <v>620112</v>
      </c>
      <c r="Z9149" s="31">
        <v>44217</v>
      </c>
      <c r="AA9149">
        <v>13</v>
      </c>
    </row>
    <row r="9150" spans="25:27">
      <c r="Y9150">
        <v>620112</v>
      </c>
      <c r="Z9150" s="31">
        <v>44218</v>
      </c>
      <c r="AA9150">
        <v>0</v>
      </c>
    </row>
    <row r="9151" spans="25:27">
      <c r="Y9151">
        <v>620112</v>
      </c>
      <c r="Z9151" s="31">
        <v>44219</v>
      </c>
      <c r="AA9151">
        <v>17</v>
      </c>
    </row>
    <row r="9152" spans="25:27">
      <c r="Y9152">
        <v>620112</v>
      </c>
      <c r="Z9152" s="31">
        <v>44220</v>
      </c>
      <c r="AA9152">
        <v>11</v>
      </c>
    </row>
    <row r="9153" spans="25:27">
      <c r="Y9153">
        <v>620112</v>
      </c>
      <c r="Z9153" s="31">
        <v>44221</v>
      </c>
      <c r="AA9153">
        <v>14</v>
      </c>
    </row>
    <row r="9154" spans="25:27">
      <c r="Y9154">
        <v>620112</v>
      </c>
      <c r="Z9154" s="31">
        <v>44222</v>
      </c>
      <c r="AA9154">
        <v>22</v>
      </c>
    </row>
    <row r="9155" spans="25:27">
      <c r="Y9155">
        <v>620112</v>
      </c>
      <c r="Z9155" s="31">
        <v>44223</v>
      </c>
      <c r="AA9155">
        <v>17</v>
      </c>
    </row>
    <row r="9156" spans="25:27">
      <c r="Y9156">
        <v>620112</v>
      </c>
      <c r="Z9156" s="31">
        <v>44224</v>
      </c>
      <c r="AA9156">
        <v>17</v>
      </c>
    </row>
    <row r="9157" spans="25:27">
      <c r="Y9157">
        <v>620112</v>
      </c>
      <c r="Z9157" s="31">
        <v>44225</v>
      </c>
      <c r="AA9157">
        <v>16</v>
      </c>
    </row>
    <row r="9158" spans="25:27">
      <c r="Y9158">
        <v>620112</v>
      </c>
      <c r="Z9158" s="31">
        <v>44226</v>
      </c>
      <c r="AA9158">
        <v>4</v>
      </c>
    </row>
    <row r="9159" spans="25:27">
      <c r="Y9159">
        <v>620112</v>
      </c>
      <c r="Z9159" s="31">
        <v>44227</v>
      </c>
      <c r="AA9159">
        <v>21</v>
      </c>
    </row>
    <row r="9160" spans="25:27">
      <c r="Y9160">
        <v>620112</v>
      </c>
      <c r="Z9160" s="31">
        <v>44228</v>
      </c>
      <c r="AA9160">
        <v>16</v>
      </c>
    </row>
    <row r="9161" spans="25:27">
      <c r="Y9161">
        <v>620112</v>
      </c>
      <c r="Z9161" s="31">
        <v>44229</v>
      </c>
      <c r="AA9161">
        <v>6</v>
      </c>
    </row>
    <row r="9162" spans="25:27">
      <c r="Y9162">
        <v>620112</v>
      </c>
      <c r="Z9162" s="31">
        <v>44230</v>
      </c>
      <c r="AA9162">
        <v>19</v>
      </c>
    </row>
    <row r="9163" spans="25:27">
      <c r="Y9163">
        <v>620112</v>
      </c>
      <c r="Z9163" s="31">
        <v>44231</v>
      </c>
      <c r="AA9163">
        <v>9</v>
      </c>
    </row>
    <row r="9164" spans="25:27">
      <c r="Y9164">
        <v>620112</v>
      </c>
      <c r="Z9164" s="31">
        <v>44232</v>
      </c>
      <c r="AA9164">
        <v>6</v>
      </c>
    </row>
    <row r="9165" spans="25:27">
      <c r="Y9165">
        <v>620112</v>
      </c>
      <c r="Z9165" s="31">
        <v>44233</v>
      </c>
      <c r="AA9165">
        <v>19</v>
      </c>
    </row>
    <row r="9166" spans="25:27">
      <c r="Y9166">
        <v>620112</v>
      </c>
      <c r="Z9166" s="31">
        <v>44234</v>
      </c>
      <c r="AA9166">
        <v>4</v>
      </c>
    </row>
    <row r="9167" spans="25:27">
      <c r="Y9167">
        <v>620112</v>
      </c>
      <c r="Z9167" s="31">
        <v>44235</v>
      </c>
      <c r="AA9167">
        <v>10</v>
      </c>
    </row>
    <row r="9168" spans="25:27">
      <c r="Y9168">
        <v>620112</v>
      </c>
      <c r="Z9168" s="31">
        <v>44236</v>
      </c>
      <c r="AA9168">
        <v>11</v>
      </c>
    </row>
    <row r="9169" spans="25:27">
      <c r="Y9169">
        <v>620112</v>
      </c>
      <c r="Z9169" s="31">
        <v>44237</v>
      </c>
      <c r="AA9169">
        <v>0</v>
      </c>
    </row>
    <row r="9170" spans="25:27">
      <c r="Y9170">
        <v>620112</v>
      </c>
      <c r="Z9170" s="31">
        <v>44238</v>
      </c>
      <c r="AA9170">
        <v>7</v>
      </c>
    </row>
    <row r="9171" spans="25:27">
      <c r="Y9171">
        <v>620112</v>
      </c>
      <c r="Z9171" s="31">
        <v>44239</v>
      </c>
      <c r="AA9171">
        <v>17</v>
      </c>
    </row>
    <row r="9172" spans="25:27">
      <c r="Y9172">
        <v>620112</v>
      </c>
      <c r="Z9172" s="31">
        <v>44240</v>
      </c>
      <c r="AA9172">
        <v>17</v>
      </c>
    </row>
    <row r="9173" spans="25:27">
      <c r="Y9173">
        <v>620112</v>
      </c>
      <c r="Z9173" s="31">
        <v>44241</v>
      </c>
      <c r="AA9173">
        <v>19</v>
      </c>
    </row>
    <row r="9174" spans="25:27">
      <c r="Y9174">
        <v>620112</v>
      </c>
      <c r="Z9174" s="31">
        <v>44242</v>
      </c>
      <c r="AA9174">
        <v>1</v>
      </c>
    </row>
    <row r="9175" spans="25:27">
      <c r="Y9175">
        <v>620112</v>
      </c>
      <c r="Z9175" s="31">
        <v>44243</v>
      </c>
      <c r="AA9175">
        <v>0</v>
      </c>
    </row>
    <row r="9176" spans="25:27">
      <c r="Y9176">
        <v>620112</v>
      </c>
      <c r="Z9176" s="31">
        <v>44244</v>
      </c>
      <c r="AA9176">
        <v>0</v>
      </c>
    </row>
    <row r="9177" spans="25:27">
      <c r="Y9177">
        <v>620112</v>
      </c>
      <c r="Z9177" s="31">
        <v>44245</v>
      </c>
      <c r="AA9177">
        <v>15</v>
      </c>
    </row>
    <row r="9178" spans="25:27">
      <c r="Y9178">
        <v>620112</v>
      </c>
      <c r="Z9178" s="31">
        <v>44246</v>
      </c>
      <c r="AA9178">
        <v>20</v>
      </c>
    </row>
    <row r="9179" spans="25:27">
      <c r="Y9179">
        <v>620112</v>
      </c>
      <c r="Z9179" s="31">
        <v>44247</v>
      </c>
      <c r="AA9179">
        <v>15</v>
      </c>
    </row>
    <row r="9180" spans="25:27">
      <c r="Y9180">
        <v>620112</v>
      </c>
      <c r="Z9180" s="31">
        <v>44248</v>
      </c>
      <c r="AA9180">
        <v>24</v>
      </c>
    </row>
    <row r="9181" spans="25:27">
      <c r="Y9181">
        <v>620112</v>
      </c>
      <c r="Z9181" s="31">
        <v>44249</v>
      </c>
      <c r="AA9181">
        <v>10</v>
      </c>
    </row>
    <row r="9182" spans="25:27">
      <c r="Y9182">
        <v>620112</v>
      </c>
      <c r="Z9182" s="31">
        <v>44250</v>
      </c>
      <c r="AA9182">
        <v>0</v>
      </c>
    </row>
    <row r="9183" spans="25:27">
      <c r="Y9183">
        <v>620112</v>
      </c>
      <c r="Z9183" s="31">
        <v>44251</v>
      </c>
      <c r="AA9183">
        <v>19</v>
      </c>
    </row>
    <row r="9184" spans="25:27">
      <c r="Y9184">
        <v>620112</v>
      </c>
      <c r="Z9184" s="31">
        <v>44252</v>
      </c>
      <c r="AA9184">
        <v>18</v>
      </c>
    </row>
    <row r="9185" spans="25:27">
      <c r="Y9185">
        <v>620112</v>
      </c>
      <c r="Z9185" s="31">
        <v>44253</v>
      </c>
      <c r="AA9185">
        <v>6</v>
      </c>
    </row>
    <row r="9186" spans="25:27">
      <c r="Y9186">
        <v>620112</v>
      </c>
      <c r="Z9186" s="31">
        <v>44254</v>
      </c>
      <c r="AA9186">
        <v>1</v>
      </c>
    </row>
    <row r="9187" spans="25:27">
      <c r="Y9187">
        <v>620112</v>
      </c>
      <c r="Z9187" s="31">
        <v>44255</v>
      </c>
      <c r="AA9187">
        <v>1</v>
      </c>
    </row>
    <row r="9188" spans="25:27">
      <c r="Y9188">
        <v>620112</v>
      </c>
      <c r="Z9188" s="31">
        <v>44256</v>
      </c>
      <c r="AA9188">
        <v>0</v>
      </c>
    </row>
    <row r="9189" spans="25:27">
      <c r="Y9189">
        <v>620112</v>
      </c>
      <c r="Z9189" s="31">
        <v>44257</v>
      </c>
      <c r="AA9189">
        <v>1</v>
      </c>
    </row>
    <row r="9190" spans="25:27">
      <c r="Y9190">
        <v>620112</v>
      </c>
      <c r="Z9190" s="31">
        <v>44258</v>
      </c>
      <c r="AA9190">
        <v>11</v>
      </c>
    </row>
    <row r="9191" spans="25:27">
      <c r="Y9191">
        <v>620112</v>
      </c>
      <c r="Z9191" s="31">
        <v>44259</v>
      </c>
      <c r="AA9191">
        <v>8</v>
      </c>
    </row>
    <row r="9192" spans="25:27">
      <c r="Y9192">
        <v>620112</v>
      </c>
      <c r="Z9192" s="31">
        <v>44260</v>
      </c>
      <c r="AA9192">
        <v>16</v>
      </c>
    </row>
    <row r="9193" spans="25:27">
      <c r="Y9193">
        <v>620112</v>
      </c>
      <c r="Z9193" s="31">
        <v>44261</v>
      </c>
      <c r="AA9193">
        <v>18</v>
      </c>
    </row>
    <row r="9194" spans="25:27">
      <c r="Y9194">
        <v>620112</v>
      </c>
      <c r="Z9194" s="31">
        <v>44262</v>
      </c>
      <c r="AA9194">
        <v>11</v>
      </c>
    </row>
    <row r="9195" spans="25:27">
      <c r="Y9195">
        <v>620112</v>
      </c>
      <c r="Z9195" s="31">
        <v>44263</v>
      </c>
      <c r="AA9195">
        <v>12</v>
      </c>
    </row>
    <row r="9196" spans="25:27">
      <c r="Y9196">
        <v>620112</v>
      </c>
      <c r="Z9196" s="31">
        <v>44264</v>
      </c>
      <c r="AA9196">
        <v>10</v>
      </c>
    </row>
    <row r="9197" spans="25:27">
      <c r="Y9197">
        <v>620112</v>
      </c>
      <c r="Z9197" s="31">
        <v>44265</v>
      </c>
      <c r="AA9197">
        <v>10</v>
      </c>
    </row>
    <row r="9198" spans="25:27">
      <c r="Y9198">
        <v>620112</v>
      </c>
      <c r="Z9198" s="31">
        <v>44266</v>
      </c>
      <c r="AA9198">
        <v>4</v>
      </c>
    </row>
    <row r="9199" spans="25:27">
      <c r="Y9199">
        <v>620112</v>
      </c>
      <c r="Z9199" s="31">
        <v>44267</v>
      </c>
      <c r="AA9199">
        <v>6</v>
      </c>
    </row>
    <row r="9200" spans="25:27">
      <c r="Y9200">
        <v>620112</v>
      </c>
      <c r="Z9200" s="31">
        <v>44268</v>
      </c>
      <c r="AA9200">
        <v>8</v>
      </c>
    </row>
    <row r="9201" spans="25:27">
      <c r="Y9201">
        <v>620112</v>
      </c>
      <c r="Z9201" s="31">
        <v>44269</v>
      </c>
      <c r="AA9201">
        <v>18</v>
      </c>
    </row>
    <row r="9202" spans="25:27">
      <c r="Y9202">
        <v>620112</v>
      </c>
      <c r="Z9202" s="31">
        <v>44270</v>
      </c>
      <c r="AA9202">
        <v>14</v>
      </c>
    </row>
    <row r="9203" spans="25:27">
      <c r="Y9203">
        <v>620112</v>
      </c>
      <c r="Z9203" s="31">
        <v>44271</v>
      </c>
      <c r="AA9203">
        <v>0</v>
      </c>
    </row>
    <row r="9204" spans="25:27">
      <c r="Y9204">
        <v>620112</v>
      </c>
      <c r="Z9204" s="31">
        <v>44272</v>
      </c>
      <c r="AA9204">
        <v>0</v>
      </c>
    </row>
    <row r="9205" spans="25:27">
      <c r="Y9205">
        <v>620112</v>
      </c>
      <c r="Z9205" s="31">
        <v>44273</v>
      </c>
      <c r="AA9205">
        <v>13</v>
      </c>
    </row>
    <row r="9206" spans="25:27">
      <c r="Y9206">
        <v>620112</v>
      </c>
      <c r="Z9206" s="31">
        <v>44274</v>
      </c>
      <c r="AA9206">
        <v>12</v>
      </c>
    </row>
    <row r="9207" spans="25:27">
      <c r="Y9207">
        <v>620112</v>
      </c>
      <c r="Z9207" s="31">
        <v>44275</v>
      </c>
      <c r="AA9207">
        <v>6</v>
      </c>
    </row>
    <row r="9208" spans="25:27">
      <c r="Y9208">
        <v>620112</v>
      </c>
      <c r="Z9208" s="31">
        <v>44276</v>
      </c>
      <c r="AA9208">
        <v>6</v>
      </c>
    </row>
    <row r="9209" spans="25:27">
      <c r="Y9209">
        <v>620112</v>
      </c>
      <c r="Z9209" s="31">
        <v>44277</v>
      </c>
      <c r="AA9209">
        <v>0</v>
      </c>
    </row>
    <row r="9210" spans="25:27">
      <c r="Y9210">
        <v>620112</v>
      </c>
      <c r="Z9210" s="31">
        <v>44278</v>
      </c>
      <c r="AA9210">
        <v>17</v>
      </c>
    </row>
    <row r="9211" spans="25:27">
      <c r="Y9211">
        <v>620112</v>
      </c>
      <c r="Z9211" s="31">
        <v>44279</v>
      </c>
      <c r="AA9211">
        <v>0</v>
      </c>
    </row>
    <row r="9212" spans="25:27">
      <c r="Y9212">
        <v>620112</v>
      </c>
      <c r="Z9212" s="31">
        <v>44280</v>
      </c>
      <c r="AA9212">
        <v>0</v>
      </c>
    </row>
    <row r="9213" spans="25:27">
      <c r="Y9213">
        <v>620112</v>
      </c>
      <c r="Z9213" s="31">
        <v>44281</v>
      </c>
      <c r="AA9213">
        <v>14</v>
      </c>
    </row>
    <row r="9214" spans="25:27">
      <c r="Y9214">
        <v>620112</v>
      </c>
      <c r="Z9214" s="31">
        <v>44282</v>
      </c>
      <c r="AA9214">
        <v>2</v>
      </c>
    </row>
    <row r="9215" spans="25:27">
      <c r="Y9215">
        <v>620112</v>
      </c>
      <c r="Z9215" s="31">
        <v>44283</v>
      </c>
      <c r="AA9215">
        <v>9</v>
      </c>
    </row>
    <row r="9216" spans="25:27">
      <c r="Y9216">
        <v>620112</v>
      </c>
      <c r="Z9216" s="31">
        <v>44284</v>
      </c>
      <c r="AA9216">
        <v>15</v>
      </c>
    </row>
    <row r="9217" spans="25:27">
      <c r="Y9217">
        <v>620112</v>
      </c>
      <c r="Z9217" s="31">
        <v>44285</v>
      </c>
      <c r="AA9217">
        <v>14</v>
      </c>
    </row>
    <row r="9218" spans="25:27">
      <c r="Y9218">
        <v>620112</v>
      </c>
      <c r="Z9218" s="31">
        <v>44286</v>
      </c>
      <c r="AA9218">
        <v>14</v>
      </c>
    </row>
    <row r="9219" spans="25:27">
      <c r="Y9219">
        <v>620112</v>
      </c>
      <c r="Z9219" s="31">
        <v>44287</v>
      </c>
      <c r="AA9219">
        <v>12</v>
      </c>
    </row>
    <row r="9220" spans="25:27">
      <c r="Y9220">
        <v>620112</v>
      </c>
      <c r="Z9220" s="31">
        <v>44288</v>
      </c>
      <c r="AA9220">
        <v>11</v>
      </c>
    </row>
    <row r="9221" spans="25:27">
      <c r="Y9221">
        <v>620112</v>
      </c>
      <c r="Z9221" s="31">
        <v>44289</v>
      </c>
      <c r="AA9221">
        <v>16</v>
      </c>
    </row>
    <row r="9222" spans="25:27">
      <c r="Y9222">
        <v>620112</v>
      </c>
      <c r="Z9222" s="31">
        <v>44290</v>
      </c>
      <c r="AA9222">
        <v>14</v>
      </c>
    </row>
    <row r="9223" spans="25:27">
      <c r="Y9223">
        <v>620112</v>
      </c>
      <c r="Z9223" s="31">
        <v>44291</v>
      </c>
      <c r="AA9223">
        <v>12</v>
      </c>
    </row>
    <row r="9224" spans="25:27">
      <c r="Y9224">
        <v>620112</v>
      </c>
      <c r="Z9224" s="31">
        <v>44292</v>
      </c>
      <c r="AA9224">
        <v>6</v>
      </c>
    </row>
    <row r="9225" spans="25:27">
      <c r="Y9225">
        <v>620112</v>
      </c>
      <c r="Z9225" s="31">
        <v>44293</v>
      </c>
      <c r="AA9225">
        <v>15</v>
      </c>
    </row>
    <row r="9226" spans="25:27">
      <c r="Y9226">
        <v>620112</v>
      </c>
      <c r="Z9226" s="31">
        <v>44294</v>
      </c>
      <c r="AA9226">
        <v>15</v>
      </c>
    </row>
    <row r="9227" spans="25:27">
      <c r="Y9227">
        <v>620112</v>
      </c>
      <c r="Z9227" s="31">
        <v>44295</v>
      </c>
      <c r="AA9227">
        <v>12</v>
      </c>
    </row>
    <row r="9228" spans="25:27">
      <c r="Y9228">
        <v>620112</v>
      </c>
      <c r="Z9228" s="31">
        <v>44296</v>
      </c>
      <c r="AA9228">
        <v>17</v>
      </c>
    </row>
    <row r="9229" spans="25:27">
      <c r="Y9229">
        <v>620112</v>
      </c>
      <c r="Z9229" s="31">
        <v>44297</v>
      </c>
      <c r="AA9229">
        <v>11</v>
      </c>
    </row>
    <row r="9230" spans="25:27">
      <c r="Y9230">
        <v>620112</v>
      </c>
      <c r="Z9230" s="31">
        <v>44298</v>
      </c>
      <c r="AA9230">
        <v>15</v>
      </c>
    </row>
    <row r="9231" spans="25:27">
      <c r="Y9231">
        <v>620112</v>
      </c>
      <c r="Z9231" s="31">
        <v>44299</v>
      </c>
      <c r="AA9231">
        <v>16</v>
      </c>
    </row>
    <row r="9232" spans="25:27">
      <c r="Y9232">
        <v>620112</v>
      </c>
      <c r="Z9232" s="31">
        <v>44300</v>
      </c>
      <c r="AA9232">
        <v>6</v>
      </c>
    </row>
    <row r="9233" spans="25:27">
      <c r="Y9233">
        <v>620112</v>
      </c>
      <c r="Z9233" s="31">
        <v>44301</v>
      </c>
      <c r="AA9233">
        <v>7</v>
      </c>
    </row>
    <row r="9234" spans="25:27">
      <c r="Y9234">
        <v>620112</v>
      </c>
      <c r="Z9234" s="31">
        <v>44302</v>
      </c>
      <c r="AA9234">
        <v>4</v>
      </c>
    </row>
    <row r="9235" spans="25:27">
      <c r="Y9235">
        <v>620112</v>
      </c>
      <c r="Z9235" s="31">
        <v>44303</v>
      </c>
      <c r="AA9235">
        <v>5</v>
      </c>
    </row>
    <row r="9236" spans="25:27">
      <c r="Y9236">
        <v>620112</v>
      </c>
      <c r="Z9236" s="31">
        <v>44304</v>
      </c>
      <c r="AA9236">
        <v>10</v>
      </c>
    </row>
    <row r="9237" spans="25:27">
      <c r="Y9237">
        <v>620112</v>
      </c>
      <c r="Z9237" s="31">
        <v>44305</v>
      </c>
      <c r="AA9237">
        <v>24</v>
      </c>
    </row>
    <row r="9238" spans="25:27">
      <c r="Y9238">
        <v>620112</v>
      </c>
      <c r="Z9238" s="31">
        <v>44306</v>
      </c>
      <c r="AA9238">
        <v>21</v>
      </c>
    </row>
    <row r="9239" spans="25:27">
      <c r="Y9239">
        <v>620112</v>
      </c>
      <c r="Z9239" s="31">
        <v>44307</v>
      </c>
      <c r="AA9239">
        <v>0</v>
      </c>
    </row>
    <row r="9240" spans="25:27">
      <c r="Y9240">
        <v>620112</v>
      </c>
      <c r="Z9240" s="31">
        <v>44308</v>
      </c>
      <c r="AA9240">
        <v>0</v>
      </c>
    </row>
    <row r="9241" spans="25:27">
      <c r="Y9241">
        <v>620112</v>
      </c>
      <c r="Z9241" s="31">
        <v>44309</v>
      </c>
      <c r="AA9241">
        <v>13</v>
      </c>
    </row>
    <row r="9242" spans="25:27">
      <c r="Y9242">
        <v>620112</v>
      </c>
      <c r="Z9242" s="31">
        <v>44310</v>
      </c>
      <c r="AA9242">
        <v>14</v>
      </c>
    </row>
    <row r="9243" spans="25:27">
      <c r="Y9243">
        <v>620112</v>
      </c>
      <c r="Z9243" s="31">
        <v>44311</v>
      </c>
      <c r="AA9243">
        <v>18</v>
      </c>
    </row>
    <row r="9244" spans="25:27">
      <c r="Y9244">
        <v>620112</v>
      </c>
      <c r="Z9244" s="31">
        <v>44312</v>
      </c>
      <c r="AA9244">
        <v>9</v>
      </c>
    </row>
    <row r="9245" spans="25:27">
      <c r="Y9245">
        <v>620112</v>
      </c>
      <c r="Z9245" s="31">
        <v>44313</v>
      </c>
      <c r="AA9245">
        <v>18</v>
      </c>
    </row>
    <row r="9246" spans="25:27">
      <c r="Y9246">
        <v>620112</v>
      </c>
      <c r="Z9246" s="31">
        <v>44314</v>
      </c>
      <c r="AA9246">
        <v>0</v>
      </c>
    </row>
    <row r="9247" spans="25:27">
      <c r="Y9247">
        <v>620112</v>
      </c>
      <c r="Z9247" s="31">
        <v>44315</v>
      </c>
      <c r="AA9247">
        <v>12</v>
      </c>
    </row>
    <row r="9248" spans="25:27">
      <c r="Y9248">
        <v>620112</v>
      </c>
      <c r="Z9248" s="31">
        <v>44316</v>
      </c>
      <c r="AA9248">
        <v>0</v>
      </c>
    </row>
    <row r="9249" spans="25:27">
      <c r="Y9249">
        <v>620112</v>
      </c>
      <c r="Z9249" s="31">
        <v>44317</v>
      </c>
      <c r="AA9249">
        <v>0</v>
      </c>
    </row>
    <row r="9250" spans="25:27">
      <c r="Y9250">
        <v>620112</v>
      </c>
      <c r="Z9250" s="31">
        <v>44318</v>
      </c>
      <c r="AA9250">
        <v>10</v>
      </c>
    </row>
    <row r="9251" spans="25:27">
      <c r="Y9251">
        <v>620112</v>
      </c>
      <c r="Z9251" s="31">
        <v>44319</v>
      </c>
      <c r="AA9251">
        <v>12</v>
      </c>
    </row>
    <row r="9252" spans="25:27">
      <c r="Y9252">
        <v>620112</v>
      </c>
      <c r="Z9252" s="31">
        <v>44320</v>
      </c>
      <c r="AA9252">
        <v>18</v>
      </c>
    </row>
    <row r="9253" spans="25:27">
      <c r="Y9253">
        <v>620112</v>
      </c>
      <c r="Z9253" s="31">
        <v>44321</v>
      </c>
      <c r="AA9253">
        <v>13</v>
      </c>
    </row>
    <row r="9254" spans="25:27">
      <c r="Y9254">
        <v>620112</v>
      </c>
      <c r="Z9254" s="31">
        <v>44322</v>
      </c>
      <c r="AA9254">
        <v>17</v>
      </c>
    </row>
    <row r="9255" spans="25:27">
      <c r="Y9255">
        <v>620112</v>
      </c>
      <c r="Z9255" s="31">
        <v>44323</v>
      </c>
      <c r="AA9255">
        <v>4</v>
      </c>
    </row>
    <row r="9256" spans="25:27">
      <c r="Y9256">
        <v>620112</v>
      </c>
      <c r="Z9256" s="31">
        <v>44324</v>
      </c>
      <c r="AA9256">
        <v>8</v>
      </c>
    </row>
    <row r="9257" spans="25:27">
      <c r="Y9257">
        <v>620112</v>
      </c>
      <c r="Z9257" s="31">
        <v>44325</v>
      </c>
      <c r="AA9257">
        <v>18</v>
      </c>
    </row>
    <row r="9258" spans="25:27">
      <c r="Y9258">
        <v>620112</v>
      </c>
      <c r="Z9258" s="31">
        <v>44326</v>
      </c>
      <c r="AA9258">
        <v>20</v>
      </c>
    </row>
    <row r="9259" spans="25:27">
      <c r="Y9259">
        <v>620112</v>
      </c>
      <c r="Z9259" s="31">
        <v>44327</v>
      </c>
      <c r="AA9259">
        <v>14</v>
      </c>
    </row>
    <row r="9260" spans="25:27">
      <c r="Y9260">
        <v>620112</v>
      </c>
      <c r="Z9260" s="31">
        <v>44328</v>
      </c>
      <c r="AA9260">
        <v>14</v>
      </c>
    </row>
    <row r="9261" spans="25:27">
      <c r="Y9261">
        <v>620112</v>
      </c>
      <c r="Z9261" s="31">
        <v>44329</v>
      </c>
      <c r="AA9261">
        <v>12</v>
      </c>
    </row>
    <row r="9262" spans="25:27">
      <c r="Y9262">
        <v>620112</v>
      </c>
      <c r="Z9262" s="31">
        <v>44330</v>
      </c>
      <c r="AA9262">
        <v>0</v>
      </c>
    </row>
    <row r="9263" spans="25:27">
      <c r="Y9263">
        <v>620112</v>
      </c>
      <c r="Z9263" s="31">
        <v>44331</v>
      </c>
      <c r="AA9263">
        <v>0</v>
      </c>
    </row>
    <row r="9264" spans="25:27">
      <c r="Y9264">
        <v>620112</v>
      </c>
      <c r="Z9264" s="31">
        <v>44332</v>
      </c>
      <c r="AA9264">
        <v>12</v>
      </c>
    </row>
    <row r="9265" spans="25:27">
      <c r="Y9265">
        <v>620112</v>
      </c>
      <c r="Z9265" s="31">
        <v>44333</v>
      </c>
      <c r="AA9265">
        <v>17</v>
      </c>
    </row>
    <row r="9266" spans="25:27">
      <c r="Y9266">
        <v>620112</v>
      </c>
      <c r="Z9266" s="31">
        <v>44334</v>
      </c>
      <c r="AA9266">
        <v>14</v>
      </c>
    </row>
    <row r="9267" spans="25:27">
      <c r="Y9267">
        <v>620112</v>
      </c>
      <c r="Z9267" s="31">
        <v>44335</v>
      </c>
      <c r="AA9267">
        <v>15</v>
      </c>
    </row>
    <row r="9268" spans="25:27">
      <c r="Y9268">
        <v>620112</v>
      </c>
      <c r="Z9268" s="31">
        <v>44336</v>
      </c>
      <c r="AA9268">
        <v>7</v>
      </c>
    </row>
    <row r="9269" spans="25:27">
      <c r="Y9269">
        <v>620112</v>
      </c>
      <c r="Z9269" s="31">
        <v>44337</v>
      </c>
      <c r="AA9269">
        <v>10</v>
      </c>
    </row>
    <row r="9270" spans="25:27">
      <c r="Y9270">
        <v>620112</v>
      </c>
      <c r="Z9270" s="31">
        <v>44338</v>
      </c>
      <c r="AA9270">
        <v>14</v>
      </c>
    </row>
    <row r="9271" spans="25:27">
      <c r="Y9271">
        <v>620112</v>
      </c>
      <c r="Z9271" s="31">
        <v>44339</v>
      </c>
      <c r="AA9271">
        <v>20</v>
      </c>
    </row>
    <row r="9272" spans="25:27">
      <c r="Y9272">
        <v>620112</v>
      </c>
      <c r="Z9272" s="31">
        <v>44340</v>
      </c>
      <c r="AA9272">
        <v>17</v>
      </c>
    </row>
    <row r="9273" spans="25:27">
      <c r="Y9273">
        <v>620112</v>
      </c>
      <c r="Z9273" s="31">
        <v>44341</v>
      </c>
      <c r="AA9273">
        <v>11</v>
      </c>
    </row>
    <row r="9274" spans="25:27">
      <c r="Y9274">
        <v>620112</v>
      </c>
      <c r="Z9274" s="31">
        <v>44342</v>
      </c>
      <c r="AA9274">
        <v>14</v>
      </c>
    </row>
    <row r="9275" spans="25:27">
      <c r="Y9275">
        <v>620112</v>
      </c>
      <c r="Z9275" s="31">
        <v>44343</v>
      </c>
      <c r="AA9275">
        <v>14</v>
      </c>
    </row>
    <row r="9276" spans="25:27">
      <c r="Y9276">
        <v>620112</v>
      </c>
      <c r="Z9276" s="31">
        <v>44344</v>
      </c>
      <c r="AA9276">
        <v>12</v>
      </c>
    </row>
    <row r="9277" spans="25:27">
      <c r="Y9277">
        <v>620112</v>
      </c>
      <c r="Z9277" s="31">
        <v>44345</v>
      </c>
      <c r="AA9277">
        <v>5</v>
      </c>
    </row>
    <row r="9278" spans="25:27">
      <c r="Y9278">
        <v>620112</v>
      </c>
      <c r="Z9278" s="31">
        <v>44346</v>
      </c>
      <c r="AA9278">
        <v>18</v>
      </c>
    </row>
    <row r="9279" spans="25:27">
      <c r="Y9279">
        <v>620112</v>
      </c>
      <c r="Z9279" s="31">
        <v>44347</v>
      </c>
      <c r="AA9279">
        <v>15</v>
      </c>
    </row>
    <row r="9280" spans="25:27">
      <c r="Y9280">
        <v>620112</v>
      </c>
      <c r="Z9280" s="31">
        <v>44348</v>
      </c>
      <c r="AA9280">
        <v>0</v>
      </c>
    </row>
    <row r="9281" spans="25:27">
      <c r="Y9281">
        <v>620112</v>
      </c>
      <c r="Z9281" s="31">
        <v>44349</v>
      </c>
      <c r="AA9281">
        <v>0</v>
      </c>
    </row>
    <row r="9282" spans="25:27">
      <c r="Y9282">
        <v>620112</v>
      </c>
      <c r="Z9282" s="31">
        <v>44350</v>
      </c>
      <c r="AA9282">
        <v>13</v>
      </c>
    </row>
    <row r="9283" spans="25:27">
      <c r="Y9283">
        <v>620112</v>
      </c>
      <c r="Z9283" s="31">
        <v>44351</v>
      </c>
      <c r="AA9283">
        <v>16</v>
      </c>
    </row>
    <row r="9284" spans="25:27">
      <c r="Y9284">
        <v>620112</v>
      </c>
      <c r="Z9284" s="31">
        <v>44352</v>
      </c>
      <c r="AA9284">
        <v>3</v>
      </c>
    </row>
    <row r="9285" spans="25:27">
      <c r="Y9285">
        <v>620112</v>
      </c>
      <c r="Z9285" s="31">
        <v>44353</v>
      </c>
      <c r="AA9285">
        <v>19</v>
      </c>
    </row>
    <row r="9286" spans="25:27">
      <c r="Y9286">
        <v>620112</v>
      </c>
      <c r="Z9286" s="31">
        <v>44354</v>
      </c>
      <c r="AA9286">
        <v>18</v>
      </c>
    </row>
    <row r="9287" spans="25:27">
      <c r="Y9287">
        <v>620112</v>
      </c>
      <c r="Z9287" s="31">
        <v>44355</v>
      </c>
      <c r="AA9287">
        <v>0</v>
      </c>
    </row>
    <row r="9288" spans="25:27">
      <c r="Y9288">
        <v>620112</v>
      </c>
      <c r="Z9288" s="31">
        <v>44356</v>
      </c>
      <c r="AA9288">
        <v>0</v>
      </c>
    </row>
    <row r="9289" spans="25:27">
      <c r="Y9289">
        <v>620112</v>
      </c>
      <c r="Z9289" s="31">
        <v>44357</v>
      </c>
      <c r="AA9289">
        <v>0</v>
      </c>
    </row>
    <row r="9290" spans="25:27">
      <c r="Y9290">
        <v>620112</v>
      </c>
      <c r="Z9290" s="31">
        <v>44358</v>
      </c>
      <c r="AA9290">
        <v>0</v>
      </c>
    </row>
    <row r="9291" spans="25:27">
      <c r="Y9291">
        <v>620112</v>
      </c>
      <c r="Z9291" s="31">
        <v>44359</v>
      </c>
      <c r="AA9291">
        <v>0</v>
      </c>
    </row>
    <row r="9292" spans="25:27">
      <c r="Y9292">
        <v>620112</v>
      </c>
      <c r="Z9292" s="31">
        <v>44360</v>
      </c>
      <c r="AA9292">
        <v>0</v>
      </c>
    </row>
    <row r="9293" spans="25:27">
      <c r="Y9293">
        <v>620112</v>
      </c>
      <c r="Z9293" s="31">
        <v>44361</v>
      </c>
      <c r="AA9293">
        <v>0</v>
      </c>
    </row>
    <row r="9294" spans="25:27">
      <c r="Y9294">
        <v>620112</v>
      </c>
      <c r="Z9294" s="31">
        <v>44362</v>
      </c>
      <c r="AA9294">
        <v>0</v>
      </c>
    </row>
    <row r="9295" spans="25:27">
      <c r="Y9295">
        <v>620112</v>
      </c>
      <c r="Z9295" s="31">
        <v>44363</v>
      </c>
      <c r="AA9295">
        <v>24</v>
      </c>
    </row>
    <row r="9296" spans="25:27">
      <c r="Y9296">
        <v>620112</v>
      </c>
      <c r="Z9296" s="31">
        <v>44364</v>
      </c>
      <c r="AA9296">
        <v>17</v>
      </c>
    </row>
    <row r="9297" spans="25:27">
      <c r="Y9297">
        <v>620112</v>
      </c>
      <c r="Z9297" s="31">
        <v>44365</v>
      </c>
      <c r="AA9297">
        <v>4</v>
      </c>
    </row>
    <row r="9298" spans="25:27">
      <c r="Y9298">
        <v>620112</v>
      </c>
      <c r="Z9298" s="31">
        <v>44366</v>
      </c>
      <c r="AA9298">
        <v>19</v>
      </c>
    </row>
    <row r="9299" spans="25:27">
      <c r="Y9299">
        <v>620112</v>
      </c>
      <c r="Z9299" s="31">
        <v>44367</v>
      </c>
      <c r="AA9299">
        <v>10</v>
      </c>
    </row>
    <row r="9300" spans="25:27">
      <c r="Y9300">
        <v>620112</v>
      </c>
      <c r="Z9300" s="31">
        <v>44368</v>
      </c>
      <c r="AA9300">
        <v>20</v>
      </c>
    </row>
    <row r="9301" spans="25:27">
      <c r="Y9301">
        <v>620112</v>
      </c>
      <c r="Z9301" s="31">
        <v>44369</v>
      </c>
      <c r="AA9301">
        <v>10</v>
      </c>
    </row>
    <row r="9302" spans="25:27">
      <c r="Y9302">
        <v>620112</v>
      </c>
      <c r="Z9302" s="31">
        <v>44370</v>
      </c>
      <c r="AA9302">
        <v>0</v>
      </c>
    </row>
    <row r="9303" spans="25:27">
      <c r="Y9303">
        <v>620112</v>
      </c>
      <c r="Z9303" s="31">
        <v>44371</v>
      </c>
      <c r="AA9303">
        <v>0</v>
      </c>
    </row>
    <row r="9304" spans="25:27">
      <c r="Y9304">
        <v>620112</v>
      </c>
      <c r="Z9304" s="31">
        <v>44372</v>
      </c>
      <c r="AA9304">
        <v>0</v>
      </c>
    </row>
    <row r="9305" spans="25:27">
      <c r="Y9305">
        <v>620112</v>
      </c>
      <c r="Z9305" s="31">
        <v>44373</v>
      </c>
      <c r="AA9305">
        <v>0</v>
      </c>
    </row>
    <row r="9306" spans="25:27">
      <c r="Y9306">
        <v>620112</v>
      </c>
      <c r="Z9306" s="31">
        <v>44374</v>
      </c>
      <c r="AA9306">
        <v>21</v>
      </c>
    </row>
    <row r="9307" spans="25:27">
      <c r="Y9307">
        <v>620112</v>
      </c>
      <c r="Z9307" s="31">
        <v>44375</v>
      </c>
      <c r="AA9307">
        <v>15</v>
      </c>
    </row>
    <row r="9308" spans="25:27">
      <c r="Y9308">
        <v>620112</v>
      </c>
      <c r="Z9308" s="31">
        <v>44376</v>
      </c>
      <c r="AA9308">
        <v>9</v>
      </c>
    </row>
    <row r="9309" spans="25:27">
      <c r="Y9309">
        <v>620112</v>
      </c>
      <c r="Z9309" s="31">
        <v>44377</v>
      </c>
      <c r="AA9309">
        <v>18</v>
      </c>
    </row>
    <row r="9310" spans="25:27">
      <c r="Y9310">
        <v>620112</v>
      </c>
      <c r="Z9310" s="31">
        <v>44378</v>
      </c>
      <c r="AA9310">
        <v>12</v>
      </c>
    </row>
    <row r="9311" spans="25:27">
      <c r="Y9311">
        <v>620112</v>
      </c>
      <c r="Z9311" s="31">
        <v>44379</v>
      </c>
      <c r="AA9311">
        <v>6</v>
      </c>
    </row>
    <row r="9312" spans="25:27">
      <c r="Y9312">
        <v>620112</v>
      </c>
      <c r="Z9312" s="31">
        <v>44380</v>
      </c>
      <c r="AA9312">
        <v>22</v>
      </c>
    </row>
    <row r="9313" spans="25:27">
      <c r="Y9313">
        <v>620112</v>
      </c>
      <c r="Z9313" s="31">
        <v>44381</v>
      </c>
      <c r="AA9313">
        <v>22</v>
      </c>
    </row>
    <row r="9314" spans="25:27">
      <c r="Y9314">
        <v>620112</v>
      </c>
      <c r="Z9314" s="31">
        <v>44382</v>
      </c>
      <c r="AA9314">
        <v>8</v>
      </c>
    </row>
    <row r="9315" spans="25:27">
      <c r="Y9315">
        <v>620112</v>
      </c>
      <c r="Z9315" s="31">
        <v>44383</v>
      </c>
      <c r="AA9315">
        <v>15</v>
      </c>
    </row>
    <row r="9316" spans="25:27">
      <c r="Y9316">
        <v>620112</v>
      </c>
      <c r="Z9316" s="31">
        <v>44384</v>
      </c>
      <c r="AA9316">
        <v>19</v>
      </c>
    </row>
    <row r="9317" spans="25:27">
      <c r="Y9317">
        <v>620112</v>
      </c>
      <c r="Z9317" s="31">
        <v>44385</v>
      </c>
      <c r="AA9317">
        <v>13</v>
      </c>
    </row>
    <row r="9318" spans="25:27">
      <c r="Y9318">
        <v>620112</v>
      </c>
      <c r="Z9318" s="31">
        <v>44386</v>
      </c>
      <c r="AA9318">
        <v>11</v>
      </c>
    </row>
    <row r="9319" spans="25:27">
      <c r="Y9319">
        <v>620112</v>
      </c>
      <c r="Z9319" s="31">
        <v>44387</v>
      </c>
      <c r="AA9319">
        <v>6</v>
      </c>
    </row>
    <row r="9320" spans="25:27">
      <c r="Y9320">
        <v>620112</v>
      </c>
      <c r="Z9320" s="31">
        <v>44388</v>
      </c>
      <c r="AA9320">
        <v>9</v>
      </c>
    </row>
    <row r="9321" spans="25:27">
      <c r="Y9321">
        <v>620112</v>
      </c>
      <c r="Z9321" s="31">
        <v>44389</v>
      </c>
      <c r="AA9321">
        <v>15</v>
      </c>
    </row>
    <row r="9322" spans="25:27">
      <c r="Y9322">
        <v>620112</v>
      </c>
      <c r="Z9322" s="31">
        <v>44390</v>
      </c>
      <c r="AA9322">
        <v>21</v>
      </c>
    </row>
    <row r="9323" spans="25:27">
      <c r="Y9323">
        <v>620112</v>
      </c>
      <c r="Z9323" s="31">
        <v>44391</v>
      </c>
      <c r="AA9323">
        <v>13</v>
      </c>
    </row>
    <row r="9324" spans="25:27">
      <c r="Y9324">
        <v>620112</v>
      </c>
      <c r="Z9324" s="31">
        <v>44392</v>
      </c>
      <c r="AA9324">
        <v>17</v>
      </c>
    </row>
    <row r="9325" spans="25:27">
      <c r="Y9325">
        <v>620112</v>
      </c>
      <c r="Z9325" s="31">
        <v>44393</v>
      </c>
      <c r="AA9325">
        <v>14</v>
      </c>
    </row>
    <row r="9326" spans="25:27">
      <c r="Y9326">
        <v>620112</v>
      </c>
      <c r="Z9326" s="31">
        <v>44394</v>
      </c>
      <c r="AA9326">
        <v>18</v>
      </c>
    </row>
    <row r="9327" spans="25:27">
      <c r="Y9327">
        <v>620112</v>
      </c>
      <c r="Z9327" s="31">
        <v>44395</v>
      </c>
      <c r="AA9327">
        <v>12</v>
      </c>
    </row>
    <row r="9328" spans="25:27">
      <c r="Y9328">
        <v>620112</v>
      </c>
      <c r="Z9328" s="31">
        <v>44396</v>
      </c>
      <c r="AA9328">
        <v>16</v>
      </c>
    </row>
    <row r="9329" spans="25:27">
      <c r="Y9329">
        <v>620112</v>
      </c>
      <c r="Z9329" s="31">
        <v>44397</v>
      </c>
      <c r="AA9329">
        <v>7</v>
      </c>
    </row>
    <row r="9330" spans="25:27">
      <c r="Y9330">
        <v>620112</v>
      </c>
      <c r="Z9330" s="31">
        <v>44398</v>
      </c>
      <c r="AA9330">
        <v>10</v>
      </c>
    </row>
    <row r="9331" spans="25:27">
      <c r="Y9331">
        <v>620112</v>
      </c>
      <c r="Z9331" s="31">
        <v>44399</v>
      </c>
      <c r="AA9331">
        <v>19</v>
      </c>
    </row>
    <row r="9332" spans="25:27">
      <c r="Y9332">
        <v>620112</v>
      </c>
      <c r="Z9332" s="31">
        <v>44400</v>
      </c>
      <c r="AA9332">
        <v>14</v>
      </c>
    </row>
    <row r="9333" spans="25:27">
      <c r="Y9333">
        <v>620112</v>
      </c>
      <c r="Z9333" s="31">
        <v>44401</v>
      </c>
      <c r="AA9333">
        <v>0</v>
      </c>
    </row>
    <row r="9334" spans="25:27">
      <c r="Y9334">
        <v>620112</v>
      </c>
      <c r="Z9334" s="31">
        <v>44402</v>
      </c>
      <c r="AA9334">
        <v>16</v>
      </c>
    </row>
    <row r="9335" spans="25:27">
      <c r="Y9335">
        <v>620112</v>
      </c>
      <c r="Z9335" s="31">
        <v>44403</v>
      </c>
      <c r="AA9335">
        <v>14</v>
      </c>
    </row>
    <row r="9336" spans="25:27">
      <c r="Y9336">
        <v>620112</v>
      </c>
      <c r="Z9336" s="31">
        <v>44404</v>
      </c>
      <c r="AA9336">
        <v>17</v>
      </c>
    </row>
    <row r="9337" spans="25:27">
      <c r="Y9337">
        <v>620112</v>
      </c>
      <c r="Z9337" s="31">
        <v>44405</v>
      </c>
      <c r="AA9337">
        <v>13</v>
      </c>
    </row>
    <row r="9338" spans="25:27">
      <c r="Y9338">
        <v>620112</v>
      </c>
      <c r="Z9338" s="31">
        <v>44406</v>
      </c>
      <c r="AA9338">
        <v>22</v>
      </c>
    </row>
    <row r="9339" spans="25:27">
      <c r="Y9339">
        <v>620112</v>
      </c>
      <c r="Z9339" s="31">
        <v>44407</v>
      </c>
      <c r="AA9339">
        <v>18</v>
      </c>
    </row>
    <row r="9340" spans="25:27">
      <c r="Y9340">
        <v>620112</v>
      </c>
      <c r="Z9340" s="31">
        <v>44408</v>
      </c>
      <c r="AA9340">
        <v>18</v>
      </c>
    </row>
    <row r="9341" spans="25:27">
      <c r="Y9341">
        <v>620112</v>
      </c>
      <c r="Z9341" s="31">
        <v>44409</v>
      </c>
      <c r="AA9341">
        <v>18</v>
      </c>
    </row>
    <row r="9342" spans="25:27">
      <c r="Y9342">
        <v>620112</v>
      </c>
      <c r="Z9342" s="31">
        <v>44410</v>
      </c>
      <c r="AA9342">
        <v>18</v>
      </c>
    </row>
    <row r="9343" spans="25:27">
      <c r="Y9343">
        <v>620112</v>
      </c>
      <c r="Z9343" s="31">
        <v>44411</v>
      </c>
      <c r="AA9343">
        <v>20</v>
      </c>
    </row>
    <row r="9344" spans="25:27">
      <c r="Y9344">
        <v>620112</v>
      </c>
      <c r="Z9344" s="31">
        <v>44412</v>
      </c>
      <c r="AA9344">
        <v>18</v>
      </c>
    </row>
    <row r="9345" spans="25:27">
      <c r="Y9345">
        <v>620112</v>
      </c>
      <c r="Z9345" s="31">
        <v>44413</v>
      </c>
      <c r="AA9345">
        <v>20</v>
      </c>
    </row>
    <row r="9346" spans="25:27">
      <c r="Y9346">
        <v>620112</v>
      </c>
      <c r="Z9346" s="31">
        <v>44414</v>
      </c>
      <c r="AA9346">
        <v>0</v>
      </c>
    </row>
    <row r="9347" spans="25:27">
      <c r="Y9347">
        <v>620112</v>
      </c>
      <c r="Z9347" s="31">
        <v>44415</v>
      </c>
      <c r="AA9347">
        <v>0</v>
      </c>
    </row>
    <row r="9348" spans="25:27">
      <c r="Y9348">
        <v>620112</v>
      </c>
      <c r="Z9348" s="31">
        <v>44416</v>
      </c>
      <c r="AA9348">
        <v>0</v>
      </c>
    </row>
    <row r="9349" spans="25:27">
      <c r="Y9349">
        <v>620112</v>
      </c>
      <c r="Z9349" s="31">
        <v>44417</v>
      </c>
      <c r="AA9349">
        <v>0</v>
      </c>
    </row>
    <row r="9350" spans="25:27">
      <c r="Y9350">
        <v>620112</v>
      </c>
      <c r="Z9350" s="31">
        <v>44418</v>
      </c>
      <c r="AA9350">
        <v>0</v>
      </c>
    </row>
    <row r="9351" spans="25:27">
      <c r="Y9351">
        <v>620112</v>
      </c>
      <c r="Z9351" s="31">
        <v>44419</v>
      </c>
      <c r="AA9351">
        <v>0</v>
      </c>
    </row>
    <row r="9352" spans="25:27">
      <c r="Y9352">
        <v>620112</v>
      </c>
      <c r="Z9352" s="31">
        <v>44420</v>
      </c>
      <c r="AA9352">
        <v>15</v>
      </c>
    </row>
    <row r="9353" spans="25:27">
      <c r="Y9353">
        <v>620112</v>
      </c>
      <c r="Z9353" s="31">
        <v>44421</v>
      </c>
      <c r="AA9353">
        <v>17</v>
      </c>
    </row>
    <row r="9354" spans="25:27">
      <c r="Y9354">
        <v>620112</v>
      </c>
      <c r="Z9354" s="31">
        <v>44422</v>
      </c>
      <c r="AA9354">
        <v>15</v>
      </c>
    </row>
    <row r="9355" spans="25:27">
      <c r="Y9355">
        <v>620112</v>
      </c>
      <c r="Z9355" s="31">
        <v>44423</v>
      </c>
      <c r="AA9355">
        <v>11</v>
      </c>
    </row>
    <row r="9356" spans="25:27">
      <c r="Y9356">
        <v>620112</v>
      </c>
      <c r="Z9356" s="31">
        <v>44424</v>
      </c>
      <c r="AA9356">
        <v>0</v>
      </c>
    </row>
    <row r="9357" spans="25:27">
      <c r="Y9357">
        <v>620112</v>
      </c>
      <c r="Z9357" s="31">
        <v>44425</v>
      </c>
      <c r="AA9357">
        <v>0</v>
      </c>
    </row>
    <row r="9358" spans="25:27">
      <c r="Y9358">
        <v>620112</v>
      </c>
      <c r="Z9358" s="31">
        <v>44426</v>
      </c>
      <c r="AA9358">
        <v>16</v>
      </c>
    </row>
    <row r="9359" spans="25:27">
      <c r="Y9359">
        <v>620112</v>
      </c>
      <c r="Z9359" s="31">
        <v>44427</v>
      </c>
      <c r="AA9359">
        <v>18</v>
      </c>
    </row>
    <row r="9360" spans="25:27">
      <c r="Y9360">
        <v>620112</v>
      </c>
      <c r="Z9360" s="31">
        <v>44428</v>
      </c>
      <c r="AA9360">
        <v>13</v>
      </c>
    </row>
    <row r="9361" spans="25:27">
      <c r="Y9361">
        <v>620112</v>
      </c>
      <c r="Z9361" s="31">
        <v>44429</v>
      </c>
      <c r="AA9361">
        <v>15</v>
      </c>
    </row>
    <row r="9362" spans="25:27">
      <c r="Y9362">
        <v>620112</v>
      </c>
      <c r="Z9362" s="31">
        <v>44430</v>
      </c>
      <c r="AA9362">
        <v>21</v>
      </c>
    </row>
    <row r="9363" spans="25:27">
      <c r="Y9363">
        <v>620112</v>
      </c>
      <c r="Z9363" s="31">
        <v>44431</v>
      </c>
      <c r="AA9363">
        <v>19</v>
      </c>
    </row>
    <row r="9364" spans="25:27">
      <c r="Y9364">
        <v>620112</v>
      </c>
      <c r="Z9364" s="31">
        <v>44432</v>
      </c>
      <c r="AA9364">
        <v>20</v>
      </c>
    </row>
    <row r="9365" spans="25:27">
      <c r="Y9365">
        <v>620112</v>
      </c>
      <c r="Z9365" s="31">
        <v>44433</v>
      </c>
      <c r="AA9365">
        <v>13</v>
      </c>
    </row>
    <row r="9366" spans="25:27">
      <c r="Y9366">
        <v>620112</v>
      </c>
      <c r="Z9366" s="31">
        <v>44434</v>
      </c>
      <c r="AA9366">
        <v>19</v>
      </c>
    </row>
    <row r="9367" spans="25:27">
      <c r="Y9367">
        <v>620112</v>
      </c>
      <c r="Z9367" s="31">
        <v>44435</v>
      </c>
      <c r="AA9367">
        <v>13</v>
      </c>
    </row>
    <row r="9368" spans="25:27">
      <c r="Y9368">
        <v>620112</v>
      </c>
      <c r="Z9368" s="31">
        <v>44436</v>
      </c>
      <c r="AA9368">
        <v>17</v>
      </c>
    </row>
    <row r="9369" spans="25:27">
      <c r="Y9369">
        <v>620112</v>
      </c>
      <c r="Z9369" s="31">
        <v>44437</v>
      </c>
      <c r="AA9369">
        <v>18</v>
      </c>
    </row>
    <row r="9370" spans="25:27">
      <c r="Y9370">
        <v>620112</v>
      </c>
      <c r="Z9370" s="31">
        <v>44438</v>
      </c>
      <c r="AA9370">
        <v>15</v>
      </c>
    </row>
    <row r="9371" spans="25:27">
      <c r="Y9371">
        <v>620112</v>
      </c>
      <c r="Z9371" s="31">
        <v>44439</v>
      </c>
      <c r="AA9371">
        <v>0</v>
      </c>
    </row>
    <row r="9372" spans="25:27">
      <c r="Y9372">
        <v>620112</v>
      </c>
      <c r="Z9372" s="31">
        <v>44440</v>
      </c>
      <c r="AA9372">
        <v>0</v>
      </c>
    </row>
    <row r="9373" spans="25:27">
      <c r="Y9373">
        <v>620112</v>
      </c>
      <c r="Z9373" s="31">
        <v>44441</v>
      </c>
      <c r="AA9373">
        <v>13</v>
      </c>
    </row>
    <row r="9374" spans="25:27">
      <c r="Y9374">
        <v>620112</v>
      </c>
      <c r="Z9374" s="31">
        <v>44442</v>
      </c>
      <c r="AA9374">
        <v>0</v>
      </c>
    </row>
    <row r="9375" spans="25:27">
      <c r="Y9375">
        <v>620112</v>
      </c>
      <c r="Z9375" s="31">
        <v>44443</v>
      </c>
      <c r="AA9375">
        <v>22</v>
      </c>
    </row>
    <row r="9376" spans="25:27">
      <c r="Y9376">
        <v>620112</v>
      </c>
      <c r="Z9376" s="31">
        <v>44444</v>
      </c>
      <c r="AA9376">
        <v>18</v>
      </c>
    </row>
    <row r="9377" spans="25:27">
      <c r="Y9377">
        <v>620112</v>
      </c>
      <c r="Z9377" s="31">
        <v>44445</v>
      </c>
      <c r="AA9377">
        <v>14</v>
      </c>
    </row>
    <row r="9378" spans="25:27">
      <c r="Y9378">
        <v>620112</v>
      </c>
      <c r="Z9378" s="31">
        <v>44446</v>
      </c>
      <c r="AA9378">
        <v>18</v>
      </c>
    </row>
    <row r="9379" spans="25:27">
      <c r="Y9379">
        <v>620112</v>
      </c>
      <c r="Z9379" s="31">
        <v>44447</v>
      </c>
      <c r="AA9379">
        <v>15</v>
      </c>
    </row>
    <row r="9380" spans="25:27">
      <c r="Y9380">
        <v>620112</v>
      </c>
      <c r="Z9380" s="31">
        <v>44448</v>
      </c>
      <c r="AA9380">
        <v>13</v>
      </c>
    </row>
    <row r="9381" spans="25:27">
      <c r="Y9381">
        <v>620112</v>
      </c>
      <c r="Z9381" s="31">
        <v>44449</v>
      </c>
      <c r="AA9381">
        <v>17</v>
      </c>
    </row>
    <row r="9382" spans="25:27">
      <c r="Y9382">
        <v>620112</v>
      </c>
      <c r="Z9382" s="31">
        <v>44450</v>
      </c>
      <c r="AA9382">
        <v>0</v>
      </c>
    </row>
    <row r="9383" spans="25:27">
      <c r="Y9383">
        <v>620112</v>
      </c>
      <c r="Z9383" s="31">
        <v>44451</v>
      </c>
      <c r="AA9383">
        <v>20</v>
      </c>
    </row>
    <row r="9384" spans="25:27">
      <c r="Y9384">
        <v>620112</v>
      </c>
      <c r="Z9384" s="31">
        <v>44452</v>
      </c>
      <c r="AA9384">
        <v>13</v>
      </c>
    </row>
    <row r="9385" spans="25:27">
      <c r="Y9385">
        <v>620112</v>
      </c>
      <c r="Z9385" s="31">
        <v>44453</v>
      </c>
      <c r="AA9385">
        <v>18</v>
      </c>
    </row>
    <row r="9386" spans="25:27">
      <c r="Y9386">
        <v>620112</v>
      </c>
      <c r="Z9386" s="31">
        <v>44454</v>
      </c>
      <c r="AA9386">
        <v>8</v>
      </c>
    </row>
    <row r="9387" spans="25:27">
      <c r="Y9387">
        <v>620112</v>
      </c>
      <c r="Z9387" s="31">
        <v>44455</v>
      </c>
      <c r="AA9387">
        <v>0</v>
      </c>
    </row>
    <row r="9388" spans="25:27">
      <c r="Y9388">
        <v>620112</v>
      </c>
      <c r="Z9388" s="31">
        <v>44456</v>
      </c>
      <c r="AA9388">
        <v>8</v>
      </c>
    </row>
    <row r="9389" spans="25:27">
      <c r="Y9389">
        <v>620112</v>
      </c>
      <c r="Z9389" s="31">
        <v>44457</v>
      </c>
      <c r="AA9389">
        <v>8</v>
      </c>
    </row>
    <row r="9390" spans="25:27">
      <c r="Y9390">
        <v>620112</v>
      </c>
      <c r="Z9390" s="31">
        <v>44458</v>
      </c>
      <c r="AA9390">
        <v>19</v>
      </c>
    </row>
    <row r="9391" spans="25:27">
      <c r="Y9391">
        <v>620112</v>
      </c>
      <c r="Z9391" s="31">
        <v>44459</v>
      </c>
      <c r="AA9391">
        <v>18</v>
      </c>
    </row>
    <row r="9392" spans="25:27">
      <c r="Y9392">
        <v>620112</v>
      </c>
      <c r="Z9392" s="31">
        <v>44460</v>
      </c>
      <c r="AA9392">
        <v>16</v>
      </c>
    </row>
    <row r="9393" spans="25:27">
      <c r="Y9393">
        <v>620112</v>
      </c>
      <c r="Z9393" s="31">
        <v>44461</v>
      </c>
      <c r="AA9393">
        <v>10</v>
      </c>
    </row>
    <row r="9394" spans="25:27">
      <c r="Y9394">
        <v>620112</v>
      </c>
      <c r="Z9394" s="31">
        <v>44462</v>
      </c>
      <c r="AA9394">
        <v>0</v>
      </c>
    </row>
    <row r="9395" spans="25:27">
      <c r="Y9395">
        <v>620112</v>
      </c>
      <c r="Z9395" s="31">
        <v>44463</v>
      </c>
      <c r="AA9395">
        <v>18</v>
      </c>
    </row>
    <row r="9396" spans="25:27">
      <c r="Y9396">
        <v>620112</v>
      </c>
      <c r="Z9396" s="31">
        <v>44464</v>
      </c>
      <c r="AA9396">
        <v>16</v>
      </c>
    </row>
    <row r="9397" spans="25:27">
      <c r="Y9397">
        <v>620112</v>
      </c>
      <c r="Z9397" s="31">
        <v>44465</v>
      </c>
      <c r="AA9397">
        <v>0</v>
      </c>
    </row>
    <row r="9398" spans="25:27">
      <c r="Y9398">
        <v>620112</v>
      </c>
      <c r="Z9398" s="31">
        <v>44466</v>
      </c>
      <c r="AA9398">
        <v>13</v>
      </c>
    </row>
    <row r="9399" spans="25:27">
      <c r="Y9399">
        <v>620112</v>
      </c>
      <c r="Z9399" s="31">
        <v>44467</v>
      </c>
      <c r="AA9399">
        <v>8</v>
      </c>
    </row>
    <row r="9400" spans="25:27">
      <c r="Y9400">
        <v>620112</v>
      </c>
      <c r="Z9400" s="31">
        <v>44468</v>
      </c>
      <c r="AA9400">
        <v>0</v>
      </c>
    </row>
    <row r="9401" spans="25:27">
      <c r="Y9401">
        <v>620112</v>
      </c>
      <c r="Z9401" s="31">
        <v>44469</v>
      </c>
      <c r="AA9401">
        <v>0</v>
      </c>
    </row>
    <row r="9402" spans="25:27">
      <c r="Y9402">
        <v>620112</v>
      </c>
      <c r="Z9402" s="31">
        <v>44470</v>
      </c>
      <c r="AA9402">
        <v>0</v>
      </c>
    </row>
    <row r="9403" spans="25:27">
      <c r="Y9403">
        <v>620112</v>
      </c>
      <c r="Z9403" s="31">
        <v>44471</v>
      </c>
      <c r="AA9403">
        <v>0</v>
      </c>
    </row>
    <row r="9404" spans="25:27">
      <c r="Y9404">
        <v>620112</v>
      </c>
      <c r="Z9404" s="31">
        <v>44472</v>
      </c>
      <c r="AA9404">
        <v>0</v>
      </c>
    </row>
    <row r="9405" spans="25:27">
      <c r="Y9405">
        <v>620112</v>
      </c>
      <c r="Z9405" s="31">
        <v>44473</v>
      </c>
      <c r="AA9405">
        <v>23</v>
      </c>
    </row>
    <row r="9406" spans="25:27">
      <c r="Y9406">
        <v>620112</v>
      </c>
      <c r="Z9406" s="31">
        <v>44474</v>
      </c>
      <c r="AA9406">
        <v>16</v>
      </c>
    </row>
    <row r="9407" spans="25:27">
      <c r="Y9407">
        <v>620112</v>
      </c>
      <c r="Z9407" s="31">
        <v>44475</v>
      </c>
      <c r="AA9407">
        <v>0</v>
      </c>
    </row>
    <row r="9408" spans="25:27">
      <c r="Y9408">
        <v>620112</v>
      </c>
      <c r="Z9408" s="31">
        <v>44476</v>
      </c>
      <c r="AA9408">
        <v>0</v>
      </c>
    </row>
    <row r="9409" spans="25:27">
      <c r="Y9409">
        <v>620112</v>
      </c>
      <c r="Z9409" s="31">
        <v>44477</v>
      </c>
      <c r="AA9409">
        <v>0</v>
      </c>
    </row>
    <row r="9410" spans="25:27">
      <c r="Y9410">
        <v>620112</v>
      </c>
      <c r="Z9410" s="31">
        <v>44478</v>
      </c>
      <c r="AA9410">
        <v>14</v>
      </c>
    </row>
    <row r="9411" spans="25:27">
      <c r="Y9411">
        <v>620112</v>
      </c>
      <c r="Z9411" s="31">
        <v>44479</v>
      </c>
      <c r="AA9411">
        <v>16</v>
      </c>
    </row>
    <row r="9412" spans="25:27">
      <c r="Y9412">
        <v>620112</v>
      </c>
      <c r="Z9412" s="31">
        <v>44480</v>
      </c>
      <c r="AA9412">
        <v>12</v>
      </c>
    </row>
    <row r="9413" spans="25:27">
      <c r="Y9413">
        <v>620112</v>
      </c>
      <c r="Z9413" s="31">
        <v>44481</v>
      </c>
      <c r="AA9413">
        <v>13</v>
      </c>
    </row>
    <row r="9414" spans="25:27">
      <c r="Y9414">
        <v>620112</v>
      </c>
      <c r="Z9414" s="31">
        <v>44482</v>
      </c>
      <c r="AA9414">
        <v>13</v>
      </c>
    </row>
    <row r="9415" spans="25:27">
      <c r="Y9415">
        <v>620112</v>
      </c>
      <c r="Z9415" s="31">
        <v>44483</v>
      </c>
      <c r="AA9415">
        <v>0</v>
      </c>
    </row>
    <row r="9416" spans="25:27">
      <c r="Y9416">
        <v>620112</v>
      </c>
      <c r="Z9416" s="31">
        <v>44484</v>
      </c>
      <c r="AA9416">
        <v>19</v>
      </c>
    </row>
    <row r="9417" spans="25:27">
      <c r="Y9417">
        <v>620112</v>
      </c>
      <c r="Z9417" s="31">
        <v>44485</v>
      </c>
      <c r="AA9417">
        <v>14</v>
      </c>
    </row>
    <row r="9418" spans="25:27">
      <c r="Y9418">
        <v>620112</v>
      </c>
      <c r="Z9418" s="31">
        <v>44486</v>
      </c>
      <c r="AA9418">
        <v>14</v>
      </c>
    </row>
    <row r="9419" spans="25:27">
      <c r="Y9419">
        <v>620112</v>
      </c>
      <c r="Z9419" s="31">
        <v>44487</v>
      </c>
      <c r="AA9419">
        <v>16</v>
      </c>
    </row>
    <row r="9420" spans="25:27">
      <c r="Y9420">
        <v>620112</v>
      </c>
      <c r="Z9420" s="31">
        <v>44488</v>
      </c>
      <c r="AA9420">
        <v>23</v>
      </c>
    </row>
    <row r="9421" spans="25:27">
      <c r="Y9421">
        <v>620112</v>
      </c>
      <c r="Z9421" s="31">
        <v>44489</v>
      </c>
      <c r="AA9421">
        <v>0</v>
      </c>
    </row>
    <row r="9422" spans="25:27">
      <c r="Y9422">
        <v>620112</v>
      </c>
      <c r="Z9422" s="31">
        <v>44490</v>
      </c>
      <c r="AA9422">
        <v>0</v>
      </c>
    </row>
    <row r="9423" spans="25:27">
      <c r="Y9423">
        <v>620112</v>
      </c>
      <c r="Z9423" s="31">
        <v>44491</v>
      </c>
      <c r="AA9423">
        <v>23</v>
      </c>
    </row>
    <row r="9424" spans="25:27">
      <c r="Y9424">
        <v>620112</v>
      </c>
      <c r="Z9424" s="31">
        <v>44492</v>
      </c>
      <c r="AA9424">
        <v>0</v>
      </c>
    </row>
    <row r="9425" spans="25:27">
      <c r="Y9425">
        <v>620112</v>
      </c>
      <c r="Z9425" s="31">
        <v>44493</v>
      </c>
      <c r="AA9425">
        <v>0</v>
      </c>
    </row>
    <row r="9426" spans="25:27">
      <c r="Y9426">
        <v>620112</v>
      </c>
      <c r="Z9426" s="31">
        <v>44494</v>
      </c>
      <c r="AA9426">
        <v>0</v>
      </c>
    </row>
    <row r="9427" spans="25:27">
      <c r="Y9427">
        <v>620112</v>
      </c>
      <c r="Z9427" s="31">
        <v>44495</v>
      </c>
      <c r="AA9427">
        <v>0</v>
      </c>
    </row>
    <row r="9428" spans="25:27">
      <c r="Y9428">
        <v>620112</v>
      </c>
      <c r="Z9428" s="31">
        <v>44496</v>
      </c>
      <c r="AA9428">
        <v>0</v>
      </c>
    </row>
    <row r="9429" spans="25:27">
      <c r="Y9429">
        <v>620112</v>
      </c>
      <c r="Z9429" s="31">
        <v>44497</v>
      </c>
      <c r="AA9429">
        <v>0</v>
      </c>
    </row>
    <row r="9430" spans="25:27">
      <c r="Y9430">
        <v>620112</v>
      </c>
      <c r="Z9430" s="31">
        <v>44498</v>
      </c>
      <c r="AA9430">
        <v>16</v>
      </c>
    </row>
    <row r="9431" spans="25:27">
      <c r="Y9431">
        <v>620112</v>
      </c>
      <c r="Z9431" s="31">
        <v>44499</v>
      </c>
      <c r="AA9431">
        <v>6</v>
      </c>
    </row>
    <row r="9432" spans="25:27">
      <c r="Y9432">
        <v>620112</v>
      </c>
      <c r="Z9432" s="31">
        <v>44500</v>
      </c>
      <c r="AA9432">
        <v>7</v>
      </c>
    </row>
    <row r="9433" spans="25:27">
      <c r="Y9433">
        <v>620112</v>
      </c>
      <c r="Z9433" s="31">
        <v>44501</v>
      </c>
      <c r="AA9433">
        <v>22</v>
      </c>
    </row>
    <row r="9434" spans="25:27">
      <c r="Y9434">
        <v>620112</v>
      </c>
      <c r="Z9434" s="31">
        <v>44502</v>
      </c>
      <c r="AA9434">
        <v>17</v>
      </c>
    </row>
    <row r="9435" spans="25:27">
      <c r="Y9435">
        <v>620112</v>
      </c>
      <c r="Z9435" s="31">
        <v>44503</v>
      </c>
      <c r="AA9435">
        <v>14</v>
      </c>
    </row>
    <row r="9436" spans="25:27">
      <c r="Y9436">
        <v>620112</v>
      </c>
      <c r="Z9436" s="31">
        <v>44504</v>
      </c>
      <c r="AA9436">
        <v>12</v>
      </c>
    </row>
    <row r="9437" spans="25:27">
      <c r="Y9437">
        <v>620112</v>
      </c>
      <c r="Z9437" s="31">
        <v>44505</v>
      </c>
      <c r="AA9437">
        <v>10</v>
      </c>
    </row>
    <row r="9438" spans="25:27">
      <c r="Y9438">
        <v>620112</v>
      </c>
      <c r="Z9438" s="31">
        <v>44506</v>
      </c>
      <c r="AA9438">
        <v>0</v>
      </c>
    </row>
    <row r="9439" spans="25:27">
      <c r="Y9439">
        <v>620112</v>
      </c>
      <c r="Z9439" s="31">
        <v>44507</v>
      </c>
      <c r="AA9439">
        <v>0</v>
      </c>
    </row>
    <row r="9440" spans="25:27">
      <c r="Y9440">
        <v>620112</v>
      </c>
      <c r="Z9440" s="31">
        <v>44508</v>
      </c>
      <c r="AA9440">
        <v>16</v>
      </c>
    </row>
    <row r="9441" spans="25:27">
      <c r="Y9441">
        <v>620112</v>
      </c>
      <c r="Z9441" s="31">
        <v>44509</v>
      </c>
      <c r="AA9441">
        <v>20</v>
      </c>
    </row>
    <row r="9442" spans="25:27">
      <c r="Y9442">
        <v>620112</v>
      </c>
      <c r="Z9442" s="31">
        <v>44510</v>
      </c>
      <c r="AA9442">
        <v>11</v>
      </c>
    </row>
    <row r="9443" spans="25:27">
      <c r="Y9443">
        <v>620112</v>
      </c>
      <c r="Z9443" s="31">
        <v>44511</v>
      </c>
      <c r="AA9443">
        <v>0</v>
      </c>
    </row>
    <row r="9444" spans="25:27">
      <c r="Y9444">
        <v>620112</v>
      </c>
      <c r="Z9444" s="31">
        <v>44512</v>
      </c>
      <c r="AA9444">
        <v>15</v>
      </c>
    </row>
    <row r="9445" spans="25:27">
      <c r="Y9445">
        <v>620112</v>
      </c>
      <c r="Z9445" s="31">
        <v>44513</v>
      </c>
      <c r="AA9445">
        <v>21</v>
      </c>
    </row>
    <row r="9446" spans="25:27">
      <c r="Y9446">
        <v>620112</v>
      </c>
      <c r="Z9446" s="31">
        <v>44514</v>
      </c>
      <c r="AA9446">
        <v>20</v>
      </c>
    </row>
    <row r="9447" spans="25:27">
      <c r="Y9447">
        <v>620112</v>
      </c>
      <c r="Z9447" s="31">
        <v>44515</v>
      </c>
      <c r="AA9447">
        <v>0</v>
      </c>
    </row>
    <row r="9448" spans="25:27">
      <c r="Y9448">
        <v>620112</v>
      </c>
      <c r="Z9448" s="31">
        <v>44516</v>
      </c>
      <c r="AA9448">
        <v>0</v>
      </c>
    </row>
    <row r="9449" spans="25:27">
      <c r="Y9449">
        <v>620112</v>
      </c>
      <c r="Z9449" s="31">
        <v>44517</v>
      </c>
      <c r="AA9449">
        <v>0</v>
      </c>
    </row>
    <row r="9450" spans="25:27">
      <c r="Y9450">
        <v>620112</v>
      </c>
      <c r="Z9450" s="31">
        <v>44518</v>
      </c>
      <c r="AA9450">
        <v>0</v>
      </c>
    </row>
    <row r="9451" spans="25:27">
      <c r="Y9451">
        <v>620112</v>
      </c>
      <c r="Z9451" s="31">
        <v>44519</v>
      </c>
      <c r="AA9451">
        <v>0</v>
      </c>
    </row>
    <row r="9452" spans="25:27">
      <c r="Y9452">
        <v>620112</v>
      </c>
      <c r="Z9452" s="31">
        <v>44520</v>
      </c>
      <c r="AA9452">
        <v>0</v>
      </c>
    </row>
    <row r="9453" spans="25:27">
      <c r="Y9453">
        <v>620112</v>
      </c>
      <c r="Z9453" s="31">
        <v>44521</v>
      </c>
      <c r="AA9453">
        <v>0</v>
      </c>
    </row>
    <row r="9454" spans="25:27">
      <c r="Y9454">
        <v>620112</v>
      </c>
      <c r="Z9454" s="31">
        <v>44522</v>
      </c>
      <c r="AA9454">
        <v>0</v>
      </c>
    </row>
    <row r="9455" spans="25:27">
      <c r="Y9455">
        <v>620112</v>
      </c>
      <c r="Z9455" s="31">
        <v>44523</v>
      </c>
      <c r="AA9455">
        <v>0</v>
      </c>
    </row>
    <row r="9456" spans="25:27">
      <c r="Y9456">
        <v>620112</v>
      </c>
      <c r="Z9456" s="31">
        <v>44524</v>
      </c>
      <c r="AA9456">
        <v>0</v>
      </c>
    </row>
    <row r="9457" spans="25:27">
      <c r="Y9457">
        <v>620112</v>
      </c>
      <c r="Z9457" s="31">
        <v>44525</v>
      </c>
      <c r="AA9457">
        <v>19</v>
      </c>
    </row>
    <row r="9458" spans="25:27">
      <c r="Y9458">
        <v>620112</v>
      </c>
      <c r="Z9458" s="31">
        <v>44526</v>
      </c>
      <c r="AA9458">
        <v>20</v>
      </c>
    </row>
    <row r="9459" spans="25:27">
      <c r="Y9459">
        <v>620112</v>
      </c>
      <c r="Z9459" s="31">
        <v>44527</v>
      </c>
      <c r="AA9459">
        <v>21</v>
      </c>
    </row>
    <row r="9460" spans="25:27">
      <c r="Y9460">
        <v>620112</v>
      </c>
      <c r="Z9460" s="31">
        <v>44528</v>
      </c>
      <c r="AA9460">
        <v>19</v>
      </c>
    </row>
    <row r="9461" spans="25:27">
      <c r="Y9461">
        <v>620112</v>
      </c>
      <c r="Z9461" s="31">
        <v>44529</v>
      </c>
      <c r="AA9461">
        <v>20</v>
      </c>
    </row>
    <row r="9462" spans="25:27">
      <c r="Y9462">
        <v>620112</v>
      </c>
      <c r="Z9462" s="31">
        <v>44530</v>
      </c>
      <c r="AA9462">
        <v>13</v>
      </c>
    </row>
    <row r="9463" spans="25:27">
      <c r="Y9463">
        <v>620112</v>
      </c>
      <c r="Z9463" s="31">
        <v>44531</v>
      </c>
      <c r="AA9463">
        <v>0</v>
      </c>
    </row>
    <row r="9464" spans="25:27">
      <c r="Y9464">
        <v>620112</v>
      </c>
      <c r="Z9464" s="31">
        <v>44532</v>
      </c>
      <c r="AA9464">
        <v>0</v>
      </c>
    </row>
    <row r="9465" spans="25:27">
      <c r="Y9465">
        <v>620112</v>
      </c>
      <c r="Z9465" s="31">
        <v>44533</v>
      </c>
      <c r="AA9465">
        <v>0</v>
      </c>
    </row>
    <row r="9466" spans="25:27">
      <c r="Y9466">
        <v>620112</v>
      </c>
      <c r="Z9466" s="31">
        <v>44534</v>
      </c>
      <c r="AA9466">
        <v>1</v>
      </c>
    </row>
    <row r="9467" spans="25:27">
      <c r="Y9467">
        <v>620112</v>
      </c>
      <c r="Z9467" s="31">
        <v>44535</v>
      </c>
      <c r="AA9467">
        <v>24</v>
      </c>
    </row>
    <row r="9468" spans="25:27">
      <c r="Y9468">
        <v>620112</v>
      </c>
      <c r="Z9468" s="31">
        <v>44536</v>
      </c>
      <c r="AA9468">
        <v>13</v>
      </c>
    </row>
    <row r="9469" spans="25:27">
      <c r="Y9469">
        <v>620112</v>
      </c>
      <c r="Z9469" s="31">
        <v>44537</v>
      </c>
      <c r="AA9469">
        <v>23</v>
      </c>
    </row>
    <row r="9470" spans="25:27">
      <c r="Y9470">
        <v>620112</v>
      </c>
      <c r="Z9470" s="31">
        <v>44538</v>
      </c>
      <c r="AA9470">
        <v>0</v>
      </c>
    </row>
    <row r="9471" spans="25:27">
      <c r="Y9471">
        <v>620112</v>
      </c>
      <c r="Z9471" s="31">
        <v>44539</v>
      </c>
      <c r="AA9471">
        <v>0</v>
      </c>
    </row>
    <row r="9472" spans="25:27">
      <c r="Y9472">
        <v>620112</v>
      </c>
      <c r="Z9472" s="31">
        <v>44540</v>
      </c>
      <c r="AA9472">
        <v>3</v>
      </c>
    </row>
    <row r="9473" spans="25:27">
      <c r="Y9473">
        <v>620112</v>
      </c>
      <c r="Z9473" s="31">
        <v>44541</v>
      </c>
      <c r="AA9473">
        <v>0</v>
      </c>
    </row>
    <row r="9474" spans="25:27">
      <c r="Y9474">
        <v>620112</v>
      </c>
      <c r="Z9474" s="31">
        <v>44542</v>
      </c>
      <c r="AA9474">
        <v>0</v>
      </c>
    </row>
    <row r="9475" spans="25:27">
      <c r="Y9475">
        <v>620112</v>
      </c>
      <c r="Z9475" s="31">
        <v>44543</v>
      </c>
      <c r="AA9475">
        <v>0</v>
      </c>
    </row>
    <row r="9476" spans="25:27">
      <c r="Y9476">
        <v>620112</v>
      </c>
      <c r="Z9476" s="31">
        <v>44544</v>
      </c>
      <c r="AA9476">
        <v>0</v>
      </c>
    </row>
    <row r="9477" spans="25:27">
      <c r="Y9477">
        <v>620112</v>
      </c>
      <c r="Z9477" s="31">
        <v>44545</v>
      </c>
      <c r="AA9477">
        <v>0</v>
      </c>
    </row>
    <row r="9478" spans="25:27">
      <c r="Y9478">
        <v>620112</v>
      </c>
      <c r="Z9478" s="31">
        <v>44546</v>
      </c>
      <c r="AA9478">
        <v>0</v>
      </c>
    </row>
    <row r="9479" spans="25:27">
      <c r="Y9479">
        <v>620112</v>
      </c>
      <c r="Z9479" s="31">
        <v>44547</v>
      </c>
      <c r="AA9479">
        <v>0</v>
      </c>
    </row>
    <row r="9480" spans="25:27">
      <c r="Y9480">
        <v>620112</v>
      </c>
      <c r="Z9480" s="31">
        <v>44548</v>
      </c>
      <c r="AA9480">
        <v>0</v>
      </c>
    </row>
    <row r="9481" spans="25:27">
      <c r="Y9481">
        <v>620112</v>
      </c>
      <c r="Z9481" s="31">
        <v>44549</v>
      </c>
      <c r="AA9481">
        <v>0</v>
      </c>
    </row>
    <row r="9482" spans="25:27">
      <c r="Y9482">
        <v>620112</v>
      </c>
      <c r="Z9482" s="31">
        <v>44550</v>
      </c>
      <c r="AA9482">
        <v>0</v>
      </c>
    </row>
    <row r="9483" spans="25:27">
      <c r="Y9483">
        <v>620112</v>
      </c>
      <c r="Z9483" s="31">
        <v>44551</v>
      </c>
      <c r="AA9483">
        <v>0</v>
      </c>
    </row>
    <row r="9484" spans="25:27">
      <c r="Y9484">
        <v>620112</v>
      </c>
      <c r="Z9484" s="31">
        <v>44552</v>
      </c>
      <c r="AA9484">
        <v>0</v>
      </c>
    </row>
    <row r="9485" spans="25:27">
      <c r="Y9485">
        <v>620112</v>
      </c>
      <c r="Z9485" s="31">
        <v>44553</v>
      </c>
      <c r="AA9485">
        <v>0</v>
      </c>
    </row>
    <row r="9486" spans="25:27">
      <c r="Y9486">
        <v>620112</v>
      </c>
      <c r="Z9486" s="31">
        <v>44554</v>
      </c>
      <c r="AA9486">
        <v>21</v>
      </c>
    </row>
    <row r="9487" spans="25:27">
      <c r="Y9487">
        <v>620112</v>
      </c>
      <c r="Z9487" s="31">
        <v>44555</v>
      </c>
      <c r="AA9487">
        <v>12</v>
      </c>
    </row>
    <row r="9488" spans="25:27">
      <c r="Y9488">
        <v>620112</v>
      </c>
      <c r="Z9488" s="31">
        <v>44556</v>
      </c>
      <c r="AA9488">
        <v>17</v>
      </c>
    </row>
    <row r="9489" spans="25:27">
      <c r="Y9489">
        <v>620112</v>
      </c>
      <c r="Z9489" s="31">
        <v>44557</v>
      </c>
      <c r="AA9489">
        <v>0</v>
      </c>
    </row>
    <row r="9490" spans="25:27">
      <c r="Y9490">
        <v>620112</v>
      </c>
      <c r="Z9490" s="31">
        <v>44558</v>
      </c>
      <c r="AA9490">
        <v>0</v>
      </c>
    </row>
    <row r="9491" spans="25:27">
      <c r="Y9491">
        <v>620112</v>
      </c>
      <c r="Z9491" s="31">
        <v>44559</v>
      </c>
      <c r="AA9491">
        <v>0</v>
      </c>
    </row>
    <row r="9492" spans="25:27">
      <c r="Y9492">
        <v>620112</v>
      </c>
      <c r="Z9492" s="31">
        <v>44560</v>
      </c>
      <c r="AA9492">
        <v>0</v>
      </c>
    </row>
    <row r="9493" spans="25:27">
      <c r="Y9493">
        <v>620112</v>
      </c>
      <c r="Z9493" s="31">
        <v>44561</v>
      </c>
      <c r="AA9493">
        <v>0</v>
      </c>
    </row>
    <row r="9494" spans="25:27">
      <c r="Y9494">
        <v>620112</v>
      </c>
      <c r="Z9494" s="31">
        <v>44562</v>
      </c>
      <c r="AA9494">
        <v>0</v>
      </c>
    </row>
    <row r="9495" spans="25:27">
      <c r="Y9495">
        <v>620112</v>
      </c>
      <c r="Z9495" s="31">
        <v>44563</v>
      </c>
      <c r="AA9495">
        <v>0</v>
      </c>
    </row>
    <row r="9496" spans="25:27">
      <c r="Y9496">
        <v>620112</v>
      </c>
      <c r="Z9496" s="31">
        <v>44564</v>
      </c>
      <c r="AA9496">
        <v>0</v>
      </c>
    </row>
    <row r="9497" spans="25:27">
      <c r="Y9497">
        <v>620112</v>
      </c>
      <c r="Z9497" s="31">
        <v>44565</v>
      </c>
      <c r="AA9497">
        <v>0</v>
      </c>
    </row>
    <row r="9498" spans="25:27">
      <c r="Y9498">
        <v>620112</v>
      </c>
      <c r="Z9498" s="31">
        <v>44566</v>
      </c>
      <c r="AA9498">
        <v>0</v>
      </c>
    </row>
    <row r="9499" spans="25:27">
      <c r="Y9499">
        <v>620112</v>
      </c>
      <c r="Z9499" s="31">
        <v>44567</v>
      </c>
      <c r="AA9499">
        <v>0</v>
      </c>
    </row>
    <row r="9500" spans="25:27">
      <c r="Y9500">
        <v>620112</v>
      </c>
      <c r="Z9500" s="31">
        <v>44568</v>
      </c>
      <c r="AA9500">
        <v>0</v>
      </c>
    </row>
    <row r="9501" spans="25:27">
      <c r="Y9501">
        <v>620112</v>
      </c>
      <c r="Z9501" s="31">
        <v>44569</v>
      </c>
      <c r="AA9501">
        <v>0</v>
      </c>
    </row>
    <row r="9502" spans="25:27">
      <c r="Y9502">
        <v>620112</v>
      </c>
      <c r="Z9502" s="31">
        <v>44570</v>
      </c>
      <c r="AA9502">
        <v>0</v>
      </c>
    </row>
    <row r="9503" spans="25:27">
      <c r="Y9503">
        <v>620112</v>
      </c>
      <c r="Z9503" s="31">
        <v>44571</v>
      </c>
      <c r="AA9503">
        <v>0</v>
      </c>
    </row>
    <row r="9504" spans="25:27">
      <c r="Y9504">
        <v>620112</v>
      </c>
      <c r="Z9504" s="31">
        <v>44572</v>
      </c>
      <c r="AA9504">
        <v>0</v>
      </c>
    </row>
    <row r="9505" spans="25:27">
      <c r="Y9505">
        <v>620112</v>
      </c>
      <c r="Z9505" s="31">
        <v>44573</v>
      </c>
      <c r="AA9505">
        <v>0</v>
      </c>
    </row>
    <row r="9506" spans="25:27">
      <c r="Y9506">
        <v>620112</v>
      </c>
      <c r="Z9506" s="31">
        <v>44574</v>
      </c>
      <c r="AA9506">
        <v>0</v>
      </c>
    </row>
    <row r="9507" spans="25:27">
      <c r="Y9507">
        <v>620112</v>
      </c>
      <c r="Z9507" s="31">
        <v>44575</v>
      </c>
      <c r="AA9507">
        <v>0</v>
      </c>
    </row>
    <row r="9508" spans="25:27">
      <c r="Y9508">
        <v>620112</v>
      </c>
      <c r="Z9508" s="31">
        <v>44576</v>
      </c>
      <c r="AA9508">
        <v>0</v>
      </c>
    </row>
    <row r="9509" spans="25:27">
      <c r="Y9509">
        <v>620112</v>
      </c>
      <c r="Z9509" s="31">
        <v>44577</v>
      </c>
      <c r="AA9509">
        <v>0</v>
      </c>
    </row>
    <row r="9510" spans="25:27">
      <c r="Y9510">
        <v>620112</v>
      </c>
      <c r="Z9510" s="31">
        <v>44578</v>
      </c>
      <c r="AA9510">
        <v>0</v>
      </c>
    </row>
    <row r="9511" spans="25:27">
      <c r="Y9511">
        <v>620112</v>
      </c>
      <c r="Z9511" s="31">
        <v>44579</v>
      </c>
      <c r="AA9511">
        <v>0</v>
      </c>
    </row>
    <row r="9512" spans="25:27">
      <c r="Y9512">
        <v>620112</v>
      </c>
      <c r="Z9512" s="31">
        <v>44580</v>
      </c>
      <c r="AA9512">
        <v>0</v>
      </c>
    </row>
    <row r="9513" spans="25:27">
      <c r="Y9513">
        <v>620112</v>
      </c>
      <c r="Z9513" s="31">
        <v>44581</v>
      </c>
      <c r="AA9513">
        <v>0</v>
      </c>
    </row>
    <row r="9514" spans="25:27">
      <c r="Y9514">
        <v>620112</v>
      </c>
      <c r="Z9514" s="31">
        <v>44582</v>
      </c>
      <c r="AA9514">
        <v>0</v>
      </c>
    </row>
    <row r="9515" spans="25:27">
      <c r="Y9515">
        <v>620112</v>
      </c>
      <c r="Z9515" s="31">
        <v>44583</v>
      </c>
      <c r="AA9515">
        <v>0</v>
      </c>
    </row>
    <row r="9516" spans="25:27">
      <c r="Y9516">
        <v>620112</v>
      </c>
      <c r="Z9516" s="31">
        <v>44584</v>
      </c>
      <c r="AA9516">
        <v>0</v>
      </c>
    </row>
    <row r="9517" spans="25:27">
      <c r="Y9517">
        <v>620112</v>
      </c>
      <c r="Z9517" s="31">
        <v>44585</v>
      </c>
      <c r="AA9517">
        <v>0</v>
      </c>
    </row>
    <row r="9518" spans="25:27">
      <c r="Y9518">
        <v>620112</v>
      </c>
      <c r="Z9518" s="31">
        <v>44586</v>
      </c>
      <c r="AA9518">
        <v>0</v>
      </c>
    </row>
    <row r="9519" spans="25:27">
      <c r="Y9519">
        <v>620112</v>
      </c>
      <c r="Z9519" s="31">
        <v>44587</v>
      </c>
      <c r="AA9519">
        <v>0</v>
      </c>
    </row>
    <row r="9520" spans="25:27">
      <c r="Y9520">
        <v>620112</v>
      </c>
      <c r="Z9520" s="31">
        <v>44588</v>
      </c>
      <c r="AA9520">
        <v>0</v>
      </c>
    </row>
    <row r="9521" spans="25:27">
      <c r="Y9521">
        <v>620112</v>
      </c>
      <c r="Z9521" s="31">
        <v>44589</v>
      </c>
      <c r="AA9521">
        <v>0</v>
      </c>
    </row>
    <row r="9522" spans="25:27">
      <c r="Y9522">
        <v>620112</v>
      </c>
      <c r="Z9522" s="31">
        <v>44590</v>
      </c>
      <c r="AA9522">
        <v>0</v>
      </c>
    </row>
    <row r="9523" spans="25:27">
      <c r="Y9523">
        <v>620112</v>
      </c>
      <c r="Z9523" s="31">
        <v>44591</v>
      </c>
      <c r="AA9523">
        <v>0</v>
      </c>
    </row>
    <row r="9524" spans="25:27">
      <c r="Y9524">
        <v>620112</v>
      </c>
      <c r="Z9524" s="31">
        <v>44592</v>
      </c>
      <c r="AA9524">
        <v>0</v>
      </c>
    </row>
    <row r="9525" spans="25:27">
      <c r="Y9525">
        <v>620112</v>
      </c>
      <c r="Z9525" s="31">
        <v>44593</v>
      </c>
      <c r="AA9525">
        <v>0</v>
      </c>
    </row>
    <row r="9526" spans="25:27">
      <c r="Y9526">
        <v>620112</v>
      </c>
      <c r="Z9526" s="31">
        <v>44594</v>
      </c>
      <c r="AA9526">
        <v>0</v>
      </c>
    </row>
    <row r="9527" spans="25:27">
      <c r="Y9527">
        <v>620112</v>
      </c>
      <c r="Z9527" s="31">
        <v>44595</v>
      </c>
      <c r="AA9527">
        <v>0</v>
      </c>
    </row>
    <row r="9528" spans="25:27">
      <c r="Y9528">
        <v>620112</v>
      </c>
      <c r="Z9528" s="31">
        <v>44596</v>
      </c>
      <c r="AA9528">
        <v>0</v>
      </c>
    </row>
    <row r="9529" spans="25:27">
      <c r="Y9529">
        <v>620112</v>
      </c>
      <c r="Z9529" s="31">
        <v>44597</v>
      </c>
      <c r="AA9529">
        <v>0</v>
      </c>
    </row>
    <row r="9530" spans="25:27">
      <c r="Y9530">
        <v>620112</v>
      </c>
      <c r="Z9530" s="31">
        <v>44598</v>
      </c>
      <c r="AA9530">
        <v>17</v>
      </c>
    </row>
    <row r="9531" spans="25:27">
      <c r="Y9531">
        <v>620112</v>
      </c>
      <c r="Z9531" s="31">
        <v>44599</v>
      </c>
      <c r="AA9531">
        <v>0</v>
      </c>
    </row>
    <row r="9532" spans="25:27">
      <c r="Y9532">
        <v>620112</v>
      </c>
      <c r="Z9532" s="31">
        <v>44600</v>
      </c>
      <c r="AA9532">
        <v>16</v>
      </c>
    </row>
    <row r="9533" spans="25:27">
      <c r="Y9533">
        <v>620112</v>
      </c>
      <c r="Z9533" s="31">
        <v>44601</v>
      </c>
      <c r="AA9533">
        <v>16</v>
      </c>
    </row>
    <row r="9534" spans="25:27">
      <c r="Y9534">
        <v>620112</v>
      </c>
      <c r="Z9534" s="31">
        <v>44602</v>
      </c>
      <c r="AA9534">
        <v>20</v>
      </c>
    </row>
    <row r="9535" spans="25:27">
      <c r="Y9535">
        <v>620112</v>
      </c>
      <c r="Z9535" s="31">
        <v>44603</v>
      </c>
      <c r="AA9535">
        <v>9</v>
      </c>
    </row>
    <row r="9536" spans="25:27">
      <c r="Y9536">
        <v>620112</v>
      </c>
      <c r="Z9536" s="31">
        <v>44604</v>
      </c>
      <c r="AA9536">
        <v>17</v>
      </c>
    </row>
    <row r="9537" spans="25:27">
      <c r="Y9537">
        <v>620112</v>
      </c>
      <c r="Z9537" s="31">
        <v>44605</v>
      </c>
      <c r="AA9537">
        <v>15</v>
      </c>
    </row>
    <row r="9538" spans="25:27">
      <c r="Y9538">
        <v>620112</v>
      </c>
      <c r="Z9538" s="31">
        <v>44606</v>
      </c>
      <c r="AA9538">
        <v>18</v>
      </c>
    </row>
    <row r="9539" spans="25:27">
      <c r="Y9539">
        <v>620112</v>
      </c>
      <c r="Z9539" s="31">
        <v>44607</v>
      </c>
      <c r="AA9539">
        <v>18</v>
      </c>
    </row>
    <row r="9540" spans="25:27">
      <c r="Y9540">
        <v>620112</v>
      </c>
      <c r="Z9540" s="31">
        <v>44608</v>
      </c>
      <c r="AA9540">
        <v>12</v>
      </c>
    </row>
    <row r="9541" spans="25:27">
      <c r="Y9541">
        <v>620112</v>
      </c>
      <c r="Z9541" s="31">
        <v>44609</v>
      </c>
      <c r="AA9541">
        <v>0</v>
      </c>
    </row>
    <row r="9542" spans="25:27">
      <c r="Y9542">
        <v>620112</v>
      </c>
      <c r="Z9542" s="31">
        <v>44610</v>
      </c>
      <c r="AA9542">
        <v>0</v>
      </c>
    </row>
    <row r="9543" spans="25:27">
      <c r="Y9543">
        <v>620112</v>
      </c>
      <c r="Z9543" s="31">
        <v>44611</v>
      </c>
      <c r="AA9543">
        <v>12</v>
      </c>
    </row>
    <row r="9544" spans="25:27">
      <c r="Y9544">
        <v>620112</v>
      </c>
      <c r="Z9544" s="31">
        <v>44612</v>
      </c>
      <c r="AA9544">
        <v>0</v>
      </c>
    </row>
    <row r="9545" spans="25:27">
      <c r="Y9545">
        <v>620112</v>
      </c>
      <c r="Z9545" s="31">
        <v>44613</v>
      </c>
      <c r="AA9545">
        <v>14</v>
      </c>
    </row>
    <row r="9546" spans="25:27">
      <c r="Y9546">
        <v>620112</v>
      </c>
      <c r="Z9546" s="31">
        <v>44614</v>
      </c>
      <c r="AA9546">
        <v>3</v>
      </c>
    </row>
    <row r="9547" spans="25:27">
      <c r="Y9547">
        <v>620112</v>
      </c>
      <c r="Z9547" s="31">
        <v>44615</v>
      </c>
      <c r="AA9547">
        <v>7</v>
      </c>
    </row>
    <row r="9548" spans="25:27">
      <c r="Y9548">
        <v>620112</v>
      </c>
      <c r="Z9548" s="31">
        <v>44616</v>
      </c>
      <c r="AA9548">
        <v>14</v>
      </c>
    </row>
    <row r="9549" spans="25:27">
      <c r="Y9549">
        <v>620112</v>
      </c>
      <c r="Z9549" s="31">
        <v>44617</v>
      </c>
      <c r="AA9549">
        <v>18</v>
      </c>
    </row>
    <row r="9550" spans="25:27">
      <c r="Y9550">
        <v>620112</v>
      </c>
      <c r="Z9550" s="31">
        <v>44618</v>
      </c>
      <c r="AA9550">
        <v>11</v>
      </c>
    </row>
    <row r="9551" spans="25:27">
      <c r="Y9551">
        <v>620112</v>
      </c>
      <c r="Z9551" s="31">
        <v>44619</v>
      </c>
      <c r="AA9551">
        <v>13</v>
      </c>
    </row>
    <row r="9552" spans="25:27">
      <c r="Y9552">
        <v>620112</v>
      </c>
      <c r="Z9552" s="31">
        <v>44620</v>
      </c>
      <c r="AA9552">
        <v>9</v>
      </c>
    </row>
    <row r="9553" spans="25:27">
      <c r="Y9553">
        <v>620112</v>
      </c>
      <c r="Z9553" s="31">
        <v>44621</v>
      </c>
      <c r="AA9553">
        <v>17</v>
      </c>
    </row>
    <row r="9554" spans="25:27">
      <c r="Y9554">
        <v>620112</v>
      </c>
      <c r="Z9554" s="31">
        <v>44622</v>
      </c>
      <c r="AA9554">
        <v>13</v>
      </c>
    </row>
    <row r="9555" spans="25:27">
      <c r="Y9555">
        <v>620112</v>
      </c>
      <c r="Z9555" s="31">
        <v>44623</v>
      </c>
      <c r="AA9555">
        <v>22</v>
      </c>
    </row>
    <row r="9556" spans="25:27">
      <c r="Y9556">
        <v>620112</v>
      </c>
      <c r="Z9556" s="31">
        <v>44624</v>
      </c>
      <c r="AA9556">
        <v>17</v>
      </c>
    </row>
    <row r="9557" spans="25:27">
      <c r="Y9557">
        <v>620112</v>
      </c>
      <c r="Z9557" s="31">
        <v>44625</v>
      </c>
      <c r="AA9557">
        <v>20</v>
      </c>
    </row>
    <row r="9558" spans="25:27">
      <c r="Y9558">
        <v>620112</v>
      </c>
      <c r="Z9558" s="31">
        <v>44626</v>
      </c>
      <c r="AA9558">
        <v>14</v>
      </c>
    </row>
    <row r="9559" spans="25:27">
      <c r="Y9559">
        <v>620112</v>
      </c>
      <c r="Z9559" s="31">
        <v>44627</v>
      </c>
      <c r="AA9559">
        <v>16</v>
      </c>
    </row>
    <row r="9560" spans="25:27">
      <c r="Y9560">
        <v>620112</v>
      </c>
      <c r="Z9560" s="31">
        <v>44628</v>
      </c>
      <c r="AA9560">
        <v>11</v>
      </c>
    </row>
    <row r="9561" spans="25:27">
      <c r="Y9561">
        <v>620112</v>
      </c>
      <c r="Z9561" s="31">
        <v>44629</v>
      </c>
      <c r="AA9561">
        <v>0</v>
      </c>
    </row>
    <row r="9562" spans="25:27">
      <c r="Y9562">
        <v>620112</v>
      </c>
      <c r="Z9562" s="31">
        <v>44630</v>
      </c>
      <c r="AA9562">
        <v>0</v>
      </c>
    </row>
    <row r="9563" spans="25:27">
      <c r="Y9563">
        <v>620112</v>
      </c>
      <c r="Z9563" s="31">
        <v>44631</v>
      </c>
      <c r="AA9563">
        <v>0</v>
      </c>
    </row>
    <row r="9564" spans="25:27">
      <c r="Y9564">
        <v>620112</v>
      </c>
      <c r="Z9564" s="31">
        <v>44632</v>
      </c>
      <c r="AA9564">
        <v>0</v>
      </c>
    </row>
    <row r="9565" spans="25:27">
      <c r="Y9565">
        <v>620112</v>
      </c>
      <c r="Z9565" s="31">
        <v>44633</v>
      </c>
      <c r="AA9565">
        <v>0</v>
      </c>
    </row>
    <row r="9566" spans="25:27">
      <c r="Y9566">
        <v>620112</v>
      </c>
      <c r="Z9566" s="31">
        <v>44634</v>
      </c>
      <c r="AA9566">
        <v>9</v>
      </c>
    </row>
    <row r="9567" spans="25:27">
      <c r="Y9567">
        <v>620112</v>
      </c>
      <c r="Z9567" s="31">
        <v>44635</v>
      </c>
      <c r="AA9567">
        <v>24</v>
      </c>
    </row>
    <row r="9568" spans="25:27">
      <c r="Y9568">
        <v>620112</v>
      </c>
      <c r="Z9568" s="31">
        <v>44636</v>
      </c>
      <c r="AA9568">
        <v>14</v>
      </c>
    </row>
    <row r="9569" spans="25:27">
      <c r="Y9569">
        <v>620112</v>
      </c>
      <c r="Z9569" s="31">
        <v>44637</v>
      </c>
      <c r="AA9569">
        <v>10</v>
      </c>
    </row>
    <row r="9570" spans="25:27">
      <c r="Y9570">
        <v>620112</v>
      </c>
      <c r="Z9570" s="31">
        <v>44638</v>
      </c>
      <c r="AA9570">
        <v>13</v>
      </c>
    </row>
    <row r="9571" spans="25:27">
      <c r="Y9571">
        <v>620112</v>
      </c>
      <c r="Z9571" s="31">
        <v>44639</v>
      </c>
      <c r="AA9571">
        <v>0</v>
      </c>
    </row>
    <row r="9572" spans="25:27">
      <c r="Y9572">
        <v>620112</v>
      </c>
      <c r="Z9572" s="31">
        <v>44640</v>
      </c>
      <c r="AA9572">
        <v>0</v>
      </c>
    </row>
    <row r="9573" spans="25:27">
      <c r="Y9573">
        <v>620112</v>
      </c>
      <c r="Z9573" s="31">
        <v>44641</v>
      </c>
      <c r="AA9573">
        <v>17</v>
      </c>
    </row>
    <row r="9574" spans="25:27">
      <c r="Y9574">
        <v>620112</v>
      </c>
      <c r="Z9574" s="31">
        <v>44642</v>
      </c>
      <c r="AA9574">
        <v>11</v>
      </c>
    </row>
    <row r="9575" spans="25:27">
      <c r="Y9575">
        <v>620112</v>
      </c>
      <c r="Z9575" s="31">
        <v>44643</v>
      </c>
      <c r="AA9575">
        <v>21</v>
      </c>
    </row>
    <row r="9576" spans="25:27">
      <c r="Y9576">
        <v>620112</v>
      </c>
      <c r="Z9576" s="31">
        <v>44644</v>
      </c>
      <c r="AA9576">
        <v>8</v>
      </c>
    </row>
    <row r="9577" spans="25:27">
      <c r="Y9577">
        <v>620112</v>
      </c>
      <c r="Z9577" s="31">
        <v>44645</v>
      </c>
      <c r="AA9577">
        <v>16</v>
      </c>
    </row>
    <row r="9578" spans="25:27">
      <c r="Y9578">
        <v>620112</v>
      </c>
      <c r="Z9578" s="31">
        <v>44646</v>
      </c>
      <c r="AA9578">
        <v>20</v>
      </c>
    </row>
    <row r="9579" spans="25:27">
      <c r="Y9579">
        <v>620112</v>
      </c>
      <c r="Z9579" s="31">
        <v>44647</v>
      </c>
      <c r="AA9579">
        <v>15</v>
      </c>
    </row>
    <row r="9580" spans="25:27">
      <c r="Y9580">
        <v>620112</v>
      </c>
      <c r="Z9580" s="31">
        <v>44648</v>
      </c>
      <c r="AA9580">
        <v>17</v>
      </c>
    </row>
    <row r="9581" spans="25:27">
      <c r="Y9581">
        <v>620112</v>
      </c>
      <c r="Z9581" s="31">
        <v>44649</v>
      </c>
      <c r="AA9581">
        <v>17</v>
      </c>
    </row>
    <row r="9582" spans="25:27">
      <c r="Y9582">
        <v>620112</v>
      </c>
      <c r="Z9582" s="31">
        <v>44650</v>
      </c>
      <c r="AA9582">
        <v>7</v>
      </c>
    </row>
    <row r="9583" spans="25:27">
      <c r="Y9583">
        <v>620112</v>
      </c>
      <c r="Z9583" s="31">
        <v>44651</v>
      </c>
      <c r="AA9583">
        <v>19</v>
      </c>
    </row>
    <row r="9584" spans="25:27">
      <c r="Y9584">
        <v>620112</v>
      </c>
      <c r="Z9584" s="31">
        <v>44652</v>
      </c>
      <c r="AA9584">
        <v>17</v>
      </c>
    </row>
    <row r="9585" spans="25:27">
      <c r="Y9585">
        <v>620112</v>
      </c>
      <c r="Z9585" s="31">
        <v>44653</v>
      </c>
      <c r="AA9585">
        <v>9</v>
      </c>
    </row>
    <row r="9586" spans="25:27">
      <c r="Y9586">
        <v>620112</v>
      </c>
      <c r="Z9586" s="31">
        <v>44654</v>
      </c>
      <c r="AA9586">
        <v>14</v>
      </c>
    </row>
    <row r="9587" spans="25:27">
      <c r="Y9587">
        <v>620112</v>
      </c>
      <c r="Z9587" s="31">
        <v>44655</v>
      </c>
      <c r="AA9587">
        <v>20</v>
      </c>
    </row>
    <row r="9588" spans="25:27">
      <c r="Y9588">
        <v>620112</v>
      </c>
      <c r="Z9588" s="31">
        <v>44656</v>
      </c>
      <c r="AA9588">
        <v>18</v>
      </c>
    </row>
    <row r="9589" spans="25:27">
      <c r="Y9589">
        <v>620112</v>
      </c>
      <c r="Z9589" s="31">
        <v>44657</v>
      </c>
      <c r="AA9589">
        <v>17</v>
      </c>
    </row>
    <row r="9590" spans="25:27">
      <c r="Y9590">
        <v>620112</v>
      </c>
      <c r="Z9590" s="31">
        <v>44658</v>
      </c>
      <c r="AA9590">
        <v>0</v>
      </c>
    </row>
    <row r="9591" spans="25:27">
      <c r="Y9591">
        <v>620112</v>
      </c>
      <c r="Z9591" s="31">
        <v>44659</v>
      </c>
      <c r="AA9591">
        <v>0</v>
      </c>
    </row>
    <row r="9592" spans="25:27">
      <c r="Y9592">
        <v>620112</v>
      </c>
      <c r="Z9592" s="31">
        <v>44660</v>
      </c>
      <c r="AA9592">
        <v>0</v>
      </c>
    </row>
    <row r="9593" spans="25:27">
      <c r="Y9593">
        <v>620112</v>
      </c>
      <c r="Z9593" s="31">
        <v>44661</v>
      </c>
      <c r="AA9593">
        <v>0</v>
      </c>
    </row>
    <row r="9594" spans="25:27">
      <c r="Y9594">
        <v>620112</v>
      </c>
      <c r="Z9594" s="31">
        <v>44662</v>
      </c>
      <c r="AA9594">
        <v>0</v>
      </c>
    </row>
    <row r="9595" spans="25:27">
      <c r="Y9595">
        <v>620112</v>
      </c>
      <c r="Z9595" s="31">
        <v>44663</v>
      </c>
      <c r="AA9595">
        <v>13</v>
      </c>
    </row>
    <row r="9596" spans="25:27">
      <c r="Y9596">
        <v>620112</v>
      </c>
      <c r="Z9596" s="31">
        <v>44664</v>
      </c>
      <c r="AA9596">
        <v>0</v>
      </c>
    </row>
    <row r="9597" spans="25:27">
      <c r="Y9597">
        <v>620112</v>
      </c>
      <c r="Z9597" s="31">
        <v>44665</v>
      </c>
      <c r="AA9597">
        <v>0</v>
      </c>
    </row>
    <row r="9598" spans="25:27">
      <c r="Y9598">
        <v>620112</v>
      </c>
      <c r="Z9598" s="31">
        <v>44666</v>
      </c>
      <c r="AA9598">
        <v>0</v>
      </c>
    </row>
    <row r="9599" spans="25:27">
      <c r="Y9599">
        <v>620112</v>
      </c>
      <c r="Z9599" s="31">
        <v>44667</v>
      </c>
      <c r="AA9599">
        <v>0</v>
      </c>
    </row>
    <row r="9600" spans="25:27">
      <c r="Y9600">
        <v>620112</v>
      </c>
      <c r="Z9600" s="31">
        <v>44668</v>
      </c>
      <c r="AA9600">
        <v>0</v>
      </c>
    </row>
    <row r="9601" spans="25:27">
      <c r="Y9601">
        <v>620112</v>
      </c>
      <c r="Z9601" s="31">
        <v>44669</v>
      </c>
      <c r="AA9601">
        <v>0</v>
      </c>
    </row>
    <row r="9602" spans="25:27">
      <c r="Y9602">
        <v>620112</v>
      </c>
      <c r="Z9602" s="31">
        <v>44670</v>
      </c>
      <c r="AA9602">
        <v>0</v>
      </c>
    </row>
    <row r="9603" spans="25:27">
      <c r="Y9603">
        <v>620112</v>
      </c>
      <c r="Z9603" s="31">
        <v>44671</v>
      </c>
      <c r="AA9603">
        <v>0</v>
      </c>
    </row>
    <row r="9604" spans="25:27">
      <c r="Y9604">
        <v>620112</v>
      </c>
      <c r="Z9604" s="31">
        <v>44672</v>
      </c>
      <c r="AA9604">
        <v>0</v>
      </c>
    </row>
    <row r="9605" spans="25:27">
      <c r="Y9605">
        <v>620112</v>
      </c>
      <c r="Z9605" s="31">
        <v>44673</v>
      </c>
      <c r="AA9605">
        <v>0</v>
      </c>
    </row>
    <row r="9606" spans="25:27">
      <c r="Y9606">
        <v>620112</v>
      </c>
      <c r="Z9606" s="31">
        <v>44674</v>
      </c>
      <c r="AA9606">
        <v>0</v>
      </c>
    </row>
    <row r="9607" spans="25:27">
      <c r="Y9607">
        <v>620112</v>
      </c>
      <c r="Z9607" s="31">
        <v>44675</v>
      </c>
      <c r="AA9607">
        <v>0</v>
      </c>
    </row>
    <row r="9608" spans="25:27">
      <c r="Y9608">
        <v>620112</v>
      </c>
      <c r="Z9608" s="31">
        <v>44676</v>
      </c>
      <c r="AA9608">
        <v>0</v>
      </c>
    </row>
    <row r="9609" spans="25:27">
      <c r="Y9609">
        <v>620112</v>
      </c>
      <c r="Z9609" s="31">
        <v>44677</v>
      </c>
      <c r="AA9609">
        <v>0</v>
      </c>
    </row>
    <row r="9610" spans="25:27">
      <c r="Y9610">
        <v>620112</v>
      </c>
      <c r="Z9610" s="31">
        <v>44678</v>
      </c>
      <c r="AA9610">
        <v>0</v>
      </c>
    </row>
    <row r="9611" spans="25:27">
      <c r="Y9611">
        <v>620112</v>
      </c>
      <c r="Z9611" s="31">
        <v>44679</v>
      </c>
      <c r="AA9611">
        <v>0</v>
      </c>
    </row>
    <row r="9612" spans="25:27">
      <c r="Y9612">
        <v>620112</v>
      </c>
      <c r="Z9612" s="31">
        <v>44680</v>
      </c>
      <c r="AA9612">
        <v>0</v>
      </c>
    </row>
    <row r="9613" spans="25:27">
      <c r="Y9613">
        <v>620112</v>
      </c>
      <c r="Z9613" s="31">
        <v>44681</v>
      </c>
      <c r="AA9613">
        <v>0</v>
      </c>
    </row>
    <row r="9614" spans="25:27">
      <c r="Y9614">
        <v>620112</v>
      </c>
      <c r="Z9614" s="31">
        <v>44682</v>
      </c>
      <c r="AA9614">
        <v>0</v>
      </c>
    </row>
    <row r="9615" spans="25:27">
      <c r="Y9615">
        <v>620112</v>
      </c>
      <c r="Z9615" s="31">
        <v>44683</v>
      </c>
      <c r="AA9615">
        <v>0</v>
      </c>
    </row>
    <row r="9616" spans="25:27">
      <c r="Y9616">
        <v>620112</v>
      </c>
      <c r="Z9616" s="31">
        <v>44684</v>
      </c>
      <c r="AA9616">
        <v>0</v>
      </c>
    </row>
    <row r="9617" spans="25:27">
      <c r="Y9617">
        <v>620112</v>
      </c>
      <c r="Z9617" s="31">
        <v>44685</v>
      </c>
      <c r="AA9617">
        <v>0</v>
      </c>
    </row>
    <row r="9618" spans="25:27">
      <c r="Y9618">
        <v>620112</v>
      </c>
      <c r="Z9618" s="31">
        <v>44686</v>
      </c>
      <c r="AA9618">
        <v>0</v>
      </c>
    </row>
    <row r="9619" spans="25:27">
      <c r="Y9619">
        <v>620112</v>
      </c>
      <c r="Z9619" s="31">
        <v>44687</v>
      </c>
      <c r="AA9619">
        <v>0</v>
      </c>
    </row>
    <row r="9620" spans="25:27">
      <c r="Y9620">
        <v>620112</v>
      </c>
      <c r="Z9620" s="31">
        <v>44688</v>
      </c>
      <c r="AA9620">
        <v>0</v>
      </c>
    </row>
    <row r="9621" spans="25:27">
      <c r="Y9621">
        <v>620112</v>
      </c>
      <c r="Z9621" s="31">
        <v>44689</v>
      </c>
      <c r="AA9621">
        <v>19</v>
      </c>
    </row>
    <row r="9622" spans="25:27">
      <c r="Y9622">
        <v>620112</v>
      </c>
      <c r="Z9622" s="31">
        <v>44690</v>
      </c>
      <c r="AA9622">
        <v>0</v>
      </c>
    </row>
    <row r="9623" spans="25:27">
      <c r="Y9623">
        <v>620112</v>
      </c>
      <c r="Z9623" s="31">
        <v>44691</v>
      </c>
      <c r="AA9623">
        <v>0</v>
      </c>
    </row>
    <row r="9624" spans="25:27">
      <c r="Y9624">
        <v>620112</v>
      </c>
      <c r="Z9624" s="31">
        <v>44692</v>
      </c>
      <c r="AA9624">
        <v>0</v>
      </c>
    </row>
    <row r="9625" spans="25:27">
      <c r="Y9625">
        <v>620112</v>
      </c>
      <c r="Z9625" s="31">
        <v>44693</v>
      </c>
      <c r="AA9625">
        <v>0</v>
      </c>
    </row>
    <row r="9626" spans="25:27">
      <c r="Y9626">
        <v>620112</v>
      </c>
      <c r="Z9626" s="31">
        <v>44694</v>
      </c>
      <c r="AA9626">
        <v>7</v>
      </c>
    </row>
    <row r="9627" spans="25:27">
      <c r="Y9627">
        <v>620112</v>
      </c>
      <c r="Z9627" s="31">
        <v>44695</v>
      </c>
      <c r="AA9627">
        <v>0</v>
      </c>
    </row>
    <row r="9628" spans="25:27">
      <c r="Y9628">
        <v>620112</v>
      </c>
      <c r="Z9628" s="31">
        <v>44696</v>
      </c>
      <c r="AA9628">
        <v>0</v>
      </c>
    </row>
    <row r="9629" spans="25:27">
      <c r="Y9629">
        <v>620112</v>
      </c>
      <c r="Z9629" s="31">
        <v>44697</v>
      </c>
      <c r="AA9629">
        <v>0</v>
      </c>
    </row>
    <row r="9630" spans="25:27">
      <c r="Y9630">
        <v>620112</v>
      </c>
      <c r="Z9630" s="31">
        <v>44698</v>
      </c>
      <c r="AA9630">
        <v>0</v>
      </c>
    </row>
    <row r="9631" spans="25:27">
      <c r="Y9631">
        <v>620112</v>
      </c>
      <c r="Z9631" s="31">
        <v>44699</v>
      </c>
      <c r="AA9631">
        <v>0</v>
      </c>
    </row>
    <row r="9632" spans="25:27">
      <c r="Y9632">
        <v>620112</v>
      </c>
      <c r="Z9632" s="31">
        <v>44700</v>
      </c>
      <c r="AA9632">
        <v>0</v>
      </c>
    </row>
    <row r="9633" spans="25:27">
      <c r="Y9633">
        <v>620112</v>
      </c>
      <c r="Z9633" s="31">
        <v>44701</v>
      </c>
      <c r="AA9633">
        <v>0</v>
      </c>
    </row>
    <row r="9634" spans="25:27">
      <c r="Y9634">
        <v>620112</v>
      </c>
      <c r="Z9634" s="31">
        <v>44702</v>
      </c>
      <c r="AA9634">
        <v>0</v>
      </c>
    </row>
    <row r="9635" spans="25:27">
      <c r="Y9635">
        <v>620112</v>
      </c>
      <c r="Z9635" s="31">
        <v>44703</v>
      </c>
      <c r="AA9635">
        <v>0</v>
      </c>
    </row>
    <row r="9636" spans="25:27">
      <c r="Y9636">
        <v>620112</v>
      </c>
      <c r="Z9636" s="31">
        <v>44704</v>
      </c>
      <c r="AA9636">
        <v>0</v>
      </c>
    </row>
    <row r="9637" spans="25:27">
      <c r="Y9637">
        <v>620112</v>
      </c>
      <c r="Z9637" s="31">
        <v>44705</v>
      </c>
      <c r="AA9637">
        <v>0</v>
      </c>
    </row>
    <row r="9638" spans="25:27">
      <c r="Y9638">
        <v>620112</v>
      </c>
      <c r="Z9638" s="31">
        <v>44706</v>
      </c>
      <c r="AA9638">
        <v>0</v>
      </c>
    </row>
    <row r="9639" spans="25:27">
      <c r="Y9639">
        <v>620112</v>
      </c>
      <c r="Z9639" s="31">
        <v>44707</v>
      </c>
      <c r="AA9639">
        <v>0</v>
      </c>
    </row>
    <row r="9640" spans="25:27">
      <c r="Y9640">
        <v>620112</v>
      </c>
      <c r="Z9640" s="31">
        <v>44708</v>
      </c>
      <c r="AA9640">
        <v>0</v>
      </c>
    </row>
    <row r="9641" spans="25:27">
      <c r="Y9641">
        <v>620112</v>
      </c>
      <c r="Z9641" s="31">
        <v>44709</v>
      </c>
      <c r="AA9641">
        <v>0</v>
      </c>
    </row>
    <row r="9642" spans="25:27">
      <c r="Y9642">
        <v>620112</v>
      </c>
      <c r="Z9642" s="31">
        <v>44710</v>
      </c>
      <c r="AA9642">
        <v>0</v>
      </c>
    </row>
    <row r="9643" spans="25:27">
      <c r="Y9643">
        <v>620112</v>
      </c>
      <c r="Z9643" s="31">
        <v>44711</v>
      </c>
      <c r="AA9643">
        <v>0</v>
      </c>
    </row>
    <row r="9644" spans="25:27">
      <c r="Y9644">
        <v>620112</v>
      </c>
      <c r="Z9644" s="31">
        <v>44712</v>
      </c>
      <c r="AA9644">
        <v>16</v>
      </c>
    </row>
    <row r="9645" spans="25:27">
      <c r="Y9645">
        <v>620112</v>
      </c>
      <c r="Z9645" s="31">
        <v>44713</v>
      </c>
      <c r="AA9645">
        <v>5</v>
      </c>
    </row>
    <row r="9646" spans="25:27">
      <c r="Y9646">
        <v>620112</v>
      </c>
      <c r="Z9646" s="31">
        <v>44714</v>
      </c>
      <c r="AA9646">
        <v>6</v>
      </c>
    </row>
    <row r="9647" spans="25:27">
      <c r="Y9647">
        <v>620112</v>
      </c>
      <c r="Z9647" s="31">
        <v>44715</v>
      </c>
      <c r="AA9647">
        <v>0</v>
      </c>
    </row>
    <row r="9648" spans="25:27">
      <c r="Y9648">
        <v>620112</v>
      </c>
      <c r="Z9648" s="31">
        <v>44716</v>
      </c>
      <c r="AA9648">
        <v>0</v>
      </c>
    </row>
    <row r="9649" spans="25:27">
      <c r="Y9649">
        <v>620112</v>
      </c>
      <c r="Z9649" s="31">
        <v>44717</v>
      </c>
      <c r="AA9649">
        <v>4</v>
      </c>
    </row>
    <row r="9650" spans="25:27">
      <c r="Y9650">
        <v>620112</v>
      </c>
      <c r="Z9650" s="31">
        <v>44718</v>
      </c>
      <c r="AA9650">
        <v>8</v>
      </c>
    </row>
    <row r="9651" spans="25:27">
      <c r="Y9651">
        <v>620112</v>
      </c>
      <c r="Z9651" s="31">
        <v>44719</v>
      </c>
      <c r="AA9651">
        <v>7</v>
      </c>
    </row>
    <row r="9652" spans="25:27">
      <c r="Y9652">
        <v>620112</v>
      </c>
      <c r="Z9652" s="31">
        <v>44720</v>
      </c>
      <c r="AA9652">
        <v>12</v>
      </c>
    </row>
    <row r="9653" spans="25:27">
      <c r="Y9653">
        <v>620112</v>
      </c>
      <c r="Z9653" s="31">
        <v>44721</v>
      </c>
      <c r="AA9653">
        <v>19</v>
      </c>
    </row>
    <row r="9654" spans="25:27">
      <c r="Y9654">
        <v>620112</v>
      </c>
      <c r="Z9654" s="31">
        <v>44722</v>
      </c>
      <c r="AA9654">
        <v>1</v>
      </c>
    </row>
    <row r="9655" spans="25:27">
      <c r="Y9655">
        <v>620112</v>
      </c>
      <c r="Z9655" s="31">
        <v>44723</v>
      </c>
      <c r="AA9655">
        <v>0</v>
      </c>
    </row>
    <row r="9656" spans="25:27">
      <c r="Y9656">
        <v>620112</v>
      </c>
      <c r="Z9656" s="31">
        <v>44724</v>
      </c>
      <c r="AA9656">
        <v>0</v>
      </c>
    </row>
    <row r="9657" spans="25:27">
      <c r="Y9657">
        <v>620112</v>
      </c>
      <c r="Z9657" s="31">
        <v>44725</v>
      </c>
      <c r="AA9657">
        <v>0</v>
      </c>
    </row>
    <row r="9658" spans="25:27">
      <c r="Y9658">
        <v>620112</v>
      </c>
      <c r="Z9658" s="31">
        <v>44726</v>
      </c>
      <c r="AA9658">
        <v>0</v>
      </c>
    </row>
    <row r="9659" spans="25:27">
      <c r="Y9659">
        <v>620112</v>
      </c>
      <c r="Z9659" s="31">
        <v>44727</v>
      </c>
      <c r="AA9659">
        <v>6</v>
      </c>
    </row>
    <row r="9660" spans="25:27">
      <c r="Y9660">
        <v>620112</v>
      </c>
      <c r="Z9660" s="31">
        <v>44728</v>
      </c>
      <c r="AA9660">
        <v>14</v>
      </c>
    </row>
    <row r="9661" spans="25:27">
      <c r="Y9661">
        <v>620112</v>
      </c>
      <c r="Z9661" s="31">
        <v>44729</v>
      </c>
      <c r="AA9661">
        <v>15</v>
      </c>
    </row>
    <row r="9662" spans="25:27">
      <c r="Y9662">
        <v>620112</v>
      </c>
      <c r="Z9662" s="31">
        <v>44730</v>
      </c>
      <c r="AA9662">
        <v>14</v>
      </c>
    </row>
    <row r="9663" spans="25:27">
      <c r="Y9663">
        <v>620112</v>
      </c>
      <c r="Z9663" s="31">
        <v>44731</v>
      </c>
      <c r="AA9663">
        <v>20</v>
      </c>
    </row>
    <row r="9664" spans="25:27">
      <c r="Y9664">
        <v>620112</v>
      </c>
      <c r="Z9664" s="31">
        <v>44732</v>
      </c>
      <c r="AA9664">
        <v>15</v>
      </c>
    </row>
    <row r="9665" spans="25:27">
      <c r="Y9665">
        <v>620112</v>
      </c>
      <c r="Z9665" s="31">
        <v>44733</v>
      </c>
      <c r="AA9665">
        <v>20</v>
      </c>
    </row>
    <row r="9666" spans="25:27">
      <c r="Y9666">
        <v>620112</v>
      </c>
      <c r="Z9666" s="31">
        <v>44734</v>
      </c>
      <c r="AA9666">
        <v>0</v>
      </c>
    </row>
    <row r="9667" spans="25:27">
      <c r="Y9667">
        <v>620112</v>
      </c>
      <c r="Z9667" s="31">
        <v>44735</v>
      </c>
      <c r="AA9667">
        <v>0</v>
      </c>
    </row>
    <row r="9668" spans="25:27">
      <c r="Y9668">
        <v>620112</v>
      </c>
      <c r="Z9668" s="31">
        <v>44736</v>
      </c>
      <c r="AA9668">
        <v>5</v>
      </c>
    </row>
    <row r="9669" spans="25:27">
      <c r="Y9669">
        <v>620112</v>
      </c>
      <c r="Z9669" s="31">
        <v>44737</v>
      </c>
      <c r="AA9669">
        <v>12</v>
      </c>
    </row>
    <row r="9670" spans="25:27">
      <c r="Y9670">
        <v>620112</v>
      </c>
      <c r="Z9670" s="31">
        <v>44738</v>
      </c>
      <c r="AA9670">
        <v>13</v>
      </c>
    </row>
    <row r="9671" spans="25:27">
      <c r="Y9671">
        <v>620112</v>
      </c>
      <c r="Z9671" s="31">
        <v>44739</v>
      </c>
      <c r="AA9671">
        <v>14</v>
      </c>
    </row>
    <row r="9672" spans="25:27">
      <c r="Y9672">
        <v>620112</v>
      </c>
      <c r="Z9672" s="31">
        <v>44740</v>
      </c>
      <c r="AA9672">
        <v>0</v>
      </c>
    </row>
    <row r="9673" spans="25:27">
      <c r="Y9673">
        <v>620112</v>
      </c>
      <c r="Z9673" s="31">
        <v>44741</v>
      </c>
      <c r="AA9673">
        <v>0</v>
      </c>
    </row>
    <row r="9674" spans="25:27">
      <c r="Y9674">
        <v>620112</v>
      </c>
      <c r="Z9674" s="31">
        <v>44742</v>
      </c>
      <c r="AA9674">
        <v>0</v>
      </c>
    </row>
    <row r="9675" spans="25:27">
      <c r="Y9675">
        <v>620112</v>
      </c>
      <c r="Z9675" s="31">
        <v>44743</v>
      </c>
      <c r="AA9675">
        <v>0</v>
      </c>
    </row>
    <row r="9676" spans="25:27">
      <c r="Y9676">
        <v>620112</v>
      </c>
      <c r="Z9676" s="31">
        <v>44744</v>
      </c>
      <c r="AA9676">
        <v>0</v>
      </c>
    </row>
    <row r="9677" spans="25:27">
      <c r="Y9677">
        <v>620112</v>
      </c>
      <c r="Z9677" s="31">
        <v>44745</v>
      </c>
      <c r="AA9677">
        <v>0</v>
      </c>
    </row>
    <row r="9678" spans="25:27">
      <c r="Y9678">
        <v>620112</v>
      </c>
      <c r="Z9678" s="31">
        <v>44746</v>
      </c>
      <c r="AA9678">
        <v>0</v>
      </c>
    </row>
    <row r="9679" spans="25:27">
      <c r="Y9679">
        <v>620112</v>
      </c>
      <c r="Z9679" s="31">
        <v>44747</v>
      </c>
      <c r="AA9679">
        <v>0</v>
      </c>
    </row>
    <row r="9680" spans="25:27">
      <c r="Y9680">
        <v>620112</v>
      </c>
      <c r="Z9680" s="31">
        <v>44748</v>
      </c>
      <c r="AA9680">
        <v>0</v>
      </c>
    </row>
    <row r="9681" spans="25:27">
      <c r="Y9681">
        <v>620112</v>
      </c>
      <c r="Z9681" s="31">
        <v>44749</v>
      </c>
      <c r="AA9681">
        <v>0</v>
      </c>
    </row>
    <row r="9682" spans="25:27">
      <c r="Y9682">
        <v>620112</v>
      </c>
      <c r="Z9682" s="31">
        <v>44750</v>
      </c>
      <c r="AA9682">
        <v>0</v>
      </c>
    </row>
    <row r="9683" spans="25:27">
      <c r="Y9683">
        <v>620112</v>
      </c>
      <c r="Z9683" s="31">
        <v>44751</v>
      </c>
      <c r="AA9683">
        <v>5</v>
      </c>
    </row>
    <row r="9684" spans="25:27">
      <c r="Y9684">
        <v>620112</v>
      </c>
      <c r="Z9684" s="31">
        <v>44752</v>
      </c>
      <c r="AA9684">
        <v>5</v>
      </c>
    </row>
    <row r="9685" spans="25:27">
      <c r="Y9685">
        <v>620112</v>
      </c>
      <c r="Z9685" s="31">
        <v>44753</v>
      </c>
      <c r="AA9685">
        <v>6</v>
      </c>
    </row>
    <row r="9686" spans="25:27">
      <c r="Y9686">
        <v>620112</v>
      </c>
      <c r="Z9686" s="31">
        <v>44754</v>
      </c>
      <c r="AA9686">
        <v>0</v>
      </c>
    </row>
    <row r="9687" spans="25:27">
      <c r="Y9687">
        <v>620112</v>
      </c>
      <c r="Z9687" s="31">
        <v>44755</v>
      </c>
      <c r="AA9687">
        <v>0</v>
      </c>
    </row>
    <row r="9688" spans="25:27">
      <c r="Y9688">
        <v>620112</v>
      </c>
      <c r="Z9688" s="31">
        <v>44756</v>
      </c>
      <c r="AA9688">
        <v>0</v>
      </c>
    </row>
    <row r="9689" spans="25:27">
      <c r="Y9689">
        <v>620112</v>
      </c>
      <c r="Z9689" s="31">
        <v>44757</v>
      </c>
      <c r="AA9689">
        <v>0</v>
      </c>
    </row>
    <row r="9690" spans="25:27">
      <c r="Y9690">
        <v>620112</v>
      </c>
      <c r="Z9690" s="31">
        <v>44758</v>
      </c>
      <c r="AA9690">
        <v>0</v>
      </c>
    </row>
    <row r="9691" spans="25:27">
      <c r="Y9691">
        <v>620112</v>
      </c>
      <c r="Z9691" s="31">
        <v>44759</v>
      </c>
      <c r="AA9691">
        <v>1</v>
      </c>
    </row>
    <row r="9692" spans="25:27">
      <c r="Y9692">
        <v>620112</v>
      </c>
      <c r="Z9692" s="31">
        <v>44760</v>
      </c>
      <c r="AA9692">
        <v>7</v>
      </c>
    </row>
    <row r="9693" spans="25:27">
      <c r="Y9693">
        <v>620112</v>
      </c>
      <c r="Z9693" s="31">
        <v>44761</v>
      </c>
      <c r="AA9693">
        <v>15</v>
      </c>
    </row>
    <row r="9694" spans="25:27">
      <c r="Y9694">
        <v>620112</v>
      </c>
      <c r="Z9694" s="31">
        <v>44762</v>
      </c>
      <c r="AA9694">
        <v>0</v>
      </c>
    </row>
    <row r="9695" spans="25:27">
      <c r="Y9695">
        <v>620112</v>
      </c>
      <c r="Z9695" s="31">
        <v>44763</v>
      </c>
      <c r="AA9695">
        <v>0</v>
      </c>
    </row>
    <row r="9696" spans="25:27">
      <c r="Y9696">
        <v>620112</v>
      </c>
      <c r="Z9696" s="31">
        <v>44764</v>
      </c>
      <c r="AA9696">
        <v>0</v>
      </c>
    </row>
    <row r="9697" spans="25:27">
      <c r="Y9697">
        <v>620112</v>
      </c>
      <c r="Z9697" s="31">
        <v>44765</v>
      </c>
      <c r="AA9697">
        <v>13</v>
      </c>
    </row>
    <row r="9698" spans="25:27">
      <c r="Y9698">
        <v>620112</v>
      </c>
      <c r="Z9698" s="31">
        <v>44766</v>
      </c>
      <c r="AA9698">
        <v>13</v>
      </c>
    </row>
    <row r="9699" spans="25:27">
      <c r="Y9699">
        <v>620112</v>
      </c>
      <c r="Z9699" s="31">
        <v>44767</v>
      </c>
      <c r="AA9699">
        <v>21</v>
      </c>
    </row>
    <row r="9700" spans="25:27">
      <c r="Y9700">
        <v>620112</v>
      </c>
      <c r="Z9700" s="31">
        <v>44768</v>
      </c>
      <c r="AA9700">
        <v>18</v>
      </c>
    </row>
    <row r="9701" spans="25:27">
      <c r="Y9701">
        <v>620112</v>
      </c>
      <c r="Z9701" s="31">
        <v>44769</v>
      </c>
      <c r="AA9701">
        <v>19</v>
      </c>
    </row>
    <row r="9702" spans="25:27">
      <c r="Y9702">
        <v>620112</v>
      </c>
      <c r="Z9702" s="31">
        <v>44770</v>
      </c>
      <c r="AA9702">
        <v>8</v>
      </c>
    </row>
    <row r="9703" spans="25:27">
      <c r="Y9703">
        <v>620112</v>
      </c>
      <c r="Z9703" s="31">
        <v>44771</v>
      </c>
      <c r="AA9703">
        <v>20</v>
      </c>
    </row>
    <row r="9704" spans="25:27">
      <c r="Y9704">
        <v>620112</v>
      </c>
      <c r="Z9704" s="31">
        <v>44772</v>
      </c>
      <c r="AA9704">
        <v>16</v>
      </c>
    </row>
    <row r="9705" spans="25:27">
      <c r="Y9705">
        <v>620112</v>
      </c>
      <c r="Z9705" s="31">
        <v>44773</v>
      </c>
      <c r="AA9705">
        <v>0</v>
      </c>
    </row>
    <row r="9706" spans="25:27">
      <c r="Y9706">
        <v>620112</v>
      </c>
      <c r="Z9706" s="31">
        <v>44774</v>
      </c>
      <c r="AA9706">
        <v>12</v>
      </c>
    </row>
    <row r="9707" spans="25:27">
      <c r="Y9707">
        <v>620112</v>
      </c>
      <c r="Z9707" s="31">
        <v>44775</v>
      </c>
      <c r="AA9707">
        <v>0</v>
      </c>
    </row>
    <row r="9708" spans="25:27">
      <c r="Y9708">
        <v>620112</v>
      </c>
      <c r="Z9708" s="31">
        <v>44776</v>
      </c>
      <c r="AA9708">
        <v>0</v>
      </c>
    </row>
    <row r="9709" spans="25:27">
      <c r="Y9709">
        <v>620112</v>
      </c>
      <c r="Z9709" s="31">
        <v>44777</v>
      </c>
      <c r="AA9709">
        <v>0</v>
      </c>
    </row>
    <row r="9710" spans="25:27">
      <c r="Y9710">
        <v>620112</v>
      </c>
      <c r="Z9710" s="31">
        <v>44778</v>
      </c>
      <c r="AA9710">
        <v>1</v>
      </c>
    </row>
    <row r="9711" spans="25:27">
      <c r="Y9711">
        <v>620112</v>
      </c>
      <c r="Z9711" s="31">
        <v>44779</v>
      </c>
      <c r="AA9711">
        <v>12</v>
      </c>
    </row>
    <row r="9712" spans="25:27">
      <c r="Y9712">
        <v>620112</v>
      </c>
      <c r="Z9712" s="31">
        <v>44780</v>
      </c>
      <c r="AA9712">
        <v>20</v>
      </c>
    </row>
    <row r="9713" spans="25:27">
      <c r="Y9713">
        <v>620112</v>
      </c>
      <c r="Z9713" s="31">
        <v>44781</v>
      </c>
      <c r="AA9713">
        <v>0</v>
      </c>
    </row>
    <row r="9714" spans="25:27">
      <c r="Y9714">
        <v>620112</v>
      </c>
      <c r="Z9714" s="31">
        <v>44782</v>
      </c>
      <c r="AA9714">
        <v>6</v>
      </c>
    </row>
    <row r="9715" spans="25:27">
      <c r="Y9715">
        <v>620112</v>
      </c>
      <c r="Z9715" s="31">
        <v>44783</v>
      </c>
      <c r="AA9715">
        <v>10</v>
      </c>
    </row>
    <row r="9716" spans="25:27">
      <c r="Y9716">
        <v>620112</v>
      </c>
      <c r="Z9716" s="31">
        <v>44784</v>
      </c>
      <c r="AA9716">
        <v>3</v>
      </c>
    </row>
    <row r="9717" spans="25:27">
      <c r="Y9717">
        <v>620112</v>
      </c>
      <c r="Z9717" s="31">
        <v>44785</v>
      </c>
      <c r="AA9717">
        <v>13</v>
      </c>
    </row>
    <row r="9718" spans="25:27">
      <c r="Y9718">
        <v>620112</v>
      </c>
      <c r="Z9718" s="31">
        <v>44786</v>
      </c>
      <c r="AA9718">
        <v>13</v>
      </c>
    </row>
    <row r="9719" spans="25:27">
      <c r="Y9719">
        <v>620112</v>
      </c>
      <c r="Z9719" s="31">
        <v>44787</v>
      </c>
      <c r="AA9719">
        <v>15</v>
      </c>
    </row>
    <row r="9720" spans="25:27">
      <c r="Y9720">
        <v>620112</v>
      </c>
      <c r="Z9720" s="31">
        <v>44788</v>
      </c>
      <c r="AA9720">
        <v>12</v>
      </c>
    </row>
    <row r="9721" spans="25:27">
      <c r="Y9721">
        <v>620112</v>
      </c>
      <c r="Z9721" s="31">
        <v>44789</v>
      </c>
      <c r="AA9721">
        <v>9</v>
      </c>
    </row>
    <row r="9722" spans="25:27">
      <c r="Y9722">
        <v>620112</v>
      </c>
      <c r="Z9722" s="31">
        <v>44790</v>
      </c>
      <c r="AA9722">
        <v>15</v>
      </c>
    </row>
    <row r="9723" spans="25:27">
      <c r="Y9723">
        <v>620112</v>
      </c>
      <c r="Z9723" s="31">
        <v>44791</v>
      </c>
      <c r="AA9723">
        <v>15</v>
      </c>
    </row>
    <row r="9724" spans="25:27">
      <c r="Y9724">
        <v>620112</v>
      </c>
      <c r="Z9724" s="31">
        <v>44792</v>
      </c>
      <c r="AA9724">
        <v>0</v>
      </c>
    </row>
    <row r="9725" spans="25:27">
      <c r="Y9725">
        <v>620112</v>
      </c>
      <c r="Z9725" s="31">
        <v>44793</v>
      </c>
      <c r="AA9725">
        <v>9</v>
      </c>
    </row>
    <row r="9726" spans="25:27">
      <c r="Y9726">
        <v>620112</v>
      </c>
      <c r="Z9726" s="31">
        <v>44794</v>
      </c>
      <c r="AA9726">
        <v>9</v>
      </c>
    </row>
    <row r="9727" spans="25:27">
      <c r="Y9727">
        <v>620112</v>
      </c>
      <c r="Z9727" s="31">
        <v>44795</v>
      </c>
      <c r="AA9727">
        <v>5</v>
      </c>
    </row>
    <row r="9728" spans="25:27">
      <c r="Y9728">
        <v>620112</v>
      </c>
      <c r="Z9728" s="31">
        <v>44796</v>
      </c>
      <c r="AA9728">
        <v>18</v>
      </c>
    </row>
    <row r="9729" spans="25:27">
      <c r="Y9729">
        <v>620112</v>
      </c>
      <c r="Z9729" s="31">
        <v>44797</v>
      </c>
      <c r="AA9729">
        <v>1</v>
      </c>
    </row>
    <row r="9730" spans="25:27">
      <c r="Y9730">
        <v>620112</v>
      </c>
      <c r="Z9730" s="31">
        <v>44798</v>
      </c>
      <c r="AA9730">
        <v>13</v>
      </c>
    </row>
    <row r="9731" spans="25:27">
      <c r="Y9731">
        <v>620112</v>
      </c>
      <c r="Z9731" s="31">
        <v>44799</v>
      </c>
      <c r="AA9731">
        <v>13</v>
      </c>
    </row>
    <row r="9732" spans="25:27">
      <c r="Y9732">
        <v>620112</v>
      </c>
      <c r="Z9732" s="31">
        <v>44800</v>
      </c>
      <c r="AA9732">
        <v>16</v>
      </c>
    </row>
    <row r="9733" spans="25:27">
      <c r="Y9733">
        <v>620112</v>
      </c>
      <c r="Z9733" s="31">
        <v>44801</v>
      </c>
      <c r="AA9733">
        <v>0</v>
      </c>
    </row>
    <row r="9734" spans="25:27">
      <c r="Y9734">
        <v>620112</v>
      </c>
      <c r="Z9734" s="31">
        <v>44802</v>
      </c>
      <c r="AA9734">
        <v>12</v>
      </c>
    </row>
    <row r="9735" spans="25:27">
      <c r="Y9735">
        <v>620112</v>
      </c>
      <c r="Z9735" s="31">
        <v>44803</v>
      </c>
      <c r="AA9735">
        <v>14</v>
      </c>
    </row>
    <row r="9736" spans="25:27">
      <c r="Y9736">
        <v>620112</v>
      </c>
      <c r="Z9736" s="31">
        <v>44804</v>
      </c>
      <c r="AA9736">
        <v>14</v>
      </c>
    </row>
    <row r="9737" spans="25:27">
      <c r="Y9737">
        <v>620112</v>
      </c>
      <c r="Z9737" s="31">
        <v>44805</v>
      </c>
      <c r="AA9737">
        <v>8</v>
      </c>
    </row>
    <row r="9738" spans="25:27">
      <c r="Y9738">
        <v>620112</v>
      </c>
      <c r="Z9738" s="31">
        <v>44806</v>
      </c>
      <c r="AA9738">
        <v>15</v>
      </c>
    </row>
    <row r="9739" spans="25:27">
      <c r="Y9739">
        <v>620112</v>
      </c>
      <c r="Z9739" s="31">
        <v>44807</v>
      </c>
      <c r="AA9739">
        <v>17</v>
      </c>
    </row>
    <row r="9740" spans="25:27">
      <c r="Y9740">
        <v>620112</v>
      </c>
      <c r="Z9740" s="31">
        <v>44808</v>
      </c>
      <c r="AA9740">
        <v>13</v>
      </c>
    </row>
    <row r="9741" spans="25:27">
      <c r="Y9741">
        <v>620112</v>
      </c>
      <c r="Z9741" s="31">
        <v>44809</v>
      </c>
      <c r="AA9741">
        <v>20</v>
      </c>
    </row>
    <row r="9742" spans="25:27">
      <c r="Y9742">
        <v>620112</v>
      </c>
      <c r="Z9742" s="31">
        <v>44810</v>
      </c>
      <c r="AA9742">
        <v>13</v>
      </c>
    </row>
    <row r="9743" spans="25:27">
      <c r="Y9743">
        <v>620112</v>
      </c>
      <c r="Z9743" s="31">
        <v>44811</v>
      </c>
      <c r="AA9743">
        <v>7</v>
      </c>
    </row>
    <row r="9744" spans="25:27">
      <c r="Y9744">
        <v>620112</v>
      </c>
      <c r="Z9744" s="31">
        <v>44812</v>
      </c>
      <c r="AA9744">
        <v>10</v>
      </c>
    </row>
    <row r="9745" spans="25:27">
      <c r="Y9745">
        <v>620112</v>
      </c>
      <c r="Z9745" s="31">
        <v>44813</v>
      </c>
      <c r="AA9745">
        <v>6</v>
      </c>
    </row>
    <row r="9746" spans="25:27">
      <c r="Y9746">
        <v>620112</v>
      </c>
      <c r="Z9746" s="31">
        <v>44814</v>
      </c>
      <c r="AA9746">
        <v>9</v>
      </c>
    </row>
    <row r="9747" spans="25:27">
      <c r="Y9747">
        <v>620112</v>
      </c>
      <c r="Z9747" s="31">
        <v>44815</v>
      </c>
      <c r="AA9747">
        <v>0</v>
      </c>
    </row>
    <row r="9748" spans="25:27">
      <c r="Y9748">
        <v>620112</v>
      </c>
      <c r="Z9748" s="31">
        <v>44816</v>
      </c>
      <c r="AA9748">
        <v>13</v>
      </c>
    </row>
    <row r="9749" spans="25:27">
      <c r="Y9749">
        <v>620112</v>
      </c>
      <c r="Z9749" s="31">
        <v>44817</v>
      </c>
      <c r="AA9749">
        <v>7</v>
      </c>
    </row>
    <row r="9750" spans="25:27">
      <c r="Y9750">
        <v>620112</v>
      </c>
      <c r="Z9750" s="31">
        <v>44818</v>
      </c>
      <c r="AA9750">
        <v>9</v>
      </c>
    </row>
    <row r="9751" spans="25:27">
      <c r="Y9751">
        <v>620112</v>
      </c>
      <c r="Z9751" s="31">
        <v>44819</v>
      </c>
      <c r="AA9751">
        <v>11</v>
      </c>
    </row>
    <row r="9752" spans="25:27">
      <c r="Y9752">
        <v>620112</v>
      </c>
      <c r="Z9752" s="31">
        <v>44820</v>
      </c>
      <c r="AA9752">
        <v>11</v>
      </c>
    </row>
    <row r="9753" spans="25:27">
      <c r="Y9753">
        <v>620112</v>
      </c>
      <c r="Z9753" s="31">
        <v>44821</v>
      </c>
      <c r="AA9753">
        <v>12</v>
      </c>
    </row>
    <row r="9754" spans="25:27">
      <c r="Y9754">
        <v>620112</v>
      </c>
      <c r="Z9754" s="31">
        <v>44822</v>
      </c>
      <c r="AA9754">
        <v>0</v>
      </c>
    </row>
    <row r="9755" spans="25:27">
      <c r="Y9755">
        <v>620112</v>
      </c>
      <c r="Z9755" s="31">
        <v>44823</v>
      </c>
      <c r="AA9755">
        <v>0</v>
      </c>
    </row>
    <row r="9756" spans="25:27">
      <c r="Y9756">
        <v>620112</v>
      </c>
      <c r="Z9756" s="31">
        <v>44824</v>
      </c>
      <c r="AA9756">
        <v>0</v>
      </c>
    </row>
    <row r="9757" spans="25:27">
      <c r="Y9757">
        <v>620112</v>
      </c>
      <c r="Z9757" s="31">
        <v>44825</v>
      </c>
      <c r="AA9757">
        <v>0</v>
      </c>
    </row>
    <row r="9758" spans="25:27">
      <c r="Y9758">
        <v>620112</v>
      </c>
      <c r="Z9758" s="31">
        <v>44826</v>
      </c>
      <c r="AA9758">
        <v>4</v>
      </c>
    </row>
    <row r="9759" spans="25:27">
      <c r="Y9759">
        <v>620112</v>
      </c>
      <c r="Z9759" s="31">
        <v>44827</v>
      </c>
      <c r="AA9759">
        <v>13</v>
      </c>
    </row>
    <row r="9760" spans="25:27">
      <c r="Y9760">
        <v>620112</v>
      </c>
      <c r="Z9760" s="31">
        <v>44828</v>
      </c>
      <c r="AA9760">
        <v>10</v>
      </c>
    </row>
    <row r="9761" spans="25:27">
      <c r="Y9761">
        <v>620112</v>
      </c>
      <c r="Z9761" s="31">
        <v>44829</v>
      </c>
      <c r="AA9761">
        <v>0</v>
      </c>
    </row>
    <row r="9762" spans="25:27">
      <c r="Y9762">
        <v>620112</v>
      </c>
      <c r="Z9762" s="31">
        <v>44830</v>
      </c>
      <c r="AA9762">
        <v>0</v>
      </c>
    </row>
    <row r="9763" spans="25:27">
      <c r="Y9763">
        <v>620112</v>
      </c>
      <c r="Z9763" s="31">
        <v>44831</v>
      </c>
      <c r="AA9763">
        <v>0</v>
      </c>
    </row>
    <row r="9764" spans="25:27">
      <c r="Y9764">
        <v>620112</v>
      </c>
      <c r="Z9764" s="31">
        <v>44832</v>
      </c>
      <c r="AA9764">
        <v>0</v>
      </c>
    </row>
    <row r="9765" spans="25:27">
      <c r="Y9765">
        <v>620112</v>
      </c>
      <c r="Z9765" s="31">
        <v>44833</v>
      </c>
      <c r="AA9765">
        <v>0</v>
      </c>
    </row>
    <row r="9766" spans="25:27">
      <c r="Y9766">
        <v>620112</v>
      </c>
      <c r="Z9766" s="31">
        <v>44834</v>
      </c>
      <c r="AA9766">
        <v>0</v>
      </c>
    </row>
    <row r="9767" spans="25:27">
      <c r="Y9767">
        <v>620112</v>
      </c>
      <c r="Z9767" s="31">
        <v>44835</v>
      </c>
      <c r="AA9767">
        <v>0</v>
      </c>
    </row>
    <row r="9768" spans="25:27">
      <c r="Y9768">
        <v>620112</v>
      </c>
      <c r="Z9768" s="31">
        <v>44836</v>
      </c>
      <c r="AA9768">
        <v>11</v>
      </c>
    </row>
    <row r="9769" spans="25:27">
      <c r="Y9769">
        <v>620112</v>
      </c>
      <c r="Z9769" s="31">
        <v>44837</v>
      </c>
      <c r="AA9769">
        <v>0</v>
      </c>
    </row>
    <row r="9770" spans="25:27">
      <c r="Y9770">
        <v>620112</v>
      </c>
      <c r="Z9770" s="31">
        <v>44838</v>
      </c>
      <c r="AA9770">
        <v>15</v>
      </c>
    </row>
    <row r="9771" spans="25:27">
      <c r="Y9771">
        <v>620112</v>
      </c>
      <c r="Z9771" s="31">
        <v>44839</v>
      </c>
      <c r="AA9771">
        <v>7</v>
      </c>
    </row>
    <row r="9772" spans="25:27">
      <c r="Y9772">
        <v>620112</v>
      </c>
      <c r="Z9772" s="31">
        <v>44840</v>
      </c>
      <c r="AA9772">
        <v>5</v>
      </c>
    </row>
    <row r="9773" spans="25:27">
      <c r="Y9773">
        <v>620112</v>
      </c>
      <c r="Z9773" s="31">
        <v>44841</v>
      </c>
      <c r="AA9773">
        <v>10</v>
      </c>
    </row>
    <row r="9774" spans="25:27">
      <c r="Y9774">
        <v>620112</v>
      </c>
      <c r="Z9774" s="31">
        <v>44842</v>
      </c>
      <c r="AA9774">
        <v>3</v>
      </c>
    </row>
    <row r="9775" spans="25:27">
      <c r="Y9775">
        <v>620112</v>
      </c>
      <c r="Z9775" s="31">
        <v>44843</v>
      </c>
      <c r="AA9775">
        <v>11</v>
      </c>
    </row>
    <row r="9776" spans="25:27">
      <c r="Y9776">
        <v>620112</v>
      </c>
      <c r="Z9776" s="31">
        <v>44844</v>
      </c>
      <c r="AA9776">
        <v>8</v>
      </c>
    </row>
    <row r="9777" spans="25:27">
      <c r="Y9777">
        <v>620112</v>
      </c>
      <c r="Z9777" s="31">
        <v>44845</v>
      </c>
      <c r="AA9777">
        <v>5</v>
      </c>
    </row>
    <row r="9778" spans="25:27">
      <c r="Y9778">
        <v>620112</v>
      </c>
      <c r="Z9778" s="31">
        <v>44846</v>
      </c>
      <c r="AA9778">
        <v>0</v>
      </c>
    </row>
    <row r="9779" spans="25:27">
      <c r="Y9779">
        <v>620112</v>
      </c>
      <c r="Z9779" s="31">
        <v>44847</v>
      </c>
      <c r="AA9779">
        <v>24</v>
      </c>
    </row>
    <row r="9780" spans="25:27">
      <c r="Y9780">
        <v>620112</v>
      </c>
      <c r="Z9780" s="31">
        <v>44848</v>
      </c>
      <c r="AA9780">
        <v>15</v>
      </c>
    </row>
    <row r="9781" spans="25:27">
      <c r="Y9781">
        <v>620112</v>
      </c>
      <c r="Z9781" s="31">
        <v>44849</v>
      </c>
      <c r="AA9781">
        <v>7</v>
      </c>
    </row>
    <row r="9782" spans="25:27">
      <c r="Y9782">
        <v>620112</v>
      </c>
      <c r="Z9782" s="31">
        <v>44850</v>
      </c>
      <c r="AA9782">
        <v>0</v>
      </c>
    </row>
    <row r="9783" spans="25:27">
      <c r="Y9783">
        <v>620112</v>
      </c>
      <c r="Z9783" s="31">
        <v>44851</v>
      </c>
      <c r="AA9783">
        <v>0</v>
      </c>
    </row>
    <row r="9784" spans="25:27">
      <c r="Y9784">
        <v>620112</v>
      </c>
      <c r="Z9784" s="31">
        <v>44852</v>
      </c>
      <c r="AA9784">
        <v>0</v>
      </c>
    </row>
    <row r="9785" spans="25:27">
      <c r="Y9785">
        <v>620112</v>
      </c>
      <c r="Z9785" s="31">
        <v>44853</v>
      </c>
      <c r="AA9785">
        <v>0</v>
      </c>
    </row>
    <row r="9786" spans="25:27">
      <c r="Y9786">
        <v>620112</v>
      </c>
      <c r="Z9786" s="31">
        <v>44854</v>
      </c>
      <c r="AA9786">
        <v>0</v>
      </c>
    </row>
    <row r="9787" spans="25:27">
      <c r="Y9787">
        <v>620112</v>
      </c>
      <c r="Z9787" s="31">
        <v>44855</v>
      </c>
      <c r="AA9787">
        <v>0</v>
      </c>
    </row>
    <row r="9788" spans="25:27">
      <c r="Y9788">
        <v>620112</v>
      </c>
      <c r="Z9788" s="31">
        <v>44856</v>
      </c>
      <c r="AA9788">
        <v>0</v>
      </c>
    </row>
    <row r="9789" spans="25:27">
      <c r="Y9789">
        <v>620112</v>
      </c>
      <c r="Z9789" s="31">
        <v>44857</v>
      </c>
      <c r="AA9789">
        <v>12</v>
      </c>
    </row>
    <row r="9790" spans="25:27">
      <c r="Y9790">
        <v>620112</v>
      </c>
      <c r="Z9790" s="31">
        <v>44858</v>
      </c>
      <c r="AA9790">
        <v>12</v>
      </c>
    </row>
    <row r="9791" spans="25:27">
      <c r="Y9791">
        <v>620112</v>
      </c>
      <c r="Z9791" s="31">
        <v>44859</v>
      </c>
      <c r="AA9791">
        <v>12</v>
      </c>
    </row>
    <row r="9792" spans="25:27">
      <c r="Y9792">
        <v>620112</v>
      </c>
      <c r="Z9792" s="31">
        <v>44860</v>
      </c>
      <c r="AA9792">
        <v>15</v>
      </c>
    </row>
    <row r="9793" spans="25:27">
      <c r="Y9793">
        <v>620112</v>
      </c>
      <c r="Z9793" s="31">
        <v>44861</v>
      </c>
      <c r="AA9793">
        <v>10</v>
      </c>
    </row>
    <row r="9794" spans="25:27">
      <c r="Y9794">
        <v>620112</v>
      </c>
      <c r="Z9794" s="31">
        <v>44862</v>
      </c>
      <c r="AA9794">
        <v>9</v>
      </c>
    </row>
    <row r="9795" spans="25:27">
      <c r="Y9795">
        <v>620112</v>
      </c>
      <c r="Z9795" s="31">
        <v>44863</v>
      </c>
      <c r="AA9795">
        <v>6</v>
      </c>
    </row>
    <row r="9796" spans="25:27">
      <c r="Y9796">
        <v>620112</v>
      </c>
      <c r="Z9796" s="31">
        <v>44864</v>
      </c>
      <c r="AA9796">
        <v>10</v>
      </c>
    </row>
    <row r="9797" spans="25:27">
      <c r="Y9797">
        <v>620112</v>
      </c>
      <c r="Z9797" s="31">
        <v>44865</v>
      </c>
      <c r="AA9797">
        <v>13</v>
      </c>
    </row>
    <row r="9798" spans="25:27">
      <c r="Y9798">
        <v>620112</v>
      </c>
      <c r="Z9798" s="31">
        <v>44866</v>
      </c>
      <c r="AA9798">
        <v>16</v>
      </c>
    </row>
    <row r="9799" spans="25:27">
      <c r="Y9799">
        <v>620112</v>
      </c>
      <c r="Z9799" s="31">
        <v>44867</v>
      </c>
      <c r="AA9799">
        <v>19</v>
      </c>
    </row>
    <row r="9800" spans="25:27">
      <c r="Y9800">
        <v>620112</v>
      </c>
      <c r="Z9800" s="31">
        <v>44868</v>
      </c>
      <c r="AA9800">
        <v>7</v>
      </c>
    </row>
    <row r="9801" spans="25:27">
      <c r="Y9801">
        <v>620112</v>
      </c>
      <c r="Z9801" s="31">
        <v>44869</v>
      </c>
      <c r="AA9801">
        <v>0</v>
      </c>
    </row>
    <row r="9802" spans="25:27">
      <c r="Y9802">
        <v>620112</v>
      </c>
      <c r="Z9802" s="31">
        <v>44870</v>
      </c>
      <c r="AA9802">
        <v>1</v>
      </c>
    </row>
    <row r="9803" spans="25:27">
      <c r="Y9803">
        <v>620112</v>
      </c>
      <c r="Z9803" s="31">
        <v>44871</v>
      </c>
      <c r="AA9803">
        <v>0</v>
      </c>
    </row>
    <row r="9804" spans="25:27">
      <c r="Y9804">
        <v>620112</v>
      </c>
      <c r="Z9804" s="31">
        <v>44872</v>
      </c>
      <c r="AA9804">
        <v>6</v>
      </c>
    </row>
    <row r="9805" spans="25:27">
      <c r="Y9805">
        <v>620112</v>
      </c>
      <c r="Z9805" s="31">
        <v>44873</v>
      </c>
      <c r="AA9805">
        <v>1</v>
      </c>
    </row>
    <row r="9806" spans="25:27">
      <c r="Y9806">
        <v>620112</v>
      </c>
      <c r="Z9806" s="31">
        <v>44874</v>
      </c>
      <c r="AA9806">
        <v>1</v>
      </c>
    </row>
    <row r="9807" spans="25:27">
      <c r="Y9807">
        <v>620112</v>
      </c>
      <c r="Z9807" s="31">
        <v>44875</v>
      </c>
      <c r="AA9807">
        <v>0</v>
      </c>
    </row>
    <row r="9808" spans="25:27">
      <c r="Y9808">
        <v>620112</v>
      </c>
      <c r="Z9808" s="31">
        <v>44876</v>
      </c>
      <c r="AA9808">
        <v>6</v>
      </c>
    </row>
    <row r="9809" spans="25:27">
      <c r="Y9809">
        <v>620112</v>
      </c>
      <c r="Z9809" s="31">
        <v>44877</v>
      </c>
      <c r="AA9809">
        <v>14</v>
      </c>
    </row>
    <row r="9810" spans="25:27">
      <c r="Y9810">
        <v>620112</v>
      </c>
      <c r="Z9810" s="31">
        <v>44878</v>
      </c>
      <c r="AA9810">
        <v>0</v>
      </c>
    </row>
    <row r="9811" spans="25:27">
      <c r="Y9811">
        <v>620112</v>
      </c>
      <c r="Z9811" s="31">
        <v>44879</v>
      </c>
      <c r="AA9811">
        <v>8</v>
      </c>
    </row>
    <row r="9812" spans="25:27">
      <c r="Y9812">
        <v>620112</v>
      </c>
      <c r="Z9812" s="31">
        <v>44880</v>
      </c>
      <c r="AA9812">
        <v>19</v>
      </c>
    </row>
    <row r="9813" spans="25:27">
      <c r="Y9813">
        <v>620112</v>
      </c>
      <c r="Z9813" s="31">
        <v>44881</v>
      </c>
      <c r="AA9813">
        <v>13</v>
      </c>
    </row>
    <row r="9814" spans="25:27">
      <c r="Y9814">
        <v>620112</v>
      </c>
      <c r="Z9814" s="31">
        <v>44882</v>
      </c>
      <c r="AA9814">
        <v>4</v>
      </c>
    </row>
    <row r="9815" spans="25:27">
      <c r="Y9815">
        <v>620112</v>
      </c>
      <c r="Z9815" s="31">
        <v>44883</v>
      </c>
      <c r="AA9815">
        <v>5</v>
      </c>
    </row>
    <row r="9816" spans="25:27">
      <c r="Y9816">
        <v>620112</v>
      </c>
      <c r="Z9816" s="31">
        <v>44884</v>
      </c>
      <c r="AA9816">
        <v>1</v>
      </c>
    </row>
    <row r="9817" spans="25:27">
      <c r="Y9817">
        <v>620112</v>
      </c>
      <c r="Z9817" s="31">
        <v>44885</v>
      </c>
      <c r="AA9817">
        <v>12</v>
      </c>
    </row>
    <row r="9818" spans="25:27">
      <c r="Y9818">
        <v>620112</v>
      </c>
      <c r="Z9818" s="31">
        <v>44886</v>
      </c>
      <c r="AA9818">
        <v>2</v>
      </c>
    </row>
    <row r="9819" spans="25:27">
      <c r="Y9819">
        <v>620112</v>
      </c>
      <c r="Z9819" s="31">
        <v>44887</v>
      </c>
      <c r="AA9819">
        <v>8</v>
      </c>
    </row>
    <row r="9820" spans="25:27">
      <c r="Y9820">
        <v>620112</v>
      </c>
      <c r="Z9820" s="31">
        <v>44888</v>
      </c>
      <c r="AA9820">
        <v>3</v>
      </c>
    </row>
    <row r="9821" spans="25:27">
      <c r="Y9821">
        <v>620112</v>
      </c>
      <c r="Z9821" s="31">
        <v>44889</v>
      </c>
      <c r="AA9821">
        <v>5</v>
      </c>
    </row>
    <row r="9822" spans="25:27">
      <c r="Y9822">
        <v>620112</v>
      </c>
      <c r="Z9822" s="31">
        <v>44890</v>
      </c>
      <c r="AA9822">
        <v>4</v>
      </c>
    </row>
    <row r="9823" spans="25:27">
      <c r="Y9823">
        <v>620112</v>
      </c>
      <c r="Z9823" s="31">
        <v>44891</v>
      </c>
      <c r="AA9823">
        <v>0</v>
      </c>
    </row>
    <row r="9824" spans="25:27">
      <c r="Y9824">
        <v>620112</v>
      </c>
      <c r="Z9824" s="31">
        <v>44892</v>
      </c>
      <c r="AA9824">
        <v>0</v>
      </c>
    </row>
    <row r="9825" spans="25:27">
      <c r="Y9825">
        <v>620112</v>
      </c>
      <c r="Z9825" s="31">
        <v>44893</v>
      </c>
      <c r="AA9825">
        <v>7</v>
      </c>
    </row>
    <row r="9826" spans="25:27">
      <c r="Y9826">
        <v>620112</v>
      </c>
      <c r="Z9826" s="31">
        <v>44894</v>
      </c>
      <c r="AA9826">
        <v>0</v>
      </c>
    </row>
    <row r="9827" spans="25:27">
      <c r="Y9827">
        <v>620112</v>
      </c>
      <c r="Z9827" s="31">
        <v>44895</v>
      </c>
      <c r="AA9827">
        <v>0</v>
      </c>
    </row>
    <row r="9828" spans="25:27">
      <c r="Y9828">
        <v>620112</v>
      </c>
      <c r="Z9828" s="31">
        <v>44896</v>
      </c>
      <c r="AA9828">
        <v>0</v>
      </c>
    </row>
    <row r="9829" spans="25:27">
      <c r="Y9829">
        <v>620112</v>
      </c>
      <c r="Z9829" s="31">
        <v>44897</v>
      </c>
      <c r="AA9829">
        <v>0</v>
      </c>
    </row>
    <row r="9830" spans="25:27">
      <c r="Y9830">
        <v>620112</v>
      </c>
      <c r="Z9830" s="31">
        <v>44898</v>
      </c>
      <c r="AA9830">
        <v>0</v>
      </c>
    </row>
    <row r="9831" spans="25:27">
      <c r="Y9831">
        <v>620112</v>
      </c>
      <c r="Z9831" s="31">
        <v>44899</v>
      </c>
      <c r="AA9831">
        <v>0</v>
      </c>
    </row>
    <row r="9832" spans="25:27">
      <c r="Y9832">
        <v>620112</v>
      </c>
      <c r="Z9832" s="31">
        <v>44900</v>
      </c>
      <c r="AA9832">
        <v>0</v>
      </c>
    </row>
    <row r="9833" spans="25:27">
      <c r="Y9833">
        <v>620112</v>
      </c>
      <c r="Z9833" s="31">
        <v>44901</v>
      </c>
      <c r="AA9833">
        <v>0</v>
      </c>
    </row>
    <row r="9834" spans="25:27">
      <c r="Y9834">
        <v>620112</v>
      </c>
      <c r="Z9834" s="31">
        <v>44902</v>
      </c>
      <c r="AA9834">
        <v>0</v>
      </c>
    </row>
    <row r="9835" spans="25:27">
      <c r="Y9835">
        <v>620112</v>
      </c>
      <c r="Z9835" s="31">
        <v>44903</v>
      </c>
      <c r="AA9835">
        <v>0</v>
      </c>
    </row>
    <row r="9836" spans="25:27">
      <c r="Y9836">
        <v>620112</v>
      </c>
      <c r="Z9836" s="31">
        <v>44904</v>
      </c>
      <c r="AA9836">
        <v>0</v>
      </c>
    </row>
    <row r="9837" spans="25:27">
      <c r="Y9837">
        <v>620112</v>
      </c>
      <c r="Z9837" s="31">
        <v>44905</v>
      </c>
      <c r="AA9837">
        <v>0</v>
      </c>
    </row>
    <row r="9838" spans="25:27">
      <c r="Y9838">
        <v>620112</v>
      </c>
      <c r="Z9838" s="31">
        <v>44906</v>
      </c>
      <c r="AA9838">
        <v>3</v>
      </c>
    </row>
    <row r="9839" spans="25:27">
      <c r="Y9839">
        <v>620112</v>
      </c>
      <c r="Z9839" s="31">
        <v>44907</v>
      </c>
      <c r="AA9839">
        <v>6</v>
      </c>
    </row>
    <row r="9840" spans="25:27">
      <c r="Y9840">
        <v>620112</v>
      </c>
      <c r="Z9840" s="31">
        <v>44908</v>
      </c>
      <c r="AA9840">
        <v>8</v>
      </c>
    </row>
    <row r="9841" spans="25:27">
      <c r="Y9841">
        <v>620112</v>
      </c>
      <c r="Z9841" s="31">
        <v>44909</v>
      </c>
      <c r="AA9841">
        <v>0</v>
      </c>
    </row>
    <row r="9842" spans="25:27">
      <c r="Y9842">
        <v>620112</v>
      </c>
      <c r="Z9842" s="31">
        <v>44910</v>
      </c>
      <c r="AA9842">
        <v>0</v>
      </c>
    </row>
    <row r="9843" spans="25:27">
      <c r="Y9843">
        <v>620112</v>
      </c>
      <c r="Z9843" s="31">
        <v>44911</v>
      </c>
      <c r="AA9843">
        <v>0</v>
      </c>
    </row>
    <row r="9844" spans="25:27">
      <c r="Y9844">
        <v>620112</v>
      </c>
      <c r="Z9844" s="31">
        <v>44912</v>
      </c>
      <c r="AA9844">
        <v>2</v>
      </c>
    </row>
    <row r="9845" spans="25:27">
      <c r="Y9845">
        <v>620112</v>
      </c>
      <c r="Z9845" s="31">
        <v>44913</v>
      </c>
      <c r="AA9845">
        <v>20</v>
      </c>
    </row>
    <row r="9846" spans="25:27">
      <c r="Y9846">
        <v>620112</v>
      </c>
      <c r="Z9846" s="31">
        <v>44914</v>
      </c>
      <c r="AA9846">
        <v>13</v>
      </c>
    </row>
    <row r="9847" spans="25:27">
      <c r="Y9847">
        <v>620112</v>
      </c>
      <c r="Z9847" s="31">
        <v>44915</v>
      </c>
      <c r="AA9847">
        <v>11</v>
      </c>
    </row>
    <row r="9848" spans="25:27">
      <c r="Y9848">
        <v>620112</v>
      </c>
      <c r="Z9848" s="31">
        <v>44916</v>
      </c>
      <c r="AA9848">
        <v>12</v>
      </c>
    </row>
    <row r="9849" spans="25:27">
      <c r="Y9849">
        <v>620112</v>
      </c>
      <c r="Z9849" s="31">
        <v>44917</v>
      </c>
      <c r="AA9849">
        <v>9</v>
      </c>
    </row>
    <row r="9850" spans="25:27">
      <c r="Y9850">
        <v>620112</v>
      </c>
      <c r="Z9850" s="31">
        <v>44918</v>
      </c>
      <c r="AA9850">
        <v>15</v>
      </c>
    </row>
    <row r="9851" spans="25:27">
      <c r="Y9851">
        <v>620112</v>
      </c>
      <c r="Z9851" s="31">
        <v>44919</v>
      </c>
      <c r="AA9851">
        <v>20</v>
      </c>
    </row>
    <row r="9852" spans="25:27">
      <c r="Y9852">
        <v>620112</v>
      </c>
      <c r="Z9852" s="31">
        <v>44920</v>
      </c>
      <c r="AA9852">
        <v>11</v>
      </c>
    </row>
    <row r="9853" spans="25:27">
      <c r="Y9853">
        <v>620112</v>
      </c>
      <c r="Z9853" s="31">
        <v>44921</v>
      </c>
      <c r="AA9853">
        <v>10</v>
      </c>
    </row>
    <row r="9854" spans="25:27">
      <c r="Y9854">
        <v>620112</v>
      </c>
      <c r="Z9854" s="31">
        <v>44922</v>
      </c>
      <c r="AA9854">
        <v>2</v>
      </c>
    </row>
    <row r="9855" spans="25:27">
      <c r="Y9855">
        <v>620112</v>
      </c>
      <c r="Z9855" s="31">
        <v>44923</v>
      </c>
      <c r="AA9855">
        <v>19</v>
      </c>
    </row>
    <row r="9856" spans="25:27">
      <c r="Y9856">
        <v>620112</v>
      </c>
      <c r="Z9856" s="31">
        <v>44924</v>
      </c>
      <c r="AA9856">
        <v>0</v>
      </c>
    </row>
    <row r="9857" spans="25:27">
      <c r="Y9857">
        <v>620112</v>
      </c>
      <c r="Z9857" s="31">
        <v>44925</v>
      </c>
      <c r="AA9857">
        <v>0</v>
      </c>
    </row>
    <row r="9858" spans="25:27">
      <c r="Y9858">
        <v>620112</v>
      </c>
      <c r="Z9858" s="31">
        <v>44926</v>
      </c>
      <c r="AA9858">
        <v>0</v>
      </c>
    </row>
    <row r="9859" spans="25:27">
      <c r="Y9859">
        <v>620112</v>
      </c>
      <c r="Z9859" s="31">
        <v>44927</v>
      </c>
      <c r="AA9859">
        <v>0</v>
      </c>
    </row>
    <row r="9860" spans="25:27">
      <c r="Y9860">
        <v>620112</v>
      </c>
      <c r="Z9860" s="31">
        <v>44928</v>
      </c>
      <c r="AA9860">
        <v>0</v>
      </c>
    </row>
    <row r="9861" spans="25:27">
      <c r="Y9861">
        <v>620112</v>
      </c>
      <c r="Z9861" s="31">
        <v>44929</v>
      </c>
      <c r="AA9861">
        <v>0</v>
      </c>
    </row>
    <row r="9862" spans="25:27">
      <c r="Y9862">
        <v>620112</v>
      </c>
      <c r="Z9862" s="31">
        <v>44930</v>
      </c>
      <c r="AA9862">
        <v>0</v>
      </c>
    </row>
    <row r="9863" spans="25:27">
      <c r="Y9863">
        <v>620112</v>
      </c>
      <c r="Z9863" s="31">
        <v>44931</v>
      </c>
      <c r="AA9863">
        <v>0</v>
      </c>
    </row>
    <row r="9864" spans="25:27">
      <c r="Y9864">
        <v>620112</v>
      </c>
      <c r="Z9864" s="31">
        <v>44932</v>
      </c>
      <c r="AA9864">
        <v>0</v>
      </c>
    </row>
    <row r="9865" spans="25:27">
      <c r="Y9865">
        <v>620112</v>
      </c>
      <c r="Z9865" s="31">
        <v>44933</v>
      </c>
      <c r="AA9865">
        <v>19</v>
      </c>
    </row>
    <row r="9866" spans="25:27">
      <c r="Y9866">
        <v>620112</v>
      </c>
      <c r="Z9866" s="31">
        <v>44934</v>
      </c>
      <c r="AA9866">
        <v>18</v>
      </c>
    </row>
    <row r="9867" spans="25:27">
      <c r="Y9867">
        <v>620112</v>
      </c>
      <c r="Z9867" s="31">
        <v>44935</v>
      </c>
      <c r="AA9867">
        <v>13</v>
      </c>
    </row>
    <row r="9868" spans="25:27">
      <c r="Y9868">
        <v>620112</v>
      </c>
      <c r="Z9868" s="31">
        <v>44936</v>
      </c>
      <c r="AA9868">
        <v>8</v>
      </c>
    </row>
    <row r="9869" spans="25:27">
      <c r="Y9869">
        <v>620112</v>
      </c>
      <c r="Z9869" s="31">
        <v>44937</v>
      </c>
      <c r="AA9869">
        <v>17</v>
      </c>
    </row>
    <row r="9870" spans="25:27">
      <c r="Y9870">
        <v>620112</v>
      </c>
      <c r="Z9870" s="31">
        <v>44938</v>
      </c>
      <c r="AA9870">
        <v>11</v>
      </c>
    </row>
    <row r="9871" spans="25:27">
      <c r="Y9871">
        <v>620112</v>
      </c>
      <c r="Z9871" s="31">
        <v>44939</v>
      </c>
      <c r="AA9871">
        <v>0</v>
      </c>
    </row>
    <row r="9872" spans="25:27">
      <c r="Y9872">
        <v>620112</v>
      </c>
      <c r="Z9872" s="31">
        <v>44940</v>
      </c>
      <c r="AA9872">
        <v>0</v>
      </c>
    </row>
    <row r="9873" spans="25:27">
      <c r="Y9873">
        <v>620112</v>
      </c>
      <c r="Z9873" s="31">
        <v>44941</v>
      </c>
      <c r="AA9873">
        <v>13</v>
      </c>
    </row>
    <row r="9874" spans="25:27">
      <c r="Y9874">
        <v>620112</v>
      </c>
      <c r="Z9874" s="31">
        <v>44942</v>
      </c>
      <c r="AA9874">
        <v>0</v>
      </c>
    </row>
    <row r="9875" spans="25:27">
      <c r="Y9875">
        <v>620112</v>
      </c>
      <c r="Z9875" s="31">
        <v>44943</v>
      </c>
      <c r="AA9875">
        <v>6</v>
      </c>
    </row>
    <row r="9876" spans="25:27">
      <c r="Y9876">
        <v>620112</v>
      </c>
      <c r="Z9876" s="31">
        <v>44944</v>
      </c>
      <c r="AA9876">
        <v>15</v>
      </c>
    </row>
    <row r="9877" spans="25:27">
      <c r="Y9877">
        <v>620112</v>
      </c>
      <c r="Z9877" s="31">
        <v>44945</v>
      </c>
      <c r="AA9877">
        <v>1</v>
      </c>
    </row>
    <row r="9878" spans="25:27">
      <c r="Y9878">
        <v>620112</v>
      </c>
      <c r="Z9878" s="31">
        <v>44946</v>
      </c>
      <c r="AA9878">
        <v>0</v>
      </c>
    </row>
    <row r="9879" spans="25:27">
      <c r="Y9879">
        <v>620112</v>
      </c>
      <c r="Z9879" s="31">
        <v>44947</v>
      </c>
      <c r="AA9879">
        <v>0</v>
      </c>
    </row>
    <row r="9880" spans="25:27">
      <c r="Y9880">
        <v>620112</v>
      </c>
      <c r="Z9880" s="31">
        <v>44948</v>
      </c>
      <c r="AA9880">
        <v>6</v>
      </c>
    </row>
    <row r="9881" spans="25:27">
      <c r="Y9881">
        <v>620112</v>
      </c>
      <c r="Z9881" s="31">
        <v>44949</v>
      </c>
      <c r="AA9881">
        <v>0</v>
      </c>
    </row>
    <row r="9882" spans="25:27">
      <c r="Y9882">
        <v>620112</v>
      </c>
      <c r="Z9882" s="31">
        <v>44950</v>
      </c>
      <c r="AA9882">
        <v>0</v>
      </c>
    </row>
    <row r="9883" spans="25:27">
      <c r="Y9883">
        <v>620112</v>
      </c>
      <c r="Z9883" s="31">
        <v>44951</v>
      </c>
      <c r="AA9883">
        <v>15</v>
      </c>
    </row>
    <row r="9884" spans="25:27">
      <c r="Y9884">
        <v>620112</v>
      </c>
      <c r="Z9884" s="31">
        <v>44952</v>
      </c>
      <c r="AA9884">
        <v>11</v>
      </c>
    </row>
    <row r="9885" spans="25:27">
      <c r="Y9885">
        <v>620112</v>
      </c>
      <c r="Z9885" s="31">
        <v>44953</v>
      </c>
      <c r="AA9885">
        <v>0</v>
      </c>
    </row>
    <row r="9886" spans="25:27">
      <c r="Y9886">
        <v>620112</v>
      </c>
      <c r="Z9886" s="31">
        <v>44954</v>
      </c>
      <c r="AA9886">
        <v>14</v>
      </c>
    </row>
    <row r="9887" spans="25:27">
      <c r="Y9887">
        <v>620112</v>
      </c>
      <c r="Z9887" s="31">
        <v>44955</v>
      </c>
      <c r="AA9887">
        <v>19</v>
      </c>
    </row>
    <row r="9888" spans="25:27">
      <c r="Y9888">
        <v>620112</v>
      </c>
      <c r="Z9888" s="31">
        <v>44956</v>
      </c>
      <c r="AA9888">
        <v>23</v>
      </c>
    </row>
    <row r="9889" spans="25:27">
      <c r="Y9889">
        <v>620112</v>
      </c>
      <c r="Z9889" s="31">
        <v>44957</v>
      </c>
      <c r="AA9889">
        <v>6</v>
      </c>
    </row>
    <row r="9890" spans="25:27">
      <c r="Y9890">
        <v>620112</v>
      </c>
      <c r="Z9890" s="31">
        <v>44958</v>
      </c>
      <c r="AA9890">
        <v>0</v>
      </c>
    </row>
    <row r="9891" spans="25:27">
      <c r="Y9891">
        <v>620112</v>
      </c>
      <c r="Z9891" s="31">
        <v>44959</v>
      </c>
      <c r="AA9891">
        <v>0</v>
      </c>
    </row>
    <row r="9892" spans="25:27">
      <c r="Y9892">
        <v>620112</v>
      </c>
      <c r="Z9892" s="31">
        <v>44960</v>
      </c>
      <c r="AA9892">
        <v>0</v>
      </c>
    </row>
    <row r="9893" spans="25:27">
      <c r="Y9893">
        <v>620112</v>
      </c>
      <c r="Z9893" s="31">
        <v>44961</v>
      </c>
      <c r="AA9893">
        <v>14</v>
      </c>
    </row>
    <row r="9894" spans="25:27">
      <c r="Y9894">
        <v>620112</v>
      </c>
      <c r="Z9894" s="31">
        <v>44962</v>
      </c>
      <c r="AA9894">
        <v>6</v>
      </c>
    </row>
    <row r="9895" spans="25:27">
      <c r="Y9895">
        <v>620112</v>
      </c>
      <c r="Z9895" s="31">
        <v>44963</v>
      </c>
      <c r="AA9895">
        <v>7</v>
      </c>
    </row>
    <row r="9896" spans="25:27">
      <c r="Y9896">
        <v>620112</v>
      </c>
      <c r="Z9896" s="31">
        <v>44964</v>
      </c>
      <c r="AA9896">
        <v>10</v>
      </c>
    </row>
    <row r="9897" spans="25:27">
      <c r="Y9897">
        <v>620112</v>
      </c>
      <c r="Z9897" s="31">
        <v>44965</v>
      </c>
      <c r="AA9897">
        <v>10</v>
      </c>
    </row>
    <row r="9898" spans="25:27">
      <c r="Y9898">
        <v>620112</v>
      </c>
      <c r="Z9898" s="31">
        <v>44966</v>
      </c>
      <c r="AA9898">
        <v>18</v>
      </c>
    </row>
    <row r="9899" spans="25:27">
      <c r="Y9899">
        <v>620112</v>
      </c>
      <c r="Z9899" s="31">
        <v>44967</v>
      </c>
      <c r="AA9899">
        <v>21</v>
      </c>
    </row>
    <row r="9900" spans="25:27">
      <c r="Y9900">
        <v>620112</v>
      </c>
      <c r="Z9900" s="31">
        <v>44968</v>
      </c>
      <c r="AA9900">
        <v>21</v>
      </c>
    </row>
    <row r="9901" spans="25:27">
      <c r="Y9901">
        <v>620112</v>
      </c>
      <c r="Z9901" s="31">
        <v>44969</v>
      </c>
      <c r="AA9901">
        <v>13</v>
      </c>
    </row>
    <row r="9902" spans="25:27">
      <c r="Y9902">
        <v>620112</v>
      </c>
      <c r="Z9902" s="31">
        <v>44970</v>
      </c>
      <c r="AA9902">
        <v>20</v>
      </c>
    </row>
    <row r="9903" spans="25:27">
      <c r="Y9903">
        <v>620112</v>
      </c>
      <c r="Z9903" s="31">
        <v>44971</v>
      </c>
      <c r="AA9903">
        <v>16</v>
      </c>
    </row>
    <row r="9904" spans="25:27">
      <c r="Y9904">
        <v>620112</v>
      </c>
      <c r="Z9904" s="31">
        <v>44972</v>
      </c>
      <c r="AA9904">
        <v>17</v>
      </c>
    </row>
    <row r="9905" spans="25:27">
      <c r="Y9905">
        <v>620112</v>
      </c>
      <c r="Z9905" s="31">
        <v>44973</v>
      </c>
      <c r="AA9905">
        <v>0</v>
      </c>
    </row>
    <row r="9906" spans="25:27">
      <c r="Y9906">
        <v>620112</v>
      </c>
      <c r="Z9906" s="31">
        <v>44974</v>
      </c>
      <c r="AA9906">
        <v>7</v>
      </c>
    </row>
    <row r="9907" spans="25:27">
      <c r="Y9907">
        <v>620112</v>
      </c>
      <c r="Z9907" s="31">
        <v>44975</v>
      </c>
      <c r="AA9907">
        <v>0</v>
      </c>
    </row>
    <row r="9908" spans="25:27">
      <c r="Y9908">
        <v>620112</v>
      </c>
      <c r="Z9908" s="31">
        <v>44976</v>
      </c>
      <c r="AA9908">
        <v>11</v>
      </c>
    </row>
    <row r="9909" spans="25:27">
      <c r="Y9909">
        <v>620112</v>
      </c>
      <c r="Z9909" s="31">
        <v>44977</v>
      </c>
      <c r="AA9909">
        <v>0</v>
      </c>
    </row>
    <row r="9910" spans="25:27">
      <c r="Y9910">
        <v>620112</v>
      </c>
      <c r="Z9910" s="31">
        <v>44978</v>
      </c>
      <c r="AA9910">
        <v>7</v>
      </c>
    </row>
    <row r="9911" spans="25:27">
      <c r="Y9911">
        <v>620112</v>
      </c>
      <c r="Z9911" s="31">
        <v>44979</v>
      </c>
      <c r="AA9911">
        <v>7</v>
      </c>
    </row>
    <row r="9912" spans="25:27">
      <c r="Y9912">
        <v>620112</v>
      </c>
      <c r="Z9912" s="31">
        <v>44980</v>
      </c>
      <c r="AA9912">
        <v>0</v>
      </c>
    </row>
    <row r="9913" spans="25:27">
      <c r="Y9913">
        <v>620112</v>
      </c>
      <c r="Z9913" s="31">
        <v>44981</v>
      </c>
      <c r="AA9913">
        <v>0</v>
      </c>
    </row>
    <row r="9914" spans="25:27">
      <c r="Y9914">
        <v>620112</v>
      </c>
      <c r="Z9914" s="31">
        <v>44982</v>
      </c>
      <c r="AA9914">
        <v>0</v>
      </c>
    </row>
    <row r="9915" spans="25:27">
      <c r="Y9915">
        <v>620112</v>
      </c>
      <c r="Z9915" s="31">
        <v>44983</v>
      </c>
      <c r="AA9915">
        <v>0</v>
      </c>
    </row>
    <row r="9916" spans="25:27">
      <c r="Y9916">
        <v>620112</v>
      </c>
      <c r="Z9916" s="31">
        <v>44984</v>
      </c>
      <c r="AA9916">
        <v>0</v>
      </c>
    </row>
    <row r="9917" spans="25:27">
      <c r="Y9917">
        <v>620112</v>
      </c>
      <c r="Z9917" s="31">
        <v>44985</v>
      </c>
      <c r="AA9917">
        <v>0</v>
      </c>
    </row>
    <row r="9918" spans="25:27">
      <c r="Y9918">
        <v>620112</v>
      </c>
      <c r="Z9918" s="31">
        <v>44986</v>
      </c>
      <c r="AA9918">
        <v>0</v>
      </c>
    </row>
    <row r="9919" spans="25:27">
      <c r="Y9919">
        <v>620112</v>
      </c>
      <c r="Z9919" s="31">
        <v>44987</v>
      </c>
      <c r="AA9919">
        <v>0</v>
      </c>
    </row>
    <row r="9920" spans="25:27">
      <c r="Y9920">
        <v>620112</v>
      </c>
      <c r="Z9920" s="31">
        <v>44988</v>
      </c>
      <c r="AA9920">
        <v>0</v>
      </c>
    </row>
    <row r="9921" spans="25:27">
      <c r="Y9921">
        <v>620112</v>
      </c>
      <c r="Z9921" s="31">
        <v>44989</v>
      </c>
      <c r="AA9921">
        <v>0</v>
      </c>
    </row>
    <row r="9922" spans="25:27">
      <c r="Y9922">
        <v>620112</v>
      </c>
      <c r="Z9922" s="31">
        <v>44990</v>
      </c>
      <c r="AA9922">
        <v>6</v>
      </c>
    </row>
    <row r="9923" spans="25:27">
      <c r="Y9923">
        <v>620112</v>
      </c>
      <c r="Z9923" s="31">
        <v>44991</v>
      </c>
      <c r="AA9923">
        <v>0</v>
      </c>
    </row>
    <row r="9924" spans="25:27">
      <c r="Y9924">
        <v>620112</v>
      </c>
      <c r="Z9924" s="31">
        <v>44992</v>
      </c>
      <c r="AA9924">
        <v>7</v>
      </c>
    </row>
    <row r="9925" spans="25:27">
      <c r="Y9925">
        <v>620112</v>
      </c>
      <c r="Z9925" s="31">
        <v>44993</v>
      </c>
      <c r="AA9925">
        <v>19</v>
      </c>
    </row>
    <row r="9926" spans="25:27">
      <c r="Y9926">
        <v>620112</v>
      </c>
      <c r="Z9926" s="31">
        <v>44994</v>
      </c>
      <c r="AA9926">
        <v>14</v>
      </c>
    </row>
    <row r="9927" spans="25:27">
      <c r="Y9927">
        <v>620112</v>
      </c>
      <c r="Z9927" s="31">
        <v>44995</v>
      </c>
      <c r="AA9927">
        <v>10</v>
      </c>
    </row>
    <row r="9928" spans="25:27">
      <c r="Y9928">
        <v>620112</v>
      </c>
      <c r="Z9928" s="31">
        <v>44996</v>
      </c>
      <c r="AA9928">
        <v>20</v>
      </c>
    </row>
    <row r="9929" spans="25:27">
      <c r="Y9929">
        <v>620112</v>
      </c>
      <c r="Z9929" s="31">
        <v>44997</v>
      </c>
      <c r="AA9929">
        <v>6</v>
      </c>
    </row>
    <row r="9930" spans="25:27">
      <c r="Y9930">
        <v>620112</v>
      </c>
      <c r="Z9930" s="31">
        <v>44998</v>
      </c>
      <c r="AA9930">
        <v>0</v>
      </c>
    </row>
    <row r="9931" spans="25:27">
      <c r="Y9931">
        <v>620112</v>
      </c>
      <c r="Z9931" s="31">
        <v>44999</v>
      </c>
      <c r="AA9931">
        <v>12</v>
      </c>
    </row>
    <row r="9932" spans="25:27">
      <c r="Y9932">
        <v>620112</v>
      </c>
      <c r="Z9932" s="31">
        <v>45000</v>
      </c>
      <c r="AA9932">
        <v>0</v>
      </c>
    </row>
    <row r="9933" spans="25:27">
      <c r="Y9933">
        <v>620112</v>
      </c>
      <c r="Z9933" s="31">
        <v>45001</v>
      </c>
      <c r="AA9933">
        <v>0</v>
      </c>
    </row>
    <row r="9934" spans="25:27">
      <c r="Y9934">
        <v>620112</v>
      </c>
      <c r="Z9934" s="31">
        <v>45002</v>
      </c>
      <c r="AA9934">
        <v>0</v>
      </c>
    </row>
    <row r="9935" spans="25:27">
      <c r="Y9935">
        <v>620112</v>
      </c>
      <c r="Z9935" s="31">
        <v>45003</v>
      </c>
      <c r="AA9935">
        <v>0</v>
      </c>
    </row>
    <row r="9936" spans="25:27">
      <c r="Y9936">
        <v>620112</v>
      </c>
      <c r="Z9936" s="31">
        <v>45004</v>
      </c>
      <c r="AA9936">
        <v>0</v>
      </c>
    </row>
    <row r="9937" spans="25:27">
      <c r="Y9937">
        <v>620112</v>
      </c>
      <c r="Z9937" s="31">
        <v>45005</v>
      </c>
      <c r="AA9937">
        <v>0</v>
      </c>
    </row>
    <row r="9938" spans="25:27">
      <c r="Y9938">
        <v>620112</v>
      </c>
      <c r="Z9938" s="31">
        <v>45006</v>
      </c>
      <c r="AA9938">
        <v>0</v>
      </c>
    </row>
    <row r="9939" spans="25:27">
      <c r="Y9939">
        <v>620112</v>
      </c>
      <c r="Z9939" s="31">
        <v>45007</v>
      </c>
      <c r="AA9939">
        <v>0</v>
      </c>
    </row>
    <row r="9940" spans="25:27">
      <c r="Y9940">
        <v>620112</v>
      </c>
      <c r="Z9940" s="31">
        <v>45008</v>
      </c>
      <c r="AA9940">
        <v>0</v>
      </c>
    </row>
    <row r="9941" spans="25:27">
      <c r="Y9941">
        <v>620112</v>
      </c>
      <c r="Z9941" s="31">
        <v>45009</v>
      </c>
      <c r="AA9941">
        <v>0</v>
      </c>
    </row>
    <row r="9942" spans="25:27">
      <c r="Y9942">
        <v>620112</v>
      </c>
      <c r="Z9942" s="31">
        <v>45010</v>
      </c>
      <c r="AA9942">
        <v>0</v>
      </c>
    </row>
    <row r="9943" spans="25:27">
      <c r="Y9943">
        <v>620112</v>
      </c>
      <c r="Z9943" s="31">
        <v>45011</v>
      </c>
      <c r="AA9943">
        <v>0</v>
      </c>
    </row>
    <row r="9944" spans="25:27">
      <c r="Y9944">
        <v>620112</v>
      </c>
      <c r="Z9944" s="31">
        <v>45012</v>
      </c>
      <c r="AA9944">
        <v>0</v>
      </c>
    </row>
    <row r="9945" spans="25:27">
      <c r="Y9945">
        <v>620112</v>
      </c>
      <c r="Z9945" s="31">
        <v>45013</v>
      </c>
      <c r="AA9945">
        <v>0</v>
      </c>
    </row>
    <row r="9946" spans="25:27">
      <c r="Y9946">
        <v>620112</v>
      </c>
      <c r="Z9946" s="31">
        <v>45014</v>
      </c>
      <c r="AA9946">
        <v>0</v>
      </c>
    </row>
    <row r="9947" spans="25:27">
      <c r="Y9947">
        <v>620112</v>
      </c>
      <c r="Z9947" s="31">
        <v>45015</v>
      </c>
      <c r="AA9947">
        <v>0</v>
      </c>
    </row>
    <row r="9948" spans="25:27">
      <c r="Y9948">
        <v>620112</v>
      </c>
      <c r="Z9948" s="31">
        <v>45016</v>
      </c>
      <c r="AA9948">
        <v>0</v>
      </c>
    </row>
    <row r="9949" spans="25:27">
      <c r="Y9949">
        <v>620112</v>
      </c>
      <c r="Z9949" s="31">
        <v>45017</v>
      </c>
      <c r="AA9949">
        <v>0</v>
      </c>
    </row>
    <row r="9950" spans="25:27">
      <c r="Y9950">
        <v>620112</v>
      </c>
      <c r="Z9950" s="31">
        <v>45018</v>
      </c>
      <c r="AA9950">
        <v>0</v>
      </c>
    </row>
    <row r="9951" spans="25:27">
      <c r="Y9951">
        <v>620112</v>
      </c>
      <c r="Z9951" s="31">
        <v>45019</v>
      </c>
      <c r="AA9951">
        <v>0</v>
      </c>
    </row>
    <row r="9952" spans="25:27">
      <c r="Y9952">
        <v>620112</v>
      </c>
      <c r="Z9952" s="31">
        <v>45020</v>
      </c>
      <c r="AA9952">
        <v>0</v>
      </c>
    </row>
    <row r="9953" spans="25:27">
      <c r="Y9953">
        <v>620112</v>
      </c>
      <c r="Z9953" s="31">
        <v>45021</v>
      </c>
      <c r="AA9953">
        <v>0</v>
      </c>
    </row>
    <row r="9954" spans="25:27">
      <c r="Y9954">
        <v>620112</v>
      </c>
      <c r="Z9954" s="31">
        <v>45022</v>
      </c>
      <c r="AA9954">
        <v>0</v>
      </c>
    </row>
    <row r="9955" spans="25:27">
      <c r="Y9955">
        <v>620112</v>
      </c>
      <c r="Z9955" s="31">
        <v>45023</v>
      </c>
      <c r="AA9955">
        <v>10</v>
      </c>
    </row>
    <row r="9956" spans="25:27">
      <c r="Y9956">
        <v>620112</v>
      </c>
      <c r="Z9956" s="31">
        <v>45024</v>
      </c>
      <c r="AA9956">
        <v>0</v>
      </c>
    </row>
    <row r="9957" spans="25:27">
      <c r="Y9957">
        <v>620112</v>
      </c>
      <c r="Z9957" s="31">
        <v>45025</v>
      </c>
      <c r="AA9957">
        <v>1</v>
      </c>
    </row>
    <row r="9958" spans="25:27">
      <c r="Y9958">
        <v>620112</v>
      </c>
      <c r="Z9958" s="31">
        <v>45026</v>
      </c>
      <c r="AA9958">
        <v>9</v>
      </c>
    </row>
    <row r="9959" spans="25:27">
      <c r="Y9959">
        <v>620112</v>
      </c>
      <c r="Z9959" s="31">
        <v>45027</v>
      </c>
      <c r="AA9959">
        <v>11</v>
      </c>
    </row>
    <row r="9960" spans="25:27">
      <c r="Y9960">
        <v>620112</v>
      </c>
      <c r="Z9960" s="31">
        <v>45028</v>
      </c>
      <c r="AA9960">
        <v>6</v>
      </c>
    </row>
    <row r="9961" spans="25:27">
      <c r="Y9961">
        <v>620112</v>
      </c>
      <c r="Z9961" s="31">
        <v>45029</v>
      </c>
      <c r="AA9961">
        <v>12</v>
      </c>
    </row>
    <row r="9962" spans="25:27">
      <c r="Y9962">
        <v>620112</v>
      </c>
      <c r="Z9962" s="31">
        <v>45030</v>
      </c>
      <c r="AA9962">
        <v>7</v>
      </c>
    </row>
    <row r="9963" spans="25:27">
      <c r="Y9963">
        <v>620112</v>
      </c>
      <c r="Z9963" s="31">
        <v>45031</v>
      </c>
      <c r="AA9963">
        <v>8</v>
      </c>
    </row>
    <row r="9964" spans="25:27">
      <c r="Y9964">
        <v>620112</v>
      </c>
      <c r="Z9964" s="31">
        <v>45032</v>
      </c>
      <c r="AA9964">
        <v>7</v>
      </c>
    </row>
    <row r="9965" spans="25:27">
      <c r="Y9965">
        <v>620112</v>
      </c>
      <c r="Z9965" s="31">
        <v>45033</v>
      </c>
      <c r="AA9965">
        <v>7</v>
      </c>
    </row>
    <row r="9966" spans="25:27">
      <c r="Y9966">
        <v>620112</v>
      </c>
      <c r="Z9966" s="31">
        <v>45034</v>
      </c>
      <c r="AA9966">
        <v>9</v>
      </c>
    </row>
    <row r="9967" spans="25:27">
      <c r="Y9967">
        <v>620112</v>
      </c>
      <c r="Z9967" s="31">
        <v>45035</v>
      </c>
      <c r="AA9967">
        <v>7</v>
      </c>
    </row>
    <row r="9968" spans="25:27">
      <c r="Y9968">
        <v>620112</v>
      </c>
      <c r="Z9968" s="31">
        <v>45036</v>
      </c>
      <c r="AA9968">
        <v>12</v>
      </c>
    </row>
    <row r="9969" spans="25:27">
      <c r="Y9969">
        <v>620112</v>
      </c>
      <c r="Z9969" s="31">
        <v>45037</v>
      </c>
      <c r="AA9969">
        <v>15</v>
      </c>
    </row>
    <row r="9970" spans="25:27">
      <c r="Y9970">
        <v>620112</v>
      </c>
      <c r="Z9970" s="31">
        <v>45038</v>
      </c>
      <c r="AA9970">
        <v>17</v>
      </c>
    </row>
    <row r="9971" spans="25:27">
      <c r="Y9971">
        <v>620112</v>
      </c>
      <c r="Z9971" s="31">
        <v>45039</v>
      </c>
      <c r="AA9971">
        <v>4</v>
      </c>
    </row>
    <row r="9972" spans="25:27">
      <c r="Y9972">
        <v>620112</v>
      </c>
      <c r="Z9972" s="31">
        <v>45040</v>
      </c>
      <c r="AA9972">
        <v>3</v>
      </c>
    </row>
    <row r="9973" spans="25:27">
      <c r="Y9973">
        <v>620112</v>
      </c>
      <c r="Z9973" s="31">
        <v>45041</v>
      </c>
      <c r="AA9973">
        <v>10</v>
      </c>
    </row>
    <row r="9974" spans="25:27">
      <c r="Y9974">
        <v>620112</v>
      </c>
      <c r="Z9974" s="31">
        <v>45042</v>
      </c>
      <c r="AA9974">
        <v>21</v>
      </c>
    </row>
    <row r="9975" spans="25:27">
      <c r="Y9975">
        <v>620112</v>
      </c>
      <c r="Z9975" s="31">
        <v>45043</v>
      </c>
      <c r="AA9975">
        <v>16</v>
      </c>
    </row>
    <row r="9976" spans="25:27">
      <c r="Y9976">
        <v>620112</v>
      </c>
      <c r="Z9976" s="31">
        <v>45044</v>
      </c>
      <c r="AA9976">
        <v>21</v>
      </c>
    </row>
    <row r="9977" spans="25:27">
      <c r="Y9977">
        <v>620112</v>
      </c>
      <c r="Z9977" s="31">
        <v>45045</v>
      </c>
      <c r="AA9977">
        <v>11</v>
      </c>
    </row>
    <row r="9978" spans="25:27">
      <c r="Y9978">
        <v>620112</v>
      </c>
      <c r="Z9978" s="31">
        <v>45046</v>
      </c>
      <c r="AA9978">
        <v>18</v>
      </c>
    </row>
    <row r="9979" spans="25:27">
      <c r="Y9979">
        <v>620112</v>
      </c>
      <c r="Z9979" s="31">
        <v>45047</v>
      </c>
      <c r="AA9979">
        <v>19</v>
      </c>
    </row>
    <row r="9980" spans="25:27">
      <c r="Y9980">
        <v>620112</v>
      </c>
      <c r="Z9980" s="31">
        <v>45048</v>
      </c>
      <c r="AA9980">
        <v>0</v>
      </c>
    </row>
    <row r="9981" spans="25:27">
      <c r="Y9981">
        <v>620112</v>
      </c>
      <c r="Z9981" s="31">
        <v>45049</v>
      </c>
      <c r="AA9981">
        <v>0</v>
      </c>
    </row>
    <row r="9982" spans="25:27">
      <c r="Y9982">
        <v>620112</v>
      </c>
      <c r="Z9982" s="31">
        <v>45050</v>
      </c>
      <c r="AA9982">
        <v>6</v>
      </c>
    </row>
    <row r="9983" spans="25:27">
      <c r="Y9983">
        <v>620112</v>
      </c>
      <c r="Z9983" s="31">
        <v>45051</v>
      </c>
      <c r="AA9983">
        <v>13</v>
      </c>
    </row>
    <row r="9984" spans="25:27">
      <c r="Y9984">
        <v>620112</v>
      </c>
      <c r="Z9984" s="31">
        <v>45052</v>
      </c>
      <c r="AA9984">
        <v>16</v>
      </c>
    </row>
    <row r="9985" spans="25:27">
      <c r="Y9985">
        <v>620112</v>
      </c>
      <c r="Z9985" s="31">
        <v>45053</v>
      </c>
      <c r="AA9985">
        <v>20</v>
      </c>
    </row>
    <row r="9986" spans="25:27">
      <c r="Y9986">
        <v>620112</v>
      </c>
      <c r="Z9986" s="31">
        <v>45054</v>
      </c>
      <c r="AA9986">
        <v>0</v>
      </c>
    </row>
    <row r="9987" spans="25:27">
      <c r="Y9987">
        <v>620112</v>
      </c>
      <c r="Z9987" s="31">
        <v>45055</v>
      </c>
      <c r="AA9987">
        <v>8</v>
      </c>
    </row>
    <row r="9988" spans="25:27">
      <c r="Y9988">
        <v>620112</v>
      </c>
      <c r="Z9988" s="31">
        <v>45056</v>
      </c>
      <c r="AA9988">
        <v>10</v>
      </c>
    </row>
    <row r="9989" spans="25:27">
      <c r="Y9989">
        <v>620112</v>
      </c>
      <c r="Z9989" s="31">
        <v>45057</v>
      </c>
      <c r="AA9989">
        <v>2</v>
      </c>
    </row>
    <row r="9990" spans="25:27">
      <c r="Y9990">
        <v>620112</v>
      </c>
      <c r="Z9990" s="31">
        <v>45058</v>
      </c>
      <c r="AA9990">
        <v>0</v>
      </c>
    </row>
    <row r="9991" spans="25:27">
      <c r="Y9991">
        <v>620112</v>
      </c>
      <c r="Z9991" s="31">
        <v>45059</v>
      </c>
      <c r="AA9991">
        <v>0</v>
      </c>
    </row>
    <row r="9992" spans="25:27">
      <c r="Y9992">
        <v>620112</v>
      </c>
      <c r="Z9992" s="31">
        <v>45060</v>
      </c>
      <c r="AA9992">
        <v>11</v>
      </c>
    </row>
    <row r="9993" spans="25:27">
      <c r="Y9993">
        <v>620112</v>
      </c>
      <c r="Z9993" s="31">
        <v>45061</v>
      </c>
      <c r="AA9993">
        <v>17</v>
      </c>
    </row>
    <row r="9994" spans="25:27">
      <c r="Y9994">
        <v>620112</v>
      </c>
      <c r="Z9994" s="31">
        <v>45062</v>
      </c>
      <c r="AA9994">
        <v>14</v>
      </c>
    </row>
    <row r="9995" spans="25:27">
      <c r="Y9995">
        <v>620112</v>
      </c>
      <c r="Z9995" s="31">
        <v>45063</v>
      </c>
      <c r="AA9995">
        <v>20</v>
      </c>
    </row>
    <row r="9996" spans="25:27">
      <c r="Y9996">
        <v>620112</v>
      </c>
      <c r="Z9996" s="31">
        <v>45064</v>
      </c>
      <c r="AA9996">
        <v>14</v>
      </c>
    </row>
    <row r="9997" spans="25:27">
      <c r="Y9997">
        <v>620112</v>
      </c>
      <c r="Z9997" s="31">
        <v>45065</v>
      </c>
      <c r="AA9997">
        <v>8</v>
      </c>
    </row>
    <row r="9998" spans="25:27">
      <c r="Y9998">
        <v>620112</v>
      </c>
      <c r="Z9998" s="31">
        <v>45066</v>
      </c>
      <c r="AA9998">
        <v>21</v>
      </c>
    </row>
    <row r="9999" spans="25:27">
      <c r="Y9999">
        <v>620112</v>
      </c>
      <c r="Z9999" s="31">
        <v>45067</v>
      </c>
      <c r="AA9999">
        <v>16</v>
      </c>
    </row>
    <row r="10000" spans="25:27">
      <c r="Y10000">
        <v>620112</v>
      </c>
      <c r="Z10000" s="31">
        <v>45068</v>
      </c>
      <c r="AA10000">
        <v>0</v>
      </c>
    </row>
    <row r="10001" spans="25:27">
      <c r="Y10001">
        <v>620112</v>
      </c>
      <c r="Z10001" s="31">
        <v>45069</v>
      </c>
      <c r="AA10001">
        <v>13</v>
      </c>
    </row>
    <row r="10002" spans="25:27">
      <c r="Y10002">
        <v>620112</v>
      </c>
      <c r="Z10002" s="31">
        <v>45070</v>
      </c>
      <c r="AA10002">
        <v>9</v>
      </c>
    </row>
    <row r="10003" spans="25:27">
      <c r="Y10003">
        <v>620112</v>
      </c>
      <c r="Z10003" s="31">
        <v>45071</v>
      </c>
      <c r="AA10003">
        <v>14</v>
      </c>
    </row>
    <row r="10004" spans="25:27">
      <c r="Y10004">
        <v>620112</v>
      </c>
      <c r="Z10004" s="31">
        <v>45072</v>
      </c>
      <c r="AA10004">
        <v>18</v>
      </c>
    </row>
    <row r="10005" spans="25:27">
      <c r="Y10005">
        <v>620112</v>
      </c>
      <c r="Z10005" s="31">
        <v>45073</v>
      </c>
      <c r="AA10005">
        <v>12</v>
      </c>
    </row>
    <row r="10006" spans="25:27">
      <c r="Y10006">
        <v>620112</v>
      </c>
      <c r="Z10006" s="31">
        <v>45074</v>
      </c>
      <c r="AA10006">
        <v>20</v>
      </c>
    </row>
    <row r="10007" spans="25:27">
      <c r="Y10007">
        <v>620112</v>
      </c>
      <c r="Z10007" s="31">
        <v>45075</v>
      </c>
      <c r="AA10007">
        <v>16</v>
      </c>
    </row>
    <row r="10008" spans="25:27">
      <c r="Y10008">
        <v>620112</v>
      </c>
      <c r="Z10008" s="31">
        <v>45076</v>
      </c>
      <c r="AA10008">
        <v>6</v>
      </c>
    </row>
    <row r="10009" spans="25:27">
      <c r="Y10009">
        <v>620112</v>
      </c>
      <c r="Z10009" s="31">
        <v>45077</v>
      </c>
      <c r="AA10009">
        <v>16</v>
      </c>
    </row>
    <row r="10010" spans="25:27">
      <c r="Y10010">
        <v>620112</v>
      </c>
      <c r="Z10010" s="31">
        <v>45078</v>
      </c>
      <c r="AA10010">
        <v>0</v>
      </c>
    </row>
    <row r="10011" spans="25:27">
      <c r="Y10011">
        <v>620112</v>
      </c>
      <c r="Z10011" s="31">
        <v>45079</v>
      </c>
      <c r="AA10011">
        <v>0</v>
      </c>
    </row>
    <row r="10012" spans="25:27">
      <c r="Y10012">
        <v>620112</v>
      </c>
      <c r="Z10012" s="31">
        <v>45080</v>
      </c>
      <c r="AA10012">
        <v>18</v>
      </c>
    </row>
    <row r="10013" spans="25:27">
      <c r="Y10013">
        <v>620112</v>
      </c>
      <c r="Z10013" s="31">
        <v>45081</v>
      </c>
      <c r="AA10013">
        <v>10</v>
      </c>
    </row>
    <row r="10014" spans="25:27">
      <c r="Y10014">
        <v>620112</v>
      </c>
      <c r="Z10014" s="31">
        <v>45082</v>
      </c>
      <c r="AA10014">
        <v>16</v>
      </c>
    </row>
    <row r="10015" spans="25:27">
      <c r="Y10015">
        <v>620112</v>
      </c>
      <c r="Z10015" s="31">
        <v>45083</v>
      </c>
      <c r="AA10015">
        <v>17</v>
      </c>
    </row>
    <row r="10016" spans="25:27">
      <c r="Y10016">
        <v>620112</v>
      </c>
      <c r="Z10016" s="31">
        <v>45084</v>
      </c>
      <c r="AA10016">
        <v>16</v>
      </c>
    </row>
    <row r="10017" spans="25:27">
      <c r="Y10017">
        <v>620112</v>
      </c>
      <c r="Z10017" s="31">
        <v>45085</v>
      </c>
      <c r="AA10017">
        <v>14</v>
      </c>
    </row>
    <row r="10018" spans="25:27">
      <c r="Y10018">
        <v>620112</v>
      </c>
      <c r="Z10018" s="31">
        <v>45086</v>
      </c>
      <c r="AA10018">
        <v>0</v>
      </c>
    </row>
    <row r="10019" spans="25:27">
      <c r="Y10019">
        <v>620112</v>
      </c>
      <c r="Z10019" s="31">
        <v>45087</v>
      </c>
      <c r="AA10019">
        <v>14</v>
      </c>
    </row>
    <row r="10020" spans="25:27">
      <c r="Y10020">
        <v>620112</v>
      </c>
      <c r="Z10020" s="31">
        <v>45088</v>
      </c>
      <c r="AA10020">
        <v>12</v>
      </c>
    </row>
    <row r="10021" spans="25:27">
      <c r="Y10021">
        <v>620112</v>
      </c>
      <c r="Z10021" s="31">
        <v>45089</v>
      </c>
      <c r="AA10021">
        <v>5</v>
      </c>
    </row>
    <row r="10022" spans="25:27">
      <c r="Y10022">
        <v>620112</v>
      </c>
      <c r="Z10022" s="31">
        <v>45090</v>
      </c>
      <c r="AA10022">
        <v>0</v>
      </c>
    </row>
    <row r="10023" spans="25:27">
      <c r="Y10023">
        <v>620112</v>
      </c>
      <c r="Z10023" s="31">
        <v>45091</v>
      </c>
      <c r="AA10023">
        <v>0</v>
      </c>
    </row>
    <row r="10024" spans="25:27">
      <c r="Y10024">
        <v>620112</v>
      </c>
      <c r="Z10024" s="31">
        <v>45092</v>
      </c>
      <c r="AA10024">
        <v>2</v>
      </c>
    </row>
    <row r="10025" spans="25:27">
      <c r="Y10025">
        <v>620112</v>
      </c>
      <c r="Z10025" s="31">
        <v>45093</v>
      </c>
      <c r="AA10025">
        <v>5</v>
      </c>
    </row>
    <row r="10026" spans="25:27">
      <c r="Y10026">
        <v>620112</v>
      </c>
      <c r="Z10026" s="31">
        <v>45094</v>
      </c>
      <c r="AA10026">
        <v>13</v>
      </c>
    </row>
    <row r="10027" spans="25:27">
      <c r="Y10027">
        <v>620112</v>
      </c>
      <c r="Z10027" s="31">
        <v>45095</v>
      </c>
      <c r="AA10027">
        <v>20</v>
      </c>
    </row>
    <row r="10028" spans="25:27">
      <c r="Y10028">
        <v>620112</v>
      </c>
      <c r="Z10028" s="31">
        <v>45096</v>
      </c>
      <c r="AA10028">
        <v>15</v>
      </c>
    </row>
    <row r="10029" spans="25:27">
      <c r="Y10029">
        <v>620112</v>
      </c>
      <c r="Z10029" s="31">
        <v>45097</v>
      </c>
      <c r="AA10029">
        <v>16</v>
      </c>
    </row>
    <row r="10030" spans="25:27">
      <c r="Y10030">
        <v>620112</v>
      </c>
      <c r="Z10030" s="31">
        <v>45098</v>
      </c>
      <c r="AA10030">
        <v>20</v>
      </c>
    </row>
    <row r="10031" spans="25:27">
      <c r="Y10031">
        <v>620112</v>
      </c>
      <c r="Z10031" s="31">
        <v>45099</v>
      </c>
      <c r="AA10031">
        <v>0</v>
      </c>
    </row>
    <row r="10032" spans="25:27">
      <c r="Y10032">
        <v>620112</v>
      </c>
      <c r="Z10032" s="31">
        <v>45100</v>
      </c>
      <c r="AA10032">
        <v>0</v>
      </c>
    </row>
    <row r="10033" spans="25:27">
      <c r="Y10033">
        <v>620112</v>
      </c>
      <c r="Z10033" s="31">
        <v>45101</v>
      </c>
      <c r="AA10033">
        <v>12</v>
      </c>
    </row>
    <row r="10034" spans="25:27">
      <c r="Y10034">
        <v>620112</v>
      </c>
      <c r="Z10034" s="31">
        <v>45102</v>
      </c>
      <c r="AA10034">
        <v>6</v>
      </c>
    </row>
    <row r="10035" spans="25:27">
      <c r="Y10035">
        <v>620112</v>
      </c>
      <c r="Z10035" s="31">
        <v>45103</v>
      </c>
      <c r="AA10035">
        <v>16</v>
      </c>
    </row>
    <row r="10036" spans="25:27">
      <c r="Y10036">
        <v>620112</v>
      </c>
      <c r="Z10036" s="31">
        <v>45104</v>
      </c>
      <c r="AA10036">
        <v>10</v>
      </c>
    </row>
    <row r="10037" spans="25:27">
      <c r="Y10037">
        <v>620112</v>
      </c>
      <c r="Z10037" s="31">
        <v>45105</v>
      </c>
      <c r="AA10037">
        <v>13</v>
      </c>
    </row>
    <row r="10038" spans="25:27">
      <c r="Y10038">
        <v>620112</v>
      </c>
      <c r="Z10038" s="31">
        <v>45106</v>
      </c>
      <c r="AA10038">
        <v>0</v>
      </c>
    </row>
    <row r="10039" spans="25:27">
      <c r="Y10039">
        <v>620112</v>
      </c>
      <c r="Z10039" s="31">
        <v>45107</v>
      </c>
      <c r="AA10039">
        <v>15</v>
      </c>
    </row>
    <row r="10040" spans="25:27">
      <c r="Y10040">
        <v>620112</v>
      </c>
      <c r="Z10040" s="31">
        <v>45108</v>
      </c>
      <c r="AA10040">
        <v>0</v>
      </c>
    </row>
    <row r="10041" spans="25:27">
      <c r="Y10041">
        <v>620112</v>
      </c>
      <c r="Z10041" s="31">
        <v>45109</v>
      </c>
      <c r="AA10041">
        <v>0</v>
      </c>
    </row>
    <row r="10042" spans="25:27">
      <c r="Y10042">
        <v>620112</v>
      </c>
      <c r="Z10042" s="31">
        <v>45110</v>
      </c>
      <c r="AA10042">
        <v>0</v>
      </c>
    </row>
    <row r="10043" spans="25:27">
      <c r="Y10043">
        <v>620112</v>
      </c>
      <c r="Z10043" s="31">
        <v>45111</v>
      </c>
      <c r="AA10043">
        <v>1</v>
      </c>
    </row>
    <row r="10044" spans="25:27">
      <c r="Y10044">
        <v>620112</v>
      </c>
      <c r="Z10044" s="31">
        <v>45112</v>
      </c>
      <c r="AA10044">
        <v>20</v>
      </c>
    </row>
    <row r="10045" spans="25:27">
      <c r="Y10045">
        <v>620112</v>
      </c>
      <c r="Z10045" s="31">
        <v>45113</v>
      </c>
      <c r="AA10045">
        <v>11</v>
      </c>
    </row>
    <row r="10046" spans="25:27">
      <c r="Y10046">
        <v>620112</v>
      </c>
      <c r="Z10046" s="31">
        <v>45114</v>
      </c>
      <c r="AA10046">
        <v>10</v>
      </c>
    </row>
    <row r="10047" spans="25:27">
      <c r="Y10047">
        <v>620112</v>
      </c>
      <c r="Z10047" s="31">
        <v>45115</v>
      </c>
      <c r="AA10047">
        <v>0</v>
      </c>
    </row>
    <row r="10048" spans="25:27">
      <c r="Y10048">
        <v>620112</v>
      </c>
      <c r="Z10048" s="31">
        <v>45116</v>
      </c>
      <c r="AA10048">
        <v>10</v>
      </c>
    </row>
    <row r="10049" spans="25:27">
      <c r="Y10049">
        <v>620112</v>
      </c>
      <c r="Z10049" s="31">
        <v>45117</v>
      </c>
      <c r="AA10049">
        <v>0</v>
      </c>
    </row>
    <row r="10050" spans="25:27">
      <c r="Y10050">
        <v>620112</v>
      </c>
      <c r="Z10050" s="31">
        <v>45118</v>
      </c>
      <c r="AA10050">
        <v>21</v>
      </c>
    </row>
    <row r="10051" spans="25:27">
      <c r="Y10051">
        <v>620112</v>
      </c>
      <c r="Z10051" s="31">
        <v>45119</v>
      </c>
      <c r="AA10051">
        <v>14</v>
      </c>
    </row>
    <row r="10052" spans="25:27">
      <c r="Y10052">
        <v>620112</v>
      </c>
      <c r="Z10052" s="31">
        <v>45120</v>
      </c>
      <c r="AA10052">
        <v>18</v>
      </c>
    </row>
    <row r="10053" spans="25:27">
      <c r="Y10053">
        <v>620112</v>
      </c>
      <c r="Z10053" s="31">
        <v>45121</v>
      </c>
      <c r="AA10053">
        <v>11</v>
      </c>
    </row>
    <row r="10054" spans="25:27">
      <c r="Y10054">
        <v>620112</v>
      </c>
      <c r="Z10054" s="31">
        <v>45122</v>
      </c>
      <c r="AA10054">
        <v>12</v>
      </c>
    </row>
    <row r="10055" spans="25:27">
      <c r="Y10055">
        <v>620112</v>
      </c>
      <c r="Z10055" s="31">
        <v>45123</v>
      </c>
      <c r="AA10055">
        <v>8</v>
      </c>
    </row>
    <row r="10056" spans="25:27">
      <c r="Y10056">
        <v>620112</v>
      </c>
      <c r="Z10056" s="31">
        <v>45124</v>
      </c>
      <c r="AA10056">
        <v>0</v>
      </c>
    </row>
    <row r="10057" spans="25:27">
      <c r="Y10057">
        <v>620112</v>
      </c>
      <c r="Z10057" s="31">
        <v>45125</v>
      </c>
      <c r="AA10057">
        <v>10</v>
      </c>
    </row>
    <row r="10058" spans="25:27">
      <c r="Y10058">
        <v>620112</v>
      </c>
      <c r="Z10058" s="31">
        <v>45126</v>
      </c>
      <c r="AA10058">
        <v>14</v>
      </c>
    </row>
    <row r="10059" spans="25:27">
      <c r="Y10059">
        <v>620112</v>
      </c>
      <c r="Z10059" s="31">
        <v>45127</v>
      </c>
      <c r="AA10059">
        <v>1</v>
      </c>
    </row>
    <row r="10060" spans="25:27">
      <c r="Y10060">
        <v>620112</v>
      </c>
      <c r="Z10060" s="31">
        <v>45128</v>
      </c>
      <c r="AA10060">
        <v>3</v>
      </c>
    </row>
    <row r="10061" spans="25:27">
      <c r="Y10061">
        <v>620112</v>
      </c>
      <c r="Z10061" s="31">
        <v>45129</v>
      </c>
      <c r="AA10061">
        <v>14</v>
      </c>
    </row>
    <row r="10062" spans="25:27">
      <c r="Y10062">
        <v>620112</v>
      </c>
      <c r="Z10062" s="31">
        <v>45130</v>
      </c>
      <c r="AA10062">
        <v>6</v>
      </c>
    </row>
    <row r="10063" spans="25:27">
      <c r="Y10063">
        <v>620112</v>
      </c>
      <c r="Z10063" s="31">
        <v>45131</v>
      </c>
      <c r="AA10063">
        <v>8</v>
      </c>
    </row>
    <row r="10064" spans="25:27">
      <c r="Y10064">
        <v>620112</v>
      </c>
      <c r="Z10064" s="31">
        <v>45132</v>
      </c>
      <c r="AA10064">
        <v>0</v>
      </c>
    </row>
    <row r="10065" spans="25:27">
      <c r="Y10065">
        <v>620112</v>
      </c>
      <c r="Z10065" s="31">
        <v>45133</v>
      </c>
      <c r="AA10065">
        <v>0</v>
      </c>
    </row>
    <row r="10066" spans="25:27">
      <c r="Y10066">
        <v>620112</v>
      </c>
      <c r="Z10066" s="31">
        <v>45134</v>
      </c>
      <c r="AA10066">
        <v>0</v>
      </c>
    </row>
    <row r="10067" spans="25:27">
      <c r="Y10067">
        <v>620112</v>
      </c>
      <c r="Z10067" s="31">
        <v>45135</v>
      </c>
      <c r="AA10067">
        <v>0</v>
      </c>
    </row>
    <row r="10068" spans="25:27">
      <c r="Y10068">
        <v>620112</v>
      </c>
      <c r="Z10068" s="31">
        <v>45136</v>
      </c>
      <c r="AA10068">
        <v>0</v>
      </c>
    </row>
    <row r="10069" spans="25:27">
      <c r="Y10069">
        <v>620112</v>
      </c>
      <c r="Z10069" s="31">
        <v>45137</v>
      </c>
      <c r="AA10069">
        <v>0</v>
      </c>
    </row>
    <row r="10070" spans="25:27">
      <c r="Y10070">
        <v>620112</v>
      </c>
      <c r="Z10070" s="31">
        <v>45138</v>
      </c>
      <c r="AA10070">
        <v>0</v>
      </c>
    </row>
    <row r="10071" spans="25:27">
      <c r="Y10071">
        <v>620112</v>
      </c>
      <c r="Z10071" s="31">
        <v>45139</v>
      </c>
      <c r="AA10071">
        <v>0</v>
      </c>
    </row>
    <row r="10072" spans="25:27">
      <c r="Y10072">
        <v>620112</v>
      </c>
      <c r="Z10072" s="31">
        <v>45140</v>
      </c>
      <c r="AA10072">
        <v>6</v>
      </c>
    </row>
    <row r="10073" spans="25:27">
      <c r="Y10073">
        <v>620112</v>
      </c>
      <c r="Z10073" s="31">
        <v>45141</v>
      </c>
      <c r="AA10073">
        <v>0</v>
      </c>
    </row>
    <row r="10074" spans="25:27">
      <c r="Y10074">
        <v>620112</v>
      </c>
      <c r="Z10074" s="31">
        <v>45142</v>
      </c>
      <c r="AA10074">
        <v>0</v>
      </c>
    </row>
    <row r="10075" spans="25:27">
      <c r="Y10075">
        <v>620112</v>
      </c>
      <c r="Z10075" s="31">
        <v>45143</v>
      </c>
      <c r="AA10075">
        <v>0</v>
      </c>
    </row>
    <row r="10076" spans="25:27">
      <c r="Y10076">
        <v>620112</v>
      </c>
      <c r="Z10076" s="31">
        <v>45144</v>
      </c>
      <c r="AA10076">
        <v>0</v>
      </c>
    </row>
    <row r="10077" spans="25:27">
      <c r="Y10077">
        <v>620112</v>
      </c>
      <c r="Z10077" s="31">
        <v>45145</v>
      </c>
      <c r="AA10077">
        <v>0</v>
      </c>
    </row>
    <row r="10078" spans="25:27">
      <c r="Y10078">
        <v>620112</v>
      </c>
      <c r="Z10078" s="31">
        <v>45146</v>
      </c>
      <c r="AA10078">
        <v>1</v>
      </c>
    </row>
    <row r="10079" spans="25:27">
      <c r="Y10079">
        <v>620112</v>
      </c>
      <c r="Z10079" s="31">
        <v>45147</v>
      </c>
      <c r="AA10079">
        <v>0</v>
      </c>
    </row>
    <row r="10080" spans="25:27">
      <c r="Y10080">
        <v>620112</v>
      </c>
      <c r="Z10080" s="31">
        <v>45148</v>
      </c>
      <c r="AA10080">
        <v>0</v>
      </c>
    </row>
    <row r="10081" spans="25:27">
      <c r="Y10081">
        <v>620112</v>
      </c>
      <c r="Z10081" s="31">
        <v>45149</v>
      </c>
      <c r="AA10081">
        <v>3</v>
      </c>
    </row>
    <row r="10082" spans="25:27">
      <c r="Y10082">
        <v>620112</v>
      </c>
      <c r="Z10082" s="31">
        <v>45150</v>
      </c>
      <c r="AA10082">
        <v>0</v>
      </c>
    </row>
    <row r="10083" spans="25:27">
      <c r="Y10083">
        <v>620112</v>
      </c>
      <c r="Z10083" s="31">
        <v>45151</v>
      </c>
      <c r="AA10083">
        <v>9</v>
      </c>
    </row>
    <row r="10084" spans="25:27">
      <c r="Y10084">
        <v>620112</v>
      </c>
      <c r="Z10084" s="31">
        <v>45152</v>
      </c>
      <c r="AA10084">
        <v>21</v>
      </c>
    </row>
    <row r="10085" spans="25:27">
      <c r="Y10085">
        <v>620112</v>
      </c>
      <c r="Z10085" s="31">
        <v>45153</v>
      </c>
      <c r="AA10085">
        <v>11</v>
      </c>
    </row>
    <row r="10086" spans="25:27">
      <c r="Y10086">
        <v>620112</v>
      </c>
      <c r="Z10086" s="31">
        <v>45154</v>
      </c>
      <c r="AA10086">
        <v>0</v>
      </c>
    </row>
    <row r="10087" spans="25:27">
      <c r="Y10087">
        <v>620112</v>
      </c>
      <c r="Z10087" s="31">
        <v>45155</v>
      </c>
      <c r="AA10087">
        <v>18</v>
      </c>
    </row>
    <row r="10088" spans="25:27">
      <c r="Y10088">
        <v>620112</v>
      </c>
      <c r="Z10088" s="31">
        <v>45156</v>
      </c>
      <c r="AA10088">
        <v>18</v>
      </c>
    </row>
    <row r="10089" spans="25:27">
      <c r="Y10089">
        <v>620112</v>
      </c>
      <c r="Z10089" s="31">
        <v>45157</v>
      </c>
      <c r="AA10089">
        <v>15</v>
      </c>
    </row>
    <row r="10090" spans="25:27">
      <c r="Y10090">
        <v>620112</v>
      </c>
      <c r="Z10090" s="31">
        <v>45158</v>
      </c>
      <c r="AA10090">
        <v>1</v>
      </c>
    </row>
    <row r="10091" spans="25:27">
      <c r="Y10091">
        <v>620112</v>
      </c>
      <c r="Z10091" s="31">
        <v>45159</v>
      </c>
      <c r="AA10091">
        <v>15</v>
      </c>
    </row>
    <row r="10092" spans="25:27">
      <c r="Y10092">
        <v>620112</v>
      </c>
      <c r="Z10092" s="31">
        <v>45160</v>
      </c>
      <c r="AA10092">
        <v>3</v>
      </c>
    </row>
    <row r="10093" spans="25:27">
      <c r="Y10093">
        <v>620112</v>
      </c>
      <c r="Z10093" s="31">
        <v>45161</v>
      </c>
      <c r="AA10093">
        <v>7</v>
      </c>
    </row>
    <row r="10094" spans="25:27">
      <c r="Y10094">
        <v>620112</v>
      </c>
      <c r="Z10094" s="31">
        <v>45162</v>
      </c>
      <c r="AA10094">
        <v>7</v>
      </c>
    </row>
    <row r="10095" spans="25:27">
      <c r="Y10095">
        <v>620112</v>
      </c>
      <c r="Z10095" s="31">
        <v>45163</v>
      </c>
      <c r="AA10095">
        <v>8</v>
      </c>
    </row>
    <row r="10096" spans="25:27">
      <c r="Y10096">
        <v>620112</v>
      </c>
      <c r="Z10096" s="31">
        <v>45164</v>
      </c>
      <c r="AA10096">
        <v>9</v>
      </c>
    </row>
    <row r="10097" spans="25:27">
      <c r="Y10097">
        <v>620112</v>
      </c>
      <c r="Z10097" s="31">
        <v>45165</v>
      </c>
      <c r="AA10097">
        <v>6</v>
      </c>
    </row>
    <row r="10098" spans="25:27">
      <c r="Y10098">
        <v>620112</v>
      </c>
      <c r="Z10098" s="31">
        <v>45166</v>
      </c>
      <c r="AA10098">
        <v>1</v>
      </c>
    </row>
    <row r="10099" spans="25:27">
      <c r="Y10099">
        <v>620112</v>
      </c>
      <c r="Z10099" s="31">
        <v>45167</v>
      </c>
      <c r="AA10099">
        <v>8</v>
      </c>
    </row>
    <row r="10100" spans="25:27">
      <c r="Y10100">
        <v>620112</v>
      </c>
      <c r="Z10100" s="31">
        <v>45168</v>
      </c>
      <c r="AA10100">
        <v>15</v>
      </c>
    </row>
    <row r="10101" spans="25:27">
      <c r="Y10101">
        <v>620112</v>
      </c>
      <c r="Z10101" s="31">
        <v>45169</v>
      </c>
      <c r="AA10101">
        <v>6</v>
      </c>
    </row>
    <row r="10102" spans="25:27">
      <c r="Y10102">
        <v>620112</v>
      </c>
      <c r="Z10102" s="31">
        <v>45170</v>
      </c>
      <c r="AA10102">
        <v>14</v>
      </c>
    </row>
    <row r="10103" spans="25:27">
      <c r="Y10103">
        <v>620112</v>
      </c>
      <c r="Z10103" s="31">
        <v>45171</v>
      </c>
      <c r="AA10103">
        <v>6</v>
      </c>
    </row>
    <row r="10104" spans="25:27">
      <c r="Y10104">
        <v>620112</v>
      </c>
      <c r="Z10104" s="31">
        <v>45172</v>
      </c>
      <c r="AA10104">
        <v>0</v>
      </c>
    </row>
    <row r="10105" spans="25:27">
      <c r="Y10105">
        <v>620112</v>
      </c>
      <c r="Z10105" s="31">
        <v>45173</v>
      </c>
      <c r="AA10105">
        <v>0</v>
      </c>
    </row>
    <row r="10106" spans="25:27">
      <c r="Y10106">
        <v>620112</v>
      </c>
      <c r="Z10106" s="31">
        <v>45174</v>
      </c>
      <c r="AA10106">
        <v>3</v>
      </c>
    </row>
    <row r="10107" spans="25:27">
      <c r="Y10107">
        <v>620112</v>
      </c>
      <c r="Z10107" s="31">
        <v>45175</v>
      </c>
      <c r="AA10107">
        <v>3</v>
      </c>
    </row>
    <row r="10108" spans="25:27">
      <c r="Y10108">
        <v>620112</v>
      </c>
      <c r="Z10108" s="31">
        <v>45176</v>
      </c>
      <c r="AA10108">
        <v>0</v>
      </c>
    </row>
    <row r="10109" spans="25:27">
      <c r="Y10109">
        <v>620112</v>
      </c>
      <c r="Z10109" s="31">
        <v>45177</v>
      </c>
      <c r="AA10109">
        <v>0</v>
      </c>
    </row>
    <row r="10110" spans="25:27">
      <c r="Y10110">
        <v>620112</v>
      </c>
      <c r="Z10110" s="31">
        <v>45178</v>
      </c>
      <c r="AA10110">
        <v>0</v>
      </c>
    </row>
    <row r="10111" spans="25:27">
      <c r="Y10111">
        <v>620112</v>
      </c>
      <c r="Z10111" s="31">
        <v>45179</v>
      </c>
      <c r="AA10111">
        <v>4</v>
      </c>
    </row>
    <row r="10112" spans="25:27">
      <c r="Y10112">
        <v>620112</v>
      </c>
      <c r="Z10112" s="31">
        <v>45180</v>
      </c>
      <c r="AA10112">
        <v>0</v>
      </c>
    </row>
    <row r="10113" spans="25:27">
      <c r="Y10113">
        <v>620112</v>
      </c>
      <c r="Z10113" s="31">
        <v>45181</v>
      </c>
      <c r="AA10113">
        <v>6</v>
      </c>
    </row>
    <row r="10114" spans="25:27">
      <c r="Y10114">
        <v>620112</v>
      </c>
      <c r="Z10114" s="31">
        <v>45182</v>
      </c>
      <c r="AA10114">
        <v>18</v>
      </c>
    </row>
    <row r="10115" spans="25:27">
      <c r="Y10115">
        <v>620112</v>
      </c>
      <c r="Z10115" s="31">
        <v>45183</v>
      </c>
      <c r="AA10115">
        <v>0</v>
      </c>
    </row>
    <row r="10116" spans="25:27">
      <c r="Y10116">
        <v>620112</v>
      </c>
      <c r="Z10116" s="31">
        <v>45184</v>
      </c>
      <c r="AA10116">
        <v>20</v>
      </c>
    </row>
    <row r="10117" spans="25:27">
      <c r="Y10117">
        <v>620112</v>
      </c>
      <c r="Z10117" s="31">
        <v>45185</v>
      </c>
      <c r="AA10117">
        <v>2</v>
      </c>
    </row>
    <row r="10118" spans="25:27">
      <c r="Y10118">
        <v>620112</v>
      </c>
      <c r="Z10118" s="31">
        <v>45186</v>
      </c>
      <c r="AA10118">
        <v>1</v>
      </c>
    </row>
    <row r="10119" spans="25:27">
      <c r="Y10119">
        <v>620112</v>
      </c>
      <c r="Z10119" s="31">
        <v>45187</v>
      </c>
      <c r="AA10119">
        <v>0</v>
      </c>
    </row>
    <row r="10120" spans="25:27">
      <c r="Y10120">
        <v>620112</v>
      </c>
      <c r="Z10120" s="31">
        <v>45188</v>
      </c>
      <c r="AA10120">
        <v>0</v>
      </c>
    </row>
    <row r="10121" spans="25:27">
      <c r="Y10121">
        <v>620112</v>
      </c>
      <c r="Z10121" s="31">
        <v>45189</v>
      </c>
      <c r="AA10121">
        <v>0</v>
      </c>
    </row>
    <row r="10122" spans="25:27">
      <c r="Y10122">
        <v>620112</v>
      </c>
      <c r="Z10122" s="31">
        <v>45190</v>
      </c>
      <c r="AA10122">
        <v>0</v>
      </c>
    </row>
    <row r="10123" spans="25:27">
      <c r="Y10123">
        <v>620112</v>
      </c>
      <c r="Z10123" s="31">
        <v>45191</v>
      </c>
      <c r="AA10123">
        <v>0</v>
      </c>
    </row>
    <row r="10124" spans="25:27">
      <c r="Y10124">
        <v>620112</v>
      </c>
      <c r="Z10124" s="31">
        <v>45192</v>
      </c>
      <c r="AA10124">
        <v>0</v>
      </c>
    </row>
    <row r="10125" spans="25:27">
      <c r="Y10125">
        <v>620112</v>
      </c>
      <c r="Z10125" s="31">
        <v>45193</v>
      </c>
      <c r="AA10125">
        <v>14</v>
      </c>
    </row>
    <row r="10126" spans="25:27">
      <c r="Y10126">
        <v>620112</v>
      </c>
      <c r="Z10126" s="31">
        <v>45194</v>
      </c>
      <c r="AA10126">
        <v>19</v>
      </c>
    </row>
    <row r="10127" spans="25:27">
      <c r="Y10127">
        <v>620112</v>
      </c>
      <c r="Z10127" s="31">
        <v>45195</v>
      </c>
      <c r="AA10127">
        <v>12</v>
      </c>
    </row>
    <row r="10128" spans="25:27">
      <c r="Y10128">
        <v>620112</v>
      </c>
      <c r="Z10128" s="31">
        <v>45196</v>
      </c>
      <c r="AA10128">
        <v>0</v>
      </c>
    </row>
    <row r="10129" spans="25:27">
      <c r="Y10129">
        <v>620112</v>
      </c>
      <c r="Z10129" s="31">
        <v>45197</v>
      </c>
      <c r="AA10129">
        <v>0</v>
      </c>
    </row>
    <row r="10130" spans="25:27">
      <c r="Y10130">
        <v>620112</v>
      </c>
      <c r="Z10130" s="31">
        <v>45198</v>
      </c>
      <c r="AA10130">
        <v>0</v>
      </c>
    </row>
    <row r="10131" spans="25:27">
      <c r="Y10131">
        <v>620112</v>
      </c>
      <c r="Z10131" s="31">
        <v>45199</v>
      </c>
      <c r="AA10131">
        <v>0</v>
      </c>
    </row>
    <row r="10132" spans="25:27">
      <c r="Y10132">
        <v>620112</v>
      </c>
      <c r="Z10132" s="31">
        <v>45200</v>
      </c>
      <c r="AA10132">
        <v>0</v>
      </c>
    </row>
    <row r="10133" spans="25:27">
      <c r="Y10133">
        <v>620112</v>
      </c>
      <c r="Z10133" s="31">
        <v>45201</v>
      </c>
      <c r="AA10133">
        <v>0</v>
      </c>
    </row>
    <row r="10134" spans="25:27">
      <c r="Y10134">
        <v>620112</v>
      </c>
      <c r="Z10134" s="31">
        <v>45202</v>
      </c>
      <c r="AA10134">
        <v>0</v>
      </c>
    </row>
    <row r="10135" spans="25:27">
      <c r="Y10135">
        <v>620112</v>
      </c>
      <c r="Z10135" s="31">
        <v>45203</v>
      </c>
      <c r="AA10135">
        <v>0</v>
      </c>
    </row>
    <row r="10136" spans="25:27">
      <c r="Y10136">
        <v>620112</v>
      </c>
      <c r="Z10136" s="31">
        <v>45204</v>
      </c>
      <c r="AA10136">
        <v>6</v>
      </c>
    </row>
    <row r="10137" spans="25:27">
      <c r="Y10137">
        <v>620112</v>
      </c>
      <c r="Z10137" s="31">
        <v>45205</v>
      </c>
      <c r="AA10137">
        <v>8</v>
      </c>
    </row>
    <row r="10138" spans="25:27">
      <c r="Y10138">
        <v>620112</v>
      </c>
      <c r="Z10138" s="31">
        <v>45206</v>
      </c>
      <c r="AA10138">
        <v>10</v>
      </c>
    </row>
    <row r="10139" spans="25:27">
      <c r="Y10139">
        <v>620112</v>
      </c>
      <c r="Z10139" s="31">
        <v>45207</v>
      </c>
      <c r="AA10139">
        <v>12</v>
      </c>
    </row>
    <row r="10140" spans="25:27">
      <c r="Y10140">
        <v>620112</v>
      </c>
      <c r="Z10140" s="31">
        <v>45208</v>
      </c>
      <c r="AA10140">
        <v>11</v>
      </c>
    </row>
    <row r="10141" spans="25:27">
      <c r="Y10141">
        <v>620112</v>
      </c>
      <c r="Z10141" s="31">
        <v>45209</v>
      </c>
      <c r="AA10141">
        <v>1</v>
      </c>
    </row>
    <row r="10142" spans="25:27">
      <c r="Y10142">
        <v>620112</v>
      </c>
      <c r="Z10142" s="31">
        <v>45210</v>
      </c>
      <c r="AA10142">
        <v>0</v>
      </c>
    </row>
    <row r="10143" spans="25:27">
      <c r="Y10143">
        <v>620112</v>
      </c>
      <c r="Z10143" s="31">
        <v>45211</v>
      </c>
      <c r="AA10143">
        <v>0</v>
      </c>
    </row>
    <row r="10144" spans="25:27">
      <c r="Y10144">
        <v>620112</v>
      </c>
      <c r="Z10144" s="31">
        <v>45212</v>
      </c>
      <c r="AA10144">
        <v>5</v>
      </c>
    </row>
    <row r="10145" spans="25:27">
      <c r="Y10145">
        <v>620112</v>
      </c>
      <c r="Z10145" s="31">
        <v>45213</v>
      </c>
      <c r="AA10145">
        <v>8</v>
      </c>
    </row>
    <row r="10146" spans="25:27">
      <c r="Y10146">
        <v>620112</v>
      </c>
      <c r="Z10146" s="31">
        <v>45214</v>
      </c>
      <c r="AA10146">
        <v>0</v>
      </c>
    </row>
    <row r="10147" spans="25:27">
      <c r="Y10147">
        <v>620112</v>
      </c>
      <c r="Z10147" s="31">
        <v>45215</v>
      </c>
      <c r="AA10147">
        <v>0</v>
      </c>
    </row>
    <row r="10148" spans="25:27">
      <c r="Y10148">
        <v>620112</v>
      </c>
      <c r="Z10148" s="31">
        <v>45216</v>
      </c>
      <c r="AA10148">
        <v>2</v>
      </c>
    </row>
    <row r="10149" spans="25:27">
      <c r="Y10149">
        <v>620112</v>
      </c>
      <c r="Z10149" s="31">
        <v>45217</v>
      </c>
      <c r="AA10149">
        <v>20</v>
      </c>
    </row>
    <row r="10150" spans="25:27">
      <c r="Y10150">
        <v>620112</v>
      </c>
      <c r="Z10150" s="31">
        <v>45218</v>
      </c>
      <c r="AA10150">
        <v>13</v>
      </c>
    </row>
    <row r="10151" spans="25:27">
      <c r="Y10151">
        <v>620112</v>
      </c>
      <c r="Z10151" s="31">
        <v>45219</v>
      </c>
      <c r="AA10151">
        <v>21</v>
      </c>
    </row>
    <row r="10152" spans="25:27">
      <c r="Y10152">
        <v>620112</v>
      </c>
      <c r="Z10152" s="31">
        <v>45220</v>
      </c>
      <c r="AA10152">
        <v>15</v>
      </c>
    </row>
    <row r="10153" spans="25:27">
      <c r="Y10153">
        <v>620112</v>
      </c>
      <c r="Z10153" s="31">
        <v>45221</v>
      </c>
      <c r="AA10153">
        <v>19</v>
      </c>
    </row>
    <row r="10154" spans="25:27">
      <c r="Y10154">
        <v>620112</v>
      </c>
      <c r="Z10154" s="31">
        <v>45222</v>
      </c>
      <c r="AA10154">
        <v>12</v>
      </c>
    </row>
    <row r="10155" spans="25:27">
      <c r="Y10155">
        <v>620112</v>
      </c>
      <c r="Z10155" s="31">
        <v>45223</v>
      </c>
      <c r="AA10155">
        <v>6</v>
      </c>
    </row>
    <row r="10156" spans="25:27">
      <c r="Y10156">
        <v>620112</v>
      </c>
      <c r="Z10156" s="31">
        <v>45224</v>
      </c>
      <c r="AA10156">
        <v>18</v>
      </c>
    </row>
    <row r="10157" spans="25:27">
      <c r="Y10157">
        <v>620112</v>
      </c>
      <c r="Z10157" s="31">
        <v>45225</v>
      </c>
      <c r="AA10157">
        <v>4</v>
      </c>
    </row>
    <row r="10158" spans="25:27">
      <c r="Y10158">
        <v>620112</v>
      </c>
      <c r="Z10158" s="31">
        <v>45226</v>
      </c>
      <c r="AA10158">
        <v>7</v>
      </c>
    </row>
    <row r="10159" spans="25:27">
      <c r="Y10159">
        <v>620112</v>
      </c>
      <c r="Z10159" s="31">
        <v>45227</v>
      </c>
      <c r="AA10159">
        <v>13</v>
      </c>
    </row>
    <row r="10160" spans="25:27">
      <c r="Y10160">
        <v>620112</v>
      </c>
      <c r="Z10160" s="31">
        <v>45228</v>
      </c>
      <c r="AA10160">
        <v>8</v>
      </c>
    </row>
    <row r="10161" spans="25:27">
      <c r="Y10161">
        <v>620112</v>
      </c>
      <c r="Z10161" s="31">
        <v>45229</v>
      </c>
      <c r="AA10161">
        <v>16</v>
      </c>
    </row>
    <row r="10162" spans="25:27">
      <c r="Y10162">
        <v>620112</v>
      </c>
      <c r="Z10162" s="31">
        <v>45230</v>
      </c>
      <c r="AA10162">
        <v>4</v>
      </c>
    </row>
    <row r="10163" spans="25:27">
      <c r="Y10163">
        <v>620112</v>
      </c>
      <c r="Z10163" s="31">
        <v>45231</v>
      </c>
      <c r="AA10163">
        <v>18</v>
      </c>
    </row>
    <row r="10164" spans="25:27">
      <c r="Y10164">
        <v>620112</v>
      </c>
      <c r="Z10164" s="31">
        <v>45232</v>
      </c>
      <c r="AA10164">
        <v>0</v>
      </c>
    </row>
    <row r="10165" spans="25:27">
      <c r="Y10165">
        <v>620112</v>
      </c>
      <c r="Z10165" s="31">
        <v>45233</v>
      </c>
      <c r="AA10165">
        <v>0</v>
      </c>
    </row>
    <row r="10166" spans="25:27">
      <c r="Y10166">
        <v>620112</v>
      </c>
      <c r="Z10166" s="31">
        <v>45234</v>
      </c>
      <c r="AA10166">
        <v>0</v>
      </c>
    </row>
    <row r="10167" spans="25:27">
      <c r="Y10167">
        <v>620112</v>
      </c>
      <c r="Z10167" s="31">
        <v>45235</v>
      </c>
      <c r="AA10167">
        <v>0</v>
      </c>
    </row>
    <row r="10168" spans="25:27">
      <c r="Y10168">
        <v>620112</v>
      </c>
      <c r="Z10168" s="31">
        <v>45236</v>
      </c>
      <c r="AA10168">
        <v>0</v>
      </c>
    </row>
    <row r="10169" spans="25:27">
      <c r="Y10169">
        <v>620112</v>
      </c>
      <c r="Z10169" s="31">
        <v>45237</v>
      </c>
      <c r="AA10169">
        <v>9</v>
      </c>
    </row>
    <row r="10170" spans="25:27">
      <c r="Y10170">
        <v>620112</v>
      </c>
      <c r="Z10170" s="31">
        <v>45238</v>
      </c>
      <c r="AA10170">
        <v>14</v>
      </c>
    </row>
    <row r="10171" spans="25:27">
      <c r="Y10171">
        <v>620112</v>
      </c>
      <c r="Z10171" s="31">
        <v>45239</v>
      </c>
      <c r="AA10171">
        <v>19</v>
      </c>
    </row>
    <row r="10172" spans="25:27">
      <c r="Y10172">
        <v>620112</v>
      </c>
      <c r="Z10172" s="31">
        <v>45240</v>
      </c>
      <c r="AA10172">
        <v>22</v>
      </c>
    </row>
    <row r="10173" spans="25:27">
      <c r="Y10173">
        <v>620112</v>
      </c>
      <c r="Z10173" s="31">
        <v>45241</v>
      </c>
      <c r="AA10173">
        <v>14</v>
      </c>
    </row>
    <row r="10174" spans="25:27">
      <c r="Y10174">
        <v>620112</v>
      </c>
      <c r="Z10174" s="31">
        <v>45242</v>
      </c>
      <c r="AA10174">
        <v>11</v>
      </c>
    </row>
    <row r="10175" spans="25:27">
      <c r="Y10175">
        <v>620112</v>
      </c>
      <c r="Z10175" s="31">
        <v>45243</v>
      </c>
      <c r="AA10175">
        <v>4</v>
      </c>
    </row>
    <row r="10176" spans="25:27">
      <c r="Y10176">
        <v>620112</v>
      </c>
      <c r="Z10176" s="31">
        <v>45244</v>
      </c>
      <c r="AA10176">
        <v>11</v>
      </c>
    </row>
    <row r="10177" spans="25:27">
      <c r="Y10177">
        <v>620112</v>
      </c>
      <c r="Z10177" s="31">
        <v>45245</v>
      </c>
      <c r="AA10177">
        <v>17</v>
      </c>
    </row>
    <row r="10178" spans="25:27">
      <c r="Y10178">
        <v>620112</v>
      </c>
      <c r="Z10178" s="31">
        <v>45246</v>
      </c>
      <c r="AA10178">
        <v>14</v>
      </c>
    </row>
    <row r="10179" spans="25:27">
      <c r="Y10179">
        <v>620112</v>
      </c>
      <c r="Z10179" s="31">
        <v>45247</v>
      </c>
      <c r="AA10179">
        <v>19</v>
      </c>
    </row>
    <row r="10180" spans="25:27">
      <c r="Y10180">
        <v>620112</v>
      </c>
      <c r="Z10180" s="31">
        <v>45248</v>
      </c>
      <c r="AA10180">
        <v>13</v>
      </c>
    </row>
    <row r="10181" spans="25:27">
      <c r="Y10181">
        <v>620112</v>
      </c>
      <c r="Z10181" s="31">
        <v>45249</v>
      </c>
      <c r="AA10181">
        <v>12</v>
      </c>
    </row>
    <row r="10182" spans="25:27">
      <c r="Y10182">
        <v>620112</v>
      </c>
      <c r="Z10182" s="31">
        <v>45250</v>
      </c>
      <c r="AA10182">
        <v>8</v>
      </c>
    </row>
    <row r="10183" spans="25:27">
      <c r="Y10183">
        <v>620112</v>
      </c>
      <c r="Z10183" s="31">
        <v>45251</v>
      </c>
      <c r="AA10183">
        <v>17</v>
      </c>
    </row>
    <row r="10184" spans="25:27">
      <c r="Y10184">
        <v>620112</v>
      </c>
      <c r="Z10184" s="31">
        <v>45252</v>
      </c>
      <c r="AA10184">
        <v>20</v>
      </c>
    </row>
    <row r="10185" spans="25:27">
      <c r="Y10185">
        <v>620112</v>
      </c>
      <c r="Z10185" s="31">
        <v>45253</v>
      </c>
      <c r="AA10185">
        <v>20</v>
      </c>
    </row>
    <row r="10186" spans="25:27">
      <c r="Y10186">
        <v>620112</v>
      </c>
      <c r="Z10186" s="31">
        <v>45254</v>
      </c>
      <c r="AA10186">
        <v>0</v>
      </c>
    </row>
    <row r="10187" spans="25:27">
      <c r="Y10187">
        <v>620112</v>
      </c>
      <c r="Z10187" s="31">
        <v>45255</v>
      </c>
      <c r="AA10187">
        <v>0</v>
      </c>
    </row>
    <row r="10188" spans="25:27">
      <c r="Y10188">
        <v>620112</v>
      </c>
      <c r="Z10188" s="31">
        <v>45256</v>
      </c>
      <c r="AA10188">
        <v>0</v>
      </c>
    </row>
    <row r="10189" spans="25:27">
      <c r="Y10189">
        <v>620112</v>
      </c>
      <c r="Z10189" s="31">
        <v>45257</v>
      </c>
      <c r="AA10189">
        <v>0</v>
      </c>
    </row>
    <row r="10190" spans="25:27">
      <c r="Y10190">
        <v>620112</v>
      </c>
      <c r="Z10190" s="31">
        <v>45258</v>
      </c>
      <c r="AA10190">
        <v>0</v>
      </c>
    </row>
    <row r="10191" spans="25:27">
      <c r="Y10191">
        <v>620112</v>
      </c>
      <c r="Z10191" s="31">
        <v>45259</v>
      </c>
      <c r="AA10191">
        <v>0</v>
      </c>
    </row>
    <row r="10192" spans="25:27">
      <c r="Y10192">
        <v>620112</v>
      </c>
      <c r="Z10192" s="31">
        <v>45260</v>
      </c>
      <c r="AA10192">
        <v>10</v>
      </c>
    </row>
    <row r="10193" spans="25:27">
      <c r="Y10193">
        <v>620112</v>
      </c>
      <c r="Z10193" s="31">
        <v>45261</v>
      </c>
      <c r="AA10193">
        <v>14</v>
      </c>
    </row>
    <row r="10194" spans="25:27">
      <c r="Y10194">
        <v>620112</v>
      </c>
      <c r="Z10194" s="31">
        <v>45262</v>
      </c>
      <c r="AA10194">
        <v>2</v>
      </c>
    </row>
    <row r="10195" spans="25:27">
      <c r="Y10195">
        <v>620112</v>
      </c>
      <c r="Z10195" s="31">
        <v>45263</v>
      </c>
      <c r="AA10195">
        <v>7</v>
      </c>
    </row>
    <row r="10196" spans="25:27">
      <c r="Y10196">
        <v>620112</v>
      </c>
      <c r="Z10196" s="31">
        <v>45264</v>
      </c>
      <c r="AA10196">
        <v>11</v>
      </c>
    </row>
    <row r="10197" spans="25:27">
      <c r="Y10197">
        <v>620112</v>
      </c>
      <c r="Z10197" s="31">
        <v>45265</v>
      </c>
      <c r="AA10197">
        <v>10</v>
      </c>
    </row>
    <row r="10198" spans="25:27">
      <c r="Y10198">
        <v>620112</v>
      </c>
      <c r="Z10198" s="31">
        <v>45266</v>
      </c>
      <c r="AA10198">
        <v>16</v>
      </c>
    </row>
    <row r="10199" spans="25:27">
      <c r="Y10199">
        <v>620112</v>
      </c>
      <c r="Z10199" s="31">
        <v>45267</v>
      </c>
      <c r="AA10199">
        <v>14</v>
      </c>
    </row>
    <row r="10200" spans="25:27">
      <c r="Y10200">
        <v>620112</v>
      </c>
      <c r="Z10200" s="31">
        <v>45268</v>
      </c>
      <c r="AA10200">
        <v>10</v>
      </c>
    </row>
    <row r="10201" spans="25:27">
      <c r="Y10201">
        <v>620112</v>
      </c>
      <c r="Z10201" s="31">
        <v>45269</v>
      </c>
      <c r="AA10201">
        <v>7</v>
      </c>
    </row>
    <row r="10202" spans="25:27">
      <c r="Y10202">
        <v>620112</v>
      </c>
      <c r="Z10202" s="31">
        <v>45270</v>
      </c>
      <c r="AA10202">
        <v>8</v>
      </c>
    </row>
    <row r="10203" spans="25:27">
      <c r="Y10203">
        <v>620112</v>
      </c>
      <c r="Z10203" s="31">
        <v>45271</v>
      </c>
      <c r="AA10203">
        <v>19</v>
      </c>
    </row>
    <row r="10204" spans="25:27">
      <c r="Y10204">
        <v>620112</v>
      </c>
      <c r="Z10204" s="31">
        <v>45272</v>
      </c>
      <c r="AA10204">
        <v>19</v>
      </c>
    </row>
    <row r="10205" spans="25:27">
      <c r="Y10205">
        <v>620112</v>
      </c>
      <c r="Z10205" s="31">
        <v>45273</v>
      </c>
      <c r="AA10205">
        <v>17</v>
      </c>
    </row>
    <row r="10206" spans="25:27">
      <c r="Y10206">
        <v>620112</v>
      </c>
      <c r="Z10206" s="31">
        <v>45274</v>
      </c>
      <c r="AA10206">
        <v>16</v>
      </c>
    </row>
    <row r="10207" spans="25:27">
      <c r="Y10207">
        <v>620112</v>
      </c>
      <c r="Z10207" s="31">
        <v>45275</v>
      </c>
      <c r="AA10207">
        <v>21</v>
      </c>
    </row>
    <row r="10208" spans="25:27">
      <c r="Y10208">
        <v>620112</v>
      </c>
      <c r="Z10208" s="31">
        <v>45276</v>
      </c>
      <c r="AA10208">
        <v>18</v>
      </c>
    </row>
    <row r="10209" spans="25:27">
      <c r="Y10209">
        <v>620112</v>
      </c>
      <c r="Z10209" s="31">
        <v>45277</v>
      </c>
      <c r="AA10209">
        <v>5</v>
      </c>
    </row>
    <row r="10210" spans="25:27">
      <c r="Y10210">
        <v>620112</v>
      </c>
      <c r="Z10210" s="31">
        <v>45278</v>
      </c>
      <c r="AA10210">
        <v>13</v>
      </c>
    </row>
    <row r="10211" spans="25:27">
      <c r="Y10211">
        <v>620112</v>
      </c>
      <c r="Z10211" s="31">
        <v>45279</v>
      </c>
      <c r="AA10211">
        <v>13</v>
      </c>
    </row>
    <row r="10212" spans="25:27">
      <c r="Y10212">
        <v>620112</v>
      </c>
      <c r="Z10212" s="31">
        <v>45280</v>
      </c>
      <c r="AA10212">
        <v>7</v>
      </c>
    </row>
    <row r="10213" spans="25:27">
      <c r="Y10213">
        <v>620112</v>
      </c>
      <c r="Z10213" s="31">
        <v>45281</v>
      </c>
      <c r="AA10213">
        <v>12</v>
      </c>
    </row>
    <row r="10214" spans="25:27">
      <c r="Y10214">
        <v>620112</v>
      </c>
      <c r="Z10214" s="31">
        <v>45282</v>
      </c>
      <c r="AA10214">
        <v>6</v>
      </c>
    </row>
    <row r="10215" spans="25:27">
      <c r="Y10215">
        <v>620112</v>
      </c>
      <c r="Z10215" s="31">
        <v>45283</v>
      </c>
      <c r="AA10215">
        <v>5</v>
      </c>
    </row>
    <row r="10216" spans="25:27">
      <c r="Y10216">
        <v>620112</v>
      </c>
      <c r="Z10216" s="31">
        <v>45284</v>
      </c>
      <c r="AA10216">
        <v>1</v>
      </c>
    </row>
    <row r="10217" spans="25:27">
      <c r="Y10217">
        <v>620112</v>
      </c>
      <c r="Z10217" s="31">
        <v>45285</v>
      </c>
      <c r="AA10217">
        <v>6</v>
      </c>
    </row>
    <row r="10218" spans="25:27">
      <c r="Y10218">
        <v>620112</v>
      </c>
      <c r="Z10218" s="31">
        <v>45286</v>
      </c>
      <c r="AA10218">
        <v>14</v>
      </c>
    </row>
    <row r="10219" spans="25:27">
      <c r="Y10219">
        <v>620112</v>
      </c>
      <c r="Z10219" s="31">
        <v>45287</v>
      </c>
      <c r="AA10219">
        <v>10</v>
      </c>
    </row>
    <row r="10220" spans="25:27">
      <c r="Y10220">
        <v>620112</v>
      </c>
      <c r="Z10220" s="31">
        <v>45288</v>
      </c>
      <c r="AA10220">
        <v>8</v>
      </c>
    </row>
    <row r="10221" spans="25:27">
      <c r="Y10221">
        <v>620112</v>
      </c>
      <c r="Z10221" s="31">
        <v>45289</v>
      </c>
      <c r="AA10221">
        <v>13</v>
      </c>
    </row>
    <row r="10222" spans="25:27">
      <c r="Y10222">
        <v>620112</v>
      </c>
      <c r="Z10222" s="31">
        <v>45290</v>
      </c>
      <c r="AA10222">
        <v>6</v>
      </c>
    </row>
    <row r="10223" spans="25:27">
      <c r="Y10223">
        <v>620112</v>
      </c>
      <c r="Z10223" s="31">
        <v>45291</v>
      </c>
      <c r="AA10223">
        <v>19</v>
      </c>
    </row>
    <row r="10224" spans="25:27">
      <c r="Y10224">
        <v>620113</v>
      </c>
      <c r="Z10224" s="31">
        <v>43832</v>
      </c>
      <c r="AA10224">
        <v>0</v>
      </c>
    </row>
    <row r="10225" spans="25:27">
      <c r="Y10225">
        <v>620113</v>
      </c>
      <c r="Z10225" s="31">
        <v>43833</v>
      </c>
      <c r="AA10225">
        <v>0</v>
      </c>
    </row>
    <row r="10226" spans="25:27">
      <c r="Y10226">
        <v>620113</v>
      </c>
      <c r="Z10226" s="31">
        <v>43834</v>
      </c>
      <c r="AA10226">
        <v>0</v>
      </c>
    </row>
    <row r="10227" spans="25:27">
      <c r="Y10227">
        <v>620113</v>
      </c>
      <c r="Z10227" s="31">
        <v>43835</v>
      </c>
      <c r="AA10227">
        <v>0</v>
      </c>
    </row>
    <row r="10228" spans="25:27">
      <c r="Y10228">
        <v>620113</v>
      </c>
      <c r="Z10228" s="31">
        <v>43836</v>
      </c>
      <c r="AA10228">
        <v>0</v>
      </c>
    </row>
    <row r="10229" spans="25:27">
      <c r="Y10229">
        <v>620113</v>
      </c>
      <c r="Z10229" s="31">
        <v>43837</v>
      </c>
      <c r="AA10229">
        <v>0</v>
      </c>
    </row>
    <row r="10230" spans="25:27">
      <c r="Y10230">
        <v>620113</v>
      </c>
      <c r="Z10230" s="31">
        <v>43838</v>
      </c>
      <c r="AA10230">
        <v>0</v>
      </c>
    </row>
    <row r="10231" spans="25:27">
      <c r="Y10231">
        <v>620113</v>
      </c>
      <c r="Z10231" s="31">
        <v>43839</v>
      </c>
      <c r="AA10231">
        <v>0</v>
      </c>
    </row>
    <row r="10232" spans="25:27">
      <c r="Y10232">
        <v>620113</v>
      </c>
      <c r="Z10232" s="31">
        <v>43840</v>
      </c>
      <c r="AA10232">
        <v>0</v>
      </c>
    </row>
    <row r="10233" spans="25:27">
      <c r="Y10233">
        <v>620113</v>
      </c>
      <c r="Z10233" s="31">
        <v>43841</v>
      </c>
      <c r="AA10233">
        <v>0</v>
      </c>
    </row>
    <row r="10234" spans="25:27">
      <c r="Y10234">
        <v>620113</v>
      </c>
      <c r="Z10234" s="31">
        <v>43842</v>
      </c>
      <c r="AA10234">
        <v>0</v>
      </c>
    </row>
    <row r="10235" spans="25:27">
      <c r="Y10235">
        <v>620113</v>
      </c>
      <c r="Z10235" s="31">
        <v>43843</v>
      </c>
      <c r="AA10235">
        <v>0</v>
      </c>
    </row>
    <row r="10236" spans="25:27">
      <c r="Y10236">
        <v>620113</v>
      </c>
      <c r="Z10236" s="31">
        <v>43844</v>
      </c>
      <c r="AA10236">
        <v>0</v>
      </c>
    </row>
    <row r="10237" spans="25:27">
      <c r="Y10237">
        <v>620113</v>
      </c>
      <c r="Z10237" s="31">
        <v>43845</v>
      </c>
      <c r="AA10237">
        <v>0</v>
      </c>
    </row>
    <row r="10238" spans="25:27">
      <c r="Y10238">
        <v>620113</v>
      </c>
      <c r="Z10238" s="31">
        <v>43846</v>
      </c>
      <c r="AA10238">
        <v>0</v>
      </c>
    </row>
    <row r="10239" spans="25:27">
      <c r="Y10239">
        <v>620113</v>
      </c>
      <c r="Z10239" s="31">
        <v>43847</v>
      </c>
      <c r="AA10239">
        <v>0</v>
      </c>
    </row>
    <row r="10240" spans="25:27">
      <c r="Y10240">
        <v>620113</v>
      </c>
      <c r="Z10240" s="31">
        <v>43848</v>
      </c>
      <c r="AA10240">
        <v>0</v>
      </c>
    </row>
    <row r="10241" spans="25:27">
      <c r="Y10241">
        <v>620113</v>
      </c>
      <c r="Z10241" s="31">
        <v>43849</v>
      </c>
      <c r="AA10241">
        <v>0</v>
      </c>
    </row>
    <row r="10242" spans="25:27">
      <c r="Y10242">
        <v>620113</v>
      </c>
      <c r="Z10242" s="31">
        <v>43850</v>
      </c>
      <c r="AA10242">
        <v>0</v>
      </c>
    </row>
    <row r="10243" spans="25:27">
      <c r="Y10243">
        <v>620113</v>
      </c>
      <c r="Z10243" s="31">
        <v>43851</v>
      </c>
      <c r="AA10243">
        <v>0</v>
      </c>
    </row>
    <row r="10244" spans="25:27">
      <c r="Y10244">
        <v>620113</v>
      </c>
      <c r="Z10244" s="31">
        <v>43852</v>
      </c>
      <c r="AA10244">
        <v>0</v>
      </c>
    </row>
    <row r="10245" spans="25:27">
      <c r="Y10245">
        <v>620113</v>
      </c>
      <c r="Z10245" s="31">
        <v>43853</v>
      </c>
      <c r="AA10245">
        <v>0</v>
      </c>
    </row>
    <row r="10246" spans="25:27">
      <c r="Y10246">
        <v>620113</v>
      </c>
      <c r="Z10246" s="31">
        <v>43854</v>
      </c>
      <c r="AA10246">
        <v>0</v>
      </c>
    </row>
    <row r="10247" spans="25:27">
      <c r="Y10247">
        <v>620113</v>
      </c>
      <c r="Z10247" s="31">
        <v>43855</v>
      </c>
      <c r="AA10247">
        <v>0</v>
      </c>
    </row>
    <row r="10248" spans="25:27">
      <c r="Y10248">
        <v>620113</v>
      </c>
      <c r="Z10248" s="31">
        <v>43856</v>
      </c>
      <c r="AA10248">
        <v>0</v>
      </c>
    </row>
    <row r="10249" spans="25:27">
      <c r="Y10249">
        <v>620113</v>
      </c>
      <c r="Z10249" s="31">
        <v>43857</v>
      </c>
      <c r="AA10249">
        <v>0</v>
      </c>
    </row>
    <row r="10250" spans="25:27">
      <c r="Y10250">
        <v>620113</v>
      </c>
      <c r="Z10250" s="31">
        <v>43858</v>
      </c>
      <c r="AA10250">
        <v>0</v>
      </c>
    </row>
    <row r="10251" spans="25:27">
      <c r="Y10251">
        <v>620113</v>
      </c>
      <c r="Z10251" s="31">
        <v>43859</v>
      </c>
      <c r="AA10251">
        <v>0</v>
      </c>
    </row>
    <row r="10252" spans="25:27">
      <c r="Y10252">
        <v>620113</v>
      </c>
      <c r="Z10252" s="31">
        <v>43860</v>
      </c>
      <c r="AA10252">
        <v>0</v>
      </c>
    </row>
    <row r="10253" spans="25:27">
      <c r="Y10253">
        <v>620113</v>
      </c>
      <c r="Z10253" s="31">
        <v>43861</v>
      </c>
      <c r="AA10253">
        <v>0</v>
      </c>
    </row>
    <row r="10254" spans="25:27">
      <c r="Y10254">
        <v>620113</v>
      </c>
      <c r="Z10254" s="31">
        <v>43862</v>
      </c>
      <c r="AA10254">
        <v>0</v>
      </c>
    </row>
    <row r="10255" spans="25:27">
      <c r="Y10255">
        <v>620113</v>
      </c>
      <c r="Z10255" s="31">
        <v>43863</v>
      </c>
      <c r="AA10255">
        <v>0</v>
      </c>
    </row>
    <row r="10256" spans="25:27">
      <c r="Y10256">
        <v>620113</v>
      </c>
      <c r="Z10256" s="31">
        <v>43864</v>
      </c>
      <c r="AA10256">
        <v>0</v>
      </c>
    </row>
    <row r="10257" spans="25:27">
      <c r="Y10257">
        <v>620113</v>
      </c>
      <c r="Z10257" s="31">
        <v>43865</v>
      </c>
      <c r="AA10257">
        <v>0</v>
      </c>
    </row>
    <row r="10258" spans="25:27">
      <c r="Y10258">
        <v>620113</v>
      </c>
      <c r="Z10258" s="31">
        <v>43866</v>
      </c>
      <c r="AA10258">
        <v>0</v>
      </c>
    </row>
    <row r="10259" spans="25:27">
      <c r="Y10259">
        <v>620113</v>
      </c>
      <c r="Z10259" s="31">
        <v>43867</v>
      </c>
      <c r="AA10259">
        <v>0</v>
      </c>
    </row>
    <row r="10260" spans="25:27">
      <c r="Y10260">
        <v>620113</v>
      </c>
      <c r="Z10260" s="31">
        <v>43868</v>
      </c>
      <c r="AA10260">
        <v>0</v>
      </c>
    </row>
    <row r="10261" spans="25:27">
      <c r="Y10261">
        <v>620113</v>
      </c>
      <c r="Z10261" s="31">
        <v>43869</v>
      </c>
      <c r="AA10261">
        <v>0</v>
      </c>
    </row>
    <row r="10262" spans="25:27">
      <c r="Y10262">
        <v>620113</v>
      </c>
      <c r="Z10262" s="31">
        <v>43870</v>
      </c>
      <c r="AA10262">
        <v>0</v>
      </c>
    </row>
    <row r="10263" spans="25:27">
      <c r="Y10263">
        <v>620113</v>
      </c>
      <c r="Z10263" s="31">
        <v>43871</v>
      </c>
      <c r="AA10263">
        <v>0</v>
      </c>
    </row>
    <row r="10264" spans="25:27">
      <c r="Y10264">
        <v>620113</v>
      </c>
      <c r="Z10264" s="31">
        <v>43872</v>
      </c>
      <c r="AA10264">
        <v>0</v>
      </c>
    </row>
    <row r="10265" spans="25:27">
      <c r="Y10265">
        <v>620113</v>
      </c>
      <c r="Z10265" s="31">
        <v>43873</v>
      </c>
      <c r="AA10265">
        <v>0</v>
      </c>
    </row>
    <row r="10266" spans="25:27">
      <c r="Y10266">
        <v>620113</v>
      </c>
      <c r="Z10266" s="31">
        <v>43874</v>
      </c>
      <c r="AA10266">
        <v>0</v>
      </c>
    </row>
    <row r="10267" spans="25:27">
      <c r="Y10267">
        <v>620113</v>
      </c>
      <c r="Z10267" s="31">
        <v>43875</v>
      </c>
      <c r="AA10267">
        <v>0</v>
      </c>
    </row>
    <row r="10268" spans="25:27">
      <c r="Y10268">
        <v>620113</v>
      </c>
      <c r="Z10268" s="31">
        <v>43876</v>
      </c>
      <c r="AA10268">
        <v>0</v>
      </c>
    </row>
    <row r="10269" spans="25:27">
      <c r="Y10269">
        <v>620113</v>
      </c>
      <c r="Z10269" s="31">
        <v>43877</v>
      </c>
      <c r="AA10269">
        <v>0</v>
      </c>
    </row>
    <row r="10270" spans="25:27">
      <c r="Y10270">
        <v>620113</v>
      </c>
      <c r="Z10270" s="31">
        <v>43878</v>
      </c>
      <c r="AA10270">
        <v>0</v>
      </c>
    </row>
    <row r="10271" spans="25:27">
      <c r="Y10271">
        <v>620113</v>
      </c>
      <c r="Z10271" s="31">
        <v>43879</v>
      </c>
      <c r="AA10271">
        <v>0</v>
      </c>
    </row>
    <row r="10272" spans="25:27">
      <c r="Y10272">
        <v>620113</v>
      </c>
      <c r="Z10272" s="31">
        <v>43880</v>
      </c>
      <c r="AA10272">
        <v>0</v>
      </c>
    </row>
    <row r="10273" spans="25:27">
      <c r="Y10273">
        <v>620113</v>
      </c>
      <c r="Z10273" s="31">
        <v>43881</v>
      </c>
      <c r="AA10273">
        <v>0</v>
      </c>
    </row>
    <row r="10274" spans="25:27">
      <c r="Y10274">
        <v>620113</v>
      </c>
      <c r="Z10274" s="31">
        <v>43882</v>
      </c>
      <c r="AA10274">
        <v>0</v>
      </c>
    </row>
    <row r="10275" spans="25:27">
      <c r="Y10275">
        <v>620113</v>
      </c>
      <c r="Z10275" s="31">
        <v>43883</v>
      </c>
      <c r="AA10275">
        <v>0</v>
      </c>
    </row>
    <row r="10276" spans="25:27">
      <c r="Y10276">
        <v>620113</v>
      </c>
      <c r="Z10276" s="31">
        <v>43884</v>
      </c>
      <c r="AA10276">
        <v>0</v>
      </c>
    </row>
    <row r="10277" spans="25:27">
      <c r="Y10277">
        <v>620113</v>
      </c>
      <c r="Z10277" s="31">
        <v>43885</v>
      </c>
      <c r="AA10277">
        <v>0</v>
      </c>
    </row>
    <row r="10278" spans="25:27">
      <c r="Y10278">
        <v>620113</v>
      </c>
      <c r="Z10278" s="31">
        <v>43886</v>
      </c>
      <c r="AA10278">
        <v>0</v>
      </c>
    </row>
    <row r="10279" spans="25:27">
      <c r="Y10279">
        <v>620113</v>
      </c>
      <c r="Z10279" s="31">
        <v>43887</v>
      </c>
      <c r="AA10279">
        <v>0</v>
      </c>
    </row>
    <row r="10280" spans="25:27">
      <c r="Y10280">
        <v>620113</v>
      </c>
      <c r="Z10280" s="31">
        <v>43888</v>
      </c>
      <c r="AA10280">
        <v>0</v>
      </c>
    </row>
    <row r="10281" spans="25:27">
      <c r="Y10281">
        <v>620113</v>
      </c>
      <c r="Z10281" s="31">
        <v>43889</v>
      </c>
      <c r="AA10281">
        <v>0</v>
      </c>
    </row>
    <row r="10282" spans="25:27">
      <c r="Y10282">
        <v>620113</v>
      </c>
      <c r="Z10282" s="31">
        <v>43890</v>
      </c>
      <c r="AA10282">
        <v>0</v>
      </c>
    </row>
    <row r="10283" spans="25:27">
      <c r="Y10283">
        <v>620113</v>
      </c>
      <c r="Z10283" s="31">
        <v>43891</v>
      </c>
      <c r="AA10283">
        <v>0</v>
      </c>
    </row>
    <row r="10284" spans="25:27">
      <c r="Y10284">
        <v>620113</v>
      </c>
      <c r="Z10284" s="31">
        <v>43892</v>
      </c>
      <c r="AA10284">
        <v>0</v>
      </c>
    </row>
    <row r="10285" spans="25:27">
      <c r="Y10285">
        <v>620113</v>
      </c>
      <c r="Z10285" s="31">
        <v>43893</v>
      </c>
      <c r="AA10285">
        <v>0</v>
      </c>
    </row>
    <row r="10286" spans="25:27">
      <c r="Y10286">
        <v>620113</v>
      </c>
      <c r="Z10286" s="31">
        <v>43894</v>
      </c>
      <c r="AA10286">
        <v>0</v>
      </c>
    </row>
    <row r="10287" spans="25:27">
      <c r="Y10287">
        <v>620113</v>
      </c>
      <c r="Z10287" s="31">
        <v>43895</v>
      </c>
      <c r="AA10287">
        <v>0</v>
      </c>
    </row>
    <row r="10288" spans="25:27">
      <c r="Y10288">
        <v>620113</v>
      </c>
      <c r="Z10288" s="31">
        <v>43896</v>
      </c>
      <c r="AA10288">
        <v>0</v>
      </c>
    </row>
    <row r="10289" spans="25:27">
      <c r="Y10289">
        <v>620113</v>
      </c>
      <c r="Z10289" s="31">
        <v>43897</v>
      </c>
      <c r="AA10289">
        <v>0</v>
      </c>
    </row>
    <row r="10290" spans="25:27">
      <c r="Y10290">
        <v>620113</v>
      </c>
      <c r="Z10290" s="31">
        <v>43898</v>
      </c>
      <c r="AA10290">
        <v>0</v>
      </c>
    </row>
    <row r="10291" spans="25:27">
      <c r="Y10291">
        <v>620113</v>
      </c>
      <c r="Z10291" s="31">
        <v>43899</v>
      </c>
      <c r="AA10291">
        <v>0</v>
      </c>
    </row>
    <row r="10292" spans="25:27">
      <c r="Y10292">
        <v>620113</v>
      </c>
      <c r="Z10292" s="31">
        <v>43900</v>
      </c>
      <c r="AA10292">
        <v>0</v>
      </c>
    </row>
    <row r="10293" spans="25:27">
      <c r="Y10293">
        <v>620113</v>
      </c>
      <c r="Z10293" s="31">
        <v>43901</v>
      </c>
      <c r="AA10293">
        <v>0</v>
      </c>
    </row>
    <row r="10294" spans="25:27">
      <c r="Y10294">
        <v>620113</v>
      </c>
      <c r="Z10294" s="31">
        <v>43902</v>
      </c>
      <c r="AA10294">
        <v>0</v>
      </c>
    </row>
    <row r="10295" spans="25:27">
      <c r="Y10295">
        <v>620113</v>
      </c>
      <c r="Z10295" s="31">
        <v>43903</v>
      </c>
      <c r="AA10295">
        <v>0</v>
      </c>
    </row>
    <row r="10296" spans="25:27">
      <c r="Y10296">
        <v>620113</v>
      </c>
      <c r="Z10296" s="31">
        <v>43904</v>
      </c>
      <c r="AA10296">
        <v>0</v>
      </c>
    </row>
    <row r="10297" spans="25:27">
      <c r="Y10297">
        <v>620113</v>
      </c>
      <c r="Z10297" s="31">
        <v>43905</v>
      </c>
      <c r="AA10297">
        <v>0</v>
      </c>
    </row>
    <row r="10298" spans="25:27">
      <c r="Y10298">
        <v>620113</v>
      </c>
      <c r="Z10298" s="31">
        <v>43906</v>
      </c>
      <c r="AA10298">
        <v>0</v>
      </c>
    </row>
    <row r="10299" spans="25:27">
      <c r="Y10299">
        <v>620113</v>
      </c>
      <c r="Z10299" s="31">
        <v>43907</v>
      </c>
      <c r="AA10299">
        <v>0</v>
      </c>
    </row>
    <row r="10300" spans="25:27">
      <c r="Y10300">
        <v>620113</v>
      </c>
      <c r="Z10300" s="31">
        <v>43908</v>
      </c>
      <c r="AA10300">
        <v>0</v>
      </c>
    </row>
    <row r="10301" spans="25:27">
      <c r="Y10301">
        <v>620113</v>
      </c>
      <c r="Z10301" s="31">
        <v>43909</v>
      </c>
      <c r="AA10301">
        <v>0</v>
      </c>
    </row>
    <row r="10302" spans="25:27">
      <c r="Y10302">
        <v>620113</v>
      </c>
      <c r="Z10302" s="31">
        <v>43910</v>
      </c>
      <c r="AA10302">
        <v>0</v>
      </c>
    </row>
    <row r="10303" spans="25:27">
      <c r="Y10303">
        <v>620113</v>
      </c>
      <c r="Z10303" s="31">
        <v>43911</v>
      </c>
      <c r="AA10303">
        <v>0</v>
      </c>
    </row>
    <row r="10304" spans="25:27">
      <c r="Y10304">
        <v>620113</v>
      </c>
      <c r="Z10304" s="31">
        <v>43912</v>
      </c>
      <c r="AA10304">
        <v>0</v>
      </c>
    </row>
    <row r="10305" spans="25:27">
      <c r="Y10305">
        <v>620113</v>
      </c>
      <c r="Z10305" s="31">
        <v>43913</v>
      </c>
      <c r="AA10305">
        <v>0</v>
      </c>
    </row>
    <row r="10306" spans="25:27">
      <c r="Y10306">
        <v>620113</v>
      </c>
      <c r="Z10306" s="31">
        <v>43914</v>
      </c>
      <c r="AA10306">
        <v>0</v>
      </c>
    </row>
    <row r="10307" spans="25:27">
      <c r="Y10307">
        <v>620113</v>
      </c>
      <c r="Z10307" s="31">
        <v>43915</v>
      </c>
      <c r="AA10307">
        <v>0</v>
      </c>
    </row>
    <row r="10308" spans="25:27">
      <c r="Y10308">
        <v>620113</v>
      </c>
      <c r="Z10308" s="31">
        <v>43916</v>
      </c>
      <c r="AA10308">
        <v>0</v>
      </c>
    </row>
    <row r="10309" spans="25:27">
      <c r="Y10309">
        <v>620113</v>
      </c>
      <c r="Z10309" s="31">
        <v>43917</v>
      </c>
      <c r="AA10309">
        <v>0</v>
      </c>
    </row>
    <row r="10310" spans="25:27">
      <c r="Y10310">
        <v>620113</v>
      </c>
      <c r="Z10310" s="31">
        <v>43918</v>
      </c>
      <c r="AA10310">
        <v>0</v>
      </c>
    </row>
    <row r="10311" spans="25:27">
      <c r="Y10311">
        <v>620113</v>
      </c>
      <c r="Z10311" s="31">
        <v>43919</v>
      </c>
      <c r="AA10311">
        <v>0</v>
      </c>
    </row>
    <row r="10312" spans="25:27">
      <c r="Y10312">
        <v>620113</v>
      </c>
      <c r="Z10312" s="31">
        <v>43920</v>
      </c>
      <c r="AA10312">
        <v>0</v>
      </c>
    </row>
    <row r="10313" spans="25:27">
      <c r="Y10313">
        <v>620113</v>
      </c>
      <c r="Z10313" s="31">
        <v>43921</v>
      </c>
      <c r="AA10313">
        <v>0</v>
      </c>
    </row>
    <row r="10314" spans="25:27">
      <c r="Y10314">
        <v>620113</v>
      </c>
      <c r="Z10314" s="31">
        <v>43922</v>
      </c>
      <c r="AA10314">
        <v>0</v>
      </c>
    </row>
    <row r="10315" spans="25:27">
      <c r="Y10315">
        <v>620113</v>
      </c>
      <c r="Z10315" s="31">
        <v>43923</v>
      </c>
      <c r="AA10315">
        <v>0</v>
      </c>
    </row>
    <row r="10316" spans="25:27">
      <c r="Y10316">
        <v>620113</v>
      </c>
      <c r="Z10316" s="31">
        <v>43924</v>
      </c>
      <c r="AA10316">
        <v>0</v>
      </c>
    </row>
    <row r="10317" spans="25:27">
      <c r="Y10317">
        <v>620113</v>
      </c>
      <c r="Z10317" s="31">
        <v>43925</v>
      </c>
      <c r="AA10317">
        <v>0</v>
      </c>
    </row>
    <row r="10318" spans="25:27">
      <c r="Y10318">
        <v>620113</v>
      </c>
      <c r="Z10318" s="31">
        <v>43926</v>
      </c>
      <c r="AA10318">
        <v>0</v>
      </c>
    </row>
    <row r="10319" spans="25:27">
      <c r="Y10319">
        <v>620113</v>
      </c>
      <c r="Z10319" s="31">
        <v>43927</v>
      </c>
      <c r="AA10319">
        <v>0</v>
      </c>
    </row>
    <row r="10320" spans="25:27">
      <c r="Y10320">
        <v>620113</v>
      </c>
      <c r="Z10320" s="31">
        <v>43928</v>
      </c>
      <c r="AA10320">
        <v>0</v>
      </c>
    </row>
    <row r="10321" spans="25:27">
      <c r="Y10321">
        <v>620113</v>
      </c>
      <c r="Z10321" s="31">
        <v>43929</v>
      </c>
      <c r="AA10321">
        <v>0</v>
      </c>
    </row>
    <row r="10322" spans="25:27">
      <c r="Y10322">
        <v>620113</v>
      </c>
      <c r="Z10322" s="31">
        <v>43930</v>
      </c>
      <c r="AA10322">
        <v>0</v>
      </c>
    </row>
    <row r="10323" spans="25:27">
      <c r="Y10323">
        <v>620113</v>
      </c>
      <c r="Z10323" s="31">
        <v>43931</v>
      </c>
      <c r="AA10323">
        <v>0</v>
      </c>
    </row>
    <row r="10324" spans="25:27">
      <c r="Y10324">
        <v>620113</v>
      </c>
      <c r="Z10324" s="31">
        <v>43932</v>
      </c>
      <c r="AA10324">
        <v>0</v>
      </c>
    </row>
    <row r="10325" spans="25:27">
      <c r="Y10325">
        <v>620113</v>
      </c>
      <c r="Z10325" s="31">
        <v>43933</v>
      </c>
      <c r="AA10325">
        <v>0</v>
      </c>
    </row>
    <row r="10326" spans="25:27">
      <c r="Y10326">
        <v>620113</v>
      </c>
      <c r="Z10326" s="31">
        <v>43934</v>
      </c>
      <c r="AA10326">
        <v>0</v>
      </c>
    </row>
    <row r="10327" spans="25:27">
      <c r="Y10327">
        <v>620113</v>
      </c>
      <c r="Z10327" s="31">
        <v>43935</v>
      </c>
      <c r="AA10327">
        <v>0</v>
      </c>
    </row>
    <row r="10328" spans="25:27">
      <c r="Y10328">
        <v>620113</v>
      </c>
      <c r="Z10328" s="31">
        <v>43936</v>
      </c>
      <c r="AA10328">
        <v>0</v>
      </c>
    </row>
    <row r="10329" spans="25:27">
      <c r="Y10329">
        <v>620113</v>
      </c>
      <c r="Z10329" s="31">
        <v>43937</v>
      </c>
      <c r="AA10329">
        <v>0</v>
      </c>
    </row>
    <row r="10330" spans="25:27">
      <c r="Y10330">
        <v>620113</v>
      </c>
      <c r="Z10330" s="31">
        <v>43938</v>
      </c>
      <c r="AA10330">
        <v>0</v>
      </c>
    </row>
    <row r="10331" spans="25:27">
      <c r="Y10331">
        <v>620113</v>
      </c>
      <c r="Z10331" s="31">
        <v>43939</v>
      </c>
      <c r="AA10331">
        <v>0</v>
      </c>
    </row>
    <row r="10332" spans="25:27">
      <c r="Y10332">
        <v>620113</v>
      </c>
      <c r="Z10332" s="31">
        <v>43940</v>
      </c>
      <c r="AA10332">
        <v>0</v>
      </c>
    </row>
    <row r="10333" spans="25:27">
      <c r="Y10333">
        <v>620113</v>
      </c>
      <c r="Z10333" s="31">
        <v>43941</v>
      </c>
      <c r="AA10333">
        <v>0</v>
      </c>
    </row>
    <row r="10334" spans="25:27">
      <c r="Y10334">
        <v>620113</v>
      </c>
      <c r="Z10334" s="31">
        <v>43942</v>
      </c>
      <c r="AA10334">
        <v>0</v>
      </c>
    </row>
    <row r="10335" spans="25:27">
      <c r="Y10335">
        <v>620113</v>
      </c>
      <c r="Z10335" s="31">
        <v>43943</v>
      </c>
      <c r="AA10335">
        <v>0</v>
      </c>
    </row>
    <row r="10336" spans="25:27">
      <c r="Y10336">
        <v>620113</v>
      </c>
      <c r="Z10336" s="31">
        <v>43944</v>
      </c>
      <c r="AA10336">
        <v>0</v>
      </c>
    </row>
    <row r="10337" spans="25:27">
      <c r="Y10337">
        <v>620113</v>
      </c>
      <c r="Z10337" s="31">
        <v>43945</v>
      </c>
      <c r="AA10337">
        <v>0</v>
      </c>
    </row>
    <row r="10338" spans="25:27">
      <c r="Y10338">
        <v>620113</v>
      </c>
      <c r="Z10338" s="31">
        <v>43946</v>
      </c>
      <c r="AA10338">
        <v>0</v>
      </c>
    </row>
    <row r="10339" spans="25:27">
      <c r="Y10339">
        <v>620113</v>
      </c>
      <c r="Z10339" s="31">
        <v>43947</v>
      </c>
      <c r="AA10339">
        <v>0</v>
      </c>
    </row>
    <row r="10340" spans="25:27">
      <c r="Y10340">
        <v>620113</v>
      </c>
      <c r="Z10340" s="31">
        <v>43948</v>
      </c>
      <c r="AA10340">
        <v>0</v>
      </c>
    </row>
    <row r="10341" spans="25:27">
      <c r="Y10341">
        <v>620113</v>
      </c>
      <c r="Z10341" s="31">
        <v>43949</v>
      </c>
      <c r="AA10341">
        <v>0</v>
      </c>
    </row>
    <row r="10342" spans="25:27">
      <c r="Y10342">
        <v>620113</v>
      </c>
      <c r="Z10342" s="31">
        <v>43950</v>
      </c>
      <c r="AA10342">
        <v>0</v>
      </c>
    </row>
    <row r="10343" spans="25:27">
      <c r="Y10343">
        <v>620113</v>
      </c>
      <c r="Z10343" s="31">
        <v>43951</v>
      </c>
      <c r="AA10343">
        <v>0</v>
      </c>
    </row>
    <row r="10344" spans="25:27">
      <c r="Y10344">
        <v>620113</v>
      </c>
      <c r="Z10344" s="31">
        <v>43952</v>
      </c>
      <c r="AA10344">
        <v>0</v>
      </c>
    </row>
    <row r="10345" spans="25:27">
      <c r="Y10345">
        <v>620113</v>
      </c>
      <c r="Z10345" s="31">
        <v>43953</v>
      </c>
      <c r="AA10345">
        <v>0</v>
      </c>
    </row>
    <row r="10346" spans="25:27">
      <c r="Y10346">
        <v>620113</v>
      </c>
      <c r="Z10346" s="31">
        <v>43954</v>
      </c>
      <c r="AA10346">
        <v>0</v>
      </c>
    </row>
    <row r="10347" spans="25:27">
      <c r="Y10347">
        <v>620113</v>
      </c>
      <c r="Z10347" s="31">
        <v>43955</v>
      </c>
      <c r="AA10347">
        <v>0</v>
      </c>
    </row>
    <row r="10348" spans="25:27">
      <c r="Y10348">
        <v>620113</v>
      </c>
      <c r="Z10348" s="31">
        <v>43956</v>
      </c>
      <c r="AA10348">
        <v>0</v>
      </c>
    </row>
    <row r="10349" spans="25:27">
      <c r="Y10349">
        <v>620113</v>
      </c>
      <c r="Z10349" s="31">
        <v>43957</v>
      </c>
      <c r="AA10349">
        <v>0</v>
      </c>
    </row>
    <row r="10350" spans="25:27">
      <c r="Y10350">
        <v>620113</v>
      </c>
      <c r="Z10350" s="31">
        <v>43958</v>
      </c>
      <c r="AA10350">
        <v>0</v>
      </c>
    </row>
    <row r="10351" spans="25:27">
      <c r="Y10351">
        <v>620113</v>
      </c>
      <c r="Z10351" s="31">
        <v>43959</v>
      </c>
      <c r="AA10351">
        <v>0</v>
      </c>
    </row>
    <row r="10352" spans="25:27">
      <c r="Y10352">
        <v>620113</v>
      </c>
      <c r="Z10352" s="31">
        <v>43960</v>
      </c>
      <c r="AA10352">
        <v>0</v>
      </c>
    </row>
    <row r="10353" spans="25:27">
      <c r="Y10353">
        <v>620113</v>
      </c>
      <c r="Z10353" s="31">
        <v>43961</v>
      </c>
      <c r="AA10353">
        <v>0</v>
      </c>
    </row>
    <row r="10354" spans="25:27">
      <c r="Y10354">
        <v>620113</v>
      </c>
      <c r="Z10354" s="31">
        <v>43962</v>
      </c>
      <c r="AA10354">
        <v>0</v>
      </c>
    </row>
    <row r="10355" spans="25:27">
      <c r="Y10355">
        <v>620113</v>
      </c>
      <c r="Z10355" s="31">
        <v>43963</v>
      </c>
      <c r="AA10355">
        <v>0</v>
      </c>
    </row>
    <row r="10356" spans="25:27">
      <c r="Y10356">
        <v>620113</v>
      </c>
      <c r="Z10356" s="31">
        <v>43964</v>
      </c>
      <c r="AA10356">
        <v>0</v>
      </c>
    </row>
    <row r="10357" spans="25:27">
      <c r="Y10357">
        <v>620113</v>
      </c>
      <c r="Z10357" s="31">
        <v>43965</v>
      </c>
      <c r="AA10357">
        <v>0</v>
      </c>
    </row>
    <row r="10358" spans="25:27">
      <c r="Y10358">
        <v>620113</v>
      </c>
      <c r="Z10358" s="31">
        <v>43966</v>
      </c>
      <c r="AA10358">
        <v>0</v>
      </c>
    </row>
    <row r="10359" spans="25:27">
      <c r="Y10359">
        <v>620113</v>
      </c>
      <c r="Z10359" s="31">
        <v>43967</v>
      </c>
      <c r="AA10359">
        <v>0</v>
      </c>
    </row>
    <row r="10360" spans="25:27">
      <c r="Y10360">
        <v>620113</v>
      </c>
      <c r="Z10360" s="31">
        <v>43968</v>
      </c>
      <c r="AA10360">
        <v>0</v>
      </c>
    </row>
    <row r="10361" spans="25:27">
      <c r="Y10361">
        <v>620113</v>
      </c>
      <c r="Z10361" s="31">
        <v>43969</v>
      </c>
      <c r="AA10361">
        <v>0</v>
      </c>
    </row>
    <row r="10362" spans="25:27">
      <c r="Y10362">
        <v>620113</v>
      </c>
      <c r="Z10362" s="31">
        <v>43970</v>
      </c>
      <c r="AA10362">
        <v>0</v>
      </c>
    </row>
    <row r="10363" spans="25:27">
      <c r="Y10363">
        <v>620113</v>
      </c>
      <c r="Z10363" s="31">
        <v>43971</v>
      </c>
      <c r="AA10363">
        <v>0</v>
      </c>
    </row>
    <row r="10364" spans="25:27">
      <c r="Y10364">
        <v>620113</v>
      </c>
      <c r="Z10364" s="31">
        <v>43972</v>
      </c>
      <c r="AA10364">
        <v>0</v>
      </c>
    </row>
    <row r="10365" spans="25:27">
      <c r="Y10365">
        <v>620113</v>
      </c>
      <c r="Z10365" s="31">
        <v>43973</v>
      </c>
      <c r="AA10365">
        <v>0</v>
      </c>
    </row>
    <row r="10366" spans="25:27">
      <c r="Y10366">
        <v>620113</v>
      </c>
      <c r="Z10366" s="31">
        <v>43974</v>
      </c>
      <c r="AA10366">
        <v>0</v>
      </c>
    </row>
    <row r="10367" spans="25:27">
      <c r="Y10367">
        <v>620113</v>
      </c>
      <c r="Z10367" s="31">
        <v>43975</v>
      </c>
      <c r="AA10367">
        <v>0</v>
      </c>
    </row>
    <row r="10368" spans="25:27">
      <c r="Y10368">
        <v>620113</v>
      </c>
      <c r="Z10368" s="31">
        <v>43976</v>
      </c>
      <c r="AA10368">
        <v>0</v>
      </c>
    </row>
    <row r="10369" spans="25:27">
      <c r="Y10369">
        <v>620113</v>
      </c>
      <c r="Z10369" s="31">
        <v>43977</v>
      </c>
      <c r="AA10369">
        <v>0</v>
      </c>
    </row>
    <row r="10370" spans="25:27">
      <c r="Y10370">
        <v>620113</v>
      </c>
      <c r="Z10370" s="31">
        <v>43978</v>
      </c>
      <c r="AA10370">
        <v>0</v>
      </c>
    </row>
    <row r="10371" spans="25:27">
      <c r="Y10371">
        <v>620113</v>
      </c>
      <c r="Z10371" s="31">
        <v>43979</v>
      </c>
      <c r="AA10371">
        <v>0</v>
      </c>
    </row>
    <row r="10372" spans="25:27">
      <c r="Y10372">
        <v>620113</v>
      </c>
      <c r="Z10372" s="31">
        <v>43980</v>
      </c>
      <c r="AA10372">
        <v>0</v>
      </c>
    </row>
    <row r="10373" spans="25:27">
      <c r="Y10373">
        <v>620113</v>
      </c>
      <c r="Z10373" s="31">
        <v>43981</v>
      </c>
      <c r="AA10373">
        <v>0</v>
      </c>
    </row>
    <row r="10374" spans="25:27">
      <c r="Y10374">
        <v>620113</v>
      </c>
      <c r="Z10374" s="31">
        <v>43982</v>
      </c>
      <c r="AA10374">
        <v>0</v>
      </c>
    </row>
    <row r="10375" spans="25:27">
      <c r="Y10375">
        <v>620113</v>
      </c>
      <c r="Z10375" s="31">
        <v>43983</v>
      </c>
      <c r="AA10375">
        <v>0</v>
      </c>
    </row>
    <row r="10376" spans="25:27">
      <c r="Y10376">
        <v>620113</v>
      </c>
      <c r="Z10376" s="31">
        <v>43984</v>
      </c>
      <c r="AA10376">
        <v>0</v>
      </c>
    </row>
    <row r="10377" spans="25:27">
      <c r="Y10377">
        <v>620113</v>
      </c>
      <c r="Z10377" s="31">
        <v>43985</v>
      </c>
      <c r="AA10377">
        <v>0</v>
      </c>
    </row>
    <row r="10378" spans="25:27">
      <c r="Y10378">
        <v>620113</v>
      </c>
      <c r="Z10378" s="31">
        <v>43986</v>
      </c>
      <c r="AA10378">
        <v>0</v>
      </c>
    </row>
    <row r="10379" spans="25:27">
      <c r="Y10379">
        <v>620113</v>
      </c>
      <c r="Z10379" s="31">
        <v>43987</v>
      </c>
      <c r="AA10379">
        <v>0</v>
      </c>
    </row>
    <row r="10380" spans="25:27">
      <c r="Y10380">
        <v>620113</v>
      </c>
      <c r="Z10380" s="31">
        <v>43988</v>
      </c>
      <c r="AA10380">
        <v>0</v>
      </c>
    </row>
    <row r="10381" spans="25:27">
      <c r="Y10381">
        <v>620113</v>
      </c>
      <c r="Z10381" s="31">
        <v>43989</v>
      </c>
      <c r="AA10381">
        <v>0</v>
      </c>
    </row>
    <row r="10382" spans="25:27">
      <c r="Y10382">
        <v>620113</v>
      </c>
      <c r="Z10382" s="31">
        <v>43990</v>
      </c>
      <c r="AA10382">
        <v>0</v>
      </c>
    </row>
    <row r="10383" spans="25:27">
      <c r="Y10383">
        <v>620113</v>
      </c>
      <c r="Z10383" s="31">
        <v>43991</v>
      </c>
      <c r="AA10383">
        <v>0</v>
      </c>
    </row>
    <row r="10384" spans="25:27">
      <c r="Y10384">
        <v>620113</v>
      </c>
      <c r="Z10384" s="31">
        <v>43992</v>
      </c>
      <c r="AA10384">
        <v>0</v>
      </c>
    </row>
    <row r="10385" spans="25:27">
      <c r="Y10385">
        <v>620113</v>
      </c>
      <c r="Z10385" s="31">
        <v>43993</v>
      </c>
      <c r="AA10385">
        <v>0</v>
      </c>
    </row>
    <row r="10386" spans="25:27">
      <c r="Y10386">
        <v>620113</v>
      </c>
      <c r="Z10386" s="31">
        <v>43994</v>
      </c>
      <c r="AA10386">
        <v>0</v>
      </c>
    </row>
    <row r="10387" spans="25:27">
      <c r="Y10387">
        <v>620113</v>
      </c>
      <c r="Z10387" s="31">
        <v>43995</v>
      </c>
      <c r="AA10387">
        <v>0</v>
      </c>
    </row>
    <row r="10388" spans="25:27">
      <c r="Y10388">
        <v>620113</v>
      </c>
      <c r="Z10388" s="31">
        <v>43996</v>
      </c>
      <c r="AA10388">
        <v>0</v>
      </c>
    </row>
    <row r="10389" spans="25:27">
      <c r="Y10389">
        <v>620113</v>
      </c>
      <c r="Z10389" s="31">
        <v>43997</v>
      </c>
      <c r="AA10389">
        <v>0</v>
      </c>
    </row>
    <row r="10390" spans="25:27">
      <c r="Y10390">
        <v>620113</v>
      </c>
      <c r="Z10390" s="31">
        <v>43998</v>
      </c>
      <c r="AA10390">
        <v>0</v>
      </c>
    </row>
    <row r="10391" spans="25:27">
      <c r="Y10391">
        <v>620113</v>
      </c>
      <c r="Z10391" s="31">
        <v>43999</v>
      </c>
      <c r="AA10391">
        <v>0</v>
      </c>
    </row>
    <row r="10392" spans="25:27">
      <c r="Y10392">
        <v>620113</v>
      </c>
      <c r="Z10392" s="31">
        <v>44000</v>
      </c>
      <c r="AA10392">
        <v>0</v>
      </c>
    </row>
    <row r="10393" spans="25:27">
      <c r="Y10393">
        <v>620113</v>
      </c>
      <c r="Z10393" s="31">
        <v>44001</v>
      </c>
      <c r="AA10393">
        <v>0</v>
      </c>
    </row>
    <row r="10394" spans="25:27">
      <c r="Y10394">
        <v>620113</v>
      </c>
      <c r="Z10394" s="31">
        <v>44002</v>
      </c>
      <c r="AA10394">
        <v>0</v>
      </c>
    </row>
    <row r="10395" spans="25:27">
      <c r="Y10395">
        <v>620113</v>
      </c>
      <c r="Z10395" s="31">
        <v>44003</v>
      </c>
      <c r="AA10395">
        <v>0</v>
      </c>
    </row>
    <row r="10396" spans="25:27">
      <c r="Y10396">
        <v>620113</v>
      </c>
      <c r="Z10396" s="31">
        <v>44004</v>
      </c>
      <c r="AA10396">
        <v>0</v>
      </c>
    </row>
    <row r="10397" spans="25:27">
      <c r="Y10397">
        <v>620113</v>
      </c>
      <c r="Z10397" s="31">
        <v>44005</v>
      </c>
      <c r="AA10397">
        <v>0</v>
      </c>
    </row>
    <row r="10398" spans="25:27">
      <c r="Y10398">
        <v>620113</v>
      </c>
      <c r="Z10398" s="31">
        <v>44006</v>
      </c>
      <c r="AA10398">
        <v>0</v>
      </c>
    </row>
    <row r="10399" spans="25:27">
      <c r="Y10399">
        <v>620113</v>
      </c>
      <c r="Z10399" s="31">
        <v>44007</v>
      </c>
      <c r="AA10399">
        <v>0</v>
      </c>
    </row>
    <row r="10400" spans="25:27">
      <c r="Y10400">
        <v>620113</v>
      </c>
      <c r="Z10400" s="31">
        <v>44008</v>
      </c>
      <c r="AA10400">
        <v>0</v>
      </c>
    </row>
    <row r="10401" spans="25:27">
      <c r="Y10401">
        <v>620113</v>
      </c>
      <c r="Z10401" s="31">
        <v>44009</v>
      </c>
      <c r="AA10401">
        <v>0</v>
      </c>
    </row>
    <row r="10402" spans="25:27">
      <c r="Y10402">
        <v>620113</v>
      </c>
      <c r="Z10402" s="31">
        <v>44010</v>
      </c>
      <c r="AA10402">
        <v>0</v>
      </c>
    </row>
    <row r="10403" spans="25:27">
      <c r="Y10403">
        <v>620113</v>
      </c>
      <c r="Z10403" s="31">
        <v>44011</v>
      </c>
      <c r="AA10403">
        <v>0</v>
      </c>
    </row>
    <row r="10404" spans="25:27">
      <c r="Y10404">
        <v>620113</v>
      </c>
      <c r="Z10404" s="31">
        <v>44012</v>
      </c>
      <c r="AA10404">
        <v>0</v>
      </c>
    </row>
    <row r="10405" spans="25:27">
      <c r="Y10405">
        <v>620113</v>
      </c>
      <c r="Z10405" s="31">
        <v>44013</v>
      </c>
      <c r="AA10405">
        <v>0</v>
      </c>
    </row>
    <row r="10406" spans="25:27">
      <c r="Y10406">
        <v>620113</v>
      </c>
      <c r="Z10406" s="31">
        <v>44014</v>
      </c>
      <c r="AA10406">
        <v>0</v>
      </c>
    </row>
    <row r="10407" spans="25:27">
      <c r="Y10407">
        <v>620113</v>
      </c>
      <c r="Z10407" s="31">
        <v>44015</v>
      </c>
      <c r="AA10407">
        <v>0</v>
      </c>
    </row>
    <row r="10408" spans="25:27">
      <c r="Y10408">
        <v>620113</v>
      </c>
      <c r="Z10408" s="31">
        <v>44016</v>
      </c>
      <c r="AA10408">
        <v>0</v>
      </c>
    </row>
    <row r="10409" spans="25:27">
      <c r="Y10409">
        <v>620113</v>
      </c>
      <c r="Z10409" s="31">
        <v>44017</v>
      </c>
      <c r="AA10409">
        <v>0</v>
      </c>
    </row>
    <row r="10410" spans="25:27">
      <c r="Y10410">
        <v>620113</v>
      </c>
      <c r="Z10410" s="31">
        <v>44018</v>
      </c>
      <c r="AA10410">
        <v>0</v>
      </c>
    </row>
    <row r="10411" spans="25:27">
      <c r="Y10411">
        <v>620113</v>
      </c>
      <c r="Z10411" s="31">
        <v>44019</v>
      </c>
      <c r="AA10411">
        <v>0</v>
      </c>
    </row>
    <row r="10412" spans="25:27">
      <c r="Y10412">
        <v>620113</v>
      </c>
      <c r="Z10412" s="31">
        <v>44020</v>
      </c>
      <c r="AA10412">
        <v>0</v>
      </c>
    </row>
    <row r="10413" spans="25:27">
      <c r="Y10413">
        <v>620113</v>
      </c>
      <c r="Z10413" s="31">
        <v>44021</v>
      </c>
      <c r="AA10413">
        <v>0</v>
      </c>
    </row>
    <row r="10414" spans="25:27">
      <c r="Y10414">
        <v>620113</v>
      </c>
      <c r="Z10414" s="31">
        <v>44022</v>
      </c>
      <c r="AA10414">
        <v>0</v>
      </c>
    </row>
    <row r="10415" spans="25:27">
      <c r="Y10415">
        <v>620113</v>
      </c>
      <c r="Z10415" s="31">
        <v>44023</v>
      </c>
      <c r="AA10415">
        <v>0</v>
      </c>
    </row>
    <row r="10416" spans="25:27">
      <c r="Y10416">
        <v>620113</v>
      </c>
      <c r="Z10416" s="31">
        <v>44024</v>
      </c>
      <c r="AA10416">
        <v>0</v>
      </c>
    </row>
    <row r="10417" spans="25:27">
      <c r="Y10417">
        <v>620113</v>
      </c>
      <c r="Z10417" s="31">
        <v>44025</v>
      </c>
      <c r="AA10417">
        <v>0</v>
      </c>
    </row>
    <row r="10418" spans="25:27">
      <c r="Y10418">
        <v>620113</v>
      </c>
      <c r="Z10418" s="31">
        <v>44026</v>
      </c>
      <c r="AA10418">
        <v>0</v>
      </c>
    </row>
    <row r="10419" spans="25:27">
      <c r="Y10419">
        <v>620113</v>
      </c>
      <c r="Z10419" s="31">
        <v>44027</v>
      </c>
      <c r="AA10419">
        <v>0</v>
      </c>
    </row>
    <row r="10420" spans="25:27">
      <c r="Y10420">
        <v>620113</v>
      </c>
      <c r="Z10420" s="31">
        <v>44028</v>
      </c>
      <c r="AA10420">
        <v>0</v>
      </c>
    </row>
    <row r="10421" spans="25:27">
      <c r="Y10421">
        <v>620113</v>
      </c>
      <c r="Z10421" s="31">
        <v>44029</v>
      </c>
      <c r="AA10421">
        <v>0</v>
      </c>
    </row>
    <row r="10422" spans="25:27">
      <c r="Y10422">
        <v>620113</v>
      </c>
      <c r="Z10422" s="31">
        <v>44030</v>
      </c>
      <c r="AA10422">
        <v>0</v>
      </c>
    </row>
    <row r="10423" spans="25:27">
      <c r="Y10423">
        <v>620113</v>
      </c>
      <c r="Z10423" s="31">
        <v>44031</v>
      </c>
      <c r="AA10423">
        <v>0</v>
      </c>
    </row>
    <row r="10424" spans="25:27">
      <c r="Y10424">
        <v>620113</v>
      </c>
      <c r="Z10424" s="31">
        <v>44032</v>
      </c>
      <c r="AA10424">
        <v>0</v>
      </c>
    </row>
    <row r="10425" spans="25:27">
      <c r="Y10425">
        <v>620113</v>
      </c>
      <c r="Z10425" s="31">
        <v>44033</v>
      </c>
      <c r="AA10425">
        <v>0</v>
      </c>
    </row>
    <row r="10426" spans="25:27">
      <c r="Y10426">
        <v>620113</v>
      </c>
      <c r="Z10426" s="31">
        <v>44034</v>
      </c>
      <c r="AA10426">
        <v>0</v>
      </c>
    </row>
    <row r="10427" spans="25:27">
      <c r="Y10427">
        <v>620113</v>
      </c>
      <c r="Z10427" s="31">
        <v>44035</v>
      </c>
      <c r="AA10427">
        <v>0</v>
      </c>
    </row>
    <row r="10428" spans="25:27">
      <c r="Y10428">
        <v>620113</v>
      </c>
      <c r="Z10428" s="31">
        <v>44036</v>
      </c>
      <c r="AA10428">
        <v>0</v>
      </c>
    </row>
    <row r="10429" spans="25:27">
      <c r="Y10429">
        <v>620113</v>
      </c>
      <c r="Z10429" s="31">
        <v>44037</v>
      </c>
      <c r="AA10429">
        <v>0</v>
      </c>
    </row>
    <row r="10430" spans="25:27">
      <c r="Y10430">
        <v>620113</v>
      </c>
      <c r="Z10430" s="31">
        <v>44038</v>
      </c>
      <c r="AA10430">
        <v>0</v>
      </c>
    </row>
    <row r="10431" spans="25:27">
      <c r="Y10431">
        <v>620113</v>
      </c>
      <c r="Z10431" s="31">
        <v>44039</v>
      </c>
      <c r="AA10431">
        <v>0</v>
      </c>
    </row>
    <row r="10432" spans="25:27">
      <c r="Y10432">
        <v>620113</v>
      </c>
      <c r="Z10432" s="31">
        <v>44040</v>
      </c>
      <c r="AA10432">
        <v>0</v>
      </c>
    </row>
    <row r="10433" spans="25:27">
      <c r="Y10433">
        <v>620113</v>
      </c>
      <c r="Z10433" s="31">
        <v>44041</v>
      </c>
      <c r="AA10433">
        <v>0</v>
      </c>
    </row>
    <row r="10434" spans="25:27">
      <c r="Y10434">
        <v>620113</v>
      </c>
      <c r="Z10434" s="31">
        <v>44042</v>
      </c>
      <c r="AA10434">
        <v>0</v>
      </c>
    </row>
    <row r="10435" spans="25:27">
      <c r="Y10435">
        <v>620113</v>
      </c>
      <c r="Z10435" s="31">
        <v>44043</v>
      </c>
      <c r="AA10435">
        <v>0</v>
      </c>
    </row>
    <row r="10436" spans="25:27">
      <c r="Y10436">
        <v>620113</v>
      </c>
      <c r="Z10436" s="31">
        <v>44044</v>
      </c>
      <c r="AA10436">
        <v>0</v>
      </c>
    </row>
    <row r="10437" spans="25:27">
      <c r="Y10437">
        <v>620113</v>
      </c>
      <c r="Z10437" s="31">
        <v>44045</v>
      </c>
      <c r="AA10437">
        <v>0</v>
      </c>
    </row>
    <row r="10438" spans="25:27">
      <c r="Y10438">
        <v>620113</v>
      </c>
      <c r="Z10438" s="31">
        <v>44046</v>
      </c>
      <c r="AA10438">
        <v>0</v>
      </c>
    </row>
    <row r="10439" spans="25:27">
      <c r="Y10439">
        <v>620113</v>
      </c>
      <c r="Z10439" s="31">
        <v>44047</v>
      </c>
      <c r="AA10439">
        <v>0</v>
      </c>
    </row>
    <row r="10440" spans="25:27">
      <c r="Y10440">
        <v>620113</v>
      </c>
      <c r="Z10440" s="31">
        <v>44048</v>
      </c>
      <c r="AA10440">
        <v>0</v>
      </c>
    </row>
    <row r="10441" spans="25:27">
      <c r="Y10441">
        <v>620113</v>
      </c>
      <c r="Z10441" s="31">
        <v>44049</v>
      </c>
      <c r="AA10441">
        <v>0</v>
      </c>
    </row>
    <row r="10442" spans="25:27">
      <c r="Y10442">
        <v>620113</v>
      </c>
      <c r="Z10442" s="31">
        <v>44050</v>
      </c>
      <c r="AA10442">
        <v>0</v>
      </c>
    </row>
    <row r="10443" spans="25:27">
      <c r="Y10443">
        <v>620113</v>
      </c>
      <c r="Z10443" s="31">
        <v>44051</v>
      </c>
      <c r="AA10443">
        <v>0</v>
      </c>
    </row>
    <row r="10444" spans="25:27">
      <c r="Y10444">
        <v>620113</v>
      </c>
      <c r="Z10444" s="31">
        <v>44052</v>
      </c>
      <c r="AA10444">
        <v>0</v>
      </c>
    </row>
    <row r="10445" spans="25:27">
      <c r="Y10445">
        <v>620113</v>
      </c>
      <c r="Z10445" s="31">
        <v>44053</v>
      </c>
      <c r="AA10445">
        <v>0</v>
      </c>
    </row>
    <row r="10446" spans="25:27">
      <c r="Y10446">
        <v>620113</v>
      </c>
      <c r="Z10446" s="31">
        <v>44054</v>
      </c>
      <c r="AA10446">
        <v>0</v>
      </c>
    </row>
    <row r="10447" spans="25:27">
      <c r="Y10447">
        <v>620113</v>
      </c>
      <c r="Z10447" s="31">
        <v>44055</v>
      </c>
      <c r="AA10447">
        <v>0</v>
      </c>
    </row>
    <row r="10448" spans="25:27">
      <c r="Y10448">
        <v>620113</v>
      </c>
      <c r="Z10448" s="31">
        <v>44056</v>
      </c>
      <c r="AA10448">
        <v>0</v>
      </c>
    </row>
    <row r="10449" spans="25:27">
      <c r="Y10449">
        <v>620113</v>
      </c>
      <c r="Z10449" s="31">
        <v>44057</v>
      </c>
      <c r="AA10449">
        <v>0</v>
      </c>
    </row>
    <row r="10450" spans="25:27">
      <c r="Y10450">
        <v>620113</v>
      </c>
      <c r="Z10450" s="31">
        <v>44058</v>
      </c>
      <c r="AA10450">
        <v>0</v>
      </c>
    </row>
    <row r="10451" spans="25:27">
      <c r="Y10451">
        <v>620113</v>
      </c>
      <c r="Z10451" s="31">
        <v>44059</v>
      </c>
      <c r="AA10451">
        <v>0</v>
      </c>
    </row>
    <row r="10452" spans="25:27">
      <c r="Y10452">
        <v>620113</v>
      </c>
      <c r="Z10452" s="31">
        <v>44060</v>
      </c>
      <c r="AA10452">
        <v>0</v>
      </c>
    </row>
    <row r="10453" spans="25:27">
      <c r="Y10453">
        <v>620113</v>
      </c>
      <c r="Z10453" s="31">
        <v>44061</v>
      </c>
      <c r="AA10453">
        <v>0</v>
      </c>
    </row>
    <row r="10454" spans="25:27">
      <c r="Y10454">
        <v>620113</v>
      </c>
      <c r="Z10454" s="31">
        <v>44062</v>
      </c>
      <c r="AA10454">
        <v>0</v>
      </c>
    </row>
    <row r="10455" spans="25:27">
      <c r="Y10455">
        <v>620113</v>
      </c>
      <c r="Z10455" s="31">
        <v>44063</v>
      </c>
      <c r="AA10455">
        <v>0</v>
      </c>
    </row>
    <row r="10456" spans="25:27">
      <c r="Y10456">
        <v>620113</v>
      </c>
      <c r="Z10456" s="31">
        <v>44064</v>
      </c>
      <c r="AA10456">
        <v>0</v>
      </c>
    </row>
    <row r="10457" spans="25:27">
      <c r="Y10457">
        <v>620113</v>
      </c>
      <c r="Z10457" s="31">
        <v>44065</v>
      </c>
      <c r="AA10457">
        <v>0</v>
      </c>
    </row>
    <row r="10458" spans="25:27">
      <c r="Y10458">
        <v>620113</v>
      </c>
      <c r="Z10458" s="31">
        <v>44066</v>
      </c>
      <c r="AA10458">
        <v>0</v>
      </c>
    </row>
    <row r="10459" spans="25:27">
      <c r="Y10459">
        <v>620113</v>
      </c>
      <c r="Z10459" s="31">
        <v>44067</v>
      </c>
      <c r="AA10459">
        <v>0</v>
      </c>
    </row>
    <row r="10460" spans="25:27">
      <c r="Y10460">
        <v>620113</v>
      </c>
      <c r="Z10460" s="31">
        <v>44068</v>
      </c>
      <c r="AA10460">
        <v>0</v>
      </c>
    </row>
    <row r="10461" spans="25:27">
      <c r="Y10461">
        <v>620113</v>
      </c>
      <c r="Z10461" s="31">
        <v>44069</v>
      </c>
      <c r="AA10461">
        <v>0</v>
      </c>
    </row>
    <row r="10462" spans="25:27">
      <c r="Y10462">
        <v>620113</v>
      </c>
      <c r="Z10462" s="31">
        <v>44070</v>
      </c>
      <c r="AA10462">
        <v>0</v>
      </c>
    </row>
    <row r="10463" spans="25:27">
      <c r="Y10463">
        <v>620113</v>
      </c>
      <c r="Z10463" s="31">
        <v>44071</v>
      </c>
      <c r="AA10463">
        <v>0</v>
      </c>
    </row>
    <row r="10464" spans="25:27">
      <c r="Y10464">
        <v>620113</v>
      </c>
      <c r="Z10464" s="31">
        <v>44072</v>
      </c>
      <c r="AA10464">
        <v>0</v>
      </c>
    </row>
    <row r="10465" spans="25:27">
      <c r="Y10465">
        <v>620113</v>
      </c>
      <c r="Z10465" s="31">
        <v>44073</v>
      </c>
      <c r="AA10465">
        <v>0</v>
      </c>
    </row>
    <row r="10466" spans="25:27">
      <c r="Y10466">
        <v>620113</v>
      </c>
      <c r="Z10466" s="31">
        <v>44074</v>
      </c>
      <c r="AA10466">
        <v>0</v>
      </c>
    </row>
    <row r="10467" spans="25:27">
      <c r="Y10467">
        <v>620113</v>
      </c>
      <c r="Z10467" s="31">
        <v>44075</v>
      </c>
      <c r="AA10467">
        <v>0</v>
      </c>
    </row>
    <row r="10468" spans="25:27">
      <c r="Y10468">
        <v>620113</v>
      </c>
      <c r="Z10468" s="31">
        <v>44076</v>
      </c>
      <c r="AA10468">
        <v>0</v>
      </c>
    </row>
    <row r="10469" spans="25:27">
      <c r="Y10469">
        <v>620113</v>
      </c>
      <c r="Z10469" s="31">
        <v>44077</v>
      </c>
      <c r="AA10469">
        <v>0</v>
      </c>
    </row>
    <row r="10470" spans="25:27">
      <c r="Y10470">
        <v>620113</v>
      </c>
      <c r="Z10470" s="31">
        <v>44078</v>
      </c>
      <c r="AA10470">
        <v>0</v>
      </c>
    </row>
    <row r="10471" spans="25:27">
      <c r="Y10471">
        <v>620113</v>
      </c>
      <c r="Z10471" s="31">
        <v>44079</v>
      </c>
      <c r="AA10471">
        <v>0</v>
      </c>
    </row>
    <row r="10472" spans="25:27">
      <c r="Y10472">
        <v>620113</v>
      </c>
      <c r="Z10472" s="31">
        <v>44080</v>
      </c>
      <c r="AA10472">
        <v>0</v>
      </c>
    </row>
    <row r="10473" spans="25:27">
      <c r="Y10473">
        <v>620113</v>
      </c>
      <c r="Z10473" s="31">
        <v>44081</v>
      </c>
      <c r="AA10473">
        <v>0</v>
      </c>
    </row>
    <row r="10474" spans="25:27">
      <c r="Y10474">
        <v>620113</v>
      </c>
      <c r="Z10474" s="31">
        <v>44082</v>
      </c>
      <c r="AA10474">
        <v>0</v>
      </c>
    </row>
    <row r="10475" spans="25:27">
      <c r="Y10475">
        <v>620113</v>
      </c>
      <c r="Z10475" s="31">
        <v>44083</v>
      </c>
      <c r="AA10475">
        <v>0</v>
      </c>
    </row>
    <row r="10476" spans="25:27">
      <c r="Y10476">
        <v>620113</v>
      </c>
      <c r="Z10476" s="31">
        <v>44084</v>
      </c>
      <c r="AA10476">
        <v>0</v>
      </c>
    </row>
    <row r="10477" spans="25:27">
      <c r="Y10477">
        <v>620113</v>
      </c>
      <c r="Z10477" s="31">
        <v>44085</v>
      </c>
      <c r="AA10477">
        <v>0</v>
      </c>
    </row>
    <row r="10478" spans="25:27">
      <c r="Y10478">
        <v>620113</v>
      </c>
      <c r="Z10478" s="31">
        <v>44086</v>
      </c>
      <c r="AA10478">
        <v>0</v>
      </c>
    </row>
    <row r="10479" spans="25:27">
      <c r="Y10479">
        <v>620113</v>
      </c>
      <c r="Z10479" s="31">
        <v>44087</v>
      </c>
      <c r="AA10479">
        <v>0</v>
      </c>
    </row>
    <row r="10480" spans="25:27">
      <c r="Y10480">
        <v>620113</v>
      </c>
      <c r="Z10480" s="31">
        <v>44088</v>
      </c>
      <c r="AA10480">
        <v>0</v>
      </c>
    </row>
    <row r="10481" spans="25:27">
      <c r="Y10481">
        <v>620113</v>
      </c>
      <c r="Z10481" s="31">
        <v>44089</v>
      </c>
      <c r="AA10481">
        <v>0</v>
      </c>
    </row>
    <row r="10482" spans="25:27">
      <c r="Y10482">
        <v>620113</v>
      </c>
      <c r="Z10482" s="31">
        <v>44090</v>
      </c>
      <c r="AA10482">
        <v>0</v>
      </c>
    </row>
    <row r="10483" spans="25:27">
      <c r="Y10483">
        <v>620113</v>
      </c>
      <c r="Z10483" s="31">
        <v>44091</v>
      </c>
      <c r="AA10483">
        <v>0</v>
      </c>
    </row>
    <row r="10484" spans="25:27">
      <c r="Y10484">
        <v>620113</v>
      </c>
      <c r="Z10484" s="31">
        <v>44092</v>
      </c>
      <c r="AA10484">
        <v>0</v>
      </c>
    </row>
    <row r="10485" spans="25:27">
      <c r="Y10485">
        <v>620113</v>
      </c>
      <c r="Z10485" s="31">
        <v>44093</v>
      </c>
      <c r="AA10485">
        <v>0</v>
      </c>
    </row>
    <row r="10486" spans="25:27">
      <c r="Y10486">
        <v>620113</v>
      </c>
      <c r="Z10486" s="31">
        <v>44094</v>
      </c>
      <c r="AA10486">
        <v>0</v>
      </c>
    </row>
    <row r="10487" spans="25:27">
      <c r="Y10487">
        <v>620113</v>
      </c>
      <c r="Z10487" s="31">
        <v>44095</v>
      </c>
      <c r="AA10487">
        <v>0</v>
      </c>
    </row>
    <row r="10488" spans="25:27">
      <c r="Y10488">
        <v>620113</v>
      </c>
      <c r="Z10488" s="31">
        <v>44096</v>
      </c>
      <c r="AA10488">
        <v>0</v>
      </c>
    </row>
    <row r="10489" spans="25:27">
      <c r="Y10489">
        <v>620113</v>
      </c>
      <c r="Z10489" s="31">
        <v>44097</v>
      </c>
      <c r="AA10489">
        <v>0</v>
      </c>
    </row>
    <row r="10490" spans="25:27">
      <c r="Y10490">
        <v>620113</v>
      </c>
      <c r="Z10490" s="31">
        <v>44098</v>
      </c>
      <c r="AA10490">
        <v>0</v>
      </c>
    </row>
    <row r="10491" spans="25:27">
      <c r="Y10491">
        <v>620113</v>
      </c>
      <c r="Z10491" s="31">
        <v>44099</v>
      </c>
      <c r="AA10491">
        <v>0</v>
      </c>
    </row>
    <row r="10492" spans="25:27">
      <c r="Y10492">
        <v>620113</v>
      </c>
      <c r="Z10492" s="31">
        <v>44100</v>
      </c>
      <c r="AA10492">
        <v>0</v>
      </c>
    </row>
    <row r="10493" spans="25:27">
      <c r="Y10493">
        <v>620113</v>
      </c>
      <c r="Z10493" s="31">
        <v>44101</v>
      </c>
      <c r="AA10493">
        <v>0</v>
      </c>
    </row>
    <row r="10494" spans="25:27">
      <c r="Y10494">
        <v>620113</v>
      </c>
      <c r="Z10494" s="31">
        <v>44102</v>
      </c>
      <c r="AA10494">
        <v>0</v>
      </c>
    </row>
    <row r="10495" spans="25:27">
      <c r="Y10495">
        <v>620113</v>
      </c>
      <c r="Z10495" s="31">
        <v>44103</v>
      </c>
      <c r="AA10495">
        <v>0</v>
      </c>
    </row>
    <row r="10496" spans="25:27">
      <c r="Y10496">
        <v>620113</v>
      </c>
      <c r="Z10496" s="31">
        <v>44104</v>
      </c>
      <c r="AA10496">
        <v>0</v>
      </c>
    </row>
    <row r="10497" spans="25:27">
      <c r="Y10497">
        <v>620113</v>
      </c>
      <c r="Z10497" s="31">
        <v>44105</v>
      </c>
      <c r="AA10497">
        <v>0</v>
      </c>
    </row>
    <row r="10498" spans="25:27">
      <c r="Y10498">
        <v>620113</v>
      </c>
      <c r="Z10498" s="31">
        <v>44106</v>
      </c>
      <c r="AA10498">
        <v>0</v>
      </c>
    </row>
    <row r="10499" spans="25:27">
      <c r="Y10499">
        <v>620113</v>
      </c>
      <c r="Z10499" s="31">
        <v>44107</v>
      </c>
      <c r="AA10499">
        <v>0</v>
      </c>
    </row>
    <row r="10500" spans="25:27">
      <c r="Y10500">
        <v>620113</v>
      </c>
      <c r="Z10500" s="31">
        <v>44108</v>
      </c>
      <c r="AA10500">
        <v>0</v>
      </c>
    </row>
    <row r="10501" spans="25:27">
      <c r="Y10501">
        <v>620113</v>
      </c>
      <c r="Z10501" s="31">
        <v>44109</v>
      </c>
      <c r="AA10501">
        <v>0</v>
      </c>
    </row>
    <row r="10502" spans="25:27">
      <c r="Y10502">
        <v>620113</v>
      </c>
      <c r="Z10502" s="31">
        <v>44110</v>
      </c>
      <c r="AA10502">
        <v>0</v>
      </c>
    </row>
    <row r="10503" spans="25:27">
      <c r="Y10503">
        <v>620113</v>
      </c>
      <c r="Z10503" s="31">
        <v>44111</v>
      </c>
      <c r="AA10503">
        <v>0</v>
      </c>
    </row>
    <row r="10504" spans="25:27">
      <c r="Y10504">
        <v>620113</v>
      </c>
      <c r="Z10504" s="31">
        <v>44112</v>
      </c>
      <c r="AA10504">
        <v>0</v>
      </c>
    </row>
    <row r="10505" spans="25:27">
      <c r="Y10505">
        <v>620113</v>
      </c>
      <c r="Z10505" s="31">
        <v>44113</v>
      </c>
      <c r="AA10505">
        <v>0</v>
      </c>
    </row>
    <row r="10506" spans="25:27">
      <c r="Y10506">
        <v>620113</v>
      </c>
      <c r="Z10506" s="31">
        <v>44114</v>
      </c>
      <c r="AA10506">
        <v>0</v>
      </c>
    </row>
    <row r="10507" spans="25:27">
      <c r="Y10507">
        <v>620113</v>
      </c>
      <c r="Z10507" s="31">
        <v>44115</v>
      </c>
      <c r="AA10507">
        <v>0</v>
      </c>
    </row>
    <row r="10508" spans="25:27">
      <c r="Y10508">
        <v>620113</v>
      </c>
      <c r="Z10508" s="31">
        <v>44116</v>
      </c>
      <c r="AA10508">
        <v>0</v>
      </c>
    </row>
    <row r="10509" spans="25:27">
      <c r="Y10509">
        <v>620113</v>
      </c>
      <c r="Z10509" s="31">
        <v>44117</v>
      </c>
      <c r="AA10509">
        <v>0</v>
      </c>
    </row>
    <row r="10510" spans="25:27">
      <c r="Y10510">
        <v>620113</v>
      </c>
      <c r="Z10510" s="31">
        <v>44118</v>
      </c>
      <c r="AA10510">
        <v>0</v>
      </c>
    </row>
    <row r="10511" spans="25:27">
      <c r="Y10511">
        <v>620113</v>
      </c>
      <c r="Z10511" s="31">
        <v>44119</v>
      </c>
      <c r="AA10511">
        <v>0</v>
      </c>
    </row>
    <row r="10512" spans="25:27">
      <c r="Y10512">
        <v>620113</v>
      </c>
      <c r="Z10512" s="31">
        <v>44120</v>
      </c>
      <c r="AA10512">
        <v>0</v>
      </c>
    </row>
    <row r="10513" spans="25:27">
      <c r="Y10513">
        <v>620113</v>
      </c>
      <c r="Z10513" s="31">
        <v>44121</v>
      </c>
      <c r="AA10513">
        <v>0</v>
      </c>
    </row>
    <row r="10514" spans="25:27">
      <c r="Y10514">
        <v>620113</v>
      </c>
      <c r="Z10514" s="31">
        <v>44122</v>
      </c>
      <c r="AA10514">
        <v>0</v>
      </c>
    </row>
    <row r="10515" spans="25:27">
      <c r="Y10515">
        <v>620113</v>
      </c>
      <c r="Z10515" s="31">
        <v>44123</v>
      </c>
      <c r="AA10515">
        <v>0</v>
      </c>
    </row>
    <row r="10516" spans="25:27">
      <c r="Y10516">
        <v>620113</v>
      </c>
      <c r="Z10516" s="31">
        <v>44124</v>
      </c>
      <c r="AA10516">
        <v>0</v>
      </c>
    </row>
    <row r="10517" spans="25:27">
      <c r="Y10517">
        <v>620113</v>
      </c>
      <c r="Z10517" s="31">
        <v>44125</v>
      </c>
      <c r="AA10517">
        <v>0</v>
      </c>
    </row>
    <row r="10518" spans="25:27">
      <c r="Y10518">
        <v>620113</v>
      </c>
      <c r="Z10518" s="31">
        <v>44126</v>
      </c>
      <c r="AA10518">
        <v>0</v>
      </c>
    </row>
    <row r="10519" spans="25:27">
      <c r="Y10519">
        <v>620113</v>
      </c>
      <c r="Z10519" s="31">
        <v>44127</v>
      </c>
      <c r="AA10519">
        <v>0</v>
      </c>
    </row>
    <row r="10520" spans="25:27">
      <c r="Y10520">
        <v>620113</v>
      </c>
      <c r="Z10520" s="31">
        <v>44128</v>
      </c>
      <c r="AA10520">
        <v>0</v>
      </c>
    </row>
    <row r="10521" spans="25:27">
      <c r="Y10521">
        <v>620113</v>
      </c>
      <c r="Z10521" s="31">
        <v>44129</v>
      </c>
      <c r="AA10521">
        <v>0</v>
      </c>
    </row>
    <row r="10522" spans="25:27">
      <c r="Y10522">
        <v>620113</v>
      </c>
      <c r="Z10522" s="31">
        <v>44130</v>
      </c>
      <c r="AA10522">
        <v>0</v>
      </c>
    </row>
    <row r="10523" spans="25:27">
      <c r="Y10523">
        <v>620113</v>
      </c>
      <c r="Z10523" s="31">
        <v>44131</v>
      </c>
      <c r="AA10523">
        <v>0</v>
      </c>
    </row>
    <row r="10524" spans="25:27">
      <c r="Y10524">
        <v>620113</v>
      </c>
      <c r="Z10524" s="31">
        <v>44132</v>
      </c>
      <c r="AA10524">
        <v>0</v>
      </c>
    </row>
    <row r="10525" spans="25:27">
      <c r="Y10525">
        <v>620113</v>
      </c>
      <c r="Z10525" s="31">
        <v>44133</v>
      </c>
      <c r="AA10525">
        <v>0</v>
      </c>
    </row>
    <row r="10526" spans="25:27">
      <c r="Y10526">
        <v>620113</v>
      </c>
      <c r="Z10526" s="31">
        <v>44134</v>
      </c>
      <c r="AA10526">
        <v>0</v>
      </c>
    </row>
    <row r="10527" spans="25:27">
      <c r="Y10527">
        <v>620113</v>
      </c>
      <c r="Z10527" s="31">
        <v>44135</v>
      </c>
      <c r="AA10527">
        <v>0</v>
      </c>
    </row>
    <row r="10528" spans="25:27">
      <c r="Y10528">
        <v>620113</v>
      </c>
      <c r="Z10528" s="31">
        <v>44136</v>
      </c>
      <c r="AA10528">
        <v>0</v>
      </c>
    </row>
    <row r="10529" spans="25:27">
      <c r="Y10529">
        <v>620113</v>
      </c>
      <c r="Z10529" s="31">
        <v>44137</v>
      </c>
      <c r="AA10529">
        <v>0</v>
      </c>
    </row>
    <row r="10530" spans="25:27">
      <c r="Y10530">
        <v>620113</v>
      </c>
      <c r="Z10530" s="31">
        <v>44138</v>
      </c>
      <c r="AA10530">
        <v>0</v>
      </c>
    </row>
    <row r="10531" spans="25:27">
      <c r="Y10531">
        <v>620113</v>
      </c>
      <c r="Z10531" s="31">
        <v>44139</v>
      </c>
      <c r="AA10531">
        <v>0</v>
      </c>
    </row>
    <row r="10532" spans="25:27">
      <c r="Y10532">
        <v>620113</v>
      </c>
      <c r="Z10532" s="31">
        <v>44140</v>
      </c>
      <c r="AA10532">
        <v>0</v>
      </c>
    </row>
    <row r="10533" spans="25:27">
      <c r="Y10533">
        <v>620113</v>
      </c>
      <c r="Z10533" s="31">
        <v>44141</v>
      </c>
      <c r="AA10533">
        <v>0</v>
      </c>
    </row>
    <row r="10534" spans="25:27">
      <c r="Y10534">
        <v>620113</v>
      </c>
      <c r="Z10534" s="31">
        <v>44142</v>
      </c>
      <c r="AA10534">
        <v>0</v>
      </c>
    </row>
    <row r="10535" spans="25:27">
      <c r="Y10535">
        <v>620113</v>
      </c>
      <c r="Z10535" s="31">
        <v>44143</v>
      </c>
      <c r="AA10535">
        <v>0</v>
      </c>
    </row>
    <row r="10536" spans="25:27">
      <c r="Y10536">
        <v>620113</v>
      </c>
      <c r="Z10536" s="31">
        <v>44144</v>
      </c>
      <c r="AA10536">
        <v>0</v>
      </c>
    </row>
    <row r="10537" spans="25:27">
      <c r="Y10537">
        <v>620113</v>
      </c>
      <c r="Z10537" s="31">
        <v>44145</v>
      </c>
      <c r="AA10537">
        <v>0</v>
      </c>
    </row>
    <row r="10538" spans="25:27">
      <c r="Y10538">
        <v>620113</v>
      </c>
      <c r="Z10538" s="31">
        <v>44146</v>
      </c>
      <c r="AA10538">
        <v>0</v>
      </c>
    </row>
    <row r="10539" spans="25:27">
      <c r="Y10539">
        <v>620113</v>
      </c>
      <c r="Z10539" s="31">
        <v>44147</v>
      </c>
      <c r="AA10539">
        <v>0</v>
      </c>
    </row>
    <row r="10540" spans="25:27">
      <c r="Y10540">
        <v>620113</v>
      </c>
      <c r="Z10540" s="31">
        <v>44148</v>
      </c>
      <c r="AA10540">
        <v>0</v>
      </c>
    </row>
    <row r="10541" spans="25:27">
      <c r="Y10541">
        <v>620113</v>
      </c>
      <c r="Z10541" s="31">
        <v>44149</v>
      </c>
      <c r="AA10541">
        <v>0</v>
      </c>
    </row>
    <row r="10542" spans="25:27">
      <c r="Y10542">
        <v>620113</v>
      </c>
      <c r="Z10542" s="31">
        <v>44150</v>
      </c>
      <c r="AA10542">
        <v>0</v>
      </c>
    </row>
    <row r="10543" spans="25:27">
      <c r="Y10543">
        <v>620113</v>
      </c>
      <c r="Z10543" s="31">
        <v>44151</v>
      </c>
      <c r="AA10543">
        <v>0</v>
      </c>
    </row>
    <row r="10544" spans="25:27">
      <c r="Y10544">
        <v>620113</v>
      </c>
      <c r="Z10544" s="31">
        <v>44152</v>
      </c>
      <c r="AA10544">
        <v>0</v>
      </c>
    </row>
    <row r="10545" spans="25:27">
      <c r="Y10545">
        <v>620113</v>
      </c>
      <c r="Z10545" s="31">
        <v>44153</v>
      </c>
      <c r="AA10545">
        <v>0</v>
      </c>
    </row>
    <row r="10546" spans="25:27">
      <c r="Y10546">
        <v>620113</v>
      </c>
      <c r="Z10546" s="31">
        <v>44154</v>
      </c>
      <c r="AA10546">
        <v>0</v>
      </c>
    </row>
    <row r="10547" spans="25:27">
      <c r="Y10547">
        <v>620113</v>
      </c>
      <c r="Z10547" s="31">
        <v>44155</v>
      </c>
      <c r="AA10547">
        <v>0</v>
      </c>
    </row>
    <row r="10548" spans="25:27">
      <c r="Y10548">
        <v>620113</v>
      </c>
      <c r="Z10548" s="31">
        <v>44156</v>
      </c>
      <c r="AA10548">
        <v>0</v>
      </c>
    </row>
    <row r="10549" spans="25:27">
      <c r="Y10549">
        <v>620113</v>
      </c>
      <c r="Z10549" s="31">
        <v>44157</v>
      </c>
      <c r="AA10549">
        <v>0</v>
      </c>
    </row>
    <row r="10550" spans="25:27">
      <c r="Y10550">
        <v>620113</v>
      </c>
      <c r="Z10550" s="31">
        <v>44158</v>
      </c>
      <c r="AA10550">
        <v>0</v>
      </c>
    </row>
    <row r="10551" spans="25:27">
      <c r="Y10551">
        <v>620113</v>
      </c>
      <c r="Z10551" s="31">
        <v>44159</v>
      </c>
      <c r="AA10551">
        <v>0</v>
      </c>
    </row>
    <row r="10552" spans="25:27">
      <c r="Y10552">
        <v>620113</v>
      </c>
      <c r="Z10552" s="31">
        <v>44160</v>
      </c>
      <c r="AA10552">
        <v>0</v>
      </c>
    </row>
    <row r="10553" spans="25:27">
      <c r="Y10553">
        <v>620113</v>
      </c>
      <c r="Z10553" s="31">
        <v>44161</v>
      </c>
      <c r="AA10553">
        <v>0</v>
      </c>
    </row>
    <row r="10554" spans="25:27">
      <c r="Y10554">
        <v>620113</v>
      </c>
      <c r="Z10554" s="31">
        <v>44162</v>
      </c>
      <c r="AA10554">
        <v>0</v>
      </c>
    </row>
    <row r="10555" spans="25:27">
      <c r="Y10555">
        <v>620113</v>
      </c>
      <c r="Z10555" s="31">
        <v>44163</v>
      </c>
      <c r="AA10555">
        <v>0</v>
      </c>
    </row>
    <row r="10556" spans="25:27">
      <c r="Y10556">
        <v>620113</v>
      </c>
      <c r="Z10556" s="31">
        <v>44164</v>
      </c>
      <c r="AA10556">
        <v>0</v>
      </c>
    </row>
    <row r="10557" spans="25:27">
      <c r="Y10557">
        <v>620113</v>
      </c>
      <c r="Z10557" s="31">
        <v>44165</v>
      </c>
      <c r="AA10557">
        <v>0</v>
      </c>
    </row>
    <row r="10558" spans="25:27">
      <c r="Y10558">
        <v>620113</v>
      </c>
      <c r="Z10558" s="31">
        <v>44166</v>
      </c>
      <c r="AA10558">
        <v>0</v>
      </c>
    </row>
    <row r="10559" spans="25:27">
      <c r="Y10559">
        <v>620113</v>
      </c>
      <c r="Z10559" s="31">
        <v>44167</v>
      </c>
      <c r="AA10559">
        <v>0</v>
      </c>
    </row>
    <row r="10560" spans="25:27">
      <c r="Y10560">
        <v>620113</v>
      </c>
      <c r="Z10560" s="31">
        <v>44168</v>
      </c>
      <c r="AA10560">
        <v>0</v>
      </c>
    </row>
    <row r="10561" spans="25:27">
      <c r="Y10561">
        <v>620113</v>
      </c>
      <c r="Z10561" s="31">
        <v>44169</v>
      </c>
      <c r="AA10561">
        <v>0</v>
      </c>
    </row>
    <row r="10562" spans="25:27">
      <c r="Y10562">
        <v>620113</v>
      </c>
      <c r="Z10562" s="31">
        <v>44170</v>
      </c>
      <c r="AA10562">
        <v>0</v>
      </c>
    </row>
    <row r="10563" spans="25:27">
      <c r="Y10563">
        <v>620113</v>
      </c>
      <c r="Z10563" s="31">
        <v>44171</v>
      </c>
      <c r="AA10563">
        <v>0</v>
      </c>
    </row>
    <row r="10564" spans="25:27">
      <c r="Y10564">
        <v>620113</v>
      </c>
      <c r="Z10564" s="31">
        <v>44172</v>
      </c>
      <c r="AA10564">
        <v>0</v>
      </c>
    </row>
    <row r="10565" spans="25:27">
      <c r="Y10565">
        <v>620113</v>
      </c>
      <c r="Z10565" s="31">
        <v>44173</v>
      </c>
      <c r="AA10565">
        <v>0</v>
      </c>
    </row>
    <row r="10566" spans="25:27">
      <c r="Y10566">
        <v>620113</v>
      </c>
      <c r="Z10566" s="31">
        <v>44174</v>
      </c>
      <c r="AA10566">
        <v>0</v>
      </c>
    </row>
    <row r="10567" spans="25:27">
      <c r="Y10567">
        <v>620113</v>
      </c>
      <c r="Z10567" s="31">
        <v>44175</v>
      </c>
      <c r="AA10567">
        <v>0</v>
      </c>
    </row>
    <row r="10568" spans="25:27">
      <c r="Y10568">
        <v>620113</v>
      </c>
      <c r="Z10568" s="31">
        <v>44176</v>
      </c>
      <c r="AA10568">
        <v>0</v>
      </c>
    </row>
    <row r="10569" spans="25:27">
      <c r="Y10569">
        <v>620113</v>
      </c>
      <c r="Z10569" s="31">
        <v>44177</v>
      </c>
      <c r="AA10569">
        <v>0</v>
      </c>
    </row>
    <row r="10570" spans="25:27">
      <c r="Y10570">
        <v>620113</v>
      </c>
      <c r="Z10570" s="31">
        <v>44178</v>
      </c>
      <c r="AA10570">
        <v>0</v>
      </c>
    </row>
    <row r="10571" spans="25:27">
      <c r="Y10571">
        <v>620113</v>
      </c>
      <c r="Z10571" s="31">
        <v>44179</v>
      </c>
      <c r="AA10571">
        <v>0</v>
      </c>
    </row>
    <row r="10572" spans="25:27">
      <c r="Y10572">
        <v>620113</v>
      </c>
      <c r="Z10572" s="31">
        <v>44180</v>
      </c>
      <c r="AA10572">
        <v>0</v>
      </c>
    </row>
    <row r="10573" spans="25:27">
      <c r="Y10573">
        <v>620113</v>
      </c>
      <c r="Z10573" s="31">
        <v>44181</v>
      </c>
      <c r="AA10573">
        <v>0</v>
      </c>
    </row>
    <row r="10574" spans="25:27">
      <c r="Y10574">
        <v>620113</v>
      </c>
      <c r="Z10574" s="31">
        <v>44182</v>
      </c>
      <c r="AA10574">
        <v>0</v>
      </c>
    </row>
    <row r="10575" spans="25:27">
      <c r="Y10575">
        <v>620113</v>
      </c>
      <c r="Z10575" s="31">
        <v>44183</v>
      </c>
      <c r="AA10575">
        <v>0</v>
      </c>
    </row>
    <row r="10576" spans="25:27">
      <c r="Y10576">
        <v>620113</v>
      </c>
      <c r="Z10576" s="31">
        <v>44184</v>
      </c>
      <c r="AA10576">
        <v>0</v>
      </c>
    </row>
    <row r="10577" spans="25:27">
      <c r="Y10577">
        <v>620113</v>
      </c>
      <c r="Z10577" s="31">
        <v>44185</v>
      </c>
      <c r="AA10577">
        <v>0</v>
      </c>
    </row>
    <row r="10578" spans="25:27">
      <c r="Y10578">
        <v>620113</v>
      </c>
      <c r="Z10578" s="31">
        <v>44186</v>
      </c>
      <c r="AA10578">
        <v>0</v>
      </c>
    </row>
    <row r="10579" spans="25:27">
      <c r="Y10579">
        <v>620113</v>
      </c>
      <c r="Z10579" s="31">
        <v>44187</v>
      </c>
      <c r="AA10579">
        <v>0</v>
      </c>
    </row>
    <row r="10580" spans="25:27">
      <c r="Y10580">
        <v>620113</v>
      </c>
      <c r="Z10580" s="31">
        <v>44188</v>
      </c>
      <c r="AA10580">
        <v>0</v>
      </c>
    </row>
    <row r="10581" spans="25:27">
      <c r="Y10581">
        <v>620113</v>
      </c>
      <c r="Z10581" s="31">
        <v>44189</v>
      </c>
      <c r="AA10581">
        <v>0</v>
      </c>
    </row>
    <row r="10582" spans="25:27">
      <c r="Y10582">
        <v>620113</v>
      </c>
      <c r="Z10582" s="31">
        <v>44190</v>
      </c>
      <c r="AA10582">
        <v>0</v>
      </c>
    </row>
    <row r="10583" spans="25:27">
      <c r="Y10583">
        <v>620113</v>
      </c>
      <c r="Z10583" s="31">
        <v>44191</v>
      </c>
      <c r="AA10583">
        <v>0</v>
      </c>
    </row>
    <row r="10584" spans="25:27">
      <c r="Y10584">
        <v>620113</v>
      </c>
      <c r="Z10584" s="31">
        <v>44192</v>
      </c>
      <c r="AA10584">
        <v>0</v>
      </c>
    </row>
    <row r="10585" spans="25:27">
      <c r="Y10585">
        <v>620113</v>
      </c>
      <c r="Z10585" s="31">
        <v>44193</v>
      </c>
      <c r="AA10585">
        <v>0</v>
      </c>
    </row>
    <row r="10586" spans="25:27">
      <c r="Y10586">
        <v>620113</v>
      </c>
      <c r="Z10586" s="31">
        <v>44194</v>
      </c>
      <c r="AA10586">
        <v>0</v>
      </c>
    </row>
    <row r="10587" spans="25:27">
      <c r="Y10587">
        <v>620113</v>
      </c>
      <c r="Z10587" s="31">
        <v>44195</v>
      </c>
      <c r="AA10587">
        <v>0</v>
      </c>
    </row>
    <row r="10588" spans="25:27">
      <c r="Y10588">
        <v>620113</v>
      </c>
      <c r="Z10588" s="31">
        <v>44196</v>
      </c>
      <c r="AA10588">
        <v>0</v>
      </c>
    </row>
    <row r="10589" spans="25:27">
      <c r="Y10589">
        <v>620113</v>
      </c>
      <c r="Z10589" s="31">
        <v>44197</v>
      </c>
      <c r="AA10589">
        <v>0</v>
      </c>
    </row>
    <row r="10590" spans="25:27">
      <c r="Y10590">
        <v>620113</v>
      </c>
      <c r="Z10590" s="31">
        <v>44198</v>
      </c>
      <c r="AA10590">
        <v>0</v>
      </c>
    </row>
    <row r="10591" spans="25:27">
      <c r="Y10591">
        <v>620113</v>
      </c>
      <c r="Z10591" s="31">
        <v>44199</v>
      </c>
      <c r="AA10591">
        <v>0</v>
      </c>
    </row>
    <row r="10592" spans="25:27">
      <c r="Y10592">
        <v>620113</v>
      </c>
      <c r="Z10592" s="31">
        <v>44200</v>
      </c>
      <c r="AA10592">
        <v>0</v>
      </c>
    </row>
    <row r="10593" spans="25:27">
      <c r="Y10593">
        <v>620113</v>
      </c>
      <c r="Z10593" s="31">
        <v>44201</v>
      </c>
      <c r="AA10593">
        <v>0</v>
      </c>
    </row>
    <row r="10594" spans="25:27">
      <c r="Y10594">
        <v>620113</v>
      </c>
      <c r="Z10594" s="31">
        <v>44202</v>
      </c>
      <c r="AA10594">
        <v>0</v>
      </c>
    </row>
    <row r="10595" spans="25:27">
      <c r="Y10595">
        <v>620113</v>
      </c>
      <c r="Z10595" s="31">
        <v>44203</v>
      </c>
      <c r="AA10595">
        <v>0</v>
      </c>
    </row>
    <row r="10596" spans="25:27">
      <c r="Y10596">
        <v>620113</v>
      </c>
      <c r="Z10596" s="31">
        <v>44204</v>
      </c>
      <c r="AA10596">
        <v>0</v>
      </c>
    </row>
    <row r="10597" spans="25:27">
      <c r="Y10597">
        <v>620113</v>
      </c>
      <c r="Z10597" s="31">
        <v>44205</v>
      </c>
      <c r="AA10597">
        <v>0</v>
      </c>
    </row>
    <row r="10598" spans="25:27">
      <c r="Y10598">
        <v>620113</v>
      </c>
      <c r="Z10598" s="31">
        <v>44206</v>
      </c>
      <c r="AA10598">
        <v>0</v>
      </c>
    </row>
    <row r="10599" spans="25:27">
      <c r="Y10599">
        <v>620113</v>
      </c>
      <c r="Z10599" s="31">
        <v>44207</v>
      </c>
      <c r="AA10599">
        <v>0</v>
      </c>
    </row>
    <row r="10600" spans="25:27">
      <c r="Y10600">
        <v>620113</v>
      </c>
      <c r="Z10600" s="31">
        <v>44208</v>
      </c>
      <c r="AA10600">
        <v>0</v>
      </c>
    </row>
    <row r="10601" spans="25:27">
      <c r="Y10601">
        <v>620113</v>
      </c>
      <c r="Z10601" s="31">
        <v>44209</v>
      </c>
      <c r="AA10601">
        <v>0</v>
      </c>
    </row>
    <row r="10602" spans="25:27">
      <c r="Y10602">
        <v>620113</v>
      </c>
      <c r="Z10602" s="31">
        <v>44210</v>
      </c>
      <c r="AA10602">
        <v>0</v>
      </c>
    </row>
    <row r="10603" spans="25:27">
      <c r="Y10603">
        <v>620113</v>
      </c>
      <c r="Z10603" s="31">
        <v>44211</v>
      </c>
      <c r="AA10603">
        <v>0</v>
      </c>
    </row>
    <row r="10604" spans="25:27">
      <c r="Y10604">
        <v>620113</v>
      </c>
      <c r="Z10604" s="31">
        <v>44212</v>
      </c>
      <c r="AA10604">
        <v>0</v>
      </c>
    </row>
    <row r="10605" spans="25:27">
      <c r="Y10605">
        <v>620113</v>
      </c>
      <c r="Z10605" s="31">
        <v>44213</v>
      </c>
      <c r="AA10605">
        <v>0</v>
      </c>
    </row>
    <row r="10606" spans="25:27">
      <c r="Y10606">
        <v>620113</v>
      </c>
      <c r="Z10606" s="31">
        <v>44214</v>
      </c>
      <c r="AA10606">
        <v>0</v>
      </c>
    </row>
    <row r="10607" spans="25:27">
      <c r="Y10607">
        <v>620113</v>
      </c>
      <c r="Z10607" s="31">
        <v>44215</v>
      </c>
      <c r="AA10607">
        <v>0</v>
      </c>
    </row>
    <row r="10608" spans="25:27">
      <c r="Y10608">
        <v>620113</v>
      </c>
      <c r="Z10608" s="31">
        <v>44216</v>
      </c>
      <c r="AA10608">
        <v>0</v>
      </c>
    </row>
    <row r="10609" spans="25:27">
      <c r="Y10609">
        <v>620113</v>
      </c>
      <c r="Z10609" s="31">
        <v>44217</v>
      </c>
      <c r="AA10609">
        <v>0</v>
      </c>
    </row>
    <row r="10610" spans="25:27">
      <c r="Y10610">
        <v>620113</v>
      </c>
      <c r="Z10610" s="31">
        <v>44218</v>
      </c>
      <c r="AA10610">
        <v>0</v>
      </c>
    </row>
    <row r="10611" spans="25:27">
      <c r="Y10611">
        <v>620113</v>
      </c>
      <c r="Z10611" s="31">
        <v>44219</v>
      </c>
      <c r="AA10611">
        <v>0</v>
      </c>
    </row>
    <row r="10612" spans="25:27">
      <c r="Y10612">
        <v>620113</v>
      </c>
      <c r="Z10612" s="31">
        <v>44220</v>
      </c>
      <c r="AA10612">
        <v>0</v>
      </c>
    </row>
    <row r="10613" spans="25:27">
      <c r="Y10613">
        <v>620113</v>
      </c>
      <c r="Z10613" s="31">
        <v>44221</v>
      </c>
      <c r="AA10613">
        <v>0</v>
      </c>
    </row>
    <row r="10614" spans="25:27">
      <c r="Y10614">
        <v>620113</v>
      </c>
      <c r="Z10614" s="31">
        <v>44222</v>
      </c>
      <c r="AA10614">
        <v>0</v>
      </c>
    </row>
    <row r="10615" spans="25:27">
      <c r="Y10615">
        <v>620113</v>
      </c>
      <c r="Z10615" s="31">
        <v>44223</v>
      </c>
      <c r="AA10615">
        <v>0</v>
      </c>
    </row>
    <row r="10616" spans="25:27">
      <c r="Y10616">
        <v>620113</v>
      </c>
      <c r="Z10616" s="31">
        <v>44224</v>
      </c>
      <c r="AA10616">
        <v>0</v>
      </c>
    </row>
    <row r="10617" spans="25:27">
      <c r="Y10617">
        <v>620113</v>
      </c>
      <c r="Z10617" s="31">
        <v>44225</v>
      </c>
      <c r="AA10617">
        <v>0</v>
      </c>
    </row>
    <row r="10618" spans="25:27">
      <c r="Y10618">
        <v>620113</v>
      </c>
      <c r="Z10618" s="31">
        <v>44226</v>
      </c>
      <c r="AA10618">
        <v>0</v>
      </c>
    </row>
    <row r="10619" spans="25:27">
      <c r="Y10619">
        <v>620113</v>
      </c>
      <c r="Z10619" s="31">
        <v>44227</v>
      </c>
      <c r="AA10619">
        <v>0</v>
      </c>
    </row>
    <row r="10620" spans="25:27">
      <c r="Y10620">
        <v>620113</v>
      </c>
      <c r="Z10620" s="31">
        <v>44228</v>
      </c>
      <c r="AA10620">
        <v>0</v>
      </c>
    </row>
    <row r="10621" spans="25:27">
      <c r="Y10621">
        <v>620113</v>
      </c>
      <c r="Z10621" s="31">
        <v>44229</v>
      </c>
      <c r="AA10621">
        <v>0</v>
      </c>
    </row>
    <row r="10622" spans="25:27">
      <c r="Y10622">
        <v>620113</v>
      </c>
      <c r="Z10622" s="31">
        <v>44230</v>
      </c>
      <c r="AA10622">
        <v>0</v>
      </c>
    </row>
    <row r="10623" spans="25:27">
      <c r="Y10623">
        <v>620113</v>
      </c>
      <c r="Z10623" s="31">
        <v>44231</v>
      </c>
      <c r="AA10623">
        <v>0</v>
      </c>
    </row>
    <row r="10624" spans="25:27">
      <c r="Y10624">
        <v>620113</v>
      </c>
      <c r="Z10624" s="31">
        <v>44232</v>
      </c>
      <c r="AA10624">
        <v>0</v>
      </c>
    </row>
    <row r="10625" spans="25:27">
      <c r="Y10625">
        <v>620113</v>
      </c>
      <c r="Z10625" s="31">
        <v>44233</v>
      </c>
      <c r="AA10625">
        <v>0</v>
      </c>
    </row>
    <row r="10626" spans="25:27">
      <c r="Y10626">
        <v>620113</v>
      </c>
      <c r="Z10626" s="31">
        <v>44234</v>
      </c>
      <c r="AA10626">
        <v>0</v>
      </c>
    </row>
    <row r="10627" spans="25:27">
      <c r="Y10627">
        <v>620113</v>
      </c>
      <c r="Z10627" s="31">
        <v>44235</v>
      </c>
      <c r="AA10627">
        <v>0</v>
      </c>
    </row>
    <row r="10628" spans="25:27">
      <c r="Y10628">
        <v>620113</v>
      </c>
      <c r="Z10628" s="31">
        <v>44236</v>
      </c>
      <c r="AA10628">
        <v>0</v>
      </c>
    </row>
    <row r="10629" spans="25:27">
      <c r="Y10629">
        <v>620113</v>
      </c>
      <c r="Z10629" s="31">
        <v>44237</v>
      </c>
      <c r="AA10629">
        <v>0</v>
      </c>
    </row>
    <row r="10630" spans="25:27">
      <c r="Y10630">
        <v>620113</v>
      </c>
      <c r="Z10630" s="31">
        <v>44238</v>
      </c>
      <c r="AA10630">
        <v>0</v>
      </c>
    </row>
    <row r="10631" spans="25:27">
      <c r="Y10631">
        <v>620113</v>
      </c>
      <c r="Z10631" s="31">
        <v>44239</v>
      </c>
      <c r="AA10631">
        <v>0</v>
      </c>
    </row>
    <row r="10632" spans="25:27">
      <c r="Y10632">
        <v>620113</v>
      </c>
      <c r="Z10632" s="31">
        <v>44240</v>
      </c>
      <c r="AA10632">
        <v>0</v>
      </c>
    </row>
    <row r="10633" spans="25:27">
      <c r="Y10633">
        <v>620113</v>
      </c>
      <c r="Z10633" s="31">
        <v>44241</v>
      </c>
      <c r="AA10633">
        <v>0</v>
      </c>
    </row>
    <row r="10634" spans="25:27">
      <c r="Y10634">
        <v>620113</v>
      </c>
      <c r="Z10634" s="31">
        <v>44242</v>
      </c>
      <c r="AA10634">
        <v>0</v>
      </c>
    </row>
    <row r="10635" spans="25:27">
      <c r="Y10635">
        <v>620113</v>
      </c>
      <c r="Z10635" s="31">
        <v>44243</v>
      </c>
      <c r="AA10635">
        <v>0</v>
      </c>
    </row>
    <row r="10636" spans="25:27">
      <c r="Y10636">
        <v>620113</v>
      </c>
      <c r="Z10636" s="31">
        <v>44244</v>
      </c>
      <c r="AA10636">
        <v>0</v>
      </c>
    </row>
    <row r="10637" spans="25:27">
      <c r="Y10637">
        <v>620113</v>
      </c>
      <c r="Z10637" s="31">
        <v>44245</v>
      </c>
      <c r="AA10637">
        <v>0</v>
      </c>
    </row>
    <row r="10638" spans="25:27">
      <c r="Y10638">
        <v>620113</v>
      </c>
      <c r="Z10638" s="31">
        <v>44246</v>
      </c>
      <c r="AA10638">
        <v>0</v>
      </c>
    </row>
    <row r="10639" spans="25:27">
      <c r="Y10639">
        <v>620113</v>
      </c>
      <c r="Z10639" s="31">
        <v>44247</v>
      </c>
      <c r="AA10639">
        <v>0</v>
      </c>
    </row>
    <row r="10640" spans="25:27">
      <c r="Y10640">
        <v>620113</v>
      </c>
      <c r="Z10640" s="31">
        <v>44248</v>
      </c>
      <c r="AA10640">
        <v>0</v>
      </c>
    </row>
    <row r="10641" spans="25:27">
      <c r="Y10641">
        <v>620113</v>
      </c>
      <c r="Z10641" s="31">
        <v>44249</v>
      </c>
      <c r="AA10641">
        <v>0</v>
      </c>
    </row>
    <row r="10642" spans="25:27">
      <c r="Y10642">
        <v>620113</v>
      </c>
      <c r="Z10642" s="31">
        <v>44250</v>
      </c>
      <c r="AA10642">
        <v>0</v>
      </c>
    </row>
    <row r="10643" spans="25:27">
      <c r="Y10643">
        <v>620113</v>
      </c>
      <c r="Z10643" s="31">
        <v>44251</v>
      </c>
      <c r="AA10643">
        <v>0</v>
      </c>
    </row>
    <row r="10644" spans="25:27">
      <c r="Y10644">
        <v>620113</v>
      </c>
      <c r="Z10644" s="31">
        <v>44252</v>
      </c>
      <c r="AA10644">
        <v>0</v>
      </c>
    </row>
    <row r="10645" spans="25:27">
      <c r="Y10645">
        <v>620113</v>
      </c>
      <c r="Z10645" s="31">
        <v>44253</v>
      </c>
      <c r="AA10645">
        <v>0</v>
      </c>
    </row>
    <row r="10646" spans="25:27">
      <c r="Y10646">
        <v>620113</v>
      </c>
      <c r="Z10646" s="31">
        <v>44254</v>
      </c>
      <c r="AA10646">
        <v>0</v>
      </c>
    </row>
    <row r="10647" spans="25:27">
      <c r="Y10647">
        <v>620113</v>
      </c>
      <c r="Z10647" s="31">
        <v>44255</v>
      </c>
      <c r="AA10647">
        <v>0</v>
      </c>
    </row>
    <row r="10648" spans="25:27">
      <c r="Y10648">
        <v>620113</v>
      </c>
      <c r="Z10648" s="31">
        <v>44256</v>
      </c>
      <c r="AA10648">
        <v>0</v>
      </c>
    </row>
    <row r="10649" spans="25:27">
      <c r="Y10649">
        <v>620113</v>
      </c>
      <c r="Z10649" s="31">
        <v>44257</v>
      </c>
      <c r="AA10649">
        <v>0</v>
      </c>
    </row>
    <row r="10650" spans="25:27">
      <c r="Y10650">
        <v>620113</v>
      </c>
      <c r="Z10650" s="31">
        <v>44258</v>
      </c>
      <c r="AA10650">
        <v>0</v>
      </c>
    </row>
    <row r="10651" spans="25:27">
      <c r="Y10651">
        <v>620113</v>
      </c>
      <c r="Z10651" s="31">
        <v>44259</v>
      </c>
      <c r="AA10651">
        <v>0</v>
      </c>
    </row>
    <row r="10652" spans="25:27">
      <c r="Y10652">
        <v>620113</v>
      </c>
      <c r="Z10652" s="31">
        <v>44260</v>
      </c>
      <c r="AA10652">
        <v>0</v>
      </c>
    </row>
    <row r="10653" spans="25:27">
      <c r="Y10653">
        <v>620113</v>
      </c>
      <c r="Z10653" s="31">
        <v>44261</v>
      </c>
      <c r="AA10653">
        <v>0</v>
      </c>
    </row>
    <row r="10654" spans="25:27">
      <c r="Y10654">
        <v>620113</v>
      </c>
      <c r="Z10654" s="31">
        <v>44262</v>
      </c>
      <c r="AA10654">
        <v>0</v>
      </c>
    </row>
    <row r="10655" spans="25:27">
      <c r="Y10655">
        <v>620113</v>
      </c>
      <c r="Z10655" s="31">
        <v>44263</v>
      </c>
      <c r="AA10655">
        <v>0</v>
      </c>
    </row>
    <row r="10656" spans="25:27">
      <c r="Y10656">
        <v>620113</v>
      </c>
      <c r="Z10656" s="31">
        <v>44264</v>
      </c>
      <c r="AA10656">
        <v>0</v>
      </c>
    </row>
    <row r="10657" spans="25:27">
      <c r="Y10657">
        <v>620113</v>
      </c>
      <c r="Z10657" s="31">
        <v>44265</v>
      </c>
      <c r="AA10657">
        <v>0</v>
      </c>
    </row>
    <row r="10658" spans="25:27">
      <c r="Y10658">
        <v>620113</v>
      </c>
      <c r="Z10658" s="31">
        <v>44266</v>
      </c>
      <c r="AA10658">
        <v>0</v>
      </c>
    </row>
    <row r="10659" spans="25:27">
      <c r="Y10659">
        <v>620113</v>
      </c>
      <c r="Z10659" s="31">
        <v>44267</v>
      </c>
      <c r="AA10659">
        <v>0</v>
      </c>
    </row>
    <row r="10660" spans="25:27">
      <c r="Y10660">
        <v>620113</v>
      </c>
      <c r="Z10660" s="31">
        <v>44268</v>
      </c>
      <c r="AA10660">
        <v>0</v>
      </c>
    </row>
    <row r="10661" spans="25:27">
      <c r="Y10661">
        <v>620113</v>
      </c>
      <c r="Z10661" s="31">
        <v>44269</v>
      </c>
      <c r="AA10661">
        <v>0</v>
      </c>
    </row>
    <row r="10662" spans="25:27">
      <c r="Y10662">
        <v>620113</v>
      </c>
      <c r="Z10662" s="31">
        <v>44270</v>
      </c>
      <c r="AA10662">
        <v>0</v>
      </c>
    </row>
    <row r="10663" spans="25:27">
      <c r="Y10663">
        <v>620113</v>
      </c>
      <c r="Z10663" s="31">
        <v>44271</v>
      </c>
      <c r="AA10663">
        <v>0</v>
      </c>
    </row>
    <row r="10664" spans="25:27">
      <c r="Y10664">
        <v>620113</v>
      </c>
      <c r="Z10664" s="31">
        <v>44272</v>
      </c>
      <c r="AA10664">
        <v>0</v>
      </c>
    </row>
    <row r="10665" spans="25:27">
      <c r="Y10665">
        <v>620113</v>
      </c>
      <c r="Z10665" s="31">
        <v>44273</v>
      </c>
      <c r="AA10665">
        <v>0</v>
      </c>
    </row>
    <row r="10666" spans="25:27">
      <c r="Y10666">
        <v>620113</v>
      </c>
      <c r="Z10666" s="31">
        <v>44274</v>
      </c>
      <c r="AA10666">
        <v>0</v>
      </c>
    </row>
    <row r="10667" spans="25:27">
      <c r="Y10667">
        <v>620113</v>
      </c>
      <c r="Z10667" s="31">
        <v>44275</v>
      </c>
      <c r="AA10667">
        <v>0</v>
      </c>
    </row>
    <row r="10668" spans="25:27">
      <c r="Y10668">
        <v>620113</v>
      </c>
      <c r="Z10668" s="31">
        <v>44276</v>
      </c>
      <c r="AA10668">
        <v>0</v>
      </c>
    </row>
    <row r="10669" spans="25:27">
      <c r="Y10669">
        <v>620113</v>
      </c>
      <c r="Z10669" s="31">
        <v>44277</v>
      </c>
      <c r="AA10669">
        <v>0</v>
      </c>
    </row>
    <row r="10670" spans="25:27">
      <c r="Y10670">
        <v>620113</v>
      </c>
      <c r="Z10670" s="31">
        <v>44278</v>
      </c>
      <c r="AA10670">
        <v>0</v>
      </c>
    </row>
    <row r="10671" spans="25:27">
      <c r="Y10671">
        <v>620113</v>
      </c>
      <c r="Z10671" s="31">
        <v>44279</v>
      </c>
      <c r="AA10671">
        <v>0</v>
      </c>
    </row>
    <row r="10672" spans="25:27">
      <c r="Y10672">
        <v>620113</v>
      </c>
      <c r="Z10672" s="31">
        <v>44280</v>
      </c>
      <c r="AA10672">
        <v>0</v>
      </c>
    </row>
    <row r="10673" spans="25:27">
      <c r="Y10673">
        <v>620113</v>
      </c>
      <c r="Z10673" s="31">
        <v>44281</v>
      </c>
      <c r="AA10673">
        <v>0</v>
      </c>
    </row>
    <row r="10674" spans="25:27">
      <c r="Y10674">
        <v>620113</v>
      </c>
      <c r="Z10674" s="31">
        <v>44282</v>
      </c>
      <c r="AA10674">
        <v>0</v>
      </c>
    </row>
    <row r="10675" spans="25:27">
      <c r="Y10675">
        <v>620113</v>
      </c>
      <c r="Z10675" s="31">
        <v>44283</v>
      </c>
      <c r="AA10675">
        <v>0</v>
      </c>
    </row>
    <row r="10676" spans="25:27">
      <c r="Y10676">
        <v>620113</v>
      </c>
      <c r="Z10676" s="31">
        <v>44284</v>
      </c>
      <c r="AA10676">
        <v>0</v>
      </c>
    </row>
    <row r="10677" spans="25:27">
      <c r="Y10677">
        <v>620113</v>
      </c>
      <c r="Z10677" s="31">
        <v>44285</v>
      </c>
      <c r="AA10677">
        <v>0</v>
      </c>
    </row>
    <row r="10678" spans="25:27">
      <c r="Y10678">
        <v>620113</v>
      </c>
      <c r="Z10678" s="31">
        <v>44286</v>
      </c>
      <c r="AA10678">
        <v>0</v>
      </c>
    </row>
    <row r="10679" spans="25:27">
      <c r="Y10679">
        <v>620113</v>
      </c>
      <c r="Z10679" s="31">
        <v>44287</v>
      </c>
      <c r="AA10679">
        <v>0</v>
      </c>
    </row>
    <row r="10680" spans="25:27">
      <c r="Y10680">
        <v>620113</v>
      </c>
      <c r="Z10680" s="31">
        <v>44288</v>
      </c>
      <c r="AA10680">
        <v>0</v>
      </c>
    </row>
    <row r="10681" spans="25:27">
      <c r="Y10681">
        <v>620113</v>
      </c>
      <c r="Z10681" s="31">
        <v>44289</v>
      </c>
      <c r="AA10681">
        <v>0</v>
      </c>
    </row>
    <row r="10682" spans="25:27">
      <c r="Y10682">
        <v>620113</v>
      </c>
      <c r="Z10682" s="31">
        <v>44290</v>
      </c>
      <c r="AA10682">
        <v>0</v>
      </c>
    </row>
    <row r="10683" spans="25:27">
      <c r="Y10683">
        <v>620113</v>
      </c>
      <c r="Z10683" s="31">
        <v>44291</v>
      </c>
      <c r="AA10683">
        <v>0</v>
      </c>
    </row>
    <row r="10684" spans="25:27">
      <c r="Y10684">
        <v>620113</v>
      </c>
      <c r="Z10684" s="31">
        <v>44292</v>
      </c>
      <c r="AA10684">
        <v>0</v>
      </c>
    </row>
    <row r="10685" spans="25:27">
      <c r="Y10685">
        <v>620113</v>
      </c>
      <c r="Z10685" s="31">
        <v>44293</v>
      </c>
      <c r="AA10685">
        <v>0</v>
      </c>
    </row>
    <row r="10686" spans="25:27">
      <c r="Y10686">
        <v>620113</v>
      </c>
      <c r="Z10686" s="31">
        <v>44294</v>
      </c>
      <c r="AA10686">
        <v>0</v>
      </c>
    </row>
    <row r="10687" spans="25:27">
      <c r="Y10687">
        <v>620113</v>
      </c>
      <c r="Z10687" s="31">
        <v>44295</v>
      </c>
      <c r="AA10687">
        <v>0</v>
      </c>
    </row>
    <row r="10688" spans="25:27">
      <c r="Y10688">
        <v>620113</v>
      </c>
      <c r="Z10688" s="31">
        <v>44296</v>
      </c>
      <c r="AA10688">
        <v>0</v>
      </c>
    </row>
    <row r="10689" spans="25:27">
      <c r="Y10689">
        <v>620113</v>
      </c>
      <c r="Z10689" s="31">
        <v>44297</v>
      </c>
      <c r="AA10689">
        <v>0</v>
      </c>
    </row>
    <row r="10690" spans="25:27">
      <c r="Y10690">
        <v>620113</v>
      </c>
      <c r="Z10690" s="31">
        <v>44298</v>
      </c>
      <c r="AA10690">
        <v>0</v>
      </c>
    </row>
    <row r="10691" spans="25:27">
      <c r="Y10691">
        <v>620113</v>
      </c>
      <c r="Z10691" s="31">
        <v>44299</v>
      </c>
      <c r="AA10691">
        <v>0</v>
      </c>
    </row>
    <row r="10692" spans="25:27">
      <c r="Y10692">
        <v>620113</v>
      </c>
      <c r="Z10692" s="31">
        <v>44300</v>
      </c>
      <c r="AA10692">
        <v>0</v>
      </c>
    </row>
    <row r="10693" spans="25:27">
      <c r="Y10693">
        <v>620113</v>
      </c>
      <c r="Z10693" s="31">
        <v>44301</v>
      </c>
      <c r="AA10693">
        <v>0</v>
      </c>
    </row>
    <row r="10694" spans="25:27">
      <c r="Y10694">
        <v>620113</v>
      </c>
      <c r="Z10694" s="31">
        <v>44302</v>
      </c>
      <c r="AA10694">
        <v>0</v>
      </c>
    </row>
    <row r="10695" spans="25:27">
      <c r="Y10695">
        <v>620113</v>
      </c>
      <c r="Z10695" s="31">
        <v>44303</v>
      </c>
      <c r="AA10695">
        <v>0</v>
      </c>
    </row>
    <row r="10696" spans="25:27">
      <c r="Y10696">
        <v>620113</v>
      </c>
      <c r="Z10696" s="31">
        <v>44304</v>
      </c>
      <c r="AA10696">
        <v>0</v>
      </c>
    </row>
    <row r="10697" spans="25:27">
      <c r="Y10697">
        <v>620113</v>
      </c>
      <c r="Z10697" s="31">
        <v>44305</v>
      </c>
      <c r="AA10697">
        <v>0</v>
      </c>
    </row>
    <row r="10698" spans="25:27">
      <c r="Y10698">
        <v>620113</v>
      </c>
      <c r="Z10698" s="31">
        <v>44306</v>
      </c>
      <c r="AA10698">
        <v>0</v>
      </c>
    </row>
    <row r="10699" spans="25:27">
      <c r="Y10699">
        <v>620113</v>
      </c>
      <c r="Z10699" s="31">
        <v>44307</v>
      </c>
      <c r="AA10699">
        <v>0</v>
      </c>
    </row>
    <row r="10700" spans="25:27">
      <c r="Y10700">
        <v>620113</v>
      </c>
      <c r="Z10700" s="31">
        <v>44308</v>
      </c>
      <c r="AA10700">
        <v>0</v>
      </c>
    </row>
    <row r="10701" spans="25:27">
      <c r="Y10701">
        <v>620113</v>
      </c>
      <c r="Z10701" s="31">
        <v>44309</v>
      </c>
      <c r="AA10701">
        <v>0</v>
      </c>
    </row>
    <row r="10702" spans="25:27">
      <c r="Y10702">
        <v>620113</v>
      </c>
      <c r="Z10702" s="31">
        <v>44310</v>
      </c>
      <c r="AA10702">
        <v>0</v>
      </c>
    </row>
    <row r="10703" spans="25:27">
      <c r="Y10703">
        <v>620113</v>
      </c>
      <c r="Z10703" s="31">
        <v>44311</v>
      </c>
      <c r="AA10703">
        <v>0</v>
      </c>
    </row>
    <row r="10704" spans="25:27">
      <c r="Y10704">
        <v>620113</v>
      </c>
      <c r="Z10704" s="31">
        <v>44312</v>
      </c>
      <c r="AA10704">
        <v>0</v>
      </c>
    </row>
    <row r="10705" spans="25:27">
      <c r="Y10705">
        <v>620113</v>
      </c>
      <c r="Z10705" s="31">
        <v>44313</v>
      </c>
      <c r="AA10705">
        <v>0</v>
      </c>
    </row>
    <row r="10706" spans="25:27">
      <c r="Y10706">
        <v>620113</v>
      </c>
      <c r="Z10706" s="31">
        <v>44314</v>
      </c>
      <c r="AA10706">
        <v>0</v>
      </c>
    </row>
    <row r="10707" spans="25:27">
      <c r="Y10707">
        <v>620113</v>
      </c>
      <c r="Z10707" s="31">
        <v>44315</v>
      </c>
      <c r="AA10707">
        <v>0</v>
      </c>
    </row>
    <row r="10708" spans="25:27">
      <c r="Y10708">
        <v>620113</v>
      </c>
      <c r="Z10708" s="31">
        <v>44316</v>
      </c>
      <c r="AA10708">
        <v>0</v>
      </c>
    </row>
    <row r="10709" spans="25:27">
      <c r="Y10709">
        <v>620113</v>
      </c>
      <c r="Z10709" s="31">
        <v>44317</v>
      </c>
      <c r="AA10709">
        <v>0</v>
      </c>
    </row>
    <row r="10710" spans="25:27">
      <c r="Y10710">
        <v>620113</v>
      </c>
      <c r="Z10710" s="31">
        <v>44318</v>
      </c>
      <c r="AA10710">
        <v>0</v>
      </c>
    </row>
    <row r="10711" spans="25:27">
      <c r="Y10711">
        <v>620113</v>
      </c>
      <c r="Z10711" s="31">
        <v>44319</v>
      </c>
      <c r="AA10711">
        <v>0</v>
      </c>
    </row>
    <row r="10712" spans="25:27">
      <c r="Y10712">
        <v>620113</v>
      </c>
      <c r="Z10712" s="31">
        <v>44320</v>
      </c>
      <c r="AA10712">
        <v>0</v>
      </c>
    </row>
    <row r="10713" spans="25:27">
      <c r="Y10713">
        <v>620113</v>
      </c>
      <c r="Z10713" s="31">
        <v>44321</v>
      </c>
      <c r="AA10713">
        <v>0</v>
      </c>
    </row>
    <row r="10714" spans="25:27">
      <c r="Y10714">
        <v>620113</v>
      </c>
      <c r="Z10714" s="31">
        <v>44322</v>
      </c>
      <c r="AA10714">
        <v>0</v>
      </c>
    </row>
    <row r="10715" spans="25:27">
      <c r="Y10715">
        <v>620113</v>
      </c>
      <c r="Z10715" s="31">
        <v>44323</v>
      </c>
      <c r="AA10715">
        <v>0</v>
      </c>
    </row>
    <row r="10716" spans="25:27">
      <c r="Y10716">
        <v>620113</v>
      </c>
      <c r="Z10716" s="31">
        <v>44324</v>
      </c>
      <c r="AA10716">
        <v>0</v>
      </c>
    </row>
    <row r="10717" spans="25:27">
      <c r="Y10717">
        <v>620113</v>
      </c>
      <c r="Z10717" s="31">
        <v>44325</v>
      </c>
      <c r="AA10717">
        <v>0</v>
      </c>
    </row>
    <row r="10718" spans="25:27">
      <c r="Y10718">
        <v>620113</v>
      </c>
      <c r="Z10718" s="31">
        <v>44326</v>
      </c>
      <c r="AA10718">
        <v>0</v>
      </c>
    </row>
    <row r="10719" spans="25:27">
      <c r="Y10719">
        <v>620113</v>
      </c>
      <c r="Z10719" s="31">
        <v>44327</v>
      </c>
      <c r="AA10719">
        <v>0</v>
      </c>
    </row>
    <row r="10720" spans="25:27">
      <c r="Y10720">
        <v>620113</v>
      </c>
      <c r="Z10720" s="31">
        <v>44328</v>
      </c>
      <c r="AA10720">
        <v>0</v>
      </c>
    </row>
    <row r="10721" spans="25:27">
      <c r="Y10721">
        <v>620113</v>
      </c>
      <c r="Z10721" s="31">
        <v>44329</v>
      </c>
      <c r="AA10721">
        <v>0</v>
      </c>
    </row>
    <row r="10722" spans="25:27">
      <c r="Y10722">
        <v>620113</v>
      </c>
      <c r="Z10722" s="31">
        <v>44330</v>
      </c>
      <c r="AA10722">
        <v>0</v>
      </c>
    </row>
    <row r="10723" spans="25:27">
      <c r="Y10723">
        <v>620113</v>
      </c>
      <c r="Z10723" s="31">
        <v>44331</v>
      </c>
      <c r="AA10723">
        <v>0</v>
      </c>
    </row>
    <row r="10724" spans="25:27">
      <c r="Y10724">
        <v>620113</v>
      </c>
      <c r="Z10724" s="31">
        <v>44332</v>
      </c>
      <c r="AA10724">
        <v>0</v>
      </c>
    </row>
    <row r="10725" spans="25:27">
      <c r="Y10725">
        <v>620113</v>
      </c>
      <c r="Z10725" s="31">
        <v>44333</v>
      </c>
      <c r="AA10725">
        <v>0</v>
      </c>
    </row>
    <row r="10726" spans="25:27">
      <c r="Y10726">
        <v>620113</v>
      </c>
      <c r="Z10726" s="31">
        <v>44334</v>
      </c>
      <c r="AA10726">
        <v>0</v>
      </c>
    </row>
    <row r="10727" spans="25:27">
      <c r="Y10727">
        <v>620113</v>
      </c>
      <c r="Z10727" s="31">
        <v>44335</v>
      </c>
      <c r="AA10727">
        <v>0</v>
      </c>
    </row>
    <row r="10728" spans="25:27">
      <c r="Y10728">
        <v>620113</v>
      </c>
      <c r="Z10728" s="31">
        <v>44336</v>
      </c>
      <c r="AA10728">
        <v>0</v>
      </c>
    </row>
    <row r="10729" spans="25:27">
      <c r="Y10729">
        <v>620113</v>
      </c>
      <c r="Z10729" s="31">
        <v>44337</v>
      </c>
      <c r="AA10729">
        <v>0</v>
      </c>
    </row>
    <row r="10730" spans="25:27">
      <c r="Y10730">
        <v>620113</v>
      </c>
      <c r="Z10730" s="31">
        <v>44338</v>
      </c>
      <c r="AA10730">
        <v>0</v>
      </c>
    </row>
    <row r="10731" spans="25:27">
      <c r="Y10731">
        <v>620113</v>
      </c>
      <c r="Z10731" s="31">
        <v>44339</v>
      </c>
      <c r="AA10731">
        <v>0</v>
      </c>
    </row>
    <row r="10732" spans="25:27">
      <c r="Y10732">
        <v>620113</v>
      </c>
      <c r="Z10732" s="31">
        <v>44340</v>
      </c>
      <c r="AA10732">
        <v>0</v>
      </c>
    </row>
    <row r="10733" spans="25:27">
      <c r="Y10733">
        <v>620113</v>
      </c>
      <c r="Z10733" s="31">
        <v>44341</v>
      </c>
      <c r="AA10733">
        <v>0</v>
      </c>
    </row>
    <row r="10734" spans="25:27">
      <c r="Y10734">
        <v>620113</v>
      </c>
      <c r="Z10734" s="31">
        <v>44342</v>
      </c>
      <c r="AA10734">
        <v>0</v>
      </c>
    </row>
    <row r="10735" spans="25:27">
      <c r="Y10735">
        <v>620113</v>
      </c>
      <c r="Z10735" s="31">
        <v>44343</v>
      </c>
      <c r="AA10735">
        <v>0</v>
      </c>
    </row>
    <row r="10736" spans="25:27">
      <c r="Y10736">
        <v>620113</v>
      </c>
      <c r="Z10736" s="31">
        <v>44344</v>
      </c>
      <c r="AA10736">
        <v>0</v>
      </c>
    </row>
    <row r="10737" spans="25:27">
      <c r="Y10737">
        <v>620113</v>
      </c>
      <c r="Z10737" s="31">
        <v>44345</v>
      </c>
      <c r="AA10737">
        <v>0</v>
      </c>
    </row>
    <row r="10738" spans="25:27">
      <c r="Y10738">
        <v>620113</v>
      </c>
      <c r="Z10738" s="31">
        <v>44346</v>
      </c>
      <c r="AA10738">
        <v>0</v>
      </c>
    </row>
    <row r="10739" spans="25:27">
      <c r="Y10739">
        <v>620113</v>
      </c>
      <c r="Z10739" s="31">
        <v>44347</v>
      </c>
      <c r="AA10739">
        <v>0</v>
      </c>
    </row>
    <row r="10740" spans="25:27">
      <c r="Y10740">
        <v>620113</v>
      </c>
      <c r="Z10740" s="31">
        <v>44348</v>
      </c>
      <c r="AA10740">
        <v>0</v>
      </c>
    </row>
    <row r="10741" spans="25:27">
      <c r="Y10741">
        <v>620113</v>
      </c>
      <c r="Z10741" s="31">
        <v>44349</v>
      </c>
      <c r="AA10741">
        <v>0</v>
      </c>
    </row>
    <row r="10742" spans="25:27">
      <c r="Y10742">
        <v>620113</v>
      </c>
      <c r="Z10742" s="31">
        <v>44350</v>
      </c>
      <c r="AA10742">
        <v>0</v>
      </c>
    </row>
    <row r="10743" spans="25:27">
      <c r="Y10743">
        <v>620113</v>
      </c>
      <c r="Z10743" s="31">
        <v>44351</v>
      </c>
      <c r="AA10743">
        <v>0</v>
      </c>
    </row>
    <row r="10744" spans="25:27">
      <c r="Y10744">
        <v>620113</v>
      </c>
      <c r="Z10744" s="31">
        <v>44352</v>
      </c>
      <c r="AA10744">
        <v>0</v>
      </c>
    </row>
    <row r="10745" spans="25:27">
      <c r="Y10745">
        <v>620113</v>
      </c>
      <c r="Z10745" s="31">
        <v>44353</v>
      </c>
      <c r="AA10745">
        <v>0</v>
      </c>
    </row>
    <row r="10746" spans="25:27">
      <c r="Y10746">
        <v>620113</v>
      </c>
      <c r="Z10746" s="31">
        <v>44354</v>
      </c>
      <c r="AA10746">
        <v>0</v>
      </c>
    </row>
    <row r="10747" spans="25:27">
      <c r="Y10747">
        <v>620113</v>
      </c>
      <c r="Z10747" s="31">
        <v>44355</v>
      </c>
      <c r="AA10747">
        <v>0</v>
      </c>
    </row>
    <row r="10748" spans="25:27">
      <c r="Y10748">
        <v>620113</v>
      </c>
      <c r="Z10748" s="31">
        <v>44356</v>
      </c>
      <c r="AA10748">
        <v>0</v>
      </c>
    </row>
    <row r="10749" spans="25:27">
      <c r="Y10749">
        <v>620113</v>
      </c>
      <c r="Z10749" s="31">
        <v>44357</v>
      </c>
      <c r="AA10749">
        <v>0</v>
      </c>
    </row>
    <row r="10750" spans="25:27">
      <c r="Y10750">
        <v>620113</v>
      </c>
      <c r="Z10750" s="31">
        <v>44358</v>
      </c>
      <c r="AA10750">
        <v>0</v>
      </c>
    </row>
    <row r="10751" spans="25:27">
      <c r="Y10751">
        <v>620113</v>
      </c>
      <c r="Z10751" s="31">
        <v>44359</v>
      </c>
      <c r="AA10751">
        <v>0</v>
      </c>
    </row>
    <row r="10752" spans="25:27">
      <c r="Y10752">
        <v>620113</v>
      </c>
      <c r="Z10752" s="31">
        <v>44360</v>
      </c>
      <c r="AA10752">
        <v>0</v>
      </c>
    </row>
    <row r="10753" spans="25:27">
      <c r="Y10753">
        <v>620113</v>
      </c>
      <c r="Z10753" s="31">
        <v>44361</v>
      </c>
      <c r="AA10753">
        <v>0</v>
      </c>
    </row>
    <row r="10754" spans="25:27">
      <c r="Y10754">
        <v>620113</v>
      </c>
      <c r="Z10754" s="31">
        <v>44362</v>
      </c>
      <c r="AA10754">
        <v>0</v>
      </c>
    </row>
    <row r="10755" spans="25:27">
      <c r="Y10755">
        <v>620113</v>
      </c>
      <c r="Z10755" s="31">
        <v>44363</v>
      </c>
      <c r="AA10755">
        <v>0</v>
      </c>
    </row>
    <row r="10756" spans="25:27">
      <c r="Y10756">
        <v>620113</v>
      </c>
      <c r="Z10756" s="31">
        <v>44364</v>
      </c>
      <c r="AA10756">
        <v>0</v>
      </c>
    </row>
    <row r="10757" spans="25:27">
      <c r="Y10757">
        <v>620113</v>
      </c>
      <c r="Z10757" s="31">
        <v>44365</v>
      </c>
      <c r="AA10757">
        <v>0</v>
      </c>
    </row>
    <row r="10758" spans="25:27">
      <c r="Y10758">
        <v>620113</v>
      </c>
      <c r="Z10758" s="31">
        <v>44366</v>
      </c>
      <c r="AA10758">
        <v>0</v>
      </c>
    </row>
    <row r="10759" spans="25:27">
      <c r="Y10759">
        <v>620113</v>
      </c>
      <c r="Z10759" s="31">
        <v>44367</v>
      </c>
      <c r="AA10759">
        <v>0</v>
      </c>
    </row>
    <row r="10760" spans="25:27">
      <c r="Y10760">
        <v>620113</v>
      </c>
      <c r="Z10760" s="31">
        <v>44368</v>
      </c>
      <c r="AA10760">
        <v>0</v>
      </c>
    </row>
    <row r="10761" spans="25:27">
      <c r="Y10761">
        <v>620113</v>
      </c>
      <c r="Z10761" s="31">
        <v>44369</v>
      </c>
      <c r="AA10761">
        <v>0</v>
      </c>
    </row>
    <row r="10762" spans="25:27">
      <c r="Y10762">
        <v>620113</v>
      </c>
      <c r="Z10762" s="31">
        <v>44370</v>
      </c>
      <c r="AA10762">
        <v>0</v>
      </c>
    </row>
    <row r="10763" spans="25:27">
      <c r="Y10763">
        <v>620113</v>
      </c>
      <c r="Z10763" s="31">
        <v>44371</v>
      </c>
      <c r="AA10763">
        <v>0</v>
      </c>
    </row>
    <row r="10764" spans="25:27">
      <c r="Y10764">
        <v>620113</v>
      </c>
      <c r="Z10764" s="31">
        <v>44372</v>
      </c>
      <c r="AA10764">
        <v>0</v>
      </c>
    </row>
    <row r="10765" spans="25:27">
      <c r="Y10765">
        <v>620113</v>
      </c>
      <c r="Z10765" s="31">
        <v>44373</v>
      </c>
      <c r="AA10765">
        <v>0</v>
      </c>
    </row>
    <row r="10766" spans="25:27">
      <c r="Y10766">
        <v>620113</v>
      </c>
      <c r="Z10766" s="31">
        <v>44374</v>
      </c>
      <c r="AA10766">
        <v>0</v>
      </c>
    </row>
    <row r="10767" spans="25:27">
      <c r="Y10767">
        <v>620113</v>
      </c>
      <c r="Z10767" s="31">
        <v>44375</v>
      </c>
      <c r="AA10767">
        <v>0</v>
      </c>
    </row>
    <row r="10768" spans="25:27">
      <c r="Y10768">
        <v>620113</v>
      </c>
      <c r="Z10768" s="31">
        <v>44376</v>
      </c>
      <c r="AA10768">
        <v>0</v>
      </c>
    </row>
    <row r="10769" spans="25:27">
      <c r="Y10769">
        <v>620113</v>
      </c>
      <c r="Z10769" s="31">
        <v>44377</v>
      </c>
      <c r="AA10769">
        <v>0</v>
      </c>
    </row>
    <row r="10770" spans="25:27">
      <c r="Y10770">
        <v>620113</v>
      </c>
      <c r="Z10770" s="31">
        <v>44378</v>
      </c>
      <c r="AA10770">
        <v>0</v>
      </c>
    </row>
    <row r="10771" spans="25:27">
      <c r="Y10771">
        <v>620113</v>
      </c>
      <c r="Z10771" s="31">
        <v>44379</v>
      </c>
      <c r="AA10771">
        <v>0</v>
      </c>
    </row>
    <row r="10772" spans="25:27">
      <c r="Y10772">
        <v>620113</v>
      </c>
      <c r="Z10772" s="31">
        <v>44380</v>
      </c>
      <c r="AA10772">
        <v>0</v>
      </c>
    </row>
    <row r="10773" spans="25:27">
      <c r="Y10773">
        <v>620113</v>
      </c>
      <c r="Z10773" s="31">
        <v>44381</v>
      </c>
      <c r="AA10773">
        <v>0</v>
      </c>
    </row>
    <row r="10774" spans="25:27">
      <c r="Y10774">
        <v>620113</v>
      </c>
      <c r="Z10774" s="31">
        <v>44382</v>
      </c>
      <c r="AA10774">
        <v>0</v>
      </c>
    </row>
    <row r="10775" spans="25:27">
      <c r="Y10775">
        <v>620113</v>
      </c>
      <c r="Z10775" s="31">
        <v>44383</v>
      </c>
      <c r="AA10775">
        <v>0</v>
      </c>
    </row>
    <row r="10776" spans="25:27">
      <c r="Y10776">
        <v>620113</v>
      </c>
      <c r="Z10776" s="31">
        <v>44384</v>
      </c>
      <c r="AA10776">
        <v>0</v>
      </c>
    </row>
    <row r="10777" spans="25:27">
      <c r="Y10777">
        <v>620113</v>
      </c>
      <c r="Z10777" s="31">
        <v>44385</v>
      </c>
      <c r="AA10777">
        <v>0</v>
      </c>
    </row>
    <row r="10778" spans="25:27">
      <c r="Y10778">
        <v>620113</v>
      </c>
      <c r="Z10778" s="31">
        <v>44386</v>
      </c>
      <c r="AA10778">
        <v>9</v>
      </c>
    </row>
    <row r="10779" spans="25:27">
      <c r="Y10779">
        <v>620113</v>
      </c>
      <c r="Z10779" s="31">
        <v>44387</v>
      </c>
      <c r="AA10779">
        <v>6</v>
      </c>
    </row>
    <row r="10780" spans="25:27">
      <c r="Y10780">
        <v>620113</v>
      </c>
      <c r="Z10780" s="31">
        <v>44388</v>
      </c>
      <c r="AA10780">
        <v>9</v>
      </c>
    </row>
    <row r="10781" spans="25:27">
      <c r="Y10781">
        <v>620113</v>
      </c>
      <c r="Z10781" s="31">
        <v>44389</v>
      </c>
      <c r="AA10781">
        <v>16</v>
      </c>
    </row>
    <row r="10782" spans="25:27">
      <c r="Y10782">
        <v>620113</v>
      </c>
      <c r="Z10782" s="31">
        <v>44390</v>
      </c>
      <c r="AA10782">
        <v>0</v>
      </c>
    </row>
    <row r="10783" spans="25:27">
      <c r="Y10783">
        <v>620113</v>
      </c>
      <c r="Z10783" s="31">
        <v>44391</v>
      </c>
      <c r="AA10783">
        <v>15</v>
      </c>
    </row>
    <row r="10784" spans="25:27">
      <c r="Y10784">
        <v>620113</v>
      </c>
      <c r="Z10784" s="31">
        <v>44392</v>
      </c>
      <c r="AA10784">
        <v>7</v>
      </c>
    </row>
    <row r="10785" spans="25:27">
      <c r="Y10785">
        <v>620113</v>
      </c>
      <c r="Z10785" s="31">
        <v>44393</v>
      </c>
      <c r="AA10785">
        <v>2</v>
      </c>
    </row>
    <row r="10786" spans="25:27">
      <c r="Y10786">
        <v>620113</v>
      </c>
      <c r="Z10786" s="31">
        <v>44394</v>
      </c>
      <c r="AA10786">
        <v>10</v>
      </c>
    </row>
    <row r="10787" spans="25:27">
      <c r="Y10787">
        <v>620113</v>
      </c>
      <c r="Z10787" s="31">
        <v>44395</v>
      </c>
      <c r="AA10787">
        <v>8</v>
      </c>
    </row>
    <row r="10788" spans="25:27">
      <c r="Y10788">
        <v>620113</v>
      </c>
      <c r="Z10788" s="31">
        <v>44396</v>
      </c>
      <c r="AA10788">
        <v>14</v>
      </c>
    </row>
    <row r="10789" spans="25:27">
      <c r="Y10789">
        <v>620113</v>
      </c>
      <c r="Z10789" s="31">
        <v>44397</v>
      </c>
      <c r="AA10789">
        <v>9</v>
      </c>
    </row>
    <row r="10790" spans="25:27">
      <c r="Y10790">
        <v>620113</v>
      </c>
      <c r="Z10790" s="31">
        <v>44398</v>
      </c>
      <c r="AA10790">
        <v>7</v>
      </c>
    </row>
    <row r="10791" spans="25:27">
      <c r="Y10791">
        <v>620113</v>
      </c>
      <c r="Z10791" s="31">
        <v>44399</v>
      </c>
      <c r="AA10791">
        <v>18</v>
      </c>
    </row>
    <row r="10792" spans="25:27">
      <c r="Y10792">
        <v>620113</v>
      </c>
      <c r="Z10792" s="31">
        <v>44400</v>
      </c>
      <c r="AA10792">
        <v>14</v>
      </c>
    </row>
    <row r="10793" spans="25:27">
      <c r="Y10793">
        <v>620113</v>
      </c>
      <c r="Z10793" s="31">
        <v>44401</v>
      </c>
      <c r="AA10793">
        <v>1</v>
      </c>
    </row>
    <row r="10794" spans="25:27">
      <c r="Y10794">
        <v>620113</v>
      </c>
      <c r="Z10794" s="31">
        <v>44402</v>
      </c>
      <c r="AA10794">
        <v>15</v>
      </c>
    </row>
    <row r="10795" spans="25:27">
      <c r="Y10795">
        <v>620113</v>
      </c>
      <c r="Z10795" s="31">
        <v>44403</v>
      </c>
      <c r="AA10795">
        <v>0</v>
      </c>
    </row>
    <row r="10796" spans="25:27">
      <c r="Y10796">
        <v>620113</v>
      </c>
      <c r="Z10796" s="31">
        <v>44404</v>
      </c>
      <c r="AA10796">
        <v>0</v>
      </c>
    </row>
    <row r="10797" spans="25:27">
      <c r="Y10797">
        <v>620113</v>
      </c>
      <c r="Z10797" s="31">
        <v>44405</v>
      </c>
      <c r="AA10797">
        <v>0</v>
      </c>
    </row>
    <row r="10798" spans="25:27">
      <c r="Y10798">
        <v>620113</v>
      </c>
      <c r="Z10798" s="31">
        <v>44406</v>
      </c>
      <c r="AA10798">
        <v>13</v>
      </c>
    </row>
    <row r="10799" spans="25:27">
      <c r="Y10799">
        <v>620113</v>
      </c>
      <c r="Z10799" s="31">
        <v>44407</v>
      </c>
      <c r="AA10799">
        <v>0</v>
      </c>
    </row>
    <row r="10800" spans="25:27">
      <c r="Y10800">
        <v>620113</v>
      </c>
      <c r="Z10800" s="31">
        <v>44408</v>
      </c>
      <c r="AA10800">
        <v>0</v>
      </c>
    </row>
    <row r="10801" spans="25:27">
      <c r="Y10801">
        <v>620113</v>
      </c>
      <c r="Z10801" s="31">
        <v>44409</v>
      </c>
      <c r="AA10801">
        <v>0</v>
      </c>
    </row>
    <row r="10802" spans="25:27">
      <c r="Y10802">
        <v>620113</v>
      </c>
      <c r="Z10802" s="31">
        <v>44410</v>
      </c>
      <c r="AA10802">
        <v>0</v>
      </c>
    </row>
    <row r="10803" spans="25:27">
      <c r="Y10803">
        <v>620113</v>
      </c>
      <c r="Z10803" s="31">
        <v>44411</v>
      </c>
      <c r="AA10803">
        <v>20</v>
      </c>
    </row>
    <row r="10804" spans="25:27">
      <c r="Y10804">
        <v>620113</v>
      </c>
      <c r="Z10804" s="31">
        <v>44412</v>
      </c>
      <c r="AA10804">
        <v>11</v>
      </c>
    </row>
    <row r="10805" spans="25:27">
      <c r="Y10805">
        <v>620113</v>
      </c>
      <c r="Z10805" s="31">
        <v>44413</v>
      </c>
      <c r="AA10805">
        <v>15</v>
      </c>
    </row>
    <row r="10806" spans="25:27">
      <c r="Y10806">
        <v>620113</v>
      </c>
      <c r="Z10806" s="31">
        <v>44414</v>
      </c>
      <c r="AA10806">
        <v>10</v>
      </c>
    </row>
    <row r="10807" spans="25:27">
      <c r="Y10807">
        <v>620113</v>
      </c>
      <c r="Z10807" s="31">
        <v>44415</v>
      </c>
      <c r="AA10807">
        <v>17</v>
      </c>
    </row>
    <row r="10808" spans="25:27">
      <c r="Y10808">
        <v>620113</v>
      </c>
      <c r="Z10808" s="31">
        <v>44416</v>
      </c>
      <c r="AA10808">
        <v>15</v>
      </c>
    </row>
    <row r="10809" spans="25:27">
      <c r="Y10809">
        <v>620113</v>
      </c>
      <c r="Z10809" s="31">
        <v>44417</v>
      </c>
      <c r="AA10809">
        <v>14</v>
      </c>
    </row>
    <row r="10810" spans="25:27">
      <c r="Y10810">
        <v>620113</v>
      </c>
      <c r="Z10810" s="31">
        <v>44418</v>
      </c>
      <c r="AA10810">
        <v>15</v>
      </c>
    </row>
    <row r="10811" spans="25:27">
      <c r="Y10811">
        <v>620113</v>
      </c>
      <c r="Z10811" s="31">
        <v>44419</v>
      </c>
      <c r="AA10811">
        <v>9</v>
      </c>
    </row>
    <row r="10812" spans="25:27">
      <c r="Y10812">
        <v>620113</v>
      </c>
      <c r="Z10812" s="31">
        <v>44420</v>
      </c>
      <c r="AA10812">
        <v>3</v>
      </c>
    </row>
    <row r="10813" spans="25:27">
      <c r="Y10813">
        <v>620113</v>
      </c>
      <c r="Z10813" s="31">
        <v>44421</v>
      </c>
      <c r="AA10813">
        <v>19</v>
      </c>
    </row>
    <row r="10814" spans="25:27">
      <c r="Y10814">
        <v>620113</v>
      </c>
      <c r="Z10814" s="31">
        <v>44422</v>
      </c>
      <c r="AA10814">
        <v>12</v>
      </c>
    </row>
    <row r="10815" spans="25:27">
      <c r="Y10815">
        <v>620113</v>
      </c>
      <c r="Z10815" s="31">
        <v>44423</v>
      </c>
      <c r="AA10815">
        <v>8</v>
      </c>
    </row>
    <row r="10816" spans="25:27">
      <c r="Y10816">
        <v>620113</v>
      </c>
      <c r="Z10816" s="31">
        <v>44424</v>
      </c>
      <c r="AA10816">
        <v>0</v>
      </c>
    </row>
    <row r="10817" spans="25:27">
      <c r="Y10817">
        <v>620113</v>
      </c>
      <c r="Z10817" s="31">
        <v>44425</v>
      </c>
      <c r="AA10817">
        <v>0</v>
      </c>
    </row>
    <row r="10818" spans="25:27">
      <c r="Y10818">
        <v>620113</v>
      </c>
      <c r="Z10818" s="31">
        <v>44426</v>
      </c>
      <c r="AA10818">
        <v>15</v>
      </c>
    </row>
    <row r="10819" spans="25:27">
      <c r="Y10819">
        <v>620113</v>
      </c>
      <c r="Z10819" s="31">
        <v>44427</v>
      </c>
      <c r="AA10819">
        <v>18</v>
      </c>
    </row>
    <row r="10820" spans="25:27">
      <c r="Y10820">
        <v>620113</v>
      </c>
      <c r="Z10820" s="31">
        <v>44428</v>
      </c>
      <c r="AA10820">
        <v>13</v>
      </c>
    </row>
    <row r="10821" spans="25:27">
      <c r="Y10821">
        <v>620113</v>
      </c>
      <c r="Z10821" s="31">
        <v>44429</v>
      </c>
      <c r="AA10821">
        <v>9</v>
      </c>
    </row>
    <row r="10822" spans="25:27">
      <c r="Y10822">
        <v>620113</v>
      </c>
      <c r="Z10822" s="31">
        <v>44430</v>
      </c>
      <c r="AA10822">
        <v>0</v>
      </c>
    </row>
    <row r="10823" spans="25:27">
      <c r="Y10823">
        <v>620113</v>
      </c>
      <c r="Z10823" s="31">
        <v>44431</v>
      </c>
      <c r="AA10823">
        <v>0</v>
      </c>
    </row>
    <row r="10824" spans="25:27">
      <c r="Y10824">
        <v>620113</v>
      </c>
      <c r="Z10824" s="31">
        <v>44432</v>
      </c>
      <c r="AA10824">
        <v>0</v>
      </c>
    </row>
    <row r="10825" spans="25:27">
      <c r="Y10825">
        <v>620113</v>
      </c>
      <c r="Z10825" s="31">
        <v>44433</v>
      </c>
      <c r="AA10825">
        <v>0</v>
      </c>
    </row>
    <row r="10826" spans="25:27">
      <c r="Y10826">
        <v>620113</v>
      </c>
      <c r="Z10826" s="31">
        <v>44434</v>
      </c>
      <c r="AA10826">
        <v>0</v>
      </c>
    </row>
    <row r="10827" spans="25:27">
      <c r="Y10827">
        <v>620113</v>
      </c>
      <c r="Z10827" s="31">
        <v>44435</v>
      </c>
      <c r="AA10827">
        <v>0</v>
      </c>
    </row>
    <row r="10828" spans="25:27">
      <c r="Y10828">
        <v>620113</v>
      </c>
      <c r="Z10828" s="31">
        <v>44436</v>
      </c>
      <c r="AA10828">
        <v>0</v>
      </c>
    </row>
    <row r="10829" spans="25:27">
      <c r="Y10829">
        <v>620113</v>
      </c>
      <c r="Z10829" s="31">
        <v>44437</v>
      </c>
      <c r="AA10829">
        <v>0</v>
      </c>
    </row>
    <row r="10830" spans="25:27">
      <c r="Y10830">
        <v>620113</v>
      </c>
      <c r="Z10830" s="31">
        <v>44438</v>
      </c>
      <c r="AA10830">
        <v>0</v>
      </c>
    </row>
    <row r="10831" spans="25:27">
      <c r="Y10831">
        <v>620113</v>
      </c>
      <c r="Z10831" s="31">
        <v>44439</v>
      </c>
      <c r="AA10831">
        <v>0</v>
      </c>
    </row>
    <row r="10832" spans="25:27">
      <c r="Y10832">
        <v>620113</v>
      </c>
      <c r="Z10832" s="31">
        <v>44440</v>
      </c>
      <c r="AA10832">
        <v>22</v>
      </c>
    </row>
    <row r="10833" spans="25:27">
      <c r="Y10833">
        <v>620113</v>
      </c>
      <c r="Z10833" s="31">
        <v>44441</v>
      </c>
      <c r="AA10833">
        <v>13</v>
      </c>
    </row>
    <row r="10834" spans="25:27">
      <c r="Y10834">
        <v>620113</v>
      </c>
      <c r="Z10834" s="31">
        <v>44442</v>
      </c>
      <c r="AA10834">
        <v>0</v>
      </c>
    </row>
    <row r="10835" spans="25:27">
      <c r="Y10835">
        <v>620113</v>
      </c>
      <c r="Z10835" s="31">
        <v>44443</v>
      </c>
      <c r="AA10835">
        <v>0</v>
      </c>
    </row>
    <row r="10836" spans="25:27">
      <c r="Y10836">
        <v>620113</v>
      </c>
      <c r="Z10836" s="31">
        <v>44444</v>
      </c>
      <c r="AA10836">
        <v>8</v>
      </c>
    </row>
    <row r="10837" spans="25:27">
      <c r="Y10837">
        <v>620113</v>
      </c>
      <c r="Z10837" s="31">
        <v>44445</v>
      </c>
      <c r="AA10837">
        <v>0</v>
      </c>
    </row>
    <row r="10838" spans="25:27">
      <c r="Y10838">
        <v>620113</v>
      </c>
      <c r="Z10838" s="31">
        <v>44446</v>
      </c>
      <c r="AA10838">
        <v>18</v>
      </c>
    </row>
    <row r="10839" spans="25:27">
      <c r="Y10839">
        <v>620113</v>
      </c>
      <c r="Z10839" s="31">
        <v>44447</v>
      </c>
      <c r="AA10839">
        <v>6</v>
      </c>
    </row>
    <row r="10840" spans="25:27">
      <c r="Y10840">
        <v>620113</v>
      </c>
      <c r="Z10840" s="31">
        <v>44448</v>
      </c>
      <c r="AA10840">
        <v>0</v>
      </c>
    </row>
    <row r="10841" spans="25:27">
      <c r="Y10841">
        <v>620113</v>
      </c>
      <c r="Z10841" s="31">
        <v>44449</v>
      </c>
      <c r="AA10841">
        <v>0</v>
      </c>
    </row>
    <row r="10842" spans="25:27">
      <c r="Y10842">
        <v>620113</v>
      </c>
      <c r="Z10842" s="31">
        <v>44450</v>
      </c>
      <c r="AA10842">
        <v>7</v>
      </c>
    </row>
    <row r="10843" spans="25:27">
      <c r="Y10843">
        <v>620113</v>
      </c>
      <c r="Z10843" s="31">
        <v>44451</v>
      </c>
      <c r="AA10843">
        <v>19</v>
      </c>
    </row>
    <row r="10844" spans="25:27">
      <c r="Y10844">
        <v>620113</v>
      </c>
      <c r="Z10844" s="31">
        <v>44452</v>
      </c>
      <c r="AA10844">
        <v>19</v>
      </c>
    </row>
    <row r="10845" spans="25:27">
      <c r="Y10845">
        <v>620113</v>
      </c>
      <c r="Z10845" s="31">
        <v>44453</v>
      </c>
      <c r="AA10845">
        <v>13</v>
      </c>
    </row>
    <row r="10846" spans="25:27">
      <c r="Y10846">
        <v>620113</v>
      </c>
      <c r="Z10846" s="31">
        <v>44454</v>
      </c>
      <c r="AA10846">
        <v>8</v>
      </c>
    </row>
    <row r="10847" spans="25:27">
      <c r="Y10847">
        <v>620113</v>
      </c>
      <c r="Z10847" s="31">
        <v>44455</v>
      </c>
      <c r="AA10847">
        <v>12</v>
      </c>
    </row>
    <row r="10848" spans="25:27">
      <c r="Y10848">
        <v>620113</v>
      </c>
      <c r="Z10848" s="31">
        <v>44456</v>
      </c>
      <c r="AA10848">
        <v>9</v>
      </c>
    </row>
    <row r="10849" spans="25:27">
      <c r="Y10849">
        <v>620113</v>
      </c>
      <c r="Z10849" s="31">
        <v>44457</v>
      </c>
      <c r="AA10849">
        <v>13</v>
      </c>
    </row>
    <row r="10850" spans="25:27">
      <c r="Y10850">
        <v>620113</v>
      </c>
      <c r="Z10850" s="31">
        <v>44458</v>
      </c>
      <c r="AA10850">
        <v>22</v>
      </c>
    </row>
    <row r="10851" spans="25:27">
      <c r="Y10851">
        <v>620113</v>
      </c>
      <c r="Z10851" s="31">
        <v>44459</v>
      </c>
      <c r="AA10851">
        <v>19</v>
      </c>
    </row>
    <row r="10852" spans="25:27">
      <c r="Y10852">
        <v>620113</v>
      </c>
      <c r="Z10852" s="31">
        <v>44460</v>
      </c>
      <c r="AA10852">
        <v>0</v>
      </c>
    </row>
    <row r="10853" spans="25:27">
      <c r="Y10853">
        <v>620113</v>
      </c>
      <c r="Z10853" s="31">
        <v>44461</v>
      </c>
      <c r="AA10853">
        <v>15</v>
      </c>
    </row>
    <row r="10854" spans="25:27">
      <c r="Y10854">
        <v>620113</v>
      </c>
      <c r="Z10854" s="31">
        <v>44462</v>
      </c>
      <c r="AA10854">
        <v>0</v>
      </c>
    </row>
    <row r="10855" spans="25:27">
      <c r="Y10855">
        <v>620113</v>
      </c>
      <c r="Z10855" s="31">
        <v>44463</v>
      </c>
      <c r="AA10855">
        <v>18</v>
      </c>
    </row>
    <row r="10856" spans="25:27">
      <c r="Y10856">
        <v>620113</v>
      </c>
      <c r="Z10856" s="31">
        <v>44464</v>
      </c>
      <c r="AA10856">
        <v>13</v>
      </c>
    </row>
    <row r="10857" spans="25:27">
      <c r="Y10857">
        <v>620113</v>
      </c>
      <c r="Z10857" s="31">
        <v>44465</v>
      </c>
      <c r="AA10857">
        <v>15</v>
      </c>
    </row>
    <row r="10858" spans="25:27">
      <c r="Y10858">
        <v>620113</v>
      </c>
      <c r="Z10858" s="31">
        <v>44466</v>
      </c>
      <c r="AA10858">
        <v>12</v>
      </c>
    </row>
    <row r="10859" spans="25:27">
      <c r="Y10859">
        <v>620113</v>
      </c>
      <c r="Z10859" s="31">
        <v>44467</v>
      </c>
      <c r="AA10859">
        <v>9</v>
      </c>
    </row>
    <row r="10860" spans="25:27">
      <c r="Y10860">
        <v>620113</v>
      </c>
      <c r="Z10860" s="31">
        <v>44468</v>
      </c>
      <c r="AA10860">
        <v>15</v>
      </c>
    </row>
    <row r="10861" spans="25:27">
      <c r="Y10861">
        <v>620113</v>
      </c>
      <c r="Z10861" s="31">
        <v>44469</v>
      </c>
      <c r="AA10861">
        <v>16</v>
      </c>
    </row>
    <row r="10862" spans="25:27">
      <c r="Y10862">
        <v>620113</v>
      </c>
      <c r="Z10862" s="31">
        <v>44470</v>
      </c>
      <c r="AA10862">
        <v>12</v>
      </c>
    </row>
    <row r="10863" spans="25:27">
      <c r="Y10863">
        <v>620113</v>
      </c>
      <c r="Z10863" s="31">
        <v>44471</v>
      </c>
      <c r="AA10863">
        <v>0</v>
      </c>
    </row>
    <row r="10864" spans="25:27">
      <c r="Y10864">
        <v>620113</v>
      </c>
      <c r="Z10864" s="31">
        <v>44472</v>
      </c>
      <c r="AA10864">
        <v>19</v>
      </c>
    </row>
    <row r="10865" spans="25:27">
      <c r="Y10865">
        <v>620113</v>
      </c>
      <c r="Z10865" s="31">
        <v>44473</v>
      </c>
      <c r="AA10865">
        <v>12</v>
      </c>
    </row>
    <row r="10866" spans="25:27">
      <c r="Y10866">
        <v>620113</v>
      </c>
      <c r="Z10866" s="31">
        <v>44474</v>
      </c>
      <c r="AA10866">
        <v>17</v>
      </c>
    </row>
    <row r="10867" spans="25:27">
      <c r="Y10867">
        <v>620113</v>
      </c>
      <c r="Z10867" s="31">
        <v>44475</v>
      </c>
      <c r="AA10867">
        <v>0</v>
      </c>
    </row>
    <row r="10868" spans="25:27">
      <c r="Y10868">
        <v>620113</v>
      </c>
      <c r="Z10868" s="31">
        <v>44476</v>
      </c>
      <c r="AA10868">
        <v>9</v>
      </c>
    </row>
    <row r="10869" spans="25:27">
      <c r="Y10869">
        <v>620113</v>
      </c>
      <c r="Z10869" s="31">
        <v>44477</v>
      </c>
      <c r="AA10869">
        <v>18</v>
      </c>
    </row>
    <row r="10870" spans="25:27">
      <c r="Y10870">
        <v>620113</v>
      </c>
      <c r="Z10870" s="31">
        <v>44478</v>
      </c>
      <c r="AA10870">
        <v>12</v>
      </c>
    </row>
    <row r="10871" spans="25:27">
      <c r="Y10871">
        <v>620113</v>
      </c>
      <c r="Z10871" s="31">
        <v>44479</v>
      </c>
      <c r="AA10871">
        <v>0</v>
      </c>
    </row>
    <row r="10872" spans="25:27">
      <c r="Y10872">
        <v>620113</v>
      </c>
      <c r="Z10872" s="31">
        <v>44480</v>
      </c>
      <c r="AA10872">
        <v>0</v>
      </c>
    </row>
    <row r="10873" spans="25:27">
      <c r="Y10873">
        <v>620113</v>
      </c>
      <c r="Z10873" s="31">
        <v>44481</v>
      </c>
      <c r="AA10873">
        <v>0</v>
      </c>
    </row>
    <row r="10874" spans="25:27">
      <c r="Y10874">
        <v>620113</v>
      </c>
      <c r="Z10874" s="31">
        <v>44482</v>
      </c>
      <c r="AA10874">
        <v>0</v>
      </c>
    </row>
    <row r="10875" spans="25:27">
      <c r="Y10875">
        <v>620113</v>
      </c>
      <c r="Z10875" s="31">
        <v>44483</v>
      </c>
      <c r="AA10875">
        <v>0</v>
      </c>
    </row>
    <row r="10876" spans="25:27">
      <c r="Y10876">
        <v>620113</v>
      </c>
      <c r="Z10876" s="31">
        <v>44484</v>
      </c>
      <c r="AA10876">
        <v>0</v>
      </c>
    </row>
    <row r="10877" spans="25:27">
      <c r="Y10877">
        <v>620113</v>
      </c>
      <c r="Z10877" s="31">
        <v>44485</v>
      </c>
      <c r="AA10877">
        <v>0</v>
      </c>
    </row>
    <row r="10878" spans="25:27">
      <c r="Y10878">
        <v>620113</v>
      </c>
      <c r="Z10878" s="31">
        <v>44486</v>
      </c>
      <c r="AA10878">
        <v>0</v>
      </c>
    </row>
    <row r="10879" spans="25:27">
      <c r="Y10879">
        <v>620113</v>
      </c>
      <c r="Z10879" s="31">
        <v>44487</v>
      </c>
      <c r="AA10879">
        <v>0</v>
      </c>
    </row>
    <row r="10880" spans="25:27">
      <c r="Y10880">
        <v>620113</v>
      </c>
      <c r="Z10880" s="31">
        <v>44488</v>
      </c>
      <c r="AA10880">
        <v>0</v>
      </c>
    </row>
    <row r="10881" spans="25:27">
      <c r="Y10881">
        <v>620113</v>
      </c>
      <c r="Z10881" s="31">
        <v>44489</v>
      </c>
      <c r="AA10881">
        <v>0</v>
      </c>
    </row>
    <row r="10882" spans="25:27">
      <c r="Y10882">
        <v>620113</v>
      </c>
      <c r="Z10882" s="31">
        <v>44490</v>
      </c>
      <c r="AA10882">
        <v>0</v>
      </c>
    </row>
    <row r="10883" spans="25:27">
      <c r="Y10883">
        <v>620113</v>
      </c>
      <c r="Z10883" s="31">
        <v>44491</v>
      </c>
      <c r="AA10883">
        <v>0</v>
      </c>
    </row>
    <row r="10884" spans="25:27">
      <c r="Y10884">
        <v>620113</v>
      </c>
      <c r="Z10884" s="31">
        <v>44492</v>
      </c>
      <c r="AA10884">
        <v>0</v>
      </c>
    </row>
    <row r="10885" spans="25:27">
      <c r="Y10885">
        <v>620113</v>
      </c>
      <c r="Z10885" s="31">
        <v>44493</v>
      </c>
      <c r="AA10885">
        <v>0</v>
      </c>
    </row>
    <row r="10886" spans="25:27">
      <c r="Y10886">
        <v>620113</v>
      </c>
      <c r="Z10886" s="31">
        <v>44494</v>
      </c>
      <c r="AA10886">
        <v>0</v>
      </c>
    </row>
    <row r="10887" spans="25:27">
      <c r="Y10887">
        <v>620113</v>
      </c>
      <c r="Z10887" s="31">
        <v>44495</v>
      </c>
      <c r="AA10887">
        <v>0</v>
      </c>
    </row>
    <row r="10888" spans="25:27">
      <c r="Y10888">
        <v>620113</v>
      </c>
      <c r="Z10888" s="31">
        <v>44496</v>
      </c>
      <c r="AA10888">
        <v>0</v>
      </c>
    </row>
    <row r="10889" spans="25:27">
      <c r="Y10889">
        <v>620113</v>
      </c>
      <c r="Z10889" s="31">
        <v>44497</v>
      </c>
      <c r="AA10889">
        <v>0</v>
      </c>
    </row>
    <row r="10890" spans="25:27">
      <c r="Y10890">
        <v>620113</v>
      </c>
      <c r="Z10890" s="31">
        <v>44498</v>
      </c>
      <c r="AA10890">
        <v>0</v>
      </c>
    </row>
    <row r="10891" spans="25:27">
      <c r="Y10891">
        <v>620113</v>
      </c>
      <c r="Z10891" s="31">
        <v>44499</v>
      </c>
      <c r="AA10891">
        <v>0</v>
      </c>
    </row>
    <row r="10892" spans="25:27">
      <c r="Y10892">
        <v>620113</v>
      </c>
      <c r="Z10892" s="31">
        <v>44500</v>
      </c>
      <c r="AA10892">
        <v>0</v>
      </c>
    </row>
    <row r="10893" spans="25:27">
      <c r="Y10893">
        <v>620113</v>
      </c>
      <c r="Z10893" s="31">
        <v>44501</v>
      </c>
      <c r="AA10893">
        <v>0</v>
      </c>
    </row>
    <row r="10894" spans="25:27">
      <c r="Y10894">
        <v>620113</v>
      </c>
      <c r="Z10894" s="31">
        <v>44502</v>
      </c>
      <c r="AA10894">
        <v>0</v>
      </c>
    </row>
    <row r="10895" spans="25:27">
      <c r="Y10895">
        <v>620113</v>
      </c>
      <c r="Z10895" s="31">
        <v>44503</v>
      </c>
      <c r="AA10895">
        <v>0</v>
      </c>
    </row>
    <row r="10896" spans="25:27">
      <c r="Y10896">
        <v>620113</v>
      </c>
      <c r="Z10896" s="31">
        <v>44504</v>
      </c>
      <c r="AA10896">
        <v>0</v>
      </c>
    </row>
    <row r="10897" spans="25:27">
      <c r="Y10897">
        <v>620113</v>
      </c>
      <c r="Z10897" s="31">
        <v>44505</v>
      </c>
      <c r="AA10897">
        <v>0</v>
      </c>
    </row>
    <row r="10898" spans="25:27">
      <c r="Y10898">
        <v>620113</v>
      </c>
      <c r="Z10898" s="31">
        <v>44506</v>
      </c>
      <c r="AA10898">
        <v>0</v>
      </c>
    </row>
    <row r="10899" spans="25:27">
      <c r="Y10899">
        <v>620113</v>
      </c>
      <c r="Z10899" s="31">
        <v>44507</v>
      </c>
      <c r="AA10899">
        <v>0</v>
      </c>
    </row>
    <row r="10900" spans="25:27">
      <c r="Y10900">
        <v>620113</v>
      </c>
      <c r="Z10900" s="31">
        <v>44508</v>
      </c>
      <c r="AA10900">
        <v>0</v>
      </c>
    </row>
    <row r="10901" spans="25:27">
      <c r="Y10901">
        <v>620113</v>
      </c>
      <c r="Z10901" s="31">
        <v>44509</v>
      </c>
      <c r="AA10901">
        <v>0</v>
      </c>
    </row>
    <row r="10902" spans="25:27">
      <c r="Y10902">
        <v>620113</v>
      </c>
      <c r="Z10902" s="31">
        <v>44510</v>
      </c>
      <c r="AA10902">
        <v>0</v>
      </c>
    </row>
    <row r="10903" spans="25:27">
      <c r="Y10903">
        <v>620113</v>
      </c>
      <c r="Z10903" s="31">
        <v>44511</v>
      </c>
      <c r="AA10903">
        <v>0</v>
      </c>
    </row>
    <row r="10904" spans="25:27">
      <c r="Y10904">
        <v>620113</v>
      </c>
      <c r="Z10904" s="31">
        <v>44512</v>
      </c>
      <c r="AA10904">
        <v>0</v>
      </c>
    </row>
    <row r="10905" spans="25:27">
      <c r="Y10905">
        <v>620113</v>
      </c>
      <c r="Z10905" s="31">
        <v>44513</v>
      </c>
      <c r="AA10905">
        <v>0</v>
      </c>
    </row>
    <row r="10906" spans="25:27">
      <c r="Y10906">
        <v>620113</v>
      </c>
      <c r="Z10906" s="31">
        <v>44514</v>
      </c>
      <c r="AA10906">
        <v>0</v>
      </c>
    </row>
    <row r="10907" spans="25:27">
      <c r="Y10907">
        <v>620113</v>
      </c>
      <c r="Z10907" s="31">
        <v>44515</v>
      </c>
      <c r="AA10907">
        <v>0</v>
      </c>
    </row>
    <row r="10908" spans="25:27">
      <c r="Y10908">
        <v>620113</v>
      </c>
      <c r="Z10908" s="31">
        <v>44516</v>
      </c>
      <c r="AA10908">
        <v>0</v>
      </c>
    </row>
    <row r="10909" spans="25:27">
      <c r="Y10909">
        <v>620113</v>
      </c>
      <c r="Z10909" s="31">
        <v>44517</v>
      </c>
      <c r="AA10909">
        <v>0</v>
      </c>
    </row>
    <row r="10910" spans="25:27">
      <c r="Y10910">
        <v>620113</v>
      </c>
      <c r="Z10910" s="31">
        <v>44518</v>
      </c>
      <c r="AA10910">
        <v>0</v>
      </c>
    </row>
    <row r="10911" spans="25:27">
      <c r="Y10911">
        <v>620113</v>
      </c>
      <c r="Z10911" s="31">
        <v>44519</v>
      </c>
      <c r="AA10911">
        <v>0</v>
      </c>
    </row>
    <row r="10912" spans="25:27">
      <c r="Y10912">
        <v>620113</v>
      </c>
      <c r="Z10912" s="31">
        <v>44520</v>
      </c>
      <c r="AA10912">
        <v>0</v>
      </c>
    </row>
    <row r="10913" spans="25:27">
      <c r="Y10913">
        <v>620113</v>
      </c>
      <c r="Z10913" s="31">
        <v>44521</v>
      </c>
      <c r="AA10913">
        <v>0</v>
      </c>
    </row>
    <row r="10914" spans="25:27">
      <c r="Y10914">
        <v>620113</v>
      </c>
      <c r="Z10914" s="31">
        <v>44522</v>
      </c>
      <c r="AA10914">
        <v>0</v>
      </c>
    </row>
    <row r="10915" spans="25:27">
      <c r="Y10915">
        <v>620113</v>
      </c>
      <c r="Z10915" s="31">
        <v>44523</v>
      </c>
      <c r="AA10915">
        <v>0</v>
      </c>
    </row>
    <row r="10916" spans="25:27">
      <c r="Y10916">
        <v>620113</v>
      </c>
      <c r="Z10916" s="31">
        <v>44524</v>
      </c>
      <c r="AA10916">
        <v>0</v>
      </c>
    </row>
    <row r="10917" spans="25:27">
      <c r="Y10917">
        <v>620113</v>
      </c>
      <c r="Z10917" s="31">
        <v>44525</v>
      </c>
      <c r="AA10917">
        <v>0</v>
      </c>
    </row>
    <row r="10918" spans="25:27">
      <c r="Y10918">
        <v>620113</v>
      </c>
      <c r="Z10918" s="31">
        <v>44526</v>
      </c>
      <c r="AA10918">
        <v>0</v>
      </c>
    </row>
    <row r="10919" spans="25:27">
      <c r="Y10919">
        <v>620113</v>
      </c>
      <c r="Z10919" s="31">
        <v>44527</v>
      </c>
      <c r="AA10919">
        <v>0</v>
      </c>
    </row>
    <row r="10920" spans="25:27">
      <c r="Y10920">
        <v>620113</v>
      </c>
      <c r="Z10920" s="31">
        <v>44528</v>
      </c>
      <c r="AA10920">
        <v>0</v>
      </c>
    </row>
    <row r="10921" spans="25:27">
      <c r="Y10921">
        <v>620113</v>
      </c>
      <c r="Z10921" s="31">
        <v>44529</v>
      </c>
      <c r="AA10921">
        <v>0</v>
      </c>
    </row>
    <row r="10922" spans="25:27">
      <c r="Y10922">
        <v>620113</v>
      </c>
      <c r="Z10922" s="31">
        <v>44530</v>
      </c>
      <c r="AA10922">
        <v>0</v>
      </c>
    </row>
    <row r="10923" spans="25:27">
      <c r="Y10923">
        <v>620113</v>
      </c>
      <c r="Z10923" s="31">
        <v>44531</v>
      </c>
      <c r="AA10923">
        <v>0</v>
      </c>
    </row>
    <row r="10924" spans="25:27">
      <c r="Y10924">
        <v>620113</v>
      </c>
      <c r="Z10924" s="31">
        <v>44532</v>
      </c>
      <c r="AA10924">
        <v>0</v>
      </c>
    </row>
    <row r="10925" spans="25:27">
      <c r="Y10925">
        <v>620113</v>
      </c>
      <c r="Z10925" s="31">
        <v>44533</v>
      </c>
      <c r="AA10925">
        <v>0</v>
      </c>
    </row>
    <row r="10926" spans="25:27">
      <c r="Y10926">
        <v>620113</v>
      </c>
      <c r="Z10926" s="31">
        <v>44534</v>
      </c>
      <c r="AA10926">
        <v>0</v>
      </c>
    </row>
    <row r="10927" spans="25:27">
      <c r="Y10927">
        <v>620113</v>
      </c>
      <c r="Z10927" s="31">
        <v>44535</v>
      </c>
      <c r="AA10927">
        <v>0</v>
      </c>
    </row>
    <row r="10928" spans="25:27">
      <c r="Y10928">
        <v>620113</v>
      </c>
      <c r="Z10928" s="31">
        <v>44536</v>
      </c>
      <c r="AA10928">
        <v>0</v>
      </c>
    </row>
    <row r="10929" spans="25:27">
      <c r="Y10929">
        <v>620113</v>
      </c>
      <c r="Z10929" s="31">
        <v>44537</v>
      </c>
      <c r="AA10929">
        <v>0</v>
      </c>
    </row>
    <row r="10930" spans="25:27">
      <c r="Y10930">
        <v>620113</v>
      </c>
      <c r="Z10930" s="31">
        <v>44538</v>
      </c>
      <c r="AA10930">
        <v>0</v>
      </c>
    </row>
    <row r="10931" spans="25:27">
      <c r="Y10931">
        <v>620113</v>
      </c>
      <c r="Z10931" s="31">
        <v>44539</v>
      </c>
      <c r="AA10931">
        <v>0</v>
      </c>
    </row>
    <row r="10932" spans="25:27">
      <c r="Y10932">
        <v>620113</v>
      </c>
      <c r="Z10932" s="31">
        <v>44540</v>
      </c>
      <c r="AA10932">
        <v>0</v>
      </c>
    </row>
    <row r="10933" spans="25:27">
      <c r="Y10933">
        <v>620113</v>
      </c>
      <c r="Z10933" s="31">
        <v>44541</v>
      </c>
      <c r="AA10933">
        <v>0</v>
      </c>
    </row>
    <row r="10934" spans="25:27">
      <c r="Y10934">
        <v>620113</v>
      </c>
      <c r="Z10934" s="31">
        <v>44542</v>
      </c>
      <c r="AA10934">
        <v>0</v>
      </c>
    </row>
    <row r="10935" spans="25:27">
      <c r="Y10935">
        <v>620113</v>
      </c>
      <c r="Z10935" s="31">
        <v>44543</v>
      </c>
      <c r="AA10935">
        <v>0</v>
      </c>
    </row>
    <row r="10936" spans="25:27">
      <c r="Y10936">
        <v>620113</v>
      </c>
      <c r="Z10936" s="31">
        <v>44544</v>
      </c>
      <c r="AA10936">
        <v>0</v>
      </c>
    </row>
    <row r="10937" spans="25:27">
      <c r="Y10937">
        <v>620113</v>
      </c>
      <c r="Z10937" s="31">
        <v>44545</v>
      </c>
      <c r="AA10937">
        <v>0</v>
      </c>
    </row>
    <row r="10938" spans="25:27">
      <c r="Y10938">
        <v>620113</v>
      </c>
      <c r="Z10938" s="31">
        <v>44546</v>
      </c>
      <c r="AA10938">
        <v>0</v>
      </c>
    </row>
    <row r="10939" spans="25:27">
      <c r="Y10939">
        <v>620113</v>
      </c>
      <c r="Z10939" s="31">
        <v>44547</v>
      </c>
      <c r="AA10939">
        <v>0</v>
      </c>
    </row>
    <row r="10940" spans="25:27">
      <c r="Y10940">
        <v>620113</v>
      </c>
      <c r="Z10940" s="31">
        <v>44548</v>
      </c>
      <c r="AA10940">
        <v>0</v>
      </c>
    </row>
    <row r="10941" spans="25:27">
      <c r="Y10941">
        <v>620113</v>
      </c>
      <c r="Z10941" s="31">
        <v>44549</v>
      </c>
      <c r="AA10941">
        <v>0</v>
      </c>
    </row>
    <row r="10942" spans="25:27">
      <c r="Y10942">
        <v>620113</v>
      </c>
      <c r="Z10942" s="31">
        <v>44550</v>
      </c>
      <c r="AA10942">
        <v>0</v>
      </c>
    </row>
    <row r="10943" spans="25:27">
      <c r="Y10943">
        <v>620113</v>
      </c>
      <c r="Z10943" s="31">
        <v>44551</v>
      </c>
      <c r="AA10943">
        <v>0</v>
      </c>
    </row>
    <row r="10944" spans="25:27">
      <c r="Y10944">
        <v>620113</v>
      </c>
      <c r="Z10944" s="31">
        <v>44552</v>
      </c>
      <c r="AA10944">
        <v>0</v>
      </c>
    </row>
    <row r="10945" spans="25:27">
      <c r="Y10945">
        <v>620113</v>
      </c>
      <c r="Z10945" s="31">
        <v>44553</v>
      </c>
      <c r="AA10945">
        <v>0</v>
      </c>
    </row>
    <row r="10946" spans="25:27">
      <c r="Y10946">
        <v>620113</v>
      </c>
      <c r="Z10946" s="31">
        <v>44554</v>
      </c>
      <c r="AA10946">
        <v>0</v>
      </c>
    </row>
    <row r="10947" spans="25:27">
      <c r="Y10947">
        <v>620113</v>
      </c>
      <c r="Z10947" s="31">
        <v>44555</v>
      </c>
      <c r="AA10947">
        <v>0</v>
      </c>
    </row>
    <row r="10948" spans="25:27">
      <c r="Y10948">
        <v>620113</v>
      </c>
      <c r="Z10948" s="31">
        <v>44556</v>
      </c>
      <c r="AA10948">
        <v>0</v>
      </c>
    </row>
    <row r="10949" spans="25:27">
      <c r="Y10949">
        <v>620113</v>
      </c>
      <c r="Z10949" s="31">
        <v>44557</v>
      </c>
      <c r="AA10949">
        <v>0</v>
      </c>
    </row>
    <row r="10950" spans="25:27">
      <c r="Y10950">
        <v>620113</v>
      </c>
      <c r="Z10950" s="31">
        <v>44558</v>
      </c>
      <c r="AA10950">
        <v>0</v>
      </c>
    </row>
    <row r="10951" spans="25:27">
      <c r="Y10951">
        <v>620113</v>
      </c>
      <c r="Z10951" s="31">
        <v>44559</v>
      </c>
      <c r="AA10951">
        <v>0</v>
      </c>
    </row>
    <row r="10952" spans="25:27">
      <c r="Y10952">
        <v>620113</v>
      </c>
      <c r="Z10952" s="31">
        <v>44560</v>
      </c>
      <c r="AA10952">
        <v>0</v>
      </c>
    </row>
    <row r="10953" spans="25:27">
      <c r="Y10953">
        <v>620113</v>
      </c>
      <c r="Z10953" s="31">
        <v>44561</v>
      </c>
      <c r="AA10953">
        <v>0</v>
      </c>
    </row>
    <row r="10954" spans="25:27">
      <c r="Y10954">
        <v>620113</v>
      </c>
      <c r="Z10954" s="31">
        <v>44562</v>
      </c>
      <c r="AA10954">
        <v>0</v>
      </c>
    </row>
    <row r="10955" spans="25:27">
      <c r="Y10955">
        <v>620113</v>
      </c>
      <c r="Z10955" s="31">
        <v>44563</v>
      </c>
      <c r="AA10955">
        <v>0</v>
      </c>
    </row>
    <row r="10956" spans="25:27">
      <c r="Y10956">
        <v>620113</v>
      </c>
      <c r="Z10956" s="31">
        <v>44564</v>
      </c>
      <c r="AA10956">
        <v>0</v>
      </c>
    </row>
    <row r="10957" spans="25:27">
      <c r="Y10957">
        <v>620113</v>
      </c>
      <c r="Z10957" s="31">
        <v>44565</v>
      </c>
      <c r="AA10957">
        <v>0</v>
      </c>
    </row>
    <row r="10958" spans="25:27">
      <c r="Y10958">
        <v>620113</v>
      </c>
      <c r="Z10958" s="31">
        <v>44566</v>
      </c>
      <c r="AA10958">
        <v>0</v>
      </c>
    </row>
    <row r="10959" spans="25:27">
      <c r="Y10959">
        <v>620113</v>
      </c>
      <c r="Z10959" s="31">
        <v>44567</v>
      </c>
      <c r="AA10959">
        <v>0</v>
      </c>
    </row>
    <row r="10960" spans="25:27">
      <c r="Y10960">
        <v>620113</v>
      </c>
      <c r="Z10960" s="31">
        <v>44568</v>
      </c>
      <c r="AA10960">
        <v>0</v>
      </c>
    </row>
    <row r="10961" spans="25:27">
      <c r="Y10961">
        <v>620113</v>
      </c>
      <c r="Z10961" s="31">
        <v>44569</v>
      </c>
      <c r="AA10961">
        <v>0</v>
      </c>
    </row>
    <row r="10962" spans="25:27">
      <c r="Y10962">
        <v>620113</v>
      </c>
      <c r="Z10962" s="31">
        <v>44570</v>
      </c>
      <c r="AA10962">
        <v>0</v>
      </c>
    </row>
    <row r="10963" spans="25:27">
      <c r="Y10963">
        <v>620113</v>
      </c>
      <c r="Z10963" s="31">
        <v>44571</v>
      </c>
      <c r="AA10963">
        <v>0</v>
      </c>
    </row>
    <row r="10964" spans="25:27">
      <c r="Y10964">
        <v>620113</v>
      </c>
      <c r="Z10964" s="31">
        <v>44572</v>
      </c>
      <c r="AA10964">
        <v>0</v>
      </c>
    </row>
    <row r="10965" spans="25:27">
      <c r="Y10965">
        <v>620113</v>
      </c>
      <c r="Z10965" s="31">
        <v>44573</v>
      </c>
      <c r="AA10965">
        <v>0</v>
      </c>
    </row>
    <row r="10966" spans="25:27">
      <c r="Y10966">
        <v>620113</v>
      </c>
      <c r="Z10966" s="31">
        <v>44574</v>
      </c>
      <c r="AA10966">
        <v>0</v>
      </c>
    </row>
    <row r="10967" spans="25:27">
      <c r="Y10967">
        <v>620113</v>
      </c>
      <c r="Z10967" s="31">
        <v>44575</v>
      </c>
      <c r="AA10967">
        <v>0</v>
      </c>
    </row>
    <row r="10968" spans="25:27">
      <c r="Y10968">
        <v>620113</v>
      </c>
      <c r="Z10968" s="31">
        <v>44576</v>
      </c>
      <c r="AA10968">
        <v>0</v>
      </c>
    </row>
    <row r="10969" spans="25:27">
      <c r="Y10969">
        <v>620113</v>
      </c>
      <c r="Z10969" s="31">
        <v>44577</v>
      </c>
      <c r="AA10969">
        <v>0</v>
      </c>
    </row>
    <row r="10970" spans="25:27">
      <c r="Y10970">
        <v>620113</v>
      </c>
      <c r="Z10970" s="31">
        <v>44578</v>
      </c>
      <c r="AA10970">
        <v>14</v>
      </c>
    </row>
    <row r="10971" spans="25:27">
      <c r="Y10971">
        <v>620113</v>
      </c>
      <c r="Z10971" s="31">
        <v>44579</v>
      </c>
      <c r="AA10971">
        <v>17</v>
      </c>
    </row>
    <row r="10972" spans="25:27">
      <c r="Y10972">
        <v>620113</v>
      </c>
      <c r="Z10972" s="31">
        <v>44580</v>
      </c>
      <c r="AA10972">
        <v>14</v>
      </c>
    </row>
    <row r="10973" spans="25:27">
      <c r="Y10973">
        <v>620113</v>
      </c>
      <c r="Z10973" s="31">
        <v>44581</v>
      </c>
      <c r="AA10973">
        <v>13</v>
      </c>
    </row>
    <row r="10974" spans="25:27">
      <c r="Y10974">
        <v>620113</v>
      </c>
      <c r="Z10974" s="31">
        <v>44582</v>
      </c>
      <c r="AA10974">
        <v>17</v>
      </c>
    </row>
    <row r="10975" spans="25:27">
      <c r="Y10975">
        <v>620113</v>
      </c>
      <c r="Z10975" s="31">
        <v>44583</v>
      </c>
      <c r="AA10975">
        <v>19</v>
      </c>
    </row>
    <row r="10976" spans="25:27">
      <c r="Y10976">
        <v>620113</v>
      </c>
      <c r="Z10976" s="31">
        <v>44584</v>
      </c>
      <c r="AA10976">
        <v>18</v>
      </c>
    </row>
    <row r="10977" spans="25:27">
      <c r="Y10977">
        <v>620113</v>
      </c>
      <c r="Z10977" s="31">
        <v>44585</v>
      </c>
      <c r="AA10977">
        <v>20</v>
      </c>
    </row>
    <row r="10978" spans="25:27">
      <c r="Y10978">
        <v>620113</v>
      </c>
      <c r="Z10978" s="31">
        <v>44586</v>
      </c>
      <c r="AA10978">
        <v>19</v>
      </c>
    </row>
    <row r="10979" spans="25:27">
      <c r="Y10979">
        <v>620113</v>
      </c>
      <c r="Z10979" s="31">
        <v>44587</v>
      </c>
      <c r="AA10979">
        <v>19</v>
      </c>
    </row>
    <row r="10980" spans="25:27">
      <c r="Y10980">
        <v>620113</v>
      </c>
      <c r="Z10980" s="31">
        <v>44588</v>
      </c>
      <c r="AA10980">
        <v>16</v>
      </c>
    </row>
    <row r="10981" spans="25:27">
      <c r="Y10981">
        <v>620113</v>
      </c>
      <c r="Z10981" s="31">
        <v>44589</v>
      </c>
      <c r="AA10981">
        <v>19</v>
      </c>
    </row>
    <row r="10982" spans="25:27">
      <c r="Y10982">
        <v>620113</v>
      </c>
      <c r="Z10982" s="31">
        <v>44590</v>
      </c>
      <c r="AA10982">
        <v>19</v>
      </c>
    </row>
    <row r="10983" spans="25:27">
      <c r="Y10983">
        <v>620113</v>
      </c>
      <c r="Z10983" s="31">
        <v>44591</v>
      </c>
      <c r="AA10983">
        <v>19</v>
      </c>
    </row>
    <row r="10984" spans="25:27">
      <c r="Y10984">
        <v>620113</v>
      </c>
      <c r="Z10984" s="31">
        <v>44592</v>
      </c>
      <c r="AA10984">
        <v>14</v>
      </c>
    </row>
    <row r="10985" spans="25:27">
      <c r="Y10985">
        <v>620113</v>
      </c>
      <c r="Z10985" s="31">
        <v>44593</v>
      </c>
      <c r="AA10985">
        <v>14</v>
      </c>
    </row>
    <row r="10986" spans="25:27">
      <c r="Y10986">
        <v>620113</v>
      </c>
      <c r="Z10986" s="31">
        <v>44594</v>
      </c>
      <c r="AA10986">
        <v>18</v>
      </c>
    </row>
    <row r="10987" spans="25:27">
      <c r="Y10987">
        <v>620113</v>
      </c>
      <c r="Z10987" s="31">
        <v>44595</v>
      </c>
      <c r="AA10987">
        <v>14</v>
      </c>
    </row>
    <row r="10988" spans="25:27">
      <c r="Y10988">
        <v>620113</v>
      </c>
      <c r="Z10988" s="31">
        <v>44596</v>
      </c>
      <c r="AA10988">
        <v>19</v>
      </c>
    </row>
    <row r="10989" spans="25:27">
      <c r="Y10989">
        <v>620113</v>
      </c>
      <c r="Z10989" s="31">
        <v>44597</v>
      </c>
      <c r="AA10989">
        <v>14</v>
      </c>
    </row>
    <row r="10990" spans="25:27">
      <c r="Y10990">
        <v>620113</v>
      </c>
      <c r="Z10990" s="31">
        <v>44598</v>
      </c>
      <c r="AA10990">
        <v>15</v>
      </c>
    </row>
    <row r="10991" spans="25:27">
      <c r="Y10991">
        <v>620113</v>
      </c>
      <c r="Z10991" s="31">
        <v>44599</v>
      </c>
      <c r="AA10991">
        <v>15</v>
      </c>
    </row>
    <row r="10992" spans="25:27">
      <c r="Y10992">
        <v>620113</v>
      </c>
      <c r="Z10992" s="31">
        <v>44600</v>
      </c>
      <c r="AA10992">
        <v>17</v>
      </c>
    </row>
    <row r="10993" spans="25:27">
      <c r="Y10993">
        <v>620113</v>
      </c>
      <c r="Z10993" s="31">
        <v>44601</v>
      </c>
      <c r="AA10993">
        <v>0</v>
      </c>
    </row>
    <row r="10994" spans="25:27">
      <c r="Y10994">
        <v>620113</v>
      </c>
      <c r="Z10994" s="31">
        <v>44602</v>
      </c>
      <c r="AA10994">
        <v>0</v>
      </c>
    </row>
    <row r="10995" spans="25:27">
      <c r="Y10995">
        <v>620113</v>
      </c>
      <c r="Z10995" s="31">
        <v>44603</v>
      </c>
      <c r="AA10995">
        <v>5</v>
      </c>
    </row>
    <row r="10996" spans="25:27">
      <c r="Y10996">
        <v>620113</v>
      </c>
      <c r="Z10996" s="31">
        <v>44604</v>
      </c>
      <c r="AA10996">
        <v>0</v>
      </c>
    </row>
    <row r="10997" spans="25:27">
      <c r="Y10997">
        <v>620113</v>
      </c>
      <c r="Z10997" s="31">
        <v>44605</v>
      </c>
      <c r="AA10997">
        <v>12</v>
      </c>
    </row>
    <row r="10998" spans="25:27">
      <c r="Y10998">
        <v>620113</v>
      </c>
      <c r="Z10998" s="31">
        <v>44606</v>
      </c>
      <c r="AA10998">
        <v>20</v>
      </c>
    </row>
    <row r="10999" spans="25:27">
      <c r="Y10999">
        <v>620113</v>
      </c>
      <c r="Z10999" s="31">
        <v>44607</v>
      </c>
      <c r="AA10999">
        <v>18</v>
      </c>
    </row>
    <row r="11000" spans="25:27">
      <c r="Y11000">
        <v>620113</v>
      </c>
      <c r="Z11000" s="31">
        <v>44608</v>
      </c>
      <c r="AA11000">
        <v>19</v>
      </c>
    </row>
    <row r="11001" spans="25:27">
      <c r="Y11001">
        <v>620113</v>
      </c>
      <c r="Z11001" s="31">
        <v>44609</v>
      </c>
      <c r="AA11001">
        <v>20</v>
      </c>
    </row>
    <row r="11002" spans="25:27">
      <c r="Y11002">
        <v>620113</v>
      </c>
      <c r="Z11002" s="31">
        <v>44610</v>
      </c>
      <c r="AA11002">
        <v>18</v>
      </c>
    </row>
    <row r="11003" spans="25:27">
      <c r="Y11003">
        <v>620113</v>
      </c>
      <c r="Z11003" s="31">
        <v>44611</v>
      </c>
      <c r="AA11003">
        <v>14</v>
      </c>
    </row>
    <row r="11004" spans="25:27">
      <c r="Y11004">
        <v>620113</v>
      </c>
      <c r="Z11004" s="31">
        <v>44612</v>
      </c>
      <c r="AA11004">
        <v>1</v>
      </c>
    </row>
    <row r="11005" spans="25:27">
      <c r="Y11005">
        <v>620113</v>
      </c>
      <c r="Z11005" s="31">
        <v>44613</v>
      </c>
      <c r="AA11005">
        <v>16</v>
      </c>
    </row>
    <row r="11006" spans="25:27">
      <c r="Y11006">
        <v>620113</v>
      </c>
      <c r="Z11006" s="31">
        <v>44614</v>
      </c>
      <c r="AA11006">
        <v>0</v>
      </c>
    </row>
    <row r="11007" spans="25:27">
      <c r="Y11007">
        <v>620113</v>
      </c>
      <c r="Z11007" s="31">
        <v>44615</v>
      </c>
      <c r="AA11007">
        <v>0</v>
      </c>
    </row>
    <row r="11008" spans="25:27">
      <c r="Y11008">
        <v>620113</v>
      </c>
      <c r="Z11008" s="31">
        <v>44616</v>
      </c>
      <c r="AA11008">
        <v>0</v>
      </c>
    </row>
    <row r="11009" spans="25:27">
      <c r="Y11009">
        <v>620113</v>
      </c>
      <c r="Z11009" s="31">
        <v>44617</v>
      </c>
      <c r="AA11009">
        <v>0</v>
      </c>
    </row>
    <row r="11010" spans="25:27">
      <c r="Y11010">
        <v>620113</v>
      </c>
      <c r="Z11010" s="31">
        <v>44618</v>
      </c>
      <c r="AA11010">
        <v>0</v>
      </c>
    </row>
    <row r="11011" spans="25:27">
      <c r="Y11011">
        <v>620113</v>
      </c>
      <c r="Z11011" s="31">
        <v>44619</v>
      </c>
      <c r="AA11011">
        <v>0</v>
      </c>
    </row>
    <row r="11012" spans="25:27">
      <c r="Y11012">
        <v>620113</v>
      </c>
      <c r="Z11012" s="31">
        <v>44620</v>
      </c>
      <c r="AA11012">
        <v>0</v>
      </c>
    </row>
    <row r="11013" spans="25:27">
      <c r="Y11013">
        <v>620113</v>
      </c>
      <c r="Z11013" s="31">
        <v>44621</v>
      </c>
      <c r="AA11013">
        <v>0</v>
      </c>
    </row>
    <row r="11014" spans="25:27">
      <c r="Y11014">
        <v>620113</v>
      </c>
      <c r="Z11014" s="31">
        <v>44622</v>
      </c>
      <c r="AA11014">
        <v>0</v>
      </c>
    </row>
    <row r="11015" spans="25:27">
      <c r="Y11015">
        <v>620113</v>
      </c>
      <c r="Z11015" s="31">
        <v>44623</v>
      </c>
      <c r="AA11015">
        <v>22</v>
      </c>
    </row>
    <row r="11016" spans="25:27">
      <c r="Y11016">
        <v>620113</v>
      </c>
      <c r="Z11016" s="31">
        <v>44624</v>
      </c>
      <c r="AA11016">
        <v>17</v>
      </c>
    </row>
    <row r="11017" spans="25:27">
      <c r="Y11017">
        <v>620113</v>
      </c>
      <c r="Z11017" s="31">
        <v>44625</v>
      </c>
      <c r="AA11017">
        <v>19</v>
      </c>
    </row>
    <row r="11018" spans="25:27">
      <c r="Y11018">
        <v>620113</v>
      </c>
      <c r="Z11018" s="31">
        <v>44626</v>
      </c>
      <c r="AA11018">
        <v>15</v>
      </c>
    </row>
    <row r="11019" spans="25:27">
      <c r="Y11019">
        <v>620113</v>
      </c>
      <c r="Z11019" s="31">
        <v>44627</v>
      </c>
      <c r="AA11019">
        <v>11</v>
      </c>
    </row>
    <row r="11020" spans="25:27">
      <c r="Y11020">
        <v>620113</v>
      </c>
      <c r="Z11020" s="31">
        <v>44628</v>
      </c>
      <c r="AA11020">
        <v>14</v>
      </c>
    </row>
    <row r="11021" spans="25:27">
      <c r="Y11021">
        <v>620113</v>
      </c>
      <c r="Z11021" s="31">
        <v>44629</v>
      </c>
      <c r="AA11021">
        <v>0</v>
      </c>
    </row>
    <row r="11022" spans="25:27">
      <c r="Y11022">
        <v>620113</v>
      </c>
      <c r="Z11022" s="31">
        <v>44630</v>
      </c>
      <c r="AA11022">
        <v>0</v>
      </c>
    </row>
    <row r="11023" spans="25:27">
      <c r="Y11023">
        <v>620113</v>
      </c>
      <c r="Z11023" s="31">
        <v>44631</v>
      </c>
      <c r="AA11023">
        <v>0</v>
      </c>
    </row>
    <row r="11024" spans="25:27">
      <c r="Y11024">
        <v>620113</v>
      </c>
      <c r="Z11024" s="31">
        <v>44632</v>
      </c>
      <c r="AA11024">
        <v>21</v>
      </c>
    </row>
    <row r="11025" spans="25:27">
      <c r="Y11025">
        <v>620113</v>
      </c>
      <c r="Z11025" s="31">
        <v>44633</v>
      </c>
      <c r="AA11025">
        <v>21</v>
      </c>
    </row>
    <row r="11026" spans="25:27">
      <c r="Y11026">
        <v>620113</v>
      </c>
      <c r="Z11026" s="31">
        <v>44634</v>
      </c>
      <c r="AA11026">
        <v>17</v>
      </c>
    </row>
    <row r="11027" spans="25:27">
      <c r="Y11027">
        <v>620113</v>
      </c>
      <c r="Z11027" s="31">
        <v>44635</v>
      </c>
      <c r="AA11027">
        <v>0</v>
      </c>
    </row>
    <row r="11028" spans="25:27">
      <c r="Y11028">
        <v>620113</v>
      </c>
      <c r="Z11028" s="31">
        <v>44636</v>
      </c>
      <c r="AA11028">
        <v>11</v>
      </c>
    </row>
    <row r="11029" spans="25:27">
      <c r="Y11029">
        <v>620113</v>
      </c>
      <c r="Z11029" s="31">
        <v>44637</v>
      </c>
      <c r="AA11029">
        <v>7</v>
      </c>
    </row>
    <row r="11030" spans="25:27">
      <c r="Y11030">
        <v>620113</v>
      </c>
      <c r="Z11030" s="31">
        <v>44638</v>
      </c>
      <c r="AA11030">
        <v>0</v>
      </c>
    </row>
    <row r="11031" spans="25:27">
      <c r="Y11031">
        <v>620113</v>
      </c>
      <c r="Z11031" s="31">
        <v>44639</v>
      </c>
      <c r="AA11031">
        <v>0</v>
      </c>
    </row>
    <row r="11032" spans="25:27">
      <c r="Y11032">
        <v>620113</v>
      </c>
      <c r="Z11032" s="31">
        <v>44640</v>
      </c>
      <c r="AA11032">
        <v>0</v>
      </c>
    </row>
    <row r="11033" spans="25:27">
      <c r="Y11033">
        <v>620113</v>
      </c>
      <c r="Z11033" s="31">
        <v>44641</v>
      </c>
      <c r="AA11033">
        <v>10</v>
      </c>
    </row>
    <row r="11034" spans="25:27">
      <c r="Y11034">
        <v>620113</v>
      </c>
      <c r="Z11034" s="31">
        <v>44642</v>
      </c>
      <c r="AA11034">
        <v>15</v>
      </c>
    </row>
    <row r="11035" spans="25:27">
      <c r="Y11035">
        <v>620113</v>
      </c>
      <c r="Z11035" s="31">
        <v>44643</v>
      </c>
      <c r="AA11035">
        <v>8</v>
      </c>
    </row>
    <row r="11036" spans="25:27">
      <c r="Y11036">
        <v>620113</v>
      </c>
      <c r="Z11036" s="31">
        <v>44644</v>
      </c>
      <c r="AA11036">
        <v>6</v>
      </c>
    </row>
    <row r="11037" spans="25:27">
      <c r="Y11037">
        <v>620113</v>
      </c>
      <c r="Z11037" s="31">
        <v>44645</v>
      </c>
      <c r="AA11037">
        <v>17</v>
      </c>
    </row>
    <row r="11038" spans="25:27">
      <c r="Y11038">
        <v>620113</v>
      </c>
      <c r="Z11038" s="31">
        <v>44646</v>
      </c>
      <c r="AA11038">
        <v>18</v>
      </c>
    </row>
    <row r="11039" spans="25:27">
      <c r="Y11039">
        <v>620113</v>
      </c>
      <c r="Z11039" s="31">
        <v>44647</v>
      </c>
      <c r="AA11039">
        <v>11</v>
      </c>
    </row>
    <row r="11040" spans="25:27">
      <c r="Y11040">
        <v>620113</v>
      </c>
      <c r="Z11040" s="31">
        <v>44648</v>
      </c>
      <c r="AA11040">
        <v>14</v>
      </c>
    </row>
    <row r="11041" spans="25:27">
      <c r="Y11041">
        <v>620113</v>
      </c>
      <c r="Z11041" s="31">
        <v>44649</v>
      </c>
      <c r="AA11041">
        <v>9</v>
      </c>
    </row>
    <row r="11042" spans="25:27">
      <c r="Y11042">
        <v>620113</v>
      </c>
      <c r="Z11042" s="31">
        <v>44650</v>
      </c>
      <c r="AA11042">
        <v>9</v>
      </c>
    </row>
    <row r="11043" spans="25:27">
      <c r="Y11043">
        <v>620113</v>
      </c>
      <c r="Z11043" s="31">
        <v>44651</v>
      </c>
      <c r="AA11043">
        <v>6</v>
      </c>
    </row>
    <row r="11044" spans="25:27">
      <c r="Y11044">
        <v>620113</v>
      </c>
      <c r="Z11044" s="31">
        <v>44652</v>
      </c>
      <c r="AA11044">
        <v>13</v>
      </c>
    </row>
    <row r="11045" spans="25:27">
      <c r="Y11045">
        <v>620113</v>
      </c>
      <c r="Z11045" s="31">
        <v>44653</v>
      </c>
      <c r="AA11045">
        <v>10</v>
      </c>
    </row>
    <row r="11046" spans="25:27">
      <c r="Y11046">
        <v>620113</v>
      </c>
      <c r="Z11046" s="31">
        <v>44654</v>
      </c>
      <c r="AA11046">
        <v>17</v>
      </c>
    </row>
    <row r="11047" spans="25:27">
      <c r="Y11047">
        <v>620113</v>
      </c>
      <c r="Z11047" s="31">
        <v>44655</v>
      </c>
      <c r="AA11047">
        <v>19</v>
      </c>
    </row>
    <row r="11048" spans="25:27">
      <c r="Y11048">
        <v>620113</v>
      </c>
      <c r="Z11048" s="31">
        <v>44656</v>
      </c>
      <c r="AA11048">
        <v>17</v>
      </c>
    </row>
    <row r="11049" spans="25:27">
      <c r="Y11049">
        <v>620113</v>
      </c>
      <c r="Z11049" s="31">
        <v>44657</v>
      </c>
      <c r="AA11049">
        <v>18</v>
      </c>
    </row>
    <row r="11050" spans="25:27">
      <c r="Y11050">
        <v>620113</v>
      </c>
      <c r="Z11050" s="31">
        <v>44658</v>
      </c>
      <c r="AA11050">
        <v>9</v>
      </c>
    </row>
    <row r="11051" spans="25:27">
      <c r="Y11051">
        <v>620113</v>
      </c>
      <c r="Z11051" s="31">
        <v>44659</v>
      </c>
      <c r="AA11051">
        <v>12</v>
      </c>
    </row>
    <row r="11052" spans="25:27">
      <c r="Y11052">
        <v>620113</v>
      </c>
      <c r="Z11052" s="31">
        <v>44660</v>
      </c>
      <c r="AA11052">
        <v>0</v>
      </c>
    </row>
    <row r="11053" spans="25:27">
      <c r="Y11053">
        <v>620113</v>
      </c>
      <c r="Z11053" s="31">
        <v>44661</v>
      </c>
      <c r="AA11053">
        <v>0</v>
      </c>
    </row>
    <row r="11054" spans="25:27">
      <c r="Y11054">
        <v>620113</v>
      </c>
      <c r="Z11054" s="31">
        <v>44662</v>
      </c>
      <c r="AA11054">
        <v>19</v>
      </c>
    </row>
    <row r="11055" spans="25:27">
      <c r="Y11055">
        <v>620113</v>
      </c>
      <c r="Z11055" s="31">
        <v>44663</v>
      </c>
      <c r="AA11055">
        <v>17</v>
      </c>
    </row>
    <row r="11056" spans="25:27">
      <c r="Y11056">
        <v>620113</v>
      </c>
      <c r="Z11056" s="31">
        <v>44664</v>
      </c>
      <c r="AA11056">
        <v>20</v>
      </c>
    </row>
    <row r="11057" spans="25:27">
      <c r="Y11057">
        <v>620113</v>
      </c>
      <c r="Z11057" s="31">
        <v>44665</v>
      </c>
      <c r="AA11057">
        <v>5</v>
      </c>
    </row>
    <row r="11058" spans="25:27">
      <c r="Y11058">
        <v>620113</v>
      </c>
      <c r="Z11058" s="31">
        <v>44666</v>
      </c>
      <c r="AA11058">
        <v>13</v>
      </c>
    </row>
    <row r="11059" spans="25:27">
      <c r="Y11059">
        <v>620113</v>
      </c>
      <c r="Z11059" s="31">
        <v>44667</v>
      </c>
      <c r="AA11059">
        <v>9</v>
      </c>
    </row>
    <row r="11060" spans="25:27">
      <c r="Y11060">
        <v>620113</v>
      </c>
      <c r="Z11060" s="31">
        <v>44668</v>
      </c>
      <c r="AA11060">
        <v>9</v>
      </c>
    </row>
    <row r="11061" spans="25:27">
      <c r="Y11061">
        <v>620113</v>
      </c>
      <c r="Z11061" s="31">
        <v>44669</v>
      </c>
      <c r="AA11061">
        <v>8</v>
      </c>
    </row>
    <row r="11062" spans="25:27">
      <c r="Y11062">
        <v>620113</v>
      </c>
      <c r="Z11062" s="31">
        <v>44670</v>
      </c>
      <c r="AA11062">
        <v>0</v>
      </c>
    </row>
    <row r="11063" spans="25:27">
      <c r="Y11063">
        <v>620113</v>
      </c>
      <c r="Z11063" s="31">
        <v>44671</v>
      </c>
      <c r="AA11063">
        <v>0</v>
      </c>
    </row>
    <row r="11064" spans="25:27">
      <c r="Y11064">
        <v>620113</v>
      </c>
      <c r="Z11064" s="31">
        <v>44672</v>
      </c>
      <c r="AA11064">
        <v>0</v>
      </c>
    </row>
    <row r="11065" spans="25:27">
      <c r="Y11065">
        <v>620113</v>
      </c>
      <c r="Z11065" s="31">
        <v>44673</v>
      </c>
      <c r="AA11065">
        <v>0</v>
      </c>
    </row>
    <row r="11066" spans="25:27">
      <c r="Y11066">
        <v>620113</v>
      </c>
      <c r="Z11066" s="31">
        <v>44674</v>
      </c>
      <c r="AA11066">
        <v>0</v>
      </c>
    </row>
    <row r="11067" spans="25:27">
      <c r="Y11067">
        <v>620113</v>
      </c>
      <c r="Z11067" s="31">
        <v>44675</v>
      </c>
      <c r="AA11067">
        <v>2</v>
      </c>
    </row>
    <row r="11068" spans="25:27">
      <c r="Y11068">
        <v>620113</v>
      </c>
      <c r="Z11068" s="31">
        <v>44676</v>
      </c>
      <c r="AA11068">
        <v>18</v>
      </c>
    </row>
    <row r="11069" spans="25:27">
      <c r="Y11069">
        <v>620113</v>
      </c>
      <c r="Z11069" s="31">
        <v>44677</v>
      </c>
      <c r="AA11069">
        <v>18</v>
      </c>
    </row>
    <row r="11070" spans="25:27">
      <c r="Y11070">
        <v>620113</v>
      </c>
      <c r="Z11070" s="31">
        <v>44678</v>
      </c>
      <c r="AA11070">
        <v>5</v>
      </c>
    </row>
    <row r="11071" spans="25:27">
      <c r="Y11071">
        <v>620113</v>
      </c>
      <c r="Z11071" s="31">
        <v>44679</v>
      </c>
      <c r="AA11071">
        <v>11</v>
      </c>
    </row>
    <row r="11072" spans="25:27">
      <c r="Y11072">
        <v>620113</v>
      </c>
      <c r="Z11072" s="31">
        <v>44680</v>
      </c>
      <c r="AA11072">
        <v>9</v>
      </c>
    </row>
    <row r="11073" spans="25:27">
      <c r="Y11073">
        <v>620113</v>
      </c>
      <c r="Z11073" s="31">
        <v>44681</v>
      </c>
      <c r="AA11073">
        <v>11</v>
      </c>
    </row>
    <row r="11074" spans="25:27">
      <c r="Y11074">
        <v>620113</v>
      </c>
      <c r="Z11074" s="31">
        <v>44682</v>
      </c>
      <c r="AA11074">
        <v>2</v>
      </c>
    </row>
    <row r="11075" spans="25:27">
      <c r="Y11075">
        <v>620113</v>
      </c>
      <c r="Z11075" s="31">
        <v>44683</v>
      </c>
      <c r="AA11075">
        <v>8</v>
      </c>
    </row>
    <row r="11076" spans="25:27">
      <c r="Y11076">
        <v>620113</v>
      </c>
      <c r="Z11076" s="31">
        <v>44684</v>
      </c>
      <c r="AA11076">
        <v>13</v>
      </c>
    </row>
    <row r="11077" spans="25:27">
      <c r="Y11077">
        <v>620113</v>
      </c>
      <c r="Z11077" s="31">
        <v>44685</v>
      </c>
      <c r="AA11077">
        <v>10</v>
      </c>
    </row>
    <row r="11078" spans="25:27">
      <c r="Y11078">
        <v>620113</v>
      </c>
      <c r="Z11078" s="31">
        <v>44686</v>
      </c>
      <c r="AA11078">
        <v>22</v>
      </c>
    </row>
    <row r="11079" spans="25:27">
      <c r="Y11079">
        <v>620113</v>
      </c>
      <c r="Z11079" s="31">
        <v>44687</v>
      </c>
      <c r="AA11079">
        <v>14</v>
      </c>
    </row>
    <row r="11080" spans="25:27">
      <c r="Y11080">
        <v>620113</v>
      </c>
      <c r="Z11080" s="31">
        <v>44688</v>
      </c>
      <c r="AA11080">
        <v>14</v>
      </c>
    </row>
    <row r="11081" spans="25:27">
      <c r="Y11081">
        <v>620113</v>
      </c>
      <c r="Z11081" s="31">
        <v>44689</v>
      </c>
      <c r="AA11081">
        <v>12</v>
      </c>
    </row>
    <row r="11082" spans="25:27">
      <c r="Y11082">
        <v>620113</v>
      </c>
      <c r="Z11082" s="31">
        <v>44690</v>
      </c>
      <c r="AA11082">
        <v>15</v>
      </c>
    </row>
    <row r="11083" spans="25:27">
      <c r="Y11083">
        <v>620113</v>
      </c>
      <c r="Z11083" s="31">
        <v>44691</v>
      </c>
      <c r="AA11083">
        <v>12</v>
      </c>
    </row>
    <row r="11084" spans="25:27">
      <c r="Y11084">
        <v>620113</v>
      </c>
      <c r="Z11084" s="31">
        <v>44692</v>
      </c>
      <c r="AA11084">
        <v>17</v>
      </c>
    </row>
    <row r="11085" spans="25:27">
      <c r="Y11085">
        <v>620113</v>
      </c>
      <c r="Z11085" s="31">
        <v>44693</v>
      </c>
      <c r="AA11085">
        <v>8</v>
      </c>
    </row>
    <row r="11086" spans="25:27">
      <c r="Y11086">
        <v>620113</v>
      </c>
      <c r="Z11086" s="31">
        <v>44694</v>
      </c>
      <c r="AA11086">
        <v>14</v>
      </c>
    </row>
    <row r="11087" spans="25:27">
      <c r="Y11087">
        <v>620113</v>
      </c>
      <c r="Z11087" s="31">
        <v>44695</v>
      </c>
      <c r="AA11087">
        <v>19</v>
      </c>
    </row>
    <row r="11088" spans="25:27">
      <c r="Y11088">
        <v>620113</v>
      </c>
      <c r="Z11088" s="31">
        <v>44696</v>
      </c>
      <c r="AA11088">
        <v>17</v>
      </c>
    </row>
    <row r="11089" spans="25:27">
      <c r="Y11089">
        <v>620113</v>
      </c>
      <c r="Z11089" s="31">
        <v>44697</v>
      </c>
      <c r="AA11089">
        <v>0</v>
      </c>
    </row>
    <row r="11090" spans="25:27">
      <c r="Y11090">
        <v>620113</v>
      </c>
      <c r="Z11090" s="31">
        <v>44698</v>
      </c>
      <c r="AA11090">
        <v>0</v>
      </c>
    </row>
    <row r="11091" spans="25:27">
      <c r="Y11091">
        <v>620113</v>
      </c>
      <c r="Z11091" s="31">
        <v>44699</v>
      </c>
      <c r="AA11091">
        <v>0</v>
      </c>
    </row>
    <row r="11092" spans="25:27">
      <c r="Y11092">
        <v>620113</v>
      </c>
      <c r="Z11092" s="31">
        <v>44700</v>
      </c>
      <c r="AA11092">
        <v>0</v>
      </c>
    </row>
    <row r="11093" spans="25:27">
      <c r="Y11093">
        <v>620113</v>
      </c>
      <c r="Z11093" s="31">
        <v>44701</v>
      </c>
      <c r="AA11093">
        <v>0</v>
      </c>
    </row>
    <row r="11094" spans="25:27">
      <c r="Y11094">
        <v>620113</v>
      </c>
      <c r="Z11094" s="31">
        <v>44702</v>
      </c>
      <c r="AA11094">
        <v>0</v>
      </c>
    </row>
    <row r="11095" spans="25:27">
      <c r="Y11095">
        <v>620113</v>
      </c>
      <c r="Z11095" s="31">
        <v>44703</v>
      </c>
      <c r="AA11095">
        <v>0</v>
      </c>
    </row>
    <row r="11096" spans="25:27">
      <c r="Y11096">
        <v>620113</v>
      </c>
      <c r="Z11096" s="31">
        <v>44704</v>
      </c>
      <c r="AA11096">
        <v>0</v>
      </c>
    </row>
    <row r="11097" spans="25:27">
      <c r="Y11097">
        <v>620113</v>
      </c>
      <c r="Z11097" s="31">
        <v>44705</v>
      </c>
      <c r="AA11097">
        <v>19.800000000000182</v>
      </c>
    </row>
    <row r="11098" spans="25:27">
      <c r="Y11098">
        <v>620113</v>
      </c>
      <c r="Z11098" s="31">
        <v>44706</v>
      </c>
      <c r="AA11098">
        <v>11.199999999999818</v>
      </c>
    </row>
    <row r="11099" spans="25:27">
      <c r="Y11099">
        <v>620113</v>
      </c>
      <c r="Z11099" s="31">
        <v>44707</v>
      </c>
      <c r="AA11099">
        <v>7</v>
      </c>
    </row>
    <row r="11100" spans="25:27">
      <c r="Y11100">
        <v>620113</v>
      </c>
      <c r="Z11100" s="31">
        <v>44708</v>
      </c>
      <c r="AA11100">
        <v>19</v>
      </c>
    </row>
    <row r="11101" spans="25:27">
      <c r="Y11101">
        <v>620113</v>
      </c>
      <c r="Z11101" s="31">
        <v>44709</v>
      </c>
      <c r="AA11101">
        <v>10</v>
      </c>
    </row>
    <row r="11102" spans="25:27">
      <c r="Y11102">
        <v>620113</v>
      </c>
      <c r="Z11102" s="31">
        <v>44710</v>
      </c>
      <c r="AA11102">
        <v>19</v>
      </c>
    </row>
    <row r="11103" spans="25:27">
      <c r="Y11103">
        <v>620113</v>
      </c>
      <c r="Z11103" s="31">
        <v>44711</v>
      </c>
      <c r="AA11103">
        <v>7</v>
      </c>
    </row>
    <row r="11104" spans="25:27">
      <c r="Y11104">
        <v>620113</v>
      </c>
      <c r="Z11104" s="31">
        <v>44712</v>
      </c>
      <c r="AA11104">
        <v>13</v>
      </c>
    </row>
    <row r="11105" spans="25:27">
      <c r="Y11105">
        <v>620113</v>
      </c>
      <c r="Z11105" s="31">
        <v>44713</v>
      </c>
      <c r="AA11105">
        <v>14</v>
      </c>
    </row>
    <row r="11106" spans="25:27">
      <c r="Y11106">
        <v>620113</v>
      </c>
      <c r="Z11106" s="31">
        <v>44714</v>
      </c>
      <c r="AA11106">
        <v>16</v>
      </c>
    </row>
    <row r="11107" spans="25:27">
      <c r="Y11107">
        <v>620113</v>
      </c>
      <c r="Z11107" s="31">
        <v>44715</v>
      </c>
      <c r="AA11107">
        <v>21</v>
      </c>
    </row>
    <row r="11108" spans="25:27">
      <c r="Y11108">
        <v>620113</v>
      </c>
      <c r="Z11108" s="31">
        <v>44716</v>
      </c>
      <c r="AA11108">
        <v>0</v>
      </c>
    </row>
    <row r="11109" spans="25:27">
      <c r="Y11109">
        <v>620113</v>
      </c>
      <c r="Z11109" s="31">
        <v>44717</v>
      </c>
      <c r="AA11109">
        <v>0</v>
      </c>
    </row>
    <row r="11110" spans="25:27">
      <c r="Y11110">
        <v>620113</v>
      </c>
      <c r="Z11110" s="31">
        <v>44718</v>
      </c>
      <c r="AA11110">
        <v>7</v>
      </c>
    </row>
    <row r="11111" spans="25:27">
      <c r="Y11111">
        <v>620113</v>
      </c>
      <c r="Z11111" s="31">
        <v>44719</v>
      </c>
      <c r="AA11111">
        <v>6</v>
      </c>
    </row>
    <row r="11112" spans="25:27">
      <c r="Y11112">
        <v>620113</v>
      </c>
      <c r="Z11112" s="31">
        <v>44720</v>
      </c>
      <c r="AA11112">
        <v>0</v>
      </c>
    </row>
    <row r="11113" spans="25:27">
      <c r="Y11113">
        <v>620113</v>
      </c>
      <c r="Z11113" s="31">
        <v>44721</v>
      </c>
      <c r="AA11113">
        <v>12</v>
      </c>
    </row>
    <row r="11114" spans="25:27">
      <c r="Y11114">
        <v>620113</v>
      </c>
      <c r="Z11114" s="31">
        <v>44722</v>
      </c>
      <c r="AA11114">
        <v>1</v>
      </c>
    </row>
    <row r="11115" spans="25:27">
      <c r="Y11115">
        <v>620113</v>
      </c>
      <c r="Z11115" s="31">
        <v>44723</v>
      </c>
      <c r="AA11115">
        <v>10</v>
      </c>
    </row>
    <row r="11116" spans="25:27">
      <c r="Y11116">
        <v>620113</v>
      </c>
      <c r="Z11116" s="31">
        <v>44724</v>
      </c>
      <c r="AA11116">
        <v>8</v>
      </c>
    </row>
    <row r="11117" spans="25:27">
      <c r="Y11117">
        <v>620113</v>
      </c>
      <c r="Z11117" s="31">
        <v>44725</v>
      </c>
      <c r="AA11117">
        <v>8</v>
      </c>
    </row>
    <row r="11118" spans="25:27">
      <c r="Y11118">
        <v>620113</v>
      </c>
      <c r="Z11118" s="31">
        <v>44726</v>
      </c>
      <c r="AA11118">
        <v>13</v>
      </c>
    </row>
    <row r="11119" spans="25:27">
      <c r="Y11119">
        <v>620113</v>
      </c>
      <c r="Z11119" s="31">
        <v>44727</v>
      </c>
      <c r="AA11119">
        <v>0</v>
      </c>
    </row>
    <row r="11120" spans="25:27">
      <c r="Y11120">
        <v>620113</v>
      </c>
      <c r="Z11120" s="31">
        <v>44728</v>
      </c>
      <c r="AA11120">
        <v>0</v>
      </c>
    </row>
    <row r="11121" spans="25:27">
      <c r="Y11121">
        <v>620113</v>
      </c>
      <c r="Z11121" s="31">
        <v>44729</v>
      </c>
      <c r="AA11121">
        <v>0</v>
      </c>
    </row>
    <row r="11122" spans="25:27">
      <c r="Y11122">
        <v>620113</v>
      </c>
      <c r="Z11122" s="31">
        <v>44730</v>
      </c>
      <c r="AA11122">
        <v>0</v>
      </c>
    </row>
    <row r="11123" spans="25:27">
      <c r="Y11123">
        <v>620113</v>
      </c>
      <c r="Z11123" s="31">
        <v>44731</v>
      </c>
      <c r="AA11123">
        <v>9</v>
      </c>
    </row>
    <row r="11124" spans="25:27">
      <c r="Y11124">
        <v>620113</v>
      </c>
      <c r="Z11124" s="31">
        <v>44732</v>
      </c>
      <c r="AA11124">
        <v>13</v>
      </c>
    </row>
    <row r="11125" spans="25:27">
      <c r="Y11125">
        <v>620113</v>
      </c>
      <c r="Z11125" s="31">
        <v>44733</v>
      </c>
      <c r="AA11125">
        <v>9</v>
      </c>
    </row>
    <row r="11126" spans="25:27">
      <c r="Y11126">
        <v>620113</v>
      </c>
      <c r="Z11126" s="31">
        <v>44734</v>
      </c>
      <c r="AA11126">
        <v>0</v>
      </c>
    </row>
    <row r="11127" spans="25:27">
      <c r="Y11127">
        <v>620113</v>
      </c>
      <c r="Z11127" s="31">
        <v>44735</v>
      </c>
      <c r="AA11127">
        <v>19</v>
      </c>
    </row>
    <row r="11128" spans="25:27">
      <c r="Y11128">
        <v>620113</v>
      </c>
      <c r="Z11128" s="31">
        <v>44736</v>
      </c>
      <c r="AA11128">
        <v>2</v>
      </c>
    </row>
    <row r="11129" spans="25:27">
      <c r="Y11129">
        <v>620113</v>
      </c>
      <c r="Z11129" s="31">
        <v>44737</v>
      </c>
      <c r="AA11129">
        <v>0</v>
      </c>
    </row>
    <row r="11130" spans="25:27">
      <c r="Y11130">
        <v>620113</v>
      </c>
      <c r="Z11130" s="31">
        <v>44738</v>
      </c>
      <c r="AA11130">
        <v>13</v>
      </c>
    </row>
    <row r="11131" spans="25:27">
      <c r="Y11131">
        <v>620113</v>
      </c>
      <c r="Z11131" s="31">
        <v>44739</v>
      </c>
      <c r="AA11131">
        <v>9</v>
      </c>
    </row>
    <row r="11132" spans="25:27">
      <c r="Y11132">
        <v>620113</v>
      </c>
      <c r="Z11132" s="31">
        <v>44740</v>
      </c>
      <c r="AA11132">
        <v>7</v>
      </c>
    </row>
    <row r="11133" spans="25:27">
      <c r="Y11133">
        <v>620113</v>
      </c>
      <c r="Z11133" s="31">
        <v>44741</v>
      </c>
      <c r="AA11133">
        <v>12</v>
      </c>
    </row>
    <row r="11134" spans="25:27">
      <c r="Y11134">
        <v>620113</v>
      </c>
      <c r="Z11134" s="31">
        <v>44742</v>
      </c>
      <c r="AA11134">
        <v>6</v>
      </c>
    </row>
    <row r="11135" spans="25:27">
      <c r="Y11135">
        <v>620113</v>
      </c>
      <c r="Z11135" s="31">
        <v>44743</v>
      </c>
      <c r="AA11135">
        <v>0</v>
      </c>
    </row>
    <row r="11136" spans="25:27">
      <c r="Y11136">
        <v>620113</v>
      </c>
      <c r="Z11136" s="31">
        <v>44744</v>
      </c>
      <c r="AA11136">
        <v>12</v>
      </c>
    </row>
    <row r="11137" spans="25:27">
      <c r="Y11137">
        <v>620113</v>
      </c>
      <c r="Z11137" s="31">
        <v>44745</v>
      </c>
      <c r="AA11137">
        <v>11</v>
      </c>
    </row>
    <row r="11138" spans="25:27">
      <c r="Y11138">
        <v>620113</v>
      </c>
      <c r="Z11138" s="31">
        <v>44746</v>
      </c>
      <c r="AA11138">
        <v>13</v>
      </c>
    </row>
    <row r="11139" spans="25:27">
      <c r="Y11139">
        <v>620113</v>
      </c>
      <c r="Z11139" s="31">
        <v>44747</v>
      </c>
      <c r="AA11139">
        <v>15</v>
      </c>
    </row>
    <row r="11140" spans="25:27">
      <c r="Y11140">
        <v>620113</v>
      </c>
      <c r="Z11140" s="31">
        <v>44748</v>
      </c>
      <c r="AA11140">
        <v>18</v>
      </c>
    </row>
    <row r="11141" spans="25:27">
      <c r="Y11141">
        <v>620113</v>
      </c>
      <c r="Z11141" s="31">
        <v>44749</v>
      </c>
      <c r="AA11141">
        <v>15</v>
      </c>
    </row>
    <row r="11142" spans="25:27">
      <c r="Y11142">
        <v>620113</v>
      </c>
      <c r="Z11142" s="31">
        <v>44750</v>
      </c>
      <c r="AA11142">
        <v>0</v>
      </c>
    </row>
    <row r="11143" spans="25:27">
      <c r="Y11143">
        <v>620113</v>
      </c>
      <c r="Z11143" s="31">
        <v>44751</v>
      </c>
      <c r="AA11143">
        <v>0</v>
      </c>
    </row>
    <row r="11144" spans="25:27">
      <c r="Y11144">
        <v>620113</v>
      </c>
      <c r="Z11144" s="31">
        <v>44752</v>
      </c>
      <c r="AA11144">
        <v>0</v>
      </c>
    </row>
    <row r="11145" spans="25:27">
      <c r="Y11145">
        <v>620113</v>
      </c>
      <c r="Z11145" s="31">
        <v>44753</v>
      </c>
      <c r="AA11145">
        <v>5</v>
      </c>
    </row>
    <row r="11146" spans="25:27">
      <c r="Y11146">
        <v>620113</v>
      </c>
      <c r="Z11146" s="31">
        <v>44754</v>
      </c>
      <c r="AA11146">
        <v>3</v>
      </c>
    </row>
    <row r="11147" spans="25:27">
      <c r="Y11147">
        <v>620113</v>
      </c>
      <c r="Z11147" s="31">
        <v>44755</v>
      </c>
      <c r="AA11147">
        <v>0</v>
      </c>
    </row>
    <row r="11148" spans="25:27">
      <c r="Y11148">
        <v>620113</v>
      </c>
      <c r="Z11148" s="31">
        <v>44756</v>
      </c>
      <c r="AA11148">
        <v>0</v>
      </c>
    </row>
    <row r="11149" spans="25:27">
      <c r="Y11149">
        <v>620113</v>
      </c>
      <c r="Z11149" s="31">
        <v>44757</v>
      </c>
      <c r="AA11149">
        <v>0</v>
      </c>
    </row>
    <row r="11150" spans="25:27">
      <c r="Y11150">
        <v>620113</v>
      </c>
      <c r="Z11150" s="31">
        <v>44758</v>
      </c>
      <c r="AA11150">
        <v>0</v>
      </c>
    </row>
    <row r="11151" spans="25:27">
      <c r="Y11151">
        <v>620113</v>
      </c>
      <c r="Z11151" s="31">
        <v>44759</v>
      </c>
      <c r="AA11151">
        <v>1</v>
      </c>
    </row>
    <row r="11152" spans="25:27">
      <c r="Y11152">
        <v>620113</v>
      </c>
      <c r="Z11152" s="31">
        <v>44760</v>
      </c>
      <c r="AA11152">
        <v>12</v>
      </c>
    </row>
    <row r="11153" spans="25:27">
      <c r="Y11153">
        <v>620113</v>
      </c>
      <c r="Z11153" s="31">
        <v>44761</v>
      </c>
      <c r="AA11153">
        <v>14</v>
      </c>
    </row>
    <row r="11154" spans="25:27">
      <c r="Y11154">
        <v>620113</v>
      </c>
      <c r="Z11154" s="31">
        <v>44762</v>
      </c>
      <c r="AA11154">
        <v>8</v>
      </c>
    </row>
    <row r="11155" spans="25:27">
      <c r="Y11155">
        <v>620113</v>
      </c>
      <c r="Z11155" s="31">
        <v>44763</v>
      </c>
      <c r="AA11155">
        <v>7</v>
      </c>
    </row>
    <row r="11156" spans="25:27">
      <c r="Y11156">
        <v>620113</v>
      </c>
      <c r="Z11156" s="31">
        <v>44764</v>
      </c>
      <c r="AA11156">
        <v>0</v>
      </c>
    </row>
    <row r="11157" spans="25:27">
      <c r="Y11157">
        <v>620113</v>
      </c>
      <c r="Z11157" s="31">
        <v>44765</v>
      </c>
      <c r="AA11157">
        <v>0</v>
      </c>
    </row>
    <row r="11158" spans="25:27">
      <c r="Y11158">
        <v>620113</v>
      </c>
      <c r="Z11158" s="31">
        <v>44766</v>
      </c>
      <c r="AA11158">
        <v>0</v>
      </c>
    </row>
    <row r="11159" spans="25:27">
      <c r="Y11159">
        <v>620113</v>
      </c>
      <c r="Z11159" s="31">
        <v>44767</v>
      </c>
      <c r="AA11159">
        <v>3</v>
      </c>
    </row>
    <row r="11160" spans="25:27">
      <c r="Y11160">
        <v>620113</v>
      </c>
      <c r="Z11160" s="31">
        <v>44768</v>
      </c>
      <c r="AA11160">
        <v>14</v>
      </c>
    </row>
    <row r="11161" spans="25:27">
      <c r="Y11161">
        <v>620113</v>
      </c>
      <c r="Z11161" s="31">
        <v>44769</v>
      </c>
      <c r="AA11161">
        <v>12</v>
      </c>
    </row>
    <row r="11162" spans="25:27">
      <c r="Y11162">
        <v>620113</v>
      </c>
      <c r="Z11162" s="31">
        <v>44770</v>
      </c>
      <c r="AA11162">
        <v>12</v>
      </c>
    </row>
    <row r="11163" spans="25:27">
      <c r="Y11163">
        <v>620113</v>
      </c>
      <c r="Z11163" s="31">
        <v>44771</v>
      </c>
      <c r="AA11163">
        <v>13</v>
      </c>
    </row>
    <row r="11164" spans="25:27">
      <c r="Y11164">
        <v>620113</v>
      </c>
      <c r="Z11164" s="31">
        <v>44772</v>
      </c>
      <c r="AA11164">
        <v>8</v>
      </c>
    </row>
    <row r="11165" spans="25:27">
      <c r="Y11165">
        <v>620113</v>
      </c>
      <c r="Z11165" s="31">
        <v>44773</v>
      </c>
      <c r="AA11165">
        <v>4</v>
      </c>
    </row>
    <row r="11166" spans="25:27">
      <c r="Y11166">
        <v>620113</v>
      </c>
      <c r="Z11166" s="31">
        <v>44774</v>
      </c>
      <c r="AA11166">
        <v>6</v>
      </c>
    </row>
    <row r="11167" spans="25:27">
      <c r="Y11167">
        <v>620113</v>
      </c>
      <c r="Z11167" s="31">
        <v>44775</v>
      </c>
      <c r="AA11167">
        <v>0</v>
      </c>
    </row>
    <row r="11168" spans="25:27">
      <c r="Y11168">
        <v>620113</v>
      </c>
      <c r="Z11168" s="31">
        <v>44776</v>
      </c>
      <c r="AA11168">
        <v>0</v>
      </c>
    </row>
    <row r="11169" spans="25:27">
      <c r="Y11169">
        <v>620113</v>
      </c>
      <c r="Z11169" s="31">
        <v>44777</v>
      </c>
      <c r="AA11169">
        <v>4</v>
      </c>
    </row>
    <row r="11170" spans="25:27">
      <c r="Y11170">
        <v>620113</v>
      </c>
      <c r="Z11170" s="31">
        <v>44778</v>
      </c>
      <c r="AA11170">
        <v>2</v>
      </c>
    </row>
    <row r="11171" spans="25:27">
      <c r="Y11171">
        <v>620113</v>
      </c>
      <c r="Z11171" s="31">
        <v>44779</v>
      </c>
      <c r="AA11171">
        <v>7</v>
      </c>
    </row>
    <row r="11172" spans="25:27">
      <c r="Y11172">
        <v>620113</v>
      </c>
      <c r="Z11172" s="31">
        <v>44780</v>
      </c>
      <c r="AA11172">
        <v>12</v>
      </c>
    </row>
    <row r="11173" spans="25:27">
      <c r="Y11173">
        <v>620113</v>
      </c>
      <c r="Z11173" s="31">
        <v>44781</v>
      </c>
      <c r="AA11173">
        <v>14</v>
      </c>
    </row>
    <row r="11174" spans="25:27">
      <c r="Y11174">
        <v>620113</v>
      </c>
      <c r="Z11174" s="31">
        <v>44782</v>
      </c>
      <c r="AA11174">
        <v>11</v>
      </c>
    </row>
    <row r="11175" spans="25:27">
      <c r="Y11175">
        <v>620113</v>
      </c>
      <c r="Z11175" s="31">
        <v>44783</v>
      </c>
      <c r="AA11175">
        <v>9</v>
      </c>
    </row>
    <row r="11176" spans="25:27">
      <c r="Y11176">
        <v>620113</v>
      </c>
      <c r="Z11176" s="31">
        <v>44784</v>
      </c>
      <c r="AA11176">
        <v>3</v>
      </c>
    </row>
    <row r="11177" spans="25:27">
      <c r="Y11177">
        <v>620113</v>
      </c>
      <c r="Z11177" s="31">
        <v>44785</v>
      </c>
      <c r="AA11177">
        <v>5</v>
      </c>
    </row>
    <row r="11178" spans="25:27">
      <c r="Y11178">
        <v>620113</v>
      </c>
      <c r="Z11178" s="31">
        <v>44786</v>
      </c>
      <c r="AA11178">
        <v>7</v>
      </c>
    </row>
    <row r="11179" spans="25:27">
      <c r="Y11179">
        <v>620113</v>
      </c>
      <c r="Z11179" s="31">
        <v>44787</v>
      </c>
      <c r="AA11179">
        <v>7</v>
      </c>
    </row>
    <row r="11180" spans="25:27">
      <c r="Y11180">
        <v>620113</v>
      </c>
      <c r="Z11180" s="31">
        <v>44788</v>
      </c>
      <c r="AA11180">
        <v>7</v>
      </c>
    </row>
    <row r="11181" spans="25:27">
      <c r="Y11181">
        <v>620113</v>
      </c>
      <c r="Z11181" s="31">
        <v>44789</v>
      </c>
      <c r="AA11181">
        <v>8</v>
      </c>
    </row>
    <row r="11182" spans="25:27">
      <c r="Y11182">
        <v>620113</v>
      </c>
      <c r="Z11182" s="31">
        <v>44790</v>
      </c>
      <c r="AA11182">
        <v>15</v>
      </c>
    </row>
    <row r="11183" spans="25:27">
      <c r="Y11183">
        <v>620113</v>
      </c>
      <c r="Z11183" s="31">
        <v>44791</v>
      </c>
      <c r="AA11183">
        <v>14</v>
      </c>
    </row>
    <row r="11184" spans="25:27">
      <c r="Y11184">
        <v>620113</v>
      </c>
      <c r="Z11184" s="31">
        <v>44792</v>
      </c>
      <c r="AA11184">
        <v>7</v>
      </c>
    </row>
    <row r="11185" spans="25:27">
      <c r="Y11185">
        <v>620113</v>
      </c>
      <c r="Z11185" s="31">
        <v>44793</v>
      </c>
      <c r="AA11185">
        <v>10</v>
      </c>
    </row>
    <row r="11186" spans="25:27">
      <c r="Y11186">
        <v>620113</v>
      </c>
      <c r="Z11186" s="31">
        <v>44794</v>
      </c>
      <c r="AA11186">
        <v>17</v>
      </c>
    </row>
    <row r="11187" spans="25:27">
      <c r="Y11187">
        <v>620113</v>
      </c>
      <c r="Z11187" s="31">
        <v>44795</v>
      </c>
      <c r="AA11187">
        <v>5</v>
      </c>
    </row>
    <row r="11188" spans="25:27">
      <c r="Y11188">
        <v>620113</v>
      </c>
      <c r="Z11188" s="31">
        <v>44796</v>
      </c>
      <c r="AA11188">
        <v>0</v>
      </c>
    </row>
    <row r="11189" spans="25:27">
      <c r="Y11189">
        <v>620113</v>
      </c>
      <c r="Z11189" s="31">
        <v>44797</v>
      </c>
      <c r="AA11189">
        <v>0</v>
      </c>
    </row>
    <row r="11190" spans="25:27">
      <c r="Y11190">
        <v>620113</v>
      </c>
      <c r="Z11190" s="31">
        <v>44798</v>
      </c>
      <c r="AA11190">
        <v>0</v>
      </c>
    </row>
    <row r="11191" spans="25:27">
      <c r="Y11191">
        <v>620113</v>
      </c>
      <c r="Z11191" s="31">
        <v>44799</v>
      </c>
      <c r="AA11191">
        <v>0</v>
      </c>
    </row>
    <row r="11192" spans="25:27">
      <c r="Y11192">
        <v>620113</v>
      </c>
      <c r="Z11192" s="31">
        <v>44800</v>
      </c>
      <c r="AA11192">
        <v>19</v>
      </c>
    </row>
    <row r="11193" spans="25:27">
      <c r="Y11193">
        <v>620113</v>
      </c>
      <c r="Z11193" s="31">
        <v>44801</v>
      </c>
      <c r="AA11193">
        <v>0</v>
      </c>
    </row>
    <row r="11194" spans="25:27">
      <c r="Y11194">
        <v>620113</v>
      </c>
      <c r="Z11194" s="31">
        <v>44802</v>
      </c>
      <c r="AA11194">
        <v>13</v>
      </c>
    </row>
    <row r="11195" spans="25:27">
      <c r="Y11195">
        <v>620113</v>
      </c>
      <c r="Z11195" s="31">
        <v>44803</v>
      </c>
      <c r="AA11195">
        <v>14</v>
      </c>
    </row>
    <row r="11196" spans="25:27">
      <c r="Y11196">
        <v>620113</v>
      </c>
      <c r="Z11196" s="31">
        <v>44804</v>
      </c>
      <c r="AA11196">
        <v>17</v>
      </c>
    </row>
    <row r="11197" spans="25:27">
      <c r="Y11197">
        <v>620113</v>
      </c>
      <c r="Z11197" s="31">
        <v>44805</v>
      </c>
      <c r="AA11197">
        <v>0</v>
      </c>
    </row>
    <row r="11198" spans="25:27">
      <c r="Y11198">
        <v>620113</v>
      </c>
      <c r="Z11198" s="31">
        <v>44806</v>
      </c>
      <c r="AA11198">
        <v>0</v>
      </c>
    </row>
    <row r="11199" spans="25:27">
      <c r="Y11199">
        <v>620113</v>
      </c>
      <c r="Z11199" s="31">
        <v>44807</v>
      </c>
      <c r="AA11199">
        <v>16</v>
      </c>
    </row>
    <row r="11200" spans="25:27">
      <c r="Y11200">
        <v>620113</v>
      </c>
      <c r="Z11200" s="31">
        <v>44808</v>
      </c>
      <c r="AA11200">
        <v>14</v>
      </c>
    </row>
    <row r="11201" spans="25:27">
      <c r="Y11201">
        <v>620113</v>
      </c>
      <c r="Z11201" s="31">
        <v>44809</v>
      </c>
      <c r="AA11201">
        <v>12</v>
      </c>
    </row>
    <row r="11202" spans="25:27">
      <c r="Y11202">
        <v>620113</v>
      </c>
      <c r="Z11202" s="31">
        <v>44810</v>
      </c>
      <c r="AA11202">
        <v>17</v>
      </c>
    </row>
    <row r="11203" spans="25:27">
      <c r="Y11203">
        <v>620113</v>
      </c>
      <c r="Z11203" s="31">
        <v>44811</v>
      </c>
      <c r="AA11203">
        <v>12</v>
      </c>
    </row>
    <row r="11204" spans="25:27">
      <c r="Y11204">
        <v>620113</v>
      </c>
      <c r="Z11204" s="31">
        <v>44812</v>
      </c>
      <c r="AA11204">
        <v>1</v>
      </c>
    </row>
    <row r="11205" spans="25:27">
      <c r="Y11205">
        <v>620113</v>
      </c>
      <c r="Z11205" s="31">
        <v>44813</v>
      </c>
      <c r="AA11205">
        <v>11</v>
      </c>
    </row>
    <row r="11206" spans="25:27">
      <c r="Y11206">
        <v>620113</v>
      </c>
      <c r="Z11206" s="31">
        <v>44814</v>
      </c>
      <c r="AA11206">
        <v>10</v>
      </c>
    </row>
    <row r="11207" spans="25:27">
      <c r="Y11207">
        <v>620113</v>
      </c>
      <c r="Z11207" s="31">
        <v>44815</v>
      </c>
      <c r="AA11207">
        <v>0</v>
      </c>
    </row>
    <row r="11208" spans="25:27">
      <c r="Y11208">
        <v>620113</v>
      </c>
      <c r="Z11208" s="31">
        <v>44816</v>
      </c>
      <c r="AA11208">
        <v>9</v>
      </c>
    </row>
    <row r="11209" spans="25:27">
      <c r="Y11209">
        <v>620113</v>
      </c>
      <c r="Z11209" s="31">
        <v>44817</v>
      </c>
      <c r="AA11209">
        <v>8</v>
      </c>
    </row>
    <row r="11210" spans="25:27">
      <c r="Y11210">
        <v>620113</v>
      </c>
      <c r="Z11210" s="31">
        <v>44818</v>
      </c>
      <c r="AA11210">
        <v>10</v>
      </c>
    </row>
    <row r="11211" spans="25:27">
      <c r="Y11211">
        <v>620113</v>
      </c>
      <c r="Z11211" s="31">
        <v>44819</v>
      </c>
      <c r="AA11211">
        <v>4</v>
      </c>
    </row>
    <row r="11212" spans="25:27">
      <c r="Y11212">
        <v>620113</v>
      </c>
      <c r="Z11212" s="31">
        <v>44820</v>
      </c>
      <c r="AA11212">
        <v>10</v>
      </c>
    </row>
    <row r="11213" spans="25:27">
      <c r="Y11213">
        <v>620113</v>
      </c>
      <c r="Z11213" s="31">
        <v>44821</v>
      </c>
      <c r="AA11213">
        <v>6</v>
      </c>
    </row>
    <row r="11214" spans="25:27">
      <c r="Y11214">
        <v>620113</v>
      </c>
      <c r="Z11214" s="31">
        <v>44822</v>
      </c>
      <c r="AA11214">
        <v>19</v>
      </c>
    </row>
    <row r="11215" spans="25:27">
      <c r="Y11215">
        <v>620113</v>
      </c>
      <c r="Z11215" s="31">
        <v>44823</v>
      </c>
      <c r="AA11215">
        <v>12</v>
      </c>
    </row>
    <row r="11216" spans="25:27">
      <c r="Y11216">
        <v>620113</v>
      </c>
      <c r="Z11216" s="31">
        <v>44824</v>
      </c>
      <c r="AA11216">
        <v>14</v>
      </c>
    </row>
    <row r="11217" spans="25:27">
      <c r="Y11217">
        <v>620113</v>
      </c>
      <c r="Z11217" s="31">
        <v>44825</v>
      </c>
      <c r="AA11217">
        <v>9</v>
      </c>
    </row>
    <row r="11218" spans="25:27">
      <c r="Y11218">
        <v>620113</v>
      </c>
      <c r="Z11218" s="31">
        <v>44826</v>
      </c>
      <c r="AA11218">
        <v>19</v>
      </c>
    </row>
    <row r="11219" spans="25:27">
      <c r="Y11219">
        <v>620113</v>
      </c>
      <c r="Z11219" s="31">
        <v>44827</v>
      </c>
      <c r="AA11219">
        <v>7</v>
      </c>
    </row>
    <row r="11220" spans="25:27">
      <c r="Y11220">
        <v>620113</v>
      </c>
      <c r="Z11220" s="31">
        <v>44828</v>
      </c>
      <c r="AA11220">
        <v>7</v>
      </c>
    </row>
    <row r="11221" spans="25:27">
      <c r="Y11221">
        <v>620113</v>
      </c>
      <c r="Z11221" s="31">
        <v>44829</v>
      </c>
      <c r="AA11221">
        <v>6</v>
      </c>
    </row>
    <row r="11222" spans="25:27">
      <c r="Y11222">
        <v>620113</v>
      </c>
      <c r="Z11222" s="31">
        <v>44830</v>
      </c>
      <c r="AA11222">
        <v>5</v>
      </c>
    </row>
    <row r="11223" spans="25:27">
      <c r="Y11223">
        <v>620113</v>
      </c>
      <c r="Z11223" s="31">
        <v>44831</v>
      </c>
      <c r="AA11223">
        <v>2</v>
      </c>
    </row>
    <row r="11224" spans="25:27">
      <c r="Y11224">
        <v>620113</v>
      </c>
      <c r="Z11224" s="31">
        <v>44832</v>
      </c>
      <c r="AA11224">
        <v>3</v>
      </c>
    </row>
    <row r="11225" spans="25:27">
      <c r="Y11225">
        <v>620113</v>
      </c>
      <c r="Z11225" s="31">
        <v>44833</v>
      </c>
      <c r="AA11225">
        <v>5</v>
      </c>
    </row>
    <row r="11226" spans="25:27">
      <c r="Y11226">
        <v>620113</v>
      </c>
      <c r="Z11226" s="31">
        <v>44834</v>
      </c>
      <c r="AA11226">
        <v>0</v>
      </c>
    </row>
    <row r="11227" spans="25:27">
      <c r="Y11227">
        <v>620113</v>
      </c>
      <c r="Z11227" s="31">
        <v>44835</v>
      </c>
      <c r="AA11227">
        <v>8</v>
      </c>
    </row>
    <row r="11228" spans="25:27">
      <c r="Y11228">
        <v>620113</v>
      </c>
      <c r="Z11228" s="31">
        <v>44836</v>
      </c>
      <c r="AA11228">
        <v>10</v>
      </c>
    </row>
    <row r="11229" spans="25:27">
      <c r="Y11229">
        <v>620113</v>
      </c>
      <c r="Z11229" s="31">
        <v>44837</v>
      </c>
      <c r="AA11229">
        <v>0</v>
      </c>
    </row>
    <row r="11230" spans="25:27">
      <c r="Y11230">
        <v>620113</v>
      </c>
      <c r="Z11230" s="31">
        <v>44838</v>
      </c>
      <c r="AA11230">
        <v>0</v>
      </c>
    </row>
    <row r="11231" spans="25:27">
      <c r="Y11231">
        <v>620113</v>
      </c>
      <c r="Z11231" s="31">
        <v>44839</v>
      </c>
      <c r="AA11231">
        <v>9</v>
      </c>
    </row>
    <row r="11232" spans="25:27">
      <c r="Y11232">
        <v>620113</v>
      </c>
      <c r="Z11232" s="31">
        <v>44840</v>
      </c>
      <c r="AA11232">
        <v>18</v>
      </c>
    </row>
    <row r="11233" spans="25:27">
      <c r="Y11233">
        <v>620113</v>
      </c>
      <c r="Z11233" s="31">
        <v>44841</v>
      </c>
      <c r="AA11233">
        <v>9</v>
      </c>
    </row>
    <row r="11234" spans="25:27">
      <c r="Y11234">
        <v>620113</v>
      </c>
      <c r="Z11234" s="31">
        <v>44842</v>
      </c>
      <c r="AA11234">
        <v>6</v>
      </c>
    </row>
    <row r="11235" spans="25:27">
      <c r="Y11235">
        <v>620113</v>
      </c>
      <c r="Z11235" s="31">
        <v>44843</v>
      </c>
      <c r="AA11235">
        <v>10</v>
      </c>
    </row>
    <row r="11236" spans="25:27">
      <c r="Y11236">
        <v>620113</v>
      </c>
      <c r="Z11236" s="31">
        <v>44844</v>
      </c>
      <c r="AA11236">
        <v>0</v>
      </c>
    </row>
    <row r="11237" spans="25:27">
      <c r="Y11237">
        <v>620113</v>
      </c>
      <c r="Z11237" s="31">
        <v>44845</v>
      </c>
      <c r="AA11237">
        <v>14</v>
      </c>
    </row>
    <row r="11238" spans="25:27">
      <c r="Y11238">
        <v>620113</v>
      </c>
      <c r="Z11238" s="31">
        <v>44846</v>
      </c>
      <c r="AA11238">
        <v>0</v>
      </c>
    </row>
    <row r="11239" spans="25:27">
      <c r="Y11239">
        <v>620113</v>
      </c>
      <c r="Z11239" s="31">
        <v>44847</v>
      </c>
      <c r="AA11239">
        <v>8</v>
      </c>
    </row>
    <row r="11240" spans="25:27">
      <c r="Y11240">
        <v>620113</v>
      </c>
      <c r="Z11240" s="31">
        <v>44848</v>
      </c>
      <c r="AA11240">
        <v>15</v>
      </c>
    </row>
    <row r="11241" spans="25:27">
      <c r="Y11241">
        <v>620113</v>
      </c>
      <c r="Z11241" s="31">
        <v>44849</v>
      </c>
      <c r="AA11241">
        <v>0</v>
      </c>
    </row>
    <row r="11242" spans="25:27">
      <c r="Y11242">
        <v>620113</v>
      </c>
      <c r="Z11242" s="31">
        <v>44850</v>
      </c>
      <c r="AA11242">
        <v>2</v>
      </c>
    </row>
    <row r="11243" spans="25:27">
      <c r="Y11243">
        <v>620113</v>
      </c>
      <c r="Z11243" s="31">
        <v>44851</v>
      </c>
      <c r="AA11243">
        <v>10</v>
      </c>
    </row>
    <row r="11244" spans="25:27">
      <c r="Y11244">
        <v>620113</v>
      </c>
      <c r="Z11244" s="31">
        <v>44852</v>
      </c>
      <c r="AA11244">
        <v>10</v>
      </c>
    </row>
    <row r="11245" spans="25:27">
      <c r="Y11245">
        <v>620113</v>
      </c>
      <c r="Z11245" s="31">
        <v>44853</v>
      </c>
      <c r="AA11245">
        <v>15</v>
      </c>
    </row>
    <row r="11246" spans="25:27">
      <c r="Y11246">
        <v>620113</v>
      </c>
      <c r="Z11246" s="31">
        <v>44854</v>
      </c>
      <c r="AA11246">
        <v>17</v>
      </c>
    </row>
    <row r="11247" spans="25:27">
      <c r="Y11247">
        <v>620113</v>
      </c>
      <c r="Z11247" s="31">
        <v>44855</v>
      </c>
      <c r="AA11247">
        <v>15</v>
      </c>
    </row>
    <row r="11248" spans="25:27">
      <c r="Y11248">
        <v>620113</v>
      </c>
      <c r="Z11248" s="31">
        <v>44856</v>
      </c>
      <c r="AA11248">
        <v>18</v>
      </c>
    </row>
    <row r="11249" spans="25:27">
      <c r="Y11249">
        <v>620113</v>
      </c>
      <c r="Z11249" s="31">
        <v>44857</v>
      </c>
      <c r="AA11249">
        <v>6</v>
      </c>
    </row>
    <row r="11250" spans="25:27">
      <c r="Y11250">
        <v>620113</v>
      </c>
      <c r="Z11250" s="31">
        <v>44858</v>
      </c>
      <c r="AA11250">
        <v>7</v>
      </c>
    </row>
    <row r="11251" spans="25:27">
      <c r="Y11251">
        <v>620113</v>
      </c>
      <c r="Z11251" s="31">
        <v>44859</v>
      </c>
      <c r="AA11251">
        <v>8</v>
      </c>
    </row>
    <row r="11252" spans="25:27">
      <c r="Y11252">
        <v>620113</v>
      </c>
      <c r="Z11252" s="31">
        <v>44860</v>
      </c>
      <c r="AA11252">
        <v>7</v>
      </c>
    </row>
    <row r="11253" spans="25:27">
      <c r="Y11253">
        <v>620113</v>
      </c>
      <c r="Z11253" s="31">
        <v>44861</v>
      </c>
      <c r="AA11253">
        <v>1</v>
      </c>
    </row>
    <row r="11254" spans="25:27">
      <c r="Y11254">
        <v>620113</v>
      </c>
      <c r="Z11254" s="31">
        <v>44862</v>
      </c>
      <c r="AA11254">
        <v>0</v>
      </c>
    </row>
    <row r="11255" spans="25:27">
      <c r="Y11255">
        <v>620113</v>
      </c>
      <c r="Z11255" s="31">
        <v>44863</v>
      </c>
      <c r="AA11255">
        <v>1</v>
      </c>
    </row>
    <row r="11256" spans="25:27">
      <c r="Y11256">
        <v>620113</v>
      </c>
      <c r="Z11256" s="31">
        <v>44864</v>
      </c>
      <c r="AA11256">
        <v>7</v>
      </c>
    </row>
    <row r="11257" spans="25:27">
      <c r="Y11257">
        <v>620113</v>
      </c>
      <c r="Z11257" s="31">
        <v>44865</v>
      </c>
      <c r="AA11257">
        <v>7</v>
      </c>
    </row>
    <row r="11258" spans="25:27">
      <c r="Y11258">
        <v>620113</v>
      </c>
      <c r="Z11258" s="31">
        <v>44866</v>
      </c>
      <c r="AA11258">
        <v>7</v>
      </c>
    </row>
    <row r="11259" spans="25:27">
      <c r="Y11259">
        <v>620113</v>
      </c>
      <c r="Z11259" s="31">
        <v>44867</v>
      </c>
      <c r="AA11259">
        <v>7</v>
      </c>
    </row>
    <row r="11260" spans="25:27">
      <c r="Y11260">
        <v>620113</v>
      </c>
      <c r="Z11260" s="31">
        <v>44868</v>
      </c>
      <c r="AA11260">
        <v>5</v>
      </c>
    </row>
    <row r="11261" spans="25:27">
      <c r="Y11261">
        <v>620113</v>
      </c>
      <c r="Z11261" s="31">
        <v>44869</v>
      </c>
      <c r="AA11261">
        <v>1</v>
      </c>
    </row>
    <row r="11262" spans="25:27">
      <c r="Y11262">
        <v>620113</v>
      </c>
      <c r="Z11262" s="31">
        <v>44870</v>
      </c>
      <c r="AA11262">
        <v>1</v>
      </c>
    </row>
    <row r="11263" spans="25:27">
      <c r="Y11263">
        <v>620113</v>
      </c>
      <c r="Z11263" s="31">
        <v>44871</v>
      </c>
      <c r="AA11263">
        <v>0</v>
      </c>
    </row>
    <row r="11264" spans="25:27">
      <c r="Y11264">
        <v>620113</v>
      </c>
      <c r="Z11264" s="31">
        <v>44872</v>
      </c>
      <c r="AA11264">
        <v>3</v>
      </c>
    </row>
    <row r="11265" spans="25:27">
      <c r="Y11265">
        <v>620113</v>
      </c>
      <c r="Z11265" s="31">
        <v>44873</v>
      </c>
      <c r="AA11265">
        <v>0</v>
      </c>
    </row>
    <row r="11266" spans="25:27">
      <c r="Y11266">
        <v>620113</v>
      </c>
      <c r="Z11266" s="31">
        <v>44874</v>
      </c>
      <c r="AA11266">
        <v>11</v>
      </c>
    </row>
    <row r="11267" spans="25:27">
      <c r="Y11267">
        <v>620113</v>
      </c>
      <c r="Z11267" s="31">
        <v>44875</v>
      </c>
      <c r="AA11267">
        <v>13</v>
      </c>
    </row>
    <row r="11268" spans="25:27">
      <c r="Y11268">
        <v>620113</v>
      </c>
      <c r="Z11268" s="31">
        <v>44876</v>
      </c>
      <c r="AA11268">
        <v>8</v>
      </c>
    </row>
    <row r="11269" spans="25:27">
      <c r="Y11269">
        <v>620113</v>
      </c>
      <c r="Z11269" s="31">
        <v>44877</v>
      </c>
      <c r="AA11269">
        <v>15</v>
      </c>
    </row>
    <row r="11270" spans="25:27">
      <c r="Y11270">
        <v>620113</v>
      </c>
      <c r="Z11270" s="31">
        <v>44878</v>
      </c>
      <c r="AA11270">
        <v>0</v>
      </c>
    </row>
    <row r="11271" spans="25:27">
      <c r="Y11271">
        <v>620113</v>
      </c>
      <c r="Z11271" s="31">
        <v>44879</v>
      </c>
      <c r="AA11271">
        <v>3</v>
      </c>
    </row>
    <row r="11272" spans="25:27">
      <c r="Y11272">
        <v>620113</v>
      </c>
      <c r="Z11272" s="31">
        <v>44880</v>
      </c>
      <c r="AA11272">
        <v>14</v>
      </c>
    </row>
    <row r="11273" spans="25:27">
      <c r="Y11273">
        <v>620113</v>
      </c>
      <c r="Z11273" s="31">
        <v>44881</v>
      </c>
      <c r="AA11273">
        <v>13</v>
      </c>
    </row>
    <row r="11274" spans="25:27">
      <c r="Y11274">
        <v>620113</v>
      </c>
      <c r="Z11274" s="31">
        <v>44882</v>
      </c>
      <c r="AA11274">
        <v>11</v>
      </c>
    </row>
    <row r="11275" spans="25:27">
      <c r="Y11275">
        <v>620113</v>
      </c>
      <c r="Z11275" s="31">
        <v>44883</v>
      </c>
      <c r="AA11275">
        <v>17</v>
      </c>
    </row>
    <row r="11276" spans="25:27">
      <c r="Y11276">
        <v>620113</v>
      </c>
      <c r="Z11276" s="31">
        <v>44884</v>
      </c>
      <c r="AA11276">
        <v>0</v>
      </c>
    </row>
    <row r="11277" spans="25:27">
      <c r="Y11277">
        <v>620113</v>
      </c>
      <c r="Z11277" s="31">
        <v>44885</v>
      </c>
      <c r="AA11277">
        <v>0</v>
      </c>
    </row>
    <row r="11278" spans="25:27">
      <c r="Y11278">
        <v>620113</v>
      </c>
      <c r="Z11278" s="31">
        <v>44886</v>
      </c>
      <c r="AA11278">
        <v>0</v>
      </c>
    </row>
    <row r="11279" spans="25:27">
      <c r="Y11279">
        <v>620113</v>
      </c>
      <c r="Z11279" s="31">
        <v>44887</v>
      </c>
      <c r="AA11279">
        <v>12</v>
      </c>
    </row>
    <row r="11280" spans="25:27">
      <c r="Y11280">
        <v>620113</v>
      </c>
      <c r="Z11280" s="31">
        <v>44888</v>
      </c>
      <c r="AA11280">
        <v>0</v>
      </c>
    </row>
    <row r="11281" spans="25:27">
      <c r="Y11281">
        <v>620113</v>
      </c>
      <c r="Z11281" s="31">
        <v>44889</v>
      </c>
      <c r="AA11281">
        <v>0</v>
      </c>
    </row>
    <row r="11282" spans="25:27">
      <c r="Y11282">
        <v>620113</v>
      </c>
      <c r="Z11282" s="31">
        <v>44890</v>
      </c>
      <c r="AA11282">
        <v>0</v>
      </c>
    </row>
    <row r="11283" spans="25:27">
      <c r="Y11283">
        <v>620113</v>
      </c>
      <c r="Z11283" s="31">
        <v>44891</v>
      </c>
      <c r="AA11283">
        <v>9</v>
      </c>
    </row>
    <row r="11284" spans="25:27">
      <c r="Y11284">
        <v>620113</v>
      </c>
      <c r="Z11284" s="31">
        <v>44892</v>
      </c>
      <c r="AA11284">
        <v>5</v>
      </c>
    </row>
    <row r="11285" spans="25:27">
      <c r="Y11285">
        <v>620113</v>
      </c>
      <c r="Z11285" s="31">
        <v>44893</v>
      </c>
      <c r="AA11285">
        <v>16</v>
      </c>
    </row>
    <row r="11286" spans="25:27">
      <c r="Y11286">
        <v>620113</v>
      </c>
      <c r="Z11286" s="31">
        <v>44894</v>
      </c>
      <c r="AA11286">
        <v>11</v>
      </c>
    </row>
    <row r="11287" spans="25:27">
      <c r="Y11287">
        <v>620113</v>
      </c>
      <c r="Z11287" s="31">
        <v>44895</v>
      </c>
      <c r="AA11287">
        <v>17</v>
      </c>
    </row>
    <row r="11288" spans="25:27">
      <c r="Y11288">
        <v>620113</v>
      </c>
      <c r="Z11288" s="31">
        <v>44896</v>
      </c>
      <c r="AA11288">
        <v>6</v>
      </c>
    </row>
    <row r="11289" spans="25:27">
      <c r="Y11289">
        <v>620113</v>
      </c>
      <c r="Z11289" s="31">
        <v>44897</v>
      </c>
      <c r="AA11289">
        <v>15</v>
      </c>
    </row>
    <row r="11290" spans="25:27">
      <c r="Y11290">
        <v>620113</v>
      </c>
      <c r="Z11290" s="31">
        <v>44898</v>
      </c>
      <c r="AA11290">
        <v>8</v>
      </c>
    </row>
    <row r="11291" spans="25:27">
      <c r="Y11291">
        <v>620113</v>
      </c>
      <c r="Z11291" s="31">
        <v>44899</v>
      </c>
      <c r="AA11291">
        <v>12</v>
      </c>
    </row>
    <row r="11292" spans="25:27">
      <c r="Y11292">
        <v>620113</v>
      </c>
      <c r="Z11292" s="31">
        <v>44900</v>
      </c>
      <c r="AA11292">
        <v>10</v>
      </c>
    </row>
    <row r="11293" spans="25:27">
      <c r="Y11293">
        <v>620113</v>
      </c>
      <c r="Z11293" s="31">
        <v>44901</v>
      </c>
      <c r="AA11293">
        <v>0</v>
      </c>
    </row>
    <row r="11294" spans="25:27">
      <c r="Y11294">
        <v>620113</v>
      </c>
      <c r="Z11294" s="31">
        <v>44902</v>
      </c>
      <c r="AA11294">
        <v>13</v>
      </c>
    </row>
    <row r="11295" spans="25:27">
      <c r="Y11295">
        <v>620113</v>
      </c>
      <c r="Z11295" s="31">
        <v>44903</v>
      </c>
      <c r="AA11295">
        <v>6</v>
      </c>
    </row>
    <row r="11296" spans="25:27">
      <c r="Y11296">
        <v>620113</v>
      </c>
      <c r="Z11296" s="31">
        <v>44904</v>
      </c>
      <c r="AA11296">
        <v>11</v>
      </c>
    </row>
    <row r="11297" spans="25:27">
      <c r="Y11297">
        <v>620113</v>
      </c>
      <c r="Z11297" s="31">
        <v>44905</v>
      </c>
      <c r="AA11297">
        <v>12</v>
      </c>
    </row>
    <row r="11298" spans="25:27">
      <c r="Y11298">
        <v>620113</v>
      </c>
      <c r="Z11298" s="31">
        <v>44906</v>
      </c>
      <c r="AA11298">
        <v>19</v>
      </c>
    </row>
    <row r="11299" spans="25:27">
      <c r="Y11299">
        <v>620113</v>
      </c>
      <c r="Z11299" s="31">
        <v>44907</v>
      </c>
      <c r="AA11299">
        <v>21</v>
      </c>
    </row>
    <row r="11300" spans="25:27">
      <c r="Y11300">
        <v>620113</v>
      </c>
      <c r="Z11300" s="31">
        <v>44908</v>
      </c>
      <c r="AA11300">
        <v>13</v>
      </c>
    </row>
    <row r="11301" spans="25:27">
      <c r="Y11301">
        <v>620113</v>
      </c>
      <c r="Z11301" s="31">
        <v>44909</v>
      </c>
      <c r="AA11301">
        <v>0</v>
      </c>
    </row>
    <row r="11302" spans="25:27">
      <c r="Y11302">
        <v>620113</v>
      </c>
      <c r="Z11302" s="31">
        <v>44910</v>
      </c>
      <c r="AA11302">
        <v>12</v>
      </c>
    </row>
    <row r="11303" spans="25:27">
      <c r="Y11303">
        <v>620113</v>
      </c>
      <c r="Z11303" s="31">
        <v>44911</v>
      </c>
      <c r="AA11303">
        <v>9</v>
      </c>
    </row>
    <row r="11304" spans="25:27">
      <c r="Y11304">
        <v>620113</v>
      </c>
      <c r="Z11304" s="31">
        <v>44912</v>
      </c>
      <c r="AA11304">
        <v>15</v>
      </c>
    </row>
    <row r="11305" spans="25:27">
      <c r="Y11305">
        <v>620113</v>
      </c>
      <c r="Z11305" s="31">
        <v>44913</v>
      </c>
      <c r="AA11305">
        <v>23</v>
      </c>
    </row>
    <row r="11306" spans="25:27">
      <c r="Y11306">
        <v>620113</v>
      </c>
      <c r="Z11306" s="31">
        <v>44914</v>
      </c>
      <c r="AA11306">
        <v>21</v>
      </c>
    </row>
    <row r="11307" spans="25:27">
      <c r="Y11307">
        <v>620113</v>
      </c>
      <c r="Z11307" s="31">
        <v>44915</v>
      </c>
      <c r="AA11307">
        <v>13</v>
      </c>
    </row>
    <row r="11308" spans="25:27">
      <c r="Y11308">
        <v>620113</v>
      </c>
      <c r="Z11308" s="31">
        <v>44916</v>
      </c>
      <c r="AA11308">
        <v>15</v>
      </c>
    </row>
    <row r="11309" spans="25:27">
      <c r="Y11309">
        <v>620113</v>
      </c>
      <c r="Z11309" s="31">
        <v>44917</v>
      </c>
      <c r="AA11309">
        <v>1</v>
      </c>
    </row>
    <row r="11310" spans="25:27">
      <c r="Y11310">
        <v>620113</v>
      </c>
      <c r="Z11310" s="31">
        <v>44918</v>
      </c>
      <c r="AA11310">
        <v>20</v>
      </c>
    </row>
    <row r="11311" spans="25:27">
      <c r="Y11311">
        <v>620113</v>
      </c>
      <c r="Z11311" s="31">
        <v>44919</v>
      </c>
      <c r="AA11311">
        <v>7</v>
      </c>
    </row>
    <row r="11312" spans="25:27">
      <c r="Y11312">
        <v>620113</v>
      </c>
      <c r="Z11312" s="31">
        <v>44920</v>
      </c>
      <c r="AA11312">
        <v>9</v>
      </c>
    </row>
    <row r="11313" spans="25:27">
      <c r="Y11313">
        <v>620113</v>
      </c>
      <c r="Z11313" s="31">
        <v>44921</v>
      </c>
      <c r="AA11313">
        <v>14</v>
      </c>
    </row>
    <row r="11314" spans="25:27">
      <c r="Y11314">
        <v>620113</v>
      </c>
      <c r="Z11314" s="31">
        <v>44922</v>
      </c>
      <c r="AA11314">
        <v>13</v>
      </c>
    </row>
    <row r="11315" spans="25:27">
      <c r="Y11315">
        <v>620113</v>
      </c>
      <c r="Z11315" s="31">
        <v>44923</v>
      </c>
      <c r="AA11315">
        <v>8</v>
      </c>
    </row>
    <row r="11316" spans="25:27">
      <c r="Y11316">
        <v>620113</v>
      </c>
      <c r="Z11316" s="31">
        <v>44924</v>
      </c>
      <c r="AA11316">
        <v>13</v>
      </c>
    </row>
    <row r="11317" spans="25:27">
      <c r="Y11317">
        <v>620113</v>
      </c>
      <c r="Z11317" s="31">
        <v>44925</v>
      </c>
      <c r="AA11317">
        <v>17</v>
      </c>
    </row>
    <row r="11318" spans="25:27">
      <c r="Y11318">
        <v>620113</v>
      </c>
      <c r="Z11318" s="31">
        <v>44926</v>
      </c>
      <c r="AA11318">
        <v>11</v>
      </c>
    </row>
    <row r="11319" spans="25:27">
      <c r="Y11319">
        <v>620113</v>
      </c>
      <c r="Z11319" s="31">
        <v>44927</v>
      </c>
      <c r="AA11319">
        <v>3</v>
      </c>
    </row>
    <row r="11320" spans="25:27">
      <c r="Y11320">
        <v>620113</v>
      </c>
      <c r="Z11320" s="31">
        <v>44928</v>
      </c>
      <c r="AA11320">
        <v>7</v>
      </c>
    </row>
    <row r="11321" spans="25:27">
      <c r="Y11321">
        <v>620113</v>
      </c>
      <c r="Z11321" s="31">
        <v>44929</v>
      </c>
      <c r="AA11321">
        <v>10</v>
      </c>
    </row>
    <row r="11322" spans="25:27">
      <c r="Y11322">
        <v>620113</v>
      </c>
      <c r="Z11322" s="31">
        <v>44930</v>
      </c>
      <c r="AA11322">
        <v>20</v>
      </c>
    </row>
    <row r="11323" spans="25:27">
      <c r="Y11323">
        <v>620113</v>
      </c>
      <c r="Z11323" s="31">
        <v>44931</v>
      </c>
      <c r="AA11323">
        <v>0</v>
      </c>
    </row>
    <row r="11324" spans="25:27">
      <c r="Y11324">
        <v>620113</v>
      </c>
      <c r="Z11324" s="31">
        <v>44932</v>
      </c>
      <c r="AA11324">
        <v>0</v>
      </c>
    </row>
    <row r="11325" spans="25:27">
      <c r="Y11325">
        <v>620113</v>
      </c>
      <c r="Z11325" s="31">
        <v>44933</v>
      </c>
      <c r="AA11325">
        <v>0</v>
      </c>
    </row>
    <row r="11326" spans="25:27">
      <c r="Y11326">
        <v>620113</v>
      </c>
      <c r="Z11326" s="31">
        <v>44934</v>
      </c>
      <c r="AA11326">
        <v>0</v>
      </c>
    </row>
    <row r="11327" spans="25:27">
      <c r="Y11327">
        <v>620113</v>
      </c>
      <c r="Z11327" s="31">
        <v>44935</v>
      </c>
      <c r="AA11327">
        <v>0</v>
      </c>
    </row>
    <row r="11328" spans="25:27">
      <c r="Y11328">
        <v>620113</v>
      </c>
      <c r="Z11328" s="31">
        <v>44936</v>
      </c>
      <c r="AA11328">
        <v>5</v>
      </c>
    </row>
    <row r="11329" spans="25:27">
      <c r="Y11329">
        <v>620113</v>
      </c>
      <c r="Z11329" s="31">
        <v>44937</v>
      </c>
      <c r="AA11329">
        <v>6</v>
      </c>
    </row>
    <row r="11330" spans="25:27">
      <c r="Y11330">
        <v>620113</v>
      </c>
      <c r="Z11330" s="31">
        <v>44938</v>
      </c>
      <c r="AA11330">
        <v>13</v>
      </c>
    </row>
    <row r="11331" spans="25:27">
      <c r="Y11331">
        <v>620113</v>
      </c>
      <c r="Z11331" s="31">
        <v>44939</v>
      </c>
      <c r="AA11331">
        <v>16</v>
      </c>
    </row>
    <row r="11332" spans="25:27">
      <c r="Y11332">
        <v>620113</v>
      </c>
      <c r="Z11332" s="31">
        <v>44940</v>
      </c>
      <c r="AA11332">
        <v>16</v>
      </c>
    </row>
    <row r="11333" spans="25:27">
      <c r="Y11333">
        <v>620113</v>
      </c>
      <c r="Z11333" s="31">
        <v>44941</v>
      </c>
      <c r="AA11333">
        <v>16</v>
      </c>
    </row>
    <row r="11334" spans="25:27">
      <c r="Y11334">
        <v>620113</v>
      </c>
      <c r="Z11334" s="31">
        <v>44942</v>
      </c>
      <c r="AA11334">
        <v>12</v>
      </c>
    </row>
    <row r="11335" spans="25:27">
      <c r="Y11335">
        <v>620113</v>
      </c>
      <c r="Z11335" s="31">
        <v>44943</v>
      </c>
      <c r="AA11335">
        <v>12</v>
      </c>
    </row>
    <row r="11336" spans="25:27">
      <c r="Y11336">
        <v>620113</v>
      </c>
      <c r="Z11336" s="31">
        <v>44944</v>
      </c>
      <c r="AA11336">
        <v>13</v>
      </c>
    </row>
    <row r="11337" spans="25:27">
      <c r="Y11337">
        <v>620113</v>
      </c>
      <c r="Z11337" s="31">
        <v>44945</v>
      </c>
      <c r="AA11337">
        <v>10</v>
      </c>
    </row>
    <row r="11338" spans="25:27">
      <c r="Y11338">
        <v>620113</v>
      </c>
      <c r="Z11338" s="31">
        <v>44946</v>
      </c>
      <c r="AA11338">
        <v>15</v>
      </c>
    </row>
    <row r="11339" spans="25:27">
      <c r="Y11339">
        <v>620113</v>
      </c>
      <c r="Z11339" s="31">
        <v>44947</v>
      </c>
      <c r="AA11339">
        <v>6</v>
      </c>
    </row>
    <row r="11340" spans="25:27">
      <c r="Y11340">
        <v>620113</v>
      </c>
      <c r="Z11340" s="31">
        <v>44948</v>
      </c>
      <c r="AA11340">
        <v>17</v>
      </c>
    </row>
    <row r="11341" spans="25:27">
      <c r="Y11341">
        <v>620113</v>
      </c>
      <c r="Z11341" s="31">
        <v>44949</v>
      </c>
      <c r="AA11341">
        <v>15</v>
      </c>
    </row>
    <row r="11342" spans="25:27">
      <c r="Y11342">
        <v>620113</v>
      </c>
      <c r="Z11342" s="31">
        <v>44950</v>
      </c>
      <c r="AA11342">
        <v>13</v>
      </c>
    </row>
    <row r="11343" spans="25:27">
      <c r="Y11343">
        <v>620113</v>
      </c>
      <c r="Z11343" s="31">
        <v>44951</v>
      </c>
      <c r="AA11343">
        <v>14</v>
      </c>
    </row>
    <row r="11344" spans="25:27">
      <c r="Y11344">
        <v>620113</v>
      </c>
      <c r="Z11344" s="31">
        <v>44952</v>
      </c>
      <c r="AA11344">
        <v>16</v>
      </c>
    </row>
    <row r="11345" spans="25:27">
      <c r="Y11345">
        <v>620113</v>
      </c>
      <c r="Z11345" s="31">
        <v>44953</v>
      </c>
      <c r="AA11345">
        <v>4</v>
      </c>
    </row>
    <row r="11346" spans="25:27">
      <c r="Y11346">
        <v>620113</v>
      </c>
      <c r="Z11346" s="31">
        <v>44954</v>
      </c>
      <c r="AA11346">
        <v>14</v>
      </c>
    </row>
    <row r="11347" spans="25:27">
      <c r="Y11347">
        <v>620113</v>
      </c>
      <c r="Z11347" s="31">
        <v>44955</v>
      </c>
      <c r="AA11347">
        <v>20</v>
      </c>
    </row>
    <row r="11348" spans="25:27">
      <c r="Y11348">
        <v>620113</v>
      </c>
      <c r="Z11348" s="31">
        <v>44956</v>
      </c>
      <c r="AA11348">
        <v>6</v>
      </c>
    </row>
    <row r="11349" spans="25:27">
      <c r="Y11349">
        <v>620113</v>
      </c>
      <c r="Z11349" s="31">
        <v>44957</v>
      </c>
      <c r="AA11349">
        <v>12</v>
      </c>
    </row>
    <row r="11350" spans="25:27">
      <c r="Y11350">
        <v>620113</v>
      </c>
      <c r="Z11350" s="31">
        <v>44958</v>
      </c>
      <c r="AA11350">
        <v>0</v>
      </c>
    </row>
    <row r="11351" spans="25:27">
      <c r="Y11351">
        <v>620113</v>
      </c>
      <c r="Z11351" s="31">
        <v>44959</v>
      </c>
      <c r="AA11351">
        <v>0</v>
      </c>
    </row>
    <row r="11352" spans="25:27">
      <c r="Y11352">
        <v>620113</v>
      </c>
      <c r="Z11352" s="31">
        <v>44960</v>
      </c>
      <c r="AA11352">
        <v>17</v>
      </c>
    </row>
    <row r="11353" spans="25:27">
      <c r="Y11353">
        <v>620113</v>
      </c>
      <c r="Z11353" s="31">
        <v>44961</v>
      </c>
      <c r="AA11353">
        <v>8</v>
      </c>
    </row>
    <row r="11354" spans="25:27">
      <c r="Y11354">
        <v>620113</v>
      </c>
      <c r="Z11354" s="31">
        <v>44962</v>
      </c>
      <c r="AA11354">
        <v>14</v>
      </c>
    </row>
    <row r="11355" spans="25:27">
      <c r="Y11355">
        <v>620113</v>
      </c>
      <c r="Z11355" s="31">
        <v>44963</v>
      </c>
      <c r="AA11355">
        <v>14</v>
      </c>
    </row>
    <row r="11356" spans="25:27">
      <c r="Y11356">
        <v>620113</v>
      </c>
      <c r="Z11356" s="31">
        <v>44964</v>
      </c>
      <c r="AA11356">
        <v>12</v>
      </c>
    </row>
    <row r="11357" spans="25:27">
      <c r="Y11357">
        <v>620113</v>
      </c>
      <c r="Z11357" s="31">
        <v>44965</v>
      </c>
      <c r="AA11357">
        <v>8</v>
      </c>
    </row>
    <row r="11358" spans="25:27">
      <c r="Y11358">
        <v>620113</v>
      </c>
      <c r="Z11358" s="31">
        <v>44966</v>
      </c>
      <c r="AA11358">
        <v>8</v>
      </c>
    </row>
    <row r="11359" spans="25:27">
      <c r="Y11359">
        <v>620113</v>
      </c>
      <c r="Z11359" s="31">
        <v>44967</v>
      </c>
      <c r="AA11359">
        <v>0</v>
      </c>
    </row>
    <row r="11360" spans="25:27">
      <c r="Y11360">
        <v>620113</v>
      </c>
      <c r="Z11360" s="31">
        <v>44968</v>
      </c>
      <c r="AA11360">
        <v>16</v>
      </c>
    </row>
    <row r="11361" spans="25:27">
      <c r="Y11361">
        <v>620113</v>
      </c>
      <c r="Z11361" s="31">
        <v>44969</v>
      </c>
      <c r="AA11361">
        <v>19</v>
      </c>
    </row>
    <row r="11362" spans="25:27">
      <c r="Y11362">
        <v>620113</v>
      </c>
      <c r="Z11362" s="31">
        <v>44970</v>
      </c>
      <c r="AA11362">
        <v>15</v>
      </c>
    </row>
    <row r="11363" spans="25:27">
      <c r="Y11363">
        <v>620113</v>
      </c>
      <c r="Z11363" s="31">
        <v>44971</v>
      </c>
      <c r="AA11363">
        <v>19</v>
      </c>
    </row>
    <row r="11364" spans="25:27">
      <c r="Y11364">
        <v>620113</v>
      </c>
      <c r="Z11364" s="31">
        <v>44972</v>
      </c>
      <c r="AA11364">
        <v>0</v>
      </c>
    </row>
    <row r="11365" spans="25:27">
      <c r="Y11365">
        <v>620113</v>
      </c>
      <c r="Z11365" s="31">
        <v>44973</v>
      </c>
      <c r="AA11365">
        <v>0</v>
      </c>
    </row>
    <row r="11366" spans="25:27">
      <c r="Y11366">
        <v>620113</v>
      </c>
      <c r="Z11366" s="31">
        <v>44974</v>
      </c>
      <c r="AA11366">
        <v>0</v>
      </c>
    </row>
    <row r="11367" spans="25:27">
      <c r="Y11367">
        <v>620113</v>
      </c>
      <c r="Z11367" s="31">
        <v>44975</v>
      </c>
      <c r="AA11367">
        <v>0</v>
      </c>
    </row>
    <row r="11368" spans="25:27">
      <c r="Y11368">
        <v>620113</v>
      </c>
      <c r="Z11368" s="31">
        <v>44976</v>
      </c>
      <c r="AA11368">
        <v>0</v>
      </c>
    </row>
    <row r="11369" spans="25:27">
      <c r="Y11369">
        <v>620113</v>
      </c>
      <c r="Z11369" s="31">
        <v>44977</v>
      </c>
      <c r="AA11369">
        <v>0</v>
      </c>
    </row>
    <row r="11370" spans="25:27">
      <c r="Y11370">
        <v>620113</v>
      </c>
      <c r="Z11370" s="31">
        <v>44978</v>
      </c>
      <c r="AA11370">
        <v>0</v>
      </c>
    </row>
    <row r="11371" spans="25:27">
      <c r="Y11371">
        <v>620113</v>
      </c>
      <c r="Z11371" s="31">
        <v>44979</v>
      </c>
      <c r="AA11371">
        <v>0</v>
      </c>
    </row>
    <row r="11372" spans="25:27">
      <c r="Y11372">
        <v>620113</v>
      </c>
      <c r="Z11372" s="31">
        <v>44980</v>
      </c>
      <c r="AA11372">
        <v>0</v>
      </c>
    </row>
    <row r="11373" spans="25:27">
      <c r="Y11373">
        <v>620113</v>
      </c>
      <c r="Z11373" s="31">
        <v>44981</v>
      </c>
      <c r="AA11373">
        <v>0</v>
      </c>
    </row>
    <row r="11374" spans="25:27">
      <c r="Y11374">
        <v>620113</v>
      </c>
      <c r="Z11374" s="31">
        <v>44982</v>
      </c>
      <c r="AA11374">
        <v>0</v>
      </c>
    </row>
    <row r="11375" spans="25:27">
      <c r="Y11375">
        <v>620113</v>
      </c>
      <c r="Z11375" s="31">
        <v>44983</v>
      </c>
      <c r="AA11375">
        <v>0</v>
      </c>
    </row>
    <row r="11376" spans="25:27">
      <c r="Y11376">
        <v>620113</v>
      </c>
      <c r="Z11376" s="31">
        <v>44984</v>
      </c>
      <c r="AA11376">
        <v>0</v>
      </c>
    </row>
    <row r="11377" spans="25:27">
      <c r="Y11377">
        <v>620113</v>
      </c>
      <c r="Z11377" s="31">
        <v>44985</v>
      </c>
      <c r="AA11377">
        <v>0</v>
      </c>
    </row>
    <row r="11378" spans="25:27">
      <c r="Y11378">
        <v>620113</v>
      </c>
      <c r="Z11378" s="31">
        <v>44986</v>
      </c>
      <c r="AA11378">
        <v>0</v>
      </c>
    </row>
    <row r="11379" spans="25:27">
      <c r="Y11379">
        <v>620113</v>
      </c>
      <c r="Z11379" s="31">
        <v>44987</v>
      </c>
      <c r="AA11379">
        <v>0</v>
      </c>
    </row>
    <row r="11380" spans="25:27">
      <c r="Y11380">
        <v>620113</v>
      </c>
      <c r="Z11380" s="31">
        <v>44988</v>
      </c>
      <c r="AA11380">
        <v>0</v>
      </c>
    </row>
    <row r="11381" spans="25:27">
      <c r="Y11381">
        <v>620113</v>
      </c>
      <c r="Z11381" s="31">
        <v>44989</v>
      </c>
      <c r="AA11381">
        <v>0</v>
      </c>
    </row>
    <row r="11382" spans="25:27">
      <c r="Y11382">
        <v>620113</v>
      </c>
      <c r="Z11382" s="31">
        <v>44990</v>
      </c>
      <c r="AA11382">
        <v>4</v>
      </c>
    </row>
    <row r="11383" spans="25:27">
      <c r="Y11383">
        <v>620113</v>
      </c>
      <c r="Z11383" s="31">
        <v>44991</v>
      </c>
      <c r="AA11383">
        <v>0</v>
      </c>
    </row>
    <row r="11384" spans="25:27">
      <c r="Y11384">
        <v>620113</v>
      </c>
      <c r="Z11384" s="31">
        <v>44992</v>
      </c>
      <c r="AA11384">
        <v>0</v>
      </c>
    </row>
    <row r="11385" spans="25:27">
      <c r="Y11385">
        <v>620113</v>
      </c>
      <c r="Z11385" s="31">
        <v>44993</v>
      </c>
      <c r="AA11385">
        <v>0</v>
      </c>
    </row>
    <row r="11386" spans="25:27">
      <c r="Y11386">
        <v>620113</v>
      </c>
      <c r="Z11386" s="31">
        <v>44994</v>
      </c>
      <c r="AA11386">
        <v>0</v>
      </c>
    </row>
    <row r="11387" spans="25:27">
      <c r="Y11387">
        <v>620113</v>
      </c>
      <c r="Z11387" s="31">
        <v>44995</v>
      </c>
      <c r="AA11387">
        <v>0</v>
      </c>
    </row>
    <row r="11388" spans="25:27">
      <c r="Y11388">
        <v>620113</v>
      </c>
      <c r="Z11388" s="31">
        <v>44996</v>
      </c>
      <c r="AA11388">
        <v>8</v>
      </c>
    </row>
    <row r="11389" spans="25:27">
      <c r="Y11389">
        <v>620113</v>
      </c>
      <c r="Z11389" s="31">
        <v>44997</v>
      </c>
      <c r="AA11389">
        <v>3</v>
      </c>
    </row>
    <row r="11390" spans="25:27">
      <c r="Y11390">
        <v>620113</v>
      </c>
      <c r="Z11390" s="31">
        <v>44998</v>
      </c>
      <c r="AA11390">
        <v>0</v>
      </c>
    </row>
    <row r="11391" spans="25:27">
      <c r="Y11391">
        <v>620113</v>
      </c>
      <c r="Z11391" s="31">
        <v>44999</v>
      </c>
      <c r="AA11391">
        <v>0</v>
      </c>
    </row>
    <row r="11392" spans="25:27">
      <c r="Y11392">
        <v>620113</v>
      </c>
      <c r="Z11392" s="31">
        <v>45000</v>
      </c>
      <c r="AA11392">
        <v>7</v>
      </c>
    </row>
    <row r="11393" spans="25:27">
      <c r="Y11393">
        <v>620113</v>
      </c>
      <c r="Z11393" s="31">
        <v>45001</v>
      </c>
      <c r="AA11393">
        <v>0</v>
      </c>
    </row>
    <row r="11394" spans="25:27">
      <c r="Y11394">
        <v>620113</v>
      </c>
      <c r="Z11394" s="31">
        <v>45002</v>
      </c>
      <c r="AA11394">
        <v>0</v>
      </c>
    </row>
    <row r="11395" spans="25:27">
      <c r="Y11395">
        <v>620113</v>
      </c>
      <c r="Z11395" s="31">
        <v>45003</v>
      </c>
      <c r="AA11395">
        <v>0</v>
      </c>
    </row>
    <row r="11396" spans="25:27">
      <c r="Y11396">
        <v>620113</v>
      </c>
      <c r="Z11396" s="31">
        <v>45004</v>
      </c>
      <c r="AA11396">
        <v>0</v>
      </c>
    </row>
    <row r="11397" spans="25:27">
      <c r="Y11397">
        <v>620113</v>
      </c>
      <c r="Z11397" s="31">
        <v>45005</v>
      </c>
      <c r="AA11397">
        <v>0</v>
      </c>
    </row>
    <row r="11398" spans="25:27">
      <c r="Y11398">
        <v>620113</v>
      </c>
      <c r="Z11398" s="31">
        <v>45006</v>
      </c>
      <c r="AA11398">
        <v>0</v>
      </c>
    </row>
    <row r="11399" spans="25:27">
      <c r="Y11399">
        <v>620113</v>
      </c>
      <c r="Z11399" s="31">
        <v>45007</v>
      </c>
      <c r="AA11399">
        <v>0</v>
      </c>
    </row>
    <row r="11400" spans="25:27">
      <c r="Y11400">
        <v>620113</v>
      </c>
      <c r="Z11400" s="31">
        <v>45008</v>
      </c>
      <c r="AA11400">
        <v>0</v>
      </c>
    </row>
    <row r="11401" spans="25:27">
      <c r="Y11401">
        <v>620113</v>
      </c>
      <c r="Z11401" s="31">
        <v>45009</v>
      </c>
      <c r="AA11401">
        <v>0</v>
      </c>
    </row>
    <row r="11402" spans="25:27">
      <c r="Y11402">
        <v>620113</v>
      </c>
      <c r="Z11402" s="31">
        <v>45010</v>
      </c>
      <c r="AA11402">
        <v>10</v>
      </c>
    </row>
    <row r="11403" spans="25:27">
      <c r="Y11403">
        <v>620113</v>
      </c>
      <c r="Z11403" s="31">
        <v>45011</v>
      </c>
      <c r="AA11403">
        <v>0</v>
      </c>
    </row>
    <row r="11404" spans="25:27">
      <c r="Y11404">
        <v>620113</v>
      </c>
      <c r="Z11404" s="31">
        <v>45012</v>
      </c>
      <c r="AA11404">
        <v>0</v>
      </c>
    </row>
    <row r="11405" spans="25:27">
      <c r="Y11405">
        <v>620113</v>
      </c>
      <c r="Z11405" s="31">
        <v>45013</v>
      </c>
      <c r="AA11405">
        <v>0</v>
      </c>
    </row>
    <row r="11406" spans="25:27">
      <c r="Y11406">
        <v>620113</v>
      </c>
      <c r="Z11406" s="31">
        <v>45014</v>
      </c>
      <c r="AA11406">
        <v>0</v>
      </c>
    </row>
    <row r="11407" spans="25:27">
      <c r="Y11407">
        <v>620113</v>
      </c>
      <c r="Z11407" s="31">
        <v>45015</v>
      </c>
      <c r="AA11407">
        <v>0</v>
      </c>
    </row>
    <row r="11408" spans="25:27">
      <c r="Y11408">
        <v>620113</v>
      </c>
      <c r="Z11408" s="31">
        <v>45016</v>
      </c>
      <c r="AA11408">
        <v>0</v>
      </c>
    </row>
    <row r="11409" spans="25:27">
      <c r="Y11409">
        <v>620113</v>
      </c>
      <c r="Z11409" s="31">
        <v>45017</v>
      </c>
      <c r="AA11409">
        <v>0</v>
      </c>
    </row>
    <row r="11410" spans="25:27">
      <c r="Y11410">
        <v>620113</v>
      </c>
      <c r="Z11410" s="31">
        <v>45018</v>
      </c>
      <c r="AA11410">
        <v>3</v>
      </c>
    </row>
    <row r="11411" spans="25:27">
      <c r="Y11411">
        <v>620113</v>
      </c>
      <c r="Z11411" s="31">
        <v>45019</v>
      </c>
      <c r="AA11411">
        <v>8</v>
      </c>
    </row>
    <row r="11412" spans="25:27">
      <c r="Y11412">
        <v>620113</v>
      </c>
      <c r="Z11412" s="31">
        <v>45020</v>
      </c>
      <c r="AA11412">
        <v>16</v>
      </c>
    </row>
    <row r="11413" spans="25:27">
      <c r="Y11413">
        <v>620113</v>
      </c>
      <c r="Z11413" s="31">
        <v>45021</v>
      </c>
      <c r="AA11413">
        <v>1</v>
      </c>
    </row>
    <row r="11414" spans="25:27">
      <c r="Y11414">
        <v>620113</v>
      </c>
      <c r="Z11414" s="31">
        <v>45022</v>
      </c>
      <c r="AA11414">
        <v>9</v>
      </c>
    </row>
    <row r="11415" spans="25:27">
      <c r="Y11415">
        <v>620113</v>
      </c>
      <c r="Z11415" s="31">
        <v>45023</v>
      </c>
      <c r="AA11415">
        <v>12</v>
      </c>
    </row>
    <row r="11416" spans="25:27">
      <c r="Y11416">
        <v>620113</v>
      </c>
      <c r="Z11416" s="31">
        <v>45024</v>
      </c>
      <c r="AA11416">
        <v>6</v>
      </c>
    </row>
    <row r="11417" spans="25:27">
      <c r="Y11417">
        <v>620113</v>
      </c>
      <c r="Z11417" s="31">
        <v>45025</v>
      </c>
      <c r="AA11417">
        <v>5</v>
      </c>
    </row>
    <row r="11418" spans="25:27">
      <c r="Y11418">
        <v>620113</v>
      </c>
      <c r="Z11418" s="31">
        <v>45026</v>
      </c>
      <c r="AA11418">
        <v>12</v>
      </c>
    </row>
    <row r="11419" spans="25:27">
      <c r="Y11419">
        <v>620113</v>
      </c>
      <c r="Z11419" s="31">
        <v>45027</v>
      </c>
      <c r="AA11419">
        <v>15</v>
      </c>
    </row>
    <row r="11420" spans="25:27">
      <c r="Y11420">
        <v>620113</v>
      </c>
      <c r="Z11420" s="31">
        <v>45028</v>
      </c>
      <c r="AA11420">
        <v>0</v>
      </c>
    </row>
    <row r="11421" spans="25:27">
      <c r="Y11421">
        <v>620113</v>
      </c>
      <c r="Z11421" s="31">
        <v>45029</v>
      </c>
      <c r="AA11421">
        <v>17</v>
      </c>
    </row>
    <row r="11422" spans="25:27">
      <c r="Y11422">
        <v>620113</v>
      </c>
      <c r="Z11422" s="31">
        <v>45030</v>
      </c>
      <c r="AA11422">
        <v>7</v>
      </c>
    </row>
    <row r="11423" spans="25:27">
      <c r="Y11423">
        <v>620113</v>
      </c>
      <c r="Z11423" s="31">
        <v>45031</v>
      </c>
      <c r="AA11423">
        <v>9</v>
      </c>
    </row>
    <row r="11424" spans="25:27">
      <c r="Y11424">
        <v>620113</v>
      </c>
      <c r="Z11424" s="31">
        <v>45032</v>
      </c>
      <c r="AA11424">
        <v>13</v>
      </c>
    </row>
    <row r="11425" spans="25:27">
      <c r="Y11425">
        <v>620113</v>
      </c>
      <c r="Z11425" s="31">
        <v>45033</v>
      </c>
      <c r="AA11425">
        <v>8</v>
      </c>
    </row>
    <row r="11426" spans="25:27">
      <c r="Y11426">
        <v>620113</v>
      </c>
      <c r="Z11426" s="31">
        <v>45034</v>
      </c>
      <c r="AA11426">
        <v>9</v>
      </c>
    </row>
    <row r="11427" spans="25:27">
      <c r="Y11427">
        <v>620113</v>
      </c>
      <c r="Z11427" s="31">
        <v>45035</v>
      </c>
      <c r="AA11427">
        <v>20</v>
      </c>
    </row>
    <row r="11428" spans="25:27">
      <c r="Y11428">
        <v>620113</v>
      </c>
      <c r="Z11428" s="31">
        <v>45036</v>
      </c>
      <c r="AA11428">
        <v>16</v>
      </c>
    </row>
    <row r="11429" spans="25:27">
      <c r="Y11429">
        <v>620113</v>
      </c>
      <c r="Z11429" s="31">
        <v>45037</v>
      </c>
      <c r="AA11429">
        <v>8</v>
      </c>
    </row>
    <row r="11430" spans="25:27">
      <c r="Y11430">
        <v>620113</v>
      </c>
      <c r="Z11430" s="31">
        <v>45038</v>
      </c>
      <c r="AA11430">
        <v>12</v>
      </c>
    </row>
    <row r="11431" spans="25:27">
      <c r="Y11431">
        <v>620113</v>
      </c>
      <c r="Z11431" s="31">
        <v>45039</v>
      </c>
      <c r="AA11431">
        <v>5</v>
      </c>
    </row>
    <row r="11432" spans="25:27">
      <c r="Y11432">
        <v>620113</v>
      </c>
      <c r="Z11432" s="31">
        <v>45040</v>
      </c>
      <c r="AA11432">
        <v>13</v>
      </c>
    </row>
    <row r="11433" spans="25:27">
      <c r="Y11433">
        <v>620113</v>
      </c>
      <c r="Z11433" s="31">
        <v>45041</v>
      </c>
      <c r="AA11433">
        <v>9</v>
      </c>
    </row>
    <row r="11434" spans="25:27">
      <c r="Y11434">
        <v>620113</v>
      </c>
      <c r="Z11434" s="31">
        <v>45042</v>
      </c>
      <c r="AA11434">
        <v>13</v>
      </c>
    </row>
    <row r="11435" spans="25:27">
      <c r="Y11435">
        <v>620113</v>
      </c>
      <c r="Z11435" s="31">
        <v>45043</v>
      </c>
      <c r="AA11435">
        <v>17</v>
      </c>
    </row>
    <row r="11436" spans="25:27">
      <c r="Y11436">
        <v>620113</v>
      </c>
      <c r="Z11436" s="31">
        <v>45044</v>
      </c>
      <c r="AA11436">
        <v>0</v>
      </c>
    </row>
    <row r="11437" spans="25:27">
      <c r="Y11437">
        <v>620113</v>
      </c>
      <c r="Z11437" s="31">
        <v>45045</v>
      </c>
      <c r="AA11437">
        <v>0</v>
      </c>
    </row>
    <row r="11438" spans="25:27">
      <c r="Y11438">
        <v>620113</v>
      </c>
      <c r="Z11438" s="31">
        <v>45046</v>
      </c>
      <c r="AA11438">
        <v>0</v>
      </c>
    </row>
    <row r="11439" spans="25:27">
      <c r="Y11439">
        <v>620113</v>
      </c>
      <c r="Z11439" s="31">
        <v>45047</v>
      </c>
      <c r="AA11439">
        <v>0</v>
      </c>
    </row>
    <row r="11440" spans="25:27">
      <c r="Y11440">
        <v>620113</v>
      </c>
      <c r="Z11440" s="31">
        <v>45048</v>
      </c>
      <c r="AA11440">
        <v>0</v>
      </c>
    </row>
    <row r="11441" spans="25:27">
      <c r="Y11441">
        <v>620113</v>
      </c>
      <c r="Z11441" s="31">
        <v>45049</v>
      </c>
      <c r="AA11441">
        <v>0</v>
      </c>
    </row>
    <row r="11442" spans="25:27">
      <c r="Y11442">
        <v>620113</v>
      </c>
      <c r="Z11442" s="31">
        <v>45050</v>
      </c>
      <c r="AA11442">
        <v>0</v>
      </c>
    </row>
    <row r="11443" spans="25:27">
      <c r="Y11443">
        <v>620113</v>
      </c>
      <c r="Z11443" s="31">
        <v>45051</v>
      </c>
      <c r="AA11443">
        <v>10</v>
      </c>
    </row>
    <row r="11444" spans="25:27">
      <c r="Y11444">
        <v>620113</v>
      </c>
      <c r="Z11444" s="31">
        <v>45052</v>
      </c>
      <c r="AA11444">
        <v>20</v>
      </c>
    </row>
    <row r="11445" spans="25:27">
      <c r="Y11445">
        <v>620113</v>
      </c>
      <c r="Z11445" s="31">
        <v>45053</v>
      </c>
      <c r="AA11445">
        <v>0</v>
      </c>
    </row>
    <row r="11446" spans="25:27">
      <c r="Y11446">
        <v>620113</v>
      </c>
      <c r="Z11446" s="31">
        <v>45054</v>
      </c>
      <c r="AA11446">
        <v>0</v>
      </c>
    </row>
    <row r="11447" spans="25:27">
      <c r="Y11447">
        <v>620113</v>
      </c>
      <c r="Z11447" s="31">
        <v>45055</v>
      </c>
      <c r="AA11447">
        <v>1</v>
      </c>
    </row>
    <row r="11448" spans="25:27">
      <c r="Y11448">
        <v>620113</v>
      </c>
      <c r="Z11448" s="31">
        <v>45056</v>
      </c>
      <c r="AA11448">
        <v>13</v>
      </c>
    </row>
    <row r="11449" spans="25:27">
      <c r="Y11449">
        <v>620113</v>
      </c>
      <c r="Z11449" s="31">
        <v>45057</v>
      </c>
      <c r="AA11449">
        <v>10</v>
      </c>
    </row>
    <row r="11450" spans="25:27">
      <c r="Y11450">
        <v>620113</v>
      </c>
      <c r="Z11450" s="31">
        <v>45058</v>
      </c>
      <c r="AA11450">
        <v>0</v>
      </c>
    </row>
    <row r="11451" spans="25:27">
      <c r="Y11451">
        <v>620113</v>
      </c>
      <c r="Z11451" s="31">
        <v>45059</v>
      </c>
      <c r="AA11451">
        <v>0</v>
      </c>
    </row>
    <row r="11452" spans="25:27">
      <c r="Y11452">
        <v>620113</v>
      </c>
      <c r="Z11452" s="31">
        <v>45060</v>
      </c>
      <c r="AA11452">
        <v>13</v>
      </c>
    </row>
    <row r="11453" spans="25:27">
      <c r="Y11453">
        <v>620113</v>
      </c>
      <c r="Z11453" s="31">
        <v>45061</v>
      </c>
      <c r="AA11453">
        <v>15</v>
      </c>
    </row>
    <row r="11454" spans="25:27">
      <c r="Y11454">
        <v>620113</v>
      </c>
      <c r="Z11454" s="31">
        <v>45062</v>
      </c>
      <c r="AA11454">
        <v>13</v>
      </c>
    </row>
    <row r="11455" spans="25:27">
      <c r="Y11455">
        <v>620113</v>
      </c>
      <c r="Z11455" s="31">
        <v>45063</v>
      </c>
      <c r="AA11455">
        <v>19</v>
      </c>
    </row>
    <row r="11456" spans="25:27">
      <c r="Y11456">
        <v>620113</v>
      </c>
      <c r="Z11456" s="31">
        <v>45064</v>
      </c>
      <c r="AA11456">
        <v>12</v>
      </c>
    </row>
    <row r="11457" spans="25:27">
      <c r="Y11457">
        <v>620113</v>
      </c>
      <c r="Z11457" s="31">
        <v>45065</v>
      </c>
      <c r="AA11457">
        <v>20</v>
      </c>
    </row>
    <row r="11458" spans="25:27">
      <c r="Y11458">
        <v>620113</v>
      </c>
      <c r="Z11458" s="31">
        <v>45066</v>
      </c>
      <c r="AA11458">
        <v>22</v>
      </c>
    </row>
    <row r="11459" spans="25:27">
      <c r="Y11459">
        <v>620113</v>
      </c>
      <c r="Z11459" s="31">
        <v>45067</v>
      </c>
      <c r="AA11459">
        <v>14</v>
      </c>
    </row>
    <row r="11460" spans="25:27">
      <c r="Y11460">
        <v>620113</v>
      </c>
      <c r="Z11460" s="31">
        <v>45068</v>
      </c>
      <c r="AA11460">
        <v>0</v>
      </c>
    </row>
    <row r="11461" spans="25:27">
      <c r="Y11461">
        <v>620113</v>
      </c>
      <c r="Z11461" s="31">
        <v>45069</v>
      </c>
      <c r="AA11461">
        <v>19</v>
      </c>
    </row>
    <row r="11462" spans="25:27">
      <c r="Y11462">
        <v>620113</v>
      </c>
      <c r="Z11462" s="31">
        <v>45070</v>
      </c>
      <c r="AA11462">
        <v>6</v>
      </c>
    </row>
    <row r="11463" spans="25:27">
      <c r="Y11463">
        <v>620113</v>
      </c>
      <c r="Z11463" s="31">
        <v>45071</v>
      </c>
      <c r="AA11463">
        <v>0</v>
      </c>
    </row>
    <row r="11464" spans="25:27">
      <c r="Y11464">
        <v>620113</v>
      </c>
      <c r="Z11464" s="31">
        <v>45072</v>
      </c>
      <c r="AA11464">
        <v>0</v>
      </c>
    </row>
    <row r="11465" spans="25:27">
      <c r="Y11465">
        <v>620113</v>
      </c>
      <c r="Z11465" s="31">
        <v>45073</v>
      </c>
      <c r="AA11465">
        <v>9</v>
      </c>
    </row>
    <row r="11466" spans="25:27">
      <c r="Y11466">
        <v>620113</v>
      </c>
      <c r="Z11466" s="31">
        <v>45074</v>
      </c>
      <c r="AA11466">
        <v>9</v>
      </c>
    </row>
    <row r="11467" spans="25:27">
      <c r="Y11467">
        <v>620113</v>
      </c>
      <c r="Z11467" s="31">
        <v>45075</v>
      </c>
      <c r="AA11467">
        <v>11</v>
      </c>
    </row>
    <row r="11468" spans="25:27">
      <c r="Y11468">
        <v>620113</v>
      </c>
      <c r="Z11468" s="31">
        <v>45076</v>
      </c>
      <c r="AA11468">
        <v>12</v>
      </c>
    </row>
    <row r="11469" spans="25:27">
      <c r="Y11469">
        <v>620113</v>
      </c>
      <c r="Z11469" s="31">
        <v>45077</v>
      </c>
      <c r="AA11469">
        <v>14</v>
      </c>
    </row>
    <row r="11470" spans="25:27">
      <c r="Y11470">
        <v>620113</v>
      </c>
      <c r="Z11470" s="31">
        <v>45078</v>
      </c>
      <c r="AA11470">
        <v>0</v>
      </c>
    </row>
    <row r="11471" spans="25:27">
      <c r="Y11471">
        <v>620113</v>
      </c>
      <c r="Z11471" s="31">
        <v>45079</v>
      </c>
      <c r="AA11471">
        <v>0</v>
      </c>
    </row>
    <row r="11472" spans="25:27">
      <c r="Y11472">
        <v>620113</v>
      </c>
      <c r="Z11472" s="31">
        <v>45080</v>
      </c>
      <c r="AA11472">
        <v>17</v>
      </c>
    </row>
    <row r="11473" spans="25:27">
      <c r="Y11473">
        <v>620113</v>
      </c>
      <c r="Z11473" s="31">
        <v>45081</v>
      </c>
      <c r="AA11473">
        <v>15</v>
      </c>
    </row>
    <row r="11474" spans="25:27">
      <c r="Y11474">
        <v>620113</v>
      </c>
      <c r="Z11474" s="31">
        <v>45082</v>
      </c>
      <c r="AA11474">
        <v>13</v>
      </c>
    </row>
    <row r="11475" spans="25:27">
      <c r="Y11475">
        <v>620113</v>
      </c>
      <c r="Z11475" s="31">
        <v>45083</v>
      </c>
      <c r="AA11475">
        <v>11</v>
      </c>
    </row>
    <row r="11476" spans="25:27">
      <c r="Y11476">
        <v>620113</v>
      </c>
      <c r="Z11476" s="31">
        <v>45084</v>
      </c>
      <c r="AA11476">
        <v>7</v>
      </c>
    </row>
    <row r="11477" spans="25:27">
      <c r="Y11477">
        <v>620113</v>
      </c>
      <c r="Z11477" s="31">
        <v>45085</v>
      </c>
      <c r="AA11477">
        <v>9</v>
      </c>
    </row>
    <row r="11478" spans="25:27">
      <c r="Y11478">
        <v>620113</v>
      </c>
      <c r="Z11478" s="31">
        <v>45086</v>
      </c>
      <c r="AA11478">
        <v>15</v>
      </c>
    </row>
    <row r="11479" spans="25:27">
      <c r="Y11479">
        <v>620113</v>
      </c>
      <c r="Z11479" s="31">
        <v>45087</v>
      </c>
      <c r="AA11479">
        <v>17</v>
      </c>
    </row>
    <row r="11480" spans="25:27">
      <c r="Y11480">
        <v>620113</v>
      </c>
      <c r="Z11480" s="31">
        <v>45088</v>
      </c>
      <c r="AA11480">
        <v>13</v>
      </c>
    </row>
    <row r="11481" spans="25:27">
      <c r="Y11481">
        <v>620113</v>
      </c>
      <c r="Z11481" s="31">
        <v>45089</v>
      </c>
      <c r="AA11481">
        <v>12</v>
      </c>
    </row>
    <row r="11482" spans="25:27">
      <c r="Y11482">
        <v>620113</v>
      </c>
      <c r="Z11482" s="31">
        <v>45090</v>
      </c>
      <c r="AA11482">
        <v>8</v>
      </c>
    </row>
    <row r="11483" spans="25:27">
      <c r="Y11483">
        <v>620113</v>
      </c>
      <c r="Z11483" s="31">
        <v>45091</v>
      </c>
      <c r="AA11483">
        <v>0</v>
      </c>
    </row>
    <row r="11484" spans="25:27">
      <c r="Y11484">
        <v>620113</v>
      </c>
      <c r="Z11484" s="31">
        <v>45092</v>
      </c>
      <c r="AA11484">
        <v>0</v>
      </c>
    </row>
    <row r="11485" spans="25:27">
      <c r="Y11485">
        <v>620113</v>
      </c>
      <c r="Z11485" s="31">
        <v>45093</v>
      </c>
      <c r="AA11485">
        <v>0</v>
      </c>
    </row>
    <row r="11486" spans="25:27">
      <c r="Y11486">
        <v>620113</v>
      </c>
      <c r="Z11486" s="31">
        <v>45094</v>
      </c>
      <c r="AA11486">
        <v>0</v>
      </c>
    </row>
    <row r="11487" spans="25:27">
      <c r="Y11487">
        <v>620113</v>
      </c>
      <c r="Z11487" s="31">
        <v>45095</v>
      </c>
      <c r="AA11487">
        <v>0</v>
      </c>
    </row>
    <row r="11488" spans="25:27">
      <c r="Y11488">
        <v>620113</v>
      </c>
      <c r="Z11488" s="31">
        <v>45096</v>
      </c>
      <c r="AA11488">
        <v>8</v>
      </c>
    </row>
    <row r="11489" spans="25:27">
      <c r="Y11489">
        <v>620113</v>
      </c>
      <c r="Z11489" s="31">
        <v>45097</v>
      </c>
      <c r="AA11489">
        <v>0</v>
      </c>
    </row>
    <row r="11490" spans="25:27">
      <c r="Y11490">
        <v>620113</v>
      </c>
      <c r="Z11490" s="31">
        <v>45098</v>
      </c>
      <c r="AA11490">
        <v>0</v>
      </c>
    </row>
    <row r="11491" spans="25:27">
      <c r="Y11491">
        <v>620113</v>
      </c>
      <c r="Z11491" s="31">
        <v>45099</v>
      </c>
      <c r="AA11491">
        <v>0</v>
      </c>
    </row>
    <row r="11492" spans="25:27">
      <c r="Y11492">
        <v>620113</v>
      </c>
      <c r="Z11492" s="31">
        <v>45100</v>
      </c>
      <c r="AA11492">
        <v>0</v>
      </c>
    </row>
    <row r="11493" spans="25:27">
      <c r="Y11493">
        <v>620113</v>
      </c>
      <c r="Z11493" s="31">
        <v>45101</v>
      </c>
      <c r="AA11493">
        <v>1</v>
      </c>
    </row>
    <row r="11494" spans="25:27">
      <c r="Y11494">
        <v>620113</v>
      </c>
      <c r="Z11494" s="31">
        <v>45102</v>
      </c>
      <c r="AA11494">
        <v>0</v>
      </c>
    </row>
    <row r="11495" spans="25:27">
      <c r="Y11495">
        <v>620113</v>
      </c>
      <c r="Z11495" s="31">
        <v>45103</v>
      </c>
      <c r="AA11495">
        <v>0</v>
      </c>
    </row>
    <row r="11496" spans="25:27">
      <c r="Y11496">
        <v>620113</v>
      </c>
      <c r="Z11496" s="31">
        <v>45104</v>
      </c>
      <c r="AA11496">
        <v>0</v>
      </c>
    </row>
    <row r="11497" spans="25:27">
      <c r="Y11497">
        <v>620113</v>
      </c>
      <c r="Z11497" s="31">
        <v>45105</v>
      </c>
      <c r="AA11497">
        <v>0</v>
      </c>
    </row>
    <row r="11498" spans="25:27">
      <c r="Y11498">
        <v>620113</v>
      </c>
      <c r="Z11498" s="31">
        <v>45106</v>
      </c>
      <c r="AA11498">
        <v>0</v>
      </c>
    </row>
    <row r="11499" spans="25:27">
      <c r="Y11499">
        <v>620113</v>
      </c>
      <c r="Z11499" s="31">
        <v>45107</v>
      </c>
      <c r="AA11499">
        <v>14</v>
      </c>
    </row>
    <row r="11500" spans="25:27">
      <c r="Y11500">
        <v>620113</v>
      </c>
      <c r="Z11500" s="31">
        <v>45108</v>
      </c>
      <c r="AA11500">
        <v>4</v>
      </c>
    </row>
    <row r="11501" spans="25:27">
      <c r="Y11501">
        <v>620113</v>
      </c>
      <c r="Z11501" s="31">
        <v>45109</v>
      </c>
      <c r="AA11501">
        <v>5</v>
      </c>
    </row>
    <row r="11502" spans="25:27">
      <c r="Y11502">
        <v>620113</v>
      </c>
      <c r="Z11502" s="31">
        <v>45110</v>
      </c>
      <c r="AA11502">
        <v>9</v>
      </c>
    </row>
    <row r="11503" spans="25:27">
      <c r="Y11503">
        <v>620113</v>
      </c>
      <c r="Z11503" s="31">
        <v>45111</v>
      </c>
      <c r="AA11503">
        <v>18</v>
      </c>
    </row>
    <row r="11504" spans="25:27">
      <c r="Y11504">
        <v>620113</v>
      </c>
      <c r="Z11504" s="31">
        <v>45112</v>
      </c>
      <c r="AA11504">
        <v>2</v>
      </c>
    </row>
    <row r="11505" spans="25:27">
      <c r="Y11505">
        <v>620113</v>
      </c>
      <c r="Z11505" s="31">
        <v>45113</v>
      </c>
      <c r="AA11505">
        <v>13</v>
      </c>
    </row>
    <row r="11506" spans="25:27">
      <c r="Y11506">
        <v>620113</v>
      </c>
      <c r="Z11506" s="31">
        <v>45114</v>
      </c>
      <c r="AA11506">
        <v>5</v>
      </c>
    </row>
    <row r="11507" spans="25:27">
      <c r="Y11507">
        <v>620113</v>
      </c>
      <c r="Z11507" s="31">
        <v>45115</v>
      </c>
      <c r="AA11507">
        <v>7</v>
      </c>
    </row>
    <row r="11508" spans="25:27">
      <c r="Y11508">
        <v>620113</v>
      </c>
      <c r="Z11508" s="31">
        <v>45116</v>
      </c>
      <c r="AA11508">
        <v>9</v>
      </c>
    </row>
    <row r="11509" spans="25:27">
      <c r="Y11509">
        <v>620113</v>
      </c>
      <c r="Z11509" s="31">
        <v>45117</v>
      </c>
      <c r="AA11509">
        <v>13</v>
      </c>
    </row>
    <row r="11510" spans="25:27">
      <c r="Y11510">
        <v>620113</v>
      </c>
      <c r="Z11510" s="31">
        <v>45118</v>
      </c>
      <c r="AA11510">
        <v>10</v>
      </c>
    </row>
    <row r="11511" spans="25:27">
      <c r="Y11511">
        <v>620113</v>
      </c>
      <c r="Z11511" s="31">
        <v>45119</v>
      </c>
      <c r="AA11511">
        <v>10</v>
      </c>
    </row>
    <row r="11512" spans="25:27">
      <c r="Y11512">
        <v>620113</v>
      </c>
      <c r="Z11512" s="31">
        <v>45120</v>
      </c>
      <c r="AA11512">
        <v>13</v>
      </c>
    </row>
    <row r="11513" spans="25:27">
      <c r="Y11513">
        <v>620113</v>
      </c>
      <c r="Z11513" s="31">
        <v>45121</v>
      </c>
      <c r="AA11513">
        <v>15</v>
      </c>
    </row>
    <row r="11514" spans="25:27">
      <c r="Y11514">
        <v>620113</v>
      </c>
      <c r="Z11514" s="31">
        <v>45122</v>
      </c>
      <c r="AA11514">
        <v>12</v>
      </c>
    </row>
    <row r="11515" spans="25:27">
      <c r="Y11515">
        <v>620113</v>
      </c>
      <c r="Z11515" s="31">
        <v>45123</v>
      </c>
      <c r="AA11515">
        <v>18</v>
      </c>
    </row>
    <row r="11516" spans="25:27">
      <c r="Y11516">
        <v>620113</v>
      </c>
      <c r="Z11516" s="31">
        <v>45124</v>
      </c>
      <c r="AA11516">
        <v>14</v>
      </c>
    </row>
    <row r="11517" spans="25:27">
      <c r="Y11517">
        <v>620113</v>
      </c>
      <c r="Z11517" s="31">
        <v>45125</v>
      </c>
      <c r="AA11517">
        <v>9</v>
      </c>
    </row>
    <row r="11518" spans="25:27">
      <c r="Y11518">
        <v>620113</v>
      </c>
      <c r="Z11518" s="31">
        <v>45126</v>
      </c>
      <c r="AA11518">
        <v>19</v>
      </c>
    </row>
    <row r="11519" spans="25:27">
      <c r="Y11519">
        <v>620113</v>
      </c>
      <c r="Z11519" s="31">
        <v>45127</v>
      </c>
      <c r="AA11519">
        <v>0</v>
      </c>
    </row>
    <row r="11520" spans="25:27">
      <c r="Y11520">
        <v>620113</v>
      </c>
      <c r="Z11520" s="31">
        <v>45128</v>
      </c>
      <c r="AA11520">
        <v>0</v>
      </c>
    </row>
    <row r="11521" spans="25:27">
      <c r="Y11521">
        <v>620113</v>
      </c>
      <c r="Z11521" s="31">
        <v>45129</v>
      </c>
      <c r="AA11521">
        <v>19</v>
      </c>
    </row>
    <row r="11522" spans="25:27">
      <c r="Y11522">
        <v>620113</v>
      </c>
      <c r="Z11522" s="31">
        <v>45130</v>
      </c>
      <c r="AA11522">
        <v>5</v>
      </c>
    </row>
    <row r="11523" spans="25:27">
      <c r="Y11523">
        <v>620113</v>
      </c>
      <c r="Z11523" s="31">
        <v>45131</v>
      </c>
      <c r="AA11523">
        <v>17</v>
      </c>
    </row>
    <row r="11524" spans="25:27">
      <c r="Y11524">
        <v>620113</v>
      </c>
      <c r="Z11524" s="31">
        <v>45132</v>
      </c>
      <c r="AA11524">
        <v>17</v>
      </c>
    </row>
    <row r="11525" spans="25:27">
      <c r="Y11525">
        <v>620113</v>
      </c>
      <c r="Z11525" s="31">
        <v>45133</v>
      </c>
      <c r="AA11525">
        <v>12</v>
      </c>
    </row>
    <row r="11526" spans="25:27">
      <c r="Y11526">
        <v>620113</v>
      </c>
      <c r="Z11526" s="31">
        <v>45134</v>
      </c>
      <c r="AA11526">
        <v>5</v>
      </c>
    </row>
    <row r="11527" spans="25:27">
      <c r="Y11527">
        <v>620113</v>
      </c>
      <c r="Z11527" s="31">
        <v>45135</v>
      </c>
      <c r="AA11527">
        <v>9</v>
      </c>
    </row>
    <row r="11528" spans="25:27">
      <c r="Y11528">
        <v>620113</v>
      </c>
      <c r="Z11528" s="31">
        <v>45136</v>
      </c>
      <c r="AA11528">
        <v>5</v>
      </c>
    </row>
    <row r="11529" spans="25:27">
      <c r="Y11529">
        <v>620113</v>
      </c>
      <c r="Z11529" s="31">
        <v>45137</v>
      </c>
      <c r="AA11529">
        <v>7</v>
      </c>
    </row>
    <row r="11530" spans="25:27">
      <c r="Y11530">
        <v>620113</v>
      </c>
      <c r="Z11530" s="31">
        <v>45138</v>
      </c>
      <c r="AA11530">
        <v>5</v>
      </c>
    </row>
    <row r="11531" spans="25:27">
      <c r="Y11531">
        <v>620113</v>
      </c>
      <c r="Z11531" s="31">
        <v>45139</v>
      </c>
      <c r="AA11531">
        <v>1</v>
      </c>
    </row>
    <row r="11532" spans="25:27">
      <c r="Y11532">
        <v>620113</v>
      </c>
      <c r="Z11532" s="31">
        <v>45140</v>
      </c>
      <c r="AA11532">
        <v>9</v>
      </c>
    </row>
    <row r="11533" spans="25:27">
      <c r="Y11533">
        <v>620113</v>
      </c>
      <c r="Z11533" s="31">
        <v>45141</v>
      </c>
      <c r="AA11533">
        <v>6</v>
      </c>
    </row>
    <row r="11534" spans="25:27">
      <c r="Y11534">
        <v>620113</v>
      </c>
      <c r="Z11534" s="31">
        <v>45142</v>
      </c>
      <c r="AA11534">
        <v>5</v>
      </c>
    </row>
    <row r="11535" spans="25:27">
      <c r="Y11535">
        <v>620113</v>
      </c>
      <c r="Z11535" s="31">
        <v>45143</v>
      </c>
      <c r="AA11535">
        <v>5</v>
      </c>
    </row>
    <row r="11536" spans="25:27">
      <c r="Y11536">
        <v>620113</v>
      </c>
      <c r="Z11536" s="31">
        <v>45144</v>
      </c>
      <c r="AA11536">
        <v>10</v>
      </c>
    </row>
    <row r="11537" spans="25:27">
      <c r="Y11537">
        <v>620113</v>
      </c>
      <c r="Z11537" s="31">
        <v>45145</v>
      </c>
      <c r="AA11537">
        <v>9</v>
      </c>
    </row>
    <row r="11538" spans="25:27">
      <c r="Y11538">
        <v>620113</v>
      </c>
      <c r="Z11538" s="31">
        <v>45146</v>
      </c>
      <c r="AA11538">
        <v>11</v>
      </c>
    </row>
    <row r="11539" spans="25:27">
      <c r="Y11539">
        <v>620113</v>
      </c>
      <c r="Z11539" s="31">
        <v>45147</v>
      </c>
      <c r="AA11539">
        <v>2</v>
      </c>
    </row>
    <row r="11540" spans="25:27">
      <c r="Y11540">
        <v>620113</v>
      </c>
      <c r="Z11540" s="31">
        <v>45148</v>
      </c>
      <c r="AA11540">
        <v>0</v>
      </c>
    </row>
    <row r="11541" spans="25:27">
      <c r="Y11541">
        <v>620113</v>
      </c>
      <c r="Z11541" s="31">
        <v>45149</v>
      </c>
      <c r="AA11541">
        <v>0</v>
      </c>
    </row>
    <row r="11542" spans="25:27">
      <c r="Y11542">
        <v>620113</v>
      </c>
      <c r="Z11542" s="31">
        <v>45150</v>
      </c>
      <c r="AA11542">
        <v>0</v>
      </c>
    </row>
    <row r="11543" spans="25:27">
      <c r="Y11543">
        <v>620113</v>
      </c>
      <c r="Z11543" s="31">
        <v>45151</v>
      </c>
      <c r="AA11543">
        <v>2</v>
      </c>
    </row>
    <row r="11544" spans="25:27">
      <c r="Y11544">
        <v>620113</v>
      </c>
      <c r="Z11544" s="31">
        <v>45152</v>
      </c>
      <c r="AA11544">
        <v>7</v>
      </c>
    </row>
    <row r="11545" spans="25:27">
      <c r="Y11545">
        <v>620113</v>
      </c>
      <c r="Z11545" s="31">
        <v>45153</v>
      </c>
      <c r="AA11545">
        <v>0</v>
      </c>
    </row>
    <row r="11546" spans="25:27">
      <c r="Y11546">
        <v>620113</v>
      </c>
      <c r="Z11546" s="31">
        <v>45154</v>
      </c>
      <c r="AA11546">
        <v>23</v>
      </c>
    </row>
    <row r="11547" spans="25:27">
      <c r="Y11547">
        <v>620113</v>
      </c>
      <c r="Z11547" s="31">
        <v>45155</v>
      </c>
      <c r="AA11547">
        <v>9</v>
      </c>
    </row>
    <row r="11548" spans="25:27">
      <c r="Y11548">
        <v>620113</v>
      </c>
      <c r="Z11548" s="31">
        <v>45156</v>
      </c>
      <c r="AA11548">
        <v>17</v>
      </c>
    </row>
    <row r="11549" spans="25:27">
      <c r="Y11549">
        <v>620113</v>
      </c>
      <c r="Z11549" s="31">
        <v>45157</v>
      </c>
      <c r="AA11549">
        <v>16</v>
      </c>
    </row>
    <row r="11550" spans="25:27">
      <c r="Y11550">
        <v>620113</v>
      </c>
      <c r="Z11550" s="31">
        <v>45158</v>
      </c>
      <c r="AA11550">
        <v>1</v>
      </c>
    </row>
    <row r="11551" spans="25:27">
      <c r="Y11551">
        <v>620113</v>
      </c>
      <c r="Z11551" s="31">
        <v>45159</v>
      </c>
      <c r="AA11551">
        <v>15</v>
      </c>
    </row>
    <row r="11552" spans="25:27">
      <c r="Y11552">
        <v>620113</v>
      </c>
      <c r="Z11552" s="31">
        <v>45160</v>
      </c>
      <c r="AA11552">
        <v>10</v>
      </c>
    </row>
    <row r="11553" spans="25:27">
      <c r="Y11553">
        <v>620113</v>
      </c>
      <c r="Z11553" s="31">
        <v>45161</v>
      </c>
      <c r="AA11553">
        <v>8</v>
      </c>
    </row>
    <row r="11554" spans="25:27">
      <c r="Y11554">
        <v>620113</v>
      </c>
      <c r="Z11554" s="31">
        <v>45162</v>
      </c>
      <c r="AA11554">
        <v>4</v>
      </c>
    </row>
    <row r="11555" spans="25:27">
      <c r="Y11555">
        <v>620113</v>
      </c>
      <c r="Z11555" s="31">
        <v>45163</v>
      </c>
      <c r="AA11555">
        <v>12</v>
      </c>
    </row>
    <row r="11556" spans="25:27">
      <c r="Y11556">
        <v>620113</v>
      </c>
      <c r="Z11556" s="31">
        <v>45164</v>
      </c>
      <c r="AA11556">
        <v>9</v>
      </c>
    </row>
    <row r="11557" spans="25:27">
      <c r="Y11557">
        <v>620113</v>
      </c>
      <c r="Z11557" s="31">
        <v>45165</v>
      </c>
      <c r="AA11557">
        <v>7</v>
      </c>
    </row>
    <row r="11558" spans="25:27">
      <c r="Y11558">
        <v>620113</v>
      </c>
      <c r="Z11558" s="31">
        <v>45166</v>
      </c>
      <c r="AA11558">
        <v>1</v>
      </c>
    </row>
    <row r="11559" spans="25:27">
      <c r="Y11559">
        <v>620113</v>
      </c>
      <c r="Z11559" s="31">
        <v>45167</v>
      </c>
      <c r="AA11559">
        <v>9</v>
      </c>
    </row>
    <row r="11560" spans="25:27">
      <c r="Y11560">
        <v>620113</v>
      </c>
      <c r="Z11560" s="31">
        <v>45168</v>
      </c>
      <c r="AA11560">
        <v>4</v>
      </c>
    </row>
    <row r="11561" spans="25:27">
      <c r="Y11561">
        <v>620113</v>
      </c>
      <c r="Z11561" s="31">
        <v>45169</v>
      </c>
      <c r="AA11561">
        <v>5</v>
      </c>
    </row>
    <row r="11562" spans="25:27">
      <c r="Y11562">
        <v>620113</v>
      </c>
      <c r="Z11562" s="31">
        <v>45170</v>
      </c>
      <c r="AA11562">
        <v>1</v>
      </c>
    </row>
    <row r="11563" spans="25:27">
      <c r="Y11563">
        <v>620113</v>
      </c>
      <c r="Z11563" s="31">
        <v>45171</v>
      </c>
      <c r="AA11563">
        <v>1</v>
      </c>
    </row>
    <row r="11564" spans="25:27">
      <c r="Y11564">
        <v>620113</v>
      </c>
      <c r="Z11564" s="31">
        <v>45172</v>
      </c>
      <c r="AA11564">
        <v>0</v>
      </c>
    </row>
    <row r="11565" spans="25:27">
      <c r="Y11565">
        <v>620113</v>
      </c>
      <c r="Z11565" s="31">
        <v>45173</v>
      </c>
      <c r="AA11565">
        <v>0</v>
      </c>
    </row>
    <row r="11566" spans="25:27">
      <c r="Y11566">
        <v>620113</v>
      </c>
      <c r="Z11566" s="31">
        <v>45174</v>
      </c>
      <c r="AA11566">
        <v>0</v>
      </c>
    </row>
    <row r="11567" spans="25:27">
      <c r="Y11567">
        <v>620113</v>
      </c>
      <c r="Z11567" s="31">
        <v>45175</v>
      </c>
      <c r="AA11567">
        <v>0</v>
      </c>
    </row>
    <row r="11568" spans="25:27">
      <c r="Y11568">
        <v>620113</v>
      </c>
      <c r="Z11568" s="31">
        <v>45176</v>
      </c>
      <c r="AA11568">
        <v>0</v>
      </c>
    </row>
    <row r="11569" spans="25:27">
      <c r="Y11569">
        <v>620113</v>
      </c>
      <c r="Z11569" s="31">
        <v>45177</v>
      </c>
      <c r="AA11569">
        <v>0</v>
      </c>
    </row>
    <row r="11570" spans="25:27">
      <c r="Y11570">
        <v>620113</v>
      </c>
      <c r="Z11570" s="31">
        <v>45178</v>
      </c>
      <c r="AA11570">
        <v>0</v>
      </c>
    </row>
    <row r="11571" spans="25:27">
      <c r="Y11571">
        <v>620113</v>
      </c>
      <c r="Z11571" s="31">
        <v>45179</v>
      </c>
      <c r="AA11571">
        <v>0</v>
      </c>
    </row>
    <row r="11572" spans="25:27">
      <c r="Y11572">
        <v>620113</v>
      </c>
      <c r="Z11572" s="31">
        <v>45180</v>
      </c>
      <c r="AA11572">
        <v>2</v>
      </c>
    </row>
    <row r="11573" spans="25:27">
      <c r="Y11573">
        <v>620113</v>
      </c>
      <c r="Z11573" s="31">
        <v>45181</v>
      </c>
      <c r="AA11573">
        <v>0</v>
      </c>
    </row>
    <row r="11574" spans="25:27">
      <c r="Y11574">
        <v>620113</v>
      </c>
      <c r="Z11574" s="31">
        <v>45182</v>
      </c>
      <c r="AA11574">
        <v>0</v>
      </c>
    </row>
    <row r="11575" spans="25:27">
      <c r="Y11575">
        <v>620113</v>
      </c>
      <c r="Z11575" s="31">
        <v>45183</v>
      </c>
      <c r="AA11575">
        <v>0</v>
      </c>
    </row>
    <row r="11576" spans="25:27">
      <c r="Y11576">
        <v>620113</v>
      </c>
      <c r="Z11576" s="31">
        <v>45184</v>
      </c>
      <c r="AA11576">
        <v>0</v>
      </c>
    </row>
    <row r="11577" spans="25:27">
      <c r="Y11577">
        <v>620113</v>
      </c>
      <c r="Z11577" s="31">
        <v>45185</v>
      </c>
      <c r="AA11577">
        <v>0</v>
      </c>
    </row>
    <row r="11578" spans="25:27">
      <c r="Y11578">
        <v>620113</v>
      </c>
      <c r="Z11578" s="31">
        <v>45186</v>
      </c>
      <c r="AA11578">
        <v>0</v>
      </c>
    </row>
    <row r="11579" spans="25:27">
      <c r="Y11579">
        <v>620113</v>
      </c>
      <c r="Z11579" s="31">
        <v>45187</v>
      </c>
      <c r="AA11579">
        <v>0</v>
      </c>
    </row>
    <row r="11580" spans="25:27">
      <c r="Y11580">
        <v>620113</v>
      </c>
      <c r="Z11580" s="31">
        <v>45188</v>
      </c>
      <c r="AA11580">
        <v>0</v>
      </c>
    </row>
    <row r="11581" spans="25:27">
      <c r="Y11581">
        <v>620113</v>
      </c>
      <c r="Z11581" s="31">
        <v>45189</v>
      </c>
      <c r="AA11581">
        <v>0</v>
      </c>
    </row>
    <row r="11582" spans="25:27">
      <c r="Y11582">
        <v>620113</v>
      </c>
      <c r="Z11582" s="31">
        <v>45190</v>
      </c>
      <c r="AA11582">
        <v>0</v>
      </c>
    </row>
    <row r="11583" spans="25:27">
      <c r="Y11583">
        <v>620113</v>
      </c>
      <c r="Z11583" s="31">
        <v>45191</v>
      </c>
      <c r="AA11583">
        <v>0</v>
      </c>
    </row>
    <row r="11584" spans="25:27">
      <c r="Y11584">
        <v>620113</v>
      </c>
      <c r="Z11584" s="31">
        <v>45192</v>
      </c>
      <c r="AA11584">
        <v>9</v>
      </c>
    </row>
    <row r="11585" spans="25:27">
      <c r="Y11585">
        <v>620113</v>
      </c>
      <c r="Z11585" s="31">
        <v>45193</v>
      </c>
      <c r="AA11585">
        <v>5</v>
      </c>
    </row>
    <row r="11586" spans="25:27">
      <c r="Y11586">
        <v>620113</v>
      </c>
      <c r="Z11586" s="31">
        <v>45194</v>
      </c>
      <c r="AA11586">
        <v>0</v>
      </c>
    </row>
    <row r="11587" spans="25:27">
      <c r="Y11587">
        <v>620113</v>
      </c>
      <c r="Z11587" s="31">
        <v>45195</v>
      </c>
      <c r="AA11587">
        <v>0</v>
      </c>
    </row>
    <row r="11588" spans="25:27">
      <c r="Y11588">
        <v>620113</v>
      </c>
      <c r="Z11588" s="31">
        <v>45196</v>
      </c>
      <c r="AA11588">
        <v>13</v>
      </c>
    </row>
    <row r="11589" spans="25:27">
      <c r="Y11589">
        <v>620113</v>
      </c>
      <c r="Z11589" s="31">
        <v>45197</v>
      </c>
      <c r="AA11589">
        <v>12</v>
      </c>
    </row>
    <row r="11590" spans="25:27">
      <c r="Y11590">
        <v>620113</v>
      </c>
      <c r="Z11590" s="31">
        <v>45198</v>
      </c>
      <c r="AA11590">
        <v>9</v>
      </c>
    </row>
    <row r="11591" spans="25:27">
      <c r="Y11591">
        <v>620113</v>
      </c>
      <c r="Z11591" s="31">
        <v>45199</v>
      </c>
      <c r="AA11591">
        <v>0</v>
      </c>
    </row>
    <row r="11592" spans="25:27">
      <c r="Y11592">
        <v>620113</v>
      </c>
      <c r="Z11592" s="31">
        <v>45200</v>
      </c>
      <c r="AA11592">
        <v>19</v>
      </c>
    </row>
    <row r="11593" spans="25:27">
      <c r="Y11593">
        <v>620113</v>
      </c>
      <c r="Z11593" s="31">
        <v>45201</v>
      </c>
      <c r="AA11593">
        <v>3</v>
      </c>
    </row>
    <row r="11594" spans="25:27">
      <c r="Y11594">
        <v>620113</v>
      </c>
      <c r="Z11594" s="31">
        <v>45202</v>
      </c>
      <c r="AA11594">
        <v>10</v>
      </c>
    </row>
    <row r="11595" spans="25:27">
      <c r="Y11595">
        <v>620113</v>
      </c>
      <c r="Z11595" s="31">
        <v>45203</v>
      </c>
      <c r="AA11595">
        <v>22</v>
      </c>
    </row>
    <row r="11596" spans="25:27">
      <c r="Y11596">
        <v>620113</v>
      </c>
      <c r="Z11596" s="31">
        <v>45204</v>
      </c>
      <c r="AA11596">
        <v>16</v>
      </c>
    </row>
    <row r="11597" spans="25:27">
      <c r="Y11597">
        <v>620113</v>
      </c>
      <c r="Z11597" s="31">
        <v>45205</v>
      </c>
      <c r="AA11597">
        <v>11</v>
      </c>
    </row>
    <row r="11598" spans="25:27">
      <c r="Y11598">
        <v>620113</v>
      </c>
      <c r="Z11598" s="31">
        <v>45206</v>
      </c>
      <c r="AA11598">
        <v>9</v>
      </c>
    </row>
    <row r="11599" spans="25:27">
      <c r="Y11599">
        <v>620113</v>
      </c>
      <c r="Z11599" s="31">
        <v>45207</v>
      </c>
      <c r="AA11599">
        <v>14</v>
      </c>
    </row>
    <row r="11600" spans="25:27">
      <c r="Y11600">
        <v>620113</v>
      </c>
      <c r="Z11600" s="31">
        <v>45208</v>
      </c>
      <c r="AA11600">
        <v>6</v>
      </c>
    </row>
    <row r="11601" spans="25:27">
      <c r="Y11601">
        <v>620113</v>
      </c>
      <c r="Z11601" s="31">
        <v>45209</v>
      </c>
      <c r="AA11601">
        <v>0</v>
      </c>
    </row>
    <row r="11602" spans="25:27">
      <c r="Y11602">
        <v>620113</v>
      </c>
      <c r="Z11602" s="31">
        <v>45210</v>
      </c>
      <c r="AA11602">
        <v>0</v>
      </c>
    </row>
    <row r="11603" spans="25:27">
      <c r="Y11603">
        <v>620113</v>
      </c>
      <c r="Z11603" s="31">
        <v>45211</v>
      </c>
      <c r="AA11603">
        <v>14</v>
      </c>
    </row>
    <row r="11604" spans="25:27">
      <c r="Y11604">
        <v>620113</v>
      </c>
      <c r="Z11604" s="31">
        <v>45212</v>
      </c>
      <c r="AA11604">
        <v>0</v>
      </c>
    </row>
    <row r="11605" spans="25:27">
      <c r="Y11605">
        <v>620113</v>
      </c>
      <c r="Z11605" s="31">
        <v>45213</v>
      </c>
      <c r="AA11605">
        <v>5</v>
      </c>
    </row>
    <row r="11606" spans="25:27">
      <c r="Y11606">
        <v>620113</v>
      </c>
      <c r="Z11606" s="31">
        <v>45214</v>
      </c>
      <c r="AA11606">
        <v>9</v>
      </c>
    </row>
    <row r="11607" spans="25:27">
      <c r="Y11607">
        <v>620113</v>
      </c>
      <c r="Z11607" s="31">
        <v>45215</v>
      </c>
      <c r="AA11607">
        <v>18</v>
      </c>
    </row>
    <row r="11608" spans="25:27">
      <c r="Y11608">
        <v>620113</v>
      </c>
      <c r="Z11608" s="31">
        <v>45216</v>
      </c>
      <c r="AA11608">
        <v>16</v>
      </c>
    </row>
    <row r="11609" spans="25:27">
      <c r="Y11609">
        <v>620113</v>
      </c>
      <c r="Z11609" s="31">
        <v>45217</v>
      </c>
      <c r="AA11609">
        <v>22</v>
      </c>
    </row>
    <row r="11610" spans="25:27">
      <c r="Y11610">
        <v>620113</v>
      </c>
      <c r="Z11610" s="31">
        <v>45218</v>
      </c>
      <c r="AA11610">
        <v>20</v>
      </c>
    </row>
    <row r="11611" spans="25:27">
      <c r="Y11611">
        <v>620113</v>
      </c>
      <c r="Z11611" s="31">
        <v>45219</v>
      </c>
      <c r="AA11611">
        <v>0</v>
      </c>
    </row>
    <row r="11612" spans="25:27">
      <c r="Y11612">
        <v>620113</v>
      </c>
      <c r="Z11612" s="31">
        <v>45220</v>
      </c>
      <c r="AA11612">
        <v>0</v>
      </c>
    </row>
    <row r="11613" spans="25:27">
      <c r="Y11613">
        <v>620113</v>
      </c>
      <c r="Z11613" s="31">
        <v>45221</v>
      </c>
      <c r="AA11613">
        <v>0</v>
      </c>
    </row>
    <row r="11614" spans="25:27">
      <c r="Y11614">
        <v>620113</v>
      </c>
      <c r="Z11614" s="31">
        <v>45222</v>
      </c>
      <c r="AA11614">
        <v>0</v>
      </c>
    </row>
    <row r="11615" spans="25:27">
      <c r="Y11615">
        <v>620113</v>
      </c>
      <c r="Z11615" s="31">
        <v>45223</v>
      </c>
      <c r="AA11615">
        <v>0</v>
      </c>
    </row>
    <row r="11616" spans="25:27">
      <c r="Y11616">
        <v>620113</v>
      </c>
      <c r="Z11616" s="31">
        <v>45224</v>
      </c>
      <c r="AA11616">
        <v>0</v>
      </c>
    </row>
    <row r="11617" spans="25:27">
      <c r="Y11617">
        <v>620113</v>
      </c>
      <c r="Z11617" s="31">
        <v>45225</v>
      </c>
      <c r="AA11617">
        <v>0</v>
      </c>
    </row>
    <row r="11618" spans="25:27">
      <c r="Y11618">
        <v>620113</v>
      </c>
      <c r="Z11618" s="31">
        <v>45226</v>
      </c>
      <c r="AA11618">
        <v>0</v>
      </c>
    </row>
    <row r="11619" spans="25:27">
      <c r="Y11619">
        <v>620113</v>
      </c>
      <c r="Z11619" s="31">
        <v>45227</v>
      </c>
      <c r="AA11619">
        <v>11</v>
      </c>
    </row>
    <row r="11620" spans="25:27">
      <c r="Y11620">
        <v>620113</v>
      </c>
      <c r="Z11620" s="31">
        <v>45228</v>
      </c>
      <c r="AA11620">
        <v>0</v>
      </c>
    </row>
    <row r="11621" spans="25:27">
      <c r="Y11621">
        <v>620113</v>
      </c>
      <c r="Z11621" s="31">
        <v>45229</v>
      </c>
      <c r="AA11621">
        <v>0</v>
      </c>
    </row>
    <row r="11622" spans="25:27">
      <c r="Y11622">
        <v>620113</v>
      </c>
      <c r="Z11622" s="31">
        <v>45230</v>
      </c>
      <c r="AA11622">
        <v>0</v>
      </c>
    </row>
    <row r="11623" spans="25:27">
      <c r="Y11623">
        <v>620113</v>
      </c>
      <c r="Z11623" s="31">
        <v>45231</v>
      </c>
      <c r="AA11623">
        <v>0</v>
      </c>
    </row>
    <row r="11624" spans="25:27">
      <c r="Y11624">
        <v>620113</v>
      </c>
      <c r="Z11624" s="31">
        <v>45232</v>
      </c>
      <c r="AA11624">
        <v>14</v>
      </c>
    </row>
    <row r="11625" spans="25:27">
      <c r="Y11625">
        <v>620113</v>
      </c>
      <c r="Z11625" s="31">
        <v>45233</v>
      </c>
      <c r="AA11625">
        <v>1</v>
      </c>
    </row>
    <row r="11626" spans="25:27">
      <c r="Y11626">
        <v>620113</v>
      </c>
      <c r="Z11626" s="31">
        <v>45234</v>
      </c>
      <c r="AA11626">
        <v>13</v>
      </c>
    </row>
    <row r="11627" spans="25:27">
      <c r="Y11627">
        <v>620113</v>
      </c>
      <c r="Z11627" s="31">
        <v>45235</v>
      </c>
      <c r="AA11627">
        <v>18</v>
      </c>
    </row>
    <row r="11628" spans="25:27">
      <c r="Y11628">
        <v>620113</v>
      </c>
      <c r="Z11628" s="31">
        <v>45236</v>
      </c>
      <c r="AA11628">
        <v>0</v>
      </c>
    </row>
    <row r="11629" spans="25:27">
      <c r="Y11629">
        <v>620113</v>
      </c>
      <c r="Z11629" s="31">
        <v>45237</v>
      </c>
      <c r="AA11629">
        <v>10</v>
      </c>
    </row>
    <row r="11630" spans="25:27">
      <c r="Y11630">
        <v>620113</v>
      </c>
      <c r="Z11630" s="31">
        <v>45238</v>
      </c>
      <c r="AA11630">
        <v>0</v>
      </c>
    </row>
    <row r="11631" spans="25:27">
      <c r="Y11631">
        <v>620113</v>
      </c>
      <c r="Z11631" s="31">
        <v>45239</v>
      </c>
      <c r="AA11631">
        <v>0</v>
      </c>
    </row>
    <row r="11632" spans="25:27">
      <c r="Y11632">
        <v>620113</v>
      </c>
      <c r="Z11632" s="31">
        <v>45240</v>
      </c>
      <c r="AA11632">
        <v>0</v>
      </c>
    </row>
    <row r="11633" spans="25:27">
      <c r="Y11633">
        <v>620113</v>
      </c>
      <c r="Z11633" s="31">
        <v>45241</v>
      </c>
      <c r="AA11633">
        <v>0</v>
      </c>
    </row>
    <row r="11634" spans="25:27">
      <c r="Y11634">
        <v>620113</v>
      </c>
      <c r="Z11634" s="31">
        <v>45242</v>
      </c>
      <c r="AA11634">
        <v>0</v>
      </c>
    </row>
    <row r="11635" spans="25:27">
      <c r="Y11635">
        <v>620113</v>
      </c>
      <c r="Z11635" s="31">
        <v>45243</v>
      </c>
      <c r="AA11635">
        <v>0</v>
      </c>
    </row>
    <row r="11636" spans="25:27">
      <c r="Y11636">
        <v>620113</v>
      </c>
      <c r="Z11636" s="31">
        <v>45244</v>
      </c>
      <c r="AA11636">
        <v>0</v>
      </c>
    </row>
    <row r="11637" spans="25:27">
      <c r="Y11637">
        <v>620113</v>
      </c>
      <c r="Z11637" s="31">
        <v>45245</v>
      </c>
      <c r="AA11637">
        <v>0</v>
      </c>
    </row>
    <row r="11638" spans="25:27">
      <c r="Y11638">
        <v>620113</v>
      </c>
      <c r="Z11638" s="31">
        <v>45246</v>
      </c>
      <c r="AA11638">
        <v>0</v>
      </c>
    </row>
    <row r="11639" spans="25:27">
      <c r="Y11639">
        <v>620113</v>
      </c>
      <c r="Z11639" s="31">
        <v>45247</v>
      </c>
      <c r="AA11639">
        <v>0</v>
      </c>
    </row>
    <row r="11640" spans="25:27">
      <c r="Y11640">
        <v>620113</v>
      </c>
      <c r="Z11640" s="31">
        <v>45248</v>
      </c>
      <c r="AA11640">
        <v>4</v>
      </c>
    </row>
    <row r="11641" spans="25:27">
      <c r="Y11641">
        <v>620113</v>
      </c>
      <c r="Z11641" s="31">
        <v>45249</v>
      </c>
      <c r="AA11641">
        <v>2</v>
      </c>
    </row>
    <row r="11642" spans="25:27">
      <c r="Y11642">
        <v>620113</v>
      </c>
      <c r="Z11642" s="31">
        <v>45250</v>
      </c>
      <c r="AA11642">
        <v>0</v>
      </c>
    </row>
    <row r="11643" spans="25:27">
      <c r="Y11643">
        <v>620113</v>
      </c>
      <c r="Z11643" s="31">
        <v>45251</v>
      </c>
      <c r="AA11643">
        <v>0</v>
      </c>
    </row>
    <row r="11644" spans="25:27">
      <c r="Y11644">
        <v>620113</v>
      </c>
      <c r="Z11644" s="31">
        <v>45252</v>
      </c>
      <c r="AA11644">
        <v>0</v>
      </c>
    </row>
    <row r="11645" spans="25:27">
      <c r="Y11645">
        <v>620113</v>
      </c>
      <c r="Z11645" s="31">
        <v>45253</v>
      </c>
      <c r="AA11645">
        <v>0</v>
      </c>
    </row>
    <row r="11646" spans="25:27">
      <c r="Y11646">
        <v>620113</v>
      </c>
      <c r="Z11646" s="31">
        <v>45254</v>
      </c>
      <c r="AA11646">
        <v>0</v>
      </c>
    </row>
    <row r="11647" spans="25:27">
      <c r="Y11647">
        <v>620113</v>
      </c>
      <c r="Z11647" s="31">
        <v>45255</v>
      </c>
      <c r="AA11647">
        <v>0</v>
      </c>
    </row>
    <row r="11648" spans="25:27">
      <c r="Y11648">
        <v>620113</v>
      </c>
      <c r="Z11648" s="31">
        <v>45256</v>
      </c>
      <c r="AA11648">
        <v>0</v>
      </c>
    </row>
    <row r="11649" spans="25:27">
      <c r="Y11649">
        <v>620113</v>
      </c>
      <c r="Z11649" s="31">
        <v>45257</v>
      </c>
      <c r="AA11649">
        <v>0</v>
      </c>
    </row>
    <row r="11650" spans="25:27">
      <c r="Y11650">
        <v>620113</v>
      </c>
      <c r="Z11650" s="31">
        <v>45258</v>
      </c>
      <c r="AA11650">
        <v>0</v>
      </c>
    </row>
    <row r="11651" spans="25:27">
      <c r="Y11651">
        <v>620113</v>
      </c>
      <c r="Z11651" s="31">
        <v>45259</v>
      </c>
      <c r="AA11651">
        <v>0</v>
      </c>
    </row>
    <row r="11652" spans="25:27">
      <c r="Y11652">
        <v>620113</v>
      </c>
      <c r="Z11652" s="31">
        <v>45260</v>
      </c>
      <c r="AA11652">
        <v>0</v>
      </c>
    </row>
    <row r="11653" spans="25:27">
      <c r="Y11653">
        <v>620113</v>
      </c>
      <c r="Z11653" s="31">
        <v>45261</v>
      </c>
      <c r="AA11653">
        <v>0</v>
      </c>
    </row>
    <row r="11654" spans="25:27">
      <c r="Y11654">
        <v>620113</v>
      </c>
      <c r="Z11654" s="31">
        <v>45262</v>
      </c>
      <c r="AA11654">
        <v>0</v>
      </c>
    </row>
    <row r="11655" spans="25:27">
      <c r="Y11655">
        <v>620113</v>
      </c>
      <c r="Z11655" s="31">
        <v>45263</v>
      </c>
      <c r="AA11655">
        <v>0</v>
      </c>
    </row>
    <row r="11656" spans="25:27">
      <c r="Y11656">
        <v>620113</v>
      </c>
      <c r="Z11656" s="31">
        <v>45264</v>
      </c>
      <c r="AA11656">
        <v>0</v>
      </c>
    </row>
    <row r="11657" spans="25:27">
      <c r="Y11657">
        <v>620113</v>
      </c>
      <c r="Z11657" s="31">
        <v>45265</v>
      </c>
      <c r="AA11657">
        <v>0</v>
      </c>
    </row>
    <row r="11658" spans="25:27">
      <c r="Y11658">
        <v>620113</v>
      </c>
      <c r="Z11658" s="31">
        <v>45266</v>
      </c>
      <c r="AA11658">
        <v>0</v>
      </c>
    </row>
    <row r="11659" spans="25:27">
      <c r="Y11659">
        <v>620113</v>
      </c>
      <c r="Z11659" s="31">
        <v>45267</v>
      </c>
      <c r="AA11659">
        <v>0</v>
      </c>
    </row>
    <row r="11660" spans="25:27">
      <c r="Y11660">
        <v>620113</v>
      </c>
      <c r="Z11660" s="31">
        <v>45268</v>
      </c>
      <c r="AA11660">
        <v>0</v>
      </c>
    </row>
    <row r="11661" spans="25:27">
      <c r="Y11661">
        <v>620113</v>
      </c>
      <c r="Z11661" s="31">
        <v>45269</v>
      </c>
      <c r="AA11661">
        <v>0</v>
      </c>
    </row>
    <row r="11662" spans="25:27">
      <c r="Y11662">
        <v>620113</v>
      </c>
      <c r="Z11662" s="31">
        <v>45270</v>
      </c>
      <c r="AA11662">
        <v>0</v>
      </c>
    </row>
    <row r="11663" spans="25:27">
      <c r="Y11663">
        <v>620113</v>
      </c>
      <c r="Z11663" s="31">
        <v>45271</v>
      </c>
      <c r="AA11663">
        <v>0</v>
      </c>
    </row>
    <row r="11664" spans="25:27">
      <c r="Y11664">
        <v>620113</v>
      </c>
      <c r="Z11664" s="31">
        <v>45272</v>
      </c>
      <c r="AA11664">
        <v>17</v>
      </c>
    </row>
    <row r="11665" spans="25:27">
      <c r="Y11665">
        <v>620113</v>
      </c>
      <c r="Z11665" s="31">
        <v>45273</v>
      </c>
      <c r="AA11665">
        <v>7</v>
      </c>
    </row>
    <row r="11666" spans="25:27">
      <c r="Y11666">
        <v>620113</v>
      </c>
      <c r="Z11666" s="31">
        <v>45274</v>
      </c>
      <c r="AA11666">
        <v>11</v>
      </c>
    </row>
    <row r="11667" spans="25:27">
      <c r="Y11667">
        <v>620113</v>
      </c>
      <c r="Z11667" s="31">
        <v>45275</v>
      </c>
      <c r="AA11667">
        <v>16</v>
      </c>
    </row>
    <row r="11668" spans="25:27">
      <c r="Y11668">
        <v>620113</v>
      </c>
      <c r="Z11668" s="31">
        <v>45276</v>
      </c>
      <c r="AA11668">
        <v>6</v>
      </c>
    </row>
    <row r="11669" spans="25:27">
      <c r="Y11669">
        <v>620113</v>
      </c>
      <c r="Z11669" s="31">
        <v>45277</v>
      </c>
      <c r="AA11669">
        <v>13</v>
      </c>
    </row>
    <row r="11670" spans="25:27">
      <c r="Y11670">
        <v>620113</v>
      </c>
      <c r="Z11670" s="31">
        <v>45278</v>
      </c>
      <c r="AA11670">
        <v>18</v>
      </c>
    </row>
    <row r="11671" spans="25:27">
      <c r="Y11671">
        <v>620113</v>
      </c>
      <c r="Z11671" s="31">
        <v>45279</v>
      </c>
      <c r="AA11671">
        <v>17</v>
      </c>
    </row>
    <row r="11672" spans="25:27">
      <c r="Y11672">
        <v>620113</v>
      </c>
      <c r="Z11672" s="31">
        <v>45280</v>
      </c>
      <c r="AA11672">
        <v>0</v>
      </c>
    </row>
    <row r="11673" spans="25:27">
      <c r="Y11673">
        <v>620113</v>
      </c>
      <c r="Z11673" s="31">
        <v>45281</v>
      </c>
      <c r="AA11673">
        <v>0</v>
      </c>
    </row>
    <row r="11674" spans="25:27">
      <c r="Y11674">
        <v>620113</v>
      </c>
      <c r="Z11674" s="31">
        <v>45282</v>
      </c>
      <c r="AA11674">
        <v>2</v>
      </c>
    </row>
    <row r="11675" spans="25:27">
      <c r="Y11675">
        <v>620113</v>
      </c>
      <c r="Z11675" s="31">
        <v>45283</v>
      </c>
      <c r="AA11675">
        <v>0</v>
      </c>
    </row>
    <row r="11676" spans="25:27">
      <c r="Y11676">
        <v>620113</v>
      </c>
      <c r="Z11676" s="31">
        <v>45284</v>
      </c>
      <c r="AA11676">
        <v>0</v>
      </c>
    </row>
    <row r="11677" spans="25:27">
      <c r="Y11677">
        <v>620113</v>
      </c>
      <c r="Z11677" s="31">
        <v>45285</v>
      </c>
      <c r="AA11677">
        <v>9</v>
      </c>
    </row>
    <row r="11678" spans="25:27">
      <c r="Y11678">
        <v>620113</v>
      </c>
      <c r="Z11678" s="31">
        <v>45286</v>
      </c>
      <c r="AA11678">
        <v>21</v>
      </c>
    </row>
    <row r="11679" spans="25:27">
      <c r="Y11679">
        <v>620113</v>
      </c>
      <c r="Z11679" s="31">
        <v>45287</v>
      </c>
      <c r="AA11679">
        <v>0</v>
      </c>
    </row>
    <row r="11680" spans="25:27">
      <c r="Y11680">
        <v>620113</v>
      </c>
      <c r="Z11680" s="31">
        <v>45288</v>
      </c>
      <c r="AA11680">
        <v>0</v>
      </c>
    </row>
    <row r="11681" spans="25:27">
      <c r="Y11681">
        <v>620113</v>
      </c>
      <c r="Z11681" s="31">
        <v>45289</v>
      </c>
      <c r="AA11681">
        <v>8</v>
      </c>
    </row>
    <row r="11682" spans="25:27">
      <c r="Y11682">
        <v>620113</v>
      </c>
      <c r="Z11682" s="31">
        <v>45290</v>
      </c>
      <c r="AA11682">
        <v>0</v>
      </c>
    </row>
    <row r="11683" spans="25:27">
      <c r="Y11683">
        <v>620113</v>
      </c>
      <c r="Z11683" s="31">
        <v>45291</v>
      </c>
      <c r="AA11683">
        <v>0</v>
      </c>
    </row>
    <row r="11684" spans="25:27">
      <c r="Y11684">
        <v>620114</v>
      </c>
      <c r="Z11684" s="31">
        <v>43832</v>
      </c>
      <c r="AA11684">
        <v>0</v>
      </c>
    </row>
    <row r="11685" spans="25:27">
      <c r="Y11685">
        <v>620114</v>
      </c>
      <c r="Z11685" s="31">
        <v>43833</v>
      </c>
      <c r="AA11685">
        <v>0</v>
      </c>
    </row>
    <row r="11686" spans="25:27">
      <c r="Y11686">
        <v>620114</v>
      </c>
      <c r="Z11686" s="31">
        <v>43834</v>
      </c>
      <c r="AA11686">
        <v>0</v>
      </c>
    </row>
    <row r="11687" spans="25:27">
      <c r="Y11687">
        <v>620114</v>
      </c>
      <c r="Z11687" s="31">
        <v>43835</v>
      </c>
      <c r="AA11687">
        <v>0</v>
      </c>
    </row>
    <row r="11688" spans="25:27">
      <c r="Y11688">
        <v>620114</v>
      </c>
      <c r="Z11688" s="31">
        <v>43836</v>
      </c>
      <c r="AA11688">
        <v>0</v>
      </c>
    </row>
    <row r="11689" spans="25:27">
      <c r="Y11689">
        <v>620114</v>
      </c>
      <c r="Z11689" s="31">
        <v>43837</v>
      </c>
      <c r="AA11689">
        <v>0</v>
      </c>
    </row>
    <row r="11690" spans="25:27">
      <c r="Y11690">
        <v>620114</v>
      </c>
      <c r="Z11690" s="31">
        <v>43838</v>
      </c>
      <c r="AA11690">
        <v>0</v>
      </c>
    </row>
    <row r="11691" spans="25:27">
      <c r="Y11691">
        <v>620114</v>
      </c>
      <c r="Z11691" s="31">
        <v>43839</v>
      </c>
      <c r="AA11691">
        <v>0</v>
      </c>
    </row>
    <row r="11692" spans="25:27">
      <c r="Y11692">
        <v>620114</v>
      </c>
      <c r="Z11692" s="31">
        <v>43840</v>
      </c>
      <c r="AA11692">
        <v>0</v>
      </c>
    </row>
    <row r="11693" spans="25:27">
      <c r="Y11693">
        <v>620114</v>
      </c>
      <c r="Z11693" s="31">
        <v>43841</v>
      </c>
      <c r="AA11693">
        <v>0</v>
      </c>
    </row>
    <row r="11694" spans="25:27">
      <c r="Y11694">
        <v>620114</v>
      </c>
      <c r="Z11694" s="31">
        <v>43842</v>
      </c>
      <c r="AA11694">
        <v>0</v>
      </c>
    </row>
    <row r="11695" spans="25:27">
      <c r="Y11695">
        <v>620114</v>
      </c>
      <c r="Z11695" s="31">
        <v>43843</v>
      </c>
      <c r="AA11695">
        <v>0</v>
      </c>
    </row>
    <row r="11696" spans="25:27">
      <c r="Y11696">
        <v>620114</v>
      </c>
      <c r="Z11696" s="31">
        <v>43844</v>
      </c>
      <c r="AA11696">
        <v>0</v>
      </c>
    </row>
    <row r="11697" spans="25:27">
      <c r="Y11697">
        <v>620114</v>
      </c>
      <c r="Z11697" s="31">
        <v>43845</v>
      </c>
      <c r="AA11697">
        <v>0</v>
      </c>
    </row>
    <row r="11698" spans="25:27">
      <c r="Y11698">
        <v>620114</v>
      </c>
      <c r="Z11698" s="31">
        <v>43846</v>
      </c>
      <c r="AA11698">
        <v>0</v>
      </c>
    </row>
    <row r="11699" spans="25:27">
      <c r="Y11699">
        <v>620114</v>
      </c>
      <c r="Z11699" s="31">
        <v>43847</v>
      </c>
      <c r="AA11699">
        <v>0</v>
      </c>
    </row>
    <row r="11700" spans="25:27">
      <c r="Y11700">
        <v>620114</v>
      </c>
      <c r="Z11700" s="31">
        <v>43848</v>
      </c>
      <c r="AA11700">
        <v>0</v>
      </c>
    </row>
    <row r="11701" spans="25:27">
      <c r="Y11701">
        <v>620114</v>
      </c>
      <c r="Z11701" s="31">
        <v>43849</v>
      </c>
      <c r="AA11701">
        <v>0</v>
      </c>
    </row>
    <row r="11702" spans="25:27">
      <c r="Y11702">
        <v>620114</v>
      </c>
      <c r="Z11702" s="31">
        <v>43850</v>
      </c>
      <c r="AA11702">
        <v>0</v>
      </c>
    </row>
    <row r="11703" spans="25:27">
      <c r="Y11703">
        <v>620114</v>
      </c>
      <c r="Z11703" s="31">
        <v>43851</v>
      </c>
      <c r="AA11703">
        <v>0</v>
      </c>
    </row>
    <row r="11704" spans="25:27">
      <c r="Y11704">
        <v>620114</v>
      </c>
      <c r="Z11704" s="31">
        <v>43852</v>
      </c>
      <c r="AA11704">
        <v>0</v>
      </c>
    </row>
    <row r="11705" spans="25:27">
      <c r="Y11705">
        <v>620114</v>
      </c>
      <c r="Z11705" s="31">
        <v>43853</v>
      </c>
      <c r="AA11705">
        <v>0</v>
      </c>
    </row>
    <row r="11706" spans="25:27">
      <c r="Y11706">
        <v>620114</v>
      </c>
      <c r="Z11706" s="31">
        <v>43854</v>
      </c>
      <c r="AA11706">
        <v>0</v>
      </c>
    </row>
    <row r="11707" spans="25:27">
      <c r="Y11707">
        <v>620114</v>
      </c>
      <c r="Z11707" s="31">
        <v>43855</v>
      </c>
      <c r="AA11707">
        <v>0</v>
      </c>
    </row>
    <row r="11708" spans="25:27">
      <c r="Y11708">
        <v>620114</v>
      </c>
      <c r="Z11708" s="31">
        <v>43856</v>
      </c>
      <c r="AA11708">
        <v>0</v>
      </c>
    </row>
    <row r="11709" spans="25:27">
      <c r="Y11709">
        <v>620114</v>
      </c>
      <c r="Z11709" s="31">
        <v>43857</v>
      </c>
      <c r="AA11709">
        <v>0</v>
      </c>
    </row>
    <row r="11710" spans="25:27">
      <c r="Y11710">
        <v>620114</v>
      </c>
      <c r="Z11710" s="31">
        <v>43858</v>
      </c>
      <c r="AA11710">
        <v>0</v>
      </c>
    </row>
    <row r="11711" spans="25:27">
      <c r="Y11711">
        <v>620114</v>
      </c>
      <c r="Z11711" s="31">
        <v>43859</v>
      </c>
      <c r="AA11711">
        <v>0</v>
      </c>
    </row>
    <row r="11712" spans="25:27">
      <c r="Y11712">
        <v>620114</v>
      </c>
      <c r="Z11712" s="31">
        <v>43860</v>
      </c>
      <c r="AA11712">
        <v>0</v>
      </c>
    </row>
    <row r="11713" spans="25:27">
      <c r="Y11713">
        <v>620114</v>
      </c>
      <c r="Z11713" s="31">
        <v>43861</v>
      </c>
      <c r="AA11713">
        <v>0</v>
      </c>
    </row>
    <row r="11714" spans="25:27">
      <c r="Y11714">
        <v>620114</v>
      </c>
      <c r="Z11714" s="31">
        <v>43862</v>
      </c>
      <c r="AA11714">
        <v>0</v>
      </c>
    </row>
    <row r="11715" spans="25:27">
      <c r="Y11715">
        <v>620114</v>
      </c>
      <c r="Z11715" s="31">
        <v>43863</v>
      </c>
      <c r="AA11715">
        <v>0</v>
      </c>
    </row>
    <row r="11716" spans="25:27">
      <c r="Y11716">
        <v>620114</v>
      </c>
      <c r="Z11716" s="31">
        <v>43864</v>
      </c>
      <c r="AA11716">
        <v>0</v>
      </c>
    </row>
    <row r="11717" spans="25:27">
      <c r="Y11717">
        <v>620114</v>
      </c>
      <c r="Z11717" s="31">
        <v>43865</v>
      </c>
      <c r="AA11717">
        <v>0</v>
      </c>
    </row>
    <row r="11718" spans="25:27">
      <c r="Y11718">
        <v>620114</v>
      </c>
      <c r="Z11718" s="31">
        <v>43866</v>
      </c>
      <c r="AA11718">
        <v>0</v>
      </c>
    </row>
    <row r="11719" spans="25:27">
      <c r="Y11719">
        <v>620114</v>
      </c>
      <c r="Z11719" s="31">
        <v>43867</v>
      </c>
      <c r="AA11719">
        <v>0</v>
      </c>
    </row>
    <row r="11720" spans="25:27">
      <c r="Y11720">
        <v>620114</v>
      </c>
      <c r="Z11720" s="31">
        <v>43868</v>
      </c>
      <c r="AA11720">
        <v>0</v>
      </c>
    </row>
    <row r="11721" spans="25:27">
      <c r="Y11721">
        <v>620114</v>
      </c>
      <c r="Z11721" s="31">
        <v>43869</v>
      </c>
      <c r="AA11721">
        <v>0</v>
      </c>
    </row>
    <row r="11722" spans="25:27">
      <c r="Y11722">
        <v>620114</v>
      </c>
      <c r="Z11722" s="31">
        <v>43870</v>
      </c>
      <c r="AA11722">
        <v>0</v>
      </c>
    </row>
    <row r="11723" spans="25:27">
      <c r="Y11723">
        <v>620114</v>
      </c>
      <c r="Z11723" s="31">
        <v>43871</v>
      </c>
      <c r="AA11723">
        <v>0</v>
      </c>
    </row>
    <row r="11724" spans="25:27">
      <c r="Y11724">
        <v>620114</v>
      </c>
      <c r="Z11724" s="31">
        <v>43872</v>
      </c>
      <c r="AA11724">
        <v>0</v>
      </c>
    </row>
    <row r="11725" spans="25:27">
      <c r="Y11725">
        <v>620114</v>
      </c>
      <c r="Z11725" s="31">
        <v>43873</v>
      </c>
      <c r="AA11725">
        <v>16</v>
      </c>
    </row>
    <row r="11726" spans="25:27">
      <c r="Y11726">
        <v>620114</v>
      </c>
      <c r="Z11726" s="31">
        <v>43874</v>
      </c>
      <c r="AA11726">
        <v>0</v>
      </c>
    </row>
    <row r="11727" spans="25:27">
      <c r="Y11727">
        <v>620114</v>
      </c>
      <c r="Z11727" s="31">
        <v>43875</v>
      </c>
      <c r="AA11727">
        <v>0</v>
      </c>
    </row>
    <row r="11728" spans="25:27">
      <c r="Y11728">
        <v>620114</v>
      </c>
      <c r="Z11728" s="31">
        <v>43876</v>
      </c>
      <c r="AA11728">
        <v>0</v>
      </c>
    </row>
    <row r="11729" spans="25:27">
      <c r="Y11729">
        <v>620114</v>
      </c>
      <c r="Z11729" s="31">
        <v>43877</v>
      </c>
      <c r="AA11729">
        <v>0</v>
      </c>
    </row>
    <row r="11730" spans="25:27">
      <c r="Y11730">
        <v>620114</v>
      </c>
      <c r="Z11730" s="31">
        <v>43878</v>
      </c>
      <c r="AA11730">
        <v>0</v>
      </c>
    </row>
    <row r="11731" spans="25:27">
      <c r="Y11731">
        <v>620114</v>
      </c>
      <c r="Z11731" s="31">
        <v>43879</v>
      </c>
      <c r="AA11731">
        <v>0</v>
      </c>
    </row>
    <row r="11732" spans="25:27">
      <c r="Y11732">
        <v>620114</v>
      </c>
      <c r="Z11732" s="31">
        <v>43880</v>
      </c>
      <c r="AA11732">
        <v>0</v>
      </c>
    </row>
    <row r="11733" spans="25:27">
      <c r="Y11733">
        <v>620114</v>
      </c>
      <c r="Z11733" s="31">
        <v>43881</v>
      </c>
      <c r="AA11733">
        <v>0</v>
      </c>
    </row>
    <row r="11734" spans="25:27">
      <c r="Y11734">
        <v>620114</v>
      </c>
      <c r="Z11734" s="31">
        <v>43882</v>
      </c>
      <c r="AA11734">
        <v>0</v>
      </c>
    </row>
    <row r="11735" spans="25:27">
      <c r="Y11735">
        <v>620114</v>
      </c>
      <c r="Z11735" s="31">
        <v>43883</v>
      </c>
      <c r="AA11735">
        <v>0</v>
      </c>
    </row>
    <row r="11736" spans="25:27">
      <c r="Y11736">
        <v>620114</v>
      </c>
      <c r="Z11736" s="31">
        <v>43884</v>
      </c>
      <c r="AA11736">
        <v>0</v>
      </c>
    </row>
    <row r="11737" spans="25:27">
      <c r="Y11737">
        <v>620114</v>
      </c>
      <c r="Z11737" s="31">
        <v>43885</v>
      </c>
      <c r="AA11737">
        <v>0</v>
      </c>
    </row>
    <row r="11738" spans="25:27">
      <c r="Y11738">
        <v>620114</v>
      </c>
      <c r="Z11738" s="31">
        <v>43886</v>
      </c>
      <c r="AA11738">
        <v>0</v>
      </c>
    </row>
    <row r="11739" spans="25:27">
      <c r="Y11739">
        <v>620114</v>
      </c>
      <c r="Z11739" s="31">
        <v>43887</v>
      </c>
      <c r="AA11739">
        <v>0</v>
      </c>
    </row>
    <row r="11740" spans="25:27">
      <c r="Y11740">
        <v>620114</v>
      </c>
      <c r="Z11740" s="31">
        <v>43888</v>
      </c>
      <c r="AA11740">
        <v>0</v>
      </c>
    </row>
    <row r="11741" spans="25:27">
      <c r="Y11741">
        <v>620114</v>
      </c>
      <c r="Z11741" s="31">
        <v>43889</v>
      </c>
      <c r="AA11741">
        <v>0</v>
      </c>
    </row>
    <row r="11742" spans="25:27">
      <c r="Y11742">
        <v>620114</v>
      </c>
      <c r="Z11742" s="31">
        <v>43890</v>
      </c>
      <c r="AA11742">
        <v>0</v>
      </c>
    </row>
    <row r="11743" spans="25:27">
      <c r="Y11743">
        <v>620114</v>
      </c>
      <c r="Z11743" s="31">
        <v>43891</v>
      </c>
      <c r="AA11743">
        <v>0</v>
      </c>
    </row>
    <row r="11744" spans="25:27">
      <c r="Y11744">
        <v>620114</v>
      </c>
      <c r="Z11744" s="31">
        <v>43892</v>
      </c>
      <c r="AA11744">
        <v>0</v>
      </c>
    </row>
    <row r="11745" spans="25:27">
      <c r="Y11745">
        <v>620114</v>
      </c>
      <c r="Z11745" s="31">
        <v>43893</v>
      </c>
      <c r="AA11745">
        <v>0</v>
      </c>
    </row>
    <row r="11746" spans="25:27">
      <c r="Y11746">
        <v>620114</v>
      </c>
      <c r="Z11746" s="31">
        <v>43894</v>
      </c>
      <c r="AA11746">
        <v>0</v>
      </c>
    </row>
    <row r="11747" spans="25:27">
      <c r="Y11747">
        <v>620114</v>
      </c>
      <c r="Z11747" s="31">
        <v>43895</v>
      </c>
      <c r="AA11747">
        <v>0</v>
      </c>
    </row>
    <row r="11748" spans="25:27">
      <c r="Y11748">
        <v>620114</v>
      </c>
      <c r="Z11748" s="31">
        <v>43896</v>
      </c>
      <c r="AA11748">
        <v>13</v>
      </c>
    </row>
    <row r="11749" spans="25:27">
      <c r="Y11749">
        <v>620114</v>
      </c>
      <c r="Z11749" s="31">
        <v>43897</v>
      </c>
      <c r="AA11749">
        <v>2</v>
      </c>
    </row>
    <row r="11750" spans="25:27">
      <c r="Y11750">
        <v>620114</v>
      </c>
      <c r="Z11750" s="31">
        <v>43898</v>
      </c>
      <c r="AA11750">
        <v>11</v>
      </c>
    </row>
    <row r="11751" spans="25:27">
      <c r="Y11751">
        <v>620114</v>
      </c>
      <c r="Z11751" s="31">
        <v>43899</v>
      </c>
      <c r="AA11751">
        <v>15</v>
      </c>
    </row>
    <row r="11752" spans="25:27">
      <c r="Y11752">
        <v>620114</v>
      </c>
      <c r="Z11752" s="31">
        <v>43900</v>
      </c>
      <c r="AA11752">
        <v>14</v>
      </c>
    </row>
    <row r="11753" spans="25:27">
      <c r="Y11753">
        <v>620114</v>
      </c>
      <c r="Z11753" s="31">
        <v>43901</v>
      </c>
      <c r="AA11753">
        <v>20</v>
      </c>
    </row>
    <row r="11754" spans="25:27">
      <c r="Y11754">
        <v>620114</v>
      </c>
      <c r="Z11754" s="31">
        <v>43902</v>
      </c>
      <c r="AA11754">
        <v>18</v>
      </c>
    </row>
    <row r="11755" spans="25:27">
      <c r="Y11755">
        <v>620114</v>
      </c>
      <c r="Z11755" s="31">
        <v>43903</v>
      </c>
      <c r="AA11755">
        <v>0</v>
      </c>
    </row>
    <row r="11756" spans="25:27">
      <c r="Y11756">
        <v>620114</v>
      </c>
      <c r="Z11756" s="31">
        <v>43904</v>
      </c>
      <c r="AA11756">
        <v>0</v>
      </c>
    </row>
    <row r="11757" spans="25:27">
      <c r="Y11757">
        <v>620114</v>
      </c>
      <c r="Z11757" s="31">
        <v>43905</v>
      </c>
      <c r="AA11757">
        <v>0</v>
      </c>
    </row>
    <row r="11758" spans="25:27">
      <c r="Y11758">
        <v>620114</v>
      </c>
      <c r="Z11758" s="31">
        <v>43906</v>
      </c>
      <c r="AA11758">
        <v>0</v>
      </c>
    </row>
    <row r="11759" spans="25:27">
      <c r="Y11759">
        <v>620114</v>
      </c>
      <c r="Z11759" s="31">
        <v>43907</v>
      </c>
      <c r="AA11759">
        <v>0</v>
      </c>
    </row>
    <row r="11760" spans="25:27">
      <c r="Y11760">
        <v>620114</v>
      </c>
      <c r="Z11760" s="31">
        <v>43908</v>
      </c>
      <c r="AA11760">
        <v>0</v>
      </c>
    </row>
    <row r="11761" spans="25:27">
      <c r="Y11761">
        <v>620114</v>
      </c>
      <c r="Z11761" s="31">
        <v>43909</v>
      </c>
      <c r="AA11761">
        <v>0</v>
      </c>
    </row>
    <row r="11762" spans="25:27">
      <c r="Y11762">
        <v>620114</v>
      </c>
      <c r="Z11762" s="31">
        <v>43910</v>
      </c>
      <c r="AA11762">
        <v>0</v>
      </c>
    </row>
    <row r="11763" spans="25:27">
      <c r="Y11763">
        <v>620114</v>
      </c>
      <c r="Z11763" s="31">
        <v>43911</v>
      </c>
      <c r="AA11763">
        <v>17</v>
      </c>
    </row>
    <row r="11764" spans="25:27">
      <c r="Y11764">
        <v>620114</v>
      </c>
      <c r="Z11764" s="31">
        <v>43912</v>
      </c>
      <c r="AA11764">
        <v>19</v>
      </c>
    </row>
    <row r="11765" spans="25:27">
      <c r="Y11765">
        <v>620114</v>
      </c>
      <c r="Z11765" s="31">
        <v>43913</v>
      </c>
      <c r="AA11765">
        <v>20</v>
      </c>
    </row>
    <row r="11766" spans="25:27">
      <c r="Y11766">
        <v>620114</v>
      </c>
      <c r="Z11766" s="31">
        <v>43914</v>
      </c>
      <c r="AA11766">
        <v>18</v>
      </c>
    </row>
    <row r="11767" spans="25:27">
      <c r="Y11767">
        <v>620114</v>
      </c>
      <c r="Z11767" s="31">
        <v>43915</v>
      </c>
      <c r="AA11767">
        <v>17</v>
      </c>
    </row>
    <row r="11768" spans="25:27">
      <c r="Y11768">
        <v>620114</v>
      </c>
      <c r="Z11768" s="31">
        <v>43916</v>
      </c>
      <c r="AA11768">
        <v>15</v>
      </c>
    </row>
    <row r="11769" spans="25:27">
      <c r="Y11769">
        <v>620114</v>
      </c>
      <c r="Z11769" s="31">
        <v>43917</v>
      </c>
      <c r="AA11769">
        <v>11</v>
      </c>
    </row>
    <row r="11770" spans="25:27">
      <c r="Y11770">
        <v>620114</v>
      </c>
      <c r="Z11770" s="31">
        <v>43918</v>
      </c>
      <c r="AA11770">
        <v>17</v>
      </c>
    </row>
    <row r="11771" spans="25:27">
      <c r="Y11771">
        <v>620114</v>
      </c>
      <c r="Z11771" s="31">
        <v>43919</v>
      </c>
      <c r="AA11771">
        <v>16</v>
      </c>
    </row>
    <row r="11772" spans="25:27">
      <c r="Y11772">
        <v>620114</v>
      </c>
      <c r="Z11772" s="31">
        <v>43920</v>
      </c>
      <c r="AA11772">
        <v>11</v>
      </c>
    </row>
    <row r="11773" spans="25:27">
      <c r="Y11773">
        <v>620114</v>
      </c>
      <c r="Z11773" s="31">
        <v>43921</v>
      </c>
      <c r="AA11773">
        <v>22</v>
      </c>
    </row>
    <row r="11774" spans="25:27">
      <c r="Y11774">
        <v>620114</v>
      </c>
      <c r="Z11774" s="31">
        <v>43922</v>
      </c>
      <c r="AA11774">
        <v>21</v>
      </c>
    </row>
    <row r="11775" spans="25:27">
      <c r="Y11775">
        <v>620114</v>
      </c>
      <c r="Z11775" s="31">
        <v>43923</v>
      </c>
      <c r="AA11775">
        <v>19</v>
      </c>
    </row>
    <row r="11776" spans="25:27">
      <c r="Y11776">
        <v>620114</v>
      </c>
      <c r="Z11776" s="31">
        <v>43924</v>
      </c>
      <c r="AA11776">
        <v>13</v>
      </c>
    </row>
    <row r="11777" spans="25:27">
      <c r="Y11777">
        <v>620114</v>
      </c>
      <c r="Z11777" s="31">
        <v>43925</v>
      </c>
      <c r="AA11777">
        <v>19</v>
      </c>
    </row>
    <row r="11778" spans="25:27">
      <c r="Y11778">
        <v>620114</v>
      </c>
      <c r="Z11778" s="31">
        <v>43926</v>
      </c>
      <c r="AA11778">
        <v>21</v>
      </c>
    </row>
    <row r="11779" spans="25:27">
      <c r="Y11779">
        <v>620114</v>
      </c>
      <c r="Z11779" s="31">
        <v>43927</v>
      </c>
      <c r="AA11779">
        <v>12</v>
      </c>
    </row>
    <row r="11780" spans="25:27">
      <c r="Y11780">
        <v>620114</v>
      </c>
      <c r="Z11780" s="31">
        <v>43928</v>
      </c>
      <c r="AA11780">
        <v>15</v>
      </c>
    </row>
    <row r="11781" spans="25:27">
      <c r="Y11781">
        <v>620114</v>
      </c>
      <c r="Z11781" s="31">
        <v>43929</v>
      </c>
      <c r="AA11781">
        <v>20</v>
      </c>
    </row>
    <row r="11782" spans="25:27">
      <c r="Y11782">
        <v>620114</v>
      </c>
      <c r="Z11782" s="31">
        <v>43930</v>
      </c>
      <c r="AA11782">
        <v>0</v>
      </c>
    </row>
    <row r="11783" spans="25:27">
      <c r="Y11783">
        <v>620114</v>
      </c>
      <c r="Z11783" s="31">
        <v>43931</v>
      </c>
      <c r="AA11783">
        <v>21</v>
      </c>
    </row>
    <row r="11784" spans="25:27">
      <c r="Y11784">
        <v>620114</v>
      </c>
      <c r="Z11784" s="31">
        <v>43932</v>
      </c>
      <c r="AA11784">
        <v>20</v>
      </c>
    </row>
    <row r="11785" spans="25:27">
      <c r="Y11785">
        <v>620114</v>
      </c>
      <c r="Z11785" s="31">
        <v>43933</v>
      </c>
      <c r="AA11785">
        <v>17</v>
      </c>
    </row>
    <row r="11786" spans="25:27">
      <c r="Y11786">
        <v>620114</v>
      </c>
      <c r="Z11786" s="31">
        <v>43934</v>
      </c>
      <c r="AA11786">
        <v>15</v>
      </c>
    </row>
    <row r="11787" spans="25:27">
      <c r="Y11787">
        <v>620114</v>
      </c>
      <c r="Z11787" s="31">
        <v>43935</v>
      </c>
      <c r="AA11787">
        <v>19</v>
      </c>
    </row>
    <row r="11788" spans="25:27">
      <c r="Y11788">
        <v>620114</v>
      </c>
      <c r="Z11788" s="31">
        <v>43936</v>
      </c>
      <c r="AA11788">
        <v>0</v>
      </c>
    </row>
    <row r="11789" spans="25:27">
      <c r="Y11789">
        <v>620114</v>
      </c>
      <c r="Z11789" s="31">
        <v>43937</v>
      </c>
      <c r="AA11789">
        <v>17</v>
      </c>
    </row>
    <row r="11790" spans="25:27">
      <c r="Y11790">
        <v>620114</v>
      </c>
      <c r="Z11790" s="31">
        <v>43938</v>
      </c>
      <c r="AA11790">
        <v>24</v>
      </c>
    </row>
    <row r="11791" spans="25:27">
      <c r="Y11791">
        <v>620114</v>
      </c>
      <c r="Z11791" s="31">
        <v>43939</v>
      </c>
      <c r="AA11791">
        <v>16</v>
      </c>
    </row>
    <row r="11792" spans="25:27">
      <c r="Y11792">
        <v>620114</v>
      </c>
      <c r="Z11792" s="31">
        <v>43940</v>
      </c>
      <c r="AA11792">
        <v>18</v>
      </c>
    </row>
    <row r="11793" spans="25:27">
      <c r="Y11793">
        <v>620114</v>
      </c>
      <c r="Z11793" s="31">
        <v>43941</v>
      </c>
      <c r="AA11793">
        <v>21</v>
      </c>
    </row>
    <row r="11794" spans="25:27">
      <c r="Y11794">
        <v>620114</v>
      </c>
      <c r="Z11794" s="31">
        <v>43942</v>
      </c>
      <c r="AA11794">
        <v>0</v>
      </c>
    </row>
    <row r="11795" spans="25:27">
      <c r="Y11795">
        <v>620114</v>
      </c>
      <c r="Z11795" s="31">
        <v>43943</v>
      </c>
      <c r="AA11795">
        <v>12</v>
      </c>
    </row>
    <row r="11796" spans="25:27">
      <c r="Y11796">
        <v>620114</v>
      </c>
      <c r="Z11796" s="31">
        <v>43944</v>
      </c>
      <c r="AA11796">
        <v>14</v>
      </c>
    </row>
    <row r="11797" spans="25:27">
      <c r="Y11797">
        <v>620114</v>
      </c>
      <c r="Z11797" s="31">
        <v>43945</v>
      </c>
      <c r="AA11797">
        <v>17</v>
      </c>
    </row>
    <row r="11798" spans="25:27">
      <c r="Y11798">
        <v>620114</v>
      </c>
      <c r="Z11798" s="31">
        <v>43946</v>
      </c>
      <c r="AA11798">
        <v>23</v>
      </c>
    </row>
    <row r="11799" spans="25:27">
      <c r="Y11799">
        <v>620114</v>
      </c>
      <c r="Z11799" s="31">
        <v>43947</v>
      </c>
      <c r="AA11799">
        <v>14</v>
      </c>
    </row>
    <row r="11800" spans="25:27">
      <c r="Y11800">
        <v>620114</v>
      </c>
      <c r="Z11800" s="31">
        <v>43948</v>
      </c>
      <c r="AA11800">
        <v>3</v>
      </c>
    </row>
    <row r="11801" spans="25:27">
      <c r="Y11801">
        <v>620114</v>
      </c>
      <c r="Z11801" s="31">
        <v>43949</v>
      </c>
      <c r="AA11801">
        <v>16</v>
      </c>
    </row>
    <row r="11802" spans="25:27">
      <c r="Y11802">
        <v>620114</v>
      </c>
      <c r="Z11802" s="31">
        <v>43950</v>
      </c>
      <c r="AA11802">
        <v>15</v>
      </c>
    </row>
    <row r="11803" spans="25:27">
      <c r="Y11803">
        <v>620114</v>
      </c>
      <c r="Z11803" s="31">
        <v>43951</v>
      </c>
      <c r="AA11803">
        <v>14</v>
      </c>
    </row>
    <row r="11804" spans="25:27">
      <c r="Y11804">
        <v>620114</v>
      </c>
      <c r="Z11804" s="31">
        <v>43952</v>
      </c>
      <c r="AA11804">
        <v>13</v>
      </c>
    </row>
    <row r="11805" spans="25:27">
      <c r="Y11805">
        <v>620114</v>
      </c>
      <c r="Z11805" s="31">
        <v>43953</v>
      </c>
      <c r="AA11805">
        <v>0</v>
      </c>
    </row>
    <row r="11806" spans="25:27">
      <c r="Y11806">
        <v>620114</v>
      </c>
      <c r="Z11806" s="31">
        <v>43954</v>
      </c>
      <c r="AA11806">
        <v>0</v>
      </c>
    </row>
    <row r="11807" spans="25:27">
      <c r="Y11807">
        <v>620114</v>
      </c>
      <c r="Z11807" s="31">
        <v>43955</v>
      </c>
      <c r="AA11807">
        <v>0</v>
      </c>
    </row>
    <row r="11808" spans="25:27">
      <c r="Y11808">
        <v>620114</v>
      </c>
      <c r="Z11808" s="31">
        <v>43956</v>
      </c>
      <c r="AA11808">
        <v>0</v>
      </c>
    </row>
    <row r="11809" spans="25:27">
      <c r="Y11809">
        <v>620114</v>
      </c>
      <c r="Z11809" s="31">
        <v>43957</v>
      </c>
      <c r="AA11809">
        <v>0</v>
      </c>
    </row>
    <row r="11810" spans="25:27">
      <c r="Y11810">
        <v>620114</v>
      </c>
      <c r="Z11810" s="31">
        <v>43958</v>
      </c>
      <c r="AA11810">
        <v>0</v>
      </c>
    </row>
    <row r="11811" spans="25:27">
      <c r="Y11811">
        <v>620114</v>
      </c>
      <c r="Z11811" s="31">
        <v>43959</v>
      </c>
      <c r="AA11811">
        <v>0</v>
      </c>
    </row>
    <row r="11812" spans="25:27">
      <c r="Y11812">
        <v>620114</v>
      </c>
      <c r="Z11812" s="31">
        <v>43960</v>
      </c>
      <c r="AA11812">
        <v>11</v>
      </c>
    </row>
    <row r="11813" spans="25:27">
      <c r="Y11813">
        <v>620114</v>
      </c>
      <c r="Z11813" s="31">
        <v>43961</v>
      </c>
      <c r="AA11813">
        <v>20</v>
      </c>
    </row>
    <row r="11814" spans="25:27">
      <c r="Y11814">
        <v>620114</v>
      </c>
      <c r="Z11814" s="31">
        <v>43962</v>
      </c>
      <c r="AA11814">
        <v>20</v>
      </c>
    </row>
    <row r="11815" spans="25:27">
      <c r="Y11815">
        <v>620114</v>
      </c>
      <c r="Z11815" s="31">
        <v>43963</v>
      </c>
      <c r="AA11815">
        <v>4</v>
      </c>
    </row>
    <row r="11816" spans="25:27">
      <c r="Y11816">
        <v>620114</v>
      </c>
      <c r="Z11816" s="31">
        <v>43964</v>
      </c>
      <c r="AA11816">
        <v>19</v>
      </c>
    </row>
    <row r="11817" spans="25:27">
      <c r="Y11817">
        <v>620114</v>
      </c>
      <c r="Z11817" s="31">
        <v>43965</v>
      </c>
      <c r="AA11817">
        <v>14</v>
      </c>
    </row>
    <row r="11818" spans="25:27">
      <c r="Y11818">
        <v>620114</v>
      </c>
      <c r="Z11818" s="31">
        <v>43966</v>
      </c>
      <c r="AA11818">
        <v>15</v>
      </c>
    </row>
    <row r="11819" spans="25:27">
      <c r="Y11819">
        <v>620114</v>
      </c>
      <c r="Z11819" s="31">
        <v>43967</v>
      </c>
      <c r="AA11819">
        <v>21</v>
      </c>
    </row>
    <row r="11820" spans="25:27">
      <c r="Y11820">
        <v>620114</v>
      </c>
      <c r="Z11820" s="31">
        <v>43968</v>
      </c>
      <c r="AA11820">
        <v>20</v>
      </c>
    </row>
    <row r="11821" spans="25:27">
      <c r="Y11821">
        <v>620114</v>
      </c>
      <c r="Z11821" s="31">
        <v>43969</v>
      </c>
      <c r="AA11821">
        <v>20</v>
      </c>
    </row>
    <row r="11822" spans="25:27">
      <c r="Y11822">
        <v>620114</v>
      </c>
      <c r="Z11822" s="31">
        <v>43970</v>
      </c>
      <c r="AA11822">
        <v>15</v>
      </c>
    </row>
    <row r="11823" spans="25:27">
      <c r="Y11823">
        <v>620114</v>
      </c>
      <c r="Z11823" s="31">
        <v>43971</v>
      </c>
      <c r="AA11823">
        <v>21</v>
      </c>
    </row>
    <row r="11824" spans="25:27">
      <c r="Y11824">
        <v>620114</v>
      </c>
      <c r="Z11824" s="31">
        <v>43972</v>
      </c>
      <c r="AA11824">
        <v>16</v>
      </c>
    </row>
    <row r="11825" spans="25:27">
      <c r="Y11825">
        <v>620114</v>
      </c>
      <c r="Z11825" s="31">
        <v>43973</v>
      </c>
      <c r="AA11825">
        <v>21</v>
      </c>
    </row>
    <row r="11826" spans="25:27">
      <c r="Y11826">
        <v>620114</v>
      </c>
      <c r="Z11826" s="31">
        <v>43974</v>
      </c>
      <c r="AA11826">
        <v>19</v>
      </c>
    </row>
    <row r="11827" spans="25:27">
      <c r="Y11827">
        <v>620114</v>
      </c>
      <c r="Z11827" s="31">
        <v>43975</v>
      </c>
      <c r="AA11827">
        <v>18</v>
      </c>
    </row>
    <row r="11828" spans="25:27">
      <c r="Y11828">
        <v>620114</v>
      </c>
      <c r="Z11828" s="31">
        <v>43976</v>
      </c>
      <c r="AA11828">
        <v>17</v>
      </c>
    </row>
    <row r="11829" spans="25:27">
      <c r="Y11829">
        <v>620114</v>
      </c>
      <c r="Z11829" s="31">
        <v>43977</v>
      </c>
      <c r="AA11829">
        <v>18</v>
      </c>
    </row>
    <row r="11830" spans="25:27">
      <c r="Y11830">
        <v>620114</v>
      </c>
      <c r="Z11830" s="31">
        <v>43978</v>
      </c>
      <c r="AA11830">
        <v>17</v>
      </c>
    </row>
    <row r="11831" spans="25:27">
      <c r="Y11831">
        <v>620114</v>
      </c>
      <c r="Z11831" s="31">
        <v>43979</v>
      </c>
      <c r="AA11831">
        <v>0</v>
      </c>
    </row>
    <row r="11832" spans="25:27">
      <c r="Y11832">
        <v>620114</v>
      </c>
      <c r="Z11832" s="31">
        <v>43980</v>
      </c>
      <c r="AA11832">
        <v>0</v>
      </c>
    </row>
    <row r="11833" spans="25:27">
      <c r="Y11833">
        <v>620114</v>
      </c>
      <c r="Z11833" s="31">
        <v>43981</v>
      </c>
      <c r="AA11833">
        <v>16</v>
      </c>
    </row>
    <row r="11834" spans="25:27">
      <c r="Y11834">
        <v>620114</v>
      </c>
      <c r="Z11834" s="31">
        <v>43982</v>
      </c>
      <c r="AA11834">
        <v>20</v>
      </c>
    </row>
    <row r="11835" spans="25:27">
      <c r="Y11835">
        <v>620114</v>
      </c>
      <c r="Z11835" s="31">
        <v>43983</v>
      </c>
      <c r="AA11835">
        <v>0</v>
      </c>
    </row>
    <row r="11836" spans="25:27">
      <c r="Y11836">
        <v>620114</v>
      </c>
      <c r="Z11836" s="31">
        <v>43984</v>
      </c>
      <c r="AA11836">
        <v>0</v>
      </c>
    </row>
    <row r="11837" spans="25:27">
      <c r="Y11837">
        <v>620114</v>
      </c>
      <c r="Z11837" s="31">
        <v>43985</v>
      </c>
      <c r="AA11837">
        <v>0</v>
      </c>
    </row>
    <row r="11838" spans="25:27">
      <c r="Y11838">
        <v>620114</v>
      </c>
      <c r="Z11838" s="31">
        <v>43986</v>
      </c>
      <c r="AA11838">
        <v>8</v>
      </c>
    </row>
    <row r="11839" spans="25:27">
      <c r="Y11839">
        <v>620114</v>
      </c>
      <c r="Z11839" s="31">
        <v>43987</v>
      </c>
      <c r="AA11839">
        <v>13</v>
      </c>
    </row>
    <row r="11840" spans="25:27">
      <c r="Y11840">
        <v>620114</v>
      </c>
      <c r="Z11840" s="31">
        <v>43988</v>
      </c>
      <c r="AA11840">
        <v>18</v>
      </c>
    </row>
    <row r="11841" spans="25:27">
      <c r="Y11841">
        <v>620114</v>
      </c>
      <c r="Z11841" s="31">
        <v>43989</v>
      </c>
      <c r="AA11841">
        <v>13</v>
      </c>
    </row>
    <row r="11842" spans="25:27">
      <c r="Y11842">
        <v>620114</v>
      </c>
      <c r="Z11842" s="31">
        <v>43990</v>
      </c>
      <c r="AA11842">
        <v>16</v>
      </c>
    </row>
    <row r="11843" spans="25:27">
      <c r="Y11843">
        <v>620114</v>
      </c>
      <c r="Z11843" s="31">
        <v>43991</v>
      </c>
      <c r="AA11843">
        <v>17</v>
      </c>
    </row>
    <row r="11844" spans="25:27">
      <c r="Y11844">
        <v>620114</v>
      </c>
      <c r="Z11844" s="31">
        <v>43992</v>
      </c>
      <c r="AA11844">
        <v>15</v>
      </c>
    </row>
    <row r="11845" spans="25:27">
      <c r="Y11845">
        <v>620114</v>
      </c>
      <c r="Z11845" s="31">
        <v>43993</v>
      </c>
      <c r="AA11845">
        <v>0</v>
      </c>
    </row>
    <row r="11846" spans="25:27">
      <c r="Y11846">
        <v>620114</v>
      </c>
      <c r="Z11846" s="31">
        <v>43994</v>
      </c>
      <c r="AA11846">
        <v>0</v>
      </c>
    </row>
    <row r="11847" spans="25:27">
      <c r="Y11847">
        <v>620114</v>
      </c>
      <c r="Z11847" s="31">
        <v>43995</v>
      </c>
      <c r="AA11847">
        <v>0</v>
      </c>
    </row>
    <row r="11848" spans="25:27">
      <c r="Y11848">
        <v>620114</v>
      </c>
      <c r="Z11848" s="31">
        <v>43996</v>
      </c>
      <c r="AA11848">
        <v>0</v>
      </c>
    </row>
    <row r="11849" spans="25:27">
      <c r="Y11849">
        <v>620114</v>
      </c>
      <c r="Z11849" s="31">
        <v>43997</v>
      </c>
      <c r="AA11849">
        <v>0</v>
      </c>
    </row>
    <row r="11850" spans="25:27">
      <c r="Y11850">
        <v>620114</v>
      </c>
      <c r="Z11850" s="31">
        <v>43998</v>
      </c>
      <c r="AA11850">
        <v>18</v>
      </c>
    </row>
    <row r="11851" spans="25:27">
      <c r="Y11851">
        <v>620114</v>
      </c>
      <c r="Z11851" s="31">
        <v>43999</v>
      </c>
      <c r="AA11851">
        <v>15</v>
      </c>
    </row>
    <row r="11852" spans="25:27">
      <c r="Y11852">
        <v>620114</v>
      </c>
      <c r="Z11852" s="31">
        <v>44000</v>
      </c>
      <c r="AA11852">
        <v>17</v>
      </c>
    </row>
    <row r="11853" spans="25:27">
      <c r="Y11853">
        <v>620114</v>
      </c>
      <c r="Z11853" s="31">
        <v>44001</v>
      </c>
      <c r="AA11853">
        <v>7</v>
      </c>
    </row>
    <row r="11854" spans="25:27">
      <c r="Y11854">
        <v>620114</v>
      </c>
      <c r="Z11854" s="31">
        <v>44002</v>
      </c>
      <c r="AA11854">
        <v>19</v>
      </c>
    </row>
    <row r="11855" spans="25:27">
      <c r="Y11855">
        <v>620114</v>
      </c>
      <c r="Z11855" s="31">
        <v>44003</v>
      </c>
      <c r="AA11855">
        <v>17</v>
      </c>
    </row>
    <row r="11856" spans="25:27">
      <c r="Y11856">
        <v>620114</v>
      </c>
      <c r="Z11856" s="31">
        <v>44004</v>
      </c>
      <c r="AA11856">
        <v>20</v>
      </c>
    </row>
    <row r="11857" spans="25:27">
      <c r="Y11857">
        <v>620114</v>
      </c>
      <c r="Z11857" s="31">
        <v>44005</v>
      </c>
      <c r="AA11857">
        <v>15</v>
      </c>
    </row>
    <row r="11858" spans="25:27">
      <c r="Y11858">
        <v>620114</v>
      </c>
      <c r="Z11858" s="31">
        <v>44006</v>
      </c>
      <c r="AA11858">
        <v>18</v>
      </c>
    </row>
    <row r="11859" spans="25:27">
      <c r="Y11859">
        <v>620114</v>
      </c>
      <c r="Z11859" s="31">
        <v>44007</v>
      </c>
      <c r="AA11859">
        <v>14</v>
      </c>
    </row>
    <row r="11860" spans="25:27">
      <c r="Y11860">
        <v>620114</v>
      </c>
      <c r="Z11860" s="31">
        <v>44008</v>
      </c>
      <c r="AA11860">
        <v>18</v>
      </c>
    </row>
    <row r="11861" spans="25:27">
      <c r="Y11861">
        <v>620114</v>
      </c>
      <c r="Z11861" s="31">
        <v>44009</v>
      </c>
      <c r="AA11861">
        <v>15</v>
      </c>
    </row>
    <row r="11862" spans="25:27">
      <c r="Y11862">
        <v>620114</v>
      </c>
      <c r="Z11862" s="31">
        <v>44010</v>
      </c>
      <c r="AA11862">
        <v>0</v>
      </c>
    </row>
    <row r="11863" spans="25:27">
      <c r="Y11863">
        <v>620114</v>
      </c>
      <c r="Z11863" s="31">
        <v>44011</v>
      </c>
      <c r="AA11863">
        <v>0</v>
      </c>
    </row>
    <row r="11864" spans="25:27">
      <c r="Y11864">
        <v>620114</v>
      </c>
      <c r="Z11864" s="31">
        <v>44012</v>
      </c>
      <c r="AA11864">
        <v>16</v>
      </c>
    </row>
    <row r="11865" spans="25:27">
      <c r="Y11865">
        <v>620114</v>
      </c>
      <c r="Z11865" s="31">
        <v>44013</v>
      </c>
      <c r="AA11865">
        <v>20</v>
      </c>
    </row>
    <row r="11866" spans="25:27">
      <c r="Y11866">
        <v>620114</v>
      </c>
      <c r="Z11866" s="31">
        <v>44014</v>
      </c>
      <c r="AA11866">
        <v>18</v>
      </c>
    </row>
    <row r="11867" spans="25:27">
      <c r="Y11867">
        <v>620114</v>
      </c>
      <c r="Z11867" s="31">
        <v>44015</v>
      </c>
      <c r="AA11867">
        <v>0</v>
      </c>
    </row>
    <row r="11868" spans="25:27">
      <c r="Y11868">
        <v>620114</v>
      </c>
      <c r="Z11868" s="31">
        <v>44016</v>
      </c>
      <c r="AA11868">
        <v>20</v>
      </c>
    </row>
    <row r="11869" spans="25:27">
      <c r="Y11869">
        <v>620114</v>
      </c>
      <c r="Z11869" s="31">
        <v>44017</v>
      </c>
      <c r="AA11869">
        <v>19</v>
      </c>
    </row>
    <row r="11870" spans="25:27">
      <c r="Y11870">
        <v>620114</v>
      </c>
      <c r="Z11870" s="31">
        <v>44018</v>
      </c>
      <c r="AA11870">
        <v>19</v>
      </c>
    </row>
    <row r="11871" spans="25:27">
      <c r="Y11871">
        <v>620114</v>
      </c>
      <c r="Z11871" s="31">
        <v>44019</v>
      </c>
      <c r="AA11871">
        <v>14</v>
      </c>
    </row>
    <row r="11872" spans="25:27">
      <c r="Y11872">
        <v>620114</v>
      </c>
      <c r="Z11872" s="31">
        <v>44020</v>
      </c>
      <c r="AA11872">
        <v>16</v>
      </c>
    </row>
    <row r="11873" spans="25:27">
      <c r="Y11873">
        <v>620114</v>
      </c>
      <c r="Z11873" s="31">
        <v>44021</v>
      </c>
      <c r="AA11873">
        <v>0</v>
      </c>
    </row>
    <row r="11874" spans="25:27">
      <c r="Y11874">
        <v>620114</v>
      </c>
      <c r="Z11874" s="31">
        <v>44022</v>
      </c>
      <c r="AA11874">
        <v>0</v>
      </c>
    </row>
    <row r="11875" spans="25:27">
      <c r="Y11875">
        <v>620114</v>
      </c>
      <c r="Z11875" s="31">
        <v>44023</v>
      </c>
      <c r="AA11875">
        <v>0</v>
      </c>
    </row>
    <row r="11876" spans="25:27">
      <c r="Y11876">
        <v>620114</v>
      </c>
      <c r="Z11876" s="31">
        <v>44024</v>
      </c>
      <c r="AA11876">
        <v>0</v>
      </c>
    </row>
    <row r="11877" spans="25:27">
      <c r="Y11877">
        <v>620114</v>
      </c>
      <c r="Z11877" s="31">
        <v>44025</v>
      </c>
      <c r="AA11877">
        <v>0</v>
      </c>
    </row>
    <row r="11878" spans="25:27">
      <c r="Y11878">
        <v>620114</v>
      </c>
      <c r="Z11878" s="31">
        <v>44026</v>
      </c>
      <c r="AA11878">
        <v>0</v>
      </c>
    </row>
    <row r="11879" spans="25:27">
      <c r="Y11879">
        <v>620114</v>
      </c>
      <c r="Z11879" s="31">
        <v>44027</v>
      </c>
      <c r="AA11879">
        <v>0</v>
      </c>
    </row>
    <row r="11880" spans="25:27">
      <c r="Y11880">
        <v>620114</v>
      </c>
      <c r="Z11880" s="31">
        <v>44028</v>
      </c>
      <c r="AA11880">
        <v>0</v>
      </c>
    </row>
    <row r="11881" spans="25:27">
      <c r="Y11881">
        <v>620114</v>
      </c>
      <c r="Z11881" s="31">
        <v>44029</v>
      </c>
      <c r="AA11881">
        <v>0</v>
      </c>
    </row>
    <row r="11882" spans="25:27">
      <c r="Y11882">
        <v>620114</v>
      </c>
      <c r="Z11882" s="31">
        <v>44030</v>
      </c>
      <c r="AA11882">
        <v>0</v>
      </c>
    </row>
    <row r="11883" spans="25:27">
      <c r="Y11883">
        <v>620114</v>
      </c>
      <c r="Z11883" s="31">
        <v>44031</v>
      </c>
      <c r="AA11883">
        <v>0</v>
      </c>
    </row>
    <row r="11884" spans="25:27">
      <c r="Y11884">
        <v>620114</v>
      </c>
      <c r="Z11884" s="31">
        <v>44032</v>
      </c>
      <c r="AA11884">
        <v>0</v>
      </c>
    </row>
    <row r="11885" spans="25:27">
      <c r="Y11885">
        <v>620114</v>
      </c>
      <c r="Z11885" s="31">
        <v>44033</v>
      </c>
      <c r="AA11885">
        <v>0</v>
      </c>
    </row>
    <row r="11886" spans="25:27">
      <c r="Y11886">
        <v>620114</v>
      </c>
      <c r="Z11886" s="31">
        <v>44034</v>
      </c>
      <c r="AA11886">
        <v>0</v>
      </c>
    </row>
    <row r="11887" spans="25:27">
      <c r="Y11887">
        <v>620114</v>
      </c>
      <c r="Z11887" s="31">
        <v>44035</v>
      </c>
      <c r="AA11887">
        <v>0</v>
      </c>
    </row>
    <row r="11888" spans="25:27">
      <c r="Y11888">
        <v>620114</v>
      </c>
      <c r="Z11888" s="31">
        <v>44036</v>
      </c>
      <c r="AA11888">
        <v>0</v>
      </c>
    </row>
    <row r="11889" spans="25:27">
      <c r="Y11889">
        <v>620114</v>
      </c>
      <c r="Z11889" s="31">
        <v>44037</v>
      </c>
      <c r="AA11889">
        <v>0</v>
      </c>
    </row>
    <row r="11890" spans="25:27">
      <c r="Y11890">
        <v>620114</v>
      </c>
      <c r="Z11890" s="31">
        <v>44038</v>
      </c>
      <c r="AA11890">
        <v>0</v>
      </c>
    </row>
    <row r="11891" spans="25:27">
      <c r="Y11891">
        <v>620114</v>
      </c>
      <c r="Z11891" s="31">
        <v>44039</v>
      </c>
      <c r="AA11891">
        <v>0</v>
      </c>
    </row>
    <row r="11892" spans="25:27">
      <c r="Y11892">
        <v>620114</v>
      </c>
      <c r="Z11892" s="31">
        <v>44040</v>
      </c>
      <c r="AA11892">
        <v>0</v>
      </c>
    </row>
    <row r="11893" spans="25:27">
      <c r="Y11893">
        <v>620114</v>
      </c>
      <c r="Z11893" s="31">
        <v>44041</v>
      </c>
      <c r="AA11893">
        <v>0</v>
      </c>
    </row>
    <row r="11894" spans="25:27">
      <c r="Y11894">
        <v>620114</v>
      </c>
      <c r="Z11894" s="31">
        <v>44042</v>
      </c>
      <c r="AA11894">
        <v>0</v>
      </c>
    </row>
    <row r="11895" spans="25:27">
      <c r="Y11895">
        <v>620114</v>
      </c>
      <c r="Z11895" s="31">
        <v>44043</v>
      </c>
      <c r="AA11895">
        <v>0</v>
      </c>
    </row>
    <row r="11896" spans="25:27">
      <c r="Y11896">
        <v>620114</v>
      </c>
      <c r="Z11896" s="31">
        <v>44044</v>
      </c>
      <c r="AA11896">
        <v>0</v>
      </c>
    </row>
    <row r="11897" spans="25:27">
      <c r="Y11897">
        <v>620114</v>
      </c>
      <c r="Z11897" s="31">
        <v>44045</v>
      </c>
      <c r="AA11897">
        <v>0</v>
      </c>
    </row>
    <row r="11898" spans="25:27">
      <c r="Y11898">
        <v>620114</v>
      </c>
      <c r="Z11898" s="31">
        <v>44046</v>
      </c>
      <c r="AA11898">
        <v>0</v>
      </c>
    </row>
    <row r="11899" spans="25:27">
      <c r="Y11899">
        <v>620114</v>
      </c>
      <c r="Z11899" s="31">
        <v>44047</v>
      </c>
      <c r="AA11899">
        <v>0</v>
      </c>
    </row>
    <row r="11900" spans="25:27">
      <c r="Y11900">
        <v>620114</v>
      </c>
      <c r="Z11900" s="31">
        <v>44048</v>
      </c>
      <c r="AA11900">
        <v>0</v>
      </c>
    </row>
    <row r="11901" spans="25:27">
      <c r="Y11901">
        <v>620114</v>
      </c>
      <c r="Z11901" s="31">
        <v>44049</v>
      </c>
      <c r="AA11901">
        <v>0</v>
      </c>
    </row>
    <row r="11902" spans="25:27">
      <c r="Y11902">
        <v>620114</v>
      </c>
      <c r="Z11902" s="31">
        <v>44050</v>
      </c>
      <c r="AA11902">
        <v>0</v>
      </c>
    </row>
    <row r="11903" spans="25:27">
      <c r="Y11903">
        <v>620114</v>
      </c>
      <c r="Z11903" s="31">
        <v>44051</v>
      </c>
      <c r="AA11903">
        <v>22</v>
      </c>
    </row>
    <row r="11904" spans="25:27">
      <c r="Y11904">
        <v>620114</v>
      </c>
      <c r="Z11904" s="31">
        <v>44052</v>
      </c>
      <c r="AA11904">
        <v>20</v>
      </c>
    </row>
    <row r="11905" spans="25:27">
      <c r="Y11905">
        <v>620114</v>
      </c>
      <c r="Z11905" s="31">
        <v>44053</v>
      </c>
      <c r="AA11905">
        <v>19</v>
      </c>
    </row>
    <row r="11906" spans="25:27">
      <c r="Y11906">
        <v>620114</v>
      </c>
      <c r="Z11906" s="31">
        <v>44054</v>
      </c>
      <c r="AA11906">
        <v>18</v>
      </c>
    </row>
    <row r="11907" spans="25:27">
      <c r="Y11907">
        <v>620114</v>
      </c>
      <c r="Z11907" s="31">
        <v>44055</v>
      </c>
      <c r="AA11907">
        <v>16</v>
      </c>
    </row>
    <row r="11908" spans="25:27">
      <c r="Y11908">
        <v>620114</v>
      </c>
      <c r="Z11908" s="31">
        <v>44056</v>
      </c>
      <c r="AA11908">
        <v>17</v>
      </c>
    </row>
    <row r="11909" spans="25:27">
      <c r="Y11909">
        <v>620114</v>
      </c>
      <c r="Z11909" s="31">
        <v>44057</v>
      </c>
      <c r="AA11909">
        <v>11</v>
      </c>
    </row>
    <row r="11910" spans="25:27">
      <c r="Y11910">
        <v>620114</v>
      </c>
      <c r="Z11910" s="31">
        <v>44058</v>
      </c>
      <c r="AA11910">
        <v>13</v>
      </c>
    </row>
    <row r="11911" spans="25:27">
      <c r="Y11911">
        <v>620114</v>
      </c>
      <c r="Z11911" s="31">
        <v>44059</v>
      </c>
      <c r="AA11911">
        <v>4</v>
      </c>
    </row>
    <row r="11912" spans="25:27">
      <c r="Y11912">
        <v>620114</v>
      </c>
      <c r="Z11912" s="31">
        <v>44060</v>
      </c>
      <c r="AA11912">
        <v>18</v>
      </c>
    </row>
    <row r="11913" spans="25:27">
      <c r="Y11913">
        <v>620114</v>
      </c>
      <c r="Z11913" s="31">
        <v>44061</v>
      </c>
      <c r="AA11913">
        <v>19</v>
      </c>
    </row>
    <row r="11914" spans="25:27">
      <c r="Y11914">
        <v>620114</v>
      </c>
      <c r="Z11914" s="31">
        <v>44062</v>
      </c>
      <c r="AA11914">
        <v>9</v>
      </c>
    </row>
    <row r="11915" spans="25:27">
      <c r="Y11915">
        <v>620114</v>
      </c>
      <c r="Z11915" s="31">
        <v>44063</v>
      </c>
      <c r="AA11915">
        <v>12</v>
      </c>
    </row>
    <row r="11916" spans="25:27">
      <c r="Y11916">
        <v>620114</v>
      </c>
      <c r="Z11916" s="31">
        <v>44064</v>
      </c>
      <c r="AA11916">
        <v>15</v>
      </c>
    </row>
    <row r="11917" spans="25:27">
      <c r="Y11917">
        <v>620114</v>
      </c>
      <c r="Z11917" s="31">
        <v>44065</v>
      </c>
      <c r="AA11917">
        <v>0</v>
      </c>
    </row>
    <row r="11918" spans="25:27">
      <c r="Y11918">
        <v>620114</v>
      </c>
      <c r="Z11918" s="31">
        <v>44066</v>
      </c>
      <c r="AA11918">
        <v>0</v>
      </c>
    </row>
    <row r="11919" spans="25:27">
      <c r="Y11919">
        <v>620114</v>
      </c>
      <c r="Z11919" s="31">
        <v>44067</v>
      </c>
      <c r="AA11919">
        <v>0</v>
      </c>
    </row>
    <row r="11920" spans="25:27">
      <c r="Y11920">
        <v>620114</v>
      </c>
      <c r="Z11920" s="31">
        <v>44068</v>
      </c>
      <c r="AA11920">
        <v>0</v>
      </c>
    </row>
    <row r="11921" spans="25:27">
      <c r="Y11921">
        <v>620114</v>
      </c>
      <c r="Z11921" s="31">
        <v>44069</v>
      </c>
      <c r="AA11921">
        <v>19</v>
      </c>
    </row>
    <row r="11922" spans="25:27">
      <c r="Y11922">
        <v>620114</v>
      </c>
      <c r="Z11922" s="31">
        <v>44070</v>
      </c>
      <c r="AA11922">
        <v>18</v>
      </c>
    </row>
    <row r="11923" spans="25:27">
      <c r="Y11923">
        <v>620114</v>
      </c>
      <c r="Z11923" s="31">
        <v>44071</v>
      </c>
      <c r="AA11923">
        <v>16</v>
      </c>
    </row>
    <row r="11924" spans="25:27">
      <c r="Y11924">
        <v>620114</v>
      </c>
      <c r="Z11924" s="31">
        <v>44072</v>
      </c>
      <c r="AA11924">
        <v>21</v>
      </c>
    </row>
    <row r="11925" spans="25:27">
      <c r="Y11925">
        <v>620114</v>
      </c>
      <c r="Z11925" s="31">
        <v>44073</v>
      </c>
      <c r="AA11925">
        <v>15</v>
      </c>
    </row>
    <row r="11926" spans="25:27">
      <c r="Y11926">
        <v>620114</v>
      </c>
      <c r="Z11926" s="31">
        <v>44074</v>
      </c>
      <c r="AA11926">
        <v>0</v>
      </c>
    </row>
    <row r="11927" spans="25:27">
      <c r="Y11927">
        <v>620114</v>
      </c>
      <c r="Z11927" s="31">
        <v>44075</v>
      </c>
      <c r="AA11927">
        <v>4</v>
      </c>
    </row>
    <row r="11928" spans="25:27">
      <c r="Y11928">
        <v>620114</v>
      </c>
      <c r="Z11928" s="31">
        <v>44076</v>
      </c>
      <c r="AA11928">
        <v>15</v>
      </c>
    </row>
    <row r="11929" spans="25:27">
      <c r="Y11929">
        <v>620114</v>
      </c>
      <c r="Z11929" s="31">
        <v>44077</v>
      </c>
      <c r="AA11929">
        <v>12</v>
      </c>
    </row>
    <row r="11930" spans="25:27">
      <c r="Y11930">
        <v>620114</v>
      </c>
      <c r="Z11930" s="31">
        <v>44078</v>
      </c>
      <c r="AA11930">
        <v>20</v>
      </c>
    </row>
    <row r="11931" spans="25:27">
      <c r="Y11931">
        <v>620114</v>
      </c>
      <c r="Z11931" s="31">
        <v>44079</v>
      </c>
      <c r="AA11931">
        <v>18</v>
      </c>
    </row>
    <row r="11932" spans="25:27">
      <c r="Y11932">
        <v>620114</v>
      </c>
      <c r="Z11932" s="31">
        <v>44080</v>
      </c>
      <c r="AA11932">
        <v>20</v>
      </c>
    </row>
    <row r="11933" spans="25:27">
      <c r="Y11933">
        <v>620114</v>
      </c>
      <c r="Z11933" s="31">
        <v>44081</v>
      </c>
      <c r="AA11933">
        <v>16</v>
      </c>
    </row>
    <row r="11934" spans="25:27">
      <c r="Y11934">
        <v>620114</v>
      </c>
      <c r="Z11934" s="31">
        <v>44082</v>
      </c>
      <c r="AA11934">
        <v>16</v>
      </c>
    </row>
    <row r="11935" spans="25:27">
      <c r="Y11935">
        <v>620114</v>
      </c>
      <c r="Z11935" s="31">
        <v>44083</v>
      </c>
      <c r="AA11935">
        <v>4</v>
      </c>
    </row>
    <row r="11936" spans="25:27">
      <c r="Y11936">
        <v>620114</v>
      </c>
      <c r="Z11936" s="31">
        <v>44084</v>
      </c>
      <c r="AA11936">
        <v>14</v>
      </c>
    </row>
    <row r="11937" spans="25:27">
      <c r="Y11937">
        <v>620114</v>
      </c>
      <c r="Z11937" s="31">
        <v>44085</v>
      </c>
      <c r="AA11937">
        <v>0</v>
      </c>
    </row>
    <row r="11938" spans="25:27">
      <c r="Y11938">
        <v>620114</v>
      </c>
      <c r="Z11938" s="31">
        <v>44086</v>
      </c>
      <c r="AA11938">
        <v>0</v>
      </c>
    </row>
    <row r="11939" spans="25:27">
      <c r="Y11939">
        <v>620114</v>
      </c>
      <c r="Z11939" s="31">
        <v>44087</v>
      </c>
      <c r="AA11939">
        <v>21</v>
      </c>
    </row>
    <row r="11940" spans="25:27">
      <c r="Y11940">
        <v>620114</v>
      </c>
      <c r="Z11940" s="31">
        <v>44088</v>
      </c>
      <c r="AA11940">
        <v>20</v>
      </c>
    </row>
    <row r="11941" spans="25:27">
      <c r="Y11941">
        <v>620114</v>
      </c>
      <c r="Z11941" s="31">
        <v>44089</v>
      </c>
      <c r="AA11941">
        <v>11</v>
      </c>
    </row>
    <row r="11942" spans="25:27">
      <c r="Y11942">
        <v>620114</v>
      </c>
      <c r="Z11942" s="31">
        <v>44090</v>
      </c>
      <c r="AA11942">
        <v>7</v>
      </c>
    </row>
    <row r="11943" spans="25:27">
      <c r="Y11943">
        <v>620114</v>
      </c>
      <c r="Z11943" s="31">
        <v>44091</v>
      </c>
      <c r="AA11943">
        <v>0</v>
      </c>
    </row>
    <row r="11944" spans="25:27">
      <c r="Y11944">
        <v>620114</v>
      </c>
      <c r="Z11944" s="31">
        <v>44092</v>
      </c>
      <c r="AA11944">
        <v>18</v>
      </c>
    </row>
    <row r="11945" spans="25:27">
      <c r="Y11945">
        <v>620114</v>
      </c>
      <c r="Z11945" s="31">
        <v>44093</v>
      </c>
      <c r="AA11945">
        <v>5</v>
      </c>
    </row>
    <row r="11946" spans="25:27">
      <c r="Y11946">
        <v>620114</v>
      </c>
      <c r="Z11946" s="31">
        <v>44094</v>
      </c>
      <c r="AA11946">
        <v>0</v>
      </c>
    </row>
    <row r="11947" spans="25:27">
      <c r="Y11947">
        <v>620114</v>
      </c>
      <c r="Z11947" s="31">
        <v>44095</v>
      </c>
      <c r="AA11947">
        <v>0</v>
      </c>
    </row>
    <row r="11948" spans="25:27">
      <c r="Y11948">
        <v>620114</v>
      </c>
      <c r="Z11948" s="31">
        <v>44096</v>
      </c>
      <c r="AA11948">
        <v>0</v>
      </c>
    </row>
    <row r="11949" spans="25:27">
      <c r="Y11949">
        <v>620114</v>
      </c>
      <c r="Z11949" s="31">
        <v>44097</v>
      </c>
      <c r="AA11949">
        <v>0</v>
      </c>
    </row>
    <row r="11950" spans="25:27">
      <c r="Y11950">
        <v>620114</v>
      </c>
      <c r="Z11950" s="31">
        <v>44098</v>
      </c>
      <c r="AA11950">
        <v>0</v>
      </c>
    </row>
    <row r="11951" spans="25:27">
      <c r="Y11951">
        <v>620114</v>
      </c>
      <c r="Z11951" s="31">
        <v>44099</v>
      </c>
      <c r="AA11951">
        <v>18</v>
      </c>
    </row>
    <row r="11952" spans="25:27">
      <c r="Y11952">
        <v>620114</v>
      </c>
      <c r="Z11952" s="31">
        <v>44100</v>
      </c>
      <c r="AA11952">
        <v>10</v>
      </c>
    </row>
    <row r="11953" spans="25:27">
      <c r="Y11953">
        <v>620114</v>
      </c>
      <c r="Z11953" s="31">
        <v>44101</v>
      </c>
      <c r="AA11953">
        <v>15</v>
      </c>
    </row>
    <row r="11954" spans="25:27">
      <c r="Y11954">
        <v>620114</v>
      </c>
      <c r="Z11954" s="31">
        <v>44102</v>
      </c>
      <c r="AA11954">
        <v>18</v>
      </c>
    </row>
    <row r="11955" spans="25:27">
      <c r="Y11955">
        <v>620114</v>
      </c>
      <c r="Z11955" s="31">
        <v>44103</v>
      </c>
      <c r="AA11955">
        <v>18</v>
      </c>
    </row>
    <row r="11956" spans="25:27">
      <c r="Y11956">
        <v>620114</v>
      </c>
      <c r="Z11956" s="31">
        <v>44104</v>
      </c>
      <c r="AA11956">
        <v>18</v>
      </c>
    </row>
    <row r="11957" spans="25:27">
      <c r="Y11957">
        <v>620114</v>
      </c>
      <c r="Z11957" s="31">
        <v>44105</v>
      </c>
      <c r="AA11957">
        <v>5</v>
      </c>
    </row>
    <row r="11958" spans="25:27">
      <c r="Y11958">
        <v>620114</v>
      </c>
      <c r="Z11958" s="31">
        <v>44106</v>
      </c>
      <c r="AA11958">
        <v>16</v>
      </c>
    </row>
    <row r="11959" spans="25:27">
      <c r="Y11959">
        <v>620114</v>
      </c>
      <c r="Z11959" s="31">
        <v>44107</v>
      </c>
      <c r="AA11959">
        <v>6</v>
      </c>
    </row>
    <row r="11960" spans="25:27">
      <c r="Y11960">
        <v>620114</v>
      </c>
      <c r="Z11960" s="31">
        <v>44108</v>
      </c>
      <c r="AA11960">
        <v>5</v>
      </c>
    </row>
    <row r="11961" spans="25:27">
      <c r="Y11961">
        <v>620114</v>
      </c>
      <c r="Z11961" s="31">
        <v>44109</v>
      </c>
      <c r="AA11961">
        <v>13</v>
      </c>
    </row>
    <row r="11962" spans="25:27">
      <c r="Y11962">
        <v>620114</v>
      </c>
      <c r="Z11962" s="31">
        <v>44110</v>
      </c>
      <c r="AA11962">
        <v>3</v>
      </c>
    </row>
    <row r="11963" spans="25:27">
      <c r="Y11963">
        <v>620114</v>
      </c>
      <c r="Z11963" s="31">
        <v>44111</v>
      </c>
      <c r="AA11963">
        <v>17</v>
      </c>
    </row>
    <row r="11964" spans="25:27">
      <c r="Y11964">
        <v>620114</v>
      </c>
      <c r="Z11964" s="31">
        <v>44112</v>
      </c>
      <c r="AA11964">
        <v>21</v>
      </c>
    </row>
    <row r="11965" spans="25:27">
      <c r="Y11965">
        <v>620114</v>
      </c>
      <c r="Z11965" s="31">
        <v>44113</v>
      </c>
      <c r="AA11965">
        <v>16</v>
      </c>
    </row>
    <row r="11966" spans="25:27">
      <c r="Y11966">
        <v>620114</v>
      </c>
      <c r="Z11966" s="31">
        <v>44114</v>
      </c>
      <c r="AA11966">
        <v>14</v>
      </c>
    </row>
    <row r="11967" spans="25:27">
      <c r="Y11967">
        <v>620114</v>
      </c>
      <c r="Z11967" s="31">
        <v>44115</v>
      </c>
      <c r="AA11967">
        <v>20</v>
      </c>
    </row>
    <row r="11968" spans="25:27">
      <c r="Y11968">
        <v>620114</v>
      </c>
      <c r="Z11968" s="31">
        <v>44116</v>
      </c>
      <c r="AA11968">
        <v>16</v>
      </c>
    </row>
    <row r="11969" spans="25:27">
      <c r="Y11969">
        <v>620114</v>
      </c>
      <c r="Z11969" s="31">
        <v>44117</v>
      </c>
      <c r="AA11969">
        <v>17</v>
      </c>
    </row>
    <row r="11970" spans="25:27">
      <c r="Y11970">
        <v>620114</v>
      </c>
      <c r="Z11970" s="31">
        <v>44118</v>
      </c>
      <c r="AA11970">
        <v>15</v>
      </c>
    </row>
    <row r="11971" spans="25:27">
      <c r="Y11971">
        <v>620114</v>
      </c>
      <c r="Z11971" s="31">
        <v>44119</v>
      </c>
      <c r="AA11971">
        <v>12</v>
      </c>
    </row>
    <row r="11972" spans="25:27">
      <c r="Y11972">
        <v>620114</v>
      </c>
      <c r="Z11972" s="31">
        <v>44120</v>
      </c>
      <c r="AA11972">
        <v>17</v>
      </c>
    </row>
    <row r="11973" spans="25:27">
      <c r="Y11973">
        <v>620114</v>
      </c>
      <c r="Z11973" s="31">
        <v>44121</v>
      </c>
      <c r="AA11973">
        <v>18</v>
      </c>
    </row>
    <row r="11974" spans="25:27">
      <c r="Y11974">
        <v>620114</v>
      </c>
      <c r="Z11974" s="31">
        <v>44122</v>
      </c>
      <c r="AA11974">
        <v>22</v>
      </c>
    </row>
    <row r="11975" spans="25:27">
      <c r="Y11975">
        <v>620114</v>
      </c>
      <c r="Z11975" s="31">
        <v>44123</v>
      </c>
      <c r="AA11975">
        <v>11</v>
      </c>
    </row>
    <row r="11976" spans="25:27">
      <c r="Y11976">
        <v>620114</v>
      </c>
      <c r="Z11976" s="31">
        <v>44124</v>
      </c>
      <c r="AA11976">
        <v>16</v>
      </c>
    </row>
    <row r="11977" spans="25:27">
      <c r="Y11977">
        <v>620114</v>
      </c>
      <c r="Z11977" s="31">
        <v>44125</v>
      </c>
      <c r="AA11977">
        <v>12</v>
      </c>
    </row>
    <row r="11978" spans="25:27">
      <c r="Y11978">
        <v>620114</v>
      </c>
      <c r="Z11978" s="31">
        <v>44126</v>
      </c>
      <c r="AA11978">
        <v>13</v>
      </c>
    </row>
    <row r="11979" spans="25:27">
      <c r="Y11979">
        <v>620114</v>
      </c>
      <c r="Z11979" s="31">
        <v>44127</v>
      </c>
      <c r="AA11979">
        <v>21</v>
      </c>
    </row>
    <row r="11980" spans="25:27">
      <c r="Y11980">
        <v>620114</v>
      </c>
      <c r="Z11980" s="31">
        <v>44128</v>
      </c>
      <c r="AA11980">
        <v>19</v>
      </c>
    </row>
    <row r="11981" spans="25:27">
      <c r="Y11981">
        <v>620114</v>
      </c>
      <c r="Z11981" s="31">
        <v>44129</v>
      </c>
      <c r="AA11981">
        <v>0</v>
      </c>
    </row>
    <row r="11982" spans="25:27">
      <c r="Y11982">
        <v>620114</v>
      </c>
      <c r="Z11982" s="31">
        <v>44130</v>
      </c>
      <c r="AA11982">
        <v>0</v>
      </c>
    </row>
    <row r="11983" spans="25:27">
      <c r="Y11983">
        <v>620114</v>
      </c>
      <c r="Z11983" s="31">
        <v>44131</v>
      </c>
      <c r="AA11983">
        <v>0</v>
      </c>
    </row>
    <row r="11984" spans="25:27">
      <c r="Y11984">
        <v>620114</v>
      </c>
      <c r="Z11984" s="31">
        <v>44132</v>
      </c>
      <c r="AA11984">
        <v>0</v>
      </c>
    </row>
    <row r="11985" spans="25:27">
      <c r="Y11985">
        <v>620114</v>
      </c>
      <c r="Z11985" s="31">
        <v>44133</v>
      </c>
      <c r="AA11985">
        <v>0</v>
      </c>
    </row>
    <row r="11986" spans="25:27">
      <c r="Y11986">
        <v>620114</v>
      </c>
      <c r="Z11986" s="31">
        <v>44134</v>
      </c>
      <c r="AA11986">
        <v>0</v>
      </c>
    </row>
    <row r="11987" spans="25:27">
      <c r="Y11987">
        <v>620114</v>
      </c>
      <c r="Z11987" s="31">
        <v>44135</v>
      </c>
      <c r="AA11987">
        <v>0</v>
      </c>
    </row>
    <row r="11988" spans="25:27">
      <c r="Y11988">
        <v>620114</v>
      </c>
      <c r="Z11988" s="31">
        <v>44136</v>
      </c>
      <c r="AA11988">
        <v>3</v>
      </c>
    </row>
    <row r="11989" spans="25:27">
      <c r="Y11989">
        <v>620114</v>
      </c>
      <c r="Z11989" s="31">
        <v>44137</v>
      </c>
      <c r="AA11989">
        <v>0</v>
      </c>
    </row>
    <row r="11990" spans="25:27">
      <c r="Y11990">
        <v>620114</v>
      </c>
      <c r="Z11990" s="31">
        <v>44138</v>
      </c>
      <c r="AA11990">
        <v>0</v>
      </c>
    </row>
    <row r="11991" spans="25:27">
      <c r="Y11991">
        <v>620114</v>
      </c>
      <c r="Z11991" s="31">
        <v>44139</v>
      </c>
      <c r="AA11991">
        <v>0</v>
      </c>
    </row>
    <row r="11992" spans="25:27">
      <c r="Y11992">
        <v>620114</v>
      </c>
      <c r="Z11992" s="31">
        <v>44140</v>
      </c>
      <c r="AA11992">
        <v>0</v>
      </c>
    </row>
    <row r="11993" spans="25:27">
      <c r="Y11993">
        <v>620114</v>
      </c>
      <c r="Z11993" s="31">
        <v>44141</v>
      </c>
      <c r="AA11993">
        <v>19</v>
      </c>
    </row>
    <row r="11994" spans="25:27">
      <c r="Y11994">
        <v>620114</v>
      </c>
      <c r="Z11994" s="31">
        <v>44142</v>
      </c>
      <c r="AA11994">
        <v>16</v>
      </c>
    </row>
    <row r="11995" spans="25:27">
      <c r="Y11995">
        <v>620114</v>
      </c>
      <c r="Z11995" s="31">
        <v>44143</v>
      </c>
      <c r="AA11995">
        <v>5</v>
      </c>
    </row>
    <row r="11996" spans="25:27">
      <c r="Y11996">
        <v>620114</v>
      </c>
      <c r="Z11996" s="31">
        <v>44144</v>
      </c>
      <c r="AA11996">
        <v>16</v>
      </c>
    </row>
    <row r="11997" spans="25:27">
      <c r="Y11997">
        <v>620114</v>
      </c>
      <c r="Z11997" s="31">
        <v>44145</v>
      </c>
      <c r="AA11997">
        <v>22</v>
      </c>
    </row>
    <row r="11998" spans="25:27">
      <c r="Y11998">
        <v>620114</v>
      </c>
      <c r="Z11998" s="31">
        <v>44146</v>
      </c>
      <c r="AA11998">
        <v>15</v>
      </c>
    </row>
    <row r="11999" spans="25:27">
      <c r="Y11999">
        <v>620114</v>
      </c>
      <c r="Z11999" s="31">
        <v>44147</v>
      </c>
      <c r="AA11999">
        <v>18</v>
      </c>
    </row>
    <row r="12000" spans="25:27">
      <c r="Y12000">
        <v>620114</v>
      </c>
      <c r="Z12000" s="31">
        <v>44148</v>
      </c>
      <c r="AA12000">
        <v>18</v>
      </c>
    </row>
    <row r="12001" spans="25:27">
      <c r="Y12001">
        <v>620114</v>
      </c>
      <c r="Z12001" s="31">
        <v>44149</v>
      </c>
      <c r="AA12001">
        <v>17</v>
      </c>
    </row>
    <row r="12002" spans="25:27">
      <c r="Y12002">
        <v>620114</v>
      </c>
      <c r="Z12002" s="31">
        <v>44150</v>
      </c>
      <c r="AA12002">
        <v>6</v>
      </c>
    </row>
    <row r="12003" spans="25:27">
      <c r="Y12003">
        <v>620114</v>
      </c>
      <c r="Z12003" s="31">
        <v>44151</v>
      </c>
      <c r="AA12003">
        <v>17</v>
      </c>
    </row>
    <row r="12004" spans="25:27">
      <c r="Y12004">
        <v>620114</v>
      </c>
      <c r="Z12004" s="31">
        <v>44152</v>
      </c>
      <c r="AA12004">
        <v>19</v>
      </c>
    </row>
    <row r="12005" spans="25:27">
      <c r="Y12005">
        <v>620114</v>
      </c>
      <c r="Z12005" s="31">
        <v>44153</v>
      </c>
      <c r="AA12005">
        <v>0</v>
      </c>
    </row>
    <row r="12006" spans="25:27">
      <c r="Y12006">
        <v>620114</v>
      </c>
      <c r="Z12006" s="31">
        <v>44154</v>
      </c>
      <c r="AA12006">
        <v>11</v>
      </c>
    </row>
    <row r="12007" spans="25:27">
      <c r="Y12007">
        <v>620114</v>
      </c>
      <c r="Z12007" s="31">
        <v>44155</v>
      </c>
      <c r="AA12007">
        <v>0</v>
      </c>
    </row>
    <row r="12008" spans="25:27">
      <c r="Y12008">
        <v>620114</v>
      </c>
      <c r="Z12008" s="31">
        <v>44156</v>
      </c>
      <c r="AA12008">
        <v>0</v>
      </c>
    </row>
    <row r="12009" spans="25:27">
      <c r="Y12009">
        <v>620114</v>
      </c>
      <c r="Z12009" s="31">
        <v>44157</v>
      </c>
      <c r="AA12009">
        <v>0</v>
      </c>
    </row>
    <row r="12010" spans="25:27">
      <c r="Y12010">
        <v>620114</v>
      </c>
      <c r="Z12010" s="31">
        <v>44158</v>
      </c>
      <c r="AA12010">
        <v>0</v>
      </c>
    </row>
    <row r="12011" spans="25:27">
      <c r="Y12011">
        <v>620114</v>
      </c>
      <c r="Z12011" s="31">
        <v>44159</v>
      </c>
      <c r="AA12011">
        <v>0</v>
      </c>
    </row>
    <row r="12012" spans="25:27">
      <c r="Y12012">
        <v>620114</v>
      </c>
      <c r="Z12012" s="31">
        <v>44160</v>
      </c>
      <c r="AA12012">
        <v>12</v>
      </c>
    </row>
    <row r="12013" spans="25:27">
      <c r="Y12013">
        <v>620114</v>
      </c>
      <c r="Z12013" s="31">
        <v>44161</v>
      </c>
      <c r="AA12013">
        <v>19</v>
      </c>
    </row>
    <row r="12014" spans="25:27">
      <c r="Y12014">
        <v>620114</v>
      </c>
      <c r="Z12014" s="31">
        <v>44162</v>
      </c>
      <c r="AA12014">
        <v>13</v>
      </c>
    </row>
    <row r="12015" spans="25:27">
      <c r="Y12015">
        <v>620114</v>
      </c>
      <c r="Z12015" s="31">
        <v>44163</v>
      </c>
      <c r="AA12015">
        <v>19</v>
      </c>
    </row>
    <row r="12016" spans="25:27">
      <c r="Y12016">
        <v>620114</v>
      </c>
      <c r="Z12016" s="31">
        <v>44164</v>
      </c>
      <c r="AA12016">
        <v>16</v>
      </c>
    </row>
    <row r="12017" spans="25:27">
      <c r="Y12017">
        <v>620114</v>
      </c>
      <c r="Z12017" s="31">
        <v>44165</v>
      </c>
      <c r="AA12017">
        <v>18</v>
      </c>
    </row>
    <row r="12018" spans="25:27">
      <c r="Y12018">
        <v>620114</v>
      </c>
      <c r="Z12018" s="31">
        <v>44166</v>
      </c>
      <c r="AA12018">
        <v>9</v>
      </c>
    </row>
    <row r="12019" spans="25:27">
      <c r="Y12019">
        <v>620114</v>
      </c>
      <c r="Z12019" s="31">
        <v>44167</v>
      </c>
      <c r="AA12019">
        <v>18</v>
      </c>
    </row>
    <row r="12020" spans="25:27">
      <c r="Y12020">
        <v>620114</v>
      </c>
      <c r="Z12020" s="31">
        <v>44168</v>
      </c>
      <c r="AA12020">
        <v>14</v>
      </c>
    </row>
    <row r="12021" spans="25:27">
      <c r="Y12021">
        <v>620114</v>
      </c>
      <c r="Z12021" s="31">
        <v>44169</v>
      </c>
      <c r="AA12021">
        <v>8</v>
      </c>
    </row>
    <row r="12022" spans="25:27">
      <c r="Y12022">
        <v>620114</v>
      </c>
      <c r="Z12022" s="31">
        <v>44170</v>
      </c>
      <c r="AA12022">
        <v>14</v>
      </c>
    </row>
    <row r="12023" spans="25:27">
      <c r="Y12023">
        <v>620114</v>
      </c>
      <c r="Z12023" s="31">
        <v>44171</v>
      </c>
      <c r="AA12023">
        <v>8</v>
      </c>
    </row>
    <row r="12024" spans="25:27">
      <c r="Y12024">
        <v>620114</v>
      </c>
      <c r="Z12024" s="31">
        <v>44172</v>
      </c>
      <c r="AA12024">
        <v>8</v>
      </c>
    </row>
    <row r="12025" spans="25:27">
      <c r="Y12025">
        <v>620114</v>
      </c>
      <c r="Z12025" s="31">
        <v>44173</v>
      </c>
      <c r="AA12025">
        <v>20</v>
      </c>
    </row>
    <row r="12026" spans="25:27">
      <c r="Y12026">
        <v>620114</v>
      </c>
      <c r="Z12026" s="31">
        <v>44174</v>
      </c>
      <c r="AA12026">
        <v>17</v>
      </c>
    </row>
    <row r="12027" spans="25:27">
      <c r="Y12027">
        <v>620114</v>
      </c>
      <c r="Z12027" s="31">
        <v>44175</v>
      </c>
      <c r="AA12027">
        <v>0</v>
      </c>
    </row>
    <row r="12028" spans="25:27">
      <c r="Y12028">
        <v>620114</v>
      </c>
      <c r="Z12028" s="31">
        <v>44176</v>
      </c>
      <c r="AA12028">
        <v>0</v>
      </c>
    </row>
    <row r="12029" spans="25:27">
      <c r="Y12029">
        <v>620114</v>
      </c>
      <c r="Z12029" s="31">
        <v>44177</v>
      </c>
      <c r="AA12029">
        <v>15</v>
      </c>
    </row>
    <row r="12030" spans="25:27">
      <c r="Y12030">
        <v>620114</v>
      </c>
      <c r="Z12030" s="31">
        <v>44178</v>
      </c>
      <c r="AA12030">
        <v>9</v>
      </c>
    </row>
    <row r="12031" spans="25:27">
      <c r="Y12031">
        <v>620114</v>
      </c>
      <c r="Z12031" s="31">
        <v>44179</v>
      </c>
      <c r="AA12031">
        <v>0</v>
      </c>
    </row>
    <row r="12032" spans="25:27">
      <c r="Y12032">
        <v>620114</v>
      </c>
      <c r="Z12032" s="31">
        <v>44180</v>
      </c>
      <c r="AA12032">
        <v>0</v>
      </c>
    </row>
    <row r="12033" spans="25:27">
      <c r="Y12033">
        <v>620114</v>
      </c>
      <c r="Z12033" s="31">
        <v>44181</v>
      </c>
      <c r="AA12033">
        <v>0</v>
      </c>
    </row>
    <row r="12034" spans="25:27">
      <c r="Y12034">
        <v>620114</v>
      </c>
      <c r="Z12034" s="31">
        <v>44182</v>
      </c>
      <c r="AA12034">
        <v>0</v>
      </c>
    </row>
    <row r="12035" spans="25:27">
      <c r="Y12035">
        <v>620114</v>
      </c>
      <c r="Z12035" s="31">
        <v>44183</v>
      </c>
      <c r="AA12035">
        <v>19</v>
      </c>
    </row>
    <row r="12036" spans="25:27">
      <c r="Y12036">
        <v>620114</v>
      </c>
      <c r="Z12036" s="31">
        <v>44184</v>
      </c>
      <c r="AA12036">
        <v>18</v>
      </c>
    </row>
    <row r="12037" spans="25:27">
      <c r="Y12037">
        <v>620114</v>
      </c>
      <c r="Z12037" s="31">
        <v>44185</v>
      </c>
      <c r="AA12037">
        <v>13</v>
      </c>
    </row>
    <row r="12038" spans="25:27">
      <c r="Y12038">
        <v>620114</v>
      </c>
      <c r="Z12038" s="31">
        <v>44186</v>
      </c>
      <c r="AA12038">
        <v>0</v>
      </c>
    </row>
    <row r="12039" spans="25:27">
      <c r="Y12039">
        <v>620114</v>
      </c>
      <c r="Z12039" s="31">
        <v>44187</v>
      </c>
      <c r="AA12039">
        <v>0</v>
      </c>
    </row>
    <row r="12040" spans="25:27">
      <c r="Y12040">
        <v>620114</v>
      </c>
      <c r="Z12040" s="31">
        <v>44188</v>
      </c>
      <c r="AA12040">
        <v>16</v>
      </c>
    </row>
    <row r="12041" spans="25:27">
      <c r="Y12041">
        <v>620114</v>
      </c>
      <c r="Z12041" s="31">
        <v>44189</v>
      </c>
      <c r="AA12041">
        <v>0</v>
      </c>
    </row>
    <row r="12042" spans="25:27">
      <c r="Y12042">
        <v>620114</v>
      </c>
      <c r="Z12042" s="31">
        <v>44190</v>
      </c>
      <c r="AA12042">
        <v>17</v>
      </c>
    </row>
    <row r="12043" spans="25:27">
      <c r="Y12043">
        <v>620114</v>
      </c>
      <c r="Z12043" s="31">
        <v>44191</v>
      </c>
      <c r="AA12043">
        <v>7</v>
      </c>
    </row>
    <row r="12044" spans="25:27">
      <c r="Y12044">
        <v>620114</v>
      </c>
      <c r="Z12044" s="31">
        <v>44192</v>
      </c>
      <c r="AA12044">
        <v>13</v>
      </c>
    </row>
    <row r="12045" spans="25:27">
      <c r="Y12045">
        <v>620114</v>
      </c>
      <c r="Z12045" s="31">
        <v>44193</v>
      </c>
      <c r="AA12045">
        <v>0</v>
      </c>
    </row>
    <row r="12046" spans="25:27">
      <c r="Y12046">
        <v>620114</v>
      </c>
      <c r="Z12046" s="31">
        <v>44194</v>
      </c>
      <c r="AA12046">
        <v>8</v>
      </c>
    </row>
    <row r="12047" spans="25:27">
      <c r="Y12047">
        <v>620114</v>
      </c>
      <c r="Z12047" s="31">
        <v>44195</v>
      </c>
      <c r="AA12047">
        <v>0</v>
      </c>
    </row>
    <row r="12048" spans="25:27">
      <c r="Y12048">
        <v>620114</v>
      </c>
      <c r="Z12048" s="31">
        <v>44196</v>
      </c>
      <c r="AA12048">
        <v>7</v>
      </c>
    </row>
    <row r="12049" spans="25:27">
      <c r="Y12049">
        <v>620114</v>
      </c>
      <c r="Z12049" s="31">
        <v>44197</v>
      </c>
      <c r="AA12049">
        <v>0</v>
      </c>
    </row>
    <row r="12050" spans="25:27">
      <c r="Y12050">
        <v>620114</v>
      </c>
      <c r="Z12050" s="31">
        <v>44198</v>
      </c>
      <c r="AA12050">
        <v>3</v>
      </c>
    </row>
    <row r="12051" spans="25:27">
      <c r="Y12051">
        <v>620114</v>
      </c>
      <c r="Z12051" s="31">
        <v>44199</v>
      </c>
      <c r="AA12051">
        <v>13</v>
      </c>
    </row>
    <row r="12052" spans="25:27">
      <c r="Y12052">
        <v>620114</v>
      </c>
      <c r="Z12052" s="31">
        <v>44200</v>
      </c>
      <c r="AA12052">
        <v>0</v>
      </c>
    </row>
    <row r="12053" spans="25:27">
      <c r="Y12053">
        <v>620114</v>
      </c>
      <c r="Z12053" s="31">
        <v>44201</v>
      </c>
      <c r="AA12053">
        <v>0</v>
      </c>
    </row>
    <row r="12054" spans="25:27">
      <c r="Y12054">
        <v>620114</v>
      </c>
      <c r="Z12054" s="31">
        <v>44202</v>
      </c>
      <c r="AA12054">
        <v>0</v>
      </c>
    </row>
    <row r="12055" spans="25:27">
      <c r="Y12055">
        <v>620114</v>
      </c>
      <c r="Z12055" s="31">
        <v>44203</v>
      </c>
      <c r="AA12055">
        <v>24</v>
      </c>
    </row>
    <row r="12056" spans="25:27">
      <c r="Y12056">
        <v>620114</v>
      </c>
      <c r="Z12056" s="31">
        <v>44204</v>
      </c>
      <c r="AA12056">
        <v>10</v>
      </c>
    </row>
    <row r="12057" spans="25:27">
      <c r="Y12057">
        <v>620114</v>
      </c>
      <c r="Z12057" s="31">
        <v>44205</v>
      </c>
      <c r="AA12057">
        <v>21</v>
      </c>
    </row>
    <row r="12058" spans="25:27">
      <c r="Y12058">
        <v>620114</v>
      </c>
      <c r="Z12058" s="31">
        <v>44206</v>
      </c>
      <c r="AA12058">
        <v>18</v>
      </c>
    </row>
    <row r="12059" spans="25:27">
      <c r="Y12059">
        <v>620114</v>
      </c>
      <c r="Z12059" s="31">
        <v>44207</v>
      </c>
      <c r="AA12059">
        <v>14</v>
      </c>
    </row>
    <row r="12060" spans="25:27">
      <c r="Y12060">
        <v>620114</v>
      </c>
      <c r="Z12060" s="31">
        <v>44208</v>
      </c>
      <c r="AA12060">
        <v>18</v>
      </c>
    </row>
    <row r="12061" spans="25:27">
      <c r="Y12061">
        <v>620114</v>
      </c>
      <c r="Z12061" s="31">
        <v>44209</v>
      </c>
      <c r="AA12061">
        <v>17</v>
      </c>
    </row>
    <row r="12062" spans="25:27">
      <c r="Y12062">
        <v>620114</v>
      </c>
      <c r="Z12062" s="31">
        <v>44210</v>
      </c>
      <c r="AA12062">
        <v>22</v>
      </c>
    </row>
    <row r="12063" spans="25:27">
      <c r="Y12063">
        <v>620114</v>
      </c>
      <c r="Z12063" s="31">
        <v>44211</v>
      </c>
      <c r="AA12063">
        <v>15</v>
      </c>
    </row>
    <row r="12064" spans="25:27">
      <c r="Y12064">
        <v>620114</v>
      </c>
      <c r="Z12064" s="31">
        <v>44212</v>
      </c>
      <c r="AA12064">
        <v>7</v>
      </c>
    </row>
    <row r="12065" spans="25:27">
      <c r="Y12065">
        <v>620114</v>
      </c>
      <c r="Z12065" s="31">
        <v>44213</v>
      </c>
      <c r="AA12065">
        <v>0</v>
      </c>
    </row>
    <row r="12066" spans="25:27">
      <c r="Y12066">
        <v>620114</v>
      </c>
      <c r="Z12066" s="31">
        <v>44214</v>
      </c>
      <c r="AA12066">
        <v>0</v>
      </c>
    </row>
    <row r="12067" spans="25:27">
      <c r="Y12067">
        <v>620114</v>
      </c>
      <c r="Z12067" s="31">
        <v>44215</v>
      </c>
      <c r="AA12067">
        <v>0</v>
      </c>
    </row>
    <row r="12068" spans="25:27">
      <c r="Y12068">
        <v>620114</v>
      </c>
      <c r="Z12068" s="31">
        <v>44216</v>
      </c>
      <c r="AA12068">
        <v>0</v>
      </c>
    </row>
    <row r="12069" spans="25:27">
      <c r="Y12069">
        <v>620114</v>
      </c>
      <c r="Z12069" s="31">
        <v>44217</v>
      </c>
      <c r="AA12069">
        <v>0</v>
      </c>
    </row>
    <row r="12070" spans="25:27">
      <c r="Y12070">
        <v>620114</v>
      </c>
      <c r="Z12070" s="31">
        <v>44218</v>
      </c>
      <c r="AA12070">
        <v>0</v>
      </c>
    </row>
    <row r="12071" spans="25:27">
      <c r="Y12071">
        <v>620114</v>
      </c>
      <c r="Z12071" s="31">
        <v>44219</v>
      </c>
      <c r="AA12071">
        <v>0</v>
      </c>
    </row>
    <row r="12072" spans="25:27">
      <c r="Y12072">
        <v>620114</v>
      </c>
      <c r="Z12072" s="31">
        <v>44220</v>
      </c>
      <c r="AA12072">
        <v>0</v>
      </c>
    </row>
    <row r="12073" spans="25:27">
      <c r="Y12073">
        <v>620114</v>
      </c>
      <c r="Z12073" s="31">
        <v>44221</v>
      </c>
      <c r="AA12073">
        <v>0</v>
      </c>
    </row>
    <row r="12074" spans="25:27">
      <c r="Y12074">
        <v>620114</v>
      </c>
      <c r="Z12074" s="31">
        <v>44222</v>
      </c>
      <c r="AA12074">
        <v>0</v>
      </c>
    </row>
    <row r="12075" spans="25:27">
      <c r="Y12075">
        <v>620114</v>
      </c>
      <c r="Z12075" s="31">
        <v>44223</v>
      </c>
      <c r="AA12075">
        <v>0</v>
      </c>
    </row>
    <row r="12076" spans="25:27">
      <c r="Y12076">
        <v>620114</v>
      </c>
      <c r="Z12076" s="31">
        <v>44224</v>
      </c>
      <c r="AA12076">
        <v>0</v>
      </c>
    </row>
    <row r="12077" spans="25:27">
      <c r="Y12077">
        <v>620114</v>
      </c>
      <c r="Z12077" s="31">
        <v>44225</v>
      </c>
      <c r="AA12077">
        <v>3</v>
      </c>
    </row>
    <row r="12078" spans="25:27">
      <c r="Y12078">
        <v>620114</v>
      </c>
      <c r="Z12078" s="31">
        <v>44226</v>
      </c>
      <c r="AA12078">
        <v>13</v>
      </c>
    </row>
    <row r="12079" spans="25:27">
      <c r="Y12079">
        <v>620114</v>
      </c>
      <c r="Z12079" s="31">
        <v>44227</v>
      </c>
      <c r="AA12079">
        <v>15</v>
      </c>
    </row>
    <row r="12080" spans="25:27">
      <c r="Y12080">
        <v>620114</v>
      </c>
      <c r="Z12080" s="31">
        <v>44228</v>
      </c>
      <c r="AA12080">
        <v>12</v>
      </c>
    </row>
    <row r="12081" spans="25:27">
      <c r="Y12081">
        <v>620114</v>
      </c>
      <c r="Z12081" s="31">
        <v>44229</v>
      </c>
      <c r="AA12081">
        <v>7</v>
      </c>
    </row>
    <row r="12082" spans="25:27">
      <c r="Y12082">
        <v>620114</v>
      </c>
      <c r="Z12082" s="31">
        <v>44230</v>
      </c>
      <c r="AA12082">
        <v>18</v>
      </c>
    </row>
    <row r="12083" spans="25:27">
      <c r="Y12083">
        <v>620114</v>
      </c>
      <c r="Z12083" s="31">
        <v>44231</v>
      </c>
      <c r="AA12083">
        <v>21</v>
      </c>
    </row>
    <row r="12084" spans="25:27">
      <c r="Y12084">
        <v>620114</v>
      </c>
      <c r="Z12084" s="31">
        <v>44232</v>
      </c>
      <c r="AA12084">
        <v>12</v>
      </c>
    </row>
    <row r="12085" spans="25:27">
      <c r="Y12085">
        <v>620114</v>
      </c>
      <c r="Z12085" s="31">
        <v>44233</v>
      </c>
      <c r="AA12085">
        <v>18</v>
      </c>
    </row>
    <row r="12086" spans="25:27">
      <c r="Y12086">
        <v>620114</v>
      </c>
      <c r="Z12086" s="31">
        <v>44234</v>
      </c>
      <c r="AA12086">
        <v>17</v>
      </c>
    </row>
    <row r="12087" spans="25:27">
      <c r="Y12087">
        <v>620114</v>
      </c>
      <c r="Z12087" s="31">
        <v>44235</v>
      </c>
      <c r="AA12087">
        <v>0</v>
      </c>
    </row>
    <row r="12088" spans="25:27">
      <c r="Y12088">
        <v>620114</v>
      </c>
      <c r="Z12088" s="31">
        <v>44236</v>
      </c>
      <c r="AA12088">
        <v>13</v>
      </c>
    </row>
    <row r="12089" spans="25:27">
      <c r="Y12089">
        <v>620114</v>
      </c>
      <c r="Z12089" s="31">
        <v>44237</v>
      </c>
      <c r="AA12089">
        <v>3</v>
      </c>
    </row>
    <row r="12090" spans="25:27">
      <c r="Y12090">
        <v>620114</v>
      </c>
      <c r="Z12090" s="31">
        <v>44238</v>
      </c>
      <c r="AA12090">
        <v>19</v>
      </c>
    </row>
    <row r="12091" spans="25:27">
      <c r="Y12091">
        <v>620114</v>
      </c>
      <c r="Z12091" s="31">
        <v>44239</v>
      </c>
      <c r="AA12091">
        <v>17</v>
      </c>
    </row>
    <row r="12092" spans="25:27">
      <c r="Y12092">
        <v>620114</v>
      </c>
      <c r="Z12092" s="31">
        <v>44240</v>
      </c>
      <c r="AA12092">
        <v>0</v>
      </c>
    </row>
    <row r="12093" spans="25:27">
      <c r="Y12093">
        <v>620114</v>
      </c>
      <c r="Z12093" s="31">
        <v>44241</v>
      </c>
      <c r="AA12093">
        <v>18</v>
      </c>
    </row>
    <row r="12094" spans="25:27">
      <c r="Y12094">
        <v>620114</v>
      </c>
      <c r="Z12094" s="31">
        <v>44242</v>
      </c>
      <c r="AA12094">
        <v>17</v>
      </c>
    </row>
    <row r="12095" spans="25:27">
      <c r="Y12095">
        <v>620114</v>
      </c>
      <c r="Z12095" s="31">
        <v>44243</v>
      </c>
      <c r="AA12095">
        <v>0</v>
      </c>
    </row>
    <row r="12096" spans="25:27">
      <c r="Y12096">
        <v>620114</v>
      </c>
      <c r="Z12096" s="31">
        <v>44244</v>
      </c>
      <c r="AA12096">
        <v>6</v>
      </c>
    </row>
    <row r="12097" spans="25:27">
      <c r="Y12097">
        <v>620114</v>
      </c>
      <c r="Z12097" s="31">
        <v>44245</v>
      </c>
      <c r="AA12097">
        <v>17</v>
      </c>
    </row>
    <row r="12098" spans="25:27">
      <c r="Y12098">
        <v>620114</v>
      </c>
      <c r="Z12098" s="31">
        <v>44246</v>
      </c>
      <c r="AA12098">
        <v>14</v>
      </c>
    </row>
    <row r="12099" spans="25:27">
      <c r="Y12099">
        <v>620114</v>
      </c>
      <c r="Z12099" s="31">
        <v>44247</v>
      </c>
      <c r="AA12099">
        <v>8</v>
      </c>
    </row>
    <row r="12100" spans="25:27">
      <c r="Y12100">
        <v>620114</v>
      </c>
      <c r="Z12100" s="31">
        <v>44248</v>
      </c>
      <c r="AA12100">
        <v>18</v>
      </c>
    </row>
    <row r="12101" spans="25:27">
      <c r="Y12101">
        <v>620114</v>
      </c>
      <c r="Z12101" s="31">
        <v>44249</v>
      </c>
      <c r="AA12101">
        <v>16</v>
      </c>
    </row>
    <row r="12102" spans="25:27">
      <c r="Y12102">
        <v>620114</v>
      </c>
      <c r="Z12102" s="31">
        <v>44250</v>
      </c>
      <c r="AA12102">
        <v>0</v>
      </c>
    </row>
    <row r="12103" spans="25:27">
      <c r="Y12103">
        <v>620114</v>
      </c>
      <c r="Z12103" s="31">
        <v>44251</v>
      </c>
      <c r="AA12103">
        <v>19</v>
      </c>
    </row>
    <row r="12104" spans="25:27">
      <c r="Y12104">
        <v>620114</v>
      </c>
      <c r="Z12104" s="31">
        <v>44252</v>
      </c>
      <c r="AA12104">
        <v>21</v>
      </c>
    </row>
    <row r="12105" spans="25:27">
      <c r="Y12105">
        <v>620114</v>
      </c>
      <c r="Z12105" s="31">
        <v>44253</v>
      </c>
      <c r="AA12105">
        <v>6</v>
      </c>
    </row>
    <row r="12106" spans="25:27">
      <c r="Y12106">
        <v>620114</v>
      </c>
      <c r="Z12106" s="31">
        <v>44254</v>
      </c>
      <c r="AA12106">
        <v>18</v>
      </c>
    </row>
    <row r="12107" spans="25:27">
      <c r="Y12107">
        <v>620114</v>
      </c>
      <c r="Z12107" s="31">
        <v>44255</v>
      </c>
      <c r="AA12107">
        <v>14</v>
      </c>
    </row>
    <row r="12108" spans="25:27">
      <c r="Y12108">
        <v>620114</v>
      </c>
      <c r="Z12108" s="31">
        <v>44256</v>
      </c>
      <c r="AA12108">
        <v>19</v>
      </c>
    </row>
    <row r="12109" spans="25:27">
      <c r="Y12109">
        <v>620114</v>
      </c>
      <c r="Z12109" s="31">
        <v>44257</v>
      </c>
      <c r="AA12109">
        <v>14</v>
      </c>
    </row>
    <row r="12110" spans="25:27">
      <c r="Y12110">
        <v>620114</v>
      </c>
      <c r="Z12110" s="31">
        <v>44258</v>
      </c>
      <c r="AA12110">
        <v>6</v>
      </c>
    </row>
    <row r="12111" spans="25:27">
      <c r="Y12111">
        <v>620114</v>
      </c>
      <c r="Z12111" s="31">
        <v>44259</v>
      </c>
      <c r="AA12111">
        <v>14</v>
      </c>
    </row>
    <row r="12112" spans="25:27">
      <c r="Y12112">
        <v>620114</v>
      </c>
      <c r="Z12112" s="31">
        <v>44260</v>
      </c>
      <c r="AA12112">
        <v>12</v>
      </c>
    </row>
    <row r="12113" spans="25:27">
      <c r="Y12113">
        <v>620114</v>
      </c>
      <c r="Z12113" s="31">
        <v>44261</v>
      </c>
      <c r="AA12113">
        <v>21</v>
      </c>
    </row>
    <row r="12114" spans="25:27">
      <c r="Y12114">
        <v>620114</v>
      </c>
      <c r="Z12114" s="31">
        <v>44262</v>
      </c>
      <c r="AA12114">
        <v>12</v>
      </c>
    </row>
    <row r="12115" spans="25:27">
      <c r="Y12115">
        <v>620114</v>
      </c>
      <c r="Z12115" s="31">
        <v>44263</v>
      </c>
      <c r="AA12115">
        <v>12</v>
      </c>
    </row>
    <row r="12116" spans="25:27">
      <c r="Y12116">
        <v>620114</v>
      </c>
      <c r="Z12116" s="31">
        <v>44264</v>
      </c>
      <c r="AA12116">
        <v>15</v>
      </c>
    </row>
    <row r="12117" spans="25:27">
      <c r="Y12117">
        <v>620114</v>
      </c>
      <c r="Z12117" s="31">
        <v>44265</v>
      </c>
      <c r="AA12117">
        <v>7</v>
      </c>
    </row>
    <row r="12118" spans="25:27">
      <c r="Y12118">
        <v>620114</v>
      </c>
      <c r="Z12118" s="31">
        <v>44266</v>
      </c>
      <c r="AA12118">
        <v>12</v>
      </c>
    </row>
    <row r="12119" spans="25:27">
      <c r="Y12119">
        <v>620114</v>
      </c>
      <c r="Z12119" s="31">
        <v>44267</v>
      </c>
      <c r="AA12119">
        <v>2</v>
      </c>
    </row>
    <row r="12120" spans="25:27">
      <c r="Y12120">
        <v>620114</v>
      </c>
      <c r="Z12120" s="31">
        <v>44268</v>
      </c>
      <c r="AA12120">
        <v>0</v>
      </c>
    </row>
    <row r="12121" spans="25:27">
      <c r="Y12121">
        <v>620114</v>
      </c>
      <c r="Z12121" s="31">
        <v>44269</v>
      </c>
      <c r="AA12121">
        <v>17</v>
      </c>
    </row>
    <row r="12122" spans="25:27">
      <c r="Y12122">
        <v>620114</v>
      </c>
      <c r="Z12122" s="31">
        <v>44270</v>
      </c>
      <c r="AA12122">
        <v>13</v>
      </c>
    </row>
    <row r="12123" spans="25:27">
      <c r="Y12123">
        <v>620114</v>
      </c>
      <c r="Z12123" s="31">
        <v>44271</v>
      </c>
      <c r="AA12123">
        <v>0</v>
      </c>
    </row>
    <row r="12124" spans="25:27">
      <c r="Y12124">
        <v>620114</v>
      </c>
      <c r="Z12124" s="31">
        <v>44272</v>
      </c>
      <c r="AA12124">
        <v>0</v>
      </c>
    </row>
    <row r="12125" spans="25:27">
      <c r="Y12125">
        <v>620114</v>
      </c>
      <c r="Z12125" s="31">
        <v>44273</v>
      </c>
      <c r="AA12125">
        <v>23</v>
      </c>
    </row>
    <row r="12126" spans="25:27">
      <c r="Y12126">
        <v>620114</v>
      </c>
      <c r="Z12126" s="31">
        <v>44274</v>
      </c>
      <c r="AA12126">
        <v>9</v>
      </c>
    </row>
    <row r="12127" spans="25:27">
      <c r="Y12127">
        <v>620114</v>
      </c>
      <c r="Z12127" s="31">
        <v>44275</v>
      </c>
      <c r="AA12127">
        <v>12</v>
      </c>
    </row>
    <row r="12128" spans="25:27">
      <c r="Y12128">
        <v>620114</v>
      </c>
      <c r="Z12128" s="31">
        <v>44276</v>
      </c>
      <c r="AA12128">
        <v>5</v>
      </c>
    </row>
    <row r="12129" spans="25:27">
      <c r="Y12129">
        <v>620114</v>
      </c>
      <c r="Z12129" s="31">
        <v>44277</v>
      </c>
      <c r="AA12129">
        <v>1</v>
      </c>
    </row>
    <row r="12130" spans="25:27">
      <c r="Y12130">
        <v>620114</v>
      </c>
      <c r="Z12130" s="31">
        <v>44278</v>
      </c>
      <c r="AA12130">
        <v>6</v>
      </c>
    </row>
    <row r="12131" spans="25:27">
      <c r="Y12131">
        <v>620114</v>
      </c>
      <c r="Z12131" s="31">
        <v>44279</v>
      </c>
      <c r="AA12131">
        <v>9</v>
      </c>
    </row>
    <row r="12132" spans="25:27">
      <c r="Y12132">
        <v>620114</v>
      </c>
      <c r="Z12132" s="31">
        <v>44280</v>
      </c>
      <c r="AA12132">
        <v>10</v>
      </c>
    </row>
    <row r="12133" spans="25:27">
      <c r="Y12133">
        <v>620114</v>
      </c>
      <c r="Z12133" s="31">
        <v>44281</v>
      </c>
      <c r="AA12133">
        <v>4</v>
      </c>
    </row>
    <row r="12134" spans="25:27">
      <c r="Y12134">
        <v>620114</v>
      </c>
      <c r="Z12134" s="31">
        <v>44282</v>
      </c>
      <c r="AA12134">
        <v>3</v>
      </c>
    </row>
    <row r="12135" spans="25:27">
      <c r="Y12135">
        <v>620114</v>
      </c>
      <c r="Z12135" s="31">
        <v>44283</v>
      </c>
      <c r="AA12135">
        <v>10</v>
      </c>
    </row>
    <row r="12136" spans="25:27">
      <c r="Y12136">
        <v>620114</v>
      </c>
      <c r="Z12136" s="31">
        <v>44284</v>
      </c>
      <c r="AA12136">
        <v>13</v>
      </c>
    </row>
    <row r="12137" spans="25:27">
      <c r="Y12137">
        <v>620114</v>
      </c>
      <c r="Z12137" s="31">
        <v>44285</v>
      </c>
      <c r="AA12137">
        <v>14</v>
      </c>
    </row>
    <row r="12138" spans="25:27">
      <c r="Y12138">
        <v>620114</v>
      </c>
      <c r="Z12138" s="31">
        <v>44286</v>
      </c>
      <c r="AA12138">
        <v>0</v>
      </c>
    </row>
    <row r="12139" spans="25:27">
      <c r="Y12139">
        <v>620114</v>
      </c>
      <c r="Z12139" s="31">
        <v>44287</v>
      </c>
      <c r="AA12139">
        <v>0</v>
      </c>
    </row>
    <row r="12140" spans="25:27">
      <c r="Y12140">
        <v>620114</v>
      </c>
      <c r="Z12140" s="31">
        <v>44288</v>
      </c>
      <c r="AA12140">
        <v>0</v>
      </c>
    </row>
    <row r="12141" spans="25:27">
      <c r="Y12141">
        <v>620114</v>
      </c>
      <c r="Z12141" s="31">
        <v>44289</v>
      </c>
      <c r="AA12141">
        <v>0</v>
      </c>
    </row>
    <row r="12142" spans="25:27">
      <c r="Y12142">
        <v>620114</v>
      </c>
      <c r="Z12142" s="31">
        <v>44290</v>
      </c>
      <c r="AA12142">
        <v>0</v>
      </c>
    </row>
    <row r="12143" spans="25:27">
      <c r="Y12143">
        <v>620114</v>
      </c>
      <c r="Z12143" s="31">
        <v>44291</v>
      </c>
      <c r="AA12143">
        <v>0</v>
      </c>
    </row>
    <row r="12144" spans="25:27">
      <c r="Y12144">
        <v>620114</v>
      </c>
      <c r="Z12144" s="31">
        <v>44292</v>
      </c>
      <c r="AA12144">
        <v>6</v>
      </c>
    </row>
    <row r="12145" spans="25:27">
      <c r="Y12145">
        <v>620114</v>
      </c>
      <c r="Z12145" s="31">
        <v>44293</v>
      </c>
      <c r="AA12145">
        <v>19</v>
      </c>
    </row>
    <row r="12146" spans="25:27">
      <c r="Y12146">
        <v>620114</v>
      </c>
      <c r="Z12146" s="31">
        <v>44294</v>
      </c>
      <c r="AA12146">
        <v>16</v>
      </c>
    </row>
    <row r="12147" spans="25:27">
      <c r="Y12147">
        <v>620114</v>
      </c>
      <c r="Z12147" s="31">
        <v>44295</v>
      </c>
      <c r="AA12147">
        <v>16</v>
      </c>
    </row>
    <row r="12148" spans="25:27">
      <c r="Y12148">
        <v>620114</v>
      </c>
      <c r="Z12148" s="31">
        <v>44296</v>
      </c>
      <c r="AA12148">
        <v>17</v>
      </c>
    </row>
    <row r="12149" spans="25:27">
      <c r="Y12149">
        <v>620114</v>
      </c>
      <c r="Z12149" s="31">
        <v>44297</v>
      </c>
      <c r="AA12149">
        <v>10</v>
      </c>
    </row>
    <row r="12150" spans="25:27">
      <c r="Y12150">
        <v>620114</v>
      </c>
      <c r="Z12150" s="31">
        <v>44298</v>
      </c>
      <c r="AA12150">
        <v>23</v>
      </c>
    </row>
    <row r="12151" spans="25:27">
      <c r="Y12151">
        <v>620114</v>
      </c>
      <c r="Z12151" s="31">
        <v>44299</v>
      </c>
      <c r="AA12151">
        <v>16</v>
      </c>
    </row>
    <row r="12152" spans="25:27">
      <c r="Y12152">
        <v>620114</v>
      </c>
      <c r="Z12152" s="31">
        <v>44300</v>
      </c>
      <c r="AA12152">
        <v>0</v>
      </c>
    </row>
    <row r="12153" spans="25:27">
      <c r="Y12153">
        <v>620114</v>
      </c>
      <c r="Z12153" s="31">
        <v>44301</v>
      </c>
      <c r="AA12153">
        <v>0</v>
      </c>
    </row>
    <row r="12154" spans="25:27">
      <c r="Y12154">
        <v>620114</v>
      </c>
      <c r="Z12154" s="31">
        <v>44302</v>
      </c>
      <c r="AA12154">
        <v>0</v>
      </c>
    </row>
    <row r="12155" spans="25:27">
      <c r="Y12155">
        <v>620114</v>
      </c>
      <c r="Z12155" s="31">
        <v>44303</v>
      </c>
      <c r="AA12155">
        <v>11</v>
      </c>
    </row>
    <row r="12156" spans="25:27">
      <c r="Y12156">
        <v>620114</v>
      </c>
      <c r="Z12156" s="31">
        <v>44304</v>
      </c>
      <c r="AA12156">
        <v>14</v>
      </c>
    </row>
    <row r="12157" spans="25:27">
      <c r="Y12157">
        <v>620114</v>
      </c>
      <c r="Z12157" s="31">
        <v>44305</v>
      </c>
      <c r="AA12157">
        <v>22</v>
      </c>
    </row>
    <row r="12158" spans="25:27">
      <c r="Y12158">
        <v>620114</v>
      </c>
      <c r="Z12158" s="31">
        <v>44306</v>
      </c>
      <c r="AA12158">
        <v>21</v>
      </c>
    </row>
    <row r="12159" spans="25:27">
      <c r="Y12159">
        <v>620114</v>
      </c>
      <c r="Z12159" s="31">
        <v>44307</v>
      </c>
      <c r="AA12159">
        <v>0</v>
      </c>
    </row>
    <row r="12160" spans="25:27">
      <c r="Y12160">
        <v>620114</v>
      </c>
      <c r="Z12160" s="31">
        <v>44308</v>
      </c>
      <c r="AA12160">
        <v>0</v>
      </c>
    </row>
    <row r="12161" spans="25:27">
      <c r="Y12161">
        <v>620114</v>
      </c>
      <c r="Z12161" s="31">
        <v>44309</v>
      </c>
      <c r="AA12161">
        <v>15</v>
      </c>
    </row>
    <row r="12162" spans="25:27">
      <c r="Y12162">
        <v>620114</v>
      </c>
      <c r="Z12162" s="31">
        <v>44310</v>
      </c>
      <c r="AA12162">
        <v>13</v>
      </c>
    </row>
    <row r="12163" spans="25:27">
      <c r="Y12163">
        <v>620114</v>
      </c>
      <c r="Z12163" s="31">
        <v>44311</v>
      </c>
      <c r="AA12163">
        <v>18</v>
      </c>
    </row>
    <row r="12164" spans="25:27">
      <c r="Y12164">
        <v>620114</v>
      </c>
      <c r="Z12164" s="31">
        <v>44312</v>
      </c>
      <c r="AA12164">
        <v>12</v>
      </c>
    </row>
    <row r="12165" spans="25:27">
      <c r="Y12165">
        <v>620114</v>
      </c>
      <c r="Z12165" s="31">
        <v>44313</v>
      </c>
      <c r="AA12165">
        <v>14</v>
      </c>
    </row>
    <row r="12166" spans="25:27">
      <c r="Y12166">
        <v>620114</v>
      </c>
      <c r="Z12166" s="31">
        <v>44314</v>
      </c>
      <c r="AA12166">
        <v>15</v>
      </c>
    </row>
    <row r="12167" spans="25:27">
      <c r="Y12167">
        <v>620114</v>
      </c>
      <c r="Z12167" s="31">
        <v>44315</v>
      </c>
      <c r="AA12167">
        <v>10</v>
      </c>
    </row>
    <row r="12168" spans="25:27">
      <c r="Y12168">
        <v>620114</v>
      </c>
      <c r="Z12168" s="31">
        <v>44316</v>
      </c>
      <c r="AA12168">
        <v>0</v>
      </c>
    </row>
    <row r="12169" spans="25:27">
      <c r="Y12169">
        <v>620114</v>
      </c>
      <c r="Z12169" s="31">
        <v>44317</v>
      </c>
      <c r="AA12169">
        <v>22</v>
      </c>
    </row>
    <row r="12170" spans="25:27">
      <c r="Y12170">
        <v>620114</v>
      </c>
      <c r="Z12170" s="31">
        <v>44318</v>
      </c>
      <c r="AA12170">
        <v>18</v>
      </c>
    </row>
    <row r="12171" spans="25:27">
      <c r="Y12171">
        <v>620114</v>
      </c>
      <c r="Z12171" s="31">
        <v>44319</v>
      </c>
      <c r="AA12171">
        <v>3</v>
      </c>
    </row>
    <row r="12172" spans="25:27">
      <c r="Y12172">
        <v>620114</v>
      </c>
      <c r="Z12172" s="31">
        <v>44320</v>
      </c>
      <c r="AA12172">
        <v>16</v>
      </c>
    </row>
    <row r="12173" spans="25:27">
      <c r="Y12173">
        <v>620114</v>
      </c>
      <c r="Z12173" s="31">
        <v>44321</v>
      </c>
      <c r="AA12173">
        <v>5</v>
      </c>
    </row>
    <row r="12174" spans="25:27">
      <c r="Y12174">
        <v>620114</v>
      </c>
      <c r="Z12174" s="31">
        <v>44322</v>
      </c>
      <c r="AA12174">
        <v>17</v>
      </c>
    </row>
    <row r="12175" spans="25:27">
      <c r="Y12175">
        <v>620114</v>
      </c>
      <c r="Z12175" s="31">
        <v>44323</v>
      </c>
      <c r="AA12175">
        <v>13</v>
      </c>
    </row>
    <row r="12176" spans="25:27">
      <c r="Y12176">
        <v>620114</v>
      </c>
      <c r="Z12176" s="31">
        <v>44324</v>
      </c>
      <c r="AA12176">
        <v>6</v>
      </c>
    </row>
    <row r="12177" spans="25:27">
      <c r="Y12177">
        <v>620114</v>
      </c>
      <c r="Z12177" s="31">
        <v>44325</v>
      </c>
      <c r="AA12177">
        <v>9</v>
      </c>
    </row>
    <row r="12178" spans="25:27">
      <c r="Y12178">
        <v>620114</v>
      </c>
      <c r="Z12178" s="31">
        <v>44326</v>
      </c>
      <c r="AA12178">
        <v>21</v>
      </c>
    </row>
    <row r="12179" spans="25:27">
      <c r="Y12179">
        <v>620114</v>
      </c>
      <c r="Z12179" s="31">
        <v>44327</v>
      </c>
      <c r="AA12179">
        <v>19</v>
      </c>
    </row>
    <row r="12180" spans="25:27">
      <c r="Y12180">
        <v>620114</v>
      </c>
      <c r="Z12180" s="31">
        <v>44328</v>
      </c>
      <c r="AA12180">
        <v>16</v>
      </c>
    </row>
    <row r="12181" spans="25:27">
      <c r="Y12181">
        <v>620114</v>
      </c>
      <c r="Z12181" s="31">
        <v>44329</v>
      </c>
      <c r="AA12181">
        <v>11</v>
      </c>
    </row>
    <row r="12182" spans="25:27">
      <c r="Y12182">
        <v>620114</v>
      </c>
      <c r="Z12182" s="31">
        <v>44330</v>
      </c>
      <c r="AA12182">
        <v>12</v>
      </c>
    </row>
    <row r="12183" spans="25:27">
      <c r="Y12183">
        <v>620114</v>
      </c>
      <c r="Z12183" s="31">
        <v>44331</v>
      </c>
      <c r="AA12183">
        <v>20</v>
      </c>
    </row>
    <row r="12184" spans="25:27">
      <c r="Y12184">
        <v>620114</v>
      </c>
      <c r="Z12184" s="31">
        <v>44332</v>
      </c>
      <c r="AA12184">
        <v>18</v>
      </c>
    </row>
    <row r="12185" spans="25:27">
      <c r="Y12185">
        <v>620114</v>
      </c>
      <c r="Z12185" s="31">
        <v>44333</v>
      </c>
      <c r="AA12185">
        <v>19</v>
      </c>
    </row>
    <row r="12186" spans="25:27">
      <c r="Y12186">
        <v>620114</v>
      </c>
      <c r="Z12186" s="31">
        <v>44334</v>
      </c>
      <c r="AA12186">
        <v>19</v>
      </c>
    </row>
    <row r="12187" spans="25:27">
      <c r="Y12187">
        <v>620114</v>
      </c>
      <c r="Z12187" s="31">
        <v>44335</v>
      </c>
      <c r="AA12187">
        <v>13</v>
      </c>
    </row>
    <row r="12188" spans="25:27">
      <c r="Y12188">
        <v>620114</v>
      </c>
      <c r="Z12188" s="31">
        <v>44336</v>
      </c>
      <c r="AA12188">
        <v>20</v>
      </c>
    </row>
    <row r="12189" spans="25:27">
      <c r="Y12189">
        <v>620114</v>
      </c>
      <c r="Z12189" s="31">
        <v>44337</v>
      </c>
      <c r="AA12189">
        <v>9</v>
      </c>
    </row>
    <row r="12190" spans="25:27">
      <c r="Y12190">
        <v>620114</v>
      </c>
      <c r="Z12190" s="31">
        <v>44338</v>
      </c>
      <c r="AA12190">
        <v>0</v>
      </c>
    </row>
    <row r="12191" spans="25:27">
      <c r="Y12191">
        <v>620114</v>
      </c>
      <c r="Z12191" s="31">
        <v>44339</v>
      </c>
      <c r="AA12191">
        <v>0</v>
      </c>
    </row>
    <row r="12192" spans="25:27">
      <c r="Y12192">
        <v>620114</v>
      </c>
      <c r="Z12192" s="31">
        <v>44340</v>
      </c>
      <c r="AA12192">
        <v>0</v>
      </c>
    </row>
    <row r="12193" spans="25:27">
      <c r="Y12193">
        <v>620114</v>
      </c>
      <c r="Z12193" s="31">
        <v>44341</v>
      </c>
      <c r="AA12193">
        <v>0</v>
      </c>
    </row>
    <row r="12194" spans="25:27">
      <c r="Y12194">
        <v>620114</v>
      </c>
      <c r="Z12194" s="31">
        <v>44342</v>
      </c>
      <c r="AA12194">
        <v>0</v>
      </c>
    </row>
    <row r="12195" spans="25:27">
      <c r="Y12195">
        <v>620114</v>
      </c>
      <c r="Z12195" s="31">
        <v>44343</v>
      </c>
      <c r="AA12195">
        <v>0</v>
      </c>
    </row>
    <row r="12196" spans="25:27">
      <c r="Y12196">
        <v>620114</v>
      </c>
      <c r="Z12196" s="31">
        <v>44344</v>
      </c>
      <c r="AA12196">
        <v>0</v>
      </c>
    </row>
    <row r="12197" spans="25:27">
      <c r="Y12197">
        <v>620114</v>
      </c>
      <c r="Z12197" s="31">
        <v>44345</v>
      </c>
      <c r="AA12197">
        <v>0</v>
      </c>
    </row>
    <row r="12198" spans="25:27">
      <c r="Y12198">
        <v>620114</v>
      </c>
      <c r="Z12198" s="31">
        <v>44346</v>
      </c>
      <c r="AA12198">
        <v>0</v>
      </c>
    </row>
    <row r="12199" spans="25:27">
      <c r="Y12199">
        <v>620114</v>
      </c>
      <c r="Z12199" s="31">
        <v>44347</v>
      </c>
      <c r="AA12199">
        <v>0</v>
      </c>
    </row>
    <row r="12200" spans="25:27">
      <c r="Y12200">
        <v>620114</v>
      </c>
      <c r="Z12200" s="31">
        <v>44348</v>
      </c>
      <c r="AA12200">
        <v>0</v>
      </c>
    </row>
    <row r="12201" spans="25:27">
      <c r="Y12201">
        <v>620114</v>
      </c>
      <c r="Z12201" s="31">
        <v>44349</v>
      </c>
      <c r="AA12201">
        <v>0</v>
      </c>
    </row>
    <row r="12202" spans="25:27">
      <c r="Y12202">
        <v>620114</v>
      </c>
      <c r="Z12202" s="31">
        <v>44350</v>
      </c>
      <c r="AA12202">
        <v>14</v>
      </c>
    </row>
    <row r="12203" spans="25:27">
      <c r="Y12203">
        <v>620114</v>
      </c>
      <c r="Z12203" s="31">
        <v>44351</v>
      </c>
      <c r="AA12203">
        <v>17</v>
      </c>
    </row>
    <row r="12204" spans="25:27">
      <c r="Y12204">
        <v>620114</v>
      </c>
      <c r="Z12204" s="31">
        <v>44352</v>
      </c>
      <c r="AA12204">
        <v>7</v>
      </c>
    </row>
    <row r="12205" spans="25:27">
      <c r="Y12205">
        <v>620114</v>
      </c>
      <c r="Z12205" s="31">
        <v>44353</v>
      </c>
      <c r="AA12205">
        <v>0</v>
      </c>
    </row>
    <row r="12206" spans="25:27">
      <c r="Y12206">
        <v>620114</v>
      </c>
      <c r="Z12206" s="31">
        <v>44354</v>
      </c>
      <c r="AA12206">
        <v>21</v>
      </c>
    </row>
    <row r="12207" spans="25:27">
      <c r="Y12207">
        <v>620114</v>
      </c>
      <c r="Z12207" s="31">
        <v>44355</v>
      </c>
      <c r="AA12207">
        <v>0</v>
      </c>
    </row>
    <row r="12208" spans="25:27">
      <c r="Y12208">
        <v>620114</v>
      </c>
      <c r="Z12208" s="31">
        <v>44356</v>
      </c>
      <c r="AA12208">
        <v>0</v>
      </c>
    </row>
    <row r="12209" spans="25:27">
      <c r="Y12209">
        <v>620114</v>
      </c>
      <c r="Z12209" s="31">
        <v>44357</v>
      </c>
      <c r="AA12209">
        <v>15</v>
      </c>
    </row>
    <row r="12210" spans="25:27">
      <c r="Y12210">
        <v>620114</v>
      </c>
      <c r="Z12210" s="31">
        <v>44358</v>
      </c>
      <c r="AA12210">
        <v>14</v>
      </c>
    </row>
    <row r="12211" spans="25:27">
      <c r="Y12211">
        <v>620114</v>
      </c>
      <c r="Z12211" s="31">
        <v>44359</v>
      </c>
      <c r="AA12211">
        <v>13</v>
      </c>
    </row>
    <row r="12212" spans="25:27">
      <c r="Y12212">
        <v>620114</v>
      </c>
      <c r="Z12212" s="31">
        <v>44360</v>
      </c>
      <c r="AA12212">
        <v>13</v>
      </c>
    </row>
    <row r="12213" spans="25:27">
      <c r="Y12213">
        <v>620114</v>
      </c>
      <c r="Z12213" s="31">
        <v>44361</v>
      </c>
      <c r="AA12213">
        <v>19</v>
      </c>
    </row>
    <row r="12214" spans="25:27">
      <c r="Y12214">
        <v>620114</v>
      </c>
      <c r="Z12214" s="31">
        <v>44362</v>
      </c>
      <c r="AA12214">
        <v>3</v>
      </c>
    </row>
    <row r="12215" spans="25:27">
      <c r="Y12215">
        <v>620114</v>
      </c>
      <c r="Z12215" s="31">
        <v>44363</v>
      </c>
      <c r="AA12215">
        <v>19</v>
      </c>
    </row>
    <row r="12216" spans="25:27">
      <c r="Y12216">
        <v>620114</v>
      </c>
      <c r="Z12216" s="31">
        <v>44364</v>
      </c>
      <c r="AA12216">
        <v>17</v>
      </c>
    </row>
    <row r="12217" spans="25:27">
      <c r="Y12217">
        <v>620114</v>
      </c>
      <c r="Z12217" s="31">
        <v>44365</v>
      </c>
      <c r="AA12217">
        <v>9</v>
      </c>
    </row>
    <row r="12218" spans="25:27">
      <c r="Y12218">
        <v>620114</v>
      </c>
      <c r="Z12218" s="31">
        <v>44366</v>
      </c>
      <c r="AA12218">
        <v>15</v>
      </c>
    </row>
    <row r="12219" spans="25:27">
      <c r="Y12219">
        <v>620114</v>
      </c>
      <c r="Z12219" s="31">
        <v>44367</v>
      </c>
      <c r="AA12219">
        <v>9</v>
      </c>
    </row>
    <row r="12220" spans="25:27">
      <c r="Y12220">
        <v>620114</v>
      </c>
      <c r="Z12220" s="31">
        <v>44368</v>
      </c>
      <c r="AA12220">
        <v>19</v>
      </c>
    </row>
    <row r="12221" spans="25:27">
      <c r="Y12221">
        <v>620114</v>
      </c>
      <c r="Z12221" s="31">
        <v>44369</v>
      </c>
      <c r="AA12221">
        <v>16</v>
      </c>
    </row>
    <row r="12222" spans="25:27">
      <c r="Y12222">
        <v>620114</v>
      </c>
      <c r="Z12222" s="31">
        <v>44370</v>
      </c>
      <c r="AA12222">
        <v>15</v>
      </c>
    </row>
    <row r="12223" spans="25:27">
      <c r="Y12223">
        <v>620114</v>
      </c>
      <c r="Z12223" s="31">
        <v>44371</v>
      </c>
      <c r="AA12223">
        <v>16</v>
      </c>
    </row>
    <row r="12224" spans="25:27">
      <c r="Y12224">
        <v>620114</v>
      </c>
      <c r="Z12224" s="31">
        <v>44372</v>
      </c>
      <c r="AA12224">
        <v>0</v>
      </c>
    </row>
    <row r="12225" spans="25:27">
      <c r="Y12225">
        <v>620114</v>
      </c>
      <c r="Z12225" s="31">
        <v>44373</v>
      </c>
      <c r="AA12225">
        <v>0</v>
      </c>
    </row>
    <row r="12226" spans="25:27">
      <c r="Y12226">
        <v>620114</v>
      </c>
      <c r="Z12226" s="31">
        <v>44374</v>
      </c>
      <c r="AA12226">
        <v>0</v>
      </c>
    </row>
    <row r="12227" spans="25:27">
      <c r="Y12227">
        <v>620114</v>
      </c>
      <c r="Z12227" s="31">
        <v>44375</v>
      </c>
      <c r="AA12227">
        <v>0</v>
      </c>
    </row>
    <row r="12228" spans="25:27">
      <c r="Y12228">
        <v>620114</v>
      </c>
      <c r="Z12228" s="31">
        <v>44376</v>
      </c>
      <c r="AA12228">
        <v>0</v>
      </c>
    </row>
    <row r="12229" spans="25:27">
      <c r="Y12229">
        <v>620114</v>
      </c>
      <c r="Z12229" s="31">
        <v>44377</v>
      </c>
      <c r="AA12229">
        <v>0</v>
      </c>
    </row>
    <row r="12230" spans="25:27">
      <c r="Y12230">
        <v>620114</v>
      </c>
      <c r="Z12230" s="31">
        <v>44378</v>
      </c>
      <c r="AA12230">
        <v>0</v>
      </c>
    </row>
    <row r="12231" spans="25:27">
      <c r="Y12231">
        <v>620114</v>
      </c>
      <c r="Z12231" s="31">
        <v>44379</v>
      </c>
      <c r="AA12231">
        <v>0</v>
      </c>
    </row>
    <row r="12232" spans="25:27">
      <c r="Y12232">
        <v>620114</v>
      </c>
      <c r="Z12232" s="31">
        <v>44380</v>
      </c>
      <c r="AA12232">
        <v>0</v>
      </c>
    </row>
    <row r="12233" spans="25:27">
      <c r="Y12233">
        <v>620114</v>
      </c>
      <c r="Z12233" s="31">
        <v>44381</v>
      </c>
      <c r="AA12233">
        <v>0</v>
      </c>
    </row>
    <row r="12234" spans="25:27">
      <c r="Y12234">
        <v>620114</v>
      </c>
      <c r="Z12234" s="31">
        <v>44382</v>
      </c>
      <c r="AA12234">
        <v>0</v>
      </c>
    </row>
    <row r="12235" spans="25:27">
      <c r="Y12235">
        <v>620114</v>
      </c>
      <c r="Z12235" s="31">
        <v>44383</v>
      </c>
      <c r="AA12235">
        <v>0</v>
      </c>
    </row>
    <row r="12236" spans="25:27">
      <c r="Y12236">
        <v>620114</v>
      </c>
      <c r="Z12236" s="31">
        <v>44384</v>
      </c>
      <c r="AA12236">
        <v>0</v>
      </c>
    </row>
    <row r="12237" spans="25:27">
      <c r="Y12237">
        <v>620114</v>
      </c>
      <c r="Z12237" s="31">
        <v>44385</v>
      </c>
      <c r="AA12237">
        <v>21</v>
      </c>
    </row>
    <row r="12238" spans="25:27">
      <c r="Y12238">
        <v>620114</v>
      </c>
      <c r="Z12238" s="31">
        <v>44386</v>
      </c>
      <c r="AA12238">
        <v>14</v>
      </c>
    </row>
    <row r="12239" spans="25:27">
      <c r="Y12239">
        <v>620114</v>
      </c>
      <c r="Z12239" s="31">
        <v>44387</v>
      </c>
      <c r="AA12239">
        <v>3</v>
      </c>
    </row>
    <row r="12240" spans="25:27">
      <c r="Y12240">
        <v>620114</v>
      </c>
      <c r="Z12240" s="31">
        <v>44388</v>
      </c>
      <c r="AA12240">
        <v>0</v>
      </c>
    </row>
    <row r="12241" spans="25:27">
      <c r="Y12241">
        <v>620114</v>
      </c>
      <c r="Z12241" s="31">
        <v>44389</v>
      </c>
      <c r="AA12241">
        <v>12</v>
      </c>
    </row>
    <row r="12242" spans="25:27">
      <c r="Y12242">
        <v>620114</v>
      </c>
      <c r="Z12242" s="31">
        <v>44390</v>
      </c>
      <c r="AA12242">
        <v>21</v>
      </c>
    </row>
    <row r="12243" spans="25:27">
      <c r="Y12243">
        <v>620114</v>
      </c>
      <c r="Z12243" s="31">
        <v>44391</v>
      </c>
      <c r="AA12243">
        <v>13</v>
      </c>
    </row>
    <row r="12244" spans="25:27">
      <c r="Y12244">
        <v>620114</v>
      </c>
      <c r="Z12244" s="31">
        <v>44392</v>
      </c>
      <c r="AA12244">
        <v>18</v>
      </c>
    </row>
    <row r="12245" spans="25:27">
      <c r="Y12245">
        <v>620114</v>
      </c>
      <c r="Z12245" s="31">
        <v>44393</v>
      </c>
      <c r="AA12245">
        <v>13</v>
      </c>
    </row>
    <row r="12246" spans="25:27">
      <c r="Y12246">
        <v>620114</v>
      </c>
      <c r="Z12246" s="31">
        <v>44394</v>
      </c>
      <c r="AA12246">
        <v>19</v>
      </c>
    </row>
    <row r="12247" spans="25:27">
      <c r="Y12247">
        <v>620114</v>
      </c>
      <c r="Z12247" s="31">
        <v>44395</v>
      </c>
      <c r="AA12247">
        <v>13</v>
      </c>
    </row>
    <row r="12248" spans="25:27">
      <c r="Y12248">
        <v>620114</v>
      </c>
      <c r="Z12248" s="31">
        <v>44396</v>
      </c>
      <c r="AA12248">
        <v>13</v>
      </c>
    </row>
    <row r="12249" spans="25:27">
      <c r="Y12249">
        <v>620114</v>
      </c>
      <c r="Z12249" s="31">
        <v>44397</v>
      </c>
      <c r="AA12249">
        <v>12</v>
      </c>
    </row>
    <row r="12250" spans="25:27">
      <c r="Y12250">
        <v>620114</v>
      </c>
      <c r="Z12250" s="31">
        <v>44398</v>
      </c>
      <c r="AA12250">
        <v>13</v>
      </c>
    </row>
    <row r="12251" spans="25:27">
      <c r="Y12251">
        <v>620114</v>
      </c>
      <c r="Z12251" s="31">
        <v>44399</v>
      </c>
      <c r="AA12251">
        <v>24</v>
      </c>
    </row>
    <row r="12252" spans="25:27">
      <c r="Y12252">
        <v>620114</v>
      </c>
      <c r="Z12252" s="31">
        <v>44400</v>
      </c>
      <c r="AA12252">
        <v>17</v>
      </c>
    </row>
    <row r="12253" spans="25:27">
      <c r="Y12253">
        <v>620114</v>
      </c>
      <c r="Z12253" s="31">
        <v>44401</v>
      </c>
      <c r="AA12253">
        <v>11</v>
      </c>
    </row>
    <row r="12254" spans="25:27">
      <c r="Y12254">
        <v>620114</v>
      </c>
      <c r="Z12254" s="31">
        <v>44402</v>
      </c>
      <c r="AA12254">
        <v>18</v>
      </c>
    </row>
    <row r="12255" spans="25:27">
      <c r="Y12255">
        <v>620114</v>
      </c>
      <c r="Z12255" s="31">
        <v>44403</v>
      </c>
      <c r="AA12255">
        <v>14</v>
      </c>
    </row>
    <row r="12256" spans="25:27">
      <c r="Y12256">
        <v>620114</v>
      </c>
      <c r="Z12256" s="31">
        <v>44404</v>
      </c>
      <c r="AA12256">
        <v>0</v>
      </c>
    </row>
    <row r="12257" spans="25:27">
      <c r="Y12257">
        <v>620114</v>
      </c>
      <c r="Z12257" s="31">
        <v>44405</v>
      </c>
      <c r="AA12257">
        <v>0</v>
      </c>
    </row>
    <row r="12258" spans="25:27">
      <c r="Y12258">
        <v>620114</v>
      </c>
      <c r="Z12258" s="31">
        <v>44406</v>
      </c>
      <c r="AA12258">
        <v>11</v>
      </c>
    </row>
    <row r="12259" spans="25:27">
      <c r="Y12259">
        <v>620114</v>
      </c>
      <c r="Z12259" s="31">
        <v>44407</v>
      </c>
      <c r="AA12259">
        <v>21</v>
      </c>
    </row>
    <row r="12260" spans="25:27">
      <c r="Y12260">
        <v>620114</v>
      </c>
      <c r="Z12260" s="31">
        <v>44408</v>
      </c>
      <c r="AA12260">
        <v>19</v>
      </c>
    </row>
    <row r="12261" spans="25:27">
      <c r="Y12261">
        <v>620114</v>
      </c>
      <c r="Z12261" s="31">
        <v>44409</v>
      </c>
      <c r="AA12261">
        <v>18</v>
      </c>
    </row>
    <row r="12262" spans="25:27">
      <c r="Y12262">
        <v>620114</v>
      </c>
      <c r="Z12262" s="31">
        <v>44410</v>
      </c>
      <c r="AA12262">
        <v>17</v>
      </c>
    </row>
    <row r="12263" spans="25:27">
      <c r="Y12263">
        <v>620114</v>
      </c>
      <c r="Z12263" s="31">
        <v>44411</v>
      </c>
      <c r="AA12263">
        <v>0</v>
      </c>
    </row>
    <row r="12264" spans="25:27">
      <c r="Y12264">
        <v>620114</v>
      </c>
      <c r="Z12264" s="31">
        <v>44412</v>
      </c>
      <c r="AA12264">
        <v>0</v>
      </c>
    </row>
    <row r="12265" spans="25:27">
      <c r="Y12265">
        <v>620114</v>
      </c>
      <c r="Z12265" s="31">
        <v>44413</v>
      </c>
      <c r="AA12265">
        <v>0</v>
      </c>
    </row>
    <row r="12266" spans="25:27">
      <c r="Y12266">
        <v>620114</v>
      </c>
      <c r="Z12266" s="31">
        <v>44414</v>
      </c>
      <c r="AA12266">
        <v>13</v>
      </c>
    </row>
    <row r="12267" spans="25:27">
      <c r="Y12267">
        <v>620114</v>
      </c>
      <c r="Z12267" s="31">
        <v>44415</v>
      </c>
      <c r="AA12267">
        <v>0</v>
      </c>
    </row>
    <row r="12268" spans="25:27">
      <c r="Y12268">
        <v>620114</v>
      </c>
      <c r="Z12268" s="31">
        <v>44416</v>
      </c>
      <c r="AA12268">
        <v>14</v>
      </c>
    </row>
    <row r="12269" spans="25:27">
      <c r="Y12269">
        <v>620114</v>
      </c>
      <c r="Z12269" s="31">
        <v>44417</v>
      </c>
      <c r="AA12269">
        <v>17</v>
      </c>
    </row>
    <row r="12270" spans="25:27">
      <c r="Y12270">
        <v>620114</v>
      </c>
      <c r="Z12270" s="31">
        <v>44418</v>
      </c>
      <c r="AA12270">
        <v>15</v>
      </c>
    </row>
    <row r="12271" spans="25:27">
      <c r="Y12271">
        <v>620114</v>
      </c>
      <c r="Z12271" s="31">
        <v>44419</v>
      </c>
      <c r="AA12271">
        <v>20</v>
      </c>
    </row>
    <row r="12272" spans="25:27">
      <c r="Y12272">
        <v>620114</v>
      </c>
      <c r="Z12272" s="31">
        <v>44420</v>
      </c>
      <c r="AA12272">
        <v>12</v>
      </c>
    </row>
    <row r="12273" spans="25:27">
      <c r="Y12273">
        <v>620114</v>
      </c>
      <c r="Z12273" s="31">
        <v>44421</v>
      </c>
      <c r="AA12273">
        <v>4</v>
      </c>
    </row>
    <row r="12274" spans="25:27">
      <c r="Y12274">
        <v>620114</v>
      </c>
      <c r="Z12274" s="31">
        <v>44422</v>
      </c>
      <c r="AA12274">
        <v>4</v>
      </c>
    </row>
    <row r="12275" spans="25:27">
      <c r="Y12275">
        <v>620114</v>
      </c>
      <c r="Z12275" s="31">
        <v>44423</v>
      </c>
      <c r="AA12275">
        <v>3</v>
      </c>
    </row>
    <row r="12276" spans="25:27">
      <c r="Y12276">
        <v>620114</v>
      </c>
      <c r="Z12276" s="31">
        <v>44424</v>
      </c>
      <c r="AA12276">
        <v>0</v>
      </c>
    </row>
    <row r="12277" spans="25:27">
      <c r="Y12277">
        <v>620114</v>
      </c>
      <c r="Z12277" s="31">
        <v>44425</v>
      </c>
      <c r="AA12277">
        <v>0</v>
      </c>
    </row>
    <row r="12278" spans="25:27">
      <c r="Y12278">
        <v>620114</v>
      </c>
      <c r="Z12278" s="31">
        <v>44426</v>
      </c>
      <c r="AA12278">
        <v>0</v>
      </c>
    </row>
    <row r="12279" spans="25:27">
      <c r="Y12279">
        <v>620114</v>
      </c>
      <c r="Z12279" s="31">
        <v>44427</v>
      </c>
      <c r="AA12279">
        <v>0</v>
      </c>
    </row>
    <row r="12280" spans="25:27">
      <c r="Y12280">
        <v>620114</v>
      </c>
      <c r="Z12280" s="31">
        <v>44428</v>
      </c>
      <c r="AA12280">
        <v>7</v>
      </c>
    </row>
    <row r="12281" spans="25:27">
      <c r="Y12281">
        <v>620114</v>
      </c>
      <c r="Z12281" s="31">
        <v>44429</v>
      </c>
      <c r="AA12281">
        <v>9</v>
      </c>
    </row>
    <row r="12282" spans="25:27">
      <c r="Y12282">
        <v>620114</v>
      </c>
      <c r="Z12282" s="31">
        <v>44430</v>
      </c>
      <c r="AA12282">
        <v>21</v>
      </c>
    </row>
    <row r="12283" spans="25:27">
      <c r="Y12283">
        <v>620114</v>
      </c>
      <c r="Z12283" s="31">
        <v>44431</v>
      </c>
      <c r="AA12283">
        <v>19</v>
      </c>
    </row>
    <row r="12284" spans="25:27">
      <c r="Y12284">
        <v>620114</v>
      </c>
      <c r="Z12284" s="31">
        <v>44432</v>
      </c>
      <c r="AA12284">
        <v>14</v>
      </c>
    </row>
    <row r="12285" spans="25:27">
      <c r="Y12285">
        <v>620114</v>
      </c>
      <c r="Z12285" s="31">
        <v>44433</v>
      </c>
      <c r="AA12285">
        <v>12</v>
      </c>
    </row>
    <row r="12286" spans="25:27">
      <c r="Y12286">
        <v>620114</v>
      </c>
      <c r="Z12286" s="31">
        <v>44434</v>
      </c>
      <c r="AA12286">
        <v>14</v>
      </c>
    </row>
    <row r="12287" spans="25:27">
      <c r="Y12287">
        <v>620114</v>
      </c>
      <c r="Z12287" s="31">
        <v>44435</v>
      </c>
      <c r="AA12287">
        <v>20</v>
      </c>
    </row>
    <row r="12288" spans="25:27">
      <c r="Y12288">
        <v>620114</v>
      </c>
      <c r="Z12288" s="31">
        <v>44436</v>
      </c>
      <c r="AA12288">
        <v>15</v>
      </c>
    </row>
    <row r="12289" spans="25:27">
      <c r="Y12289">
        <v>620114</v>
      </c>
      <c r="Z12289" s="31">
        <v>44437</v>
      </c>
      <c r="AA12289">
        <v>18</v>
      </c>
    </row>
    <row r="12290" spans="25:27">
      <c r="Y12290">
        <v>620114</v>
      </c>
      <c r="Z12290" s="31">
        <v>44438</v>
      </c>
      <c r="AA12290">
        <v>13</v>
      </c>
    </row>
    <row r="12291" spans="25:27">
      <c r="Y12291">
        <v>620114</v>
      </c>
      <c r="Z12291" s="31">
        <v>44439</v>
      </c>
      <c r="AA12291">
        <v>0</v>
      </c>
    </row>
    <row r="12292" spans="25:27">
      <c r="Y12292">
        <v>620114</v>
      </c>
      <c r="Z12292" s="31">
        <v>44440</v>
      </c>
      <c r="AA12292">
        <v>0</v>
      </c>
    </row>
    <row r="12293" spans="25:27">
      <c r="Y12293">
        <v>620114</v>
      </c>
      <c r="Z12293" s="31">
        <v>44441</v>
      </c>
      <c r="AA12293">
        <v>11</v>
      </c>
    </row>
    <row r="12294" spans="25:27">
      <c r="Y12294">
        <v>620114</v>
      </c>
      <c r="Z12294" s="31">
        <v>44442</v>
      </c>
      <c r="AA12294">
        <v>0</v>
      </c>
    </row>
    <row r="12295" spans="25:27">
      <c r="Y12295">
        <v>620114</v>
      </c>
      <c r="Z12295" s="31">
        <v>44443</v>
      </c>
      <c r="AA12295">
        <v>0</v>
      </c>
    </row>
    <row r="12296" spans="25:27">
      <c r="Y12296">
        <v>620114</v>
      </c>
      <c r="Z12296" s="31">
        <v>44444</v>
      </c>
      <c r="AA12296">
        <v>15</v>
      </c>
    </row>
    <row r="12297" spans="25:27">
      <c r="Y12297">
        <v>620114</v>
      </c>
      <c r="Z12297" s="31">
        <v>44445</v>
      </c>
      <c r="AA12297">
        <v>0</v>
      </c>
    </row>
    <row r="12298" spans="25:27">
      <c r="Y12298">
        <v>620114</v>
      </c>
      <c r="Z12298" s="31">
        <v>44446</v>
      </c>
      <c r="AA12298">
        <v>7</v>
      </c>
    </row>
    <row r="12299" spans="25:27">
      <c r="Y12299">
        <v>620114</v>
      </c>
      <c r="Z12299" s="31">
        <v>44447</v>
      </c>
      <c r="AA12299">
        <v>14</v>
      </c>
    </row>
    <row r="12300" spans="25:27">
      <c r="Y12300">
        <v>620114</v>
      </c>
      <c r="Z12300" s="31">
        <v>44448</v>
      </c>
      <c r="AA12300">
        <v>11</v>
      </c>
    </row>
    <row r="12301" spans="25:27">
      <c r="Y12301">
        <v>620114</v>
      </c>
      <c r="Z12301" s="31">
        <v>44449</v>
      </c>
      <c r="AA12301">
        <v>4</v>
      </c>
    </row>
    <row r="12302" spans="25:27">
      <c r="Y12302">
        <v>620114</v>
      </c>
      <c r="Z12302" s="31">
        <v>44450</v>
      </c>
      <c r="AA12302">
        <v>9</v>
      </c>
    </row>
    <row r="12303" spans="25:27">
      <c r="Y12303">
        <v>620114</v>
      </c>
      <c r="Z12303" s="31">
        <v>44451</v>
      </c>
      <c r="AA12303">
        <v>17</v>
      </c>
    </row>
    <row r="12304" spans="25:27">
      <c r="Y12304">
        <v>620114</v>
      </c>
      <c r="Z12304" s="31">
        <v>44452</v>
      </c>
      <c r="AA12304">
        <v>0</v>
      </c>
    </row>
    <row r="12305" spans="25:27">
      <c r="Y12305">
        <v>620114</v>
      </c>
      <c r="Z12305" s="31">
        <v>44453</v>
      </c>
      <c r="AA12305">
        <v>0</v>
      </c>
    </row>
    <row r="12306" spans="25:27">
      <c r="Y12306">
        <v>620114</v>
      </c>
      <c r="Z12306" s="31">
        <v>44454</v>
      </c>
      <c r="AA12306">
        <v>8</v>
      </c>
    </row>
    <row r="12307" spans="25:27">
      <c r="Y12307">
        <v>620114</v>
      </c>
      <c r="Z12307" s="31">
        <v>44455</v>
      </c>
      <c r="AA12307">
        <v>13</v>
      </c>
    </row>
    <row r="12308" spans="25:27">
      <c r="Y12308">
        <v>620114</v>
      </c>
      <c r="Z12308" s="31">
        <v>44456</v>
      </c>
      <c r="AA12308">
        <v>11</v>
      </c>
    </row>
    <row r="12309" spans="25:27">
      <c r="Y12309">
        <v>620114</v>
      </c>
      <c r="Z12309" s="31">
        <v>44457</v>
      </c>
      <c r="AA12309">
        <v>18</v>
      </c>
    </row>
    <row r="12310" spans="25:27">
      <c r="Y12310">
        <v>620114</v>
      </c>
      <c r="Z12310" s="31">
        <v>44458</v>
      </c>
      <c r="AA12310">
        <v>13</v>
      </c>
    </row>
    <row r="12311" spans="25:27">
      <c r="Y12311">
        <v>620114</v>
      </c>
      <c r="Z12311" s="31">
        <v>44459</v>
      </c>
      <c r="AA12311">
        <v>0</v>
      </c>
    </row>
    <row r="12312" spans="25:27">
      <c r="Y12312">
        <v>620114</v>
      </c>
      <c r="Z12312" s="31">
        <v>44460</v>
      </c>
      <c r="AA12312">
        <v>0</v>
      </c>
    </row>
    <row r="12313" spans="25:27">
      <c r="Y12313">
        <v>620114</v>
      </c>
      <c r="Z12313" s="31">
        <v>44461</v>
      </c>
      <c r="AA12313">
        <v>11</v>
      </c>
    </row>
    <row r="12314" spans="25:27">
      <c r="Y12314">
        <v>620114</v>
      </c>
      <c r="Z12314" s="31">
        <v>44462</v>
      </c>
      <c r="AA12314">
        <v>0</v>
      </c>
    </row>
    <row r="12315" spans="25:27">
      <c r="Y12315">
        <v>620114</v>
      </c>
      <c r="Z12315" s="31">
        <v>44463</v>
      </c>
      <c r="AA12315">
        <v>16</v>
      </c>
    </row>
    <row r="12316" spans="25:27">
      <c r="Y12316">
        <v>620114</v>
      </c>
      <c r="Z12316" s="31">
        <v>44464</v>
      </c>
      <c r="AA12316">
        <v>16</v>
      </c>
    </row>
    <row r="12317" spans="25:27">
      <c r="Y12317">
        <v>620114</v>
      </c>
      <c r="Z12317" s="31">
        <v>44465</v>
      </c>
      <c r="AA12317">
        <v>0</v>
      </c>
    </row>
    <row r="12318" spans="25:27">
      <c r="Y12318">
        <v>620114</v>
      </c>
      <c r="Z12318" s="31">
        <v>44466</v>
      </c>
      <c r="AA12318">
        <v>10</v>
      </c>
    </row>
    <row r="12319" spans="25:27">
      <c r="Y12319">
        <v>620114</v>
      </c>
      <c r="Z12319" s="31">
        <v>44467</v>
      </c>
      <c r="AA12319">
        <v>9</v>
      </c>
    </row>
    <row r="12320" spans="25:27">
      <c r="Y12320">
        <v>620114</v>
      </c>
      <c r="Z12320" s="31">
        <v>44468</v>
      </c>
      <c r="AA12320">
        <v>15</v>
      </c>
    </row>
    <row r="12321" spans="25:27">
      <c r="Y12321">
        <v>620114</v>
      </c>
      <c r="Z12321" s="31">
        <v>44469</v>
      </c>
      <c r="AA12321">
        <v>12</v>
      </c>
    </row>
    <row r="12322" spans="25:27">
      <c r="Y12322">
        <v>620114</v>
      </c>
      <c r="Z12322" s="31">
        <v>44470</v>
      </c>
      <c r="AA12322">
        <v>11</v>
      </c>
    </row>
    <row r="12323" spans="25:27">
      <c r="Y12323">
        <v>620114</v>
      </c>
      <c r="Z12323" s="31">
        <v>44471</v>
      </c>
      <c r="AA12323">
        <v>0</v>
      </c>
    </row>
    <row r="12324" spans="25:27">
      <c r="Y12324">
        <v>620114</v>
      </c>
      <c r="Z12324" s="31">
        <v>44472</v>
      </c>
      <c r="AA12324">
        <v>18</v>
      </c>
    </row>
    <row r="12325" spans="25:27">
      <c r="Y12325">
        <v>620114</v>
      </c>
      <c r="Z12325" s="31">
        <v>44473</v>
      </c>
      <c r="AA12325">
        <v>16</v>
      </c>
    </row>
    <row r="12326" spans="25:27">
      <c r="Y12326">
        <v>620114</v>
      </c>
      <c r="Z12326" s="31">
        <v>44474</v>
      </c>
      <c r="AA12326">
        <v>16</v>
      </c>
    </row>
    <row r="12327" spans="25:27">
      <c r="Y12327">
        <v>620114</v>
      </c>
      <c r="Z12327" s="31">
        <v>44475</v>
      </c>
      <c r="AA12327">
        <v>0</v>
      </c>
    </row>
    <row r="12328" spans="25:27">
      <c r="Y12328">
        <v>620114</v>
      </c>
      <c r="Z12328" s="31">
        <v>44476</v>
      </c>
      <c r="AA12328">
        <v>23</v>
      </c>
    </row>
    <row r="12329" spans="25:27">
      <c r="Y12329">
        <v>620114</v>
      </c>
      <c r="Z12329" s="31">
        <v>44477</v>
      </c>
      <c r="AA12329">
        <v>20</v>
      </c>
    </row>
    <row r="12330" spans="25:27">
      <c r="Y12330">
        <v>620114</v>
      </c>
      <c r="Z12330" s="31">
        <v>44478</v>
      </c>
      <c r="AA12330">
        <v>13</v>
      </c>
    </row>
    <row r="12331" spans="25:27">
      <c r="Y12331">
        <v>620114</v>
      </c>
      <c r="Z12331" s="31">
        <v>44479</v>
      </c>
      <c r="AA12331">
        <v>0</v>
      </c>
    </row>
    <row r="12332" spans="25:27">
      <c r="Y12332">
        <v>620114</v>
      </c>
      <c r="Z12332" s="31">
        <v>44480</v>
      </c>
      <c r="AA12332">
        <v>0</v>
      </c>
    </row>
    <row r="12333" spans="25:27">
      <c r="Y12333">
        <v>620114</v>
      </c>
      <c r="Z12333" s="31">
        <v>44481</v>
      </c>
      <c r="AA12333">
        <v>0</v>
      </c>
    </row>
    <row r="12334" spans="25:27">
      <c r="Y12334">
        <v>620114</v>
      </c>
      <c r="Z12334" s="31">
        <v>44482</v>
      </c>
      <c r="AA12334">
        <v>0</v>
      </c>
    </row>
    <row r="12335" spans="25:27">
      <c r="Y12335">
        <v>620114</v>
      </c>
      <c r="Z12335" s="31">
        <v>44483</v>
      </c>
      <c r="AA12335">
        <v>0</v>
      </c>
    </row>
    <row r="12336" spans="25:27">
      <c r="Y12336">
        <v>620114</v>
      </c>
      <c r="Z12336" s="31">
        <v>44484</v>
      </c>
      <c r="AA12336">
        <v>0</v>
      </c>
    </row>
    <row r="12337" spans="25:27">
      <c r="Y12337">
        <v>620114</v>
      </c>
      <c r="Z12337" s="31">
        <v>44485</v>
      </c>
      <c r="AA12337">
        <v>0</v>
      </c>
    </row>
    <row r="12338" spans="25:27">
      <c r="Y12338">
        <v>620114</v>
      </c>
      <c r="Z12338" s="31">
        <v>44486</v>
      </c>
      <c r="AA12338">
        <v>0</v>
      </c>
    </row>
    <row r="12339" spans="25:27">
      <c r="Y12339">
        <v>620114</v>
      </c>
      <c r="Z12339" s="31">
        <v>44487</v>
      </c>
      <c r="AA12339">
        <v>0</v>
      </c>
    </row>
    <row r="12340" spans="25:27">
      <c r="Y12340">
        <v>620114</v>
      </c>
      <c r="Z12340" s="31">
        <v>44488</v>
      </c>
      <c r="AA12340">
        <v>0</v>
      </c>
    </row>
    <row r="12341" spans="25:27">
      <c r="Y12341">
        <v>620114</v>
      </c>
      <c r="Z12341" s="31">
        <v>44489</v>
      </c>
      <c r="AA12341">
        <v>0</v>
      </c>
    </row>
    <row r="12342" spans="25:27">
      <c r="Y12342">
        <v>620114</v>
      </c>
      <c r="Z12342" s="31">
        <v>44490</v>
      </c>
      <c r="AA12342">
        <v>0</v>
      </c>
    </row>
    <row r="12343" spans="25:27">
      <c r="Y12343">
        <v>620114</v>
      </c>
      <c r="Z12343" s="31">
        <v>44491</v>
      </c>
      <c r="AA12343">
        <v>0</v>
      </c>
    </row>
    <row r="12344" spans="25:27">
      <c r="Y12344">
        <v>620114</v>
      </c>
      <c r="Z12344" s="31">
        <v>44492</v>
      </c>
      <c r="AA12344">
        <v>16</v>
      </c>
    </row>
    <row r="12345" spans="25:27">
      <c r="Y12345">
        <v>620114</v>
      </c>
      <c r="Z12345" s="31">
        <v>44493</v>
      </c>
      <c r="AA12345">
        <v>8</v>
      </c>
    </row>
    <row r="12346" spans="25:27">
      <c r="Y12346">
        <v>620114</v>
      </c>
      <c r="Z12346" s="31">
        <v>44494</v>
      </c>
      <c r="AA12346">
        <v>20</v>
      </c>
    </row>
    <row r="12347" spans="25:27">
      <c r="Y12347">
        <v>620114</v>
      </c>
      <c r="Z12347" s="31">
        <v>44495</v>
      </c>
      <c r="AA12347">
        <v>16</v>
      </c>
    </row>
    <row r="12348" spans="25:27">
      <c r="Y12348">
        <v>620114</v>
      </c>
      <c r="Z12348" s="31">
        <v>44496</v>
      </c>
      <c r="AA12348">
        <v>18</v>
      </c>
    </row>
    <row r="12349" spans="25:27">
      <c r="Y12349">
        <v>620114</v>
      </c>
      <c r="Z12349" s="31">
        <v>44497</v>
      </c>
      <c r="AA12349">
        <v>15</v>
      </c>
    </row>
    <row r="12350" spans="25:27">
      <c r="Y12350">
        <v>620114</v>
      </c>
      <c r="Z12350" s="31">
        <v>44498</v>
      </c>
      <c r="AA12350">
        <v>15</v>
      </c>
    </row>
    <row r="12351" spans="25:27">
      <c r="Y12351">
        <v>620114</v>
      </c>
      <c r="Z12351" s="31">
        <v>44499</v>
      </c>
      <c r="AA12351">
        <v>10</v>
      </c>
    </row>
    <row r="12352" spans="25:27">
      <c r="Y12352">
        <v>620114</v>
      </c>
      <c r="Z12352" s="31">
        <v>44500</v>
      </c>
      <c r="AA12352">
        <v>15</v>
      </c>
    </row>
    <row r="12353" spans="25:27">
      <c r="Y12353">
        <v>620114</v>
      </c>
      <c r="Z12353" s="31">
        <v>44501</v>
      </c>
      <c r="AA12353">
        <v>0</v>
      </c>
    </row>
    <row r="12354" spans="25:27">
      <c r="Y12354">
        <v>620114</v>
      </c>
      <c r="Z12354" s="31">
        <v>44502</v>
      </c>
      <c r="AA12354">
        <v>0</v>
      </c>
    </row>
    <row r="12355" spans="25:27">
      <c r="Y12355">
        <v>620114</v>
      </c>
      <c r="Z12355" s="31">
        <v>44503</v>
      </c>
      <c r="AA12355">
        <v>7</v>
      </c>
    </row>
    <row r="12356" spans="25:27">
      <c r="Y12356">
        <v>620114</v>
      </c>
      <c r="Z12356" s="31">
        <v>44504</v>
      </c>
      <c r="AA12356">
        <v>8</v>
      </c>
    </row>
    <row r="12357" spans="25:27">
      <c r="Y12357">
        <v>620114</v>
      </c>
      <c r="Z12357" s="31">
        <v>44505</v>
      </c>
      <c r="AA12357">
        <v>0</v>
      </c>
    </row>
    <row r="12358" spans="25:27">
      <c r="Y12358">
        <v>620114</v>
      </c>
      <c r="Z12358" s="31">
        <v>44506</v>
      </c>
      <c r="AA12358">
        <v>0</v>
      </c>
    </row>
    <row r="12359" spans="25:27">
      <c r="Y12359">
        <v>620114</v>
      </c>
      <c r="Z12359" s="31">
        <v>44507</v>
      </c>
      <c r="AA12359">
        <v>17</v>
      </c>
    </row>
    <row r="12360" spans="25:27">
      <c r="Y12360">
        <v>620114</v>
      </c>
      <c r="Z12360" s="31">
        <v>44508</v>
      </c>
      <c r="AA12360">
        <v>15</v>
      </c>
    </row>
    <row r="12361" spans="25:27">
      <c r="Y12361">
        <v>620114</v>
      </c>
      <c r="Z12361" s="31">
        <v>44509</v>
      </c>
      <c r="AA12361">
        <v>11</v>
      </c>
    </row>
    <row r="12362" spans="25:27">
      <c r="Y12362">
        <v>620114</v>
      </c>
      <c r="Z12362" s="31">
        <v>44510</v>
      </c>
      <c r="AA12362">
        <v>15</v>
      </c>
    </row>
    <row r="12363" spans="25:27">
      <c r="Y12363">
        <v>620114</v>
      </c>
      <c r="Z12363" s="31">
        <v>44511</v>
      </c>
      <c r="AA12363">
        <v>19</v>
      </c>
    </row>
    <row r="12364" spans="25:27">
      <c r="Y12364">
        <v>620114</v>
      </c>
      <c r="Z12364" s="31">
        <v>44512</v>
      </c>
      <c r="AA12364">
        <v>16</v>
      </c>
    </row>
    <row r="12365" spans="25:27">
      <c r="Y12365">
        <v>620114</v>
      </c>
      <c r="Z12365" s="31">
        <v>44513</v>
      </c>
      <c r="AA12365">
        <v>19</v>
      </c>
    </row>
    <row r="12366" spans="25:27">
      <c r="Y12366">
        <v>620114</v>
      </c>
      <c r="Z12366" s="31">
        <v>44514</v>
      </c>
      <c r="AA12366">
        <v>19</v>
      </c>
    </row>
    <row r="12367" spans="25:27">
      <c r="Y12367">
        <v>620114</v>
      </c>
      <c r="Z12367" s="31">
        <v>44515</v>
      </c>
      <c r="AA12367">
        <v>19</v>
      </c>
    </row>
    <row r="12368" spans="25:27">
      <c r="Y12368">
        <v>620114</v>
      </c>
      <c r="Z12368" s="31">
        <v>44516</v>
      </c>
      <c r="AA12368">
        <v>18</v>
      </c>
    </row>
    <row r="12369" spans="25:27">
      <c r="Y12369">
        <v>620114</v>
      </c>
      <c r="Z12369" s="31">
        <v>44517</v>
      </c>
      <c r="AA12369">
        <v>17</v>
      </c>
    </row>
    <row r="12370" spans="25:27">
      <c r="Y12370">
        <v>620114</v>
      </c>
      <c r="Z12370" s="31">
        <v>44518</v>
      </c>
      <c r="AA12370">
        <v>11</v>
      </c>
    </row>
    <row r="12371" spans="25:27">
      <c r="Y12371">
        <v>620114</v>
      </c>
      <c r="Z12371" s="31">
        <v>44519</v>
      </c>
      <c r="AA12371">
        <v>17</v>
      </c>
    </row>
    <row r="12372" spans="25:27">
      <c r="Y12372">
        <v>620114</v>
      </c>
      <c r="Z12372" s="31">
        <v>44520</v>
      </c>
      <c r="AA12372">
        <v>23</v>
      </c>
    </row>
    <row r="12373" spans="25:27">
      <c r="Y12373">
        <v>620114</v>
      </c>
      <c r="Z12373" s="31">
        <v>44521</v>
      </c>
      <c r="AA12373">
        <v>15</v>
      </c>
    </row>
    <row r="12374" spans="25:27">
      <c r="Y12374">
        <v>620114</v>
      </c>
      <c r="Z12374" s="31">
        <v>44522</v>
      </c>
      <c r="AA12374">
        <v>14</v>
      </c>
    </row>
    <row r="12375" spans="25:27">
      <c r="Y12375">
        <v>620114</v>
      </c>
      <c r="Z12375" s="31">
        <v>44523</v>
      </c>
      <c r="AA12375">
        <v>16</v>
      </c>
    </row>
    <row r="12376" spans="25:27">
      <c r="Y12376">
        <v>620114</v>
      </c>
      <c r="Z12376" s="31">
        <v>44524</v>
      </c>
      <c r="AA12376">
        <v>23</v>
      </c>
    </row>
    <row r="12377" spans="25:27">
      <c r="Y12377">
        <v>620114</v>
      </c>
      <c r="Z12377" s="31">
        <v>44525</v>
      </c>
      <c r="AA12377">
        <v>21</v>
      </c>
    </row>
    <row r="12378" spans="25:27">
      <c r="Y12378">
        <v>620114</v>
      </c>
      <c r="Z12378" s="31">
        <v>44526</v>
      </c>
      <c r="AA12378">
        <v>20</v>
      </c>
    </row>
    <row r="12379" spans="25:27">
      <c r="Y12379">
        <v>620114</v>
      </c>
      <c r="Z12379" s="31">
        <v>44527</v>
      </c>
      <c r="AA12379">
        <v>21</v>
      </c>
    </row>
    <row r="12380" spans="25:27">
      <c r="Y12380">
        <v>620114</v>
      </c>
      <c r="Z12380" s="31">
        <v>44528</v>
      </c>
      <c r="AA12380">
        <v>20</v>
      </c>
    </row>
    <row r="12381" spans="25:27">
      <c r="Y12381">
        <v>620114</v>
      </c>
      <c r="Z12381" s="31">
        <v>44529</v>
      </c>
      <c r="AA12381">
        <v>0</v>
      </c>
    </row>
    <row r="12382" spans="25:27">
      <c r="Y12382">
        <v>620114</v>
      </c>
      <c r="Z12382" s="31">
        <v>44530</v>
      </c>
      <c r="AA12382">
        <v>0</v>
      </c>
    </row>
    <row r="12383" spans="25:27">
      <c r="Y12383">
        <v>620114</v>
      </c>
      <c r="Z12383" s="31">
        <v>44531</v>
      </c>
      <c r="AA12383">
        <v>0</v>
      </c>
    </row>
    <row r="12384" spans="25:27">
      <c r="Y12384">
        <v>620114</v>
      </c>
      <c r="Z12384" s="31">
        <v>44532</v>
      </c>
      <c r="AA12384">
        <v>0</v>
      </c>
    </row>
    <row r="12385" spans="25:27">
      <c r="Y12385">
        <v>620114</v>
      </c>
      <c r="Z12385" s="31">
        <v>44533</v>
      </c>
      <c r="AA12385">
        <v>0</v>
      </c>
    </row>
    <row r="12386" spans="25:27">
      <c r="Y12386">
        <v>620114</v>
      </c>
      <c r="Z12386" s="31">
        <v>44534</v>
      </c>
      <c r="AA12386">
        <v>24</v>
      </c>
    </row>
    <row r="12387" spans="25:27">
      <c r="Y12387">
        <v>620114</v>
      </c>
      <c r="Z12387" s="31">
        <v>44535</v>
      </c>
      <c r="AA12387">
        <v>19</v>
      </c>
    </row>
    <row r="12388" spans="25:27">
      <c r="Y12388">
        <v>620114</v>
      </c>
      <c r="Z12388" s="31">
        <v>44536</v>
      </c>
      <c r="AA12388">
        <v>20</v>
      </c>
    </row>
    <row r="12389" spans="25:27">
      <c r="Y12389">
        <v>620114</v>
      </c>
      <c r="Z12389" s="31">
        <v>44537</v>
      </c>
      <c r="AA12389">
        <v>18</v>
      </c>
    </row>
    <row r="12390" spans="25:27">
      <c r="Y12390">
        <v>620114</v>
      </c>
      <c r="Z12390" s="31">
        <v>44538</v>
      </c>
      <c r="AA12390">
        <v>18</v>
      </c>
    </row>
    <row r="12391" spans="25:27">
      <c r="Y12391">
        <v>620114</v>
      </c>
      <c r="Z12391" s="31">
        <v>44539</v>
      </c>
      <c r="AA12391">
        <v>17</v>
      </c>
    </row>
    <row r="12392" spans="25:27">
      <c r="Y12392">
        <v>620114</v>
      </c>
      <c r="Z12392" s="31">
        <v>44540</v>
      </c>
      <c r="AA12392">
        <v>13</v>
      </c>
    </row>
    <row r="12393" spans="25:27">
      <c r="Y12393">
        <v>620114</v>
      </c>
      <c r="Z12393" s="31">
        <v>44541</v>
      </c>
      <c r="AA12393">
        <v>16</v>
      </c>
    </row>
    <row r="12394" spans="25:27">
      <c r="Y12394">
        <v>620114</v>
      </c>
      <c r="Z12394" s="31">
        <v>44542</v>
      </c>
      <c r="AA12394">
        <v>19</v>
      </c>
    </row>
    <row r="12395" spans="25:27">
      <c r="Y12395">
        <v>620114</v>
      </c>
      <c r="Z12395" s="31">
        <v>44543</v>
      </c>
      <c r="AA12395">
        <v>21</v>
      </c>
    </row>
    <row r="12396" spans="25:27">
      <c r="Y12396">
        <v>620114</v>
      </c>
      <c r="Z12396" s="31">
        <v>44544</v>
      </c>
      <c r="AA12396">
        <v>18</v>
      </c>
    </row>
    <row r="12397" spans="25:27">
      <c r="Y12397">
        <v>620114</v>
      </c>
      <c r="Z12397" s="31">
        <v>44545</v>
      </c>
      <c r="AA12397">
        <v>17</v>
      </c>
    </row>
    <row r="12398" spans="25:27">
      <c r="Y12398">
        <v>620114</v>
      </c>
      <c r="Z12398" s="31">
        <v>44546</v>
      </c>
      <c r="AA12398">
        <v>19</v>
      </c>
    </row>
    <row r="12399" spans="25:27">
      <c r="Y12399">
        <v>620114</v>
      </c>
      <c r="Z12399" s="31">
        <v>44547</v>
      </c>
      <c r="AA12399">
        <v>17</v>
      </c>
    </row>
    <row r="12400" spans="25:27">
      <c r="Y12400">
        <v>620114</v>
      </c>
      <c r="Z12400" s="31">
        <v>44548</v>
      </c>
      <c r="AA12400">
        <v>21</v>
      </c>
    </row>
    <row r="12401" spans="25:27">
      <c r="Y12401">
        <v>620114</v>
      </c>
      <c r="Z12401" s="31">
        <v>44549</v>
      </c>
      <c r="AA12401">
        <v>19</v>
      </c>
    </row>
    <row r="12402" spans="25:27">
      <c r="Y12402">
        <v>620114</v>
      </c>
      <c r="Z12402" s="31">
        <v>44550</v>
      </c>
      <c r="AA12402">
        <v>18</v>
      </c>
    </row>
    <row r="12403" spans="25:27">
      <c r="Y12403">
        <v>620114</v>
      </c>
      <c r="Z12403" s="31">
        <v>44551</v>
      </c>
      <c r="AA12403">
        <v>19</v>
      </c>
    </row>
    <row r="12404" spans="25:27">
      <c r="Y12404">
        <v>620114</v>
      </c>
      <c r="Z12404" s="31">
        <v>44552</v>
      </c>
      <c r="AA12404">
        <v>20</v>
      </c>
    </row>
    <row r="12405" spans="25:27">
      <c r="Y12405">
        <v>620114</v>
      </c>
      <c r="Z12405" s="31">
        <v>44553</v>
      </c>
      <c r="AA12405">
        <v>0</v>
      </c>
    </row>
    <row r="12406" spans="25:27">
      <c r="Y12406">
        <v>620114</v>
      </c>
      <c r="Z12406" s="31">
        <v>44554</v>
      </c>
      <c r="AA12406">
        <v>0</v>
      </c>
    </row>
    <row r="12407" spans="25:27">
      <c r="Y12407">
        <v>620114</v>
      </c>
      <c r="Z12407" s="31">
        <v>44555</v>
      </c>
      <c r="AA12407">
        <v>0</v>
      </c>
    </row>
    <row r="12408" spans="25:27">
      <c r="Y12408">
        <v>620114</v>
      </c>
      <c r="Z12408" s="31">
        <v>44556</v>
      </c>
      <c r="AA12408">
        <v>0</v>
      </c>
    </row>
    <row r="12409" spans="25:27">
      <c r="Y12409">
        <v>620114</v>
      </c>
      <c r="Z12409" s="31">
        <v>44557</v>
      </c>
      <c r="AA12409">
        <v>0</v>
      </c>
    </row>
    <row r="12410" spans="25:27">
      <c r="Y12410">
        <v>620114</v>
      </c>
      <c r="Z12410" s="31">
        <v>44558</v>
      </c>
      <c r="AA12410">
        <v>13</v>
      </c>
    </row>
    <row r="12411" spans="25:27">
      <c r="Y12411">
        <v>620114</v>
      </c>
      <c r="Z12411" s="31">
        <v>44559</v>
      </c>
      <c r="AA12411">
        <v>19</v>
      </c>
    </row>
    <row r="12412" spans="25:27">
      <c r="Y12412">
        <v>620114</v>
      </c>
      <c r="Z12412" s="31">
        <v>44560</v>
      </c>
      <c r="AA12412">
        <v>10</v>
      </c>
    </row>
    <row r="12413" spans="25:27">
      <c r="Y12413">
        <v>620114</v>
      </c>
      <c r="Z12413" s="31">
        <v>44561</v>
      </c>
      <c r="AA12413">
        <v>13</v>
      </c>
    </row>
    <row r="12414" spans="25:27">
      <c r="Y12414">
        <v>620114</v>
      </c>
      <c r="Z12414" s="31">
        <v>44562</v>
      </c>
      <c r="AA12414">
        <v>9</v>
      </c>
    </row>
    <row r="12415" spans="25:27">
      <c r="Y12415">
        <v>620114</v>
      </c>
      <c r="Z12415" s="31">
        <v>44563</v>
      </c>
      <c r="AA12415">
        <v>18</v>
      </c>
    </row>
    <row r="12416" spans="25:27">
      <c r="Y12416">
        <v>620114</v>
      </c>
      <c r="Z12416" s="31">
        <v>44564</v>
      </c>
      <c r="AA12416">
        <v>7</v>
      </c>
    </row>
    <row r="12417" spans="25:27">
      <c r="Y12417">
        <v>620114</v>
      </c>
      <c r="Z12417" s="31">
        <v>44565</v>
      </c>
      <c r="AA12417">
        <v>14</v>
      </c>
    </row>
    <row r="12418" spans="25:27">
      <c r="Y12418">
        <v>620114</v>
      </c>
      <c r="Z12418" s="31">
        <v>44566</v>
      </c>
      <c r="AA12418">
        <v>21</v>
      </c>
    </row>
    <row r="12419" spans="25:27">
      <c r="Y12419">
        <v>620114</v>
      </c>
      <c r="Z12419" s="31">
        <v>44567</v>
      </c>
      <c r="AA12419">
        <v>20</v>
      </c>
    </row>
    <row r="12420" spans="25:27">
      <c r="Y12420">
        <v>620114</v>
      </c>
      <c r="Z12420" s="31">
        <v>44568</v>
      </c>
      <c r="AA12420">
        <v>0</v>
      </c>
    </row>
    <row r="12421" spans="25:27">
      <c r="Y12421">
        <v>620114</v>
      </c>
      <c r="Z12421" s="31">
        <v>44569</v>
      </c>
      <c r="AA12421">
        <v>0</v>
      </c>
    </row>
    <row r="12422" spans="25:27">
      <c r="Y12422">
        <v>620114</v>
      </c>
      <c r="Z12422" s="31">
        <v>44570</v>
      </c>
      <c r="AA12422">
        <v>0</v>
      </c>
    </row>
    <row r="12423" spans="25:27">
      <c r="Y12423">
        <v>620114</v>
      </c>
      <c r="Z12423" s="31">
        <v>44571</v>
      </c>
      <c r="AA12423">
        <v>0</v>
      </c>
    </row>
    <row r="12424" spans="25:27">
      <c r="Y12424">
        <v>620114</v>
      </c>
      <c r="Z12424" s="31">
        <v>44572</v>
      </c>
      <c r="AA12424">
        <v>0</v>
      </c>
    </row>
    <row r="12425" spans="25:27">
      <c r="Y12425">
        <v>620114</v>
      </c>
      <c r="Z12425" s="31">
        <v>44573</v>
      </c>
      <c r="AA12425">
        <v>0</v>
      </c>
    </row>
    <row r="12426" spans="25:27">
      <c r="Y12426">
        <v>620114</v>
      </c>
      <c r="Z12426" s="31">
        <v>44574</v>
      </c>
      <c r="AA12426">
        <v>0</v>
      </c>
    </row>
    <row r="12427" spans="25:27">
      <c r="Y12427">
        <v>620114</v>
      </c>
      <c r="Z12427" s="31">
        <v>44575</v>
      </c>
      <c r="AA12427">
        <v>0</v>
      </c>
    </row>
    <row r="12428" spans="25:27">
      <c r="Y12428">
        <v>620114</v>
      </c>
      <c r="Z12428" s="31">
        <v>44576</v>
      </c>
      <c r="AA12428">
        <v>0</v>
      </c>
    </row>
    <row r="12429" spans="25:27">
      <c r="Y12429">
        <v>620114</v>
      </c>
      <c r="Z12429" s="31">
        <v>44577</v>
      </c>
      <c r="AA12429">
        <v>0</v>
      </c>
    </row>
    <row r="12430" spans="25:27">
      <c r="Y12430">
        <v>620114</v>
      </c>
      <c r="Z12430" s="31">
        <v>44578</v>
      </c>
      <c r="AA12430">
        <v>0</v>
      </c>
    </row>
    <row r="12431" spans="25:27">
      <c r="Y12431">
        <v>620114</v>
      </c>
      <c r="Z12431" s="31">
        <v>44579</v>
      </c>
      <c r="AA12431">
        <v>0</v>
      </c>
    </row>
    <row r="12432" spans="25:27">
      <c r="Y12432">
        <v>620114</v>
      </c>
      <c r="Z12432" s="31">
        <v>44580</v>
      </c>
      <c r="AA12432">
        <v>0</v>
      </c>
    </row>
    <row r="12433" spans="25:27">
      <c r="Y12433">
        <v>620114</v>
      </c>
      <c r="Z12433" s="31">
        <v>44581</v>
      </c>
      <c r="AA12433">
        <v>0</v>
      </c>
    </row>
    <row r="12434" spans="25:27">
      <c r="Y12434">
        <v>620114</v>
      </c>
      <c r="Z12434" s="31">
        <v>44582</v>
      </c>
      <c r="AA12434">
        <v>0</v>
      </c>
    </row>
    <row r="12435" spans="25:27">
      <c r="Y12435">
        <v>620114</v>
      </c>
      <c r="Z12435" s="31">
        <v>44583</v>
      </c>
      <c r="AA12435">
        <v>0</v>
      </c>
    </row>
    <row r="12436" spans="25:27">
      <c r="Y12436">
        <v>620114</v>
      </c>
      <c r="Z12436" s="31">
        <v>44584</v>
      </c>
      <c r="AA12436">
        <v>0</v>
      </c>
    </row>
    <row r="12437" spans="25:27">
      <c r="Y12437">
        <v>620114</v>
      </c>
      <c r="Z12437" s="31">
        <v>44585</v>
      </c>
      <c r="AA12437">
        <v>0</v>
      </c>
    </row>
    <row r="12438" spans="25:27">
      <c r="Y12438">
        <v>620114</v>
      </c>
      <c r="Z12438" s="31">
        <v>44586</v>
      </c>
      <c r="AA12438">
        <v>0</v>
      </c>
    </row>
    <row r="12439" spans="25:27">
      <c r="Y12439">
        <v>620114</v>
      </c>
      <c r="Z12439" s="31">
        <v>44587</v>
      </c>
      <c r="AA12439">
        <v>0</v>
      </c>
    </row>
    <row r="12440" spans="25:27">
      <c r="Y12440">
        <v>620114</v>
      </c>
      <c r="Z12440" s="31">
        <v>44588</v>
      </c>
      <c r="AA12440">
        <v>0</v>
      </c>
    </row>
    <row r="12441" spans="25:27">
      <c r="Y12441">
        <v>620114</v>
      </c>
      <c r="Z12441" s="31">
        <v>44589</v>
      </c>
      <c r="AA12441">
        <v>0</v>
      </c>
    </row>
    <row r="12442" spans="25:27">
      <c r="Y12442">
        <v>620114</v>
      </c>
      <c r="Z12442" s="31">
        <v>44590</v>
      </c>
      <c r="AA12442">
        <v>0</v>
      </c>
    </row>
    <row r="12443" spans="25:27">
      <c r="Y12443">
        <v>620114</v>
      </c>
      <c r="Z12443" s="31">
        <v>44591</v>
      </c>
      <c r="AA12443">
        <v>23</v>
      </c>
    </row>
    <row r="12444" spans="25:27">
      <c r="Y12444">
        <v>620114</v>
      </c>
      <c r="Z12444" s="31">
        <v>44592</v>
      </c>
      <c r="AA12444">
        <v>18</v>
      </c>
    </row>
    <row r="12445" spans="25:27">
      <c r="Y12445">
        <v>620114</v>
      </c>
      <c r="Z12445" s="31">
        <v>44593</v>
      </c>
      <c r="AA12445">
        <v>11</v>
      </c>
    </row>
    <row r="12446" spans="25:27">
      <c r="Y12446">
        <v>620114</v>
      </c>
      <c r="Z12446" s="31">
        <v>44594</v>
      </c>
      <c r="AA12446">
        <v>20</v>
      </c>
    </row>
    <row r="12447" spans="25:27">
      <c r="Y12447">
        <v>620114</v>
      </c>
      <c r="Z12447" s="31">
        <v>44595</v>
      </c>
      <c r="AA12447">
        <v>0</v>
      </c>
    </row>
    <row r="12448" spans="25:27">
      <c r="Y12448">
        <v>620114</v>
      </c>
      <c r="Z12448" s="31">
        <v>44596</v>
      </c>
      <c r="AA12448">
        <v>0</v>
      </c>
    </row>
    <row r="12449" spans="25:27">
      <c r="Y12449">
        <v>620114</v>
      </c>
      <c r="Z12449" s="31">
        <v>44597</v>
      </c>
      <c r="AA12449">
        <v>11</v>
      </c>
    </row>
    <row r="12450" spans="25:27">
      <c r="Y12450">
        <v>620114</v>
      </c>
      <c r="Z12450" s="31">
        <v>44598</v>
      </c>
      <c r="AA12450">
        <v>0</v>
      </c>
    </row>
    <row r="12451" spans="25:27">
      <c r="Y12451">
        <v>620114</v>
      </c>
      <c r="Z12451" s="31">
        <v>44599</v>
      </c>
      <c r="AA12451">
        <v>19</v>
      </c>
    </row>
    <row r="12452" spans="25:27">
      <c r="Y12452">
        <v>620114</v>
      </c>
      <c r="Z12452" s="31">
        <v>44600</v>
      </c>
      <c r="AA12452">
        <v>19</v>
      </c>
    </row>
    <row r="12453" spans="25:27">
      <c r="Y12453">
        <v>620114</v>
      </c>
      <c r="Z12453" s="31">
        <v>44601</v>
      </c>
      <c r="AA12453">
        <v>0</v>
      </c>
    </row>
    <row r="12454" spans="25:27">
      <c r="Y12454">
        <v>620114</v>
      </c>
      <c r="Z12454" s="31">
        <v>44602</v>
      </c>
      <c r="AA12454">
        <v>0</v>
      </c>
    </row>
    <row r="12455" spans="25:27">
      <c r="Y12455">
        <v>620114</v>
      </c>
      <c r="Z12455" s="31">
        <v>44603</v>
      </c>
      <c r="AA12455">
        <v>0</v>
      </c>
    </row>
    <row r="12456" spans="25:27">
      <c r="Y12456">
        <v>620114</v>
      </c>
      <c r="Z12456" s="31">
        <v>44604</v>
      </c>
      <c r="AA12456">
        <v>0</v>
      </c>
    </row>
    <row r="12457" spans="25:27">
      <c r="Y12457">
        <v>620114</v>
      </c>
      <c r="Z12457" s="31">
        <v>44605</v>
      </c>
      <c r="AA12457">
        <v>0</v>
      </c>
    </row>
    <row r="12458" spans="25:27">
      <c r="Y12458">
        <v>620114</v>
      </c>
      <c r="Z12458" s="31">
        <v>44606</v>
      </c>
      <c r="AA12458">
        <v>0</v>
      </c>
    </row>
    <row r="12459" spans="25:27">
      <c r="Y12459">
        <v>620114</v>
      </c>
      <c r="Z12459" s="31">
        <v>44607</v>
      </c>
      <c r="AA12459">
        <v>0</v>
      </c>
    </row>
    <row r="12460" spans="25:27">
      <c r="Y12460">
        <v>620114</v>
      </c>
      <c r="Z12460" s="31">
        <v>44608</v>
      </c>
      <c r="AA12460">
        <v>0</v>
      </c>
    </row>
    <row r="12461" spans="25:27">
      <c r="Y12461">
        <v>620114</v>
      </c>
      <c r="Z12461" s="31">
        <v>44609</v>
      </c>
      <c r="AA12461">
        <v>0</v>
      </c>
    </row>
    <row r="12462" spans="25:27">
      <c r="Y12462">
        <v>620114</v>
      </c>
      <c r="Z12462" s="31">
        <v>44610</v>
      </c>
      <c r="AA12462">
        <v>0</v>
      </c>
    </row>
    <row r="12463" spans="25:27">
      <c r="Y12463">
        <v>620114</v>
      </c>
      <c r="Z12463" s="31">
        <v>44611</v>
      </c>
      <c r="AA12463">
        <v>0</v>
      </c>
    </row>
    <row r="12464" spans="25:27">
      <c r="Y12464">
        <v>620114</v>
      </c>
      <c r="Z12464" s="31">
        <v>44612</v>
      </c>
      <c r="AA12464">
        <v>0</v>
      </c>
    </row>
    <row r="12465" spans="25:27">
      <c r="Y12465">
        <v>620114</v>
      </c>
      <c r="Z12465" s="31">
        <v>44613</v>
      </c>
      <c r="AA12465">
        <v>0</v>
      </c>
    </row>
    <row r="12466" spans="25:27">
      <c r="Y12466">
        <v>620114</v>
      </c>
      <c r="Z12466" s="31">
        <v>44614</v>
      </c>
      <c r="AA12466">
        <v>16</v>
      </c>
    </row>
    <row r="12467" spans="25:27">
      <c r="Y12467">
        <v>620114</v>
      </c>
      <c r="Z12467" s="31">
        <v>44615</v>
      </c>
      <c r="AA12467">
        <v>11</v>
      </c>
    </row>
    <row r="12468" spans="25:27">
      <c r="Y12468">
        <v>620114</v>
      </c>
      <c r="Z12468" s="31">
        <v>44616</v>
      </c>
      <c r="AA12468">
        <v>0</v>
      </c>
    </row>
    <row r="12469" spans="25:27">
      <c r="Y12469">
        <v>620114</v>
      </c>
      <c r="Z12469" s="31">
        <v>44617</v>
      </c>
      <c r="AA12469">
        <v>10</v>
      </c>
    </row>
    <row r="12470" spans="25:27">
      <c r="Y12470">
        <v>620114</v>
      </c>
      <c r="Z12470" s="31">
        <v>44618</v>
      </c>
      <c r="AA12470">
        <v>11</v>
      </c>
    </row>
    <row r="12471" spans="25:27">
      <c r="Y12471">
        <v>620114</v>
      </c>
      <c r="Z12471" s="31">
        <v>44619</v>
      </c>
      <c r="AA12471">
        <v>11</v>
      </c>
    </row>
    <row r="12472" spans="25:27">
      <c r="Y12472">
        <v>620114</v>
      </c>
      <c r="Z12472" s="31">
        <v>44620</v>
      </c>
      <c r="AA12472">
        <v>11</v>
      </c>
    </row>
    <row r="12473" spans="25:27">
      <c r="Y12473">
        <v>620114</v>
      </c>
      <c r="Z12473" s="31">
        <v>44621</v>
      </c>
      <c r="AA12473">
        <v>4</v>
      </c>
    </row>
    <row r="12474" spans="25:27">
      <c r="Y12474">
        <v>620114</v>
      </c>
      <c r="Z12474" s="31">
        <v>44622</v>
      </c>
      <c r="AA12474">
        <v>4</v>
      </c>
    </row>
    <row r="12475" spans="25:27">
      <c r="Y12475">
        <v>620114</v>
      </c>
      <c r="Z12475" s="31">
        <v>44623</v>
      </c>
      <c r="AA12475">
        <v>21</v>
      </c>
    </row>
    <row r="12476" spans="25:27">
      <c r="Y12476">
        <v>620114</v>
      </c>
      <c r="Z12476" s="31">
        <v>44624</v>
      </c>
      <c r="AA12476">
        <v>17</v>
      </c>
    </row>
    <row r="12477" spans="25:27">
      <c r="Y12477">
        <v>620114</v>
      </c>
      <c r="Z12477" s="31">
        <v>44625</v>
      </c>
      <c r="AA12477">
        <v>19</v>
      </c>
    </row>
    <row r="12478" spans="25:27">
      <c r="Y12478">
        <v>620114</v>
      </c>
      <c r="Z12478" s="31">
        <v>44626</v>
      </c>
      <c r="AA12478">
        <v>17</v>
      </c>
    </row>
    <row r="12479" spans="25:27">
      <c r="Y12479">
        <v>620114</v>
      </c>
      <c r="Z12479" s="31">
        <v>44627</v>
      </c>
      <c r="AA12479">
        <v>11</v>
      </c>
    </row>
    <row r="12480" spans="25:27">
      <c r="Y12480">
        <v>620114</v>
      </c>
      <c r="Z12480" s="31">
        <v>44628</v>
      </c>
      <c r="AA12480">
        <v>0</v>
      </c>
    </row>
    <row r="12481" spans="25:27">
      <c r="Y12481">
        <v>620114</v>
      </c>
      <c r="Z12481" s="31">
        <v>44629</v>
      </c>
      <c r="AA12481">
        <v>16</v>
      </c>
    </row>
    <row r="12482" spans="25:27">
      <c r="Y12482">
        <v>620114</v>
      </c>
      <c r="Z12482" s="31">
        <v>44630</v>
      </c>
      <c r="AA12482">
        <v>20</v>
      </c>
    </row>
    <row r="12483" spans="25:27">
      <c r="Y12483">
        <v>620114</v>
      </c>
      <c r="Z12483" s="31">
        <v>44631</v>
      </c>
      <c r="AA12483">
        <v>19</v>
      </c>
    </row>
    <row r="12484" spans="25:27">
      <c r="Y12484">
        <v>620114</v>
      </c>
      <c r="Z12484" s="31">
        <v>44632</v>
      </c>
      <c r="AA12484">
        <v>14</v>
      </c>
    </row>
    <row r="12485" spans="25:27">
      <c r="Y12485">
        <v>620114</v>
      </c>
      <c r="Z12485" s="31">
        <v>44633</v>
      </c>
      <c r="AA12485">
        <v>6</v>
      </c>
    </row>
    <row r="12486" spans="25:27">
      <c r="Y12486">
        <v>620114</v>
      </c>
      <c r="Z12486" s="31">
        <v>44634</v>
      </c>
      <c r="AA12486">
        <v>10</v>
      </c>
    </row>
    <row r="12487" spans="25:27">
      <c r="Y12487">
        <v>620114</v>
      </c>
      <c r="Z12487" s="31">
        <v>44635</v>
      </c>
      <c r="AA12487">
        <v>9</v>
      </c>
    </row>
    <row r="12488" spans="25:27">
      <c r="Y12488">
        <v>620114</v>
      </c>
      <c r="Z12488" s="31">
        <v>44636</v>
      </c>
      <c r="AA12488">
        <v>18</v>
      </c>
    </row>
    <row r="12489" spans="25:27">
      <c r="Y12489">
        <v>620114</v>
      </c>
      <c r="Z12489" s="31">
        <v>44637</v>
      </c>
      <c r="AA12489">
        <v>13</v>
      </c>
    </row>
    <row r="12490" spans="25:27">
      <c r="Y12490">
        <v>620114</v>
      </c>
      <c r="Z12490" s="31">
        <v>44638</v>
      </c>
      <c r="AA12490">
        <v>12</v>
      </c>
    </row>
    <row r="12491" spans="25:27">
      <c r="Y12491">
        <v>620114</v>
      </c>
      <c r="Z12491" s="31">
        <v>44639</v>
      </c>
      <c r="AA12491">
        <v>0</v>
      </c>
    </row>
    <row r="12492" spans="25:27">
      <c r="Y12492">
        <v>620114</v>
      </c>
      <c r="Z12492" s="31">
        <v>44640</v>
      </c>
      <c r="AA12492">
        <v>0</v>
      </c>
    </row>
    <row r="12493" spans="25:27">
      <c r="Y12493">
        <v>620114</v>
      </c>
      <c r="Z12493" s="31">
        <v>44641</v>
      </c>
      <c r="AA12493">
        <v>14</v>
      </c>
    </row>
    <row r="12494" spans="25:27">
      <c r="Y12494">
        <v>620114</v>
      </c>
      <c r="Z12494" s="31">
        <v>44642</v>
      </c>
      <c r="AA12494">
        <v>10</v>
      </c>
    </row>
    <row r="12495" spans="25:27">
      <c r="Y12495">
        <v>620114</v>
      </c>
      <c r="Z12495" s="31">
        <v>44643</v>
      </c>
      <c r="AA12495">
        <v>0</v>
      </c>
    </row>
    <row r="12496" spans="25:27">
      <c r="Y12496">
        <v>620114</v>
      </c>
      <c r="Z12496" s="31">
        <v>44644</v>
      </c>
      <c r="AA12496">
        <v>0</v>
      </c>
    </row>
    <row r="12497" spans="25:27">
      <c r="Y12497">
        <v>620114</v>
      </c>
      <c r="Z12497" s="31">
        <v>44645</v>
      </c>
      <c r="AA12497">
        <v>0</v>
      </c>
    </row>
    <row r="12498" spans="25:27">
      <c r="Y12498">
        <v>620114</v>
      </c>
      <c r="Z12498" s="31">
        <v>44646</v>
      </c>
      <c r="AA12498">
        <v>0</v>
      </c>
    </row>
    <row r="12499" spans="25:27">
      <c r="Y12499">
        <v>620114</v>
      </c>
      <c r="Z12499" s="31">
        <v>44647</v>
      </c>
      <c r="AA12499">
        <v>0</v>
      </c>
    </row>
    <row r="12500" spans="25:27">
      <c r="Y12500">
        <v>620114</v>
      </c>
      <c r="Z12500" s="31">
        <v>44648</v>
      </c>
      <c r="AA12500">
        <v>0</v>
      </c>
    </row>
    <row r="12501" spans="25:27">
      <c r="Y12501">
        <v>620114</v>
      </c>
      <c r="Z12501" s="31">
        <v>44649</v>
      </c>
      <c r="AA12501">
        <v>2</v>
      </c>
    </row>
    <row r="12502" spans="25:27">
      <c r="Y12502">
        <v>620114</v>
      </c>
      <c r="Z12502" s="31">
        <v>44650</v>
      </c>
      <c r="AA12502">
        <v>14</v>
      </c>
    </row>
    <row r="12503" spans="25:27">
      <c r="Y12503">
        <v>620114</v>
      </c>
      <c r="Z12503" s="31">
        <v>44651</v>
      </c>
      <c r="AA12503">
        <v>19</v>
      </c>
    </row>
    <row r="12504" spans="25:27">
      <c r="Y12504">
        <v>620114</v>
      </c>
      <c r="Z12504" s="31">
        <v>44652</v>
      </c>
      <c r="AA12504">
        <v>9</v>
      </c>
    </row>
    <row r="12505" spans="25:27">
      <c r="Y12505">
        <v>620114</v>
      </c>
      <c r="Z12505" s="31">
        <v>44653</v>
      </c>
      <c r="AA12505">
        <v>13</v>
      </c>
    </row>
    <row r="12506" spans="25:27">
      <c r="Y12506">
        <v>620114</v>
      </c>
      <c r="Z12506" s="31">
        <v>44654</v>
      </c>
      <c r="AA12506">
        <v>0</v>
      </c>
    </row>
    <row r="12507" spans="25:27">
      <c r="Y12507">
        <v>620114</v>
      </c>
      <c r="Z12507" s="31">
        <v>44655</v>
      </c>
      <c r="AA12507">
        <v>0</v>
      </c>
    </row>
    <row r="12508" spans="25:27">
      <c r="Y12508">
        <v>620114</v>
      </c>
      <c r="Z12508" s="31">
        <v>44656</v>
      </c>
      <c r="AA12508">
        <v>0</v>
      </c>
    </row>
    <row r="12509" spans="25:27">
      <c r="Y12509">
        <v>620114</v>
      </c>
      <c r="Z12509" s="31">
        <v>44657</v>
      </c>
      <c r="AA12509">
        <v>0</v>
      </c>
    </row>
    <row r="12510" spans="25:27">
      <c r="Y12510">
        <v>620114</v>
      </c>
      <c r="Z12510" s="31">
        <v>44658</v>
      </c>
      <c r="AA12510">
        <v>0</v>
      </c>
    </row>
    <row r="12511" spans="25:27">
      <c r="Y12511">
        <v>620114</v>
      </c>
      <c r="Z12511" s="31">
        <v>44659</v>
      </c>
      <c r="AA12511">
        <v>0</v>
      </c>
    </row>
    <row r="12512" spans="25:27">
      <c r="Y12512">
        <v>620114</v>
      </c>
      <c r="Z12512" s="31">
        <v>44660</v>
      </c>
      <c r="AA12512">
        <v>0</v>
      </c>
    </row>
    <row r="12513" spans="25:27">
      <c r="Y12513">
        <v>620114</v>
      </c>
      <c r="Z12513" s="31">
        <v>44661</v>
      </c>
      <c r="AA12513">
        <v>0</v>
      </c>
    </row>
    <row r="12514" spans="25:27">
      <c r="Y12514">
        <v>620114</v>
      </c>
      <c r="Z12514" s="31">
        <v>44662</v>
      </c>
      <c r="AA12514">
        <v>0</v>
      </c>
    </row>
    <row r="12515" spans="25:27">
      <c r="Y12515">
        <v>620114</v>
      </c>
      <c r="Z12515" s="31">
        <v>44663</v>
      </c>
      <c r="AA12515">
        <v>0</v>
      </c>
    </row>
    <row r="12516" spans="25:27">
      <c r="Y12516">
        <v>620114</v>
      </c>
      <c r="Z12516" s="31">
        <v>44664</v>
      </c>
      <c r="AA12516">
        <v>0</v>
      </c>
    </row>
    <row r="12517" spans="25:27">
      <c r="Y12517">
        <v>620114</v>
      </c>
      <c r="Z12517" s="31">
        <v>44665</v>
      </c>
      <c r="AA12517">
        <v>10</v>
      </c>
    </row>
    <row r="12518" spans="25:27">
      <c r="Y12518">
        <v>620114</v>
      </c>
      <c r="Z12518" s="31">
        <v>44666</v>
      </c>
      <c r="AA12518">
        <v>0</v>
      </c>
    </row>
    <row r="12519" spans="25:27">
      <c r="Y12519">
        <v>620114</v>
      </c>
      <c r="Z12519" s="31">
        <v>44667</v>
      </c>
      <c r="AA12519">
        <v>0</v>
      </c>
    </row>
    <row r="12520" spans="25:27">
      <c r="Y12520">
        <v>620114</v>
      </c>
      <c r="Z12520" s="31">
        <v>44668</v>
      </c>
      <c r="AA12520">
        <v>0</v>
      </c>
    </row>
    <row r="12521" spans="25:27">
      <c r="Y12521">
        <v>620114</v>
      </c>
      <c r="Z12521" s="31">
        <v>44669</v>
      </c>
      <c r="AA12521">
        <v>0</v>
      </c>
    </row>
    <row r="12522" spans="25:27">
      <c r="Y12522">
        <v>620114</v>
      </c>
      <c r="Z12522" s="31">
        <v>44670</v>
      </c>
      <c r="AA12522">
        <v>8</v>
      </c>
    </row>
    <row r="12523" spans="25:27">
      <c r="Y12523">
        <v>620114</v>
      </c>
      <c r="Z12523" s="31">
        <v>44671</v>
      </c>
      <c r="AA12523">
        <v>8</v>
      </c>
    </row>
    <row r="12524" spans="25:27">
      <c r="Y12524">
        <v>620114</v>
      </c>
      <c r="Z12524" s="31">
        <v>44672</v>
      </c>
      <c r="AA12524">
        <v>4</v>
      </c>
    </row>
    <row r="12525" spans="25:27">
      <c r="Y12525">
        <v>620114</v>
      </c>
      <c r="Z12525" s="31">
        <v>44673</v>
      </c>
      <c r="AA12525">
        <v>11</v>
      </c>
    </row>
    <row r="12526" spans="25:27">
      <c r="Y12526">
        <v>620114</v>
      </c>
      <c r="Z12526" s="31">
        <v>44674</v>
      </c>
      <c r="AA12526">
        <v>6</v>
      </c>
    </row>
    <row r="12527" spans="25:27">
      <c r="Y12527">
        <v>620114</v>
      </c>
      <c r="Z12527" s="31">
        <v>44675</v>
      </c>
      <c r="AA12527">
        <v>0</v>
      </c>
    </row>
    <row r="12528" spans="25:27">
      <c r="Y12528">
        <v>620114</v>
      </c>
      <c r="Z12528" s="31">
        <v>44676</v>
      </c>
      <c r="AA12528">
        <v>5</v>
      </c>
    </row>
    <row r="12529" spans="25:27">
      <c r="Y12529">
        <v>620114</v>
      </c>
      <c r="Z12529" s="31">
        <v>44677</v>
      </c>
      <c r="AA12529">
        <v>15</v>
      </c>
    </row>
    <row r="12530" spans="25:27">
      <c r="Y12530">
        <v>620114</v>
      </c>
      <c r="Z12530" s="31">
        <v>44678</v>
      </c>
      <c r="AA12530">
        <v>0</v>
      </c>
    </row>
    <row r="12531" spans="25:27">
      <c r="Y12531">
        <v>620114</v>
      </c>
      <c r="Z12531" s="31">
        <v>44679</v>
      </c>
      <c r="AA12531">
        <v>0</v>
      </c>
    </row>
    <row r="12532" spans="25:27">
      <c r="Y12532">
        <v>620114</v>
      </c>
      <c r="Z12532" s="31">
        <v>44680</v>
      </c>
      <c r="AA12532">
        <v>0</v>
      </c>
    </row>
    <row r="12533" spans="25:27">
      <c r="Y12533">
        <v>620114</v>
      </c>
      <c r="Z12533" s="31">
        <v>44681</v>
      </c>
      <c r="AA12533">
        <v>0</v>
      </c>
    </row>
    <row r="12534" spans="25:27">
      <c r="Y12534">
        <v>620114</v>
      </c>
      <c r="Z12534" s="31">
        <v>44682</v>
      </c>
      <c r="AA12534">
        <v>0</v>
      </c>
    </row>
    <row r="12535" spans="25:27">
      <c r="Y12535">
        <v>620114</v>
      </c>
      <c r="Z12535" s="31">
        <v>44683</v>
      </c>
      <c r="AA12535">
        <v>0</v>
      </c>
    </row>
    <row r="12536" spans="25:27">
      <c r="Y12536">
        <v>620114</v>
      </c>
      <c r="Z12536" s="31">
        <v>44684</v>
      </c>
      <c r="AA12536">
        <v>0</v>
      </c>
    </row>
    <row r="12537" spans="25:27">
      <c r="Y12537">
        <v>620114</v>
      </c>
      <c r="Z12537" s="31">
        <v>44685</v>
      </c>
      <c r="AA12537">
        <v>0</v>
      </c>
    </row>
    <row r="12538" spans="25:27">
      <c r="Y12538">
        <v>620114</v>
      </c>
      <c r="Z12538" s="31">
        <v>44686</v>
      </c>
      <c r="AA12538">
        <v>0</v>
      </c>
    </row>
    <row r="12539" spans="25:27">
      <c r="Y12539">
        <v>620114</v>
      </c>
      <c r="Z12539" s="31">
        <v>44687</v>
      </c>
      <c r="AA12539">
        <v>10</v>
      </c>
    </row>
    <row r="12540" spans="25:27">
      <c r="Y12540">
        <v>620114</v>
      </c>
      <c r="Z12540" s="31">
        <v>44688</v>
      </c>
      <c r="AA12540">
        <v>7</v>
      </c>
    </row>
    <row r="12541" spans="25:27">
      <c r="Y12541">
        <v>620114</v>
      </c>
      <c r="Z12541" s="31">
        <v>44689</v>
      </c>
      <c r="AA12541">
        <v>0</v>
      </c>
    </row>
    <row r="12542" spans="25:27">
      <c r="Y12542">
        <v>620114</v>
      </c>
      <c r="Z12542" s="31">
        <v>44690</v>
      </c>
      <c r="AA12542">
        <v>0</v>
      </c>
    </row>
    <row r="12543" spans="25:27">
      <c r="Y12543">
        <v>620114</v>
      </c>
      <c r="Z12543" s="31">
        <v>44691</v>
      </c>
      <c r="AA12543">
        <v>0</v>
      </c>
    </row>
    <row r="12544" spans="25:27">
      <c r="Y12544">
        <v>620114</v>
      </c>
      <c r="Z12544" s="31">
        <v>44692</v>
      </c>
      <c r="AA12544">
        <v>17</v>
      </c>
    </row>
    <row r="12545" spans="25:27">
      <c r="Y12545">
        <v>620114</v>
      </c>
      <c r="Z12545" s="31">
        <v>44693</v>
      </c>
      <c r="AA12545">
        <v>9</v>
      </c>
    </row>
    <row r="12546" spans="25:27">
      <c r="Y12546">
        <v>620114</v>
      </c>
      <c r="Z12546" s="31">
        <v>44694</v>
      </c>
      <c r="AA12546">
        <v>0</v>
      </c>
    </row>
    <row r="12547" spans="25:27">
      <c r="Y12547">
        <v>620114</v>
      </c>
      <c r="Z12547" s="31">
        <v>44695</v>
      </c>
      <c r="AA12547">
        <v>14</v>
      </c>
    </row>
    <row r="12548" spans="25:27">
      <c r="Y12548">
        <v>620114</v>
      </c>
      <c r="Z12548" s="31">
        <v>44696</v>
      </c>
      <c r="AA12548">
        <v>11</v>
      </c>
    </row>
    <row r="12549" spans="25:27">
      <c r="Y12549">
        <v>620114</v>
      </c>
      <c r="Z12549" s="31">
        <v>44697</v>
      </c>
      <c r="AA12549">
        <v>21</v>
      </c>
    </row>
    <row r="12550" spans="25:27">
      <c r="Y12550">
        <v>620114</v>
      </c>
      <c r="Z12550" s="31">
        <v>44698</v>
      </c>
      <c r="AA12550">
        <v>13</v>
      </c>
    </row>
    <row r="12551" spans="25:27">
      <c r="Y12551">
        <v>620114</v>
      </c>
      <c r="Z12551" s="31">
        <v>44699</v>
      </c>
      <c r="AA12551">
        <v>13</v>
      </c>
    </row>
    <row r="12552" spans="25:27">
      <c r="Y12552">
        <v>620114</v>
      </c>
      <c r="Z12552" s="31">
        <v>44700</v>
      </c>
      <c r="AA12552">
        <v>10</v>
      </c>
    </row>
    <row r="12553" spans="25:27">
      <c r="Y12553">
        <v>620114</v>
      </c>
      <c r="Z12553" s="31">
        <v>44701</v>
      </c>
      <c r="AA12553">
        <v>13</v>
      </c>
    </row>
    <row r="12554" spans="25:27">
      <c r="Y12554">
        <v>620114</v>
      </c>
      <c r="Z12554" s="31">
        <v>44702</v>
      </c>
      <c r="AA12554">
        <v>3.5</v>
      </c>
    </row>
    <row r="12555" spans="25:27">
      <c r="Y12555">
        <v>620114</v>
      </c>
      <c r="Z12555" s="31">
        <v>44703</v>
      </c>
      <c r="AA12555">
        <v>0</v>
      </c>
    </row>
    <row r="12556" spans="25:27">
      <c r="Y12556">
        <v>620114</v>
      </c>
      <c r="Z12556" s="31">
        <v>44704</v>
      </c>
      <c r="AA12556">
        <v>19.399999999999636</v>
      </c>
    </row>
    <row r="12557" spans="25:27">
      <c r="Y12557">
        <v>620114</v>
      </c>
      <c r="Z12557" s="31">
        <v>44705</v>
      </c>
      <c r="AA12557">
        <v>17</v>
      </c>
    </row>
    <row r="12558" spans="25:27">
      <c r="Y12558">
        <v>620114</v>
      </c>
      <c r="Z12558" s="31">
        <v>44706</v>
      </c>
      <c r="AA12558">
        <v>8.1000000000003638</v>
      </c>
    </row>
    <row r="12559" spans="25:27">
      <c r="Y12559">
        <v>620114</v>
      </c>
      <c r="Z12559" s="31">
        <v>44707</v>
      </c>
      <c r="AA12559">
        <v>0</v>
      </c>
    </row>
    <row r="12560" spans="25:27">
      <c r="Y12560">
        <v>620114</v>
      </c>
      <c r="Z12560" s="31">
        <v>44708</v>
      </c>
      <c r="AA12560">
        <v>11</v>
      </c>
    </row>
    <row r="12561" spans="25:27">
      <c r="Y12561">
        <v>620114</v>
      </c>
      <c r="Z12561" s="31">
        <v>44709</v>
      </c>
      <c r="AA12561">
        <v>8</v>
      </c>
    </row>
    <row r="12562" spans="25:27">
      <c r="Y12562">
        <v>620114</v>
      </c>
      <c r="Z12562" s="31">
        <v>44710</v>
      </c>
      <c r="AA12562">
        <v>17</v>
      </c>
    </row>
    <row r="12563" spans="25:27">
      <c r="Y12563">
        <v>620114</v>
      </c>
      <c r="Z12563" s="31">
        <v>44711</v>
      </c>
      <c r="AA12563">
        <v>0</v>
      </c>
    </row>
    <row r="12564" spans="25:27">
      <c r="Y12564">
        <v>620114</v>
      </c>
      <c r="Z12564" s="31">
        <v>44712</v>
      </c>
      <c r="AA12564">
        <v>0</v>
      </c>
    </row>
    <row r="12565" spans="25:27">
      <c r="Y12565">
        <v>620114</v>
      </c>
      <c r="Z12565" s="31">
        <v>44713</v>
      </c>
      <c r="AA12565">
        <v>0</v>
      </c>
    </row>
    <row r="12566" spans="25:27">
      <c r="Y12566">
        <v>620114</v>
      </c>
      <c r="Z12566" s="31">
        <v>44714</v>
      </c>
      <c r="AA12566">
        <v>0</v>
      </c>
    </row>
    <row r="12567" spans="25:27">
      <c r="Y12567">
        <v>620114</v>
      </c>
      <c r="Z12567" s="31">
        <v>44715</v>
      </c>
      <c r="AA12567">
        <v>0</v>
      </c>
    </row>
    <row r="12568" spans="25:27">
      <c r="Y12568">
        <v>620114</v>
      </c>
      <c r="Z12568" s="31">
        <v>44716</v>
      </c>
      <c r="AA12568">
        <v>17</v>
      </c>
    </row>
    <row r="12569" spans="25:27">
      <c r="Y12569">
        <v>620114</v>
      </c>
      <c r="Z12569" s="31">
        <v>44717</v>
      </c>
      <c r="AA12569">
        <v>2</v>
      </c>
    </row>
    <row r="12570" spans="25:27">
      <c r="Y12570">
        <v>620114</v>
      </c>
      <c r="Z12570" s="31">
        <v>44718</v>
      </c>
      <c r="AA12570">
        <v>17</v>
      </c>
    </row>
    <row r="12571" spans="25:27">
      <c r="Y12571">
        <v>620114</v>
      </c>
      <c r="Z12571" s="31">
        <v>44719</v>
      </c>
      <c r="AA12571">
        <v>12</v>
      </c>
    </row>
    <row r="12572" spans="25:27">
      <c r="Y12572">
        <v>620114</v>
      </c>
      <c r="Z12572" s="31">
        <v>44720</v>
      </c>
      <c r="AA12572">
        <v>7</v>
      </c>
    </row>
    <row r="12573" spans="25:27">
      <c r="Y12573">
        <v>620114</v>
      </c>
      <c r="Z12573" s="31">
        <v>44721</v>
      </c>
      <c r="AA12573">
        <v>0</v>
      </c>
    </row>
    <row r="12574" spans="25:27">
      <c r="Y12574">
        <v>620114</v>
      </c>
      <c r="Z12574" s="31">
        <v>44722</v>
      </c>
      <c r="AA12574">
        <v>0</v>
      </c>
    </row>
    <row r="12575" spans="25:27">
      <c r="Y12575">
        <v>620114</v>
      </c>
      <c r="Z12575" s="31">
        <v>44723</v>
      </c>
      <c r="AA12575">
        <v>0</v>
      </c>
    </row>
    <row r="12576" spans="25:27">
      <c r="Y12576">
        <v>620114</v>
      </c>
      <c r="Z12576" s="31">
        <v>44724</v>
      </c>
      <c r="AA12576">
        <v>0</v>
      </c>
    </row>
    <row r="12577" spans="25:27">
      <c r="Y12577">
        <v>620114</v>
      </c>
      <c r="Z12577" s="31">
        <v>44725</v>
      </c>
      <c r="AA12577">
        <v>0</v>
      </c>
    </row>
    <row r="12578" spans="25:27">
      <c r="Y12578">
        <v>620114</v>
      </c>
      <c r="Z12578" s="31">
        <v>44726</v>
      </c>
      <c r="AA12578">
        <v>13</v>
      </c>
    </row>
    <row r="12579" spans="25:27">
      <c r="Y12579">
        <v>620114</v>
      </c>
      <c r="Z12579" s="31">
        <v>44727</v>
      </c>
      <c r="AA12579">
        <v>11</v>
      </c>
    </row>
    <row r="12580" spans="25:27">
      <c r="Y12580">
        <v>620114</v>
      </c>
      <c r="Z12580" s="31">
        <v>44728</v>
      </c>
      <c r="AA12580">
        <v>2</v>
      </c>
    </row>
    <row r="12581" spans="25:27">
      <c r="Y12581">
        <v>620114</v>
      </c>
      <c r="Z12581" s="31">
        <v>44729</v>
      </c>
      <c r="AA12581">
        <v>17</v>
      </c>
    </row>
    <row r="12582" spans="25:27">
      <c r="Y12582">
        <v>620114</v>
      </c>
      <c r="Z12582" s="31">
        <v>44730</v>
      </c>
      <c r="AA12582">
        <v>13</v>
      </c>
    </row>
    <row r="12583" spans="25:27">
      <c r="Y12583">
        <v>620114</v>
      </c>
      <c r="Z12583" s="31">
        <v>44731</v>
      </c>
      <c r="AA12583">
        <v>20</v>
      </c>
    </row>
    <row r="12584" spans="25:27">
      <c r="Y12584">
        <v>620114</v>
      </c>
      <c r="Z12584" s="31">
        <v>44732</v>
      </c>
      <c r="AA12584">
        <v>15</v>
      </c>
    </row>
    <row r="12585" spans="25:27">
      <c r="Y12585">
        <v>620114</v>
      </c>
      <c r="Z12585" s="31">
        <v>44733</v>
      </c>
      <c r="AA12585">
        <v>0</v>
      </c>
    </row>
    <row r="12586" spans="25:27">
      <c r="Y12586">
        <v>620114</v>
      </c>
      <c r="Z12586" s="31">
        <v>44734</v>
      </c>
      <c r="AA12586">
        <v>0</v>
      </c>
    </row>
    <row r="12587" spans="25:27">
      <c r="Y12587">
        <v>620114</v>
      </c>
      <c r="Z12587" s="31">
        <v>44735</v>
      </c>
      <c r="AA12587">
        <v>0</v>
      </c>
    </row>
    <row r="12588" spans="25:27">
      <c r="Y12588">
        <v>620114</v>
      </c>
      <c r="Z12588" s="31">
        <v>44736</v>
      </c>
      <c r="AA12588">
        <v>12</v>
      </c>
    </row>
    <row r="12589" spans="25:27">
      <c r="Y12589">
        <v>620114</v>
      </c>
      <c r="Z12589" s="31">
        <v>44737</v>
      </c>
      <c r="AA12589">
        <v>0</v>
      </c>
    </row>
    <row r="12590" spans="25:27">
      <c r="Y12590">
        <v>620114</v>
      </c>
      <c r="Z12590" s="31">
        <v>44738</v>
      </c>
      <c r="AA12590">
        <v>0</v>
      </c>
    </row>
    <row r="12591" spans="25:27">
      <c r="Y12591">
        <v>620114</v>
      </c>
      <c r="Z12591" s="31">
        <v>44739</v>
      </c>
      <c r="AA12591">
        <v>12</v>
      </c>
    </row>
    <row r="12592" spans="25:27">
      <c r="Y12592">
        <v>620114</v>
      </c>
      <c r="Z12592" s="31">
        <v>44740</v>
      </c>
      <c r="AA12592">
        <v>6</v>
      </c>
    </row>
    <row r="12593" spans="25:27">
      <c r="Y12593">
        <v>620114</v>
      </c>
      <c r="Z12593" s="31">
        <v>44741</v>
      </c>
      <c r="AA12593">
        <v>12</v>
      </c>
    </row>
    <row r="12594" spans="25:27">
      <c r="Y12594">
        <v>620114</v>
      </c>
      <c r="Z12594" s="31">
        <v>44742</v>
      </c>
      <c r="AA12594">
        <v>13</v>
      </c>
    </row>
    <row r="12595" spans="25:27">
      <c r="Y12595">
        <v>620114</v>
      </c>
      <c r="Z12595" s="31">
        <v>44743</v>
      </c>
      <c r="AA12595">
        <v>0</v>
      </c>
    </row>
    <row r="12596" spans="25:27">
      <c r="Y12596">
        <v>620114</v>
      </c>
      <c r="Z12596" s="31">
        <v>44744</v>
      </c>
      <c r="AA12596">
        <v>0</v>
      </c>
    </row>
    <row r="12597" spans="25:27">
      <c r="Y12597">
        <v>620114</v>
      </c>
      <c r="Z12597" s="31">
        <v>44745</v>
      </c>
      <c r="AA12597">
        <v>0</v>
      </c>
    </row>
    <row r="12598" spans="25:27">
      <c r="Y12598">
        <v>620114</v>
      </c>
      <c r="Z12598" s="31">
        <v>44746</v>
      </c>
      <c r="AA12598">
        <v>24</v>
      </c>
    </row>
    <row r="12599" spans="25:27">
      <c r="Y12599">
        <v>620114</v>
      </c>
      <c r="Z12599" s="31">
        <v>44747</v>
      </c>
      <c r="AA12599">
        <v>20</v>
      </c>
    </row>
    <row r="12600" spans="25:27">
      <c r="Y12600">
        <v>620114</v>
      </c>
      <c r="Z12600" s="31">
        <v>44748</v>
      </c>
      <c r="AA12600">
        <v>15</v>
      </c>
    </row>
    <row r="12601" spans="25:27">
      <c r="Y12601">
        <v>620114</v>
      </c>
      <c r="Z12601" s="31">
        <v>44749</v>
      </c>
      <c r="AA12601">
        <v>7</v>
      </c>
    </row>
    <row r="12602" spans="25:27">
      <c r="Y12602">
        <v>620114</v>
      </c>
      <c r="Z12602" s="31">
        <v>44750</v>
      </c>
      <c r="AA12602">
        <v>0</v>
      </c>
    </row>
    <row r="12603" spans="25:27">
      <c r="Y12603">
        <v>620114</v>
      </c>
      <c r="Z12603" s="31">
        <v>44751</v>
      </c>
      <c r="AA12603">
        <v>0</v>
      </c>
    </row>
    <row r="12604" spans="25:27">
      <c r="Y12604">
        <v>620114</v>
      </c>
      <c r="Z12604" s="31">
        <v>44752</v>
      </c>
      <c r="AA12604">
        <v>0</v>
      </c>
    </row>
    <row r="12605" spans="25:27">
      <c r="Y12605">
        <v>620114</v>
      </c>
      <c r="Z12605" s="31">
        <v>44753</v>
      </c>
      <c r="AA12605">
        <v>0</v>
      </c>
    </row>
    <row r="12606" spans="25:27">
      <c r="Y12606">
        <v>620114</v>
      </c>
      <c r="Z12606" s="31">
        <v>44754</v>
      </c>
      <c r="AA12606">
        <v>0</v>
      </c>
    </row>
    <row r="12607" spans="25:27">
      <c r="Y12607">
        <v>620114</v>
      </c>
      <c r="Z12607" s="31">
        <v>44755</v>
      </c>
      <c r="AA12607">
        <v>0</v>
      </c>
    </row>
    <row r="12608" spans="25:27">
      <c r="Y12608">
        <v>620114</v>
      </c>
      <c r="Z12608" s="31">
        <v>44756</v>
      </c>
      <c r="AA12608">
        <v>0</v>
      </c>
    </row>
    <row r="12609" spans="25:27">
      <c r="Y12609">
        <v>620114</v>
      </c>
      <c r="Z12609" s="31">
        <v>44757</v>
      </c>
      <c r="AA12609">
        <v>0</v>
      </c>
    </row>
    <row r="12610" spans="25:27">
      <c r="Y12610">
        <v>620114</v>
      </c>
      <c r="Z12610" s="31">
        <v>44758</v>
      </c>
      <c r="AA12610">
        <v>0</v>
      </c>
    </row>
    <row r="12611" spans="25:27">
      <c r="Y12611">
        <v>620114</v>
      </c>
      <c r="Z12611" s="31">
        <v>44759</v>
      </c>
      <c r="AA12611">
        <v>0</v>
      </c>
    </row>
    <row r="12612" spans="25:27">
      <c r="Y12612">
        <v>620114</v>
      </c>
      <c r="Z12612" s="31">
        <v>44760</v>
      </c>
      <c r="AA12612">
        <v>0</v>
      </c>
    </row>
    <row r="12613" spans="25:27">
      <c r="Y12613">
        <v>620114</v>
      </c>
      <c r="Z12613" s="31">
        <v>44761</v>
      </c>
      <c r="AA12613">
        <v>0</v>
      </c>
    </row>
    <row r="12614" spans="25:27">
      <c r="Y12614">
        <v>620114</v>
      </c>
      <c r="Z12614" s="31">
        <v>44762</v>
      </c>
      <c r="AA12614">
        <v>0</v>
      </c>
    </row>
    <row r="12615" spans="25:27">
      <c r="Y12615">
        <v>620114</v>
      </c>
      <c r="Z12615" s="31">
        <v>44763</v>
      </c>
      <c r="AA12615">
        <v>0</v>
      </c>
    </row>
    <row r="12616" spans="25:27">
      <c r="Y12616">
        <v>620114</v>
      </c>
      <c r="Z12616" s="31">
        <v>44764</v>
      </c>
      <c r="AA12616">
        <v>0</v>
      </c>
    </row>
    <row r="12617" spans="25:27">
      <c r="Y12617">
        <v>620114</v>
      </c>
      <c r="Z12617" s="31">
        <v>44765</v>
      </c>
      <c r="AA12617">
        <v>0</v>
      </c>
    </row>
    <row r="12618" spans="25:27">
      <c r="Y12618">
        <v>620114</v>
      </c>
      <c r="Z12618" s="31">
        <v>44766</v>
      </c>
      <c r="AA12618">
        <v>16</v>
      </c>
    </row>
    <row r="12619" spans="25:27">
      <c r="Y12619">
        <v>620114</v>
      </c>
      <c r="Z12619" s="31">
        <v>44767</v>
      </c>
      <c r="AA12619">
        <v>21</v>
      </c>
    </row>
    <row r="12620" spans="25:27">
      <c r="Y12620">
        <v>620114</v>
      </c>
      <c r="Z12620" s="31">
        <v>44768</v>
      </c>
      <c r="AA12620">
        <v>19</v>
      </c>
    </row>
    <row r="12621" spans="25:27">
      <c r="Y12621">
        <v>620114</v>
      </c>
      <c r="Z12621" s="31">
        <v>44769</v>
      </c>
      <c r="AA12621">
        <v>19</v>
      </c>
    </row>
    <row r="12622" spans="25:27">
      <c r="Y12622">
        <v>620114</v>
      </c>
      <c r="Z12622" s="31">
        <v>44770</v>
      </c>
      <c r="AA12622">
        <v>2</v>
      </c>
    </row>
    <row r="12623" spans="25:27">
      <c r="Y12623">
        <v>620114</v>
      </c>
      <c r="Z12623" s="31">
        <v>44771</v>
      </c>
      <c r="AA12623">
        <v>21</v>
      </c>
    </row>
    <row r="12624" spans="25:27">
      <c r="Y12624">
        <v>620114</v>
      </c>
      <c r="Z12624" s="31">
        <v>44772</v>
      </c>
      <c r="AA12624">
        <v>7</v>
      </c>
    </row>
    <row r="12625" spans="25:27">
      <c r="Y12625">
        <v>620114</v>
      </c>
      <c r="Z12625" s="31">
        <v>44773</v>
      </c>
      <c r="AA12625">
        <v>3</v>
      </c>
    </row>
    <row r="12626" spans="25:27">
      <c r="Y12626">
        <v>620114</v>
      </c>
      <c r="Z12626" s="31">
        <v>44774</v>
      </c>
      <c r="AA12626">
        <v>14</v>
      </c>
    </row>
    <row r="12627" spans="25:27">
      <c r="Y12627">
        <v>620114</v>
      </c>
      <c r="Z12627" s="31">
        <v>44775</v>
      </c>
      <c r="AA12627">
        <v>0</v>
      </c>
    </row>
    <row r="12628" spans="25:27">
      <c r="Y12628">
        <v>620114</v>
      </c>
      <c r="Z12628" s="31">
        <v>44776</v>
      </c>
      <c r="AA12628">
        <v>0</v>
      </c>
    </row>
    <row r="12629" spans="25:27">
      <c r="Y12629">
        <v>620114</v>
      </c>
      <c r="Z12629" s="31">
        <v>44777</v>
      </c>
      <c r="AA12629">
        <v>3</v>
      </c>
    </row>
    <row r="12630" spans="25:27">
      <c r="Y12630">
        <v>620114</v>
      </c>
      <c r="Z12630" s="31">
        <v>44778</v>
      </c>
      <c r="AA12630">
        <v>12</v>
      </c>
    </row>
    <row r="12631" spans="25:27">
      <c r="Y12631">
        <v>620114</v>
      </c>
      <c r="Z12631" s="31">
        <v>44779</v>
      </c>
      <c r="AA12631">
        <v>6</v>
      </c>
    </row>
    <row r="12632" spans="25:27">
      <c r="Y12632">
        <v>620114</v>
      </c>
      <c r="Z12632" s="31">
        <v>44780</v>
      </c>
      <c r="AA12632">
        <v>18</v>
      </c>
    </row>
    <row r="12633" spans="25:27">
      <c r="Y12633">
        <v>620114</v>
      </c>
      <c r="Z12633" s="31">
        <v>44781</v>
      </c>
      <c r="AA12633">
        <v>0</v>
      </c>
    </row>
    <row r="12634" spans="25:27">
      <c r="Y12634">
        <v>620114</v>
      </c>
      <c r="Z12634" s="31">
        <v>44782</v>
      </c>
      <c r="AA12634">
        <v>0</v>
      </c>
    </row>
    <row r="12635" spans="25:27">
      <c r="Y12635">
        <v>620114</v>
      </c>
      <c r="Z12635" s="31">
        <v>44783</v>
      </c>
      <c r="AA12635">
        <v>0</v>
      </c>
    </row>
    <row r="12636" spans="25:27">
      <c r="Y12636">
        <v>620114</v>
      </c>
      <c r="Z12636" s="31">
        <v>44784</v>
      </c>
      <c r="AA12636">
        <v>14</v>
      </c>
    </row>
    <row r="12637" spans="25:27">
      <c r="Y12637">
        <v>620114</v>
      </c>
      <c r="Z12637" s="31">
        <v>44785</v>
      </c>
      <c r="AA12637">
        <v>1</v>
      </c>
    </row>
    <row r="12638" spans="25:27">
      <c r="Y12638">
        <v>620114</v>
      </c>
      <c r="Z12638" s="31">
        <v>44786</v>
      </c>
      <c r="AA12638">
        <v>5</v>
      </c>
    </row>
    <row r="12639" spans="25:27">
      <c r="Y12639">
        <v>620114</v>
      </c>
      <c r="Z12639" s="31">
        <v>44787</v>
      </c>
      <c r="AA12639">
        <v>7</v>
      </c>
    </row>
    <row r="12640" spans="25:27">
      <c r="Y12640">
        <v>620114</v>
      </c>
      <c r="Z12640" s="31">
        <v>44788</v>
      </c>
      <c r="AA12640">
        <v>1</v>
      </c>
    </row>
    <row r="12641" spans="25:27">
      <c r="Y12641">
        <v>620114</v>
      </c>
      <c r="Z12641" s="31">
        <v>44789</v>
      </c>
      <c r="AA12641">
        <v>13</v>
      </c>
    </row>
    <row r="12642" spans="25:27">
      <c r="Y12642">
        <v>620114</v>
      </c>
      <c r="Z12642" s="31">
        <v>44790</v>
      </c>
      <c r="AA12642">
        <v>16</v>
      </c>
    </row>
    <row r="12643" spans="25:27">
      <c r="Y12643">
        <v>620114</v>
      </c>
      <c r="Z12643" s="31">
        <v>44791</v>
      </c>
      <c r="AA12643">
        <v>0</v>
      </c>
    </row>
    <row r="12644" spans="25:27">
      <c r="Y12644">
        <v>620114</v>
      </c>
      <c r="Z12644" s="31">
        <v>44792</v>
      </c>
      <c r="AA12644">
        <v>0</v>
      </c>
    </row>
    <row r="12645" spans="25:27">
      <c r="Y12645">
        <v>620114</v>
      </c>
      <c r="Z12645" s="31">
        <v>44793</v>
      </c>
      <c r="AA12645">
        <v>0</v>
      </c>
    </row>
    <row r="12646" spans="25:27">
      <c r="Y12646">
        <v>620114</v>
      </c>
      <c r="Z12646" s="31">
        <v>44794</v>
      </c>
      <c r="AA12646">
        <v>0</v>
      </c>
    </row>
    <row r="12647" spans="25:27">
      <c r="Y12647">
        <v>620114</v>
      </c>
      <c r="Z12647" s="31">
        <v>44795</v>
      </c>
      <c r="AA12647">
        <v>0</v>
      </c>
    </row>
    <row r="12648" spans="25:27">
      <c r="Y12648">
        <v>620114</v>
      </c>
      <c r="Z12648" s="31">
        <v>44796</v>
      </c>
      <c r="AA12648">
        <v>4</v>
      </c>
    </row>
    <row r="12649" spans="25:27">
      <c r="Y12649">
        <v>620114</v>
      </c>
      <c r="Z12649" s="31">
        <v>44797</v>
      </c>
      <c r="AA12649">
        <v>12</v>
      </c>
    </row>
    <row r="12650" spans="25:27">
      <c r="Y12650">
        <v>620114</v>
      </c>
      <c r="Z12650" s="31">
        <v>44798</v>
      </c>
      <c r="AA12650">
        <v>11</v>
      </c>
    </row>
    <row r="12651" spans="25:27">
      <c r="Y12651">
        <v>620114</v>
      </c>
      <c r="Z12651" s="31">
        <v>44799</v>
      </c>
      <c r="AA12651">
        <v>10</v>
      </c>
    </row>
    <row r="12652" spans="25:27">
      <c r="Y12652">
        <v>620114</v>
      </c>
      <c r="Z12652" s="31">
        <v>44800</v>
      </c>
      <c r="AA12652">
        <v>0</v>
      </c>
    </row>
    <row r="12653" spans="25:27">
      <c r="Y12653">
        <v>620114</v>
      </c>
      <c r="Z12653" s="31">
        <v>44801</v>
      </c>
      <c r="AA12653">
        <v>0</v>
      </c>
    </row>
    <row r="12654" spans="25:27">
      <c r="Y12654">
        <v>620114</v>
      </c>
      <c r="Z12654" s="31">
        <v>44802</v>
      </c>
      <c r="AA12654">
        <v>1</v>
      </c>
    </row>
    <row r="12655" spans="25:27">
      <c r="Y12655">
        <v>620114</v>
      </c>
      <c r="Z12655" s="31">
        <v>44803</v>
      </c>
      <c r="AA12655">
        <v>12</v>
      </c>
    </row>
    <row r="12656" spans="25:27">
      <c r="Y12656">
        <v>620114</v>
      </c>
      <c r="Z12656" s="31">
        <v>44804</v>
      </c>
      <c r="AA12656">
        <v>15</v>
      </c>
    </row>
    <row r="12657" spans="25:27">
      <c r="Y12657">
        <v>620114</v>
      </c>
      <c r="Z12657" s="31">
        <v>44805</v>
      </c>
      <c r="AA12657">
        <v>11</v>
      </c>
    </row>
    <row r="12658" spans="25:27">
      <c r="Y12658">
        <v>620114</v>
      </c>
      <c r="Z12658" s="31">
        <v>44806</v>
      </c>
      <c r="AA12658">
        <v>9</v>
      </c>
    </row>
    <row r="12659" spans="25:27">
      <c r="Y12659">
        <v>620114</v>
      </c>
      <c r="Z12659" s="31">
        <v>44807</v>
      </c>
      <c r="AA12659">
        <v>10</v>
      </c>
    </row>
    <row r="12660" spans="25:27">
      <c r="Y12660">
        <v>620114</v>
      </c>
      <c r="Z12660" s="31">
        <v>44808</v>
      </c>
      <c r="AA12660">
        <v>13</v>
      </c>
    </row>
    <row r="12661" spans="25:27">
      <c r="Y12661">
        <v>620114</v>
      </c>
      <c r="Z12661" s="31">
        <v>44809</v>
      </c>
      <c r="AA12661">
        <v>18</v>
      </c>
    </row>
    <row r="12662" spans="25:27">
      <c r="Y12662">
        <v>620114</v>
      </c>
      <c r="Z12662" s="31">
        <v>44810</v>
      </c>
      <c r="AA12662">
        <v>16</v>
      </c>
    </row>
    <row r="12663" spans="25:27">
      <c r="Y12663">
        <v>620114</v>
      </c>
      <c r="Z12663" s="31">
        <v>44811</v>
      </c>
      <c r="AA12663">
        <v>1</v>
      </c>
    </row>
    <row r="12664" spans="25:27">
      <c r="Y12664">
        <v>620114</v>
      </c>
      <c r="Z12664" s="31">
        <v>44812</v>
      </c>
      <c r="AA12664">
        <v>5</v>
      </c>
    </row>
    <row r="12665" spans="25:27">
      <c r="Y12665">
        <v>620114</v>
      </c>
      <c r="Z12665" s="31">
        <v>44813</v>
      </c>
      <c r="AA12665">
        <v>12</v>
      </c>
    </row>
    <row r="12666" spans="25:27">
      <c r="Y12666">
        <v>620114</v>
      </c>
      <c r="Z12666" s="31">
        <v>44814</v>
      </c>
      <c r="AA12666">
        <v>8</v>
      </c>
    </row>
    <row r="12667" spans="25:27">
      <c r="Y12667">
        <v>620114</v>
      </c>
      <c r="Z12667" s="31">
        <v>44815</v>
      </c>
      <c r="AA12667">
        <v>0</v>
      </c>
    </row>
    <row r="12668" spans="25:27">
      <c r="Y12668">
        <v>620114</v>
      </c>
      <c r="Z12668" s="31">
        <v>44816</v>
      </c>
      <c r="AA12668">
        <v>13</v>
      </c>
    </row>
    <row r="12669" spans="25:27">
      <c r="Y12669">
        <v>620114</v>
      </c>
      <c r="Z12669" s="31">
        <v>44817</v>
      </c>
      <c r="AA12669">
        <v>0</v>
      </c>
    </row>
    <row r="12670" spans="25:27">
      <c r="Y12670">
        <v>620114</v>
      </c>
      <c r="Z12670" s="31">
        <v>44818</v>
      </c>
      <c r="AA12670">
        <v>0</v>
      </c>
    </row>
    <row r="12671" spans="25:27">
      <c r="Y12671">
        <v>620114</v>
      </c>
      <c r="Z12671" s="31">
        <v>44819</v>
      </c>
      <c r="AA12671">
        <v>7</v>
      </c>
    </row>
    <row r="12672" spans="25:27">
      <c r="Y12672">
        <v>620114</v>
      </c>
      <c r="Z12672" s="31">
        <v>44820</v>
      </c>
      <c r="AA12672">
        <v>0</v>
      </c>
    </row>
    <row r="12673" spans="25:27">
      <c r="Y12673">
        <v>620114</v>
      </c>
      <c r="Z12673" s="31">
        <v>44821</v>
      </c>
      <c r="AA12673">
        <v>0</v>
      </c>
    </row>
    <row r="12674" spans="25:27">
      <c r="Y12674">
        <v>620114</v>
      </c>
      <c r="Z12674" s="31">
        <v>44822</v>
      </c>
      <c r="AA12674">
        <v>13</v>
      </c>
    </row>
    <row r="12675" spans="25:27">
      <c r="Y12675">
        <v>620114</v>
      </c>
      <c r="Z12675" s="31">
        <v>44823</v>
      </c>
      <c r="AA12675">
        <v>16</v>
      </c>
    </row>
    <row r="12676" spans="25:27">
      <c r="Y12676">
        <v>620114</v>
      </c>
      <c r="Z12676" s="31">
        <v>44824</v>
      </c>
      <c r="AA12676">
        <v>11</v>
      </c>
    </row>
    <row r="12677" spans="25:27">
      <c r="Y12677">
        <v>620114</v>
      </c>
      <c r="Z12677" s="31">
        <v>44825</v>
      </c>
      <c r="AA12677">
        <v>12</v>
      </c>
    </row>
    <row r="12678" spans="25:27">
      <c r="Y12678">
        <v>620114</v>
      </c>
      <c r="Z12678" s="31">
        <v>44826</v>
      </c>
      <c r="AA12678">
        <v>15</v>
      </c>
    </row>
    <row r="12679" spans="25:27">
      <c r="Y12679">
        <v>620114</v>
      </c>
      <c r="Z12679" s="31">
        <v>44827</v>
      </c>
      <c r="AA12679">
        <v>22</v>
      </c>
    </row>
    <row r="12680" spans="25:27">
      <c r="Y12680">
        <v>620114</v>
      </c>
      <c r="Z12680" s="31">
        <v>44828</v>
      </c>
      <c r="AA12680">
        <v>0</v>
      </c>
    </row>
    <row r="12681" spans="25:27">
      <c r="Y12681">
        <v>620114</v>
      </c>
      <c r="Z12681" s="31">
        <v>44829</v>
      </c>
      <c r="AA12681">
        <v>0</v>
      </c>
    </row>
    <row r="12682" spans="25:27">
      <c r="Y12682">
        <v>620114</v>
      </c>
      <c r="Z12682" s="31">
        <v>44830</v>
      </c>
      <c r="AA12682">
        <v>0</v>
      </c>
    </row>
    <row r="12683" spans="25:27">
      <c r="Y12683">
        <v>620114</v>
      </c>
      <c r="Z12683" s="31">
        <v>44831</v>
      </c>
      <c r="AA12683">
        <v>2</v>
      </c>
    </row>
    <row r="12684" spans="25:27">
      <c r="Y12684">
        <v>620114</v>
      </c>
      <c r="Z12684" s="31">
        <v>44832</v>
      </c>
      <c r="AA12684">
        <v>19</v>
      </c>
    </row>
    <row r="12685" spans="25:27">
      <c r="Y12685">
        <v>620114</v>
      </c>
      <c r="Z12685" s="31">
        <v>44833</v>
      </c>
      <c r="AA12685">
        <v>20</v>
      </c>
    </row>
    <row r="12686" spans="25:27">
      <c r="Y12686">
        <v>620114</v>
      </c>
      <c r="Z12686" s="31">
        <v>44834</v>
      </c>
      <c r="AA12686">
        <v>8</v>
      </c>
    </row>
    <row r="12687" spans="25:27">
      <c r="Y12687">
        <v>620114</v>
      </c>
      <c r="Z12687" s="31">
        <v>44835</v>
      </c>
      <c r="AA12687">
        <v>9</v>
      </c>
    </row>
    <row r="12688" spans="25:27">
      <c r="Y12688">
        <v>620114</v>
      </c>
      <c r="Z12688" s="31">
        <v>44836</v>
      </c>
      <c r="AA12688">
        <v>18</v>
      </c>
    </row>
    <row r="12689" spans="25:27">
      <c r="Y12689">
        <v>620114</v>
      </c>
      <c r="Z12689" s="31">
        <v>44837</v>
      </c>
      <c r="AA12689">
        <v>0</v>
      </c>
    </row>
    <row r="12690" spans="25:27">
      <c r="Y12690">
        <v>620114</v>
      </c>
      <c r="Z12690" s="31">
        <v>44838</v>
      </c>
      <c r="AA12690">
        <v>10</v>
      </c>
    </row>
    <row r="12691" spans="25:27">
      <c r="Y12691">
        <v>620114</v>
      </c>
      <c r="Z12691" s="31">
        <v>44839</v>
      </c>
      <c r="AA12691">
        <v>7</v>
      </c>
    </row>
    <row r="12692" spans="25:27">
      <c r="Y12692">
        <v>620114</v>
      </c>
      <c r="Z12692" s="31">
        <v>44840</v>
      </c>
      <c r="AA12692">
        <v>13</v>
      </c>
    </row>
    <row r="12693" spans="25:27">
      <c r="Y12693">
        <v>620114</v>
      </c>
      <c r="Z12693" s="31">
        <v>44841</v>
      </c>
      <c r="AA12693">
        <v>0</v>
      </c>
    </row>
    <row r="12694" spans="25:27">
      <c r="Y12694">
        <v>620114</v>
      </c>
      <c r="Z12694" s="31">
        <v>44842</v>
      </c>
      <c r="AA12694">
        <v>0</v>
      </c>
    </row>
    <row r="12695" spans="25:27">
      <c r="Y12695">
        <v>620114</v>
      </c>
      <c r="Z12695" s="31">
        <v>44843</v>
      </c>
      <c r="AA12695">
        <v>0</v>
      </c>
    </row>
    <row r="12696" spans="25:27">
      <c r="Y12696">
        <v>620114</v>
      </c>
      <c r="Z12696" s="31">
        <v>44844</v>
      </c>
      <c r="AA12696">
        <v>0</v>
      </c>
    </row>
    <row r="12697" spans="25:27">
      <c r="Y12697">
        <v>620114</v>
      </c>
      <c r="Z12697" s="31">
        <v>44845</v>
      </c>
      <c r="AA12697">
        <v>0</v>
      </c>
    </row>
    <row r="12698" spans="25:27">
      <c r="Y12698">
        <v>620114</v>
      </c>
      <c r="Z12698" s="31">
        <v>44846</v>
      </c>
      <c r="AA12698">
        <v>0</v>
      </c>
    </row>
    <row r="12699" spans="25:27">
      <c r="Y12699">
        <v>620114</v>
      </c>
      <c r="Z12699" s="31">
        <v>44847</v>
      </c>
      <c r="AA12699">
        <v>0</v>
      </c>
    </row>
    <row r="12700" spans="25:27">
      <c r="Y12700">
        <v>620114</v>
      </c>
      <c r="Z12700" s="31">
        <v>44848</v>
      </c>
      <c r="AA12700">
        <v>0</v>
      </c>
    </row>
    <row r="12701" spans="25:27">
      <c r="Y12701">
        <v>620114</v>
      </c>
      <c r="Z12701" s="31">
        <v>44849</v>
      </c>
      <c r="AA12701">
        <v>0</v>
      </c>
    </row>
    <row r="12702" spans="25:27">
      <c r="Y12702">
        <v>620114</v>
      </c>
      <c r="Z12702" s="31">
        <v>44850</v>
      </c>
      <c r="AA12702">
        <v>0</v>
      </c>
    </row>
    <row r="12703" spans="25:27">
      <c r="Y12703">
        <v>620114</v>
      </c>
      <c r="Z12703" s="31">
        <v>44851</v>
      </c>
      <c r="AA12703">
        <v>0</v>
      </c>
    </row>
    <row r="12704" spans="25:27">
      <c r="Y12704">
        <v>620114</v>
      </c>
      <c r="Z12704" s="31">
        <v>44852</v>
      </c>
      <c r="AA12704">
        <v>0</v>
      </c>
    </row>
    <row r="12705" spans="25:27">
      <c r="Y12705">
        <v>620114</v>
      </c>
      <c r="Z12705" s="31">
        <v>44853</v>
      </c>
      <c r="AA12705">
        <v>2</v>
      </c>
    </row>
    <row r="12706" spans="25:27">
      <c r="Y12706">
        <v>620114</v>
      </c>
      <c r="Z12706" s="31">
        <v>44854</v>
      </c>
      <c r="AA12706">
        <v>0</v>
      </c>
    </row>
    <row r="12707" spans="25:27">
      <c r="Y12707">
        <v>620114</v>
      </c>
      <c r="Z12707" s="31">
        <v>44855</v>
      </c>
      <c r="AA12707">
        <v>0</v>
      </c>
    </row>
    <row r="12708" spans="25:27">
      <c r="Y12708">
        <v>620114</v>
      </c>
      <c r="Z12708" s="31">
        <v>44856</v>
      </c>
      <c r="AA12708">
        <v>0</v>
      </c>
    </row>
    <row r="12709" spans="25:27">
      <c r="Y12709">
        <v>620114</v>
      </c>
      <c r="Z12709" s="31">
        <v>44857</v>
      </c>
      <c r="AA12709">
        <v>10</v>
      </c>
    </row>
    <row r="12710" spans="25:27">
      <c r="Y12710">
        <v>620114</v>
      </c>
      <c r="Z12710" s="31">
        <v>44858</v>
      </c>
      <c r="AA12710">
        <v>7</v>
      </c>
    </row>
    <row r="12711" spans="25:27">
      <c r="Y12711">
        <v>620114</v>
      </c>
      <c r="Z12711" s="31">
        <v>44859</v>
      </c>
      <c r="AA12711">
        <v>9</v>
      </c>
    </row>
    <row r="12712" spans="25:27">
      <c r="Y12712">
        <v>620114</v>
      </c>
      <c r="Z12712" s="31">
        <v>44860</v>
      </c>
      <c r="AA12712">
        <v>20</v>
      </c>
    </row>
    <row r="12713" spans="25:27">
      <c r="Y12713">
        <v>620114</v>
      </c>
      <c r="Z12713" s="31">
        <v>44861</v>
      </c>
      <c r="AA12713">
        <v>12</v>
      </c>
    </row>
    <row r="12714" spans="25:27">
      <c r="Y12714">
        <v>620114</v>
      </c>
      <c r="Z12714" s="31">
        <v>44862</v>
      </c>
      <c r="AA12714">
        <v>10</v>
      </c>
    </row>
    <row r="12715" spans="25:27">
      <c r="Y12715">
        <v>620114</v>
      </c>
      <c r="Z12715" s="31">
        <v>44863</v>
      </c>
      <c r="AA12715">
        <v>9</v>
      </c>
    </row>
    <row r="12716" spans="25:27">
      <c r="Y12716">
        <v>620114</v>
      </c>
      <c r="Z12716" s="31">
        <v>44864</v>
      </c>
      <c r="AA12716">
        <v>10</v>
      </c>
    </row>
    <row r="12717" spans="25:27">
      <c r="Y12717">
        <v>620114</v>
      </c>
      <c r="Z12717" s="31">
        <v>44865</v>
      </c>
      <c r="AA12717">
        <v>12</v>
      </c>
    </row>
    <row r="12718" spans="25:27">
      <c r="Y12718">
        <v>620114</v>
      </c>
      <c r="Z12718" s="31">
        <v>44866</v>
      </c>
      <c r="AA12718">
        <v>9</v>
      </c>
    </row>
    <row r="12719" spans="25:27">
      <c r="Y12719">
        <v>620114</v>
      </c>
      <c r="Z12719" s="31">
        <v>44867</v>
      </c>
      <c r="AA12719">
        <v>8</v>
      </c>
    </row>
    <row r="12720" spans="25:27">
      <c r="Y12720">
        <v>620114</v>
      </c>
      <c r="Z12720" s="31">
        <v>44868</v>
      </c>
      <c r="AA12720">
        <v>0</v>
      </c>
    </row>
    <row r="12721" spans="25:27">
      <c r="Y12721">
        <v>620114</v>
      </c>
      <c r="Z12721" s="31">
        <v>44869</v>
      </c>
      <c r="AA12721">
        <v>0</v>
      </c>
    </row>
    <row r="12722" spans="25:27">
      <c r="Y12722">
        <v>620114</v>
      </c>
      <c r="Z12722" s="31">
        <v>44870</v>
      </c>
      <c r="AA12722">
        <v>1</v>
      </c>
    </row>
    <row r="12723" spans="25:27">
      <c r="Y12723">
        <v>620114</v>
      </c>
      <c r="Z12723" s="31">
        <v>44871</v>
      </c>
      <c r="AA12723">
        <v>0</v>
      </c>
    </row>
    <row r="12724" spans="25:27">
      <c r="Y12724">
        <v>620114</v>
      </c>
      <c r="Z12724" s="31">
        <v>44872</v>
      </c>
      <c r="AA12724">
        <v>1</v>
      </c>
    </row>
    <row r="12725" spans="25:27">
      <c r="Y12725">
        <v>620114</v>
      </c>
      <c r="Z12725" s="31">
        <v>44873</v>
      </c>
      <c r="AA12725">
        <v>0</v>
      </c>
    </row>
    <row r="12726" spans="25:27">
      <c r="Y12726">
        <v>620114</v>
      </c>
      <c r="Z12726" s="31">
        <v>44874</v>
      </c>
      <c r="AA12726">
        <v>0</v>
      </c>
    </row>
    <row r="12727" spans="25:27">
      <c r="Y12727">
        <v>620114</v>
      </c>
      <c r="Z12727" s="31">
        <v>44875</v>
      </c>
      <c r="AA12727">
        <v>14</v>
      </c>
    </row>
    <row r="12728" spans="25:27">
      <c r="Y12728">
        <v>620114</v>
      </c>
      <c r="Z12728" s="31">
        <v>44876</v>
      </c>
      <c r="AA12728">
        <v>4</v>
      </c>
    </row>
    <row r="12729" spans="25:27">
      <c r="Y12729">
        <v>620114</v>
      </c>
      <c r="Z12729" s="31">
        <v>44877</v>
      </c>
      <c r="AA12729">
        <v>16</v>
      </c>
    </row>
    <row r="12730" spans="25:27">
      <c r="Y12730">
        <v>620114</v>
      </c>
      <c r="Z12730" s="31">
        <v>44878</v>
      </c>
      <c r="AA12730">
        <v>0</v>
      </c>
    </row>
    <row r="12731" spans="25:27">
      <c r="Y12731">
        <v>620114</v>
      </c>
      <c r="Z12731" s="31">
        <v>44879</v>
      </c>
      <c r="AA12731">
        <v>8</v>
      </c>
    </row>
    <row r="12732" spans="25:27">
      <c r="Y12732">
        <v>620114</v>
      </c>
      <c r="Z12732" s="31">
        <v>44880</v>
      </c>
      <c r="AA12732">
        <v>22</v>
      </c>
    </row>
    <row r="12733" spans="25:27">
      <c r="Y12733">
        <v>620114</v>
      </c>
      <c r="Z12733" s="31">
        <v>44881</v>
      </c>
      <c r="AA12733">
        <v>5</v>
      </c>
    </row>
    <row r="12734" spans="25:27">
      <c r="Y12734">
        <v>620114</v>
      </c>
      <c r="Z12734" s="31">
        <v>44882</v>
      </c>
      <c r="AA12734">
        <v>10</v>
      </c>
    </row>
    <row r="12735" spans="25:27">
      <c r="Y12735">
        <v>620114</v>
      </c>
      <c r="Z12735" s="31">
        <v>44883</v>
      </c>
      <c r="AA12735">
        <v>3</v>
      </c>
    </row>
    <row r="12736" spans="25:27">
      <c r="Y12736">
        <v>620114</v>
      </c>
      <c r="Z12736" s="31">
        <v>44884</v>
      </c>
      <c r="AA12736">
        <v>8</v>
      </c>
    </row>
    <row r="12737" spans="25:27">
      <c r="Y12737">
        <v>620114</v>
      </c>
      <c r="Z12737" s="31">
        <v>44885</v>
      </c>
      <c r="AA12737">
        <v>11</v>
      </c>
    </row>
    <row r="12738" spans="25:27">
      <c r="Y12738">
        <v>620114</v>
      </c>
      <c r="Z12738" s="31">
        <v>44886</v>
      </c>
      <c r="AA12738">
        <v>0</v>
      </c>
    </row>
    <row r="12739" spans="25:27">
      <c r="Y12739">
        <v>620114</v>
      </c>
      <c r="Z12739" s="31">
        <v>44887</v>
      </c>
      <c r="AA12739">
        <v>0</v>
      </c>
    </row>
    <row r="12740" spans="25:27">
      <c r="Y12740">
        <v>620114</v>
      </c>
      <c r="Z12740" s="31">
        <v>44888</v>
      </c>
      <c r="AA12740">
        <v>10</v>
      </c>
    </row>
    <row r="12741" spans="25:27">
      <c r="Y12741">
        <v>620114</v>
      </c>
      <c r="Z12741" s="31">
        <v>44889</v>
      </c>
      <c r="AA12741">
        <v>10</v>
      </c>
    </row>
    <row r="12742" spans="25:27">
      <c r="Y12742">
        <v>620114</v>
      </c>
      <c r="Z12742" s="31">
        <v>44890</v>
      </c>
      <c r="AA12742">
        <v>9</v>
      </c>
    </row>
    <row r="12743" spans="25:27">
      <c r="Y12743">
        <v>620114</v>
      </c>
      <c r="Z12743" s="31">
        <v>44891</v>
      </c>
      <c r="AA12743">
        <v>14</v>
      </c>
    </row>
    <row r="12744" spans="25:27">
      <c r="Y12744">
        <v>620114</v>
      </c>
      <c r="Z12744" s="31">
        <v>44892</v>
      </c>
      <c r="AA12744">
        <v>18</v>
      </c>
    </row>
    <row r="12745" spans="25:27">
      <c r="Y12745">
        <v>620114</v>
      </c>
      <c r="Z12745" s="31">
        <v>44893</v>
      </c>
      <c r="AA12745">
        <v>9</v>
      </c>
    </row>
    <row r="12746" spans="25:27">
      <c r="Y12746">
        <v>620114</v>
      </c>
      <c r="Z12746" s="31">
        <v>44894</v>
      </c>
      <c r="AA12746">
        <v>22</v>
      </c>
    </row>
    <row r="12747" spans="25:27">
      <c r="Y12747">
        <v>620114</v>
      </c>
      <c r="Z12747" s="31">
        <v>44895</v>
      </c>
      <c r="AA12747">
        <v>18</v>
      </c>
    </row>
    <row r="12748" spans="25:27">
      <c r="Y12748">
        <v>620114</v>
      </c>
      <c r="Z12748" s="31">
        <v>44896</v>
      </c>
      <c r="AA12748">
        <v>15</v>
      </c>
    </row>
    <row r="12749" spans="25:27">
      <c r="Y12749">
        <v>620114</v>
      </c>
      <c r="Z12749" s="31">
        <v>44897</v>
      </c>
      <c r="AA12749">
        <v>15</v>
      </c>
    </row>
    <row r="12750" spans="25:27">
      <c r="Y12750">
        <v>620114</v>
      </c>
      <c r="Z12750" s="31">
        <v>44898</v>
      </c>
      <c r="AA12750">
        <v>12</v>
      </c>
    </row>
    <row r="12751" spans="25:27">
      <c r="Y12751">
        <v>620114</v>
      </c>
      <c r="Z12751" s="31">
        <v>44899</v>
      </c>
      <c r="AA12751">
        <v>7</v>
      </c>
    </row>
    <row r="12752" spans="25:27">
      <c r="Y12752">
        <v>620114</v>
      </c>
      <c r="Z12752" s="31">
        <v>44900</v>
      </c>
      <c r="AA12752">
        <v>0</v>
      </c>
    </row>
    <row r="12753" spans="25:27">
      <c r="Y12753">
        <v>620114</v>
      </c>
      <c r="Z12753" s="31">
        <v>44901</v>
      </c>
      <c r="AA12753">
        <v>20</v>
      </c>
    </row>
    <row r="12754" spans="25:27">
      <c r="Y12754">
        <v>620114</v>
      </c>
      <c r="Z12754" s="31">
        <v>44902</v>
      </c>
      <c r="AA12754">
        <v>11</v>
      </c>
    </row>
    <row r="12755" spans="25:27">
      <c r="Y12755">
        <v>620114</v>
      </c>
      <c r="Z12755" s="31">
        <v>44903</v>
      </c>
      <c r="AA12755">
        <v>0</v>
      </c>
    </row>
    <row r="12756" spans="25:27">
      <c r="Y12756">
        <v>620114</v>
      </c>
      <c r="Z12756" s="31">
        <v>44904</v>
      </c>
      <c r="AA12756">
        <v>0</v>
      </c>
    </row>
    <row r="12757" spans="25:27">
      <c r="Y12757">
        <v>620114</v>
      </c>
      <c r="Z12757" s="31">
        <v>44905</v>
      </c>
      <c r="AA12757">
        <v>0</v>
      </c>
    </row>
    <row r="12758" spans="25:27">
      <c r="Y12758">
        <v>620114</v>
      </c>
      <c r="Z12758" s="31">
        <v>44906</v>
      </c>
      <c r="AA12758">
        <v>0</v>
      </c>
    </row>
    <row r="12759" spans="25:27">
      <c r="Y12759">
        <v>620114</v>
      </c>
      <c r="Z12759" s="31">
        <v>44907</v>
      </c>
      <c r="AA12759">
        <v>0</v>
      </c>
    </row>
    <row r="12760" spans="25:27">
      <c r="Y12760">
        <v>620114</v>
      </c>
      <c r="Z12760" s="31">
        <v>44908</v>
      </c>
      <c r="AA12760">
        <v>0</v>
      </c>
    </row>
    <row r="12761" spans="25:27">
      <c r="Y12761">
        <v>620114</v>
      </c>
      <c r="Z12761" s="31">
        <v>44909</v>
      </c>
      <c r="AA12761">
        <v>0</v>
      </c>
    </row>
    <row r="12762" spans="25:27">
      <c r="Y12762">
        <v>620114</v>
      </c>
      <c r="Z12762" s="31">
        <v>44910</v>
      </c>
      <c r="AA12762">
        <v>0</v>
      </c>
    </row>
    <row r="12763" spans="25:27">
      <c r="Y12763">
        <v>620114</v>
      </c>
      <c r="Z12763" s="31">
        <v>44911</v>
      </c>
      <c r="AA12763">
        <v>0</v>
      </c>
    </row>
    <row r="12764" spans="25:27">
      <c r="Y12764">
        <v>620114</v>
      </c>
      <c r="Z12764" s="31">
        <v>44912</v>
      </c>
      <c r="AA12764">
        <v>0</v>
      </c>
    </row>
    <row r="12765" spans="25:27">
      <c r="Y12765">
        <v>620114</v>
      </c>
      <c r="Z12765" s="31">
        <v>44913</v>
      </c>
      <c r="AA12765">
        <v>3</v>
      </c>
    </row>
    <row r="12766" spans="25:27">
      <c r="Y12766">
        <v>620114</v>
      </c>
      <c r="Z12766" s="31">
        <v>44914</v>
      </c>
      <c r="AA12766">
        <v>0</v>
      </c>
    </row>
    <row r="12767" spans="25:27">
      <c r="Y12767">
        <v>620114</v>
      </c>
      <c r="Z12767" s="31">
        <v>44915</v>
      </c>
      <c r="AA12767">
        <v>3</v>
      </c>
    </row>
    <row r="12768" spans="25:27">
      <c r="Y12768">
        <v>620114</v>
      </c>
      <c r="Z12768" s="31">
        <v>44916</v>
      </c>
      <c r="AA12768">
        <v>0</v>
      </c>
    </row>
    <row r="12769" spans="25:27">
      <c r="Y12769">
        <v>620114</v>
      </c>
      <c r="Z12769" s="31">
        <v>44917</v>
      </c>
      <c r="AA12769">
        <v>0</v>
      </c>
    </row>
    <row r="12770" spans="25:27">
      <c r="Y12770">
        <v>620114</v>
      </c>
      <c r="Z12770" s="31">
        <v>44918</v>
      </c>
      <c r="AA12770">
        <v>4</v>
      </c>
    </row>
    <row r="12771" spans="25:27">
      <c r="Y12771">
        <v>620114</v>
      </c>
      <c r="Z12771" s="31">
        <v>44919</v>
      </c>
      <c r="AA12771">
        <v>11</v>
      </c>
    </row>
    <row r="12772" spans="25:27">
      <c r="Y12772">
        <v>620114</v>
      </c>
      <c r="Z12772" s="31">
        <v>44920</v>
      </c>
      <c r="AA12772">
        <v>7</v>
      </c>
    </row>
    <row r="12773" spans="25:27">
      <c r="Y12773">
        <v>620114</v>
      </c>
      <c r="Z12773" s="31">
        <v>44921</v>
      </c>
      <c r="AA12773">
        <v>18</v>
      </c>
    </row>
    <row r="12774" spans="25:27">
      <c r="Y12774">
        <v>620114</v>
      </c>
      <c r="Z12774" s="31">
        <v>44922</v>
      </c>
      <c r="AA12774">
        <v>7</v>
      </c>
    </row>
    <row r="12775" spans="25:27">
      <c r="Y12775">
        <v>620114</v>
      </c>
      <c r="Z12775" s="31">
        <v>44923</v>
      </c>
      <c r="AA12775">
        <v>14</v>
      </c>
    </row>
    <row r="12776" spans="25:27">
      <c r="Y12776">
        <v>620114</v>
      </c>
      <c r="Z12776" s="31">
        <v>44924</v>
      </c>
      <c r="AA12776">
        <v>0</v>
      </c>
    </row>
    <row r="12777" spans="25:27">
      <c r="Y12777">
        <v>620114</v>
      </c>
      <c r="Z12777" s="31">
        <v>44925</v>
      </c>
      <c r="AA12777">
        <v>19</v>
      </c>
    </row>
    <row r="12778" spans="25:27">
      <c r="Y12778">
        <v>620114</v>
      </c>
      <c r="Z12778" s="31">
        <v>44926</v>
      </c>
      <c r="AA12778">
        <v>0</v>
      </c>
    </row>
    <row r="12779" spans="25:27">
      <c r="Y12779">
        <v>620114</v>
      </c>
      <c r="Z12779" s="31">
        <v>44927</v>
      </c>
      <c r="AA12779">
        <v>0</v>
      </c>
    </row>
    <row r="12780" spans="25:27">
      <c r="Y12780">
        <v>620114</v>
      </c>
      <c r="Z12780" s="31">
        <v>44928</v>
      </c>
      <c r="AA12780">
        <v>0</v>
      </c>
    </row>
    <row r="12781" spans="25:27">
      <c r="Y12781">
        <v>620114</v>
      </c>
      <c r="Z12781" s="31">
        <v>44929</v>
      </c>
      <c r="AA12781">
        <v>0</v>
      </c>
    </row>
    <row r="12782" spans="25:27">
      <c r="Y12782">
        <v>620114</v>
      </c>
      <c r="Z12782" s="31">
        <v>44930</v>
      </c>
      <c r="AA12782">
        <v>18</v>
      </c>
    </row>
    <row r="12783" spans="25:27">
      <c r="Y12783">
        <v>620114</v>
      </c>
      <c r="Z12783" s="31">
        <v>44931</v>
      </c>
      <c r="AA12783">
        <v>20</v>
      </c>
    </row>
    <row r="12784" spans="25:27">
      <c r="Y12784">
        <v>620114</v>
      </c>
      <c r="Z12784" s="31">
        <v>44932</v>
      </c>
      <c r="AA12784">
        <v>16</v>
      </c>
    </row>
    <row r="12785" spans="25:27">
      <c r="Y12785">
        <v>620114</v>
      </c>
      <c r="Z12785" s="31">
        <v>44933</v>
      </c>
      <c r="AA12785">
        <v>12</v>
      </c>
    </row>
    <row r="12786" spans="25:27">
      <c r="Y12786">
        <v>620114</v>
      </c>
      <c r="Z12786" s="31">
        <v>44934</v>
      </c>
      <c r="AA12786">
        <v>7</v>
      </c>
    </row>
    <row r="12787" spans="25:27">
      <c r="Y12787">
        <v>620114</v>
      </c>
      <c r="Z12787" s="31">
        <v>44935</v>
      </c>
      <c r="AA12787">
        <v>0</v>
      </c>
    </row>
    <row r="12788" spans="25:27">
      <c r="Y12788">
        <v>620114</v>
      </c>
      <c r="Z12788" s="31">
        <v>44936</v>
      </c>
      <c r="AA12788">
        <v>0</v>
      </c>
    </row>
    <row r="12789" spans="25:27">
      <c r="Y12789">
        <v>620114</v>
      </c>
      <c r="Z12789" s="31">
        <v>44937</v>
      </c>
      <c r="AA12789">
        <v>19</v>
      </c>
    </row>
    <row r="12790" spans="25:27">
      <c r="Y12790">
        <v>620114</v>
      </c>
      <c r="Z12790" s="31">
        <v>44938</v>
      </c>
      <c r="AA12790">
        <v>6</v>
      </c>
    </row>
    <row r="12791" spans="25:27">
      <c r="Y12791">
        <v>620114</v>
      </c>
      <c r="Z12791" s="31">
        <v>44939</v>
      </c>
      <c r="AA12791">
        <v>13</v>
      </c>
    </row>
    <row r="12792" spans="25:27">
      <c r="Y12792">
        <v>620114</v>
      </c>
      <c r="Z12792" s="31">
        <v>44940</v>
      </c>
      <c r="AA12792">
        <v>17</v>
      </c>
    </row>
    <row r="12793" spans="25:27">
      <c r="Y12793">
        <v>620114</v>
      </c>
      <c r="Z12793" s="31">
        <v>44941</v>
      </c>
      <c r="AA12793">
        <v>15</v>
      </c>
    </row>
    <row r="12794" spans="25:27">
      <c r="Y12794">
        <v>620114</v>
      </c>
      <c r="Z12794" s="31">
        <v>44942</v>
      </c>
      <c r="AA12794">
        <v>17</v>
      </c>
    </row>
    <row r="12795" spans="25:27">
      <c r="Y12795">
        <v>620114</v>
      </c>
      <c r="Z12795" s="31">
        <v>44943</v>
      </c>
      <c r="AA12795">
        <v>19</v>
      </c>
    </row>
    <row r="12796" spans="25:27">
      <c r="Y12796">
        <v>620114</v>
      </c>
      <c r="Z12796" s="31">
        <v>44944</v>
      </c>
      <c r="AA12796">
        <v>8</v>
      </c>
    </row>
    <row r="12797" spans="25:27">
      <c r="Y12797">
        <v>620114</v>
      </c>
      <c r="Z12797" s="31">
        <v>44945</v>
      </c>
      <c r="AA12797">
        <v>9</v>
      </c>
    </row>
    <row r="12798" spans="25:27">
      <c r="Y12798">
        <v>620114</v>
      </c>
      <c r="Z12798" s="31">
        <v>44946</v>
      </c>
      <c r="AA12798">
        <v>11</v>
      </c>
    </row>
    <row r="12799" spans="25:27">
      <c r="Y12799">
        <v>620114</v>
      </c>
      <c r="Z12799" s="31">
        <v>44947</v>
      </c>
      <c r="AA12799">
        <v>8</v>
      </c>
    </row>
    <row r="12800" spans="25:27">
      <c r="Y12800">
        <v>620114</v>
      </c>
      <c r="Z12800" s="31">
        <v>44948</v>
      </c>
      <c r="AA12800">
        <v>19</v>
      </c>
    </row>
    <row r="12801" spans="25:27">
      <c r="Y12801">
        <v>620114</v>
      </c>
      <c r="Z12801" s="31">
        <v>44949</v>
      </c>
      <c r="AA12801">
        <v>0</v>
      </c>
    </row>
    <row r="12802" spans="25:27">
      <c r="Y12802">
        <v>620114</v>
      </c>
      <c r="Z12802" s="31">
        <v>44950</v>
      </c>
      <c r="AA12802">
        <v>0</v>
      </c>
    </row>
    <row r="12803" spans="25:27">
      <c r="Y12803">
        <v>620114</v>
      </c>
      <c r="Z12803" s="31">
        <v>44951</v>
      </c>
      <c r="AA12803">
        <v>4</v>
      </c>
    </row>
    <row r="12804" spans="25:27">
      <c r="Y12804">
        <v>620114</v>
      </c>
      <c r="Z12804" s="31">
        <v>44952</v>
      </c>
      <c r="AA12804">
        <v>0</v>
      </c>
    </row>
    <row r="12805" spans="25:27">
      <c r="Y12805">
        <v>620114</v>
      </c>
      <c r="Z12805" s="31">
        <v>44953</v>
      </c>
      <c r="AA12805">
        <v>0</v>
      </c>
    </row>
    <row r="12806" spans="25:27">
      <c r="Y12806">
        <v>620114</v>
      </c>
      <c r="Z12806" s="31">
        <v>44954</v>
      </c>
      <c r="AA12806">
        <v>0</v>
      </c>
    </row>
    <row r="12807" spans="25:27">
      <c r="Y12807">
        <v>620114</v>
      </c>
      <c r="Z12807" s="31">
        <v>44955</v>
      </c>
      <c r="AA12807">
        <v>16</v>
      </c>
    </row>
    <row r="12808" spans="25:27">
      <c r="Y12808">
        <v>620114</v>
      </c>
      <c r="Z12808" s="31">
        <v>44956</v>
      </c>
      <c r="AA12808">
        <v>17</v>
      </c>
    </row>
    <row r="12809" spans="25:27">
      <c r="Y12809">
        <v>620114</v>
      </c>
      <c r="Z12809" s="31">
        <v>44957</v>
      </c>
      <c r="AA12809">
        <v>16</v>
      </c>
    </row>
    <row r="12810" spans="25:27">
      <c r="Y12810">
        <v>620114</v>
      </c>
      <c r="Z12810" s="31">
        <v>44958</v>
      </c>
      <c r="AA12810">
        <v>0</v>
      </c>
    </row>
    <row r="12811" spans="25:27">
      <c r="Y12811">
        <v>620114</v>
      </c>
      <c r="Z12811" s="31">
        <v>44959</v>
      </c>
      <c r="AA12811">
        <v>0</v>
      </c>
    </row>
    <row r="12812" spans="25:27">
      <c r="Y12812">
        <v>620114</v>
      </c>
      <c r="Z12812" s="31">
        <v>44960</v>
      </c>
      <c r="AA12812">
        <v>18</v>
      </c>
    </row>
    <row r="12813" spans="25:27">
      <c r="Y12813">
        <v>620114</v>
      </c>
      <c r="Z12813" s="31">
        <v>44961</v>
      </c>
      <c r="AA12813">
        <v>6</v>
      </c>
    </row>
    <row r="12814" spans="25:27">
      <c r="Y12814">
        <v>620114</v>
      </c>
      <c r="Z12814" s="31">
        <v>44962</v>
      </c>
      <c r="AA12814">
        <v>18</v>
      </c>
    </row>
    <row r="12815" spans="25:27">
      <c r="Y12815">
        <v>620114</v>
      </c>
      <c r="Z12815" s="31">
        <v>44963</v>
      </c>
      <c r="AA12815">
        <v>11</v>
      </c>
    </row>
    <row r="12816" spans="25:27">
      <c r="Y12816">
        <v>620114</v>
      </c>
      <c r="Z12816" s="31">
        <v>44964</v>
      </c>
      <c r="AA12816">
        <v>0</v>
      </c>
    </row>
    <row r="12817" spans="25:27">
      <c r="Y12817">
        <v>620114</v>
      </c>
      <c r="Z12817" s="31">
        <v>44965</v>
      </c>
      <c r="AA12817">
        <v>0</v>
      </c>
    </row>
    <row r="12818" spans="25:27">
      <c r="Y12818">
        <v>620114</v>
      </c>
      <c r="Z12818" s="31">
        <v>44966</v>
      </c>
      <c r="AA12818">
        <v>0</v>
      </c>
    </row>
    <row r="12819" spans="25:27">
      <c r="Y12819">
        <v>620114</v>
      </c>
      <c r="Z12819" s="31">
        <v>44967</v>
      </c>
      <c r="AA12819">
        <v>0</v>
      </c>
    </row>
    <row r="12820" spans="25:27">
      <c r="Y12820">
        <v>620114</v>
      </c>
      <c r="Z12820" s="31">
        <v>44968</v>
      </c>
      <c r="AA12820">
        <v>0</v>
      </c>
    </row>
    <row r="12821" spans="25:27">
      <c r="Y12821">
        <v>620114</v>
      </c>
      <c r="Z12821" s="31">
        <v>44969</v>
      </c>
      <c r="AA12821">
        <v>0</v>
      </c>
    </row>
    <row r="12822" spans="25:27">
      <c r="Y12822">
        <v>620114</v>
      </c>
      <c r="Z12822" s="31">
        <v>44970</v>
      </c>
      <c r="AA12822">
        <v>0</v>
      </c>
    </row>
    <row r="12823" spans="25:27">
      <c r="Y12823">
        <v>620114</v>
      </c>
      <c r="Z12823" s="31">
        <v>44971</v>
      </c>
      <c r="AA12823">
        <v>0</v>
      </c>
    </row>
    <row r="12824" spans="25:27">
      <c r="Y12824">
        <v>620114</v>
      </c>
      <c r="Z12824" s="31">
        <v>44972</v>
      </c>
      <c r="AA12824">
        <v>23</v>
      </c>
    </row>
    <row r="12825" spans="25:27">
      <c r="Y12825">
        <v>620114</v>
      </c>
      <c r="Z12825" s="31">
        <v>44973</v>
      </c>
      <c r="AA12825">
        <v>19</v>
      </c>
    </row>
    <row r="12826" spans="25:27">
      <c r="Y12826">
        <v>620114</v>
      </c>
      <c r="Z12826" s="31">
        <v>44974</v>
      </c>
      <c r="AA12826">
        <v>10</v>
      </c>
    </row>
    <row r="12827" spans="25:27">
      <c r="Y12827">
        <v>620114</v>
      </c>
      <c r="Z12827" s="31">
        <v>44975</v>
      </c>
      <c r="AA12827">
        <v>17</v>
      </c>
    </row>
    <row r="12828" spans="25:27">
      <c r="Y12828">
        <v>620114</v>
      </c>
      <c r="Z12828" s="31">
        <v>44976</v>
      </c>
      <c r="AA12828">
        <v>0</v>
      </c>
    </row>
    <row r="12829" spans="25:27">
      <c r="Y12829">
        <v>620114</v>
      </c>
      <c r="Z12829" s="31">
        <v>44977</v>
      </c>
      <c r="AA12829">
        <v>0</v>
      </c>
    </row>
    <row r="12830" spans="25:27">
      <c r="Y12830">
        <v>620114</v>
      </c>
      <c r="Z12830" s="31">
        <v>44978</v>
      </c>
      <c r="AA12830">
        <v>12</v>
      </c>
    </row>
    <row r="12831" spans="25:27">
      <c r="Y12831">
        <v>620114</v>
      </c>
      <c r="Z12831" s="31">
        <v>44979</v>
      </c>
      <c r="AA12831">
        <v>0</v>
      </c>
    </row>
    <row r="12832" spans="25:27">
      <c r="Y12832">
        <v>620114</v>
      </c>
      <c r="Z12832" s="31">
        <v>44980</v>
      </c>
      <c r="AA12832">
        <v>0</v>
      </c>
    </row>
    <row r="12833" spans="25:27">
      <c r="Y12833">
        <v>620114</v>
      </c>
      <c r="Z12833" s="31">
        <v>44981</v>
      </c>
      <c r="AA12833">
        <v>0</v>
      </c>
    </row>
    <row r="12834" spans="25:27">
      <c r="Y12834">
        <v>620114</v>
      </c>
      <c r="Z12834" s="31">
        <v>44982</v>
      </c>
      <c r="AA12834">
        <v>0</v>
      </c>
    </row>
    <row r="12835" spans="25:27">
      <c r="Y12835">
        <v>620114</v>
      </c>
      <c r="Z12835" s="31">
        <v>44983</v>
      </c>
      <c r="AA12835">
        <v>0</v>
      </c>
    </row>
    <row r="12836" spans="25:27">
      <c r="Y12836">
        <v>620114</v>
      </c>
      <c r="Z12836" s="31">
        <v>44984</v>
      </c>
      <c r="AA12836">
        <v>7</v>
      </c>
    </row>
    <row r="12837" spans="25:27">
      <c r="Y12837">
        <v>620114</v>
      </c>
      <c r="Z12837" s="31">
        <v>44985</v>
      </c>
      <c r="AA12837">
        <v>21</v>
      </c>
    </row>
    <row r="12838" spans="25:27">
      <c r="Y12838">
        <v>620114</v>
      </c>
      <c r="Z12838" s="31">
        <v>44986</v>
      </c>
      <c r="AA12838">
        <v>0</v>
      </c>
    </row>
    <row r="12839" spans="25:27">
      <c r="Y12839">
        <v>620114</v>
      </c>
      <c r="Z12839" s="31">
        <v>44987</v>
      </c>
      <c r="AA12839">
        <v>0</v>
      </c>
    </row>
    <row r="12840" spans="25:27">
      <c r="Y12840">
        <v>620114</v>
      </c>
      <c r="Z12840" s="31">
        <v>44988</v>
      </c>
      <c r="AA12840">
        <v>7</v>
      </c>
    </row>
    <row r="12841" spans="25:27">
      <c r="Y12841">
        <v>620114</v>
      </c>
      <c r="Z12841" s="31">
        <v>44989</v>
      </c>
      <c r="AA12841">
        <v>16</v>
      </c>
    </row>
    <row r="12842" spans="25:27">
      <c r="Y12842">
        <v>620114</v>
      </c>
      <c r="Z12842" s="31">
        <v>44990</v>
      </c>
      <c r="AA12842">
        <v>10</v>
      </c>
    </row>
    <row r="12843" spans="25:27">
      <c r="Y12843">
        <v>620114</v>
      </c>
      <c r="Z12843" s="31">
        <v>44991</v>
      </c>
      <c r="AA12843">
        <v>6</v>
      </c>
    </row>
    <row r="12844" spans="25:27">
      <c r="Y12844">
        <v>620114</v>
      </c>
      <c r="Z12844" s="31">
        <v>44992</v>
      </c>
      <c r="AA12844">
        <v>0</v>
      </c>
    </row>
    <row r="12845" spans="25:27">
      <c r="Y12845">
        <v>620114</v>
      </c>
      <c r="Z12845" s="31">
        <v>44993</v>
      </c>
      <c r="AA12845">
        <v>0</v>
      </c>
    </row>
    <row r="12846" spans="25:27">
      <c r="Y12846">
        <v>620114</v>
      </c>
      <c r="Z12846" s="31">
        <v>44994</v>
      </c>
      <c r="AA12846">
        <v>0</v>
      </c>
    </row>
    <row r="12847" spans="25:27">
      <c r="Y12847">
        <v>620114</v>
      </c>
      <c r="Z12847" s="31">
        <v>44995</v>
      </c>
      <c r="AA12847">
        <v>0</v>
      </c>
    </row>
    <row r="12848" spans="25:27">
      <c r="Y12848">
        <v>620114</v>
      </c>
      <c r="Z12848" s="31">
        <v>44996</v>
      </c>
      <c r="AA12848">
        <v>5</v>
      </c>
    </row>
    <row r="12849" spans="25:27">
      <c r="Y12849">
        <v>620114</v>
      </c>
      <c r="Z12849" s="31">
        <v>44997</v>
      </c>
      <c r="AA12849">
        <v>8</v>
      </c>
    </row>
    <row r="12850" spans="25:27">
      <c r="Y12850">
        <v>620114</v>
      </c>
      <c r="Z12850" s="31">
        <v>44998</v>
      </c>
      <c r="AA12850">
        <v>5</v>
      </c>
    </row>
    <row r="12851" spans="25:27">
      <c r="Y12851">
        <v>620114</v>
      </c>
      <c r="Z12851" s="31">
        <v>44999</v>
      </c>
      <c r="AA12851">
        <v>8</v>
      </c>
    </row>
    <row r="12852" spans="25:27">
      <c r="Y12852">
        <v>620114</v>
      </c>
      <c r="Z12852" s="31">
        <v>45000</v>
      </c>
      <c r="AA12852">
        <v>11</v>
      </c>
    </row>
    <row r="12853" spans="25:27">
      <c r="Y12853">
        <v>620114</v>
      </c>
      <c r="Z12853" s="31">
        <v>45001</v>
      </c>
      <c r="AA12853">
        <v>9</v>
      </c>
    </row>
    <row r="12854" spans="25:27">
      <c r="Y12854">
        <v>620114</v>
      </c>
      <c r="Z12854" s="31">
        <v>45002</v>
      </c>
      <c r="AA12854">
        <v>18</v>
      </c>
    </row>
    <row r="12855" spans="25:27">
      <c r="Y12855">
        <v>620114</v>
      </c>
      <c r="Z12855" s="31">
        <v>45003</v>
      </c>
      <c r="AA12855">
        <v>0</v>
      </c>
    </row>
    <row r="12856" spans="25:27">
      <c r="Y12856">
        <v>620114</v>
      </c>
      <c r="Z12856" s="31">
        <v>45004</v>
      </c>
      <c r="AA12856">
        <v>16</v>
      </c>
    </row>
    <row r="12857" spans="25:27">
      <c r="Y12857">
        <v>620114</v>
      </c>
      <c r="Z12857" s="31">
        <v>45005</v>
      </c>
      <c r="AA12857">
        <v>2</v>
      </c>
    </row>
    <row r="12858" spans="25:27">
      <c r="Y12858">
        <v>620114</v>
      </c>
      <c r="Z12858" s="31">
        <v>45006</v>
      </c>
      <c r="AA12858">
        <v>14</v>
      </c>
    </row>
    <row r="12859" spans="25:27">
      <c r="Y12859">
        <v>620114</v>
      </c>
      <c r="Z12859" s="31">
        <v>45007</v>
      </c>
      <c r="AA12859">
        <v>0</v>
      </c>
    </row>
    <row r="12860" spans="25:27">
      <c r="Y12860">
        <v>620114</v>
      </c>
      <c r="Z12860" s="31">
        <v>45008</v>
      </c>
      <c r="AA12860">
        <v>0</v>
      </c>
    </row>
    <row r="12861" spans="25:27">
      <c r="Y12861">
        <v>620114</v>
      </c>
      <c r="Z12861" s="31">
        <v>45009</v>
      </c>
      <c r="AA12861">
        <v>0</v>
      </c>
    </row>
    <row r="12862" spans="25:27">
      <c r="Y12862">
        <v>620114</v>
      </c>
      <c r="Z12862" s="31">
        <v>45010</v>
      </c>
      <c r="AA12862">
        <v>0</v>
      </c>
    </row>
    <row r="12863" spans="25:27">
      <c r="Y12863">
        <v>620114</v>
      </c>
      <c r="Z12863" s="31">
        <v>45011</v>
      </c>
      <c r="AA12863">
        <v>0</v>
      </c>
    </row>
    <row r="12864" spans="25:27">
      <c r="Y12864">
        <v>620114</v>
      </c>
      <c r="Z12864" s="31">
        <v>45012</v>
      </c>
      <c r="AA12864">
        <v>0</v>
      </c>
    </row>
    <row r="12865" spans="25:27">
      <c r="Y12865">
        <v>620114</v>
      </c>
      <c r="Z12865" s="31">
        <v>45013</v>
      </c>
      <c r="AA12865">
        <v>0</v>
      </c>
    </row>
    <row r="12866" spans="25:27">
      <c r="Y12866">
        <v>620114</v>
      </c>
      <c r="Z12866" s="31">
        <v>45014</v>
      </c>
      <c r="AA12866">
        <v>0</v>
      </c>
    </row>
    <row r="12867" spans="25:27">
      <c r="Y12867">
        <v>620114</v>
      </c>
      <c r="Z12867" s="31">
        <v>45015</v>
      </c>
      <c r="AA12867">
        <v>0</v>
      </c>
    </row>
    <row r="12868" spans="25:27">
      <c r="Y12868">
        <v>620114</v>
      </c>
      <c r="Z12868" s="31">
        <v>45016</v>
      </c>
      <c r="AA12868">
        <v>0</v>
      </c>
    </row>
    <row r="12869" spans="25:27">
      <c r="Y12869">
        <v>620114</v>
      </c>
      <c r="Z12869" s="31">
        <v>45017</v>
      </c>
      <c r="AA12869">
        <v>0</v>
      </c>
    </row>
    <row r="12870" spans="25:27">
      <c r="Y12870">
        <v>620114</v>
      </c>
      <c r="Z12870" s="31">
        <v>45018</v>
      </c>
      <c r="AA12870">
        <v>0</v>
      </c>
    </row>
    <row r="12871" spans="25:27">
      <c r="Y12871">
        <v>620114</v>
      </c>
      <c r="Z12871" s="31">
        <v>45019</v>
      </c>
      <c r="AA12871">
        <v>2</v>
      </c>
    </row>
    <row r="12872" spans="25:27">
      <c r="Y12872">
        <v>620114</v>
      </c>
      <c r="Z12872" s="31">
        <v>45020</v>
      </c>
      <c r="AA12872">
        <v>0</v>
      </c>
    </row>
    <row r="12873" spans="25:27">
      <c r="Y12873">
        <v>620114</v>
      </c>
      <c r="Z12873" s="31">
        <v>45021</v>
      </c>
      <c r="AA12873">
        <v>4</v>
      </c>
    </row>
    <row r="12874" spans="25:27">
      <c r="Y12874">
        <v>620114</v>
      </c>
      <c r="Z12874" s="31">
        <v>45022</v>
      </c>
      <c r="AA12874">
        <v>18</v>
      </c>
    </row>
    <row r="12875" spans="25:27">
      <c r="Y12875">
        <v>620114</v>
      </c>
      <c r="Z12875" s="31">
        <v>45023</v>
      </c>
      <c r="AA12875">
        <v>0</v>
      </c>
    </row>
    <row r="12876" spans="25:27">
      <c r="Y12876">
        <v>620114</v>
      </c>
      <c r="Z12876" s="31">
        <v>45024</v>
      </c>
      <c r="AA12876">
        <v>19</v>
      </c>
    </row>
    <row r="12877" spans="25:27">
      <c r="Y12877">
        <v>620114</v>
      </c>
      <c r="Z12877" s="31">
        <v>45025</v>
      </c>
      <c r="AA12877">
        <v>11</v>
      </c>
    </row>
    <row r="12878" spans="25:27">
      <c r="Y12878">
        <v>620114</v>
      </c>
      <c r="Z12878" s="31">
        <v>45026</v>
      </c>
      <c r="AA12878">
        <v>22</v>
      </c>
    </row>
    <row r="12879" spans="25:27">
      <c r="Y12879">
        <v>620114</v>
      </c>
      <c r="Z12879" s="31">
        <v>45027</v>
      </c>
      <c r="AA12879">
        <v>20</v>
      </c>
    </row>
    <row r="12880" spans="25:27">
      <c r="Y12880">
        <v>620114</v>
      </c>
      <c r="Z12880" s="31">
        <v>45028</v>
      </c>
      <c r="AA12880">
        <v>15</v>
      </c>
    </row>
    <row r="12881" spans="25:27">
      <c r="Y12881">
        <v>620114</v>
      </c>
      <c r="Z12881" s="31">
        <v>45029</v>
      </c>
      <c r="AA12881">
        <v>18</v>
      </c>
    </row>
    <row r="12882" spans="25:27">
      <c r="Y12882">
        <v>620114</v>
      </c>
      <c r="Z12882" s="31">
        <v>45030</v>
      </c>
      <c r="AA12882">
        <v>7</v>
      </c>
    </row>
    <row r="12883" spans="25:27">
      <c r="Y12883">
        <v>620114</v>
      </c>
      <c r="Z12883" s="31">
        <v>45031</v>
      </c>
      <c r="AA12883">
        <v>1</v>
      </c>
    </row>
    <row r="12884" spans="25:27">
      <c r="Y12884">
        <v>620114</v>
      </c>
      <c r="Z12884" s="31">
        <v>45032</v>
      </c>
      <c r="AA12884">
        <v>7</v>
      </c>
    </row>
    <row r="12885" spans="25:27">
      <c r="Y12885">
        <v>620114</v>
      </c>
      <c r="Z12885" s="31">
        <v>45033</v>
      </c>
      <c r="AA12885">
        <v>5</v>
      </c>
    </row>
    <row r="12886" spans="25:27">
      <c r="Y12886">
        <v>620114</v>
      </c>
      <c r="Z12886" s="31">
        <v>45034</v>
      </c>
      <c r="AA12886">
        <v>0</v>
      </c>
    </row>
    <row r="12887" spans="25:27">
      <c r="Y12887">
        <v>620114</v>
      </c>
      <c r="Z12887" s="31">
        <v>45035</v>
      </c>
      <c r="AA12887">
        <v>0</v>
      </c>
    </row>
    <row r="12888" spans="25:27">
      <c r="Y12888">
        <v>620114</v>
      </c>
      <c r="Z12888" s="31">
        <v>45036</v>
      </c>
      <c r="AA12888">
        <v>0</v>
      </c>
    </row>
    <row r="12889" spans="25:27">
      <c r="Y12889">
        <v>620114</v>
      </c>
      <c r="Z12889" s="31">
        <v>45037</v>
      </c>
      <c r="AA12889">
        <v>21</v>
      </c>
    </row>
    <row r="12890" spans="25:27">
      <c r="Y12890">
        <v>620114</v>
      </c>
      <c r="Z12890" s="31">
        <v>45038</v>
      </c>
      <c r="AA12890">
        <v>12</v>
      </c>
    </row>
    <row r="12891" spans="25:27">
      <c r="Y12891">
        <v>620114</v>
      </c>
      <c r="Z12891" s="31">
        <v>45039</v>
      </c>
      <c r="AA12891">
        <v>6</v>
      </c>
    </row>
    <row r="12892" spans="25:27">
      <c r="Y12892">
        <v>620114</v>
      </c>
      <c r="Z12892" s="31">
        <v>45040</v>
      </c>
      <c r="AA12892">
        <v>16</v>
      </c>
    </row>
    <row r="12893" spans="25:27">
      <c r="Y12893">
        <v>620114</v>
      </c>
      <c r="Z12893" s="31">
        <v>45041</v>
      </c>
      <c r="AA12893">
        <v>11</v>
      </c>
    </row>
    <row r="12894" spans="25:27">
      <c r="Y12894">
        <v>620114</v>
      </c>
      <c r="Z12894" s="31">
        <v>45042</v>
      </c>
      <c r="AA12894">
        <v>13</v>
      </c>
    </row>
    <row r="12895" spans="25:27">
      <c r="Y12895">
        <v>620114</v>
      </c>
      <c r="Z12895" s="31">
        <v>45043</v>
      </c>
      <c r="AA12895">
        <v>6</v>
      </c>
    </row>
    <row r="12896" spans="25:27">
      <c r="Y12896">
        <v>620114</v>
      </c>
      <c r="Z12896" s="31">
        <v>45044</v>
      </c>
      <c r="AA12896">
        <v>5</v>
      </c>
    </row>
    <row r="12897" spans="25:27">
      <c r="Y12897">
        <v>620114</v>
      </c>
      <c r="Z12897" s="31">
        <v>45045</v>
      </c>
      <c r="AA12897">
        <v>7</v>
      </c>
    </row>
    <row r="12898" spans="25:27">
      <c r="Y12898">
        <v>620114</v>
      </c>
      <c r="Z12898" s="31">
        <v>45046</v>
      </c>
      <c r="AA12898">
        <v>14</v>
      </c>
    </row>
    <row r="12899" spans="25:27">
      <c r="Y12899">
        <v>620114</v>
      </c>
      <c r="Z12899" s="31">
        <v>45047</v>
      </c>
      <c r="AA12899">
        <v>12</v>
      </c>
    </row>
    <row r="12900" spans="25:27">
      <c r="Y12900">
        <v>620114</v>
      </c>
      <c r="Z12900" s="31">
        <v>45048</v>
      </c>
      <c r="AA12900">
        <v>18</v>
      </c>
    </row>
    <row r="12901" spans="25:27">
      <c r="Y12901">
        <v>620114</v>
      </c>
      <c r="Z12901" s="31">
        <v>45049</v>
      </c>
      <c r="AA12901">
        <v>6</v>
      </c>
    </row>
    <row r="12902" spans="25:27">
      <c r="Y12902">
        <v>620114</v>
      </c>
      <c r="Z12902" s="31">
        <v>45050</v>
      </c>
      <c r="AA12902">
        <v>1</v>
      </c>
    </row>
    <row r="12903" spans="25:27">
      <c r="Y12903">
        <v>620114</v>
      </c>
      <c r="Z12903" s="31">
        <v>45051</v>
      </c>
      <c r="AA12903">
        <v>10</v>
      </c>
    </row>
    <row r="12904" spans="25:27">
      <c r="Y12904">
        <v>620114</v>
      </c>
      <c r="Z12904" s="31">
        <v>45052</v>
      </c>
      <c r="AA12904">
        <v>9</v>
      </c>
    </row>
    <row r="12905" spans="25:27">
      <c r="Y12905">
        <v>620114</v>
      </c>
      <c r="Z12905" s="31">
        <v>45053</v>
      </c>
      <c r="AA12905">
        <v>0</v>
      </c>
    </row>
    <row r="12906" spans="25:27">
      <c r="Y12906">
        <v>620114</v>
      </c>
      <c r="Z12906" s="31">
        <v>45054</v>
      </c>
      <c r="AA12906">
        <v>0</v>
      </c>
    </row>
    <row r="12907" spans="25:27">
      <c r="Y12907">
        <v>620114</v>
      </c>
      <c r="Z12907" s="31">
        <v>45055</v>
      </c>
      <c r="AA12907">
        <v>0</v>
      </c>
    </row>
    <row r="12908" spans="25:27">
      <c r="Y12908">
        <v>620114</v>
      </c>
      <c r="Z12908" s="31">
        <v>45056</v>
      </c>
      <c r="AA12908">
        <v>0</v>
      </c>
    </row>
    <row r="12909" spans="25:27">
      <c r="Y12909">
        <v>620114</v>
      </c>
      <c r="Z12909" s="31">
        <v>45057</v>
      </c>
      <c r="AA12909">
        <v>0</v>
      </c>
    </row>
    <row r="12910" spans="25:27">
      <c r="Y12910">
        <v>620114</v>
      </c>
      <c r="Z12910" s="31">
        <v>45058</v>
      </c>
      <c r="AA12910">
        <v>0</v>
      </c>
    </row>
    <row r="12911" spans="25:27">
      <c r="Y12911">
        <v>620114</v>
      </c>
      <c r="Z12911" s="31">
        <v>45059</v>
      </c>
      <c r="AA12911">
        <v>0</v>
      </c>
    </row>
    <row r="12912" spans="25:27">
      <c r="Y12912">
        <v>620114</v>
      </c>
      <c r="Z12912" s="31">
        <v>45060</v>
      </c>
      <c r="AA12912">
        <v>0</v>
      </c>
    </row>
    <row r="12913" spans="25:27">
      <c r="Y12913">
        <v>620114</v>
      </c>
      <c r="Z12913" s="31">
        <v>45061</v>
      </c>
      <c r="AA12913">
        <v>0</v>
      </c>
    </row>
    <row r="12914" spans="25:27">
      <c r="Y12914">
        <v>620114</v>
      </c>
      <c r="Z12914" s="31">
        <v>45062</v>
      </c>
      <c r="AA12914">
        <v>0</v>
      </c>
    </row>
    <row r="12915" spans="25:27">
      <c r="Y12915">
        <v>620114</v>
      </c>
      <c r="Z12915" s="31">
        <v>45063</v>
      </c>
      <c r="AA12915">
        <v>0</v>
      </c>
    </row>
    <row r="12916" spans="25:27">
      <c r="Y12916">
        <v>620114</v>
      </c>
      <c r="Z12916" s="31">
        <v>45064</v>
      </c>
      <c r="AA12916">
        <v>0</v>
      </c>
    </row>
    <row r="12917" spans="25:27">
      <c r="Y12917">
        <v>620114</v>
      </c>
      <c r="Z12917" s="31">
        <v>45065</v>
      </c>
      <c r="AA12917">
        <v>0</v>
      </c>
    </row>
    <row r="12918" spans="25:27">
      <c r="Y12918">
        <v>620114</v>
      </c>
      <c r="Z12918" s="31">
        <v>45066</v>
      </c>
      <c r="AA12918">
        <v>0</v>
      </c>
    </row>
    <row r="12919" spans="25:27">
      <c r="Y12919">
        <v>620114</v>
      </c>
      <c r="Z12919" s="31">
        <v>45067</v>
      </c>
      <c r="AA12919">
        <v>0</v>
      </c>
    </row>
    <row r="12920" spans="25:27">
      <c r="Y12920">
        <v>620114</v>
      </c>
      <c r="Z12920" s="31">
        <v>45068</v>
      </c>
      <c r="AA12920">
        <v>0</v>
      </c>
    </row>
    <row r="12921" spans="25:27">
      <c r="Y12921">
        <v>620114</v>
      </c>
      <c r="Z12921" s="31">
        <v>45069</v>
      </c>
      <c r="AA12921">
        <v>0</v>
      </c>
    </row>
    <row r="12922" spans="25:27">
      <c r="Y12922">
        <v>620114</v>
      </c>
      <c r="Z12922" s="31">
        <v>45070</v>
      </c>
      <c r="AA12922">
        <v>0</v>
      </c>
    </row>
    <row r="12923" spans="25:27">
      <c r="Y12923">
        <v>620114</v>
      </c>
      <c r="Z12923" s="31">
        <v>45071</v>
      </c>
      <c r="AA12923">
        <v>0</v>
      </c>
    </row>
    <row r="12924" spans="25:27">
      <c r="Y12924">
        <v>620114</v>
      </c>
      <c r="Z12924" s="31">
        <v>45072</v>
      </c>
      <c r="AA12924">
        <v>0</v>
      </c>
    </row>
    <row r="12925" spans="25:27">
      <c r="Y12925">
        <v>620114</v>
      </c>
      <c r="Z12925" s="31">
        <v>45073</v>
      </c>
      <c r="AA12925">
        <v>0</v>
      </c>
    </row>
    <row r="12926" spans="25:27">
      <c r="Y12926">
        <v>620114</v>
      </c>
      <c r="Z12926" s="31">
        <v>45074</v>
      </c>
      <c r="AA12926">
        <v>0</v>
      </c>
    </row>
    <row r="12927" spans="25:27">
      <c r="Y12927">
        <v>620114</v>
      </c>
      <c r="Z12927" s="31">
        <v>45075</v>
      </c>
      <c r="AA12927">
        <v>0</v>
      </c>
    </row>
    <row r="12928" spans="25:27">
      <c r="Y12928">
        <v>620114</v>
      </c>
      <c r="Z12928" s="31">
        <v>45076</v>
      </c>
      <c r="AA12928">
        <v>0</v>
      </c>
    </row>
    <row r="12929" spans="25:27">
      <c r="Y12929">
        <v>620114</v>
      </c>
      <c r="Z12929" s="31">
        <v>45077</v>
      </c>
      <c r="AA12929">
        <v>0</v>
      </c>
    </row>
    <row r="12930" spans="25:27">
      <c r="Y12930">
        <v>620114</v>
      </c>
      <c r="Z12930" s="31">
        <v>45078</v>
      </c>
      <c r="AA12930">
        <v>0</v>
      </c>
    </row>
    <row r="12931" spans="25:27">
      <c r="Y12931">
        <v>620114</v>
      </c>
      <c r="Z12931" s="31">
        <v>45079</v>
      </c>
      <c r="AA12931">
        <v>0</v>
      </c>
    </row>
    <row r="12932" spans="25:27">
      <c r="Y12932">
        <v>620114</v>
      </c>
      <c r="Z12932" s="31">
        <v>45080</v>
      </c>
      <c r="AA12932">
        <v>0</v>
      </c>
    </row>
    <row r="12933" spans="25:27">
      <c r="Y12933">
        <v>620114</v>
      </c>
      <c r="Z12933" s="31">
        <v>45081</v>
      </c>
      <c r="AA12933">
        <v>0</v>
      </c>
    </row>
    <row r="12934" spans="25:27">
      <c r="Y12934">
        <v>620114</v>
      </c>
      <c r="Z12934" s="31">
        <v>45082</v>
      </c>
      <c r="AA12934">
        <v>0</v>
      </c>
    </row>
    <row r="12935" spans="25:27">
      <c r="Y12935">
        <v>620114</v>
      </c>
      <c r="Z12935" s="31">
        <v>45083</v>
      </c>
      <c r="AA12935">
        <v>0</v>
      </c>
    </row>
    <row r="12936" spans="25:27">
      <c r="Y12936">
        <v>620114</v>
      </c>
      <c r="Z12936" s="31">
        <v>45084</v>
      </c>
      <c r="AA12936">
        <v>0</v>
      </c>
    </row>
    <row r="12937" spans="25:27">
      <c r="Y12937">
        <v>620114</v>
      </c>
      <c r="Z12937" s="31">
        <v>45085</v>
      </c>
      <c r="AA12937">
        <v>0</v>
      </c>
    </row>
    <row r="12938" spans="25:27">
      <c r="Y12938">
        <v>620114</v>
      </c>
      <c r="Z12938" s="31">
        <v>45086</v>
      </c>
      <c r="AA12938">
        <v>0</v>
      </c>
    </row>
    <row r="12939" spans="25:27">
      <c r="Y12939">
        <v>620114</v>
      </c>
      <c r="Z12939" s="31">
        <v>45087</v>
      </c>
      <c r="AA12939">
        <v>0</v>
      </c>
    </row>
    <row r="12940" spans="25:27">
      <c r="Y12940">
        <v>620114</v>
      </c>
      <c r="Z12940" s="31">
        <v>45088</v>
      </c>
      <c r="AA12940">
        <v>0</v>
      </c>
    </row>
    <row r="12941" spans="25:27">
      <c r="Y12941">
        <v>620114</v>
      </c>
      <c r="Z12941" s="31">
        <v>45089</v>
      </c>
      <c r="AA12941">
        <v>0</v>
      </c>
    </row>
    <row r="12942" spans="25:27">
      <c r="Y12942">
        <v>620114</v>
      </c>
      <c r="Z12942" s="31">
        <v>45090</v>
      </c>
      <c r="AA12942">
        <v>0</v>
      </c>
    </row>
    <row r="12943" spans="25:27">
      <c r="Y12943">
        <v>620114</v>
      </c>
      <c r="Z12943" s="31">
        <v>45091</v>
      </c>
      <c r="AA12943">
        <v>0</v>
      </c>
    </row>
    <row r="12944" spans="25:27">
      <c r="Y12944">
        <v>620114</v>
      </c>
      <c r="Z12944" s="31">
        <v>45092</v>
      </c>
      <c r="AA12944">
        <v>0</v>
      </c>
    </row>
    <row r="12945" spans="25:27">
      <c r="Y12945">
        <v>620114</v>
      </c>
      <c r="Z12945" s="31">
        <v>45093</v>
      </c>
      <c r="AA12945">
        <v>0</v>
      </c>
    </row>
    <row r="12946" spans="25:27">
      <c r="Y12946">
        <v>620114</v>
      </c>
      <c r="Z12946" s="31">
        <v>45094</v>
      </c>
      <c r="AA12946">
        <v>0</v>
      </c>
    </row>
    <row r="12947" spans="25:27">
      <c r="Y12947">
        <v>620114</v>
      </c>
      <c r="Z12947" s="31">
        <v>45095</v>
      </c>
      <c r="AA12947">
        <v>0</v>
      </c>
    </row>
    <row r="12948" spans="25:27">
      <c r="Y12948">
        <v>620114</v>
      </c>
      <c r="Z12948" s="31">
        <v>45096</v>
      </c>
      <c r="AA12948">
        <v>0</v>
      </c>
    </row>
    <row r="12949" spans="25:27">
      <c r="Y12949">
        <v>620114</v>
      </c>
      <c r="Z12949" s="31">
        <v>45097</v>
      </c>
      <c r="AA12949">
        <v>0</v>
      </c>
    </row>
    <row r="12950" spans="25:27">
      <c r="Y12950">
        <v>620114</v>
      </c>
      <c r="Z12950" s="31">
        <v>45098</v>
      </c>
      <c r="AA12950">
        <v>0</v>
      </c>
    </row>
    <row r="12951" spans="25:27">
      <c r="Y12951">
        <v>620114</v>
      </c>
      <c r="Z12951" s="31">
        <v>45099</v>
      </c>
      <c r="AA12951">
        <v>0</v>
      </c>
    </row>
    <row r="12952" spans="25:27">
      <c r="Y12952">
        <v>620114</v>
      </c>
      <c r="Z12952" s="31">
        <v>45100</v>
      </c>
      <c r="AA12952">
        <v>0</v>
      </c>
    </row>
    <row r="12953" spans="25:27">
      <c r="Y12953">
        <v>620114</v>
      </c>
      <c r="Z12953" s="31">
        <v>45101</v>
      </c>
      <c r="AA12953">
        <v>0</v>
      </c>
    </row>
    <row r="12954" spans="25:27">
      <c r="Y12954">
        <v>620114</v>
      </c>
      <c r="Z12954" s="31">
        <v>45102</v>
      </c>
      <c r="AA12954">
        <v>0</v>
      </c>
    </row>
    <row r="12955" spans="25:27">
      <c r="Y12955">
        <v>620114</v>
      </c>
      <c r="Z12955" s="31">
        <v>45103</v>
      </c>
      <c r="AA12955">
        <v>0</v>
      </c>
    </row>
    <row r="12956" spans="25:27">
      <c r="Y12956">
        <v>620114</v>
      </c>
      <c r="Z12956" s="31">
        <v>45104</v>
      </c>
      <c r="AA12956">
        <v>0</v>
      </c>
    </row>
    <row r="12957" spans="25:27">
      <c r="Y12957">
        <v>620114</v>
      </c>
      <c r="Z12957" s="31">
        <v>45105</v>
      </c>
      <c r="AA12957">
        <v>0</v>
      </c>
    </row>
    <row r="12958" spans="25:27">
      <c r="Y12958">
        <v>620114</v>
      </c>
      <c r="Z12958" s="31">
        <v>45106</v>
      </c>
      <c r="AA12958">
        <v>0</v>
      </c>
    </row>
    <row r="12959" spans="25:27">
      <c r="Y12959">
        <v>620114</v>
      </c>
      <c r="Z12959" s="31">
        <v>45107</v>
      </c>
      <c r="AA12959">
        <v>0</v>
      </c>
    </row>
    <row r="12960" spans="25:27">
      <c r="Y12960">
        <v>620114</v>
      </c>
      <c r="Z12960" s="31">
        <v>45108</v>
      </c>
      <c r="AA12960">
        <v>0</v>
      </c>
    </row>
    <row r="12961" spans="25:27">
      <c r="Y12961">
        <v>620114</v>
      </c>
      <c r="Z12961" s="31">
        <v>45109</v>
      </c>
      <c r="AA12961">
        <v>0</v>
      </c>
    </row>
    <row r="12962" spans="25:27">
      <c r="Y12962">
        <v>620114</v>
      </c>
      <c r="Z12962" s="31">
        <v>45110</v>
      </c>
      <c r="AA12962">
        <v>0</v>
      </c>
    </row>
    <row r="12963" spans="25:27">
      <c r="Y12963">
        <v>620114</v>
      </c>
      <c r="Z12963" s="31">
        <v>45111</v>
      </c>
      <c r="AA12963">
        <v>0</v>
      </c>
    </row>
    <row r="12964" spans="25:27">
      <c r="Y12964">
        <v>620114</v>
      </c>
      <c r="Z12964" s="31">
        <v>45112</v>
      </c>
      <c r="AA12964">
        <v>0</v>
      </c>
    </row>
    <row r="12965" spans="25:27">
      <c r="Y12965">
        <v>620114</v>
      </c>
      <c r="Z12965" s="31">
        <v>45113</v>
      </c>
      <c r="AA12965">
        <v>0</v>
      </c>
    </row>
    <row r="12966" spans="25:27">
      <c r="Y12966">
        <v>620114</v>
      </c>
      <c r="Z12966" s="31">
        <v>45114</v>
      </c>
      <c r="AA12966">
        <v>0</v>
      </c>
    </row>
    <row r="12967" spans="25:27">
      <c r="Y12967">
        <v>620114</v>
      </c>
      <c r="Z12967" s="31">
        <v>45115</v>
      </c>
      <c r="AA12967">
        <v>0</v>
      </c>
    </row>
    <row r="12968" spans="25:27">
      <c r="Y12968">
        <v>620114</v>
      </c>
      <c r="Z12968" s="31">
        <v>45116</v>
      </c>
      <c r="AA12968">
        <v>24</v>
      </c>
    </row>
    <row r="12969" spans="25:27">
      <c r="Y12969">
        <v>620114</v>
      </c>
      <c r="Z12969" s="31">
        <v>45117</v>
      </c>
      <c r="AA12969">
        <v>10</v>
      </c>
    </row>
    <row r="12970" spans="25:27">
      <c r="Y12970">
        <v>620114</v>
      </c>
      <c r="Z12970" s="31">
        <v>45118</v>
      </c>
      <c r="AA12970">
        <v>0</v>
      </c>
    </row>
    <row r="12971" spans="25:27">
      <c r="Y12971">
        <v>620114</v>
      </c>
      <c r="Z12971" s="31">
        <v>45119</v>
      </c>
      <c r="AA12971">
        <v>0</v>
      </c>
    </row>
    <row r="12972" spans="25:27">
      <c r="Y12972">
        <v>620114</v>
      </c>
      <c r="Z12972" s="31">
        <v>45120</v>
      </c>
      <c r="AA12972">
        <v>0</v>
      </c>
    </row>
    <row r="12973" spans="25:27">
      <c r="Y12973">
        <v>620114</v>
      </c>
      <c r="Z12973" s="31">
        <v>45121</v>
      </c>
      <c r="AA12973">
        <v>0</v>
      </c>
    </row>
    <row r="12974" spans="25:27">
      <c r="Y12974">
        <v>620114</v>
      </c>
      <c r="Z12974" s="31">
        <v>45122</v>
      </c>
      <c r="AA12974">
        <v>0</v>
      </c>
    </row>
    <row r="12975" spans="25:27">
      <c r="Y12975">
        <v>620114</v>
      </c>
      <c r="Z12975" s="31">
        <v>45123</v>
      </c>
      <c r="AA12975">
        <v>0</v>
      </c>
    </row>
    <row r="12976" spans="25:27">
      <c r="Y12976">
        <v>620114</v>
      </c>
      <c r="Z12976" s="31">
        <v>45124</v>
      </c>
      <c r="AA12976">
        <v>0</v>
      </c>
    </row>
    <row r="12977" spans="25:27">
      <c r="Y12977">
        <v>620114</v>
      </c>
      <c r="Z12977" s="31">
        <v>45125</v>
      </c>
      <c r="AA12977">
        <v>0</v>
      </c>
    </row>
    <row r="12978" spans="25:27">
      <c r="Y12978">
        <v>620114</v>
      </c>
      <c r="Z12978" s="31">
        <v>45126</v>
      </c>
      <c r="AA12978">
        <v>0</v>
      </c>
    </row>
    <row r="12979" spans="25:27">
      <c r="Y12979">
        <v>620114</v>
      </c>
      <c r="Z12979" s="31">
        <v>45127</v>
      </c>
      <c r="AA12979">
        <v>0</v>
      </c>
    </row>
    <row r="12980" spans="25:27">
      <c r="Y12980">
        <v>620114</v>
      </c>
      <c r="Z12980" s="31">
        <v>45128</v>
      </c>
      <c r="AA12980">
        <v>0</v>
      </c>
    </row>
    <row r="12981" spans="25:27">
      <c r="Y12981">
        <v>620114</v>
      </c>
      <c r="Z12981" s="31">
        <v>45129</v>
      </c>
      <c r="AA12981">
        <v>0</v>
      </c>
    </row>
    <row r="12982" spans="25:27">
      <c r="Y12982">
        <v>620114</v>
      </c>
      <c r="Z12982" s="31">
        <v>45130</v>
      </c>
      <c r="AA12982">
        <v>5</v>
      </c>
    </row>
    <row r="12983" spans="25:27">
      <c r="Y12983">
        <v>620114</v>
      </c>
      <c r="Z12983" s="31">
        <v>45131</v>
      </c>
      <c r="AA12983">
        <v>13</v>
      </c>
    </row>
    <row r="12984" spans="25:27">
      <c r="Y12984">
        <v>620114</v>
      </c>
      <c r="Z12984" s="31">
        <v>45132</v>
      </c>
      <c r="AA12984">
        <v>7</v>
      </c>
    </row>
    <row r="12985" spans="25:27">
      <c r="Y12985">
        <v>620114</v>
      </c>
      <c r="Z12985" s="31">
        <v>45133</v>
      </c>
      <c r="AA12985">
        <v>0</v>
      </c>
    </row>
    <row r="12986" spans="25:27">
      <c r="Y12986">
        <v>620114</v>
      </c>
      <c r="Z12986" s="31">
        <v>45134</v>
      </c>
      <c r="AA12986">
        <v>0</v>
      </c>
    </row>
    <row r="12987" spans="25:27">
      <c r="Y12987">
        <v>620114</v>
      </c>
      <c r="Z12987" s="31">
        <v>45135</v>
      </c>
      <c r="AA12987">
        <v>0</v>
      </c>
    </row>
    <row r="12988" spans="25:27">
      <c r="Y12988">
        <v>620114</v>
      </c>
      <c r="Z12988" s="31">
        <v>45136</v>
      </c>
      <c r="AA12988">
        <v>0</v>
      </c>
    </row>
    <row r="12989" spans="25:27">
      <c r="Y12989">
        <v>620114</v>
      </c>
      <c r="Z12989" s="31">
        <v>45137</v>
      </c>
      <c r="AA12989">
        <v>0</v>
      </c>
    </row>
    <row r="12990" spans="25:27">
      <c r="Y12990">
        <v>620114</v>
      </c>
      <c r="Z12990" s="31">
        <v>45138</v>
      </c>
      <c r="AA12990">
        <v>0</v>
      </c>
    </row>
    <row r="12991" spans="25:27">
      <c r="Y12991">
        <v>620114</v>
      </c>
      <c r="Z12991" s="31">
        <v>45139</v>
      </c>
      <c r="AA12991">
        <v>0</v>
      </c>
    </row>
    <row r="12992" spans="25:27">
      <c r="Y12992">
        <v>620114</v>
      </c>
      <c r="Z12992" s="31">
        <v>45140</v>
      </c>
      <c r="AA12992">
        <v>0</v>
      </c>
    </row>
    <row r="12993" spans="25:27">
      <c r="Y12993">
        <v>620114</v>
      </c>
      <c r="Z12993" s="31">
        <v>45141</v>
      </c>
      <c r="AA12993">
        <v>0</v>
      </c>
    </row>
    <row r="12994" spans="25:27">
      <c r="Y12994">
        <v>620114</v>
      </c>
      <c r="Z12994" s="31">
        <v>45142</v>
      </c>
      <c r="AA12994">
        <v>0</v>
      </c>
    </row>
    <row r="12995" spans="25:27">
      <c r="Y12995">
        <v>620114</v>
      </c>
      <c r="Z12995" s="31">
        <v>45143</v>
      </c>
      <c r="AA12995">
        <v>0</v>
      </c>
    </row>
    <row r="12996" spans="25:27">
      <c r="Y12996">
        <v>620114</v>
      </c>
      <c r="Z12996" s="31">
        <v>45144</v>
      </c>
      <c r="AA12996">
        <v>3</v>
      </c>
    </row>
    <row r="12997" spans="25:27">
      <c r="Y12997">
        <v>620114</v>
      </c>
      <c r="Z12997" s="31">
        <v>45145</v>
      </c>
      <c r="AA12997">
        <v>6</v>
      </c>
    </row>
    <row r="12998" spans="25:27">
      <c r="Y12998">
        <v>620114</v>
      </c>
      <c r="Z12998" s="31">
        <v>45146</v>
      </c>
      <c r="AA12998">
        <v>0</v>
      </c>
    </row>
    <row r="12999" spans="25:27">
      <c r="Y12999">
        <v>620114</v>
      </c>
      <c r="Z12999" s="31">
        <v>45147</v>
      </c>
      <c r="AA12999">
        <v>0</v>
      </c>
    </row>
    <row r="13000" spans="25:27">
      <c r="Y13000">
        <v>620114</v>
      </c>
      <c r="Z13000" s="31">
        <v>45148</v>
      </c>
      <c r="AA13000">
        <v>0</v>
      </c>
    </row>
    <row r="13001" spans="25:27">
      <c r="Y13001">
        <v>620114</v>
      </c>
      <c r="Z13001" s="31">
        <v>45149</v>
      </c>
      <c r="AA13001">
        <v>0</v>
      </c>
    </row>
    <row r="13002" spans="25:27">
      <c r="Y13002">
        <v>620114</v>
      </c>
      <c r="Z13002" s="31">
        <v>45150</v>
      </c>
      <c r="AA13002">
        <v>0</v>
      </c>
    </row>
    <row r="13003" spans="25:27">
      <c r="Y13003">
        <v>620114</v>
      </c>
      <c r="Z13003" s="31">
        <v>45151</v>
      </c>
      <c r="AA13003">
        <v>0</v>
      </c>
    </row>
    <row r="13004" spans="25:27">
      <c r="Y13004">
        <v>620114</v>
      </c>
      <c r="Z13004" s="31">
        <v>45152</v>
      </c>
      <c r="AA13004">
        <v>0</v>
      </c>
    </row>
    <row r="13005" spans="25:27">
      <c r="Y13005">
        <v>620114</v>
      </c>
      <c r="Z13005" s="31">
        <v>45153</v>
      </c>
      <c r="AA13005">
        <v>0</v>
      </c>
    </row>
    <row r="13006" spans="25:27">
      <c r="Y13006">
        <v>620114</v>
      </c>
      <c r="Z13006" s="31">
        <v>45154</v>
      </c>
      <c r="AA13006">
        <v>0</v>
      </c>
    </row>
    <row r="13007" spans="25:27">
      <c r="Y13007">
        <v>620114</v>
      </c>
      <c r="Z13007" s="31">
        <v>45155</v>
      </c>
      <c r="AA13007">
        <v>0</v>
      </c>
    </row>
    <row r="13008" spans="25:27">
      <c r="Y13008">
        <v>620114</v>
      </c>
      <c r="Z13008" s="31">
        <v>45156</v>
      </c>
      <c r="AA13008">
        <v>0</v>
      </c>
    </row>
    <row r="13009" spans="25:27">
      <c r="Y13009">
        <v>620114</v>
      </c>
      <c r="Z13009" s="31">
        <v>45157</v>
      </c>
      <c r="AA13009">
        <v>0</v>
      </c>
    </row>
    <row r="13010" spans="25:27">
      <c r="Y13010">
        <v>620114</v>
      </c>
      <c r="Z13010" s="31">
        <v>45158</v>
      </c>
      <c r="AA13010">
        <v>0</v>
      </c>
    </row>
    <row r="13011" spans="25:27">
      <c r="Y13011">
        <v>620114</v>
      </c>
      <c r="Z13011" s="31">
        <v>45159</v>
      </c>
      <c r="AA13011">
        <v>0</v>
      </c>
    </row>
    <row r="13012" spans="25:27">
      <c r="Y13012">
        <v>620114</v>
      </c>
      <c r="Z13012" s="31">
        <v>45160</v>
      </c>
      <c r="AA13012">
        <v>0</v>
      </c>
    </row>
    <row r="13013" spans="25:27">
      <c r="Y13013">
        <v>620114</v>
      </c>
      <c r="Z13013" s="31">
        <v>45161</v>
      </c>
      <c r="AA13013">
        <v>0</v>
      </c>
    </row>
    <row r="13014" spans="25:27">
      <c r="Y13014">
        <v>620114</v>
      </c>
      <c r="Z13014" s="31">
        <v>45162</v>
      </c>
      <c r="AA13014">
        <v>6</v>
      </c>
    </row>
    <row r="13015" spans="25:27">
      <c r="Y13015">
        <v>620114</v>
      </c>
      <c r="Z13015" s="31">
        <v>45163</v>
      </c>
      <c r="AA13015">
        <v>0</v>
      </c>
    </row>
    <row r="13016" spans="25:27">
      <c r="Y13016">
        <v>620114</v>
      </c>
      <c r="Z13016" s="31">
        <v>45164</v>
      </c>
      <c r="AA13016">
        <v>1</v>
      </c>
    </row>
    <row r="13017" spans="25:27">
      <c r="Y13017">
        <v>620114</v>
      </c>
      <c r="Z13017" s="31">
        <v>45165</v>
      </c>
      <c r="AA13017">
        <v>0</v>
      </c>
    </row>
    <row r="13018" spans="25:27">
      <c r="Y13018">
        <v>620114</v>
      </c>
      <c r="Z13018" s="31">
        <v>45166</v>
      </c>
      <c r="AA13018">
        <v>0</v>
      </c>
    </row>
    <row r="13019" spans="25:27">
      <c r="Y13019">
        <v>620114</v>
      </c>
      <c r="Z13019" s="31">
        <v>45167</v>
      </c>
      <c r="AA13019">
        <v>0</v>
      </c>
    </row>
    <row r="13020" spans="25:27">
      <c r="Y13020">
        <v>620114</v>
      </c>
      <c r="Z13020" s="31">
        <v>45168</v>
      </c>
      <c r="AA13020">
        <v>0</v>
      </c>
    </row>
    <row r="13021" spans="25:27">
      <c r="Y13021">
        <v>620114</v>
      </c>
      <c r="Z13021" s="31">
        <v>45169</v>
      </c>
      <c r="AA13021">
        <v>0</v>
      </c>
    </row>
    <row r="13022" spans="25:27">
      <c r="Y13022">
        <v>620114</v>
      </c>
      <c r="Z13022" s="31">
        <v>45170</v>
      </c>
      <c r="AA13022">
        <v>0</v>
      </c>
    </row>
    <row r="13023" spans="25:27">
      <c r="Y13023">
        <v>620114</v>
      </c>
      <c r="Z13023" s="31">
        <v>45171</v>
      </c>
      <c r="AA13023">
        <v>0</v>
      </c>
    </row>
    <row r="13024" spans="25:27">
      <c r="Y13024">
        <v>620114</v>
      </c>
      <c r="Z13024" s="31">
        <v>45172</v>
      </c>
      <c r="AA13024">
        <v>0</v>
      </c>
    </row>
    <row r="13025" spans="25:27">
      <c r="Y13025">
        <v>620114</v>
      </c>
      <c r="Z13025" s="31">
        <v>45173</v>
      </c>
      <c r="AA13025">
        <v>0</v>
      </c>
    </row>
    <row r="13026" spans="25:27">
      <c r="Y13026">
        <v>620114</v>
      </c>
      <c r="Z13026" s="31">
        <v>45174</v>
      </c>
      <c r="AA13026">
        <v>0</v>
      </c>
    </row>
    <row r="13027" spans="25:27">
      <c r="Y13027">
        <v>620114</v>
      </c>
      <c r="Z13027" s="31">
        <v>45175</v>
      </c>
      <c r="AA13027">
        <v>0</v>
      </c>
    </row>
    <row r="13028" spans="25:27">
      <c r="Y13028">
        <v>620114</v>
      </c>
      <c r="Z13028" s="31">
        <v>45176</v>
      </c>
      <c r="AA13028">
        <v>0</v>
      </c>
    </row>
    <row r="13029" spans="25:27">
      <c r="Y13029">
        <v>620114</v>
      </c>
      <c r="Z13029" s="31">
        <v>45177</v>
      </c>
      <c r="AA13029">
        <v>0</v>
      </c>
    </row>
    <row r="13030" spans="25:27">
      <c r="Y13030">
        <v>620114</v>
      </c>
      <c r="Z13030" s="31">
        <v>45178</v>
      </c>
      <c r="AA13030">
        <v>0</v>
      </c>
    </row>
    <row r="13031" spans="25:27">
      <c r="Y13031">
        <v>620114</v>
      </c>
      <c r="Z13031" s="31">
        <v>45179</v>
      </c>
      <c r="AA13031">
        <v>0</v>
      </c>
    </row>
    <row r="13032" spans="25:27">
      <c r="Y13032">
        <v>620114</v>
      </c>
      <c r="Z13032" s="31">
        <v>45180</v>
      </c>
      <c r="AA13032">
        <v>0</v>
      </c>
    </row>
    <row r="13033" spans="25:27">
      <c r="Y13033">
        <v>620114</v>
      </c>
      <c r="Z13033" s="31">
        <v>45181</v>
      </c>
      <c r="AA13033">
        <v>0</v>
      </c>
    </row>
    <row r="13034" spans="25:27">
      <c r="Y13034">
        <v>620114</v>
      </c>
      <c r="Z13034" s="31">
        <v>45182</v>
      </c>
      <c r="AA13034">
        <v>0</v>
      </c>
    </row>
    <row r="13035" spans="25:27">
      <c r="Y13035">
        <v>620114</v>
      </c>
      <c r="Z13035" s="31">
        <v>45183</v>
      </c>
      <c r="AA13035">
        <v>0</v>
      </c>
    </row>
    <row r="13036" spans="25:27">
      <c r="Y13036">
        <v>620114</v>
      </c>
      <c r="Z13036" s="31">
        <v>45184</v>
      </c>
      <c r="AA13036">
        <v>0</v>
      </c>
    </row>
    <row r="13037" spans="25:27">
      <c r="Y13037">
        <v>620114</v>
      </c>
      <c r="Z13037" s="31">
        <v>45185</v>
      </c>
      <c r="AA13037">
        <v>0</v>
      </c>
    </row>
    <row r="13038" spans="25:27">
      <c r="Y13038">
        <v>620114</v>
      </c>
      <c r="Z13038" s="31">
        <v>45186</v>
      </c>
      <c r="AA13038">
        <v>8</v>
      </c>
    </row>
    <row r="13039" spans="25:27">
      <c r="Y13039">
        <v>620114</v>
      </c>
      <c r="Z13039" s="31">
        <v>45187</v>
      </c>
      <c r="AA13039">
        <v>0</v>
      </c>
    </row>
    <row r="13040" spans="25:27">
      <c r="Y13040">
        <v>620114</v>
      </c>
      <c r="Z13040" s="31">
        <v>45188</v>
      </c>
      <c r="AA13040">
        <v>0</v>
      </c>
    </row>
    <row r="13041" spans="25:27">
      <c r="Y13041">
        <v>620114</v>
      </c>
      <c r="Z13041" s="31">
        <v>45189</v>
      </c>
      <c r="AA13041">
        <v>0</v>
      </c>
    </row>
    <row r="13042" spans="25:27">
      <c r="Y13042">
        <v>620114</v>
      </c>
      <c r="Z13042" s="31">
        <v>45190</v>
      </c>
      <c r="AA13042">
        <v>0</v>
      </c>
    </row>
    <row r="13043" spans="25:27">
      <c r="Y13043">
        <v>620114</v>
      </c>
      <c r="Z13043" s="31">
        <v>45191</v>
      </c>
      <c r="AA13043">
        <v>0</v>
      </c>
    </row>
    <row r="13044" spans="25:27">
      <c r="Y13044">
        <v>620114</v>
      </c>
      <c r="Z13044" s="31">
        <v>45192</v>
      </c>
      <c r="AA13044">
        <v>0</v>
      </c>
    </row>
    <row r="13045" spans="25:27">
      <c r="Y13045">
        <v>620114</v>
      </c>
      <c r="Z13045" s="31">
        <v>45193</v>
      </c>
      <c r="AA13045">
        <v>2</v>
      </c>
    </row>
    <row r="13046" spans="25:27">
      <c r="Y13046">
        <v>620114</v>
      </c>
      <c r="Z13046" s="31">
        <v>45194</v>
      </c>
      <c r="AA13046">
        <v>6</v>
      </c>
    </row>
    <row r="13047" spans="25:27">
      <c r="Y13047">
        <v>620114</v>
      </c>
      <c r="Z13047" s="31">
        <v>45195</v>
      </c>
      <c r="AA13047">
        <v>0</v>
      </c>
    </row>
    <row r="13048" spans="25:27">
      <c r="Y13048">
        <v>620114</v>
      </c>
      <c r="Z13048" s="31">
        <v>45196</v>
      </c>
      <c r="AA13048">
        <v>4</v>
      </c>
    </row>
    <row r="13049" spans="25:27">
      <c r="Y13049">
        <v>620114</v>
      </c>
      <c r="Z13049" s="31">
        <v>45197</v>
      </c>
      <c r="AA13049">
        <v>0</v>
      </c>
    </row>
    <row r="13050" spans="25:27">
      <c r="Y13050">
        <v>620114</v>
      </c>
      <c r="Z13050" s="31">
        <v>45198</v>
      </c>
      <c r="AA13050">
        <v>6</v>
      </c>
    </row>
    <row r="13051" spans="25:27">
      <c r="Y13051">
        <v>620114</v>
      </c>
      <c r="Z13051" s="31">
        <v>45199</v>
      </c>
      <c r="AA13051">
        <v>0</v>
      </c>
    </row>
    <row r="13052" spans="25:27">
      <c r="Y13052">
        <v>620114</v>
      </c>
      <c r="Z13052" s="31">
        <v>45200</v>
      </c>
      <c r="AA13052">
        <v>17</v>
      </c>
    </row>
    <row r="13053" spans="25:27">
      <c r="Y13053">
        <v>620114</v>
      </c>
      <c r="Z13053" s="31">
        <v>45201</v>
      </c>
      <c r="AA13053">
        <v>7</v>
      </c>
    </row>
    <row r="13054" spans="25:27">
      <c r="Y13054">
        <v>620114</v>
      </c>
      <c r="Z13054" s="31">
        <v>45202</v>
      </c>
      <c r="AA13054">
        <v>17</v>
      </c>
    </row>
    <row r="13055" spans="25:27">
      <c r="Y13055">
        <v>620114</v>
      </c>
      <c r="Z13055" s="31">
        <v>45203</v>
      </c>
      <c r="AA13055">
        <v>15</v>
      </c>
    </row>
    <row r="13056" spans="25:27">
      <c r="Y13056">
        <v>620114</v>
      </c>
      <c r="Z13056" s="31">
        <v>45204</v>
      </c>
      <c r="AA13056">
        <v>18</v>
      </c>
    </row>
    <row r="13057" spans="25:27">
      <c r="Y13057">
        <v>620114</v>
      </c>
      <c r="Z13057" s="31">
        <v>45205</v>
      </c>
      <c r="AA13057">
        <v>4</v>
      </c>
    </row>
    <row r="13058" spans="25:27">
      <c r="Y13058">
        <v>620114</v>
      </c>
      <c r="Z13058" s="31">
        <v>45206</v>
      </c>
      <c r="AA13058">
        <v>4</v>
      </c>
    </row>
    <row r="13059" spans="25:27">
      <c r="Y13059">
        <v>620114</v>
      </c>
      <c r="Z13059" s="31">
        <v>45207</v>
      </c>
      <c r="AA13059">
        <v>12</v>
      </c>
    </row>
    <row r="13060" spans="25:27">
      <c r="Y13060">
        <v>620114</v>
      </c>
      <c r="Z13060" s="31">
        <v>45208</v>
      </c>
      <c r="AA13060">
        <v>4</v>
      </c>
    </row>
    <row r="13061" spans="25:27">
      <c r="Y13061">
        <v>620114</v>
      </c>
      <c r="Z13061" s="31">
        <v>45209</v>
      </c>
      <c r="AA13061">
        <v>0</v>
      </c>
    </row>
    <row r="13062" spans="25:27">
      <c r="Y13062">
        <v>620114</v>
      </c>
      <c r="Z13062" s="31">
        <v>45210</v>
      </c>
      <c r="AA13062">
        <v>0</v>
      </c>
    </row>
    <row r="13063" spans="25:27">
      <c r="Y13063">
        <v>620114</v>
      </c>
      <c r="Z13063" s="31">
        <v>45211</v>
      </c>
      <c r="AA13063">
        <v>13</v>
      </c>
    </row>
    <row r="13064" spans="25:27">
      <c r="Y13064">
        <v>620114</v>
      </c>
      <c r="Z13064" s="31">
        <v>45212</v>
      </c>
      <c r="AA13064">
        <v>9</v>
      </c>
    </row>
    <row r="13065" spans="25:27">
      <c r="Y13065">
        <v>620114</v>
      </c>
      <c r="Z13065" s="31">
        <v>45213</v>
      </c>
      <c r="AA13065">
        <v>20</v>
      </c>
    </row>
    <row r="13066" spans="25:27">
      <c r="Y13066">
        <v>620114</v>
      </c>
      <c r="Z13066" s="31">
        <v>45214</v>
      </c>
      <c r="AA13066">
        <v>13</v>
      </c>
    </row>
    <row r="13067" spans="25:27">
      <c r="Y13067">
        <v>620114</v>
      </c>
      <c r="Z13067" s="31">
        <v>45215</v>
      </c>
      <c r="AA13067">
        <v>16</v>
      </c>
    </row>
    <row r="13068" spans="25:27">
      <c r="Y13068">
        <v>620114</v>
      </c>
      <c r="Z13068" s="31">
        <v>45216</v>
      </c>
      <c r="AA13068">
        <v>12</v>
      </c>
    </row>
    <row r="13069" spans="25:27">
      <c r="Y13069">
        <v>620114</v>
      </c>
      <c r="Z13069" s="31">
        <v>45217</v>
      </c>
      <c r="AA13069">
        <v>0</v>
      </c>
    </row>
    <row r="13070" spans="25:27">
      <c r="Y13070">
        <v>620114</v>
      </c>
      <c r="Z13070" s="31">
        <v>45218</v>
      </c>
      <c r="AA13070">
        <v>0</v>
      </c>
    </row>
    <row r="13071" spans="25:27">
      <c r="Y13071">
        <v>620114</v>
      </c>
      <c r="Z13071" s="31">
        <v>45219</v>
      </c>
      <c r="AA13071">
        <v>0</v>
      </c>
    </row>
    <row r="13072" spans="25:27">
      <c r="Y13072">
        <v>620114</v>
      </c>
      <c r="Z13072" s="31">
        <v>45220</v>
      </c>
      <c r="AA13072">
        <v>0</v>
      </c>
    </row>
    <row r="13073" spans="25:27">
      <c r="Y13073">
        <v>620114</v>
      </c>
      <c r="Z13073" s="31">
        <v>45221</v>
      </c>
      <c r="AA13073">
        <v>0</v>
      </c>
    </row>
    <row r="13074" spans="25:27">
      <c r="Y13074">
        <v>620114</v>
      </c>
      <c r="Z13074" s="31">
        <v>45222</v>
      </c>
      <c r="AA13074">
        <v>0</v>
      </c>
    </row>
    <row r="13075" spans="25:27">
      <c r="Y13075">
        <v>620114</v>
      </c>
      <c r="Z13075" s="31">
        <v>45223</v>
      </c>
      <c r="AA13075">
        <v>0</v>
      </c>
    </row>
    <row r="13076" spans="25:27">
      <c r="Y13076">
        <v>620114</v>
      </c>
      <c r="Z13076" s="31">
        <v>45224</v>
      </c>
      <c r="AA13076">
        <v>0</v>
      </c>
    </row>
    <row r="13077" spans="25:27">
      <c r="Y13077">
        <v>620114</v>
      </c>
      <c r="Z13077" s="31">
        <v>45225</v>
      </c>
      <c r="AA13077">
        <v>0</v>
      </c>
    </row>
    <row r="13078" spans="25:27">
      <c r="Y13078">
        <v>620114</v>
      </c>
      <c r="Z13078" s="31">
        <v>45226</v>
      </c>
      <c r="AA13078">
        <v>0</v>
      </c>
    </row>
    <row r="13079" spans="25:27">
      <c r="Y13079">
        <v>620114</v>
      </c>
      <c r="Z13079" s="31">
        <v>45227</v>
      </c>
      <c r="AA13079">
        <v>0</v>
      </c>
    </row>
    <row r="13080" spans="25:27">
      <c r="Y13080">
        <v>620114</v>
      </c>
      <c r="Z13080" s="31">
        <v>45228</v>
      </c>
      <c r="AA13080">
        <v>0</v>
      </c>
    </row>
    <row r="13081" spans="25:27">
      <c r="Y13081">
        <v>620114</v>
      </c>
      <c r="Z13081" s="31">
        <v>45229</v>
      </c>
      <c r="AA13081">
        <v>0</v>
      </c>
    </row>
    <row r="13082" spans="25:27">
      <c r="Y13082">
        <v>620114</v>
      </c>
      <c r="Z13082" s="31">
        <v>45230</v>
      </c>
      <c r="AA13082">
        <v>0</v>
      </c>
    </row>
    <row r="13083" spans="25:27">
      <c r="Y13083">
        <v>620114</v>
      </c>
      <c r="Z13083" s="31">
        <v>45231</v>
      </c>
      <c r="AA13083">
        <v>1</v>
      </c>
    </row>
    <row r="13084" spans="25:27">
      <c r="Y13084">
        <v>620114</v>
      </c>
      <c r="Z13084" s="31">
        <v>45232</v>
      </c>
      <c r="AA13084">
        <v>0</v>
      </c>
    </row>
    <row r="13085" spans="25:27">
      <c r="Y13085">
        <v>620114</v>
      </c>
      <c r="Z13085" s="31">
        <v>45233</v>
      </c>
      <c r="AA13085">
        <v>0</v>
      </c>
    </row>
    <row r="13086" spans="25:27">
      <c r="Y13086">
        <v>620114</v>
      </c>
      <c r="Z13086" s="31">
        <v>45234</v>
      </c>
      <c r="AA13086">
        <v>0</v>
      </c>
    </row>
    <row r="13087" spans="25:27">
      <c r="Y13087">
        <v>620114</v>
      </c>
      <c r="Z13087" s="31">
        <v>45235</v>
      </c>
      <c r="AA13087">
        <v>0</v>
      </c>
    </row>
    <row r="13088" spans="25:27">
      <c r="Y13088">
        <v>620114</v>
      </c>
      <c r="Z13088" s="31">
        <v>45236</v>
      </c>
      <c r="AA13088">
        <v>0</v>
      </c>
    </row>
    <row r="13089" spans="25:27">
      <c r="Y13089">
        <v>620114</v>
      </c>
      <c r="Z13089" s="31">
        <v>45237</v>
      </c>
      <c r="AA13089">
        <v>0</v>
      </c>
    </row>
    <row r="13090" spans="25:27">
      <c r="Y13090">
        <v>620114</v>
      </c>
      <c r="Z13090" s="31">
        <v>45238</v>
      </c>
      <c r="AA13090">
        <v>0</v>
      </c>
    </row>
    <row r="13091" spans="25:27">
      <c r="Y13091">
        <v>620114</v>
      </c>
      <c r="Z13091" s="31">
        <v>45239</v>
      </c>
      <c r="AA13091">
        <v>0</v>
      </c>
    </row>
    <row r="13092" spans="25:27">
      <c r="Y13092">
        <v>620114</v>
      </c>
      <c r="Z13092" s="31">
        <v>45240</v>
      </c>
      <c r="AA13092">
        <v>0</v>
      </c>
    </row>
    <row r="13093" spans="25:27">
      <c r="Y13093">
        <v>620114</v>
      </c>
      <c r="Z13093" s="31">
        <v>45241</v>
      </c>
      <c r="AA13093">
        <v>0</v>
      </c>
    </row>
    <row r="13094" spans="25:27">
      <c r="Y13094">
        <v>620114</v>
      </c>
      <c r="Z13094" s="31">
        <v>45242</v>
      </c>
      <c r="AA13094">
        <v>0</v>
      </c>
    </row>
    <row r="13095" spans="25:27">
      <c r="Y13095">
        <v>620114</v>
      </c>
      <c r="Z13095" s="31">
        <v>45243</v>
      </c>
      <c r="AA13095">
        <v>0</v>
      </c>
    </row>
    <row r="13096" spans="25:27">
      <c r="Y13096">
        <v>620114</v>
      </c>
      <c r="Z13096" s="31">
        <v>45244</v>
      </c>
      <c r="AA13096">
        <v>0</v>
      </c>
    </row>
    <row r="13097" spans="25:27">
      <c r="Y13097">
        <v>620114</v>
      </c>
      <c r="Z13097" s="31">
        <v>45245</v>
      </c>
      <c r="AA13097">
        <v>0</v>
      </c>
    </row>
    <row r="13098" spans="25:27">
      <c r="Y13098">
        <v>620114</v>
      </c>
      <c r="Z13098" s="31">
        <v>45246</v>
      </c>
      <c r="AA13098">
        <v>0</v>
      </c>
    </row>
    <row r="13099" spans="25:27">
      <c r="Y13099">
        <v>620114</v>
      </c>
      <c r="Z13099" s="31">
        <v>45247</v>
      </c>
      <c r="AA13099">
        <v>0</v>
      </c>
    </row>
    <row r="13100" spans="25:27">
      <c r="Y13100">
        <v>620114</v>
      </c>
      <c r="Z13100" s="31">
        <v>45248</v>
      </c>
      <c r="AA13100">
        <v>0</v>
      </c>
    </row>
    <row r="13101" spans="25:27">
      <c r="Y13101">
        <v>620114</v>
      </c>
      <c r="Z13101" s="31">
        <v>45249</v>
      </c>
      <c r="AA13101">
        <v>0</v>
      </c>
    </row>
    <row r="13102" spans="25:27">
      <c r="Y13102">
        <v>620114</v>
      </c>
      <c r="Z13102" s="31">
        <v>45250</v>
      </c>
      <c r="AA13102">
        <v>0</v>
      </c>
    </row>
    <row r="13103" spans="25:27">
      <c r="Y13103">
        <v>620114</v>
      </c>
      <c r="Z13103" s="31">
        <v>45251</v>
      </c>
      <c r="AA13103">
        <v>0</v>
      </c>
    </row>
    <row r="13104" spans="25:27">
      <c r="Y13104">
        <v>620114</v>
      </c>
      <c r="Z13104" s="31">
        <v>45252</v>
      </c>
      <c r="AA13104">
        <v>0</v>
      </c>
    </row>
    <row r="13105" spans="25:27">
      <c r="Y13105">
        <v>620114</v>
      </c>
      <c r="Z13105" s="31">
        <v>45253</v>
      </c>
      <c r="AA13105">
        <v>0</v>
      </c>
    </row>
    <row r="13106" spans="25:27">
      <c r="Y13106">
        <v>620114</v>
      </c>
      <c r="Z13106" s="31">
        <v>45254</v>
      </c>
      <c r="AA13106">
        <v>0</v>
      </c>
    </row>
    <row r="13107" spans="25:27">
      <c r="Y13107">
        <v>620114</v>
      </c>
      <c r="Z13107" s="31">
        <v>45255</v>
      </c>
      <c r="AA13107">
        <v>0</v>
      </c>
    </row>
    <row r="13108" spans="25:27">
      <c r="Y13108">
        <v>620114</v>
      </c>
      <c r="Z13108" s="31">
        <v>45256</v>
      </c>
      <c r="AA13108">
        <v>0</v>
      </c>
    </row>
    <row r="13109" spans="25:27">
      <c r="Y13109">
        <v>620114</v>
      </c>
      <c r="Z13109" s="31">
        <v>45257</v>
      </c>
      <c r="AA13109">
        <v>0</v>
      </c>
    </row>
    <row r="13110" spans="25:27">
      <c r="Y13110">
        <v>620114</v>
      </c>
      <c r="Z13110" s="31">
        <v>45258</v>
      </c>
      <c r="AA13110">
        <v>0</v>
      </c>
    </row>
    <row r="13111" spans="25:27">
      <c r="Y13111">
        <v>620114</v>
      </c>
      <c r="Z13111" s="31">
        <v>45259</v>
      </c>
      <c r="AA13111">
        <v>0</v>
      </c>
    </row>
    <row r="13112" spans="25:27">
      <c r="Y13112">
        <v>620114</v>
      </c>
      <c r="Z13112" s="31">
        <v>45260</v>
      </c>
      <c r="AA13112">
        <v>0</v>
      </c>
    </row>
    <row r="13113" spans="25:27">
      <c r="Y13113">
        <v>620114</v>
      </c>
      <c r="Z13113" s="31">
        <v>45261</v>
      </c>
      <c r="AA13113">
        <v>0</v>
      </c>
    </row>
    <row r="13114" spans="25:27">
      <c r="Y13114">
        <v>620114</v>
      </c>
      <c r="Z13114" s="31">
        <v>45262</v>
      </c>
      <c r="AA13114">
        <v>0</v>
      </c>
    </row>
    <row r="13115" spans="25:27">
      <c r="Y13115">
        <v>620114</v>
      </c>
      <c r="Z13115" s="31">
        <v>45263</v>
      </c>
      <c r="AA13115">
        <v>0</v>
      </c>
    </row>
    <row r="13116" spans="25:27">
      <c r="Y13116">
        <v>620114</v>
      </c>
      <c r="Z13116" s="31">
        <v>45264</v>
      </c>
      <c r="AA13116">
        <v>0</v>
      </c>
    </row>
    <row r="13117" spans="25:27">
      <c r="Y13117">
        <v>620114</v>
      </c>
      <c r="Z13117" s="31">
        <v>45265</v>
      </c>
      <c r="AA13117">
        <v>0</v>
      </c>
    </row>
    <row r="13118" spans="25:27">
      <c r="Y13118">
        <v>620114</v>
      </c>
      <c r="Z13118" s="31">
        <v>45266</v>
      </c>
      <c r="AA13118">
        <v>0</v>
      </c>
    </row>
    <row r="13119" spans="25:27">
      <c r="Y13119">
        <v>620114</v>
      </c>
      <c r="Z13119" s="31">
        <v>45267</v>
      </c>
      <c r="AA13119">
        <v>0</v>
      </c>
    </row>
    <row r="13120" spans="25:27">
      <c r="Y13120">
        <v>620114</v>
      </c>
      <c r="Z13120" s="31">
        <v>45268</v>
      </c>
      <c r="AA13120">
        <v>0</v>
      </c>
    </row>
    <row r="13121" spans="25:27">
      <c r="Y13121">
        <v>620114</v>
      </c>
      <c r="Z13121" s="31">
        <v>45269</v>
      </c>
      <c r="AA13121">
        <v>0</v>
      </c>
    </row>
    <row r="13122" spans="25:27">
      <c r="Y13122">
        <v>620114</v>
      </c>
      <c r="Z13122" s="31">
        <v>45270</v>
      </c>
      <c r="AA13122">
        <v>0</v>
      </c>
    </row>
    <row r="13123" spans="25:27">
      <c r="Y13123">
        <v>620114</v>
      </c>
      <c r="Z13123" s="31">
        <v>45271</v>
      </c>
      <c r="AA13123">
        <v>0</v>
      </c>
    </row>
    <row r="13124" spans="25:27">
      <c r="Y13124">
        <v>620114</v>
      </c>
      <c r="Z13124" s="31">
        <v>45272</v>
      </c>
      <c r="AA13124">
        <v>0</v>
      </c>
    </row>
    <row r="13125" spans="25:27">
      <c r="Y13125">
        <v>620114</v>
      </c>
      <c r="Z13125" s="31">
        <v>45273</v>
      </c>
      <c r="AA13125">
        <v>0</v>
      </c>
    </row>
    <row r="13126" spans="25:27">
      <c r="Y13126">
        <v>620114</v>
      </c>
      <c r="Z13126" s="31">
        <v>45274</v>
      </c>
      <c r="AA13126">
        <v>0</v>
      </c>
    </row>
    <row r="13127" spans="25:27">
      <c r="Y13127">
        <v>620114</v>
      </c>
      <c r="Z13127" s="31">
        <v>45275</v>
      </c>
      <c r="AA13127">
        <v>0</v>
      </c>
    </row>
    <row r="13128" spans="25:27">
      <c r="Y13128">
        <v>620114</v>
      </c>
      <c r="Z13128" s="31">
        <v>45276</v>
      </c>
      <c r="AA13128">
        <v>0</v>
      </c>
    </row>
    <row r="13129" spans="25:27">
      <c r="Y13129">
        <v>620114</v>
      </c>
      <c r="Z13129" s="31">
        <v>45277</v>
      </c>
      <c r="AA13129">
        <v>0</v>
      </c>
    </row>
    <row r="13130" spans="25:27">
      <c r="Y13130">
        <v>620114</v>
      </c>
      <c r="Z13130" s="31">
        <v>45278</v>
      </c>
      <c r="AA13130">
        <v>0</v>
      </c>
    </row>
    <row r="13131" spans="25:27">
      <c r="Y13131">
        <v>620114</v>
      </c>
      <c r="Z13131" s="31">
        <v>45279</v>
      </c>
      <c r="AA13131">
        <v>0</v>
      </c>
    </row>
    <row r="13132" spans="25:27">
      <c r="Y13132">
        <v>620114</v>
      </c>
      <c r="Z13132" s="31">
        <v>45280</v>
      </c>
      <c r="AA13132">
        <v>0</v>
      </c>
    </row>
    <row r="13133" spans="25:27">
      <c r="Y13133">
        <v>620114</v>
      </c>
      <c r="Z13133" s="31">
        <v>45281</v>
      </c>
      <c r="AA13133">
        <v>0</v>
      </c>
    </row>
    <row r="13134" spans="25:27">
      <c r="Y13134">
        <v>620114</v>
      </c>
      <c r="Z13134" s="31">
        <v>45282</v>
      </c>
      <c r="AA13134">
        <v>0</v>
      </c>
    </row>
    <row r="13135" spans="25:27">
      <c r="Y13135">
        <v>620114</v>
      </c>
      <c r="Z13135" s="31">
        <v>45283</v>
      </c>
      <c r="AA13135">
        <v>0</v>
      </c>
    </row>
    <row r="13136" spans="25:27">
      <c r="Y13136">
        <v>620114</v>
      </c>
      <c r="Z13136" s="31">
        <v>45284</v>
      </c>
      <c r="AA13136">
        <v>0</v>
      </c>
    </row>
    <row r="13137" spans="25:27">
      <c r="Y13137">
        <v>620114</v>
      </c>
      <c r="Z13137" s="31">
        <v>45285</v>
      </c>
      <c r="AA13137">
        <v>0</v>
      </c>
    </row>
    <row r="13138" spans="25:27">
      <c r="Y13138">
        <v>620114</v>
      </c>
      <c r="Z13138" s="31">
        <v>45286</v>
      </c>
      <c r="AA13138">
        <v>0</v>
      </c>
    </row>
    <row r="13139" spans="25:27">
      <c r="Y13139">
        <v>620114</v>
      </c>
      <c r="Z13139" s="31">
        <v>45287</v>
      </c>
      <c r="AA13139">
        <v>0</v>
      </c>
    </row>
    <row r="13140" spans="25:27">
      <c r="Y13140">
        <v>620114</v>
      </c>
      <c r="Z13140" s="31">
        <v>45288</v>
      </c>
      <c r="AA13140">
        <v>0</v>
      </c>
    </row>
    <row r="13141" spans="25:27">
      <c r="Y13141">
        <v>620114</v>
      </c>
      <c r="Z13141" s="31">
        <v>45289</v>
      </c>
      <c r="AA13141">
        <v>0</v>
      </c>
    </row>
    <row r="13142" spans="25:27">
      <c r="Y13142">
        <v>620114</v>
      </c>
      <c r="Z13142" s="31">
        <v>45290</v>
      </c>
      <c r="AA13142">
        <v>0</v>
      </c>
    </row>
    <row r="13143" spans="25:27">
      <c r="Y13143">
        <v>620114</v>
      </c>
      <c r="Z13143" s="31">
        <v>45291</v>
      </c>
      <c r="AA13143">
        <v>0</v>
      </c>
    </row>
    <row r="13144" spans="25:27">
      <c r="Y13144">
        <v>620116</v>
      </c>
      <c r="Z13144" s="31">
        <v>43832</v>
      </c>
      <c r="AA13144">
        <v>0</v>
      </c>
    </row>
    <row r="13145" spans="25:27">
      <c r="Y13145">
        <v>620116</v>
      </c>
      <c r="Z13145" s="31">
        <v>43833</v>
      </c>
      <c r="AA13145">
        <v>20</v>
      </c>
    </row>
    <row r="13146" spans="25:27">
      <c r="Y13146">
        <v>620116</v>
      </c>
      <c r="Z13146" s="31">
        <v>43834</v>
      </c>
      <c r="AA13146">
        <v>13</v>
      </c>
    </row>
    <row r="13147" spans="25:27">
      <c r="Y13147">
        <v>620116</v>
      </c>
      <c r="Z13147" s="31">
        <v>43835</v>
      </c>
      <c r="AA13147">
        <v>19</v>
      </c>
    </row>
    <row r="13148" spans="25:27">
      <c r="Y13148">
        <v>620116</v>
      </c>
      <c r="Z13148" s="31">
        <v>43836</v>
      </c>
      <c r="AA13148">
        <v>17</v>
      </c>
    </row>
    <row r="13149" spans="25:27">
      <c r="Y13149">
        <v>620116</v>
      </c>
      <c r="Z13149" s="31">
        <v>43837</v>
      </c>
      <c r="AA13149">
        <v>5</v>
      </c>
    </row>
    <row r="13150" spans="25:27">
      <c r="Y13150">
        <v>620116</v>
      </c>
      <c r="Z13150" s="31">
        <v>43838</v>
      </c>
      <c r="AA13150">
        <v>22</v>
      </c>
    </row>
    <row r="13151" spans="25:27">
      <c r="Y13151">
        <v>620116</v>
      </c>
      <c r="Z13151" s="31">
        <v>43839</v>
      </c>
      <c r="AA13151">
        <v>2</v>
      </c>
    </row>
    <row r="13152" spans="25:27">
      <c r="Y13152">
        <v>620116</v>
      </c>
      <c r="Z13152" s="31">
        <v>43840</v>
      </c>
      <c r="AA13152">
        <v>6</v>
      </c>
    </row>
    <row r="13153" spans="25:27">
      <c r="Y13153">
        <v>620116</v>
      </c>
      <c r="Z13153" s="31">
        <v>43841</v>
      </c>
      <c r="AA13153">
        <v>7</v>
      </c>
    </row>
    <row r="13154" spans="25:27">
      <c r="Y13154">
        <v>620116</v>
      </c>
      <c r="Z13154" s="31">
        <v>43842</v>
      </c>
      <c r="AA13154">
        <v>10</v>
      </c>
    </row>
    <row r="13155" spans="25:27">
      <c r="Y13155">
        <v>620116</v>
      </c>
      <c r="Z13155" s="31">
        <v>43843</v>
      </c>
      <c r="AA13155">
        <v>20</v>
      </c>
    </row>
    <row r="13156" spans="25:27">
      <c r="Y13156">
        <v>620116</v>
      </c>
      <c r="Z13156" s="31">
        <v>43844</v>
      </c>
      <c r="AA13156">
        <v>16</v>
      </c>
    </row>
    <row r="13157" spans="25:27">
      <c r="Y13157">
        <v>620116</v>
      </c>
      <c r="Z13157" s="31">
        <v>43845</v>
      </c>
      <c r="AA13157">
        <v>6</v>
      </c>
    </row>
    <row r="13158" spans="25:27">
      <c r="Y13158">
        <v>620116</v>
      </c>
      <c r="Z13158" s="31">
        <v>43846</v>
      </c>
      <c r="AA13158">
        <v>16</v>
      </c>
    </row>
    <row r="13159" spans="25:27">
      <c r="Y13159">
        <v>620116</v>
      </c>
      <c r="Z13159" s="31">
        <v>43847</v>
      </c>
      <c r="AA13159">
        <v>7</v>
      </c>
    </row>
    <row r="13160" spans="25:27">
      <c r="Y13160">
        <v>620116</v>
      </c>
      <c r="Z13160" s="31">
        <v>43848</v>
      </c>
      <c r="AA13160">
        <v>11</v>
      </c>
    </row>
    <row r="13161" spans="25:27">
      <c r="Y13161">
        <v>620116</v>
      </c>
      <c r="Z13161" s="31">
        <v>43849</v>
      </c>
      <c r="AA13161">
        <v>11</v>
      </c>
    </row>
    <row r="13162" spans="25:27">
      <c r="Y13162">
        <v>620116</v>
      </c>
      <c r="Z13162" s="31">
        <v>43850</v>
      </c>
      <c r="AA13162">
        <v>15</v>
      </c>
    </row>
    <row r="13163" spans="25:27">
      <c r="Y13163">
        <v>620116</v>
      </c>
      <c r="Z13163" s="31">
        <v>43851</v>
      </c>
      <c r="AA13163">
        <v>14</v>
      </c>
    </row>
    <row r="13164" spans="25:27">
      <c r="Y13164">
        <v>620116</v>
      </c>
      <c r="Z13164" s="31">
        <v>43852</v>
      </c>
      <c r="AA13164">
        <v>18</v>
      </c>
    </row>
    <row r="13165" spans="25:27">
      <c r="Y13165">
        <v>620116</v>
      </c>
      <c r="Z13165" s="31">
        <v>43853</v>
      </c>
      <c r="AA13165">
        <v>1</v>
      </c>
    </row>
    <row r="13166" spans="25:27">
      <c r="Y13166">
        <v>620116</v>
      </c>
      <c r="Z13166" s="31">
        <v>43854</v>
      </c>
      <c r="AA13166">
        <v>6</v>
      </c>
    </row>
    <row r="13167" spans="25:27">
      <c r="Y13167">
        <v>620116</v>
      </c>
      <c r="Z13167" s="31">
        <v>43855</v>
      </c>
      <c r="AA13167">
        <v>7</v>
      </c>
    </row>
    <row r="13168" spans="25:27">
      <c r="Y13168">
        <v>620116</v>
      </c>
      <c r="Z13168" s="31">
        <v>43856</v>
      </c>
      <c r="AA13168">
        <v>8</v>
      </c>
    </row>
    <row r="13169" spans="25:27">
      <c r="Y13169">
        <v>620116</v>
      </c>
      <c r="Z13169" s="31">
        <v>43857</v>
      </c>
      <c r="AA13169">
        <v>6</v>
      </c>
    </row>
    <row r="13170" spans="25:27">
      <c r="Y13170">
        <v>620116</v>
      </c>
      <c r="Z13170" s="31">
        <v>43858</v>
      </c>
      <c r="AA13170">
        <v>5</v>
      </c>
    </row>
    <row r="13171" spans="25:27">
      <c r="Y13171">
        <v>620116</v>
      </c>
      <c r="Z13171" s="31">
        <v>43859</v>
      </c>
      <c r="AA13171">
        <v>0</v>
      </c>
    </row>
    <row r="13172" spans="25:27">
      <c r="Y13172">
        <v>620116</v>
      </c>
      <c r="Z13172" s="31">
        <v>43860</v>
      </c>
      <c r="AA13172">
        <v>8</v>
      </c>
    </row>
    <row r="13173" spans="25:27">
      <c r="Y13173">
        <v>620116</v>
      </c>
      <c r="Z13173" s="31">
        <v>43861</v>
      </c>
      <c r="AA13173">
        <v>12</v>
      </c>
    </row>
    <row r="13174" spans="25:27">
      <c r="Y13174">
        <v>620116</v>
      </c>
      <c r="Z13174" s="31">
        <v>43862</v>
      </c>
      <c r="AA13174">
        <v>3</v>
      </c>
    </row>
    <row r="13175" spans="25:27">
      <c r="Y13175">
        <v>620116</v>
      </c>
      <c r="Z13175" s="31">
        <v>43863</v>
      </c>
      <c r="AA13175">
        <v>1</v>
      </c>
    </row>
    <row r="13176" spans="25:27">
      <c r="Y13176">
        <v>620116</v>
      </c>
      <c r="Z13176" s="31">
        <v>43864</v>
      </c>
      <c r="AA13176">
        <v>7</v>
      </c>
    </row>
    <row r="13177" spans="25:27">
      <c r="Y13177">
        <v>620116</v>
      </c>
      <c r="Z13177" s="31">
        <v>43865</v>
      </c>
      <c r="AA13177">
        <v>4</v>
      </c>
    </row>
    <row r="13178" spans="25:27">
      <c r="Y13178">
        <v>620116</v>
      </c>
      <c r="Z13178" s="31">
        <v>43866</v>
      </c>
      <c r="AA13178">
        <v>16</v>
      </c>
    </row>
    <row r="13179" spans="25:27">
      <c r="Y13179">
        <v>620116</v>
      </c>
      <c r="Z13179" s="31">
        <v>43867</v>
      </c>
      <c r="AA13179">
        <v>18</v>
      </c>
    </row>
    <row r="13180" spans="25:27">
      <c r="Y13180">
        <v>620116</v>
      </c>
      <c r="Z13180" s="31">
        <v>43868</v>
      </c>
      <c r="AA13180">
        <v>15</v>
      </c>
    </row>
    <row r="13181" spans="25:27">
      <c r="Y13181">
        <v>620116</v>
      </c>
      <c r="Z13181" s="31">
        <v>43869</v>
      </c>
      <c r="AA13181">
        <v>8</v>
      </c>
    </row>
    <row r="13182" spans="25:27">
      <c r="Y13182">
        <v>620116</v>
      </c>
      <c r="Z13182" s="31">
        <v>43870</v>
      </c>
      <c r="AA13182">
        <v>8</v>
      </c>
    </row>
    <row r="13183" spans="25:27">
      <c r="Y13183">
        <v>620116</v>
      </c>
      <c r="Z13183" s="31">
        <v>43871</v>
      </c>
      <c r="AA13183">
        <v>17</v>
      </c>
    </row>
    <row r="13184" spans="25:27">
      <c r="Y13184">
        <v>620116</v>
      </c>
      <c r="Z13184" s="31">
        <v>43872</v>
      </c>
      <c r="AA13184">
        <v>0</v>
      </c>
    </row>
    <row r="13185" spans="25:27">
      <c r="Y13185">
        <v>620116</v>
      </c>
      <c r="Z13185" s="31">
        <v>43873</v>
      </c>
      <c r="AA13185">
        <v>0</v>
      </c>
    </row>
    <row r="13186" spans="25:27">
      <c r="Y13186">
        <v>620116</v>
      </c>
      <c r="Z13186" s="31">
        <v>43874</v>
      </c>
      <c r="AA13186">
        <v>0</v>
      </c>
    </row>
    <row r="13187" spans="25:27">
      <c r="Y13187">
        <v>620116</v>
      </c>
      <c r="Z13187" s="31">
        <v>43875</v>
      </c>
      <c r="AA13187">
        <v>0</v>
      </c>
    </row>
    <row r="13188" spans="25:27">
      <c r="Y13188">
        <v>620116</v>
      </c>
      <c r="Z13188" s="31">
        <v>43876</v>
      </c>
      <c r="AA13188">
        <v>0</v>
      </c>
    </row>
    <row r="13189" spans="25:27">
      <c r="Y13189">
        <v>620116</v>
      </c>
      <c r="Z13189" s="31">
        <v>43877</v>
      </c>
      <c r="AA13189">
        <v>14</v>
      </c>
    </row>
    <row r="13190" spans="25:27">
      <c r="Y13190">
        <v>620116</v>
      </c>
      <c r="Z13190" s="31">
        <v>43878</v>
      </c>
      <c r="AA13190">
        <v>13</v>
      </c>
    </row>
    <row r="13191" spans="25:27">
      <c r="Y13191">
        <v>620116</v>
      </c>
      <c r="Z13191" s="31">
        <v>43879</v>
      </c>
      <c r="AA13191">
        <v>11</v>
      </c>
    </row>
    <row r="13192" spans="25:27">
      <c r="Y13192">
        <v>620116</v>
      </c>
      <c r="Z13192" s="31">
        <v>43880</v>
      </c>
      <c r="AA13192">
        <v>20</v>
      </c>
    </row>
    <row r="13193" spans="25:27">
      <c r="Y13193">
        <v>620116</v>
      </c>
      <c r="Z13193" s="31">
        <v>43881</v>
      </c>
      <c r="AA13193">
        <v>7</v>
      </c>
    </row>
    <row r="13194" spans="25:27">
      <c r="Y13194">
        <v>620116</v>
      </c>
      <c r="Z13194" s="31">
        <v>43882</v>
      </c>
      <c r="AA13194">
        <v>20</v>
      </c>
    </row>
    <row r="13195" spans="25:27">
      <c r="Y13195">
        <v>620116</v>
      </c>
      <c r="Z13195" s="31">
        <v>43883</v>
      </c>
      <c r="AA13195">
        <v>9</v>
      </c>
    </row>
    <row r="13196" spans="25:27">
      <c r="Y13196">
        <v>620116</v>
      </c>
      <c r="Z13196" s="31">
        <v>43884</v>
      </c>
      <c r="AA13196">
        <v>16</v>
      </c>
    </row>
    <row r="13197" spans="25:27">
      <c r="Y13197">
        <v>620116</v>
      </c>
      <c r="Z13197" s="31">
        <v>43885</v>
      </c>
      <c r="AA13197">
        <v>15</v>
      </c>
    </row>
    <row r="13198" spans="25:27">
      <c r="Y13198">
        <v>620116</v>
      </c>
      <c r="Z13198" s="31">
        <v>43886</v>
      </c>
      <c r="AA13198">
        <v>19</v>
      </c>
    </row>
    <row r="13199" spans="25:27">
      <c r="Y13199">
        <v>620116</v>
      </c>
      <c r="Z13199" s="31">
        <v>43887</v>
      </c>
      <c r="AA13199">
        <v>17</v>
      </c>
    </row>
    <row r="13200" spans="25:27">
      <c r="Y13200">
        <v>620116</v>
      </c>
      <c r="Z13200" s="31">
        <v>43888</v>
      </c>
      <c r="AA13200">
        <v>15</v>
      </c>
    </row>
    <row r="13201" spans="25:27">
      <c r="Y13201">
        <v>620116</v>
      </c>
      <c r="Z13201" s="31">
        <v>43889</v>
      </c>
      <c r="AA13201">
        <v>14</v>
      </c>
    </row>
    <row r="13202" spans="25:27">
      <c r="Y13202">
        <v>620116</v>
      </c>
      <c r="Z13202" s="31">
        <v>43890</v>
      </c>
      <c r="AA13202">
        <v>11</v>
      </c>
    </row>
    <row r="13203" spans="25:27">
      <c r="Y13203">
        <v>620116</v>
      </c>
      <c r="Z13203" s="31">
        <v>43891</v>
      </c>
      <c r="AA13203">
        <v>22</v>
      </c>
    </row>
    <row r="13204" spans="25:27">
      <c r="Y13204">
        <v>620116</v>
      </c>
      <c r="Z13204" s="31">
        <v>43892</v>
      </c>
      <c r="AA13204">
        <v>19</v>
      </c>
    </row>
    <row r="13205" spans="25:27">
      <c r="Y13205">
        <v>620116</v>
      </c>
      <c r="Z13205" s="31">
        <v>43893</v>
      </c>
      <c r="AA13205">
        <v>17</v>
      </c>
    </row>
    <row r="13206" spans="25:27">
      <c r="Y13206">
        <v>620116</v>
      </c>
      <c r="Z13206" s="31">
        <v>43894</v>
      </c>
      <c r="AA13206">
        <v>0</v>
      </c>
    </row>
    <row r="13207" spans="25:27">
      <c r="Y13207">
        <v>620116</v>
      </c>
      <c r="Z13207" s="31">
        <v>43895</v>
      </c>
      <c r="AA13207">
        <v>15</v>
      </c>
    </row>
    <row r="13208" spans="25:27">
      <c r="Y13208">
        <v>620116</v>
      </c>
      <c r="Z13208" s="31">
        <v>43896</v>
      </c>
      <c r="AA13208">
        <v>17</v>
      </c>
    </row>
    <row r="13209" spans="25:27">
      <c r="Y13209">
        <v>620116</v>
      </c>
      <c r="Z13209" s="31">
        <v>43897</v>
      </c>
      <c r="AA13209">
        <v>15</v>
      </c>
    </row>
    <row r="13210" spans="25:27">
      <c r="Y13210">
        <v>620116</v>
      </c>
      <c r="Z13210" s="31">
        <v>43898</v>
      </c>
      <c r="AA13210">
        <v>10</v>
      </c>
    </row>
    <row r="13211" spans="25:27">
      <c r="Y13211">
        <v>620116</v>
      </c>
      <c r="Z13211" s="31">
        <v>43899</v>
      </c>
      <c r="AA13211">
        <v>12</v>
      </c>
    </row>
    <row r="13212" spans="25:27">
      <c r="Y13212">
        <v>620116</v>
      </c>
      <c r="Z13212" s="31">
        <v>43900</v>
      </c>
      <c r="AA13212">
        <v>13</v>
      </c>
    </row>
    <row r="13213" spans="25:27">
      <c r="Y13213">
        <v>620116</v>
      </c>
      <c r="Z13213" s="31">
        <v>43901</v>
      </c>
      <c r="AA13213">
        <v>13</v>
      </c>
    </row>
    <row r="13214" spans="25:27">
      <c r="Y13214">
        <v>620116</v>
      </c>
      <c r="Z13214" s="31">
        <v>43902</v>
      </c>
      <c r="AA13214">
        <v>9</v>
      </c>
    </row>
    <row r="13215" spans="25:27">
      <c r="Y13215">
        <v>620116</v>
      </c>
      <c r="Z13215" s="31">
        <v>43903</v>
      </c>
      <c r="AA13215">
        <v>0</v>
      </c>
    </row>
    <row r="13216" spans="25:27">
      <c r="Y13216">
        <v>620116</v>
      </c>
      <c r="Z13216" s="31">
        <v>43904</v>
      </c>
      <c r="AA13216">
        <v>0</v>
      </c>
    </row>
    <row r="13217" spans="25:27">
      <c r="Y13217">
        <v>620116</v>
      </c>
      <c r="Z13217" s="31">
        <v>43905</v>
      </c>
      <c r="AA13217">
        <v>0</v>
      </c>
    </row>
    <row r="13218" spans="25:27">
      <c r="Y13218">
        <v>620116</v>
      </c>
      <c r="Z13218" s="31">
        <v>43906</v>
      </c>
      <c r="AA13218">
        <v>0</v>
      </c>
    </row>
    <row r="13219" spans="25:27">
      <c r="Y13219">
        <v>620116</v>
      </c>
      <c r="Z13219" s="31">
        <v>43907</v>
      </c>
      <c r="AA13219">
        <v>0</v>
      </c>
    </row>
    <row r="13220" spans="25:27">
      <c r="Y13220">
        <v>620116</v>
      </c>
      <c r="Z13220" s="31">
        <v>43908</v>
      </c>
      <c r="AA13220">
        <v>16</v>
      </c>
    </row>
    <row r="13221" spans="25:27">
      <c r="Y13221">
        <v>620116</v>
      </c>
      <c r="Z13221" s="31">
        <v>43909</v>
      </c>
      <c r="AA13221">
        <v>20</v>
      </c>
    </row>
    <row r="13222" spans="25:27">
      <c r="Y13222">
        <v>620116</v>
      </c>
      <c r="Z13222" s="31">
        <v>43910</v>
      </c>
      <c r="AA13222">
        <v>18</v>
      </c>
    </row>
    <row r="13223" spans="25:27">
      <c r="Y13223">
        <v>620116</v>
      </c>
      <c r="Z13223" s="31">
        <v>43911</v>
      </c>
      <c r="AA13223">
        <v>17</v>
      </c>
    </row>
    <row r="13224" spans="25:27">
      <c r="Y13224">
        <v>620116</v>
      </c>
      <c r="Z13224" s="31">
        <v>43912</v>
      </c>
      <c r="AA13224">
        <v>20</v>
      </c>
    </row>
    <row r="13225" spans="25:27">
      <c r="Y13225">
        <v>620116</v>
      </c>
      <c r="Z13225" s="31">
        <v>43913</v>
      </c>
      <c r="AA13225">
        <v>21</v>
      </c>
    </row>
    <row r="13226" spans="25:27">
      <c r="Y13226">
        <v>620116</v>
      </c>
      <c r="Z13226" s="31">
        <v>43914</v>
      </c>
      <c r="AA13226">
        <v>0</v>
      </c>
    </row>
    <row r="13227" spans="25:27">
      <c r="Y13227">
        <v>620116</v>
      </c>
      <c r="Z13227" s="31">
        <v>43915</v>
      </c>
      <c r="AA13227">
        <v>24</v>
      </c>
    </row>
    <row r="13228" spans="25:27">
      <c r="Y13228">
        <v>620116</v>
      </c>
      <c r="Z13228" s="31">
        <v>43916</v>
      </c>
      <c r="AA13228">
        <v>0</v>
      </c>
    </row>
    <row r="13229" spans="25:27">
      <c r="Y13229">
        <v>620116</v>
      </c>
      <c r="Z13229" s="31">
        <v>43917</v>
      </c>
      <c r="AA13229">
        <v>16</v>
      </c>
    </row>
    <row r="13230" spans="25:27">
      <c r="Y13230">
        <v>620116</v>
      </c>
      <c r="Z13230" s="31">
        <v>43918</v>
      </c>
      <c r="AA13230">
        <v>0</v>
      </c>
    </row>
    <row r="13231" spans="25:27">
      <c r="Y13231">
        <v>620116</v>
      </c>
      <c r="Z13231" s="31">
        <v>43919</v>
      </c>
      <c r="AA13231">
        <v>0</v>
      </c>
    </row>
    <row r="13232" spans="25:27">
      <c r="Y13232">
        <v>620116</v>
      </c>
      <c r="Z13232" s="31">
        <v>43920</v>
      </c>
      <c r="AA13232">
        <v>0</v>
      </c>
    </row>
    <row r="13233" spans="25:27">
      <c r="Y13233">
        <v>620116</v>
      </c>
      <c r="Z13233" s="31">
        <v>43921</v>
      </c>
      <c r="AA13233">
        <v>0</v>
      </c>
    </row>
    <row r="13234" spans="25:27">
      <c r="Y13234">
        <v>620116</v>
      </c>
      <c r="Z13234" s="31">
        <v>43922</v>
      </c>
      <c r="AA13234">
        <v>0</v>
      </c>
    </row>
    <row r="13235" spans="25:27">
      <c r="Y13235">
        <v>620116</v>
      </c>
      <c r="Z13235" s="31">
        <v>43923</v>
      </c>
      <c r="AA13235">
        <v>0</v>
      </c>
    </row>
    <row r="13236" spans="25:27">
      <c r="Y13236">
        <v>620116</v>
      </c>
      <c r="Z13236" s="31">
        <v>43924</v>
      </c>
      <c r="AA13236">
        <v>0</v>
      </c>
    </row>
    <row r="13237" spans="25:27">
      <c r="Y13237">
        <v>620116</v>
      </c>
      <c r="Z13237" s="31">
        <v>43925</v>
      </c>
      <c r="AA13237">
        <v>0</v>
      </c>
    </row>
    <row r="13238" spans="25:27">
      <c r="Y13238">
        <v>620116</v>
      </c>
      <c r="Z13238" s="31">
        <v>43926</v>
      </c>
      <c r="AA13238">
        <v>17</v>
      </c>
    </row>
    <row r="13239" spans="25:27">
      <c r="Y13239">
        <v>620116</v>
      </c>
      <c r="Z13239" s="31">
        <v>43927</v>
      </c>
      <c r="AA13239">
        <v>16</v>
      </c>
    </row>
    <row r="13240" spans="25:27">
      <c r="Y13240">
        <v>620116</v>
      </c>
      <c r="Z13240" s="31">
        <v>43928</v>
      </c>
      <c r="AA13240">
        <v>10</v>
      </c>
    </row>
    <row r="13241" spans="25:27">
      <c r="Y13241">
        <v>620116</v>
      </c>
      <c r="Z13241" s="31">
        <v>43929</v>
      </c>
      <c r="AA13241">
        <v>0</v>
      </c>
    </row>
    <row r="13242" spans="25:27">
      <c r="Y13242">
        <v>620116</v>
      </c>
      <c r="Z13242" s="31">
        <v>43930</v>
      </c>
      <c r="AA13242">
        <v>0</v>
      </c>
    </row>
    <row r="13243" spans="25:27">
      <c r="Y13243">
        <v>620116</v>
      </c>
      <c r="Z13243" s="31">
        <v>43931</v>
      </c>
      <c r="AA13243">
        <v>21</v>
      </c>
    </row>
    <row r="13244" spans="25:27">
      <c r="Y13244">
        <v>620116</v>
      </c>
      <c r="Z13244" s="31">
        <v>43932</v>
      </c>
      <c r="AA13244">
        <v>20</v>
      </c>
    </row>
    <row r="13245" spans="25:27">
      <c r="Y13245">
        <v>620116</v>
      </c>
      <c r="Z13245" s="31">
        <v>43933</v>
      </c>
      <c r="AA13245">
        <v>15</v>
      </c>
    </row>
    <row r="13246" spans="25:27">
      <c r="Y13246">
        <v>620116</v>
      </c>
      <c r="Z13246" s="31">
        <v>43934</v>
      </c>
      <c r="AA13246">
        <v>0</v>
      </c>
    </row>
    <row r="13247" spans="25:27">
      <c r="Y13247">
        <v>620116</v>
      </c>
      <c r="Z13247" s="31">
        <v>43935</v>
      </c>
      <c r="AA13247">
        <v>1</v>
      </c>
    </row>
    <row r="13248" spans="25:27">
      <c r="Y13248">
        <v>620116</v>
      </c>
      <c r="Z13248" s="31">
        <v>43936</v>
      </c>
      <c r="AA13248">
        <v>0</v>
      </c>
    </row>
    <row r="13249" spans="25:27">
      <c r="Y13249">
        <v>620116</v>
      </c>
      <c r="Z13249" s="31">
        <v>43937</v>
      </c>
      <c r="AA13249">
        <v>15</v>
      </c>
    </row>
    <row r="13250" spans="25:27">
      <c r="Y13250">
        <v>620116</v>
      </c>
      <c r="Z13250" s="31">
        <v>43938</v>
      </c>
      <c r="AA13250">
        <v>7</v>
      </c>
    </row>
    <row r="13251" spans="25:27">
      <c r="Y13251">
        <v>620116</v>
      </c>
      <c r="Z13251" s="31">
        <v>43939</v>
      </c>
      <c r="AA13251">
        <v>13</v>
      </c>
    </row>
    <row r="13252" spans="25:27">
      <c r="Y13252">
        <v>620116</v>
      </c>
      <c r="Z13252" s="31">
        <v>43940</v>
      </c>
      <c r="AA13252">
        <v>18</v>
      </c>
    </row>
    <row r="13253" spans="25:27">
      <c r="Y13253">
        <v>620116</v>
      </c>
      <c r="Z13253" s="31">
        <v>43941</v>
      </c>
      <c r="AA13253">
        <v>24</v>
      </c>
    </row>
    <row r="13254" spans="25:27">
      <c r="Y13254">
        <v>620116</v>
      </c>
      <c r="Z13254" s="31">
        <v>43942</v>
      </c>
      <c r="AA13254">
        <v>0</v>
      </c>
    </row>
    <row r="13255" spans="25:27">
      <c r="Y13255">
        <v>620116</v>
      </c>
      <c r="Z13255" s="31">
        <v>43943</v>
      </c>
      <c r="AA13255">
        <v>19</v>
      </c>
    </row>
    <row r="13256" spans="25:27">
      <c r="Y13256">
        <v>620116</v>
      </c>
      <c r="Z13256" s="31">
        <v>43944</v>
      </c>
      <c r="AA13256">
        <v>14</v>
      </c>
    </row>
    <row r="13257" spans="25:27">
      <c r="Y13257">
        <v>620116</v>
      </c>
      <c r="Z13257" s="31">
        <v>43945</v>
      </c>
      <c r="AA13257">
        <v>8</v>
      </c>
    </row>
    <row r="13258" spans="25:27">
      <c r="Y13258">
        <v>620116</v>
      </c>
      <c r="Z13258" s="31">
        <v>43946</v>
      </c>
      <c r="AA13258">
        <v>21</v>
      </c>
    </row>
    <row r="13259" spans="25:27">
      <c r="Y13259">
        <v>620116</v>
      </c>
      <c r="Z13259" s="31">
        <v>43947</v>
      </c>
      <c r="AA13259">
        <v>2</v>
      </c>
    </row>
    <row r="13260" spans="25:27">
      <c r="Y13260">
        <v>620116</v>
      </c>
      <c r="Z13260" s="31">
        <v>43948</v>
      </c>
      <c r="AA13260">
        <v>2</v>
      </c>
    </row>
    <row r="13261" spans="25:27">
      <c r="Y13261">
        <v>620116</v>
      </c>
      <c r="Z13261" s="31">
        <v>43949</v>
      </c>
      <c r="AA13261">
        <v>8</v>
      </c>
    </row>
    <row r="13262" spans="25:27">
      <c r="Y13262">
        <v>620116</v>
      </c>
      <c r="Z13262" s="31">
        <v>43950</v>
      </c>
      <c r="AA13262">
        <v>8</v>
      </c>
    </row>
    <row r="13263" spans="25:27">
      <c r="Y13263">
        <v>620116</v>
      </c>
      <c r="Z13263" s="31">
        <v>43951</v>
      </c>
      <c r="AA13263">
        <v>14</v>
      </c>
    </row>
    <row r="13264" spans="25:27">
      <c r="Y13264">
        <v>620116</v>
      </c>
      <c r="Z13264" s="31">
        <v>43952</v>
      </c>
      <c r="AA13264">
        <v>0</v>
      </c>
    </row>
    <row r="13265" spans="25:27">
      <c r="Y13265">
        <v>620116</v>
      </c>
      <c r="Z13265" s="31">
        <v>43953</v>
      </c>
      <c r="AA13265">
        <v>0</v>
      </c>
    </row>
    <row r="13266" spans="25:27">
      <c r="Y13266">
        <v>620116</v>
      </c>
      <c r="Z13266" s="31">
        <v>43954</v>
      </c>
      <c r="AA13266">
        <v>0</v>
      </c>
    </row>
    <row r="13267" spans="25:27">
      <c r="Y13267">
        <v>620116</v>
      </c>
      <c r="Z13267" s="31">
        <v>43955</v>
      </c>
      <c r="AA13267">
        <v>0</v>
      </c>
    </row>
    <row r="13268" spans="25:27">
      <c r="Y13268">
        <v>620116</v>
      </c>
      <c r="Z13268" s="31">
        <v>43956</v>
      </c>
      <c r="AA13268">
        <v>0</v>
      </c>
    </row>
    <row r="13269" spans="25:27">
      <c r="Y13269">
        <v>620116</v>
      </c>
      <c r="Z13269" s="31">
        <v>43957</v>
      </c>
      <c r="AA13269">
        <v>0</v>
      </c>
    </row>
    <row r="13270" spans="25:27">
      <c r="Y13270">
        <v>620116</v>
      </c>
      <c r="Z13270" s="31">
        <v>43958</v>
      </c>
      <c r="AA13270">
        <v>0</v>
      </c>
    </row>
    <row r="13271" spans="25:27">
      <c r="Y13271">
        <v>620116</v>
      </c>
      <c r="Z13271" s="31">
        <v>43959</v>
      </c>
      <c r="AA13271">
        <v>0</v>
      </c>
    </row>
    <row r="13272" spans="25:27">
      <c r="Y13272">
        <v>620116</v>
      </c>
      <c r="Z13272" s="31">
        <v>43960</v>
      </c>
      <c r="AA13272">
        <v>12</v>
      </c>
    </row>
    <row r="13273" spans="25:27">
      <c r="Y13273">
        <v>620116</v>
      </c>
      <c r="Z13273" s="31">
        <v>43961</v>
      </c>
      <c r="AA13273">
        <v>16</v>
      </c>
    </row>
    <row r="13274" spans="25:27">
      <c r="Y13274">
        <v>620116</v>
      </c>
      <c r="Z13274" s="31">
        <v>43962</v>
      </c>
      <c r="AA13274">
        <v>17</v>
      </c>
    </row>
    <row r="13275" spans="25:27">
      <c r="Y13275">
        <v>620116</v>
      </c>
      <c r="Z13275" s="31">
        <v>43963</v>
      </c>
      <c r="AA13275">
        <v>7</v>
      </c>
    </row>
    <row r="13276" spans="25:27">
      <c r="Y13276">
        <v>620116</v>
      </c>
      <c r="Z13276" s="31">
        <v>43964</v>
      </c>
      <c r="AA13276">
        <v>14</v>
      </c>
    </row>
    <row r="13277" spans="25:27">
      <c r="Y13277">
        <v>620116</v>
      </c>
      <c r="Z13277" s="31">
        <v>43965</v>
      </c>
      <c r="AA13277">
        <v>7</v>
      </c>
    </row>
    <row r="13278" spans="25:27">
      <c r="Y13278">
        <v>620116</v>
      </c>
      <c r="Z13278" s="31">
        <v>43966</v>
      </c>
      <c r="AA13278">
        <v>12</v>
      </c>
    </row>
    <row r="13279" spans="25:27">
      <c r="Y13279">
        <v>620116</v>
      </c>
      <c r="Z13279" s="31">
        <v>43967</v>
      </c>
      <c r="AA13279">
        <v>15</v>
      </c>
    </row>
    <row r="13280" spans="25:27">
      <c r="Y13280">
        <v>620116</v>
      </c>
      <c r="Z13280" s="31">
        <v>43968</v>
      </c>
      <c r="AA13280">
        <v>18</v>
      </c>
    </row>
    <row r="13281" spans="25:27">
      <c r="Y13281">
        <v>620116</v>
      </c>
      <c r="Z13281" s="31">
        <v>43969</v>
      </c>
      <c r="AA13281">
        <v>14</v>
      </c>
    </row>
    <row r="13282" spans="25:27">
      <c r="Y13282">
        <v>620116</v>
      </c>
      <c r="Z13282" s="31">
        <v>43970</v>
      </c>
      <c r="AA13282">
        <v>0</v>
      </c>
    </row>
    <row r="13283" spans="25:27">
      <c r="Y13283">
        <v>620116</v>
      </c>
      <c r="Z13283" s="31">
        <v>43971</v>
      </c>
      <c r="AA13283">
        <v>0</v>
      </c>
    </row>
    <row r="13284" spans="25:27">
      <c r="Y13284">
        <v>620116</v>
      </c>
      <c r="Z13284" s="31">
        <v>43972</v>
      </c>
      <c r="AA13284">
        <v>0</v>
      </c>
    </row>
    <row r="13285" spans="25:27">
      <c r="Y13285">
        <v>620116</v>
      </c>
      <c r="Z13285" s="31">
        <v>43973</v>
      </c>
      <c r="AA13285">
        <v>21</v>
      </c>
    </row>
    <row r="13286" spans="25:27">
      <c r="Y13286">
        <v>620116</v>
      </c>
      <c r="Z13286" s="31">
        <v>43974</v>
      </c>
      <c r="AA13286">
        <v>17</v>
      </c>
    </row>
    <row r="13287" spans="25:27">
      <c r="Y13287">
        <v>620116</v>
      </c>
      <c r="Z13287" s="31">
        <v>43975</v>
      </c>
      <c r="AA13287">
        <v>14</v>
      </c>
    </row>
    <row r="13288" spans="25:27">
      <c r="Y13288">
        <v>620116</v>
      </c>
      <c r="Z13288" s="31">
        <v>43976</v>
      </c>
      <c r="AA13288">
        <v>15</v>
      </c>
    </row>
    <row r="13289" spans="25:27">
      <c r="Y13289">
        <v>620116</v>
      </c>
      <c r="Z13289" s="31">
        <v>43977</v>
      </c>
      <c r="AA13289">
        <v>19</v>
      </c>
    </row>
    <row r="13290" spans="25:27">
      <c r="Y13290">
        <v>620116</v>
      </c>
      <c r="Z13290" s="31">
        <v>43978</v>
      </c>
      <c r="AA13290">
        <v>0</v>
      </c>
    </row>
    <row r="13291" spans="25:27">
      <c r="Y13291">
        <v>620116</v>
      </c>
      <c r="Z13291" s="31">
        <v>43979</v>
      </c>
      <c r="AA13291">
        <v>0</v>
      </c>
    </row>
    <row r="13292" spans="25:27">
      <c r="Y13292">
        <v>620116</v>
      </c>
      <c r="Z13292" s="31">
        <v>43980</v>
      </c>
      <c r="AA13292">
        <v>0</v>
      </c>
    </row>
    <row r="13293" spans="25:27">
      <c r="Y13293">
        <v>620116</v>
      </c>
      <c r="Z13293" s="31">
        <v>43981</v>
      </c>
      <c r="AA13293">
        <v>0</v>
      </c>
    </row>
    <row r="13294" spans="25:27">
      <c r="Y13294">
        <v>620116</v>
      </c>
      <c r="Z13294" s="31">
        <v>43982</v>
      </c>
      <c r="AA13294">
        <v>16</v>
      </c>
    </row>
    <row r="13295" spans="25:27">
      <c r="Y13295">
        <v>620116</v>
      </c>
      <c r="Z13295" s="31">
        <v>43983</v>
      </c>
      <c r="AA13295">
        <v>21</v>
      </c>
    </row>
    <row r="13296" spans="25:27">
      <c r="Y13296">
        <v>620116</v>
      </c>
      <c r="Z13296" s="31">
        <v>43984</v>
      </c>
      <c r="AA13296">
        <v>0</v>
      </c>
    </row>
    <row r="13297" spans="25:27">
      <c r="Y13297">
        <v>620116</v>
      </c>
      <c r="Z13297" s="31">
        <v>43985</v>
      </c>
      <c r="AA13297">
        <v>0</v>
      </c>
    </row>
    <row r="13298" spans="25:27">
      <c r="Y13298">
        <v>620116</v>
      </c>
      <c r="Z13298" s="31">
        <v>43986</v>
      </c>
      <c r="AA13298">
        <v>9</v>
      </c>
    </row>
    <row r="13299" spans="25:27">
      <c r="Y13299">
        <v>620116</v>
      </c>
      <c r="Z13299" s="31">
        <v>43987</v>
      </c>
      <c r="AA13299">
        <v>12</v>
      </c>
    </row>
    <row r="13300" spans="25:27">
      <c r="Y13300">
        <v>620116</v>
      </c>
      <c r="Z13300" s="31">
        <v>43988</v>
      </c>
      <c r="AA13300">
        <v>12</v>
      </c>
    </row>
    <row r="13301" spans="25:27">
      <c r="Y13301">
        <v>620116</v>
      </c>
      <c r="Z13301" s="31">
        <v>43989</v>
      </c>
      <c r="AA13301">
        <v>0</v>
      </c>
    </row>
    <row r="13302" spans="25:27">
      <c r="Y13302">
        <v>620116</v>
      </c>
      <c r="Z13302" s="31">
        <v>43990</v>
      </c>
      <c r="AA13302">
        <v>23</v>
      </c>
    </row>
    <row r="13303" spans="25:27">
      <c r="Y13303">
        <v>620116</v>
      </c>
      <c r="Z13303" s="31">
        <v>43991</v>
      </c>
      <c r="AA13303">
        <v>16</v>
      </c>
    </row>
    <row r="13304" spans="25:27">
      <c r="Y13304">
        <v>620116</v>
      </c>
      <c r="Z13304" s="31">
        <v>43992</v>
      </c>
      <c r="AA13304">
        <v>19</v>
      </c>
    </row>
    <row r="13305" spans="25:27">
      <c r="Y13305">
        <v>620116</v>
      </c>
      <c r="Z13305" s="31">
        <v>43993</v>
      </c>
      <c r="AA13305">
        <v>19</v>
      </c>
    </row>
    <row r="13306" spans="25:27">
      <c r="Y13306">
        <v>620116</v>
      </c>
      <c r="Z13306" s="31">
        <v>43994</v>
      </c>
      <c r="AA13306">
        <v>0</v>
      </c>
    </row>
    <row r="13307" spans="25:27">
      <c r="Y13307">
        <v>620116</v>
      </c>
      <c r="Z13307" s="31">
        <v>43995</v>
      </c>
      <c r="AA13307">
        <v>0</v>
      </c>
    </row>
    <row r="13308" spans="25:27">
      <c r="Y13308">
        <v>620116</v>
      </c>
      <c r="Z13308" s="31">
        <v>43996</v>
      </c>
      <c r="AA13308">
        <v>12</v>
      </c>
    </row>
    <row r="13309" spans="25:27">
      <c r="Y13309">
        <v>620116</v>
      </c>
      <c r="Z13309" s="31">
        <v>43997</v>
      </c>
      <c r="AA13309">
        <v>0</v>
      </c>
    </row>
    <row r="13310" spans="25:27">
      <c r="Y13310">
        <v>620116</v>
      </c>
      <c r="Z13310" s="31">
        <v>43998</v>
      </c>
      <c r="AA13310">
        <v>0</v>
      </c>
    </row>
    <row r="13311" spans="25:27">
      <c r="Y13311">
        <v>620116</v>
      </c>
      <c r="Z13311" s="31">
        <v>43999</v>
      </c>
      <c r="AA13311">
        <v>13</v>
      </c>
    </row>
    <row r="13312" spans="25:27">
      <c r="Y13312">
        <v>620116</v>
      </c>
      <c r="Z13312" s="31">
        <v>44000</v>
      </c>
      <c r="AA13312">
        <v>16</v>
      </c>
    </row>
    <row r="13313" spans="25:27">
      <c r="Y13313">
        <v>620116</v>
      </c>
      <c r="Z13313" s="31">
        <v>44001</v>
      </c>
      <c r="AA13313">
        <v>6</v>
      </c>
    </row>
    <row r="13314" spans="25:27">
      <c r="Y13314">
        <v>620116</v>
      </c>
      <c r="Z13314" s="31">
        <v>44002</v>
      </c>
      <c r="AA13314">
        <v>21</v>
      </c>
    </row>
    <row r="13315" spans="25:27">
      <c r="Y13315">
        <v>620116</v>
      </c>
      <c r="Z13315" s="31">
        <v>44003</v>
      </c>
      <c r="AA13315">
        <v>17</v>
      </c>
    </row>
    <row r="13316" spans="25:27">
      <c r="Y13316">
        <v>620116</v>
      </c>
      <c r="Z13316" s="31">
        <v>44004</v>
      </c>
      <c r="AA13316">
        <v>20</v>
      </c>
    </row>
    <row r="13317" spans="25:27">
      <c r="Y13317">
        <v>620116</v>
      </c>
      <c r="Z13317" s="31">
        <v>44005</v>
      </c>
      <c r="AA13317">
        <v>17</v>
      </c>
    </row>
    <row r="13318" spans="25:27">
      <c r="Y13318">
        <v>620116</v>
      </c>
      <c r="Z13318" s="31">
        <v>44006</v>
      </c>
      <c r="AA13318">
        <v>18</v>
      </c>
    </row>
    <row r="13319" spans="25:27">
      <c r="Y13319">
        <v>620116</v>
      </c>
      <c r="Z13319" s="31">
        <v>44007</v>
      </c>
      <c r="AA13319">
        <v>17</v>
      </c>
    </row>
    <row r="13320" spans="25:27">
      <c r="Y13320">
        <v>620116</v>
      </c>
      <c r="Z13320" s="31">
        <v>44008</v>
      </c>
      <c r="AA13320">
        <v>19</v>
      </c>
    </row>
    <row r="13321" spans="25:27">
      <c r="Y13321">
        <v>620116</v>
      </c>
      <c r="Z13321" s="31">
        <v>44009</v>
      </c>
      <c r="AA13321">
        <v>15</v>
      </c>
    </row>
    <row r="13322" spans="25:27">
      <c r="Y13322">
        <v>620116</v>
      </c>
      <c r="Z13322" s="31">
        <v>44010</v>
      </c>
      <c r="AA13322">
        <v>14</v>
      </c>
    </row>
    <row r="13323" spans="25:27">
      <c r="Y13323">
        <v>620116</v>
      </c>
      <c r="Z13323" s="31">
        <v>44011</v>
      </c>
      <c r="AA13323">
        <v>20</v>
      </c>
    </row>
    <row r="13324" spans="25:27">
      <c r="Y13324">
        <v>620116</v>
      </c>
      <c r="Z13324" s="31">
        <v>44012</v>
      </c>
      <c r="AA13324">
        <v>20</v>
      </c>
    </row>
    <row r="13325" spans="25:27">
      <c r="Y13325">
        <v>620116</v>
      </c>
      <c r="Z13325" s="31">
        <v>44013</v>
      </c>
      <c r="AA13325">
        <v>20</v>
      </c>
    </row>
    <row r="13326" spans="25:27">
      <c r="Y13326">
        <v>620116</v>
      </c>
      <c r="Z13326" s="31">
        <v>44014</v>
      </c>
      <c r="AA13326">
        <v>17</v>
      </c>
    </row>
    <row r="13327" spans="25:27">
      <c r="Y13327">
        <v>620116</v>
      </c>
      <c r="Z13327" s="31">
        <v>44015</v>
      </c>
      <c r="AA13327">
        <v>19</v>
      </c>
    </row>
    <row r="13328" spans="25:27">
      <c r="Y13328">
        <v>620116</v>
      </c>
      <c r="Z13328" s="31">
        <v>44016</v>
      </c>
      <c r="AA13328">
        <v>18</v>
      </c>
    </row>
    <row r="13329" spans="25:27">
      <c r="Y13329">
        <v>620116</v>
      </c>
      <c r="Z13329" s="31">
        <v>44017</v>
      </c>
      <c r="AA13329">
        <v>15</v>
      </c>
    </row>
    <row r="13330" spans="25:27">
      <c r="Y13330">
        <v>620116</v>
      </c>
      <c r="Z13330" s="31">
        <v>44018</v>
      </c>
      <c r="AA13330">
        <v>0</v>
      </c>
    </row>
    <row r="13331" spans="25:27">
      <c r="Y13331">
        <v>620116</v>
      </c>
      <c r="Z13331" s="31">
        <v>44019</v>
      </c>
      <c r="AA13331">
        <v>0</v>
      </c>
    </row>
    <row r="13332" spans="25:27">
      <c r="Y13332">
        <v>620116</v>
      </c>
      <c r="Z13332" s="31">
        <v>44020</v>
      </c>
      <c r="AA13332">
        <v>0</v>
      </c>
    </row>
    <row r="13333" spans="25:27">
      <c r="Y13333">
        <v>620116</v>
      </c>
      <c r="Z13333" s="31">
        <v>44021</v>
      </c>
      <c r="AA13333">
        <v>0</v>
      </c>
    </row>
    <row r="13334" spans="25:27">
      <c r="Y13334">
        <v>620116</v>
      </c>
      <c r="Z13334" s="31">
        <v>44022</v>
      </c>
      <c r="AA13334">
        <v>0</v>
      </c>
    </row>
    <row r="13335" spans="25:27">
      <c r="Y13335">
        <v>620116</v>
      </c>
      <c r="Z13335" s="31">
        <v>44023</v>
      </c>
      <c r="AA13335">
        <v>0</v>
      </c>
    </row>
    <row r="13336" spans="25:27">
      <c r="Y13336">
        <v>620116</v>
      </c>
      <c r="Z13336" s="31">
        <v>44024</v>
      </c>
      <c r="AA13336">
        <v>0</v>
      </c>
    </row>
    <row r="13337" spans="25:27">
      <c r="Y13337">
        <v>620116</v>
      </c>
      <c r="Z13337" s="31">
        <v>44025</v>
      </c>
      <c r="AA13337">
        <v>0</v>
      </c>
    </row>
    <row r="13338" spans="25:27">
      <c r="Y13338">
        <v>620116</v>
      </c>
      <c r="Z13338" s="31">
        <v>44026</v>
      </c>
      <c r="AA13338">
        <v>0</v>
      </c>
    </row>
    <row r="13339" spans="25:27">
      <c r="Y13339">
        <v>620116</v>
      </c>
      <c r="Z13339" s="31">
        <v>44027</v>
      </c>
      <c r="AA13339">
        <v>0</v>
      </c>
    </row>
    <row r="13340" spans="25:27">
      <c r="Y13340">
        <v>620116</v>
      </c>
      <c r="Z13340" s="31">
        <v>44028</v>
      </c>
      <c r="AA13340">
        <v>0</v>
      </c>
    </row>
    <row r="13341" spans="25:27">
      <c r="Y13341">
        <v>620116</v>
      </c>
      <c r="Z13341" s="31">
        <v>44029</v>
      </c>
      <c r="AA13341">
        <v>0</v>
      </c>
    </row>
    <row r="13342" spans="25:27">
      <c r="Y13342">
        <v>620116</v>
      </c>
      <c r="Z13342" s="31">
        <v>44030</v>
      </c>
      <c r="AA13342">
        <v>0</v>
      </c>
    </row>
    <row r="13343" spans="25:27">
      <c r="Y13343">
        <v>620116</v>
      </c>
      <c r="Z13343" s="31">
        <v>44031</v>
      </c>
      <c r="AA13343">
        <v>0</v>
      </c>
    </row>
    <row r="13344" spans="25:27">
      <c r="Y13344">
        <v>620116</v>
      </c>
      <c r="Z13344" s="31">
        <v>44032</v>
      </c>
      <c r="AA13344">
        <v>0</v>
      </c>
    </row>
    <row r="13345" spans="25:27">
      <c r="Y13345">
        <v>620116</v>
      </c>
      <c r="Z13345" s="31">
        <v>44033</v>
      </c>
      <c r="AA13345">
        <v>0</v>
      </c>
    </row>
    <row r="13346" spans="25:27">
      <c r="Y13346">
        <v>620116</v>
      </c>
      <c r="Z13346" s="31">
        <v>44034</v>
      </c>
      <c r="AA13346">
        <v>0</v>
      </c>
    </row>
    <row r="13347" spans="25:27">
      <c r="Y13347">
        <v>620116</v>
      </c>
      <c r="Z13347" s="31">
        <v>44035</v>
      </c>
      <c r="AA13347">
        <v>0</v>
      </c>
    </row>
    <row r="13348" spans="25:27">
      <c r="Y13348">
        <v>620116</v>
      </c>
      <c r="Z13348" s="31">
        <v>44036</v>
      </c>
      <c r="AA13348">
        <v>0</v>
      </c>
    </row>
    <row r="13349" spans="25:27">
      <c r="Y13349">
        <v>620116</v>
      </c>
      <c r="Z13349" s="31">
        <v>44037</v>
      </c>
      <c r="AA13349">
        <v>0</v>
      </c>
    </row>
    <row r="13350" spans="25:27">
      <c r="Y13350">
        <v>620116</v>
      </c>
      <c r="Z13350" s="31">
        <v>44038</v>
      </c>
      <c r="AA13350">
        <v>0</v>
      </c>
    </row>
    <row r="13351" spans="25:27">
      <c r="Y13351">
        <v>620116</v>
      </c>
      <c r="Z13351" s="31">
        <v>44039</v>
      </c>
      <c r="AA13351">
        <v>0</v>
      </c>
    </row>
    <row r="13352" spans="25:27">
      <c r="Y13352">
        <v>620116</v>
      </c>
      <c r="Z13352" s="31">
        <v>44040</v>
      </c>
      <c r="AA13352">
        <v>0</v>
      </c>
    </row>
    <row r="13353" spans="25:27">
      <c r="Y13353">
        <v>620116</v>
      </c>
      <c r="Z13353" s="31">
        <v>44041</v>
      </c>
      <c r="AA13353">
        <v>0</v>
      </c>
    </row>
    <row r="13354" spans="25:27">
      <c r="Y13354">
        <v>620116</v>
      </c>
      <c r="Z13354" s="31">
        <v>44042</v>
      </c>
      <c r="AA13354">
        <v>0</v>
      </c>
    </row>
    <row r="13355" spans="25:27">
      <c r="Y13355">
        <v>620116</v>
      </c>
      <c r="Z13355" s="31">
        <v>44043</v>
      </c>
      <c r="AA13355">
        <v>0</v>
      </c>
    </row>
    <row r="13356" spans="25:27">
      <c r="Y13356">
        <v>620116</v>
      </c>
      <c r="Z13356" s="31">
        <v>44044</v>
      </c>
      <c r="AA13356">
        <v>0</v>
      </c>
    </row>
    <row r="13357" spans="25:27">
      <c r="Y13357">
        <v>620116</v>
      </c>
      <c r="Z13357" s="31">
        <v>44045</v>
      </c>
      <c r="AA13357">
        <v>0</v>
      </c>
    </row>
    <row r="13358" spans="25:27">
      <c r="Y13358">
        <v>620116</v>
      </c>
      <c r="Z13358" s="31">
        <v>44046</v>
      </c>
      <c r="AA13358">
        <v>0</v>
      </c>
    </row>
    <row r="13359" spans="25:27">
      <c r="Y13359">
        <v>620116</v>
      </c>
      <c r="Z13359" s="31">
        <v>44047</v>
      </c>
      <c r="AA13359">
        <v>0</v>
      </c>
    </row>
    <row r="13360" spans="25:27">
      <c r="Y13360">
        <v>620116</v>
      </c>
      <c r="Z13360" s="31">
        <v>44048</v>
      </c>
      <c r="AA13360">
        <v>12</v>
      </c>
    </row>
    <row r="13361" spans="25:27">
      <c r="Y13361">
        <v>620116</v>
      </c>
      <c r="Z13361" s="31">
        <v>44049</v>
      </c>
      <c r="AA13361">
        <v>22</v>
      </c>
    </row>
    <row r="13362" spans="25:27">
      <c r="Y13362">
        <v>620116</v>
      </c>
      <c r="Z13362" s="31">
        <v>44050</v>
      </c>
      <c r="AA13362">
        <v>18</v>
      </c>
    </row>
    <row r="13363" spans="25:27">
      <c r="Y13363">
        <v>620116</v>
      </c>
      <c r="Z13363" s="31">
        <v>44051</v>
      </c>
      <c r="AA13363">
        <v>13</v>
      </c>
    </row>
    <row r="13364" spans="25:27">
      <c r="Y13364">
        <v>620116</v>
      </c>
      <c r="Z13364" s="31">
        <v>44052</v>
      </c>
      <c r="AA13364">
        <v>19</v>
      </c>
    </row>
    <row r="13365" spans="25:27">
      <c r="Y13365">
        <v>620116</v>
      </c>
      <c r="Z13365" s="31">
        <v>44053</v>
      </c>
      <c r="AA13365">
        <v>0</v>
      </c>
    </row>
    <row r="13366" spans="25:27">
      <c r="Y13366">
        <v>620116</v>
      </c>
      <c r="Z13366" s="31">
        <v>44054</v>
      </c>
      <c r="AA13366">
        <v>0</v>
      </c>
    </row>
    <row r="13367" spans="25:27">
      <c r="Y13367">
        <v>620116</v>
      </c>
      <c r="Z13367" s="31">
        <v>44055</v>
      </c>
      <c r="AA13367">
        <v>23</v>
      </c>
    </row>
    <row r="13368" spans="25:27">
      <c r="Y13368">
        <v>620116</v>
      </c>
      <c r="Z13368" s="31">
        <v>44056</v>
      </c>
      <c r="AA13368">
        <v>13</v>
      </c>
    </row>
    <row r="13369" spans="25:27">
      <c r="Y13369">
        <v>620116</v>
      </c>
      <c r="Z13369" s="31">
        <v>44057</v>
      </c>
      <c r="AA13369">
        <v>17</v>
      </c>
    </row>
    <row r="13370" spans="25:27">
      <c r="Y13370">
        <v>620116</v>
      </c>
      <c r="Z13370" s="31">
        <v>44058</v>
      </c>
      <c r="AA13370">
        <v>12</v>
      </c>
    </row>
    <row r="13371" spans="25:27">
      <c r="Y13371">
        <v>620116</v>
      </c>
      <c r="Z13371" s="31">
        <v>44059</v>
      </c>
      <c r="AA13371">
        <v>4</v>
      </c>
    </row>
    <row r="13372" spans="25:27">
      <c r="Y13372">
        <v>620116</v>
      </c>
      <c r="Z13372" s="31">
        <v>44060</v>
      </c>
      <c r="AA13372">
        <v>18</v>
      </c>
    </row>
    <row r="13373" spans="25:27">
      <c r="Y13373">
        <v>620116</v>
      </c>
      <c r="Z13373" s="31">
        <v>44061</v>
      </c>
      <c r="AA13373">
        <v>17</v>
      </c>
    </row>
    <row r="13374" spans="25:27">
      <c r="Y13374">
        <v>620116</v>
      </c>
      <c r="Z13374" s="31">
        <v>44062</v>
      </c>
      <c r="AA13374">
        <v>16</v>
      </c>
    </row>
    <row r="13375" spans="25:27">
      <c r="Y13375">
        <v>620116</v>
      </c>
      <c r="Z13375" s="31">
        <v>44063</v>
      </c>
      <c r="AA13375">
        <v>13</v>
      </c>
    </row>
    <row r="13376" spans="25:27">
      <c r="Y13376">
        <v>620116</v>
      </c>
      <c r="Z13376" s="31">
        <v>44064</v>
      </c>
      <c r="AA13376">
        <v>15</v>
      </c>
    </row>
    <row r="13377" spans="25:27">
      <c r="Y13377">
        <v>620116</v>
      </c>
      <c r="Z13377" s="31">
        <v>44065</v>
      </c>
      <c r="AA13377">
        <v>0</v>
      </c>
    </row>
    <row r="13378" spans="25:27">
      <c r="Y13378">
        <v>620116</v>
      </c>
      <c r="Z13378" s="31">
        <v>44066</v>
      </c>
      <c r="AA13378">
        <v>0</v>
      </c>
    </row>
    <row r="13379" spans="25:27">
      <c r="Y13379">
        <v>620116</v>
      </c>
      <c r="Z13379" s="31">
        <v>44067</v>
      </c>
      <c r="AA13379">
        <v>0</v>
      </c>
    </row>
    <row r="13380" spans="25:27">
      <c r="Y13380">
        <v>620116</v>
      </c>
      <c r="Z13380" s="31">
        <v>44068</v>
      </c>
      <c r="AA13380">
        <v>0</v>
      </c>
    </row>
    <row r="13381" spans="25:27">
      <c r="Y13381">
        <v>620116</v>
      </c>
      <c r="Z13381" s="31">
        <v>44069</v>
      </c>
      <c r="AA13381">
        <v>21</v>
      </c>
    </row>
    <row r="13382" spans="25:27">
      <c r="Y13382">
        <v>620116</v>
      </c>
      <c r="Z13382" s="31">
        <v>44070</v>
      </c>
      <c r="AA13382">
        <v>15</v>
      </c>
    </row>
    <row r="13383" spans="25:27">
      <c r="Y13383">
        <v>620116</v>
      </c>
      <c r="Z13383" s="31">
        <v>44071</v>
      </c>
      <c r="AA13383">
        <v>11</v>
      </c>
    </row>
    <row r="13384" spans="25:27">
      <c r="Y13384">
        <v>620116</v>
      </c>
      <c r="Z13384" s="31">
        <v>44072</v>
      </c>
      <c r="AA13384">
        <v>21</v>
      </c>
    </row>
    <row r="13385" spans="25:27">
      <c r="Y13385">
        <v>620116</v>
      </c>
      <c r="Z13385" s="31">
        <v>44073</v>
      </c>
      <c r="AA13385">
        <v>16</v>
      </c>
    </row>
    <row r="13386" spans="25:27">
      <c r="Y13386">
        <v>620116</v>
      </c>
      <c r="Z13386" s="31">
        <v>44074</v>
      </c>
      <c r="AA13386">
        <v>16</v>
      </c>
    </row>
    <row r="13387" spans="25:27">
      <c r="Y13387">
        <v>620116</v>
      </c>
      <c r="Z13387" s="31">
        <v>44075</v>
      </c>
      <c r="AA13387">
        <v>17</v>
      </c>
    </row>
    <row r="13388" spans="25:27">
      <c r="Y13388">
        <v>620116</v>
      </c>
      <c r="Z13388" s="31">
        <v>44076</v>
      </c>
      <c r="AA13388">
        <v>11</v>
      </c>
    </row>
    <row r="13389" spans="25:27">
      <c r="Y13389">
        <v>620116</v>
      </c>
      <c r="Z13389" s="31">
        <v>44077</v>
      </c>
      <c r="AA13389">
        <v>16</v>
      </c>
    </row>
    <row r="13390" spans="25:27">
      <c r="Y13390">
        <v>620116</v>
      </c>
      <c r="Z13390" s="31">
        <v>44078</v>
      </c>
      <c r="AA13390">
        <v>13</v>
      </c>
    </row>
    <row r="13391" spans="25:27">
      <c r="Y13391">
        <v>620116</v>
      </c>
      <c r="Z13391" s="31">
        <v>44079</v>
      </c>
      <c r="AA13391">
        <v>19</v>
      </c>
    </row>
    <row r="13392" spans="25:27">
      <c r="Y13392">
        <v>620116</v>
      </c>
      <c r="Z13392" s="31">
        <v>44080</v>
      </c>
      <c r="AA13392">
        <v>18</v>
      </c>
    </row>
    <row r="13393" spans="25:27">
      <c r="Y13393">
        <v>620116</v>
      </c>
      <c r="Z13393" s="31">
        <v>44081</v>
      </c>
      <c r="AA13393">
        <v>14</v>
      </c>
    </row>
    <row r="13394" spans="25:27">
      <c r="Y13394">
        <v>620116</v>
      </c>
      <c r="Z13394" s="31">
        <v>44082</v>
      </c>
      <c r="AA13394">
        <v>12</v>
      </c>
    </row>
    <row r="13395" spans="25:27">
      <c r="Y13395">
        <v>620116</v>
      </c>
      <c r="Z13395" s="31">
        <v>44083</v>
      </c>
      <c r="AA13395">
        <v>0</v>
      </c>
    </row>
    <row r="13396" spans="25:27">
      <c r="Y13396">
        <v>620116</v>
      </c>
      <c r="Z13396" s="31">
        <v>44084</v>
      </c>
      <c r="AA13396">
        <v>0</v>
      </c>
    </row>
    <row r="13397" spans="25:27">
      <c r="Y13397">
        <v>620116</v>
      </c>
      <c r="Z13397" s="31">
        <v>44085</v>
      </c>
      <c r="AA13397">
        <v>0</v>
      </c>
    </row>
    <row r="13398" spans="25:27">
      <c r="Y13398">
        <v>620116</v>
      </c>
      <c r="Z13398" s="31">
        <v>44086</v>
      </c>
      <c r="AA13398">
        <v>0</v>
      </c>
    </row>
    <row r="13399" spans="25:27">
      <c r="Y13399">
        <v>620116</v>
      </c>
      <c r="Z13399" s="31">
        <v>44087</v>
      </c>
      <c r="AA13399">
        <v>0</v>
      </c>
    </row>
    <row r="13400" spans="25:27">
      <c r="Y13400">
        <v>620116</v>
      </c>
      <c r="Z13400" s="31">
        <v>44088</v>
      </c>
      <c r="AA13400">
        <v>0</v>
      </c>
    </row>
    <row r="13401" spans="25:27">
      <c r="Y13401">
        <v>620116</v>
      </c>
      <c r="Z13401" s="31">
        <v>44089</v>
      </c>
      <c r="AA13401">
        <v>0</v>
      </c>
    </row>
    <row r="13402" spans="25:27">
      <c r="Y13402">
        <v>620116</v>
      </c>
      <c r="Z13402" s="31">
        <v>44090</v>
      </c>
      <c r="AA13402">
        <v>0</v>
      </c>
    </row>
    <row r="13403" spans="25:27">
      <c r="Y13403">
        <v>620116</v>
      </c>
      <c r="Z13403" s="31">
        <v>44091</v>
      </c>
      <c r="AA13403">
        <v>0</v>
      </c>
    </row>
    <row r="13404" spans="25:27">
      <c r="Y13404">
        <v>620116</v>
      </c>
      <c r="Z13404" s="31">
        <v>44092</v>
      </c>
      <c r="AA13404">
        <v>1</v>
      </c>
    </row>
    <row r="13405" spans="25:27">
      <c r="Y13405">
        <v>620116</v>
      </c>
      <c r="Z13405" s="31">
        <v>44093</v>
      </c>
      <c r="AA13405">
        <v>0</v>
      </c>
    </row>
    <row r="13406" spans="25:27">
      <c r="Y13406">
        <v>620116</v>
      </c>
      <c r="Z13406" s="31">
        <v>44094</v>
      </c>
      <c r="AA13406">
        <v>0</v>
      </c>
    </row>
    <row r="13407" spans="25:27">
      <c r="Y13407">
        <v>620116</v>
      </c>
      <c r="Z13407" s="31">
        <v>44095</v>
      </c>
      <c r="AA13407">
        <v>0</v>
      </c>
    </row>
    <row r="13408" spans="25:27">
      <c r="Y13408">
        <v>620116</v>
      </c>
      <c r="Z13408" s="31">
        <v>44096</v>
      </c>
      <c r="AA13408">
        <v>0</v>
      </c>
    </row>
    <row r="13409" spans="25:27">
      <c r="Y13409">
        <v>620116</v>
      </c>
      <c r="Z13409" s="31">
        <v>44097</v>
      </c>
      <c r="AA13409">
        <v>0</v>
      </c>
    </row>
    <row r="13410" spans="25:27">
      <c r="Y13410">
        <v>620116</v>
      </c>
      <c r="Z13410" s="31">
        <v>44098</v>
      </c>
      <c r="AA13410">
        <v>0</v>
      </c>
    </row>
    <row r="13411" spans="25:27">
      <c r="Y13411">
        <v>620116</v>
      </c>
      <c r="Z13411" s="31">
        <v>44099</v>
      </c>
      <c r="AA13411">
        <v>0</v>
      </c>
    </row>
    <row r="13412" spans="25:27">
      <c r="Y13412">
        <v>620116</v>
      </c>
      <c r="Z13412" s="31">
        <v>44100</v>
      </c>
      <c r="AA13412">
        <v>0</v>
      </c>
    </row>
    <row r="13413" spans="25:27">
      <c r="Y13413">
        <v>620116</v>
      </c>
      <c r="Z13413" s="31">
        <v>44101</v>
      </c>
      <c r="AA13413">
        <v>0</v>
      </c>
    </row>
    <row r="13414" spans="25:27">
      <c r="Y13414">
        <v>620116</v>
      </c>
      <c r="Z13414" s="31">
        <v>44102</v>
      </c>
      <c r="AA13414">
        <v>0</v>
      </c>
    </row>
    <row r="13415" spans="25:27">
      <c r="Y13415">
        <v>620116</v>
      </c>
      <c r="Z13415" s="31">
        <v>44103</v>
      </c>
      <c r="AA13415">
        <v>1</v>
      </c>
    </row>
    <row r="13416" spans="25:27">
      <c r="Y13416">
        <v>620116</v>
      </c>
      <c r="Z13416" s="31">
        <v>44104</v>
      </c>
      <c r="AA13416">
        <v>1</v>
      </c>
    </row>
    <row r="13417" spans="25:27">
      <c r="Y13417">
        <v>620116</v>
      </c>
      <c r="Z13417" s="31">
        <v>44105</v>
      </c>
      <c r="AA13417">
        <v>20</v>
      </c>
    </row>
    <row r="13418" spans="25:27">
      <c r="Y13418">
        <v>620116</v>
      </c>
      <c r="Z13418" s="31">
        <v>44106</v>
      </c>
      <c r="AA13418">
        <v>2</v>
      </c>
    </row>
    <row r="13419" spans="25:27">
      <c r="Y13419">
        <v>620116</v>
      </c>
      <c r="Z13419" s="31">
        <v>44107</v>
      </c>
      <c r="AA13419">
        <v>0</v>
      </c>
    </row>
    <row r="13420" spans="25:27">
      <c r="Y13420">
        <v>620116</v>
      </c>
      <c r="Z13420" s="31">
        <v>44108</v>
      </c>
      <c r="AA13420">
        <v>6</v>
      </c>
    </row>
    <row r="13421" spans="25:27">
      <c r="Y13421">
        <v>620116</v>
      </c>
      <c r="Z13421" s="31">
        <v>44109</v>
      </c>
      <c r="AA13421">
        <v>15</v>
      </c>
    </row>
    <row r="13422" spans="25:27">
      <c r="Y13422">
        <v>620116</v>
      </c>
      <c r="Z13422" s="31">
        <v>44110</v>
      </c>
      <c r="AA13422">
        <v>9</v>
      </c>
    </row>
    <row r="13423" spans="25:27">
      <c r="Y13423">
        <v>620116</v>
      </c>
      <c r="Z13423" s="31">
        <v>44111</v>
      </c>
      <c r="AA13423">
        <v>18</v>
      </c>
    </row>
    <row r="13424" spans="25:27">
      <c r="Y13424">
        <v>620116</v>
      </c>
      <c r="Z13424" s="31">
        <v>44112</v>
      </c>
      <c r="AA13424">
        <v>21</v>
      </c>
    </row>
    <row r="13425" spans="25:27">
      <c r="Y13425">
        <v>620116</v>
      </c>
      <c r="Z13425" s="31">
        <v>44113</v>
      </c>
      <c r="AA13425">
        <v>0</v>
      </c>
    </row>
    <row r="13426" spans="25:27">
      <c r="Y13426">
        <v>620116</v>
      </c>
      <c r="Z13426" s="31">
        <v>44114</v>
      </c>
      <c r="AA13426">
        <v>22</v>
      </c>
    </row>
    <row r="13427" spans="25:27">
      <c r="Y13427">
        <v>620116</v>
      </c>
      <c r="Z13427" s="31">
        <v>44115</v>
      </c>
      <c r="AA13427">
        <v>20</v>
      </c>
    </row>
    <row r="13428" spans="25:27">
      <c r="Y13428">
        <v>620116</v>
      </c>
      <c r="Z13428" s="31">
        <v>44116</v>
      </c>
      <c r="AA13428">
        <v>10</v>
      </c>
    </row>
    <row r="13429" spans="25:27">
      <c r="Y13429">
        <v>620116</v>
      </c>
      <c r="Z13429" s="31">
        <v>44117</v>
      </c>
      <c r="AA13429">
        <v>17</v>
      </c>
    </row>
    <row r="13430" spans="25:27">
      <c r="Y13430">
        <v>620116</v>
      </c>
      <c r="Z13430" s="31">
        <v>44118</v>
      </c>
      <c r="AA13430">
        <v>12</v>
      </c>
    </row>
    <row r="13431" spans="25:27">
      <c r="Y13431">
        <v>620116</v>
      </c>
      <c r="Z13431" s="31">
        <v>44119</v>
      </c>
      <c r="AA13431">
        <v>12</v>
      </c>
    </row>
    <row r="13432" spans="25:27">
      <c r="Y13432">
        <v>620116</v>
      </c>
      <c r="Z13432" s="31">
        <v>44120</v>
      </c>
      <c r="AA13432">
        <v>18</v>
      </c>
    </row>
    <row r="13433" spans="25:27">
      <c r="Y13433">
        <v>620116</v>
      </c>
      <c r="Z13433" s="31">
        <v>44121</v>
      </c>
      <c r="AA13433">
        <v>16</v>
      </c>
    </row>
    <row r="13434" spans="25:27">
      <c r="Y13434">
        <v>620116</v>
      </c>
      <c r="Z13434" s="31">
        <v>44122</v>
      </c>
      <c r="AA13434">
        <v>23</v>
      </c>
    </row>
    <row r="13435" spans="25:27">
      <c r="Y13435">
        <v>620116</v>
      </c>
      <c r="Z13435" s="31">
        <v>44123</v>
      </c>
      <c r="AA13435">
        <v>14</v>
      </c>
    </row>
    <row r="13436" spans="25:27">
      <c r="Y13436">
        <v>620116</v>
      </c>
      <c r="Z13436" s="31">
        <v>44124</v>
      </c>
      <c r="AA13436">
        <v>15</v>
      </c>
    </row>
    <row r="13437" spans="25:27">
      <c r="Y13437">
        <v>620116</v>
      </c>
      <c r="Z13437" s="31">
        <v>44125</v>
      </c>
      <c r="AA13437">
        <v>10</v>
      </c>
    </row>
    <row r="13438" spans="25:27">
      <c r="Y13438">
        <v>620116</v>
      </c>
      <c r="Z13438" s="31">
        <v>44126</v>
      </c>
      <c r="AA13438">
        <v>15</v>
      </c>
    </row>
    <row r="13439" spans="25:27">
      <c r="Y13439">
        <v>620116</v>
      </c>
      <c r="Z13439" s="31">
        <v>44127</v>
      </c>
      <c r="AA13439">
        <v>20</v>
      </c>
    </row>
    <row r="13440" spans="25:27">
      <c r="Y13440">
        <v>620116</v>
      </c>
      <c r="Z13440" s="31">
        <v>44128</v>
      </c>
      <c r="AA13440">
        <v>20</v>
      </c>
    </row>
    <row r="13441" spans="25:27">
      <c r="Y13441">
        <v>620116</v>
      </c>
      <c r="Z13441" s="31">
        <v>44129</v>
      </c>
      <c r="AA13441">
        <v>17</v>
      </c>
    </row>
    <row r="13442" spans="25:27">
      <c r="Y13442">
        <v>620116</v>
      </c>
      <c r="Z13442" s="31">
        <v>44130</v>
      </c>
      <c r="AA13442">
        <v>14</v>
      </c>
    </row>
    <row r="13443" spans="25:27">
      <c r="Y13443">
        <v>620116</v>
      </c>
      <c r="Z13443" s="31">
        <v>44131</v>
      </c>
      <c r="AA13443">
        <v>15</v>
      </c>
    </row>
    <row r="13444" spans="25:27">
      <c r="Y13444">
        <v>620116</v>
      </c>
      <c r="Z13444" s="31">
        <v>44132</v>
      </c>
      <c r="AA13444">
        <v>0</v>
      </c>
    </row>
    <row r="13445" spans="25:27">
      <c r="Y13445">
        <v>620116</v>
      </c>
      <c r="Z13445" s="31">
        <v>44133</v>
      </c>
      <c r="AA13445">
        <v>0</v>
      </c>
    </row>
    <row r="13446" spans="25:27">
      <c r="Y13446">
        <v>620116</v>
      </c>
      <c r="Z13446" s="31">
        <v>44134</v>
      </c>
      <c r="AA13446">
        <v>0</v>
      </c>
    </row>
    <row r="13447" spans="25:27">
      <c r="Y13447">
        <v>620116</v>
      </c>
      <c r="Z13447" s="31">
        <v>44135</v>
      </c>
      <c r="AA13447">
        <v>0</v>
      </c>
    </row>
    <row r="13448" spans="25:27">
      <c r="Y13448">
        <v>620116</v>
      </c>
      <c r="Z13448" s="31">
        <v>44136</v>
      </c>
      <c r="AA13448">
        <v>16</v>
      </c>
    </row>
    <row r="13449" spans="25:27">
      <c r="Y13449">
        <v>620116</v>
      </c>
      <c r="Z13449" s="31">
        <v>44137</v>
      </c>
      <c r="AA13449">
        <v>0</v>
      </c>
    </row>
    <row r="13450" spans="25:27">
      <c r="Y13450">
        <v>620116</v>
      </c>
      <c r="Z13450" s="31">
        <v>44138</v>
      </c>
      <c r="AA13450">
        <v>0</v>
      </c>
    </row>
    <row r="13451" spans="25:27">
      <c r="Y13451">
        <v>620116</v>
      </c>
      <c r="Z13451" s="31">
        <v>44139</v>
      </c>
      <c r="AA13451">
        <v>0</v>
      </c>
    </row>
    <row r="13452" spans="25:27">
      <c r="Y13452">
        <v>620116</v>
      </c>
      <c r="Z13452" s="31">
        <v>44140</v>
      </c>
      <c r="AA13452">
        <v>0</v>
      </c>
    </row>
    <row r="13453" spans="25:27">
      <c r="Y13453">
        <v>620116</v>
      </c>
      <c r="Z13453" s="31">
        <v>44141</v>
      </c>
      <c r="AA13453">
        <v>0</v>
      </c>
    </row>
    <row r="13454" spans="25:27">
      <c r="Y13454">
        <v>620116</v>
      </c>
      <c r="Z13454" s="31">
        <v>44142</v>
      </c>
      <c r="AA13454">
        <v>21</v>
      </c>
    </row>
    <row r="13455" spans="25:27">
      <c r="Y13455">
        <v>620116</v>
      </c>
      <c r="Z13455" s="31">
        <v>44143</v>
      </c>
      <c r="AA13455">
        <v>8</v>
      </c>
    </row>
    <row r="13456" spans="25:27">
      <c r="Y13456">
        <v>620116</v>
      </c>
      <c r="Z13456" s="31">
        <v>44144</v>
      </c>
      <c r="AA13456">
        <v>17</v>
      </c>
    </row>
    <row r="13457" spans="25:27">
      <c r="Y13457">
        <v>620116</v>
      </c>
      <c r="Z13457" s="31">
        <v>44145</v>
      </c>
      <c r="AA13457">
        <v>16</v>
      </c>
    </row>
    <row r="13458" spans="25:27">
      <c r="Y13458">
        <v>620116</v>
      </c>
      <c r="Z13458" s="31">
        <v>44146</v>
      </c>
      <c r="AA13458">
        <v>20</v>
      </c>
    </row>
    <row r="13459" spans="25:27">
      <c r="Y13459">
        <v>620116</v>
      </c>
      <c r="Z13459" s="31">
        <v>44147</v>
      </c>
      <c r="AA13459">
        <v>20</v>
      </c>
    </row>
    <row r="13460" spans="25:27">
      <c r="Y13460">
        <v>620116</v>
      </c>
      <c r="Z13460" s="31">
        <v>44148</v>
      </c>
      <c r="AA13460">
        <v>19</v>
      </c>
    </row>
    <row r="13461" spans="25:27">
      <c r="Y13461">
        <v>620116</v>
      </c>
      <c r="Z13461" s="31">
        <v>44149</v>
      </c>
      <c r="AA13461">
        <v>19</v>
      </c>
    </row>
    <row r="13462" spans="25:27">
      <c r="Y13462">
        <v>620116</v>
      </c>
      <c r="Z13462" s="31">
        <v>44150</v>
      </c>
      <c r="AA13462">
        <v>11</v>
      </c>
    </row>
    <row r="13463" spans="25:27">
      <c r="Y13463">
        <v>620116</v>
      </c>
      <c r="Z13463" s="31">
        <v>44151</v>
      </c>
      <c r="AA13463">
        <v>16</v>
      </c>
    </row>
    <row r="13464" spans="25:27">
      <c r="Y13464">
        <v>620116</v>
      </c>
      <c r="Z13464" s="31">
        <v>44152</v>
      </c>
      <c r="AA13464">
        <v>19</v>
      </c>
    </row>
    <row r="13465" spans="25:27">
      <c r="Y13465">
        <v>620116</v>
      </c>
      <c r="Z13465" s="31">
        <v>44153</v>
      </c>
      <c r="AA13465">
        <v>18</v>
      </c>
    </row>
    <row r="13466" spans="25:27">
      <c r="Y13466">
        <v>620116</v>
      </c>
      <c r="Z13466" s="31">
        <v>44154</v>
      </c>
      <c r="AA13466">
        <v>14</v>
      </c>
    </row>
    <row r="13467" spans="25:27">
      <c r="Y13467">
        <v>620116</v>
      </c>
      <c r="Z13467" s="31">
        <v>44155</v>
      </c>
      <c r="AA13467">
        <v>17</v>
      </c>
    </row>
    <row r="13468" spans="25:27">
      <c r="Y13468">
        <v>620116</v>
      </c>
      <c r="Z13468" s="31">
        <v>44156</v>
      </c>
      <c r="AA13468">
        <v>14</v>
      </c>
    </row>
    <row r="13469" spans="25:27">
      <c r="Y13469">
        <v>620116</v>
      </c>
      <c r="Z13469" s="31">
        <v>44157</v>
      </c>
      <c r="AA13469">
        <v>12</v>
      </c>
    </row>
    <row r="13470" spans="25:27">
      <c r="Y13470">
        <v>620116</v>
      </c>
      <c r="Z13470" s="31">
        <v>44158</v>
      </c>
      <c r="AA13470">
        <v>9</v>
      </c>
    </row>
    <row r="13471" spans="25:27">
      <c r="Y13471">
        <v>620116</v>
      </c>
      <c r="Z13471" s="31">
        <v>44159</v>
      </c>
      <c r="AA13471">
        <v>0</v>
      </c>
    </row>
    <row r="13472" spans="25:27">
      <c r="Y13472">
        <v>620116</v>
      </c>
      <c r="Z13472" s="31">
        <v>44160</v>
      </c>
      <c r="AA13472">
        <v>20</v>
      </c>
    </row>
    <row r="13473" spans="25:27">
      <c r="Y13473">
        <v>620116</v>
      </c>
      <c r="Z13473" s="31">
        <v>44161</v>
      </c>
      <c r="AA13473">
        <v>17</v>
      </c>
    </row>
    <row r="13474" spans="25:27">
      <c r="Y13474">
        <v>620116</v>
      </c>
      <c r="Z13474" s="31">
        <v>44162</v>
      </c>
      <c r="AA13474">
        <v>18</v>
      </c>
    </row>
    <row r="13475" spans="25:27">
      <c r="Y13475">
        <v>620116</v>
      </c>
      <c r="Z13475" s="31">
        <v>44163</v>
      </c>
      <c r="AA13475">
        <v>17</v>
      </c>
    </row>
    <row r="13476" spans="25:27">
      <c r="Y13476">
        <v>620116</v>
      </c>
      <c r="Z13476" s="31">
        <v>44164</v>
      </c>
      <c r="AA13476">
        <v>12</v>
      </c>
    </row>
    <row r="13477" spans="25:27">
      <c r="Y13477">
        <v>620116</v>
      </c>
      <c r="Z13477" s="31">
        <v>44165</v>
      </c>
      <c r="AA13477">
        <v>5</v>
      </c>
    </row>
    <row r="13478" spans="25:27">
      <c r="Y13478">
        <v>620116</v>
      </c>
      <c r="Z13478" s="31">
        <v>44166</v>
      </c>
      <c r="AA13478">
        <v>19</v>
      </c>
    </row>
    <row r="13479" spans="25:27">
      <c r="Y13479">
        <v>620116</v>
      </c>
      <c r="Z13479" s="31">
        <v>44167</v>
      </c>
      <c r="AA13479">
        <v>19</v>
      </c>
    </row>
    <row r="13480" spans="25:27">
      <c r="Y13480">
        <v>620116</v>
      </c>
      <c r="Z13480" s="31">
        <v>44168</v>
      </c>
      <c r="AA13480">
        <v>15</v>
      </c>
    </row>
    <row r="13481" spans="25:27">
      <c r="Y13481">
        <v>620116</v>
      </c>
      <c r="Z13481" s="31">
        <v>44169</v>
      </c>
      <c r="AA13481">
        <v>3</v>
      </c>
    </row>
    <row r="13482" spans="25:27">
      <c r="Y13482">
        <v>620116</v>
      </c>
      <c r="Z13482" s="31">
        <v>44170</v>
      </c>
      <c r="AA13482">
        <v>18</v>
      </c>
    </row>
    <row r="13483" spans="25:27">
      <c r="Y13483">
        <v>620116</v>
      </c>
      <c r="Z13483" s="31">
        <v>44171</v>
      </c>
      <c r="AA13483">
        <v>14</v>
      </c>
    </row>
    <row r="13484" spans="25:27">
      <c r="Y13484">
        <v>620116</v>
      </c>
      <c r="Z13484" s="31">
        <v>44172</v>
      </c>
      <c r="AA13484">
        <v>9</v>
      </c>
    </row>
    <row r="13485" spans="25:27">
      <c r="Y13485">
        <v>620116</v>
      </c>
      <c r="Z13485" s="31">
        <v>44173</v>
      </c>
      <c r="AA13485">
        <v>14</v>
      </c>
    </row>
    <row r="13486" spans="25:27">
      <c r="Y13486">
        <v>620116</v>
      </c>
      <c r="Z13486" s="31">
        <v>44174</v>
      </c>
      <c r="AA13486">
        <v>15</v>
      </c>
    </row>
    <row r="13487" spans="25:27">
      <c r="Y13487">
        <v>620116</v>
      </c>
      <c r="Z13487" s="31">
        <v>44175</v>
      </c>
      <c r="AA13487">
        <v>21</v>
      </c>
    </row>
    <row r="13488" spans="25:27">
      <c r="Y13488">
        <v>620116</v>
      </c>
      <c r="Z13488" s="31">
        <v>44176</v>
      </c>
      <c r="AA13488">
        <v>23</v>
      </c>
    </row>
    <row r="13489" spans="25:27">
      <c r="Y13489">
        <v>620116</v>
      </c>
      <c r="Z13489" s="31">
        <v>44177</v>
      </c>
      <c r="AA13489">
        <v>0</v>
      </c>
    </row>
    <row r="13490" spans="25:27">
      <c r="Y13490">
        <v>620116</v>
      </c>
      <c r="Z13490" s="31">
        <v>44178</v>
      </c>
      <c r="AA13490">
        <v>9</v>
      </c>
    </row>
    <row r="13491" spans="25:27">
      <c r="Y13491">
        <v>620116</v>
      </c>
      <c r="Z13491" s="31">
        <v>44179</v>
      </c>
      <c r="AA13491">
        <v>19</v>
      </c>
    </row>
    <row r="13492" spans="25:27">
      <c r="Y13492">
        <v>620116</v>
      </c>
      <c r="Z13492" s="31">
        <v>44180</v>
      </c>
      <c r="AA13492">
        <v>0</v>
      </c>
    </row>
    <row r="13493" spans="25:27">
      <c r="Y13493">
        <v>620116</v>
      </c>
      <c r="Z13493" s="31">
        <v>44181</v>
      </c>
      <c r="AA13493">
        <v>0</v>
      </c>
    </row>
    <row r="13494" spans="25:27">
      <c r="Y13494">
        <v>620116</v>
      </c>
      <c r="Z13494" s="31">
        <v>44182</v>
      </c>
      <c r="AA13494">
        <v>0</v>
      </c>
    </row>
    <row r="13495" spans="25:27">
      <c r="Y13495">
        <v>620116</v>
      </c>
      <c r="Z13495" s="31">
        <v>44183</v>
      </c>
      <c r="AA13495">
        <v>0</v>
      </c>
    </row>
    <row r="13496" spans="25:27">
      <c r="Y13496">
        <v>620116</v>
      </c>
      <c r="Z13496" s="31">
        <v>44184</v>
      </c>
      <c r="AA13496">
        <v>0</v>
      </c>
    </row>
    <row r="13497" spans="25:27">
      <c r="Y13497">
        <v>620116</v>
      </c>
      <c r="Z13497" s="31">
        <v>44185</v>
      </c>
      <c r="AA13497">
        <v>0</v>
      </c>
    </row>
    <row r="13498" spans="25:27">
      <c r="Y13498">
        <v>620116</v>
      </c>
      <c r="Z13498" s="31">
        <v>44186</v>
      </c>
      <c r="AA13498">
        <v>0</v>
      </c>
    </row>
    <row r="13499" spans="25:27">
      <c r="Y13499">
        <v>620116</v>
      </c>
      <c r="Z13499" s="31">
        <v>44187</v>
      </c>
      <c r="AA13499">
        <v>0</v>
      </c>
    </row>
    <row r="13500" spans="25:27">
      <c r="Y13500">
        <v>620116</v>
      </c>
      <c r="Z13500" s="31">
        <v>44188</v>
      </c>
      <c r="AA13500">
        <v>0</v>
      </c>
    </row>
    <row r="13501" spans="25:27">
      <c r="Y13501">
        <v>620116</v>
      </c>
      <c r="Z13501" s="31">
        <v>44189</v>
      </c>
      <c r="AA13501">
        <v>0</v>
      </c>
    </row>
    <row r="13502" spans="25:27">
      <c r="Y13502">
        <v>620116</v>
      </c>
      <c r="Z13502" s="31">
        <v>44190</v>
      </c>
      <c r="AA13502">
        <v>0</v>
      </c>
    </row>
    <row r="13503" spans="25:27">
      <c r="Y13503">
        <v>620116</v>
      </c>
      <c r="Z13503" s="31">
        <v>44191</v>
      </c>
      <c r="AA13503">
        <v>0</v>
      </c>
    </row>
    <row r="13504" spans="25:27">
      <c r="Y13504">
        <v>620116</v>
      </c>
      <c r="Z13504" s="31">
        <v>44192</v>
      </c>
      <c r="AA13504">
        <v>20</v>
      </c>
    </row>
    <row r="13505" spans="25:27">
      <c r="Y13505">
        <v>620116</v>
      </c>
      <c r="Z13505" s="31">
        <v>44193</v>
      </c>
      <c r="AA13505">
        <v>20</v>
      </c>
    </row>
    <row r="13506" spans="25:27">
      <c r="Y13506">
        <v>620116</v>
      </c>
      <c r="Z13506" s="31">
        <v>44194</v>
      </c>
      <c r="AA13506">
        <v>5</v>
      </c>
    </row>
    <row r="13507" spans="25:27">
      <c r="Y13507">
        <v>620116</v>
      </c>
      <c r="Z13507" s="31">
        <v>44195</v>
      </c>
      <c r="AA13507">
        <v>7</v>
      </c>
    </row>
    <row r="13508" spans="25:27">
      <c r="Y13508">
        <v>620116</v>
      </c>
      <c r="Z13508" s="31">
        <v>44196</v>
      </c>
      <c r="AA13508">
        <v>0</v>
      </c>
    </row>
    <row r="13509" spans="25:27">
      <c r="Y13509">
        <v>620116</v>
      </c>
      <c r="Z13509" s="31">
        <v>44197</v>
      </c>
      <c r="AA13509">
        <v>0</v>
      </c>
    </row>
    <row r="13510" spans="25:27">
      <c r="Y13510">
        <v>620116</v>
      </c>
      <c r="Z13510" s="31">
        <v>44198</v>
      </c>
      <c r="AA13510">
        <v>0</v>
      </c>
    </row>
    <row r="13511" spans="25:27">
      <c r="Y13511">
        <v>620116</v>
      </c>
      <c r="Z13511" s="31">
        <v>44199</v>
      </c>
      <c r="AA13511">
        <v>0</v>
      </c>
    </row>
    <row r="13512" spans="25:27">
      <c r="Y13512">
        <v>620116</v>
      </c>
      <c r="Z13512" s="31">
        <v>44200</v>
      </c>
      <c r="AA13512">
        <v>0</v>
      </c>
    </row>
    <row r="13513" spans="25:27">
      <c r="Y13513">
        <v>620116</v>
      </c>
      <c r="Z13513" s="31">
        <v>44201</v>
      </c>
      <c r="AA13513">
        <v>0</v>
      </c>
    </row>
    <row r="13514" spans="25:27">
      <c r="Y13514">
        <v>620116</v>
      </c>
      <c r="Z13514" s="31">
        <v>44202</v>
      </c>
      <c r="AA13514">
        <v>11</v>
      </c>
    </row>
    <row r="13515" spans="25:27">
      <c r="Y13515">
        <v>620116</v>
      </c>
      <c r="Z13515" s="31">
        <v>44203</v>
      </c>
      <c r="AA13515">
        <v>17</v>
      </c>
    </row>
    <row r="13516" spans="25:27">
      <c r="Y13516">
        <v>620116</v>
      </c>
      <c r="Z13516" s="31">
        <v>44204</v>
      </c>
      <c r="AA13516">
        <v>19</v>
      </c>
    </row>
    <row r="13517" spans="25:27">
      <c r="Y13517">
        <v>620116</v>
      </c>
      <c r="Z13517" s="31">
        <v>44205</v>
      </c>
      <c r="AA13517">
        <v>7</v>
      </c>
    </row>
    <row r="13518" spans="25:27">
      <c r="Y13518">
        <v>620116</v>
      </c>
      <c r="Z13518" s="31">
        <v>44206</v>
      </c>
      <c r="AA13518">
        <v>12</v>
      </c>
    </row>
    <row r="13519" spans="25:27">
      <c r="Y13519">
        <v>620116</v>
      </c>
      <c r="Z13519" s="31">
        <v>44207</v>
      </c>
      <c r="AA13519">
        <v>13</v>
      </c>
    </row>
    <row r="13520" spans="25:27">
      <c r="Y13520">
        <v>620116</v>
      </c>
      <c r="Z13520" s="31">
        <v>44208</v>
      </c>
      <c r="AA13520">
        <v>15</v>
      </c>
    </row>
    <row r="13521" spans="25:27">
      <c r="Y13521">
        <v>620116</v>
      </c>
      <c r="Z13521" s="31">
        <v>44209</v>
      </c>
      <c r="AA13521">
        <v>13</v>
      </c>
    </row>
    <row r="13522" spans="25:27">
      <c r="Y13522">
        <v>620116</v>
      </c>
      <c r="Z13522" s="31">
        <v>44210</v>
      </c>
      <c r="AA13522">
        <v>21</v>
      </c>
    </row>
    <row r="13523" spans="25:27">
      <c r="Y13523">
        <v>620116</v>
      </c>
      <c r="Z13523" s="31">
        <v>44211</v>
      </c>
      <c r="AA13523">
        <v>11</v>
      </c>
    </row>
    <row r="13524" spans="25:27">
      <c r="Y13524">
        <v>620116</v>
      </c>
      <c r="Z13524" s="31">
        <v>44212</v>
      </c>
      <c r="AA13524">
        <v>19</v>
      </c>
    </row>
    <row r="13525" spans="25:27">
      <c r="Y13525">
        <v>620116</v>
      </c>
      <c r="Z13525" s="31">
        <v>44213</v>
      </c>
      <c r="AA13525">
        <v>14</v>
      </c>
    </row>
    <row r="13526" spans="25:27">
      <c r="Y13526">
        <v>620116</v>
      </c>
      <c r="Z13526" s="31">
        <v>44214</v>
      </c>
      <c r="AA13526">
        <v>14</v>
      </c>
    </row>
    <row r="13527" spans="25:27">
      <c r="Y13527">
        <v>620116</v>
      </c>
      <c r="Z13527" s="31">
        <v>44215</v>
      </c>
      <c r="AA13527">
        <v>0</v>
      </c>
    </row>
    <row r="13528" spans="25:27">
      <c r="Y13528">
        <v>620116</v>
      </c>
      <c r="Z13528" s="31">
        <v>44216</v>
      </c>
      <c r="AA13528">
        <v>22</v>
      </c>
    </row>
    <row r="13529" spans="25:27">
      <c r="Y13529">
        <v>620116</v>
      </c>
      <c r="Z13529" s="31">
        <v>44217</v>
      </c>
      <c r="AA13529">
        <v>15</v>
      </c>
    </row>
    <row r="13530" spans="25:27">
      <c r="Y13530">
        <v>620116</v>
      </c>
      <c r="Z13530" s="31">
        <v>44218</v>
      </c>
      <c r="AA13530">
        <v>7</v>
      </c>
    </row>
    <row r="13531" spans="25:27">
      <c r="Y13531">
        <v>620116</v>
      </c>
      <c r="Z13531" s="31">
        <v>44219</v>
      </c>
      <c r="AA13531">
        <v>18</v>
      </c>
    </row>
    <row r="13532" spans="25:27">
      <c r="Y13532">
        <v>620116</v>
      </c>
      <c r="Z13532" s="31">
        <v>44220</v>
      </c>
      <c r="AA13532">
        <v>12</v>
      </c>
    </row>
    <row r="13533" spans="25:27">
      <c r="Y13533">
        <v>620116</v>
      </c>
      <c r="Z13533" s="31">
        <v>44221</v>
      </c>
      <c r="AA13533">
        <v>20</v>
      </c>
    </row>
    <row r="13534" spans="25:27">
      <c r="Y13534">
        <v>620116</v>
      </c>
      <c r="Z13534" s="31">
        <v>44222</v>
      </c>
      <c r="AA13534">
        <v>17</v>
      </c>
    </row>
    <row r="13535" spans="25:27">
      <c r="Y13535">
        <v>620116</v>
      </c>
      <c r="Z13535" s="31">
        <v>44223</v>
      </c>
      <c r="AA13535">
        <v>15</v>
      </c>
    </row>
    <row r="13536" spans="25:27">
      <c r="Y13536">
        <v>620116</v>
      </c>
      <c r="Z13536" s="31">
        <v>44224</v>
      </c>
      <c r="AA13536">
        <v>16</v>
      </c>
    </row>
    <row r="13537" spans="25:27">
      <c r="Y13537">
        <v>620116</v>
      </c>
      <c r="Z13537" s="31">
        <v>44225</v>
      </c>
      <c r="AA13537">
        <v>11</v>
      </c>
    </row>
    <row r="13538" spans="25:27">
      <c r="Y13538">
        <v>620116</v>
      </c>
      <c r="Z13538" s="31">
        <v>44226</v>
      </c>
      <c r="AA13538">
        <v>10</v>
      </c>
    </row>
    <row r="13539" spans="25:27">
      <c r="Y13539">
        <v>620116</v>
      </c>
      <c r="Z13539" s="31">
        <v>44227</v>
      </c>
      <c r="AA13539">
        <v>15</v>
      </c>
    </row>
    <row r="13540" spans="25:27">
      <c r="Y13540">
        <v>620116</v>
      </c>
      <c r="Z13540" s="31">
        <v>44228</v>
      </c>
      <c r="AA13540">
        <v>13</v>
      </c>
    </row>
    <row r="13541" spans="25:27">
      <c r="Y13541">
        <v>620116</v>
      </c>
      <c r="Z13541" s="31">
        <v>44229</v>
      </c>
      <c r="AA13541">
        <v>6</v>
      </c>
    </row>
    <row r="13542" spans="25:27">
      <c r="Y13542">
        <v>620116</v>
      </c>
      <c r="Z13542" s="31">
        <v>44230</v>
      </c>
      <c r="AA13542">
        <v>18</v>
      </c>
    </row>
    <row r="13543" spans="25:27">
      <c r="Y13543">
        <v>620116</v>
      </c>
      <c r="Z13543" s="31">
        <v>44231</v>
      </c>
      <c r="AA13543">
        <v>0</v>
      </c>
    </row>
    <row r="13544" spans="25:27">
      <c r="Y13544">
        <v>620116</v>
      </c>
      <c r="Z13544" s="31">
        <v>44232</v>
      </c>
      <c r="AA13544">
        <v>10</v>
      </c>
    </row>
    <row r="13545" spans="25:27">
      <c r="Y13545">
        <v>620116</v>
      </c>
      <c r="Z13545" s="31">
        <v>44233</v>
      </c>
      <c r="AA13545">
        <v>0</v>
      </c>
    </row>
    <row r="13546" spans="25:27">
      <c r="Y13546">
        <v>620116</v>
      </c>
      <c r="Z13546" s="31">
        <v>44234</v>
      </c>
      <c r="AA13546">
        <v>0</v>
      </c>
    </row>
    <row r="13547" spans="25:27">
      <c r="Y13547">
        <v>620116</v>
      </c>
      <c r="Z13547" s="31">
        <v>44235</v>
      </c>
      <c r="AA13547">
        <v>0</v>
      </c>
    </row>
    <row r="13548" spans="25:27">
      <c r="Y13548">
        <v>620116</v>
      </c>
      <c r="Z13548" s="31">
        <v>44236</v>
      </c>
      <c r="AA13548">
        <v>0</v>
      </c>
    </row>
    <row r="13549" spans="25:27">
      <c r="Y13549">
        <v>620116</v>
      </c>
      <c r="Z13549" s="31">
        <v>44237</v>
      </c>
      <c r="AA13549">
        <v>0</v>
      </c>
    </row>
    <row r="13550" spans="25:27">
      <c r="Y13550">
        <v>620116</v>
      </c>
      <c r="Z13550" s="31">
        <v>44238</v>
      </c>
      <c r="AA13550">
        <v>0</v>
      </c>
    </row>
    <row r="13551" spans="25:27">
      <c r="Y13551">
        <v>620116</v>
      </c>
      <c r="Z13551" s="31">
        <v>44239</v>
      </c>
      <c r="AA13551">
        <v>13</v>
      </c>
    </row>
    <row r="13552" spans="25:27">
      <c r="Y13552">
        <v>620116</v>
      </c>
      <c r="Z13552" s="31">
        <v>44240</v>
      </c>
      <c r="AA13552">
        <v>16</v>
      </c>
    </row>
    <row r="13553" spans="25:27">
      <c r="Y13553">
        <v>620116</v>
      </c>
      <c r="Z13553" s="31">
        <v>44241</v>
      </c>
      <c r="AA13553">
        <v>19</v>
      </c>
    </row>
    <row r="13554" spans="25:27">
      <c r="Y13554">
        <v>620116</v>
      </c>
      <c r="Z13554" s="31">
        <v>44242</v>
      </c>
      <c r="AA13554">
        <v>20</v>
      </c>
    </row>
    <row r="13555" spans="25:27">
      <c r="Y13555">
        <v>620116</v>
      </c>
      <c r="Z13555" s="31">
        <v>44243</v>
      </c>
      <c r="AA13555">
        <v>10</v>
      </c>
    </row>
    <row r="13556" spans="25:27">
      <c r="Y13556">
        <v>620116</v>
      </c>
      <c r="Z13556" s="31">
        <v>44244</v>
      </c>
      <c r="AA13556">
        <v>21</v>
      </c>
    </row>
    <row r="13557" spans="25:27">
      <c r="Y13557">
        <v>620116</v>
      </c>
      <c r="Z13557" s="31">
        <v>44245</v>
      </c>
      <c r="AA13557">
        <v>17</v>
      </c>
    </row>
    <row r="13558" spans="25:27">
      <c r="Y13558">
        <v>620116</v>
      </c>
      <c r="Z13558" s="31">
        <v>44246</v>
      </c>
      <c r="AA13558">
        <v>0</v>
      </c>
    </row>
    <row r="13559" spans="25:27">
      <c r="Y13559">
        <v>620116</v>
      </c>
      <c r="Z13559" s="31">
        <v>44247</v>
      </c>
      <c r="AA13559">
        <v>10</v>
      </c>
    </row>
    <row r="13560" spans="25:27">
      <c r="Y13560">
        <v>620116</v>
      </c>
      <c r="Z13560" s="31">
        <v>44248</v>
      </c>
      <c r="AA13560">
        <v>18</v>
      </c>
    </row>
    <row r="13561" spans="25:27">
      <c r="Y13561">
        <v>620116</v>
      </c>
      <c r="Z13561" s="31">
        <v>44249</v>
      </c>
      <c r="AA13561">
        <v>12</v>
      </c>
    </row>
    <row r="13562" spans="25:27">
      <c r="Y13562">
        <v>620116</v>
      </c>
      <c r="Z13562" s="31">
        <v>44250</v>
      </c>
      <c r="AA13562">
        <v>0</v>
      </c>
    </row>
    <row r="13563" spans="25:27">
      <c r="Y13563">
        <v>620116</v>
      </c>
      <c r="Z13563" s="31">
        <v>44251</v>
      </c>
      <c r="AA13563">
        <v>13</v>
      </c>
    </row>
    <row r="13564" spans="25:27">
      <c r="Y13564">
        <v>620116</v>
      </c>
      <c r="Z13564" s="31">
        <v>44252</v>
      </c>
      <c r="AA13564">
        <v>11</v>
      </c>
    </row>
    <row r="13565" spans="25:27">
      <c r="Y13565">
        <v>620116</v>
      </c>
      <c r="Z13565" s="31">
        <v>44253</v>
      </c>
      <c r="AA13565">
        <v>7</v>
      </c>
    </row>
    <row r="13566" spans="25:27">
      <c r="Y13566">
        <v>620116</v>
      </c>
      <c r="Z13566" s="31">
        <v>44254</v>
      </c>
      <c r="AA13566">
        <v>0</v>
      </c>
    </row>
    <row r="13567" spans="25:27">
      <c r="Y13567">
        <v>620116</v>
      </c>
      <c r="Z13567" s="31">
        <v>44255</v>
      </c>
      <c r="AA13567">
        <v>7</v>
      </c>
    </row>
    <row r="13568" spans="25:27">
      <c r="Y13568">
        <v>620116</v>
      </c>
      <c r="Z13568" s="31">
        <v>44256</v>
      </c>
      <c r="AA13568">
        <v>9</v>
      </c>
    </row>
    <row r="13569" spans="25:27">
      <c r="Y13569">
        <v>620116</v>
      </c>
      <c r="Z13569" s="31">
        <v>44257</v>
      </c>
      <c r="AA13569">
        <v>0</v>
      </c>
    </row>
    <row r="13570" spans="25:27">
      <c r="Y13570">
        <v>620116</v>
      </c>
      <c r="Z13570" s="31">
        <v>44258</v>
      </c>
      <c r="AA13570">
        <v>20</v>
      </c>
    </row>
    <row r="13571" spans="25:27">
      <c r="Y13571">
        <v>620116</v>
      </c>
      <c r="Z13571" s="31">
        <v>44259</v>
      </c>
      <c r="AA13571">
        <v>6</v>
      </c>
    </row>
    <row r="13572" spans="25:27">
      <c r="Y13572">
        <v>620116</v>
      </c>
      <c r="Z13572" s="31">
        <v>44260</v>
      </c>
      <c r="AA13572">
        <v>16</v>
      </c>
    </row>
    <row r="13573" spans="25:27">
      <c r="Y13573">
        <v>620116</v>
      </c>
      <c r="Z13573" s="31">
        <v>44261</v>
      </c>
      <c r="AA13573">
        <v>20</v>
      </c>
    </row>
    <row r="13574" spans="25:27">
      <c r="Y13574">
        <v>620116</v>
      </c>
      <c r="Z13574" s="31">
        <v>44262</v>
      </c>
      <c r="AA13574">
        <v>9</v>
      </c>
    </row>
    <row r="13575" spans="25:27">
      <c r="Y13575">
        <v>620116</v>
      </c>
      <c r="Z13575" s="31">
        <v>44263</v>
      </c>
      <c r="AA13575">
        <v>7</v>
      </c>
    </row>
    <row r="13576" spans="25:27">
      <c r="Y13576">
        <v>620116</v>
      </c>
      <c r="Z13576" s="31">
        <v>44264</v>
      </c>
      <c r="AA13576">
        <v>10</v>
      </c>
    </row>
    <row r="13577" spans="25:27">
      <c r="Y13577">
        <v>620116</v>
      </c>
      <c r="Z13577" s="31">
        <v>44265</v>
      </c>
      <c r="AA13577">
        <v>0</v>
      </c>
    </row>
    <row r="13578" spans="25:27">
      <c r="Y13578">
        <v>620116</v>
      </c>
      <c r="Z13578" s="31">
        <v>44266</v>
      </c>
      <c r="AA13578">
        <v>0</v>
      </c>
    </row>
    <row r="13579" spans="25:27">
      <c r="Y13579">
        <v>620116</v>
      </c>
      <c r="Z13579" s="31">
        <v>44267</v>
      </c>
      <c r="AA13579">
        <v>9</v>
      </c>
    </row>
    <row r="13580" spans="25:27">
      <c r="Y13580">
        <v>620116</v>
      </c>
      <c r="Z13580" s="31">
        <v>44268</v>
      </c>
      <c r="AA13580">
        <v>0</v>
      </c>
    </row>
    <row r="13581" spans="25:27">
      <c r="Y13581">
        <v>620116</v>
      </c>
      <c r="Z13581" s="31">
        <v>44269</v>
      </c>
      <c r="AA13581">
        <v>0</v>
      </c>
    </row>
    <row r="13582" spans="25:27">
      <c r="Y13582">
        <v>620116</v>
      </c>
      <c r="Z13582" s="31">
        <v>44270</v>
      </c>
      <c r="AA13582">
        <v>0</v>
      </c>
    </row>
    <row r="13583" spans="25:27">
      <c r="Y13583">
        <v>620116</v>
      </c>
      <c r="Z13583" s="31">
        <v>44271</v>
      </c>
      <c r="AA13583">
        <v>2</v>
      </c>
    </row>
    <row r="13584" spans="25:27">
      <c r="Y13584">
        <v>620116</v>
      </c>
      <c r="Z13584" s="31">
        <v>44272</v>
      </c>
      <c r="AA13584">
        <v>18</v>
      </c>
    </row>
    <row r="13585" spans="25:27">
      <c r="Y13585">
        <v>620116</v>
      </c>
      <c r="Z13585" s="31">
        <v>44273</v>
      </c>
      <c r="AA13585">
        <v>7</v>
      </c>
    </row>
    <row r="13586" spans="25:27">
      <c r="Y13586">
        <v>620116</v>
      </c>
      <c r="Z13586" s="31">
        <v>44274</v>
      </c>
      <c r="AA13586">
        <v>12</v>
      </c>
    </row>
    <row r="13587" spans="25:27">
      <c r="Y13587">
        <v>620116</v>
      </c>
      <c r="Z13587" s="31">
        <v>44275</v>
      </c>
      <c r="AA13587">
        <v>11</v>
      </c>
    </row>
    <row r="13588" spans="25:27">
      <c r="Y13588">
        <v>620116</v>
      </c>
      <c r="Z13588" s="31">
        <v>44276</v>
      </c>
      <c r="AA13588">
        <v>4</v>
      </c>
    </row>
    <row r="13589" spans="25:27">
      <c r="Y13589">
        <v>620116</v>
      </c>
      <c r="Z13589" s="31">
        <v>44277</v>
      </c>
      <c r="AA13589">
        <v>7</v>
      </c>
    </row>
    <row r="13590" spans="25:27">
      <c r="Y13590">
        <v>620116</v>
      </c>
      <c r="Z13590" s="31">
        <v>44278</v>
      </c>
      <c r="AA13590">
        <v>12</v>
      </c>
    </row>
    <row r="13591" spans="25:27">
      <c r="Y13591">
        <v>620116</v>
      </c>
      <c r="Z13591" s="31">
        <v>44279</v>
      </c>
      <c r="AA13591">
        <v>4</v>
      </c>
    </row>
    <row r="13592" spans="25:27">
      <c r="Y13592">
        <v>620116</v>
      </c>
      <c r="Z13592" s="31">
        <v>44280</v>
      </c>
      <c r="AA13592">
        <v>18</v>
      </c>
    </row>
    <row r="13593" spans="25:27">
      <c r="Y13593">
        <v>620116</v>
      </c>
      <c r="Z13593" s="31">
        <v>44281</v>
      </c>
      <c r="AA13593">
        <v>17</v>
      </c>
    </row>
    <row r="13594" spans="25:27">
      <c r="Y13594">
        <v>620116</v>
      </c>
      <c r="Z13594" s="31">
        <v>44282</v>
      </c>
      <c r="AA13594">
        <v>0</v>
      </c>
    </row>
    <row r="13595" spans="25:27">
      <c r="Y13595">
        <v>620116</v>
      </c>
      <c r="Z13595" s="31">
        <v>44283</v>
      </c>
      <c r="AA13595">
        <v>10</v>
      </c>
    </row>
    <row r="13596" spans="25:27">
      <c r="Y13596">
        <v>620116</v>
      </c>
      <c r="Z13596" s="31">
        <v>44284</v>
      </c>
      <c r="AA13596">
        <v>3</v>
      </c>
    </row>
    <row r="13597" spans="25:27">
      <c r="Y13597">
        <v>620116</v>
      </c>
      <c r="Z13597" s="31">
        <v>44285</v>
      </c>
      <c r="AA13597">
        <v>0</v>
      </c>
    </row>
    <row r="13598" spans="25:27">
      <c r="Y13598">
        <v>620116</v>
      </c>
      <c r="Z13598" s="31">
        <v>44286</v>
      </c>
      <c r="AA13598">
        <v>2</v>
      </c>
    </row>
    <row r="13599" spans="25:27">
      <c r="Y13599">
        <v>620116</v>
      </c>
      <c r="Z13599" s="31">
        <v>44287</v>
      </c>
      <c r="AA13599">
        <v>0</v>
      </c>
    </row>
    <row r="13600" spans="25:27">
      <c r="Y13600">
        <v>620116</v>
      </c>
      <c r="Z13600" s="31">
        <v>44288</v>
      </c>
      <c r="AA13600">
        <v>0</v>
      </c>
    </row>
    <row r="13601" spans="25:27">
      <c r="Y13601">
        <v>620116</v>
      </c>
      <c r="Z13601" s="31">
        <v>44289</v>
      </c>
      <c r="AA13601">
        <v>10</v>
      </c>
    </row>
    <row r="13602" spans="25:27">
      <c r="Y13602">
        <v>620116</v>
      </c>
      <c r="Z13602" s="31">
        <v>44290</v>
      </c>
      <c r="AA13602">
        <v>21</v>
      </c>
    </row>
    <row r="13603" spans="25:27">
      <c r="Y13603">
        <v>620116</v>
      </c>
      <c r="Z13603" s="31">
        <v>44291</v>
      </c>
      <c r="AA13603">
        <v>10</v>
      </c>
    </row>
    <row r="13604" spans="25:27">
      <c r="Y13604">
        <v>620116</v>
      </c>
      <c r="Z13604" s="31">
        <v>44292</v>
      </c>
      <c r="AA13604">
        <v>0</v>
      </c>
    </row>
    <row r="13605" spans="25:27">
      <c r="Y13605">
        <v>620116</v>
      </c>
      <c r="Z13605" s="31">
        <v>44293</v>
      </c>
      <c r="AA13605">
        <v>0</v>
      </c>
    </row>
    <row r="13606" spans="25:27">
      <c r="Y13606">
        <v>620116</v>
      </c>
      <c r="Z13606" s="31">
        <v>44294</v>
      </c>
      <c r="AA13606">
        <v>0</v>
      </c>
    </row>
    <row r="13607" spans="25:27">
      <c r="Y13607">
        <v>620116</v>
      </c>
      <c r="Z13607" s="31">
        <v>44295</v>
      </c>
      <c r="AA13607">
        <v>17</v>
      </c>
    </row>
    <row r="13608" spans="25:27">
      <c r="Y13608">
        <v>620116</v>
      </c>
      <c r="Z13608" s="31">
        <v>44296</v>
      </c>
      <c r="AA13608">
        <v>18</v>
      </c>
    </row>
    <row r="13609" spans="25:27">
      <c r="Y13609">
        <v>620116</v>
      </c>
      <c r="Z13609" s="31">
        <v>44297</v>
      </c>
      <c r="AA13609">
        <v>14</v>
      </c>
    </row>
    <row r="13610" spans="25:27">
      <c r="Y13610">
        <v>620116</v>
      </c>
      <c r="Z13610" s="31">
        <v>44298</v>
      </c>
      <c r="AA13610">
        <v>16</v>
      </c>
    </row>
    <row r="13611" spans="25:27">
      <c r="Y13611">
        <v>620116</v>
      </c>
      <c r="Z13611" s="31">
        <v>44299</v>
      </c>
      <c r="AA13611">
        <v>23</v>
      </c>
    </row>
    <row r="13612" spans="25:27">
      <c r="Y13612">
        <v>620116</v>
      </c>
      <c r="Z13612" s="31">
        <v>44300</v>
      </c>
      <c r="AA13612">
        <v>5</v>
      </c>
    </row>
    <row r="13613" spans="25:27">
      <c r="Y13613">
        <v>620116</v>
      </c>
      <c r="Z13613" s="31">
        <v>44301</v>
      </c>
      <c r="AA13613">
        <v>2</v>
      </c>
    </row>
    <row r="13614" spans="25:27">
      <c r="Y13614">
        <v>620116</v>
      </c>
      <c r="Z13614" s="31">
        <v>44302</v>
      </c>
      <c r="AA13614">
        <v>4</v>
      </c>
    </row>
    <row r="13615" spans="25:27">
      <c r="Y13615">
        <v>620116</v>
      </c>
      <c r="Z13615" s="31">
        <v>44303</v>
      </c>
      <c r="AA13615">
        <v>6</v>
      </c>
    </row>
    <row r="13616" spans="25:27">
      <c r="Y13616">
        <v>620116</v>
      </c>
      <c r="Z13616" s="31">
        <v>44304</v>
      </c>
      <c r="AA13616">
        <v>12</v>
      </c>
    </row>
    <row r="13617" spans="25:27">
      <c r="Y13617">
        <v>620116</v>
      </c>
      <c r="Z13617" s="31">
        <v>44305</v>
      </c>
      <c r="AA13617">
        <v>0</v>
      </c>
    </row>
    <row r="13618" spans="25:27">
      <c r="Y13618">
        <v>620116</v>
      </c>
      <c r="Z13618" s="31">
        <v>44306</v>
      </c>
      <c r="AA13618">
        <v>0</v>
      </c>
    </row>
    <row r="13619" spans="25:27">
      <c r="Y13619">
        <v>620116</v>
      </c>
      <c r="Z13619" s="31">
        <v>44307</v>
      </c>
      <c r="AA13619">
        <v>0</v>
      </c>
    </row>
    <row r="13620" spans="25:27">
      <c r="Y13620">
        <v>620116</v>
      </c>
      <c r="Z13620" s="31">
        <v>44308</v>
      </c>
      <c r="AA13620">
        <v>0</v>
      </c>
    </row>
    <row r="13621" spans="25:27">
      <c r="Y13621">
        <v>620116</v>
      </c>
      <c r="Z13621" s="31">
        <v>44309</v>
      </c>
      <c r="AA13621">
        <v>0</v>
      </c>
    </row>
    <row r="13622" spans="25:27">
      <c r="Y13622">
        <v>620116</v>
      </c>
      <c r="Z13622" s="31">
        <v>44310</v>
      </c>
      <c r="AA13622">
        <v>0</v>
      </c>
    </row>
    <row r="13623" spans="25:27">
      <c r="Y13623">
        <v>620116</v>
      </c>
      <c r="Z13623" s="31">
        <v>44311</v>
      </c>
      <c r="AA13623">
        <v>0</v>
      </c>
    </row>
    <row r="13624" spans="25:27">
      <c r="Y13624">
        <v>620116</v>
      </c>
      <c r="Z13624" s="31">
        <v>44312</v>
      </c>
      <c r="AA13624">
        <v>0</v>
      </c>
    </row>
    <row r="13625" spans="25:27">
      <c r="Y13625">
        <v>620116</v>
      </c>
      <c r="Z13625" s="31">
        <v>44313</v>
      </c>
      <c r="AA13625">
        <v>0</v>
      </c>
    </row>
    <row r="13626" spans="25:27">
      <c r="Y13626">
        <v>620116</v>
      </c>
      <c r="Z13626" s="31">
        <v>44314</v>
      </c>
      <c r="AA13626">
        <v>0</v>
      </c>
    </row>
    <row r="13627" spans="25:27">
      <c r="Y13627">
        <v>620116</v>
      </c>
      <c r="Z13627" s="31">
        <v>44315</v>
      </c>
      <c r="AA13627">
        <v>10</v>
      </c>
    </row>
    <row r="13628" spans="25:27">
      <c r="Y13628">
        <v>620116</v>
      </c>
      <c r="Z13628" s="31">
        <v>44316</v>
      </c>
      <c r="AA13628">
        <v>0</v>
      </c>
    </row>
    <row r="13629" spans="25:27">
      <c r="Y13629">
        <v>620116</v>
      </c>
      <c r="Z13629" s="31">
        <v>44317</v>
      </c>
      <c r="AA13629">
        <v>0</v>
      </c>
    </row>
    <row r="13630" spans="25:27">
      <c r="Y13630">
        <v>620116</v>
      </c>
      <c r="Z13630" s="31">
        <v>44318</v>
      </c>
      <c r="AA13630">
        <v>10</v>
      </c>
    </row>
    <row r="13631" spans="25:27">
      <c r="Y13631">
        <v>620116</v>
      </c>
      <c r="Z13631" s="31">
        <v>44319</v>
      </c>
      <c r="AA13631">
        <v>12</v>
      </c>
    </row>
    <row r="13632" spans="25:27">
      <c r="Y13632">
        <v>620116</v>
      </c>
      <c r="Z13632" s="31">
        <v>44320</v>
      </c>
      <c r="AA13632">
        <v>17</v>
      </c>
    </row>
    <row r="13633" spans="25:27">
      <c r="Y13633">
        <v>620116</v>
      </c>
      <c r="Z13633" s="31">
        <v>44321</v>
      </c>
      <c r="AA13633">
        <v>13</v>
      </c>
    </row>
    <row r="13634" spans="25:27">
      <c r="Y13634">
        <v>620116</v>
      </c>
      <c r="Z13634" s="31">
        <v>44322</v>
      </c>
      <c r="AA13634">
        <v>15</v>
      </c>
    </row>
    <row r="13635" spans="25:27">
      <c r="Y13635">
        <v>620116</v>
      </c>
      <c r="Z13635" s="31">
        <v>44323</v>
      </c>
      <c r="AA13635">
        <v>14</v>
      </c>
    </row>
    <row r="13636" spans="25:27">
      <c r="Y13636">
        <v>620116</v>
      </c>
      <c r="Z13636" s="31">
        <v>44324</v>
      </c>
      <c r="AA13636">
        <v>8</v>
      </c>
    </row>
    <row r="13637" spans="25:27">
      <c r="Y13637">
        <v>620116</v>
      </c>
      <c r="Z13637" s="31">
        <v>44325</v>
      </c>
      <c r="AA13637">
        <v>17</v>
      </c>
    </row>
    <row r="13638" spans="25:27">
      <c r="Y13638">
        <v>620116</v>
      </c>
      <c r="Z13638" s="31">
        <v>44326</v>
      </c>
      <c r="AA13638">
        <v>18</v>
      </c>
    </row>
    <row r="13639" spans="25:27">
      <c r="Y13639">
        <v>620116</v>
      </c>
      <c r="Z13639" s="31">
        <v>44327</v>
      </c>
      <c r="AA13639">
        <v>19</v>
      </c>
    </row>
    <row r="13640" spans="25:27">
      <c r="Y13640">
        <v>620116</v>
      </c>
      <c r="Z13640" s="31">
        <v>44328</v>
      </c>
      <c r="AA13640">
        <v>9</v>
      </c>
    </row>
    <row r="13641" spans="25:27">
      <c r="Y13641">
        <v>620116</v>
      </c>
      <c r="Z13641" s="31">
        <v>44329</v>
      </c>
      <c r="AA13641">
        <v>17</v>
      </c>
    </row>
    <row r="13642" spans="25:27">
      <c r="Y13642">
        <v>620116</v>
      </c>
      <c r="Z13642" s="31">
        <v>44330</v>
      </c>
      <c r="AA13642">
        <v>6</v>
      </c>
    </row>
    <row r="13643" spans="25:27">
      <c r="Y13643">
        <v>620116</v>
      </c>
      <c r="Z13643" s="31">
        <v>44331</v>
      </c>
      <c r="AA13643">
        <v>18</v>
      </c>
    </row>
    <row r="13644" spans="25:27">
      <c r="Y13644">
        <v>620116</v>
      </c>
      <c r="Z13644" s="31">
        <v>44332</v>
      </c>
      <c r="AA13644">
        <v>18</v>
      </c>
    </row>
    <row r="13645" spans="25:27">
      <c r="Y13645">
        <v>620116</v>
      </c>
      <c r="Z13645" s="31">
        <v>44333</v>
      </c>
      <c r="AA13645">
        <v>16</v>
      </c>
    </row>
    <row r="13646" spans="25:27">
      <c r="Y13646">
        <v>620116</v>
      </c>
      <c r="Z13646" s="31">
        <v>44334</v>
      </c>
      <c r="AA13646">
        <v>19</v>
      </c>
    </row>
    <row r="13647" spans="25:27">
      <c r="Y13647">
        <v>620116</v>
      </c>
      <c r="Z13647" s="31">
        <v>44335</v>
      </c>
      <c r="AA13647">
        <v>16</v>
      </c>
    </row>
    <row r="13648" spans="25:27">
      <c r="Y13648">
        <v>620116</v>
      </c>
      <c r="Z13648" s="31">
        <v>44336</v>
      </c>
      <c r="AA13648">
        <v>9</v>
      </c>
    </row>
    <row r="13649" spans="25:27">
      <c r="Y13649">
        <v>620116</v>
      </c>
      <c r="Z13649" s="31">
        <v>44337</v>
      </c>
      <c r="AA13649">
        <v>11</v>
      </c>
    </row>
    <row r="13650" spans="25:27">
      <c r="Y13650">
        <v>620116</v>
      </c>
      <c r="Z13650" s="31">
        <v>44338</v>
      </c>
      <c r="AA13650">
        <v>12</v>
      </c>
    </row>
    <row r="13651" spans="25:27">
      <c r="Y13651">
        <v>620116</v>
      </c>
      <c r="Z13651" s="31">
        <v>44339</v>
      </c>
      <c r="AA13651">
        <v>22</v>
      </c>
    </row>
    <row r="13652" spans="25:27">
      <c r="Y13652">
        <v>620116</v>
      </c>
      <c r="Z13652" s="31">
        <v>44340</v>
      </c>
      <c r="AA13652">
        <v>17</v>
      </c>
    </row>
    <row r="13653" spans="25:27">
      <c r="Y13653">
        <v>620116</v>
      </c>
      <c r="Z13653" s="31">
        <v>44341</v>
      </c>
      <c r="AA13653">
        <v>9</v>
      </c>
    </row>
    <row r="13654" spans="25:27">
      <c r="Y13654">
        <v>620116</v>
      </c>
      <c r="Z13654" s="31">
        <v>44342</v>
      </c>
      <c r="AA13654">
        <v>11</v>
      </c>
    </row>
    <row r="13655" spans="25:27">
      <c r="Y13655">
        <v>620116</v>
      </c>
      <c r="Z13655" s="31">
        <v>44343</v>
      </c>
      <c r="AA13655">
        <v>8</v>
      </c>
    </row>
    <row r="13656" spans="25:27">
      <c r="Y13656">
        <v>620116</v>
      </c>
      <c r="Z13656" s="31">
        <v>44344</v>
      </c>
      <c r="AA13656">
        <v>17</v>
      </c>
    </row>
    <row r="13657" spans="25:27">
      <c r="Y13657">
        <v>620116</v>
      </c>
      <c r="Z13657" s="31">
        <v>44345</v>
      </c>
      <c r="AA13657">
        <v>19</v>
      </c>
    </row>
    <row r="13658" spans="25:27">
      <c r="Y13658">
        <v>620116</v>
      </c>
      <c r="Z13658" s="31">
        <v>44346</v>
      </c>
      <c r="AA13658">
        <v>14</v>
      </c>
    </row>
    <row r="13659" spans="25:27">
      <c r="Y13659">
        <v>620116</v>
      </c>
      <c r="Z13659" s="31">
        <v>44347</v>
      </c>
      <c r="AA13659">
        <v>17</v>
      </c>
    </row>
    <row r="13660" spans="25:27">
      <c r="Y13660">
        <v>620116</v>
      </c>
      <c r="Z13660" s="31">
        <v>44348</v>
      </c>
      <c r="AA13660">
        <v>0</v>
      </c>
    </row>
    <row r="13661" spans="25:27">
      <c r="Y13661">
        <v>620116</v>
      </c>
      <c r="Z13661" s="31">
        <v>44349</v>
      </c>
      <c r="AA13661">
        <v>0</v>
      </c>
    </row>
    <row r="13662" spans="25:27">
      <c r="Y13662">
        <v>620116</v>
      </c>
      <c r="Z13662" s="31">
        <v>44350</v>
      </c>
      <c r="AA13662">
        <v>15</v>
      </c>
    </row>
    <row r="13663" spans="25:27">
      <c r="Y13663">
        <v>620116</v>
      </c>
      <c r="Z13663" s="31">
        <v>44351</v>
      </c>
      <c r="AA13663">
        <v>17</v>
      </c>
    </row>
    <row r="13664" spans="25:27">
      <c r="Y13664">
        <v>620116</v>
      </c>
      <c r="Z13664" s="31">
        <v>44352</v>
      </c>
      <c r="AA13664">
        <v>9</v>
      </c>
    </row>
    <row r="13665" spans="25:27">
      <c r="Y13665">
        <v>620116</v>
      </c>
      <c r="Z13665" s="31">
        <v>44353</v>
      </c>
      <c r="AA13665">
        <v>18</v>
      </c>
    </row>
    <row r="13666" spans="25:27">
      <c r="Y13666">
        <v>620116</v>
      </c>
      <c r="Z13666" s="31">
        <v>44354</v>
      </c>
      <c r="AA13666">
        <v>18</v>
      </c>
    </row>
    <row r="13667" spans="25:27">
      <c r="Y13667">
        <v>620116</v>
      </c>
      <c r="Z13667" s="31">
        <v>44355</v>
      </c>
      <c r="AA13667">
        <v>13</v>
      </c>
    </row>
    <row r="13668" spans="25:27">
      <c r="Y13668">
        <v>620116</v>
      </c>
      <c r="Z13668" s="31">
        <v>44356</v>
      </c>
      <c r="AA13668">
        <v>8</v>
      </c>
    </row>
    <row r="13669" spans="25:27">
      <c r="Y13669">
        <v>620116</v>
      </c>
      <c r="Z13669" s="31">
        <v>44357</v>
      </c>
      <c r="AA13669">
        <v>11</v>
      </c>
    </row>
    <row r="13670" spans="25:27">
      <c r="Y13670">
        <v>620116</v>
      </c>
      <c r="Z13670" s="31">
        <v>44358</v>
      </c>
      <c r="AA13670">
        <v>14</v>
      </c>
    </row>
    <row r="13671" spans="25:27">
      <c r="Y13671">
        <v>620116</v>
      </c>
      <c r="Z13671" s="31">
        <v>44359</v>
      </c>
      <c r="AA13671">
        <v>0</v>
      </c>
    </row>
    <row r="13672" spans="25:27">
      <c r="Y13672">
        <v>620116</v>
      </c>
      <c r="Z13672" s="31">
        <v>44360</v>
      </c>
      <c r="AA13672">
        <v>0</v>
      </c>
    </row>
    <row r="13673" spans="25:27">
      <c r="Y13673">
        <v>620116</v>
      </c>
      <c r="Z13673" s="31">
        <v>44361</v>
      </c>
      <c r="AA13673">
        <v>0</v>
      </c>
    </row>
    <row r="13674" spans="25:27">
      <c r="Y13674">
        <v>620116</v>
      </c>
      <c r="Z13674" s="31">
        <v>44362</v>
      </c>
      <c r="AA13674">
        <v>0</v>
      </c>
    </row>
    <row r="13675" spans="25:27">
      <c r="Y13675">
        <v>620116</v>
      </c>
      <c r="Z13675" s="31">
        <v>44363</v>
      </c>
      <c r="AA13675">
        <v>0</v>
      </c>
    </row>
    <row r="13676" spans="25:27">
      <c r="Y13676">
        <v>620116</v>
      </c>
      <c r="Z13676" s="31">
        <v>44364</v>
      </c>
      <c r="AA13676">
        <v>12</v>
      </c>
    </row>
    <row r="13677" spans="25:27">
      <c r="Y13677">
        <v>620116</v>
      </c>
      <c r="Z13677" s="31">
        <v>44365</v>
      </c>
      <c r="AA13677">
        <v>8</v>
      </c>
    </row>
    <row r="13678" spans="25:27">
      <c r="Y13678">
        <v>620116</v>
      </c>
      <c r="Z13678" s="31">
        <v>44366</v>
      </c>
      <c r="AA13678">
        <v>14</v>
      </c>
    </row>
    <row r="13679" spans="25:27">
      <c r="Y13679">
        <v>620116</v>
      </c>
      <c r="Z13679" s="31">
        <v>44367</v>
      </c>
      <c r="AA13679">
        <v>7</v>
      </c>
    </row>
    <row r="13680" spans="25:27">
      <c r="Y13680">
        <v>620116</v>
      </c>
      <c r="Z13680" s="31">
        <v>44368</v>
      </c>
      <c r="AA13680">
        <v>18</v>
      </c>
    </row>
    <row r="13681" spans="25:27">
      <c r="Y13681">
        <v>620116</v>
      </c>
      <c r="Z13681" s="31">
        <v>44369</v>
      </c>
      <c r="AA13681">
        <v>9</v>
      </c>
    </row>
    <row r="13682" spans="25:27">
      <c r="Y13682">
        <v>620116</v>
      </c>
      <c r="Z13682" s="31">
        <v>44370</v>
      </c>
      <c r="AA13682">
        <v>15</v>
      </c>
    </row>
    <row r="13683" spans="25:27">
      <c r="Y13683">
        <v>620116</v>
      </c>
      <c r="Z13683" s="31">
        <v>44371</v>
      </c>
      <c r="AA13683">
        <v>16</v>
      </c>
    </row>
    <row r="13684" spans="25:27">
      <c r="Y13684">
        <v>620116</v>
      </c>
      <c r="Z13684" s="31">
        <v>44372</v>
      </c>
      <c r="AA13684">
        <v>0</v>
      </c>
    </row>
    <row r="13685" spans="25:27">
      <c r="Y13685">
        <v>620116</v>
      </c>
      <c r="Z13685" s="31">
        <v>44373</v>
      </c>
      <c r="AA13685">
        <v>23</v>
      </c>
    </row>
    <row r="13686" spans="25:27">
      <c r="Y13686">
        <v>620116</v>
      </c>
      <c r="Z13686" s="31">
        <v>44374</v>
      </c>
      <c r="AA13686">
        <v>19</v>
      </c>
    </row>
    <row r="13687" spans="25:27">
      <c r="Y13687">
        <v>620116</v>
      </c>
      <c r="Z13687" s="31">
        <v>44375</v>
      </c>
      <c r="AA13687">
        <v>12</v>
      </c>
    </row>
    <row r="13688" spans="25:27">
      <c r="Y13688">
        <v>620116</v>
      </c>
      <c r="Z13688" s="31">
        <v>44376</v>
      </c>
      <c r="AA13688">
        <v>15</v>
      </c>
    </row>
    <row r="13689" spans="25:27">
      <c r="Y13689">
        <v>620116</v>
      </c>
      <c r="Z13689" s="31">
        <v>44377</v>
      </c>
      <c r="AA13689">
        <v>10</v>
      </c>
    </row>
    <row r="13690" spans="25:27">
      <c r="Y13690">
        <v>620116</v>
      </c>
      <c r="Z13690" s="31">
        <v>44378</v>
      </c>
      <c r="AA13690">
        <v>15</v>
      </c>
    </row>
    <row r="13691" spans="25:27">
      <c r="Y13691">
        <v>620116</v>
      </c>
      <c r="Z13691" s="31">
        <v>44379</v>
      </c>
      <c r="AA13691">
        <v>0</v>
      </c>
    </row>
    <row r="13692" spans="25:27">
      <c r="Y13692">
        <v>620116</v>
      </c>
      <c r="Z13692" s="31">
        <v>44380</v>
      </c>
      <c r="AA13692">
        <v>0</v>
      </c>
    </row>
    <row r="13693" spans="25:27">
      <c r="Y13693">
        <v>620116</v>
      </c>
      <c r="Z13693" s="31">
        <v>44381</v>
      </c>
      <c r="AA13693">
        <v>18</v>
      </c>
    </row>
    <row r="13694" spans="25:27">
      <c r="Y13694">
        <v>620116</v>
      </c>
      <c r="Z13694" s="31">
        <v>44382</v>
      </c>
      <c r="AA13694">
        <v>14</v>
      </c>
    </row>
    <row r="13695" spans="25:27">
      <c r="Y13695">
        <v>620116</v>
      </c>
      <c r="Z13695" s="31">
        <v>44383</v>
      </c>
      <c r="AA13695">
        <v>15</v>
      </c>
    </row>
    <row r="13696" spans="25:27">
      <c r="Y13696">
        <v>620116</v>
      </c>
      <c r="Z13696" s="31">
        <v>44384</v>
      </c>
      <c r="AA13696">
        <v>17</v>
      </c>
    </row>
    <row r="13697" spans="25:27">
      <c r="Y13697">
        <v>620116</v>
      </c>
      <c r="Z13697" s="31">
        <v>44385</v>
      </c>
      <c r="AA13697">
        <v>11</v>
      </c>
    </row>
    <row r="13698" spans="25:27">
      <c r="Y13698">
        <v>620116</v>
      </c>
      <c r="Z13698" s="31">
        <v>44386</v>
      </c>
      <c r="AA13698">
        <v>13</v>
      </c>
    </row>
    <row r="13699" spans="25:27">
      <c r="Y13699">
        <v>620116</v>
      </c>
      <c r="Z13699" s="31">
        <v>44387</v>
      </c>
      <c r="AA13699">
        <v>5</v>
      </c>
    </row>
    <row r="13700" spans="25:27">
      <c r="Y13700">
        <v>620116</v>
      </c>
      <c r="Z13700" s="31">
        <v>44388</v>
      </c>
      <c r="AA13700">
        <v>7</v>
      </c>
    </row>
    <row r="13701" spans="25:27">
      <c r="Y13701">
        <v>620116</v>
      </c>
      <c r="Z13701" s="31">
        <v>44389</v>
      </c>
      <c r="AA13701">
        <v>0</v>
      </c>
    </row>
    <row r="13702" spans="25:27">
      <c r="Y13702">
        <v>620116</v>
      </c>
      <c r="Z13702" s="31">
        <v>44390</v>
      </c>
      <c r="AA13702">
        <v>0</v>
      </c>
    </row>
    <row r="13703" spans="25:27">
      <c r="Y13703">
        <v>620116</v>
      </c>
      <c r="Z13703" s="31">
        <v>44391</v>
      </c>
      <c r="AA13703">
        <v>0</v>
      </c>
    </row>
    <row r="13704" spans="25:27">
      <c r="Y13704">
        <v>620116</v>
      </c>
      <c r="Z13704" s="31">
        <v>44392</v>
      </c>
      <c r="AA13704">
        <v>0</v>
      </c>
    </row>
    <row r="13705" spans="25:27">
      <c r="Y13705">
        <v>620116</v>
      </c>
      <c r="Z13705" s="31">
        <v>44393</v>
      </c>
      <c r="AA13705">
        <v>0</v>
      </c>
    </row>
    <row r="13706" spans="25:27">
      <c r="Y13706">
        <v>620116</v>
      </c>
      <c r="Z13706" s="31">
        <v>44394</v>
      </c>
      <c r="AA13706">
        <v>0</v>
      </c>
    </row>
    <row r="13707" spans="25:27">
      <c r="Y13707">
        <v>620116</v>
      </c>
      <c r="Z13707" s="31">
        <v>44395</v>
      </c>
      <c r="AA13707">
        <v>0</v>
      </c>
    </row>
    <row r="13708" spans="25:27">
      <c r="Y13708">
        <v>620116</v>
      </c>
      <c r="Z13708" s="31">
        <v>44396</v>
      </c>
      <c r="AA13708">
        <v>0</v>
      </c>
    </row>
    <row r="13709" spans="25:27">
      <c r="Y13709">
        <v>620116</v>
      </c>
      <c r="Z13709" s="31">
        <v>44397</v>
      </c>
      <c r="AA13709">
        <v>0</v>
      </c>
    </row>
    <row r="13710" spans="25:27">
      <c r="Y13710">
        <v>620116</v>
      </c>
      <c r="Z13710" s="31">
        <v>44398</v>
      </c>
      <c r="AA13710">
        <v>0</v>
      </c>
    </row>
    <row r="13711" spans="25:27">
      <c r="Y13711">
        <v>620116</v>
      </c>
      <c r="Z13711" s="31">
        <v>44399</v>
      </c>
      <c r="AA13711">
        <v>0</v>
      </c>
    </row>
    <row r="13712" spans="25:27">
      <c r="Y13712">
        <v>620116</v>
      </c>
      <c r="Z13712" s="31">
        <v>44400</v>
      </c>
      <c r="AA13712">
        <v>0</v>
      </c>
    </row>
    <row r="13713" spans="25:27">
      <c r="Y13713">
        <v>620116</v>
      </c>
      <c r="Z13713" s="31">
        <v>44401</v>
      </c>
      <c r="AA13713">
        <v>0</v>
      </c>
    </row>
    <row r="13714" spans="25:27">
      <c r="Y13714">
        <v>620116</v>
      </c>
      <c r="Z13714" s="31">
        <v>44402</v>
      </c>
      <c r="AA13714">
        <v>0</v>
      </c>
    </row>
    <row r="13715" spans="25:27">
      <c r="Y13715">
        <v>620116</v>
      </c>
      <c r="Z13715" s="31">
        <v>44403</v>
      </c>
      <c r="AA13715">
        <v>0</v>
      </c>
    </row>
    <row r="13716" spans="25:27">
      <c r="Y13716">
        <v>620116</v>
      </c>
      <c r="Z13716" s="31">
        <v>44404</v>
      </c>
      <c r="AA13716">
        <v>0</v>
      </c>
    </row>
    <row r="13717" spans="25:27">
      <c r="Y13717">
        <v>620116</v>
      </c>
      <c r="Z13717" s="31">
        <v>44405</v>
      </c>
      <c r="AA13717">
        <v>0</v>
      </c>
    </row>
    <row r="13718" spans="25:27">
      <c r="Y13718">
        <v>620116</v>
      </c>
      <c r="Z13718" s="31">
        <v>44406</v>
      </c>
      <c r="AA13718">
        <v>0</v>
      </c>
    </row>
    <row r="13719" spans="25:27">
      <c r="Y13719">
        <v>620116</v>
      </c>
      <c r="Z13719" s="31">
        <v>44407</v>
      </c>
      <c r="AA13719">
        <v>0</v>
      </c>
    </row>
    <row r="13720" spans="25:27">
      <c r="Y13720">
        <v>620116</v>
      </c>
      <c r="Z13720" s="31">
        <v>44408</v>
      </c>
      <c r="AA13720">
        <v>0</v>
      </c>
    </row>
    <row r="13721" spans="25:27">
      <c r="Y13721">
        <v>620116</v>
      </c>
      <c r="Z13721" s="31">
        <v>44409</v>
      </c>
      <c r="AA13721">
        <v>0</v>
      </c>
    </row>
    <row r="13722" spans="25:27">
      <c r="Y13722">
        <v>620116</v>
      </c>
      <c r="Z13722" s="31">
        <v>44410</v>
      </c>
      <c r="AA13722">
        <v>0</v>
      </c>
    </row>
    <row r="13723" spans="25:27">
      <c r="Y13723">
        <v>620116</v>
      </c>
      <c r="Z13723" s="31">
        <v>44411</v>
      </c>
      <c r="AA13723">
        <v>0</v>
      </c>
    </row>
    <row r="13724" spans="25:27">
      <c r="Y13724">
        <v>620116</v>
      </c>
      <c r="Z13724" s="31">
        <v>44412</v>
      </c>
      <c r="AA13724">
        <v>0</v>
      </c>
    </row>
    <row r="13725" spans="25:27">
      <c r="Y13725">
        <v>620116</v>
      </c>
      <c r="Z13725" s="31">
        <v>44413</v>
      </c>
      <c r="AA13725">
        <v>0</v>
      </c>
    </row>
    <row r="13726" spans="25:27">
      <c r="Y13726">
        <v>620116</v>
      </c>
      <c r="Z13726" s="31">
        <v>44414</v>
      </c>
      <c r="AA13726">
        <v>0</v>
      </c>
    </row>
    <row r="13727" spans="25:27">
      <c r="Y13727">
        <v>620116</v>
      </c>
      <c r="Z13727" s="31">
        <v>44415</v>
      </c>
      <c r="AA13727">
        <v>0</v>
      </c>
    </row>
    <row r="13728" spans="25:27">
      <c r="Y13728">
        <v>620116</v>
      </c>
      <c r="Z13728" s="31">
        <v>44416</v>
      </c>
      <c r="AA13728">
        <v>0</v>
      </c>
    </row>
    <row r="13729" spans="25:27">
      <c r="Y13729">
        <v>620116</v>
      </c>
      <c r="Z13729" s="31">
        <v>44417</v>
      </c>
      <c r="AA13729">
        <v>0</v>
      </c>
    </row>
    <row r="13730" spans="25:27">
      <c r="Y13730">
        <v>620116</v>
      </c>
      <c r="Z13730" s="31">
        <v>44418</v>
      </c>
      <c r="AA13730">
        <v>0</v>
      </c>
    </row>
    <row r="13731" spans="25:27">
      <c r="Y13731">
        <v>620116</v>
      </c>
      <c r="Z13731" s="31">
        <v>44419</v>
      </c>
      <c r="AA13731">
        <v>0</v>
      </c>
    </row>
    <row r="13732" spans="25:27">
      <c r="Y13732">
        <v>620116</v>
      </c>
      <c r="Z13732" s="31">
        <v>44420</v>
      </c>
      <c r="AA13732">
        <v>0</v>
      </c>
    </row>
    <row r="13733" spans="25:27">
      <c r="Y13733">
        <v>620116</v>
      </c>
      <c r="Z13733" s="31">
        <v>44421</v>
      </c>
      <c r="AA13733">
        <v>0</v>
      </c>
    </row>
    <row r="13734" spans="25:27">
      <c r="Y13734">
        <v>620116</v>
      </c>
      <c r="Z13734" s="31">
        <v>44422</v>
      </c>
      <c r="AA13734">
        <v>0</v>
      </c>
    </row>
    <row r="13735" spans="25:27">
      <c r="Y13735">
        <v>620116</v>
      </c>
      <c r="Z13735" s="31">
        <v>44423</v>
      </c>
      <c r="AA13735">
        <v>0</v>
      </c>
    </row>
    <row r="13736" spans="25:27">
      <c r="Y13736">
        <v>620116</v>
      </c>
      <c r="Z13736" s="31">
        <v>44424</v>
      </c>
      <c r="AA13736">
        <v>0</v>
      </c>
    </row>
    <row r="13737" spans="25:27">
      <c r="Y13737">
        <v>620116</v>
      </c>
      <c r="Z13737" s="31">
        <v>44425</v>
      </c>
      <c r="AA13737">
        <v>0</v>
      </c>
    </row>
    <row r="13738" spans="25:27">
      <c r="Y13738">
        <v>620116</v>
      </c>
      <c r="Z13738" s="31">
        <v>44426</v>
      </c>
      <c r="AA13738">
        <v>0</v>
      </c>
    </row>
    <row r="13739" spans="25:27">
      <c r="Y13739">
        <v>620116</v>
      </c>
      <c r="Z13739" s="31">
        <v>44427</v>
      </c>
      <c r="AA13739">
        <v>0</v>
      </c>
    </row>
    <row r="13740" spans="25:27">
      <c r="Y13740">
        <v>620116</v>
      </c>
      <c r="Z13740" s="31">
        <v>44428</v>
      </c>
      <c r="AA13740">
        <v>0</v>
      </c>
    </row>
    <row r="13741" spans="25:27">
      <c r="Y13741">
        <v>620116</v>
      </c>
      <c r="Z13741" s="31">
        <v>44429</v>
      </c>
      <c r="AA13741">
        <v>0</v>
      </c>
    </row>
    <row r="13742" spans="25:27">
      <c r="Y13742">
        <v>620116</v>
      </c>
      <c r="Z13742" s="31">
        <v>44430</v>
      </c>
      <c r="AA13742">
        <v>0</v>
      </c>
    </row>
    <row r="13743" spans="25:27">
      <c r="Y13743">
        <v>620116</v>
      </c>
      <c r="Z13743" s="31">
        <v>44431</v>
      </c>
      <c r="AA13743">
        <v>0</v>
      </c>
    </row>
    <row r="13744" spans="25:27">
      <c r="Y13744">
        <v>620116</v>
      </c>
      <c r="Z13744" s="31">
        <v>44432</v>
      </c>
      <c r="AA13744">
        <v>0</v>
      </c>
    </row>
    <row r="13745" spans="25:27">
      <c r="Y13745">
        <v>620116</v>
      </c>
      <c r="Z13745" s="31">
        <v>44433</v>
      </c>
      <c r="AA13745">
        <v>0</v>
      </c>
    </row>
    <row r="13746" spans="25:27">
      <c r="Y13746">
        <v>620116</v>
      </c>
      <c r="Z13746" s="31">
        <v>44434</v>
      </c>
      <c r="AA13746">
        <v>0</v>
      </c>
    </row>
    <row r="13747" spans="25:27">
      <c r="Y13747">
        <v>620116</v>
      </c>
      <c r="Z13747" s="31">
        <v>44435</v>
      </c>
      <c r="AA13747">
        <v>0</v>
      </c>
    </row>
    <row r="13748" spans="25:27">
      <c r="Y13748">
        <v>620116</v>
      </c>
      <c r="Z13748" s="31">
        <v>44436</v>
      </c>
      <c r="AA13748">
        <v>0</v>
      </c>
    </row>
    <row r="13749" spans="25:27">
      <c r="Y13749">
        <v>620116</v>
      </c>
      <c r="Z13749" s="31">
        <v>44437</v>
      </c>
      <c r="AA13749">
        <v>0</v>
      </c>
    </row>
    <row r="13750" spans="25:27">
      <c r="Y13750">
        <v>620116</v>
      </c>
      <c r="Z13750" s="31">
        <v>44438</v>
      </c>
      <c r="AA13750">
        <v>0</v>
      </c>
    </row>
    <row r="13751" spans="25:27">
      <c r="Y13751">
        <v>620116</v>
      </c>
      <c r="Z13751" s="31">
        <v>44439</v>
      </c>
      <c r="AA13751">
        <v>0</v>
      </c>
    </row>
    <row r="13752" spans="25:27">
      <c r="Y13752">
        <v>620116</v>
      </c>
      <c r="Z13752" s="31">
        <v>44440</v>
      </c>
      <c r="AA13752">
        <v>0</v>
      </c>
    </row>
    <row r="13753" spans="25:27">
      <c r="Y13753">
        <v>620116</v>
      </c>
      <c r="Z13753" s="31">
        <v>44441</v>
      </c>
      <c r="AA13753">
        <v>0</v>
      </c>
    </row>
    <row r="13754" spans="25:27">
      <c r="Y13754">
        <v>620116</v>
      </c>
      <c r="Z13754" s="31">
        <v>44442</v>
      </c>
      <c r="AA13754">
        <v>0</v>
      </c>
    </row>
    <row r="13755" spans="25:27">
      <c r="Y13755">
        <v>620116</v>
      </c>
      <c r="Z13755" s="31">
        <v>44443</v>
      </c>
      <c r="AA13755">
        <v>0</v>
      </c>
    </row>
    <row r="13756" spans="25:27">
      <c r="Y13756">
        <v>620116</v>
      </c>
      <c r="Z13756" s="31">
        <v>44444</v>
      </c>
      <c r="AA13756">
        <v>0</v>
      </c>
    </row>
    <row r="13757" spans="25:27">
      <c r="Y13757">
        <v>620116</v>
      </c>
      <c r="Z13757" s="31">
        <v>44445</v>
      </c>
      <c r="AA13757">
        <v>0</v>
      </c>
    </row>
    <row r="13758" spans="25:27">
      <c r="Y13758">
        <v>620116</v>
      </c>
      <c r="Z13758" s="31">
        <v>44446</v>
      </c>
      <c r="AA13758">
        <v>0</v>
      </c>
    </row>
    <row r="13759" spans="25:27">
      <c r="Y13759">
        <v>620116</v>
      </c>
      <c r="Z13759" s="31">
        <v>44447</v>
      </c>
      <c r="AA13759">
        <v>0</v>
      </c>
    </row>
    <row r="13760" spans="25:27">
      <c r="Y13760">
        <v>620116</v>
      </c>
      <c r="Z13760" s="31">
        <v>44448</v>
      </c>
      <c r="AA13760">
        <v>0</v>
      </c>
    </row>
    <row r="13761" spans="25:27">
      <c r="Y13761">
        <v>620116</v>
      </c>
      <c r="Z13761" s="31">
        <v>44449</v>
      </c>
      <c r="AA13761">
        <v>0</v>
      </c>
    </row>
    <row r="13762" spans="25:27">
      <c r="Y13762">
        <v>620116</v>
      </c>
      <c r="Z13762" s="31">
        <v>44450</v>
      </c>
      <c r="AA13762">
        <v>0</v>
      </c>
    </row>
    <row r="13763" spans="25:27">
      <c r="Y13763">
        <v>620116</v>
      </c>
      <c r="Z13763" s="31">
        <v>44451</v>
      </c>
      <c r="AA13763">
        <v>0</v>
      </c>
    </row>
    <row r="13764" spans="25:27">
      <c r="Y13764">
        <v>620116</v>
      </c>
      <c r="Z13764" s="31">
        <v>44452</v>
      </c>
      <c r="AA13764">
        <v>0</v>
      </c>
    </row>
    <row r="13765" spans="25:27">
      <c r="Y13765">
        <v>620116</v>
      </c>
      <c r="Z13765" s="31">
        <v>44453</v>
      </c>
      <c r="AA13765">
        <v>0</v>
      </c>
    </row>
    <row r="13766" spans="25:27">
      <c r="Y13766">
        <v>620116</v>
      </c>
      <c r="Z13766" s="31">
        <v>44454</v>
      </c>
      <c r="AA13766">
        <v>0</v>
      </c>
    </row>
    <row r="13767" spans="25:27">
      <c r="Y13767">
        <v>620116</v>
      </c>
      <c r="Z13767" s="31">
        <v>44455</v>
      </c>
      <c r="AA13767">
        <v>0</v>
      </c>
    </row>
    <row r="13768" spans="25:27">
      <c r="Y13768">
        <v>620116</v>
      </c>
      <c r="Z13768" s="31">
        <v>44456</v>
      </c>
      <c r="AA13768">
        <v>0</v>
      </c>
    </row>
    <row r="13769" spans="25:27">
      <c r="Y13769">
        <v>620116</v>
      </c>
      <c r="Z13769" s="31">
        <v>44457</v>
      </c>
      <c r="AA13769">
        <v>0</v>
      </c>
    </row>
    <row r="13770" spans="25:27">
      <c r="Y13770">
        <v>620116</v>
      </c>
      <c r="Z13770" s="31">
        <v>44458</v>
      </c>
      <c r="AA13770">
        <v>0</v>
      </c>
    </row>
    <row r="13771" spans="25:27">
      <c r="Y13771">
        <v>620116</v>
      </c>
      <c r="Z13771" s="31">
        <v>44459</v>
      </c>
      <c r="AA13771">
        <v>0</v>
      </c>
    </row>
    <row r="13772" spans="25:27">
      <c r="Y13772">
        <v>620116</v>
      </c>
      <c r="Z13772" s="31">
        <v>44460</v>
      </c>
      <c r="AA13772">
        <v>0</v>
      </c>
    </row>
    <row r="13773" spans="25:27">
      <c r="Y13773">
        <v>620116</v>
      </c>
      <c r="Z13773" s="31">
        <v>44461</v>
      </c>
      <c r="AA13773">
        <v>0</v>
      </c>
    </row>
    <row r="13774" spans="25:27">
      <c r="Y13774">
        <v>620116</v>
      </c>
      <c r="Z13774" s="31">
        <v>44462</v>
      </c>
      <c r="AA13774">
        <v>0</v>
      </c>
    </row>
    <row r="13775" spans="25:27">
      <c r="Y13775">
        <v>620116</v>
      </c>
      <c r="Z13775" s="31">
        <v>44463</v>
      </c>
      <c r="AA13775">
        <v>0</v>
      </c>
    </row>
    <row r="13776" spans="25:27">
      <c r="Y13776">
        <v>620116</v>
      </c>
      <c r="Z13776" s="31">
        <v>44464</v>
      </c>
      <c r="AA13776">
        <v>0</v>
      </c>
    </row>
    <row r="13777" spans="25:27">
      <c r="Y13777">
        <v>620116</v>
      </c>
      <c r="Z13777" s="31">
        <v>44465</v>
      </c>
      <c r="AA13777">
        <v>0</v>
      </c>
    </row>
    <row r="13778" spans="25:27">
      <c r="Y13778">
        <v>620116</v>
      </c>
      <c r="Z13778" s="31">
        <v>44466</v>
      </c>
      <c r="AA13778">
        <v>0</v>
      </c>
    </row>
    <row r="13779" spans="25:27">
      <c r="Y13779">
        <v>620116</v>
      </c>
      <c r="Z13779" s="31">
        <v>44467</v>
      </c>
      <c r="AA13779">
        <v>0</v>
      </c>
    </row>
    <row r="13780" spans="25:27">
      <c r="Y13780">
        <v>620116</v>
      </c>
      <c r="Z13780" s="31">
        <v>44468</v>
      </c>
      <c r="AA13780">
        <v>0</v>
      </c>
    </row>
    <row r="13781" spans="25:27">
      <c r="Y13781">
        <v>620116</v>
      </c>
      <c r="Z13781" s="31">
        <v>44469</v>
      </c>
      <c r="AA13781">
        <v>0</v>
      </c>
    </row>
    <row r="13782" spans="25:27">
      <c r="Y13782">
        <v>620116</v>
      </c>
      <c r="Z13782" s="31">
        <v>44470</v>
      </c>
      <c r="AA13782">
        <v>0</v>
      </c>
    </row>
    <row r="13783" spans="25:27">
      <c r="Y13783">
        <v>620116</v>
      </c>
      <c r="Z13783" s="31">
        <v>44471</v>
      </c>
      <c r="AA13783">
        <v>0</v>
      </c>
    </row>
    <row r="13784" spans="25:27">
      <c r="Y13784">
        <v>620116</v>
      </c>
      <c r="Z13784" s="31">
        <v>44472</v>
      </c>
      <c r="AA13784">
        <v>0</v>
      </c>
    </row>
    <row r="13785" spans="25:27">
      <c r="Y13785">
        <v>620116</v>
      </c>
      <c r="Z13785" s="31">
        <v>44473</v>
      </c>
      <c r="AA13785">
        <v>0</v>
      </c>
    </row>
    <row r="13786" spans="25:27">
      <c r="Y13786">
        <v>620116</v>
      </c>
      <c r="Z13786" s="31">
        <v>44474</v>
      </c>
      <c r="AA13786">
        <v>0</v>
      </c>
    </row>
    <row r="13787" spans="25:27">
      <c r="Y13787">
        <v>620116</v>
      </c>
      <c r="Z13787" s="31">
        <v>44475</v>
      </c>
      <c r="AA13787">
        <v>0</v>
      </c>
    </row>
    <row r="13788" spans="25:27">
      <c r="Y13788">
        <v>620116</v>
      </c>
      <c r="Z13788" s="31">
        <v>44476</v>
      </c>
      <c r="AA13788">
        <v>0</v>
      </c>
    </row>
    <row r="13789" spans="25:27">
      <c r="Y13789">
        <v>620116</v>
      </c>
      <c r="Z13789" s="31">
        <v>44477</v>
      </c>
      <c r="AA13789">
        <v>0</v>
      </c>
    </row>
    <row r="13790" spans="25:27">
      <c r="Y13790">
        <v>620116</v>
      </c>
      <c r="Z13790" s="31">
        <v>44478</v>
      </c>
      <c r="AA13790">
        <v>0</v>
      </c>
    </row>
    <row r="13791" spans="25:27">
      <c r="Y13791">
        <v>620116</v>
      </c>
      <c r="Z13791" s="31">
        <v>44479</v>
      </c>
      <c r="AA13791">
        <v>0</v>
      </c>
    </row>
    <row r="13792" spans="25:27">
      <c r="Y13792">
        <v>620116</v>
      </c>
      <c r="Z13792" s="31">
        <v>44480</v>
      </c>
      <c r="AA13792">
        <v>0</v>
      </c>
    </row>
    <row r="13793" spans="25:27">
      <c r="Y13793">
        <v>620116</v>
      </c>
      <c r="Z13793" s="31">
        <v>44481</v>
      </c>
      <c r="AA13793">
        <v>0</v>
      </c>
    </row>
    <row r="13794" spans="25:27">
      <c r="Y13794">
        <v>620116</v>
      </c>
      <c r="Z13794" s="31">
        <v>44482</v>
      </c>
      <c r="AA13794">
        <v>0</v>
      </c>
    </row>
    <row r="13795" spans="25:27">
      <c r="Y13795">
        <v>620116</v>
      </c>
      <c r="Z13795" s="31">
        <v>44483</v>
      </c>
      <c r="AA13795">
        <v>0</v>
      </c>
    </row>
    <row r="13796" spans="25:27">
      <c r="Y13796">
        <v>620116</v>
      </c>
      <c r="Z13796" s="31">
        <v>44484</v>
      </c>
      <c r="AA13796">
        <v>0</v>
      </c>
    </row>
    <row r="13797" spans="25:27">
      <c r="Y13797">
        <v>620116</v>
      </c>
      <c r="Z13797" s="31">
        <v>44485</v>
      </c>
      <c r="AA13797">
        <v>0</v>
      </c>
    </row>
    <row r="13798" spans="25:27">
      <c r="Y13798">
        <v>620116</v>
      </c>
      <c r="Z13798" s="31">
        <v>44486</v>
      </c>
      <c r="AA13798">
        <v>0</v>
      </c>
    </row>
    <row r="13799" spans="25:27">
      <c r="Y13799">
        <v>620116</v>
      </c>
      <c r="Z13799" s="31">
        <v>44487</v>
      </c>
      <c r="AA13799">
        <v>0</v>
      </c>
    </row>
    <row r="13800" spans="25:27">
      <c r="Y13800">
        <v>620116</v>
      </c>
      <c r="Z13800" s="31">
        <v>44488</v>
      </c>
      <c r="AA13800">
        <v>0</v>
      </c>
    </row>
    <row r="13801" spans="25:27">
      <c r="Y13801">
        <v>620116</v>
      </c>
      <c r="Z13801" s="31">
        <v>44489</v>
      </c>
      <c r="AA13801">
        <v>0</v>
      </c>
    </row>
    <row r="13802" spans="25:27">
      <c r="Y13802">
        <v>620116</v>
      </c>
      <c r="Z13802" s="31">
        <v>44490</v>
      </c>
      <c r="AA13802">
        <v>0</v>
      </c>
    </row>
    <row r="13803" spans="25:27">
      <c r="Y13803">
        <v>620116</v>
      </c>
      <c r="Z13803" s="31">
        <v>44491</v>
      </c>
      <c r="AA13803">
        <v>0</v>
      </c>
    </row>
    <row r="13804" spans="25:27">
      <c r="Y13804">
        <v>620116</v>
      </c>
      <c r="Z13804" s="31">
        <v>44492</v>
      </c>
      <c r="AA13804">
        <v>0</v>
      </c>
    </row>
    <row r="13805" spans="25:27">
      <c r="Y13805">
        <v>620116</v>
      </c>
      <c r="Z13805" s="31">
        <v>44493</v>
      </c>
      <c r="AA13805">
        <v>0</v>
      </c>
    </row>
    <row r="13806" spans="25:27">
      <c r="Y13806">
        <v>620116</v>
      </c>
      <c r="Z13806" s="31">
        <v>44494</v>
      </c>
      <c r="AA13806">
        <v>0</v>
      </c>
    </row>
    <row r="13807" spans="25:27">
      <c r="Y13807">
        <v>620116</v>
      </c>
      <c r="Z13807" s="31">
        <v>44495</v>
      </c>
      <c r="AA13807">
        <v>0</v>
      </c>
    </row>
    <row r="13808" spans="25:27">
      <c r="Y13808">
        <v>620116</v>
      </c>
      <c r="Z13808" s="31">
        <v>44496</v>
      </c>
      <c r="AA13808">
        <v>0</v>
      </c>
    </row>
    <row r="13809" spans="25:27">
      <c r="Y13809">
        <v>620116</v>
      </c>
      <c r="Z13809" s="31">
        <v>44497</v>
      </c>
      <c r="AA13809">
        <v>0</v>
      </c>
    </row>
    <row r="13810" spans="25:27">
      <c r="Y13810">
        <v>620116</v>
      </c>
      <c r="Z13810" s="31">
        <v>44498</v>
      </c>
      <c r="AA13810">
        <v>0</v>
      </c>
    </row>
    <row r="13811" spans="25:27">
      <c r="Y13811">
        <v>620116</v>
      </c>
      <c r="Z13811" s="31">
        <v>44499</v>
      </c>
      <c r="AA13811">
        <v>0</v>
      </c>
    </row>
    <row r="13812" spans="25:27">
      <c r="Y13812">
        <v>620116</v>
      </c>
      <c r="Z13812" s="31">
        <v>44500</v>
      </c>
      <c r="AA13812">
        <v>0</v>
      </c>
    </row>
    <row r="13813" spans="25:27">
      <c r="Y13813">
        <v>620116</v>
      </c>
      <c r="Z13813" s="31">
        <v>44501</v>
      </c>
      <c r="AA13813">
        <v>0</v>
      </c>
    </row>
    <row r="13814" spans="25:27">
      <c r="Y13814">
        <v>620116</v>
      </c>
      <c r="Z13814" s="31">
        <v>44502</v>
      </c>
      <c r="AA13814">
        <v>0</v>
      </c>
    </row>
    <row r="13815" spans="25:27">
      <c r="Y13815">
        <v>620116</v>
      </c>
      <c r="Z13815" s="31">
        <v>44503</v>
      </c>
      <c r="AA13815">
        <v>0</v>
      </c>
    </row>
    <row r="13816" spans="25:27">
      <c r="Y13816">
        <v>620116</v>
      </c>
      <c r="Z13816" s="31">
        <v>44504</v>
      </c>
      <c r="AA13816">
        <v>0</v>
      </c>
    </row>
    <row r="13817" spans="25:27">
      <c r="Y13817">
        <v>620116</v>
      </c>
      <c r="Z13817" s="31">
        <v>44505</v>
      </c>
      <c r="AA13817">
        <v>0</v>
      </c>
    </row>
    <row r="13818" spans="25:27">
      <c r="Y13818">
        <v>620116</v>
      </c>
      <c r="Z13818" s="31">
        <v>44506</v>
      </c>
      <c r="AA13818">
        <v>0</v>
      </c>
    </row>
    <row r="13819" spans="25:27">
      <c r="Y13819">
        <v>620116</v>
      </c>
      <c r="Z13819" s="31">
        <v>44507</v>
      </c>
      <c r="AA13819">
        <v>0</v>
      </c>
    </row>
    <row r="13820" spans="25:27">
      <c r="Y13820">
        <v>620116</v>
      </c>
      <c r="Z13820" s="31">
        <v>44508</v>
      </c>
      <c r="AA13820">
        <v>0</v>
      </c>
    </row>
    <row r="13821" spans="25:27">
      <c r="Y13821">
        <v>620116</v>
      </c>
      <c r="Z13821" s="31">
        <v>44509</v>
      </c>
      <c r="AA13821">
        <v>0</v>
      </c>
    </row>
    <row r="13822" spans="25:27">
      <c r="Y13822">
        <v>620116</v>
      </c>
      <c r="Z13822" s="31">
        <v>44510</v>
      </c>
      <c r="AA13822">
        <v>0</v>
      </c>
    </row>
    <row r="13823" spans="25:27">
      <c r="Y13823">
        <v>620116</v>
      </c>
      <c r="Z13823" s="31">
        <v>44511</v>
      </c>
      <c r="AA13823">
        <v>0</v>
      </c>
    </row>
    <row r="13824" spans="25:27">
      <c r="Y13824">
        <v>620116</v>
      </c>
      <c r="Z13824" s="31">
        <v>44512</v>
      </c>
      <c r="AA13824">
        <v>0</v>
      </c>
    </row>
    <row r="13825" spans="25:27">
      <c r="Y13825">
        <v>620116</v>
      </c>
      <c r="Z13825" s="31">
        <v>44513</v>
      </c>
      <c r="AA13825">
        <v>0</v>
      </c>
    </row>
    <row r="13826" spans="25:27">
      <c r="Y13826">
        <v>620116</v>
      </c>
      <c r="Z13826" s="31">
        <v>44514</v>
      </c>
      <c r="AA13826">
        <v>0</v>
      </c>
    </row>
    <row r="13827" spans="25:27">
      <c r="Y13827">
        <v>620116</v>
      </c>
      <c r="Z13827" s="31">
        <v>44515</v>
      </c>
      <c r="AA13827">
        <v>0</v>
      </c>
    </row>
    <row r="13828" spans="25:27">
      <c r="Y13828">
        <v>620116</v>
      </c>
      <c r="Z13828" s="31">
        <v>44516</v>
      </c>
      <c r="AA13828">
        <v>0</v>
      </c>
    </row>
    <row r="13829" spans="25:27">
      <c r="Y13829">
        <v>620116</v>
      </c>
      <c r="Z13829" s="31">
        <v>44517</v>
      </c>
      <c r="AA13829">
        <v>22</v>
      </c>
    </row>
    <row r="13830" spans="25:27">
      <c r="Y13830">
        <v>620116</v>
      </c>
      <c r="Z13830" s="31">
        <v>44518</v>
      </c>
      <c r="AA13830">
        <v>13</v>
      </c>
    </row>
    <row r="13831" spans="25:27">
      <c r="Y13831">
        <v>620116</v>
      </c>
      <c r="Z13831" s="31">
        <v>44519</v>
      </c>
      <c r="AA13831">
        <v>5</v>
      </c>
    </row>
    <row r="13832" spans="25:27">
      <c r="Y13832">
        <v>620116</v>
      </c>
      <c r="Z13832" s="31">
        <v>44520</v>
      </c>
      <c r="AA13832">
        <v>17</v>
      </c>
    </row>
    <row r="13833" spans="25:27">
      <c r="Y13833">
        <v>620116</v>
      </c>
      <c r="Z13833" s="31">
        <v>44521</v>
      </c>
      <c r="AA13833">
        <v>16</v>
      </c>
    </row>
    <row r="13834" spans="25:27">
      <c r="Y13834">
        <v>620116</v>
      </c>
      <c r="Z13834" s="31">
        <v>44522</v>
      </c>
      <c r="AA13834">
        <v>4</v>
      </c>
    </row>
    <row r="13835" spans="25:27">
      <c r="Y13835">
        <v>620116</v>
      </c>
      <c r="Z13835" s="31">
        <v>44523</v>
      </c>
      <c r="AA13835">
        <v>0</v>
      </c>
    </row>
    <row r="13836" spans="25:27">
      <c r="Y13836">
        <v>620116</v>
      </c>
      <c r="Z13836" s="31">
        <v>44524</v>
      </c>
      <c r="AA13836">
        <v>17</v>
      </c>
    </row>
    <row r="13837" spans="25:27">
      <c r="Y13837">
        <v>620116</v>
      </c>
      <c r="Z13837" s="31">
        <v>44525</v>
      </c>
      <c r="AA13837">
        <v>13</v>
      </c>
    </row>
    <row r="13838" spans="25:27">
      <c r="Y13838">
        <v>620116</v>
      </c>
      <c r="Z13838" s="31">
        <v>44526</v>
      </c>
      <c r="AA13838">
        <v>17</v>
      </c>
    </row>
    <row r="13839" spans="25:27">
      <c r="Y13839">
        <v>620116</v>
      </c>
      <c r="Z13839" s="31">
        <v>44527</v>
      </c>
      <c r="AA13839">
        <v>11</v>
      </c>
    </row>
    <row r="13840" spans="25:27">
      <c r="Y13840">
        <v>620116</v>
      </c>
      <c r="Z13840" s="31">
        <v>44528</v>
      </c>
      <c r="AA13840">
        <v>0</v>
      </c>
    </row>
    <row r="13841" spans="25:27">
      <c r="Y13841">
        <v>620116</v>
      </c>
      <c r="Z13841" s="31">
        <v>44529</v>
      </c>
      <c r="AA13841">
        <v>0</v>
      </c>
    </row>
    <row r="13842" spans="25:27">
      <c r="Y13842">
        <v>620116</v>
      </c>
      <c r="Z13842" s="31">
        <v>44530</v>
      </c>
      <c r="AA13842">
        <v>0</v>
      </c>
    </row>
    <row r="13843" spans="25:27">
      <c r="Y13843">
        <v>620116</v>
      </c>
      <c r="Z13843" s="31">
        <v>44531</v>
      </c>
      <c r="AA13843">
        <v>0</v>
      </c>
    </row>
    <row r="13844" spans="25:27">
      <c r="Y13844">
        <v>620116</v>
      </c>
      <c r="Z13844" s="31">
        <v>44532</v>
      </c>
      <c r="AA13844">
        <v>5</v>
      </c>
    </row>
    <row r="13845" spans="25:27">
      <c r="Y13845">
        <v>620116</v>
      </c>
      <c r="Z13845" s="31">
        <v>44533</v>
      </c>
      <c r="AA13845">
        <v>0</v>
      </c>
    </row>
    <row r="13846" spans="25:27">
      <c r="Y13846">
        <v>620116</v>
      </c>
      <c r="Z13846" s="31">
        <v>44534</v>
      </c>
      <c r="AA13846">
        <v>0</v>
      </c>
    </row>
    <row r="13847" spans="25:27">
      <c r="Y13847">
        <v>620116</v>
      </c>
      <c r="Z13847" s="31">
        <v>44535</v>
      </c>
      <c r="AA13847">
        <v>0</v>
      </c>
    </row>
    <row r="13848" spans="25:27">
      <c r="Y13848">
        <v>620116</v>
      </c>
      <c r="Z13848" s="31">
        <v>44536</v>
      </c>
      <c r="AA13848">
        <v>0</v>
      </c>
    </row>
    <row r="13849" spans="25:27">
      <c r="Y13849">
        <v>620116</v>
      </c>
      <c r="Z13849" s="31">
        <v>44537</v>
      </c>
      <c r="AA13849">
        <v>0</v>
      </c>
    </row>
    <row r="13850" spans="25:27">
      <c r="Y13850">
        <v>620116</v>
      </c>
      <c r="Z13850" s="31">
        <v>44538</v>
      </c>
      <c r="AA13850">
        <v>0</v>
      </c>
    </row>
    <row r="13851" spans="25:27">
      <c r="Y13851">
        <v>620116</v>
      </c>
      <c r="Z13851" s="31">
        <v>44539</v>
      </c>
      <c r="AA13851">
        <v>0</v>
      </c>
    </row>
    <row r="13852" spans="25:27">
      <c r="Y13852">
        <v>620116</v>
      </c>
      <c r="Z13852" s="31">
        <v>44540</v>
      </c>
      <c r="AA13852">
        <v>0</v>
      </c>
    </row>
    <row r="13853" spans="25:27">
      <c r="Y13853">
        <v>620116</v>
      </c>
      <c r="Z13853" s="31">
        <v>44541</v>
      </c>
      <c r="AA13853">
        <v>0</v>
      </c>
    </row>
    <row r="13854" spans="25:27">
      <c r="Y13854">
        <v>620116</v>
      </c>
      <c r="Z13854" s="31">
        <v>44542</v>
      </c>
      <c r="AA13854">
        <v>0</v>
      </c>
    </row>
    <row r="13855" spans="25:27">
      <c r="Y13855">
        <v>620116</v>
      </c>
      <c r="Z13855" s="31">
        <v>44543</v>
      </c>
      <c r="AA13855">
        <v>0</v>
      </c>
    </row>
    <row r="13856" spans="25:27">
      <c r="Y13856">
        <v>620116</v>
      </c>
      <c r="Z13856" s="31">
        <v>44544</v>
      </c>
      <c r="AA13856">
        <v>0</v>
      </c>
    </row>
    <row r="13857" spans="25:27">
      <c r="Y13857">
        <v>620116</v>
      </c>
      <c r="Z13857" s="31">
        <v>44545</v>
      </c>
      <c r="AA13857">
        <v>0</v>
      </c>
    </row>
    <row r="13858" spans="25:27">
      <c r="Y13858">
        <v>620116</v>
      </c>
      <c r="Z13858" s="31">
        <v>44546</v>
      </c>
      <c r="AA13858">
        <v>0</v>
      </c>
    </row>
    <row r="13859" spans="25:27">
      <c r="Y13859">
        <v>620116</v>
      </c>
      <c r="Z13859" s="31">
        <v>44547</v>
      </c>
      <c r="AA13859">
        <v>0</v>
      </c>
    </row>
    <row r="13860" spans="25:27">
      <c r="Y13860">
        <v>620116</v>
      </c>
      <c r="Z13860" s="31">
        <v>44548</v>
      </c>
      <c r="AA13860">
        <v>0</v>
      </c>
    </row>
    <row r="13861" spans="25:27">
      <c r="Y13861">
        <v>620116</v>
      </c>
      <c r="Z13861" s="31">
        <v>44549</v>
      </c>
      <c r="AA13861">
        <v>0</v>
      </c>
    </row>
    <row r="13862" spans="25:27">
      <c r="Y13862">
        <v>620116</v>
      </c>
      <c r="Z13862" s="31">
        <v>44550</v>
      </c>
      <c r="AA13862">
        <v>0</v>
      </c>
    </row>
    <row r="13863" spans="25:27">
      <c r="Y13863">
        <v>620116</v>
      </c>
      <c r="Z13863" s="31">
        <v>44551</v>
      </c>
      <c r="AA13863">
        <v>0</v>
      </c>
    </row>
    <row r="13864" spans="25:27">
      <c r="Y13864">
        <v>620116</v>
      </c>
      <c r="Z13864" s="31">
        <v>44552</v>
      </c>
      <c r="AA13864">
        <v>0</v>
      </c>
    </row>
    <row r="13865" spans="25:27">
      <c r="Y13865">
        <v>620116</v>
      </c>
      <c r="Z13865" s="31">
        <v>44553</v>
      </c>
      <c r="AA13865">
        <v>0</v>
      </c>
    </row>
    <row r="13866" spans="25:27">
      <c r="Y13866">
        <v>620116</v>
      </c>
      <c r="Z13866" s="31">
        <v>44554</v>
      </c>
      <c r="AA13866">
        <v>0</v>
      </c>
    </row>
    <row r="13867" spans="25:27">
      <c r="Y13867">
        <v>620116</v>
      </c>
      <c r="Z13867" s="31">
        <v>44555</v>
      </c>
      <c r="AA13867">
        <v>0</v>
      </c>
    </row>
    <row r="13868" spans="25:27">
      <c r="Y13868">
        <v>620116</v>
      </c>
      <c r="Z13868" s="31">
        <v>44556</v>
      </c>
      <c r="AA13868">
        <v>0</v>
      </c>
    </row>
    <row r="13869" spans="25:27">
      <c r="Y13869">
        <v>620116</v>
      </c>
      <c r="Z13869" s="31">
        <v>44557</v>
      </c>
      <c r="AA13869">
        <v>0</v>
      </c>
    </row>
    <row r="13870" spans="25:27">
      <c r="Y13870">
        <v>620116</v>
      </c>
      <c r="Z13870" s="31">
        <v>44558</v>
      </c>
      <c r="AA13870">
        <v>0</v>
      </c>
    </row>
    <row r="13871" spans="25:27">
      <c r="Y13871">
        <v>620116</v>
      </c>
      <c r="Z13871" s="31">
        <v>44559</v>
      </c>
      <c r="AA13871">
        <v>14</v>
      </c>
    </row>
    <row r="13872" spans="25:27">
      <c r="Y13872">
        <v>620116</v>
      </c>
      <c r="Z13872" s="31">
        <v>44560</v>
      </c>
      <c r="AA13872">
        <v>4</v>
      </c>
    </row>
    <row r="13873" spans="25:27">
      <c r="Y13873">
        <v>620116</v>
      </c>
      <c r="Z13873" s="31">
        <v>44561</v>
      </c>
      <c r="AA13873">
        <v>0</v>
      </c>
    </row>
    <row r="13874" spans="25:27">
      <c r="Y13874">
        <v>620116</v>
      </c>
      <c r="Z13874" s="31">
        <v>44562</v>
      </c>
      <c r="AA13874">
        <v>0</v>
      </c>
    </row>
    <row r="13875" spans="25:27">
      <c r="Y13875">
        <v>620116</v>
      </c>
      <c r="Z13875" s="31">
        <v>44563</v>
      </c>
      <c r="AA13875">
        <v>0</v>
      </c>
    </row>
    <row r="13876" spans="25:27">
      <c r="Y13876">
        <v>620116</v>
      </c>
      <c r="Z13876" s="31">
        <v>44564</v>
      </c>
      <c r="AA13876">
        <v>0</v>
      </c>
    </row>
    <row r="13877" spans="25:27">
      <c r="Y13877">
        <v>620116</v>
      </c>
      <c r="Z13877" s="31">
        <v>44565</v>
      </c>
      <c r="AA13877">
        <v>0</v>
      </c>
    </row>
    <row r="13878" spans="25:27">
      <c r="Y13878">
        <v>620116</v>
      </c>
      <c r="Z13878" s="31">
        <v>44566</v>
      </c>
      <c r="AA13878">
        <v>0</v>
      </c>
    </row>
    <row r="13879" spans="25:27">
      <c r="Y13879">
        <v>620116</v>
      </c>
      <c r="Z13879" s="31">
        <v>44567</v>
      </c>
      <c r="AA13879">
        <v>0</v>
      </c>
    </row>
    <row r="13880" spans="25:27">
      <c r="Y13880">
        <v>620116</v>
      </c>
      <c r="Z13880" s="31">
        <v>44568</v>
      </c>
      <c r="AA13880">
        <v>0</v>
      </c>
    </row>
    <row r="13881" spans="25:27">
      <c r="Y13881">
        <v>620116</v>
      </c>
      <c r="Z13881" s="31">
        <v>44569</v>
      </c>
      <c r="AA13881">
        <v>17</v>
      </c>
    </row>
    <row r="13882" spans="25:27">
      <c r="Y13882">
        <v>620116</v>
      </c>
      <c r="Z13882" s="31">
        <v>44570</v>
      </c>
      <c r="AA13882">
        <v>18</v>
      </c>
    </row>
    <row r="13883" spans="25:27">
      <c r="Y13883">
        <v>620116</v>
      </c>
      <c r="Z13883" s="31">
        <v>44571</v>
      </c>
      <c r="AA13883">
        <v>17</v>
      </c>
    </row>
    <row r="13884" spans="25:27">
      <c r="Y13884">
        <v>620116</v>
      </c>
      <c r="Z13884" s="31">
        <v>44572</v>
      </c>
      <c r="AA13884">
        <v>0</v>
      </c>
    </row>
    <row r="13885" spans="25:27">
      <c r="Y13885">
        <v>620116</v>
      </c>
      <c r="Z13885" s="31">
        <v>44573</v>
      </c>
      <c r="AA13885">
        <v>0</v>
      </c>
    </row>
    <row r="13886" spans="25:27">
      <c r="Y13886">
        <v>620116</v>
      </c>
      <c r="Z13886" s="31">
        <v>44574</v>
      </c>
      <c r="AA13886">
        <v>0</v>
      </c>
    </row>
    <row r="13887" spans="25:27">
      <c r="Y13887">
        <v>620116</v>
      </c>
      <c r="Z13887" s="31">
        <v>44575</v>
      </c>
      <c r="AA13887">
        <v>0</v>
      </c>
    </row>
    <row r="13888" spans="25:27">
      <c r="Y13888">
        <v>620116</v>
      </c>
      <c r="Z13888" s="31">
        <v>44576</v>
      </c>
      <c r="AA13888">
        <v>16</v>
      </c>
    </row>
    <row r="13889" spans="25:27">
      <c r="Y13889">
        <v>620116</v>
      </c>
      <c r="Z13889" s="31">
        <v>44577</v>
      </c>
      <c r="AA13889">
        <v>16</v>
      </c>
    </row>
    <row r="13890" spans="25:27">
      <c r="Y13890">
        <v>620116</v>
      </c>
      <c r="Z13890" s="31">
        <v>44578</v>
      </c>
      <c r="AA13890">
        <v>9</v>
      </c>
    </row>
    <row r="13891" spans="25:27">
      <c r="Y13891">
        <v>620116</v>
      </c>
      <c r="Z13891" s="31">
        <v>44579</v>
      </c>
      <c r="AA13891">
        <v>0</v>
      </c>
    </row>
    <row r="13892" spans="25:27">
      <c r="Y13892">
        <v>620116</v>
      </c>
      <c r="Z13892" s="31">
        <v>44580</v>
      </c>
      <c r="AA13892">
        <v>0</v>
      </c>
    </row>
    <row r="13893" spans="25:27">
      <c r="Y13893">
        <v>620116</v>
      </c>
      <c r="Z13893" s="31">
        <v>44581</v>
      </c>
      <c r="AA13893">
        <v>0</v>
      </c>
    </row>
    <row r="13894" spans="25:27">
      <c r="Y13894">
        <v>620116</v>
      </c>
      <c r="Z13894" s="31">
        <v>44582</v>
      </c>
      <c r="AA13894">
        <v>0</v>
      </c>
    </row>
    <row r="13895" spans="25:27">
      <c r="Y13895">
        <v>620116</v>
      </c>
      <c r="Z13895" s="31">
        <v>44583</v>
      </c>
      <c r="AA13895">
        <v>0</v>
      </c>
    </row>
    <row r="13896" spans="25:27">
      <c r="Y13896">
        <v>620116</v>
      </c>
      <c r="Z13896" s="31">
        <v>44584</v>
      </c>
      <c r="AA13896">
        <v>21</v>
      </c>
    </row>
    <row r="13897" spans="25:27">
      <c r="Y13897">
        <v>620116</v>
      </c>
      <c r="Z13897" s="31">
        <v>44585</v>
      </c>
      <c r="AA13897">
        <v>17</v>
      </c>
    </row>
    <row r="13898" spans="25:27">
      <c r="Y13898">
        <v>620116</v>
      </c>
      <c r="Z13898" s="31">
        <v>44586</v>
      </c>
      <c r="AA13898">
        <v>19</v>
      </c>
    </row>
    <row r="13899" spans="25:27">
      <c r="Y13899">
        <v>620116</v>
      </c>
      <c r="Z13899" s="31">
        <v>44587</v>
      </c>
      <c r="AA13899">
        <v>18</v>
      </c>
    </row>
    <row r="13900" spans="25:27">
      <c r="Y13900">
        <v>620116</v>
      </c>
      <c r="Z13900" s="31">
        <v>44588</v>
      </c>
      <c r="AA13900">
        <v>14</v>
      </c>
    </row>
    <row r="13901" spans="25:27">
      <c r="Y13901">
        <v>620116</v>
      </c>
      <c r="Z13901" s="31">
        <v>44589</v>
      </c>
      <c r="AA13901">
        <v>18</v>
      </c>
    </row>
    <row r="13902" spans="25:27">
      <c r="Y13902">
        <v>620116</v>
      </c>
      <c r="Z13902" s="31">
        <v>44590</v>
      </c>
      <c r="AA13902">
        <v>16</v>
      </c>
    </row>
    <row r="13903" spans="25:27">
      <c r="Y13903">
        <v>620116</v>
      </c>
      <c r="Z13903" s="31">
        <v>44591</v>
      </c>
      <c r="AA13903">
        <v>17</v>
      </c>
    </row>
    <row r="13904" spans="25:27">
      <c r="Y13904">
        <v>620116</v>
      </c>
      <c r="Z13904" s="31">
        <v>44592</v>
      </c>
      <c r="AA13904">
        <v>15</v>
      </c>
    </row>
    <row r="13905" spans="25:27">
      <c r="Y13905">
        <v>620116</v>
      </c>
      <c r="Z13905" s="31">
        <v>44593</v>
      </c>
      <c r="AA13905">
        <v>9</v>
      </c>
    </row>
    <row r="13906" spans="25:27">
      <c r="Y13906">
        <v>620116</v>
      </c>
      <c r="Z13906" s="31">
        <v>44594</v>
      </c>
      <c r="AA13906">
        <v>11</v>
      </c>
    </row>
    <row r="13907" spans="25:27">
      <c r="Y13907">
        <v>620116</v>
      </c>
      <c r="Z13907" s="31">
        <v>44595</v>
      </c>
      <c r="AA13907">
        <v>19</v>
      </c>
    </row>
    <row r="13908" spans="25:27">
      <c r="Y13908">
        <v>620116</v>
      </c>
      <c r="Z13908" s="31">
        <v>44596</v>
      </c>
      <c r="AA13908">
        <v>0</v>
      </c>
    </row>
    <row r="13909" spans="25:27">
      <c r="Y13909">
        <v>620116</v>
      </c>
      <c r="Z13909" s="31">
        <v>44597</v>
      </c>
      <c r="AA13909">
        <v>0</v>
      </c>
    </row>
    <row r="13910" spans="25:27">
      <c r="Y13910">
        <v>620116</v>
      </c>
      <c r="Z13910" s="31">
        <v>44598</v>
      </c>
      <c r="AA13910">
        <v>2</v>
      </c>
    </row>
    <row r="13911" spans="25:27">
      <c r="Y13911">
        <v>620116</v>
      </c>
      <c r="Z13911" s="31">
        <v>44599</v>
      </c>
      <c r="AA13911">
        <v>19</v>
      </c>
    </row>
    <row r="13912" spans="25:27">
      <c r="Y13912">
        <v>620116</v>
      </c>
      <c r="Z13912" s="31">
        <v>44600</v>
      </c>
      <c r="AA13912">
        <v>0</v>
      </c>
    </row>
    <row r="13913" spans="25:27">
      <c r="Y13913">
        <v>620116</v>
      </c>
      <c r="Z13913" s="31">
        <v>44601</v>
      </c>
      <c r="AA13913">
        <v>10</v>
      </c>
    </row>
    <row r="13914" spans="25:27">
      <c r="Y13914">
        <v>620116</v>
      </c>
      <c r="Z13914" s="31">
        <v>44602</v>
      </c>
      <c r="AA13914">
        <v>18</v>
      </c>
    </row>
    <row r="13915" spans="25:27">
      <c r="Y13915">
        <v>620116</v>
      </c>
      <c r="Z13915" s="31">
        <v>44603</v>
      </c>
      <c r="AA13915">
        <v>15</v>
      </c>
    </row>
    <row r="13916" spans="25:27">
      <c r="Y13916">
        <v>620116</v>
      </c>
      <c r="Z13916" s="31">
        <v>44604</v>
      </c>
      <c r="AA13916">
        <v>15</v>
      </c>
    </row>
    <row r="13917" spans="25:27">
      <c r="Y13917">
        <v>620116</v>
      </c>
      <c r="Z13917" s="31">
        <v>44605</v>
      </c>
      <c r="AA13917">
        <v>17</v>
      </c>
    </row>
    <row r="13918" spans="25:27">
      <c r="Y13918">
        <v>620116</v>
      </c>
      <c r="Z13918" s="31">
        <v>44606</v>
      </c>
      <c r="AA13918">
        <v>19</v>
      </c>
    </row>
    <row r="13919" spans="25:27">
      <c r="Y13919">
        <v>620116</v>
      </c>
      <c r="Z13919" s="31">
        <v>44607</v>
      </c>
      <c r="AA13919">
        <v>16</v>
      </c>
    </row>
    <row r="13920" spans="25:27">
      <c r="Y13920">
        <v>620116</v>
      </c>
      <c r="Z13920" s="31">
        <v>44608</v>
      </c>
      <c r="AA13920">
        <v>15</v>
      </c>
    </row>
    <row r="13921" spans="25:27">
      <c r="Y13921">
        <v>620116</v>
      </c>
      <c r="Z13921" s="31">
        <v>44609</v>
      </c>
      <c r="AA13921">
        <v>18</v>
      </c>
    </row>
    <row r="13922" spans="25:27">
      <c r="Y13922">
        <v>620116</v>
      </c>
      <c r="Z13922" s="31">
        <v>44610</v>
      </c>
      <c r="AA13922">
        <v>14</v>
      </c>
    </row>
    <row r="13923" spans="25:27">
      <c r="Y13923">
        <v>620116</v>
      </c>
      <c r="Z13923" s="31">
        <v>44611</v>
      </c>
      <c r="AA13923">
        <v>10</v>
      </c>
    </row>
    <row r="13924" spans="25:27">
      <c r="Y13924">
        <v>620116</v>
      </c>
      <c r="Z13924" s="31">
        <v>44612</v>
      </c>
      <c r="AA13924">
        <v>1</v>
      </c>
    </row>
    <row r="13925" spans="25:27">
      <c r="Y13925">
        <v>620116</v>
      </c>
      <c r="Z13925" s="31">
        <v>44613</v>
      </c>
      <c r="AA13925">
        <v>16</v>
      </c>
    </row>
    <row r="13926" spans="25:27">
      <c r="Y13926">
        <v>620116</v>
      </c>
      <c r="Z13926" s="31">
        <v>44614</v>
      </c>
      <c r="AA13926">
        <v>2</v>
      </c>
    </row>
    <row r="13927" spans="25:27">
      <c r="Y13927">
        <v>620116</v>
      </c>
      <c r="Z13927" s="31">
        <v>44615</v>
      </c>
      <c r="AA13927">
        <v>15</v>
      </c>
    </row>
    <row r="13928" spans="25:27">
      <c r="Y13928">
        <v>620116</v>
      </c>
      <c r="Z13928" s="31">
        <v>44616</v>
      </c>
      <c r="AA13928">
        <v>9</v>
      </c>
    </row>
    <row r="13929" spans="25:27">
      <c r="Y13929">
        <v>620116</v>
      </c>
      <c r="Z13929" s="31">
        <v>44617</v>
      </c>
      <c r="AA13929">
        <v>12</v>
      </c>
    </row>
    <row r="13930" spans="25:27">
      <c r="Y13930">
        <v>620116</v>
      </c>
      <c r="Z13930" s="31">
        <v>44618</v>
      </c>
      <c r="AA13930">
        <v>11</v>
      </c>
    </row>
    <row r="13931" spans="25:27">
      <c r="Y13931">
        <v>620116</v>
      </c>
      <c r="Z13931" s="31">
        <v>44619</v>
      </c>
      <c r="AA13931">
        <v>15</v>
      </c>
    </row>
    <row r="13932" spans="25:27">
      <c r="Y13932">
        <v>620116</v>
      </c>
      <c r="Z13932" s="31">
        <v>44620</v>
      </c>
      <c r="AA13932">
        <v>13</v>
      </c>
    </row>
    <row r="13933" spans="25:27">
      <c r="Y13933">
        <v>620116</v>
      </c>
      <c r="Z13933" s="31">
        <v>44621</v>
      </c>
      <c r="AA13933">
        <v>10</v>
      </c>
    </row>
    <row r="13934" spans="25:27">
      <c r="Y13934">
        <v>620116</v>
      </c>
      <c r="Z13934" s="31">
        <v>44622</v>
      </c>
      <c r="AA13934">
        <v>10</v>
      </c>
    </row>
    <row r="13935" spans="25:27">
      <c r="Y13935">
        <v>620116</v>
      </c>
      <c r="Z13935" s="31">
        <v>44623</v>
      </c>
      <c r="AA13935">
        <v>19</v>
      </c>
    </row>
    <row r="13936" spans="25:27">
      <c r="Y13936">
        <v>620116</v>
      </c>
      <c r="Z13936" s="31">
        <v>44624</v>
      </c>
      <c r="AA13936">
        <v>4</v>
      </c>
    </row>
    <row r="13937" spans="25:27">
      <c r="Y13937">
        <v>620116</v>
      </c>
      <c r="Z13937" s="31">
        <v>44625</v>
      </c>
      <c r="AA13937">
        <v>15</v>
      </c>
    </row>
    <row r="13938" spans="25:27">
      <c r="Y13938">
        <v>620116</v>
      </c>
      <c r="Z13938" s="31">
        <v>44626</v>
      </c>
      <c r="AA13938">
        <v>11</v>
      </c>
    </row>
    <row r="13939" spans="25:27">
      <c r="Y13939">
        <v>620116</v>
      </c>
      <c r="Z13939" s="31">
        <v>44627</v>
      </c>
      <c r="AA13939">
        <v>9</v>
      </c>
    </row>
    <row r="13940" spans="25:27">
      <c r="Y13940">
        <v>620116</v>
      </c>
      <c r="Z13940" s="31">
        <v>44628</v>
      </c>
      <c r="AA13940">
        <v>17</v>
      </c>
    </row>
    <row r="13941" spans="25:27">
      <c r="Y13941">
        <v>620116</v>
      </c>
      <c r="Z13941" s="31">
        <v>44629</v>
      </c>
      <c r="AA13941">
        <v>15</v>
      </c>
    </row>
    <row r="13942" spans="25:27">
      <c r="Y13942">
        <v>620116</v>
      </c>
      <c r="Z13942" s="31">
        <v>44630</v>
      </c>
      <c r="AA13942">
        <v>13</v>
      </c>
    </row>
    <row r="13943" spans="25:27">
      <c r="Y13943">
        <v>620116</v>
      </c>
      <c r="Z13943" s="31">
        <v>44631</v>
      </c>
      <c r="AA13943">
        <v>17</v>
      </c>
    </row>
    <row r="13944" spans="25:27">
      <c r="Y13944">
        <v>620116</v>
      </c>
      <c r="Z13944" s="31">
        <v>44632</v>
      </c>
      <c r="AA13944">
        <v>17</v>
      </c>
    </row>
    <row r="13945" spans="25:27">
      <c r="Y13945">
        <v>620116</v>
      </c>
      <c r="Z13945" s="31">
        <v>44633</v>
      </c>
      <c r="AA13945">
        <v>12</v>
      </c>
    </row>
    <row r="13946" spans="25:27">
      <c r="Y13946">
        <v>620116</v>
      </c>
      <c r="Z13946" s="31">
        <v>44634</v>
      </c>
      <c r="AA13946">
        <v>19</v>
      </c>
    </row>
    <row r="13947" spans="25:27">
      <c r="Y13947">
        <v>620116</v>
      </c>
      <c r="Z13947" s="31">
        <v>44635</v>
      </c>
      <c r="AA13947">
        <v>16</v>
      </c>
    </row>
    <row r="13948" spans="25:27">
      <c r="Y13948">
        <v>620116</v>
      </c>
      <c r="Z13948" s="31">
        <v>44636</v>
      </c>
      <c r="AA13948">
        <v>19</v>
      </c>
    </row>
    <row r="13949" spans="25:27">
      <c r="Y13949">
        <v>620116</v>
      </c>
      <c r="Z13949" s="31">
        <v>44637</v>
      </c>
      <c r="AA13949">
        <v>0</v>
      </c>
    </row>
    <row r="13950" spans="25:27">
      <c r="Y13950">
        <v>620116</v>
      </c>
      <c r="Z13950" s="31">
        <v>44638</v>
      </c>
      <c r="AA13950">
        <v>0</v>
      </c>
    </row>
    <row r="13951" spans="25:27">
      <c r="Y13951">
        <v>620116</v>
      </c>
      <c r="Z13951" s="31">
        <v>44639</v>
      </c>
      <c r="AA13951">
        <v>0</v>
      </c>
    </row>
    <row r="13952" spans="25:27">
      <c r="Y13952">
        <v>620116</v>
      </c>
      <c r="Z13952" s="31">
        <v>44640</v>
      </c>
      <c r="AA13952">
        <v>0</v>
      </c>
    </row>
    <row r="13953" spans="25:27">
      <c r="Y13953">
        <v>620116</v>
      </c>
      <c r="Z13953" s="31">
        <v>44641</v>
      </c>
      <c r="AA13953">
        <v>0</v>
      </c>
    </row>
    <row r="13954" spans="25:27">
      <c r="Y13954">
        <v>620116</v>
      </c>
      <c r="Z13954" s="31">
        <v>44642</v>
      </c>
      <c r="AA13954">
        <v>0</v>
      </c>
    </row>
    <row r="13955" spans="25:27">
      <c r="Y13955">
        <v>620116</v>
      </c>
      <c r="Z13955" s="31">
        <v>44643</v>
      </c>
      <c r="AA13955">
        <v>10</v>
      </c>
    </row>
    <row r="13956" spans="25:27">
      <c r="Y13956">
        <v>620116</v>
      </c>
      <c r="Z13956" s="31">
        <v>44644</v>
      </c>
      <c r="AA13956">
        <v>0</v>
      </c>
    </row>
    <row r="13957" spans="25:27">
      <c r="Y13957">
        <v>620116</v>
      </c>
      <c r="Z13957" s="31">
        <v>44645</v>
      </c>
      <c r="AA13957">
        <v>0</v>
      </c>
    </row>
    <row r="13958" spans="25:27">
      <c r="Y13958">
        <v>620116</v>
      </c>
      <c r="Z13958" s="31">
        <v>44646</v>
      </c>
      <c r="AA13958">
        <v>10</v>
      </c>
    </row>
    <row r="13959" spans="25:27">
      <c r="Y13959">
        <v>620116</v>
      </c>
      <c r="Z13959" s="31">
        <v>44647</v>
      </c>
      <c r="AA13959">
        <v>3</v>
      </c>
    </row>
    <row r="13960" spans="25:27">
      <c r="Y13960">
        <v>620116</v>
      </c>
      <c r="Z13960" s="31">
        <v>44648</v>
      </c>
      <c r="AA13960">
        <v>11</v>
      </c>
    </row>
    <row r="13961" spans="25:27">
      <c r="Y13961">
        <v>620116</v>
      </c>
      <c r="Z13961" s="31">
        <v>44649</v>
      </c>
      <c r="AA13961">
        <v>0</v>
      </c>
    </row>
    <row r="13962" spans="25:27">
      <c r="Y13962">
        <v>620116</v>
      </c>
      <c r="Z13962" s="31">
        <v>44650</v>
      </c>
      <c r="AA13962">
        <v>0</v>
      </c>
    </row>
    <row r="13963" spans="25:27">
      <c r="Y13963">
        <v>620116</v>
      </c>
      <c r="Z13963" s="31">
        <v>44651</v>
      </c>
      <c r="AA13963">
        <v>16</v>
      </c>
    </row>
    <row r="13964" spans="25:27">
      <c r="Y13964">
        <v>620116</v>
      </c>
      <c r="Z13964" s="31">
        <v>44652</v>
      </c>
      <c r="AA13964">
        <v>16</v>
      </c>
    </row>
    <row r="13965" spans="25:27">
      <c r="Y13965">
        <v>620116</v>
      </c>
      <c r="Z13965" s="31">
        <v>44653</v>
      </c>
      <c r="AA13965">
        <v>10</v>
      </c>
    </row>
    <row r="13966" spans="25:27">
      <c r="Y13966">
        <v>620116</v>
      </c>
      <c r="Z13966" s="31">
        <v>44654</v>
      </c>
      <c r="AA13966">
        <v>13</v>
      </c>
    </row>
    <row r="13967" spans="25:27">
      <c r="Y13967">
        <v>620116</v>
      </c>
      <c r="Z13967" s="31">
        <v>44655</v>
      </c>
      <c r="AA13967">
        <v>18</v>
      </c>
    </row>
    <row r="13968" spans="25:27">
      <c r="Y13968">
        <v>620116</v>
      </c>
      <c r="Z13968" s="31">
        <v>44656</v>
      </c>
      <c r="AA13968">
        <v>18</v>
      </c>
    </row>
    <row r="13969" spans="25:27">
      <c r="Y13969">
        <v>620116</v>
      </c>
      <c r="Z13969" s="31">
        <v>44657</v>
      </c>
      <c r="AA13969">
        <v>17</v>
      </c>
    </row>
    <row r="13970" spans="25:27">
      <c r="Y13970">
        <v>620116</v>
      </c>
      <c r="Z13970" s="31">
        <v>44658</v>
      </c>
      <c r="AA13970">
        <v>0</v>
      </c>
    </row>
    <row r="13971" spans="25:27">
      <c r="Y13971">
        <v>620116</v>
      </c>
      <c r="Z13971" s="31">
        <v>44659</v>
      </c>
      <c r="AA13971">
        <v>0</v>
      </c>
    </row>
    <row r="13972" spans="25:27">
      <c r="Y13972">
        <v>620116</v>
      </c>
      <c r="Z13972" s="31">
        <v>44660</v>
      </c>
      <c r="AA13972">
        <v>0</v>
      </c>
    </row>
    <row r="13973" spans="25:27">
      <c r="Y13973">
        <v>620116</v>
      </c>
      <c r="Z13973" s="31">
        <v>44661</v>
      </c>
      <c r="AA13973">
        <v>23</v>
      </c>
    </row>
    <row r="13974" spans="25:27">
      <c r="Y13974">
        <v>620116</v>
      </c>
      <c r="Z13974" s="31">
        <v>44662</v>
      </c>
      <c r="AA13974">
        <v>17</v>
      </c>
    </row>
    <row r="13975" spans="25:27">
      <c r="Y13975">
        <v>620116</v>
      </c>
      <c r="Z13975" s="31">
        <v>44663</v>
      </c>
      <c r="AA13975">
        <v>16</v>
      </c>
    </row>
    <row r="13976" spans="25:27">
      <c r="Y13976">
        <v>620116</v>
      </c>
      <c r="Z13976" s="31">
        <v>44664</v>
      </c>
      <c r="AA13976">
        <v>0</v>
      </c>
    </row>
    <row r="13977" spans="25:27">
      <c r="Y13977">
        <v>620116</v>
      </c>
      <c r="Z13977" s="31">
        <v>44665</v>
      </c>
      <c r="AA13977">
        <v>0</v>
      </c>
    </row>
    <row r="13978" spans="25:27">
      <c r="Y13978">
        <v>620116</v>
      </c>
      <c r="Z13978" s="31">
        <v>44666</v>
      </c>
      <c r="AA13978">
        <v>0</v>
      </c>
    </row>
    <row r="13979" spans="25:27">
      <c r="Y13979">
        <v>620116</v>
      </c>
      <c r="Z13979" s="31">
        <v>44667</v>
      </c>
      <c r="AA13979">
        <v>0</v>
      </c>
    </row>
    <row r="13980" spans="25:27">
      <c r="Y13980">
        <v>620116</v>
      </c>
      <c r="Z13980" s="31">
        <v>44668</v>
      </c>
      <c r="AA13980">
        <v>11</v>
      </c>
    </row>
    <row r="13981" spans="25:27">
      <c r="Y13981">
        <v>620116</v>
      </c>
      <c r="Z13981" s="31">
        <v>44669</v>
      </c>
      <c r="AA13981">
        <v>18</v>
      </c>
    </row>
    <row r="13982" spans="25:27">
      <c r="Y13982">
        <v>620116</v>
      </c>
      <c r="Z13982" s="31">
        <v>44670</v>
      </c>
      <c r="AA13982">
        <v>9</v>
      </c>
    </row>
    <row r="13983" spans="25:27">
      <c r="Y13983">
        <v>620116</v>
      </c>
      <c r="Z13983" s="31">
        <v>44671</v>
      </c>
      <c r="AA13983">
        <v>6</v>
      </c>
    </row>
    <row r="13984" spans="25:27">
      <c r="Y13984">
        <v>620116</v>
      </c>
      <c r="Z13984" s="31">
        <v>44672</v>
      </c>
      <c r="AA13984">
        <v>11</v>
      </c>
    </row>
    <row r="13985" spans="25:27">
      <c r="Y13985">
        <v>620116</v>
      </c>
      <c r="Z13985" s="31">
        <v>44673</v>
      </c>
      <c r="AA13985">
        <v>8</v>
      </c>
    </row>
    <row r="13986" spans="25:27">
      <c r="Y13986">
        <v>620116</v>
      </c>
      <c r="Z13986" s="31">
        <v>44674</v>
      </c>
      <c r="AA13986">
        <v>12</v>
      </c>
    </row>
    <row r="13987" spans="25:27">
      <c r="Y13987">
        <v>620116</v>
      </c>
      <c r="Z13987" s="31">
        <v>44675</v>
      </c>
      <c r="AA13987">
        <v>14</v>
      </c>
    </row>
    <row r="13988" spans="25:27">
      <c r="Y13988">
        <v>620116</v>
      </c>
      <c r="Z13988" s="31">
        <v>44676</v>
      </c>
      <c r="AA13988">
        <v>10</v>
      </c>
    </row>
    <row r="13989" spans="25:27">
      <c r="Y13989">
        <v>620116</v>
      </c>
      <c r="Z13989" s="31">
        <v>44677</v>
      </c>
      <c r="AA13989">
        <v>11</v>
      </c>
    </row>
    <row r="13990" spans="25:27">
      <c r="Y13990">
        <v>620116</v>
      </c>
      <c r="Z13990" s="31">
        <v>44678</v>
      </c>
      <c r="AA13990">
        <v>0</v>
      </c>
    </row>
    <row r="13991" spans="25:27">
      <c r="Y13991">
        <v>620116</v>
      </c>
      <c r="Z13991" s="31">
        <v>44679</v>
      </c>
      <c r="AA13991">
        <v>0</v>
      </c>
    </row>
    <row r="13992" spans="25:27">
      <c r="Y13992">
        <v>620116</v>
      </c>
      <c r="Z13992" s="31">
        <v>44680</v>
      </c>
      <c r="AA13992">
        <v>16</v>
      </c>
    </row>
    <row r="13993" spans="25:27">
      <c r="Y13993">
        <v>620116</v>
      </c>
      <c r="Z13993" s="31">
        <v>44681</v>
      </c>
      <c r="AA13993">
        <v>13</v>
      </c>
    </row>
    <row r="13994" spans="25:27">
      <c r="Y13994">
        <v>620116</v>
      </c>
      <c r="Z13994" s="31">
        <v>44682</v>
      </c>
      <c r="AA13994">
        <v>2</v>
      </c>
    </row>
    <row r="13995" spans="25:27">
      <c r="Y13995">
        <v>620116</v>
      </c>
      <c r="Z13995" s="31">
        <v>44683</v>
      </c>
      <c r="AA13995">
        <v>12</v>
      </c>
    </row>
    <row r="13996" spans="25:27">
      <c r="Y13996">
        <v>620116</v>
      </c>
      <c r="Z13996" s="31">
        <v>44684</v>
      </c>
      <c r="AA13996">
        <v>17</v>
      </c>
    </row>
    <row r="13997" spans="25:27">
      <c r="Y13997">
        <v>620116</v>
      </c>
      <c r="Z13997" s="31">
        <v>44685</v>
      </c>
      <c r="AA13997">
        <v>9</v>
      </c>
    </row>
    <row r="13998" spans="25:27">
      <c r="Y13998">
        <v>620116</v>
      </c>
      <c r="Z13998" s="31">
        <v>44686</v>
      </c>
      <c r="AA13998">
        <v>19</v>
      </c>
    </row>
    <row r="13999" spans="25:27">
      <c r="Y13999">
        <v>620116</v>
      </c>
      <c r="Z13999" s="31">
        <v>44687</v>
      </c>
      <c r="AA13999">
        <v>19</v>
      </c>
    </row>
    <row r="14000" spans="25:27">
      <c r="Y14000">
        <v>620116</v>
      </c>
      <c r="Z14000" s="31">
        <v>44688</v>
      </c>
      <c r="AA14000">
        <v>13</v>
      </c>
    </row>
    <row r="14001" spans="25:27">
      <c r="Y14001">
        <v>620116</v>
      </c>
      <c r="Z14001" s="31">
        <v>44689</v>
      </c>
      <c r="AA14001">
        <v>0</v>
      </c>
    </row>
    <row r="14002" spans="25:27">
      <c r="Y14002">
        <v>620116</v>
      </c>
      <c r="Z14002" s="31">
        <v>44690</v>
      </c>
      <c r="AA14002">
        <v>0</v>
      </c>
    </row>
    <row r="14003" spans="25:27">
      <c r="Y14003">
        <v>620116</v>
      </c>
      <c r="Z14003" s="31">
        <v>44691</v>
      </c>
      <c r="AA14003">
        <v>8</v>
      </c>
    </row>
    <row r="14004" spans="25:27">
      <c r="Y14004">
        <v>620116</v>
      </c>
      <c r="Z14004" s="31">
        <v>44692</v>
      </c>
      <c r="AA14004">
        <v>12</v>
      </c>
    </row>
    <row r="14005" spans="25:27">
      <c r="Y14005">
        <v>620116</v>
      </c>
      <c r="Z14005" s="31">
        <v>44693</v>
      </c>
      <c r="AA14005">
        <v>2</v>
      </c>
    </row>
    <row r="14006" spans="25:27">
      <c r="Y14006">
        <v>620116</v>
      </c>
      <c r="Z14006" s="31">
        <v>44694</v>
      </c>
      <c r="AA14006">
        <v>18</v>
      </c>
    </row>
    <row r="14007" spans="25:27">
      <c r="Y14007">
        <v>620116</v>
      </c>
      <c r="Z14007" s="31">
        <v>44695</v>
      </c>
      <c r="AA14007">
        <v>8</v>
      </c>
    </row>
    <row r="14008" spans="25:27">
      <c r="Y14008">
        <v>620116</v>
      </c>
      <c r="Z14008" s="31">
        <v>44696</v>
      </c>
      <c r="AA14008">
        <v>0</v>
      </c>
    </row>
    <row r="14009" spans="25:27">
      <c r="Y14009">
        <v>620116</v>
      </c>
      <c r="Z14009" s="31">
        <v>44697</v>
      </c>
      <c r="AA14009">
        <v>14</v>
      </c>
    </row>
    <row r="14010" spans="25:27">
      <c r="Y14010">
        <v>620116</v>
      </c>
      <c r="Z14010" s="31">
        <v>44698</v>
      </c>
      <c r="AA14010">
        <v>8</v>
      </c>
    </row>
    <row r="14011" spans="25:27">
      <c r="Y14011">
        <v>620116</v>
      </c>
      <c r="Z14011" s="31">
        <v>44699</v>
      </c>
      <c r="AA14011">
        <v>0</v>
      </c>
    </row>
    <row r="14012" spans="25:27">
      <c r="Y14012">
        <v>620116</v>
      </c>
      <c r="Z14012" s="31">
        <v>44700</v>
      </c>
      <c r="AA14012">
        <v>16</v>
      </c>
    </row>
    <row r="14013" spans="25:27">
      <c r="Y14013">
        <v>620116</v>
      </c>
      <c r="Z14013" s="31">
        <v>44701</v>
      </c>
      <c r="AA14013">
        <v>10.5</v>
      </c>
    </row>
    <row r="14014" spans="25:27">
      <c r="Y14014">
        <v>620116</v>
      </c>
      <c r="Z14014" s="31">
        <v>44702</v>
      </c>
      <c r="AA14014">
        <v>2.5999999999999091</v>
      </c>
    </row>
    <row r="14015" spans="25:27">
      <c r="Y14015">
        <v>620116</v>
      </c>
      <c r="Z14015" s="31">
        <v>44703</v>
      </c>
      <c r="AA14015">
        <v>0</v>
      </c>
    </row>
    <row r="14016" spans="25:27">
      <c r="Y14016">
        <v>620116</v>
      </c>
      <c r="Z14016" s="31">
        <v>44704</v>
      </c>
      <c r="AA14016">
        <v>10.900000000000091</v>
      </c>
    </row>
    <row r="14017" spans="25:27">
      <c r="Y14017">
        <v>620116</v>
      </c>
      <c r="Z14017" s="31">
        <v>44705</v>
      </c>
      <c r="AA14017">
        <v>19.099999999999909</v>
      </c>
    </row>
    <row r="14018" spans="25:27">
      <c r="Y14018">
        <v>620116</v>
      </c>
      <c r="Z14018" s="31">
        <v>44706</v>
      </c>
      <c r="AA14018">
        <v>2.9000000000000909</v>
      </c>
    </row>
    <row r="14019" spans="25:27">
      <c r="Y14019">
        <v>620116</v>
      </c>
      <c r="Z14019" s="31">
        <v>44707</v>
      </c>
      <c r="AA14019">
        <v>12</v>
      </c>
    </row>
    <row r="14020" spans="25:27">
      <c r="Y14020">
        <v>620116</v>
      </c>
      <c r="Z14020" s="31">
        <v>44708</v>
      </c>
      <c r="AA14020">
        <v>1</v>
      </c>
    </row>
    <row r="14021" spans="25:27">
      <c r="Y14021">
        <v>620116</v>
      </c>
      <c r="Z14021" s="31">
        <v>44709</v>
      </c>
      <c r="AA14021">
        <v>13</v>
      </c>
    </row>
    <row r="14022" spans="25:27">
      <c r="Y14022">
        <v>620116</v>
      </c>
      <c r="Z14022" s="31">
        <v>44710</v>
      </c>
      <c r="AA14022">
        <v>0</v>
      </c>
    </row>
    <row r="14023" spans="25:27">
      <c r="Y14023">
        <v>620116</v>
      </c>
      <c r="Z14023" s="31">
        <v>44711</v>
      </c>
      <c r="AA14023">
        <v>0</v>
      </c>
    </row>
    <row r="14024" spans="25:27">
      <c r="Y14024">
        <v>620116</v>
      </c>
      <c r="Z14024" s="31">
        <v>44712</v>
      </c>
      <c r="AA14024">
        <v>0</v>
      </c>
    </row>
    <row r="14025" spans="25:27">
      <c r="Y14025">
        <v>620116</v>
      </c>
      <c r="Z14025" s="31">
        <v>44713</v>
      </c>
      <c r="AA14025">
        <v>0</v>
      </c>
    </row>
    <row r="14026" spans="25:27">
      <c r="Y14026">
        <v>620116</v>
      </c>
      <c r="Z14026" s="31">
        <v>44714</v>
      </c>
      <c r="AA14026">
        <v>0</v>
      </c>
    </row>
    <row r="14027" spans="25:27">
      <c r="Y14027">
        <v>620116</v>
      </c>
      <c r="Z14027" s="31">
        <v>44715</v>
      </c>
      <c r="AA14027">
        <v>0</v>
      </c>
    </row>
    <row r="14028" spans="25:27">
      <c r="Y14028">
        <v>620116</v>
      </c>
      <c r="Z14028" s="31">
        <v>44716</v>
      </c>
      <c r="AA14028">
        <v>0</v>
      </c>
    </row>
    <row r="14029" spans="25:27">
      <c r="Y14029">
        <v>620116</v>
      </c>
      <c r="Z14029" s="31">
        <v>44717</v>
      </c>
      <c r="AA14029">
        <v>0</v>
      </c>
    </row>
    <row r="14030" spans="25:27">
      <c r="Y14030">
        <v>620116</v>
      </c>
      <c r="Z14030" s="31">
        <v>44718</v>
      </c>
      <c r="AA14030">
        <v>0</v>
      </c>
    </row>
    <row r="14031" spans="25:27">
      <c r="Y14031">
        <v>620116</v>
      </c>
      <c r="Z14031" s="31">
        <v>44719</v>
      </c>
      <c r="AA14031">
        <v>0</v>
      </c>
    </row>
    <row r="14032" spans="25:27">
      <c r="Y14032">
        <v>620116</v>
      </c>
      <c r="Z14032" s="31">
        <v>44720</v>
      </c>
      <c r="AA14032">
        <v>0</v>
      </c>
    </row>
    <row r="14033" spans="25:27">
      <c r="Y14033">
        <v>620116</v>
      </c>
      <c r="Z14033" s="31">
        <v>44721</v>
      </c>
      <c r="AA14033">
        <v>4</v>
      </c>
    </row>
    <row r="14034" spans="25:27">
      <c r="Y14034">
        <v>620116</v>
      </c>
      <c r="Z14034" s="31">
        <v>44722</v>
      </c>
      <c r="AA14034">
        <v>0</v>
      </c>
    </row>
    <row r="14035" spans="25:27">
      <c r="Y14035">
        <v>620116</v>
      </c>
      <c r="Z14035" s="31">
        <v>44723</v>
      </c>
      <c r="AA14035">
        <v>0</v>
      </c>
    </row>
    <row r="14036" spans="25:27">
      <c r="Y14036">
        <v>620116</v>
      </c>
      <c r="Z14036" s="31">
        <v>44724</v>
      </c>
      <c r="AA14036">
        <v>5</v>
      </c>
    </row>
    <row r="14037" spans="25:27">
      <c r="Y14037">
        <v>620116</v>
      </c>
      <c r="Z14037" s="31">
        <v>44725</v>
      </c>
      <c r="AA14037">
        <v>12</v>
      </c>
    </row>
    <row r="14038" spans="25:27">
      <c r="Y14038">
        <v>620116</v>
      </c>
      <c r="Z14038" s="31">
        <v>44726</v>
      </c>
      <c r="AA14038">
        <v>10</v>
      </c>
    </row>
    <row r="14039" spans="25:27">
      <c r="Y14039">
        <v>620116</v>
      </c>
      <c r="Z14039" s="31">
        <v>44727</v>
      </c>
      <c r="AA14039">
        <v>0</v>
      </c>
    </row>
    <row r="14040" spans="25:27">
      <c r="Y14040">
        <v>620116</v>
      </c>
      <c r="Z14040" s="31">
        <v>44728</v>
      </c>
      <c r="AA14040">
        <v>0</v>
      </c>
    </row>
    <row r="14041" spans="25:27">
      <c r="Y14041">
        <v>620116</v>
      </c>
      <c r="Z14041" s="31">
        <v>44729</v>
      </c>
      <c r="AA14041">
        <v>0</v>
      </c>
    </row>
    <row r="14042" spans="25:27">
      <c r="Y14042">
        <v>620116</v>
      </c>
      <c r="Z14042" s="31">
        <v>44730</v>
      </c>
      <c r="AA14042">
        <v>0</v>
      </c>
    </row>
    <row r="14043" spans="25:27">
      <c r="Y14043">
        <v>620116</v>
      </c>
      <c r="Z14043" s="31">
        <v>44731</v>
      </c>
      <c r="AA14043">
        <v>0</v>
      </c>
    </row>
    <row r="14044" spans="25:27">
      <c r="Y14044">
        <v>620116</v>
      </c>
      <c r="Z14044" s="31">
        <v>44732</v>
      </c>
      <c r="AA14044">
        <v>0</v>
      </c>
    </row>
    <row r="14045" spans="25:27">
      <c r="Y14045">
        <v>620116</v>
      </c>
      <c r="Z14045" s="31">
        <v>44733</v>
      </c>
      <c r="AA14045">
        <v>0</v>
      </c>
    </row>
    <row r="14046" spans="25:27">
      <c r="Y14046">
        <v>620116</v>
      </c>
      <c r="Z14046" s="31">
        <v>44734</v>
      </c>
      <c r="AA14046">
        <v>0</v>
      </c>
    </row>
    <row r="14047" spans="25:27">
      <c r="Y14047">
        <v>620116</v>
      </c>
      <c r="Z14047" s="31">
        <v>44735</v>
      </c>
      <c r="AA14047">
        <v>0</v>
      </c>
    </row>
    <row r="14048" spans="25:27">
      <c r="Y14048">
        <v>620116</v>
      </c>
      <c r="Z14048" s="31">
        <v>44736</v>
      </c>
      <c r="AA14048">
        <v>0</v>
      </c>
    </row>
    <row r="14049" spans="25:27">
      <c r="Y14049">
        <v>620116</v>
      </c>
      <c r="Z14049" s="31">
        <v>44737</v>
      </c>
      <c r="AA14049">
        <v>0</v>
      </c>
    </row>
    <row r="14050" spans="25:27">
      <c r="Y14050">
        <v>620116</v>
      </c>
      <c r="Z14050" s="31">
        <v>44738</v>
      </c>
      <c r="AA14050">
        <v>0</v>
      </c>
    </row>
    <row r="14051" spans="25:27">
      <c r="Y14051">
        <v>620116</v>
      </c>
      <c r="Z14051" s="31">
        <v>44739</v>
      </c>
      <c r="AA14051">
        <v>13</v>
      </c>
    </row>
    <row r="14052" spans="25:27">
      <c r="Y14052">
        <v>620116</v>
      </c>
      <c r="Z14052" s="31">
        <v>44740</v>
      </c>
      <c r="AA14052">
        <v>8</v>
      </c>
    </row>
    <row r="14053" spans="25:27">
      <c r="Y14053">
        <v>620116</v>
      </c>
      <c r="Z14053" s="31">
        <v>44741</v>
      </c>
      <c r="AA14053">
        <v>5</v>
      </c>
    </row>
    <row r="14054" spans="25:27">
      <c r="Y14054">
        <v>620116</v>
      </c>
      <c r="Z14054" s="31">
        <v>44742</v>
      </c>
      <c r="AA14054">
        <v>12</v>
      </c>
    </row>
    <row r="14055" spans="25:27">
      <c r="Y14055">
        <v>620116</v>
      </c>
      <c r="Z14055" s="31">
        <v>44743</v>
      </c>
      <c r="AA14055">
        <v>0</v>
      </c>
    </row>
    <row r="14056" spans="25:27">
      <c r="Y14056">
        <v>620116</v>
      </c>
      <c r="Z14056" s="31">
        <v>44744</v>
      </c>
      <c r="AA14056">
        <v>17</v>
      </c>
    </row>
    <row r="14057" spans="25:27">
      <c r="Y14057">
        <v>620116</v>
      </c>
      <c r="Z14057" s="31">
        <v>44745</v>
      </c>
      <c r="AA14057">
        <v>8</v>
      </c>
    </row>
    <row r="14058" spans="25:27">
      <c r="Y14058">
        <v>620116</v>
      </c>
      <c r="Z14058" s="31">
        <v>44746</v>
      </c>
      <c r="AA14058">
        <v>14</v>
      </c>
    </row>
    <row r="14059" spans="25:27">
      <c r="Y14059">
        <v>620116</v>
      </c>
      <c r="Z14059" s="31">
        <v>44747</v>
      </c>
      <c r="AA14059">
        <v>18</v>
      </c>
    </row>
    <row r="14060" spans="25:27">
      <c r="Y14060">
        <v>620116</v>
      </c>
      <c r="Z14060" s="31">
        <v>44748</v>
      </c>
      <c r="AA14060">
        <v>18</v>
      </c>
    </row>
    <row r="14061" spans="25:27">
      <c r="Y14061">
        <v>620116</v>
      </c>
      <c r="Z14061" s="31">
        <v>44749</v>
      </c>
      <c r="AA14061">
        <v>13</v>
      </c>
    </row>
    <row r="14062" spans="25:27">
      <c r="Y14062">
        <v>620116</v>
      </c>
      <c r="Z14062" s="31">
        <v>44750</v>
      </c>
      <c r="AA14062">
        <v>18</v>
      </c>
    </row>
    <row r="14063" spans="25:27">
      <c r="Y14063">
        <v>620116</v>
      </c>
      <c r="Z14063" s="31">
        <v>44751</v>
      </c>
      <c r="AA14063">
        <v>13</v>
      </c>
    </row>
    <row r="14064" spans="25:27">
      <c r="Y14064">
        <v>620116</v>
      </c>
      <c r="Z14064" s="31">
        <v>44752</v>
      </c>
      <c r="AA14064">
        <v>11</v>
      </c>
    </row>
    <row r="14065" spans="25:27">
      <c r="Y14065">
        <v>620116</v>
      </c>
      <c r="Z14065" s="31">
        <v>44753</v>
      </c>
      <c r="AA14065">
        <v>13</v>
      </c>
    </row>
    <row r="14066" spans="25:27">
      <c r="Y14066">
        <v>620116</v>
      </c>
      <c r="Z14066" s="31">
        <v>44754</v>
      </c>
      <c r="AA14066">
        <v>14</v>
      </c>
    </row>
    <row r="14067" spans="25:27">
      <c r="Y14067">
        <v>620116</v>
      </c>
      <c r="Z14067" s="31">
        <v>44755</v>
      </c>
      <c r="AA14067">
        <v>15</v>
      </c>
    </row>
    <row r="14068" spans="25:27">
      <c r="Y14068">
        <v>620116</v>
      </c>
      <c r="Z14068" s="31">
        <v>44756</v>
      </c>
      <c r="AA14068">
        <v>2</v>
      </c>
    </row>
    <row r="14069" spans="25:27">
      <c r="Y14069">
        <v>620116</v>
      </c>
      <c r="Z14069" s="31">
        <v>44757</v>
      </c>
      <c r="AA14069">
        <v>7</v>
      </c>
    </row>
    <row r="14070" spans="25:27">
      <c r="Y14070">
        <v>620116</v>
      </c>
      <c r="Z14070" s="31">
        <v>44758</v>
      </c>
      <c r="AA14070">
        <v>15</v>
      </c>
    </row>
    <row r="14071" spans="25:27">
      <c r="Y14071">
        <v>620116</v>
      </c>
      <c r="Z14071" s="31">
        <v>44759</v>
      </c>
      <c r="AA14071">
        <v>13</v>
      </c>
    </row>
    <row r="14072" spans="25:27">
      <c r="Y14072">
        <v>620116</v>
      </c>
      <c r="Z14072" s="31">
        <v>44760</v>
      </c>
      <c r="AA14072">
        <v>15</v>
      </c>
    </row>
    <row r="14073" spans="25:27">
      <c r="Y14073">
        <v>620116</v>
      </c>
      <c r="Z14073" s="31">
        <v>44761</v>
      </c>
      <c r="AA14073">
        <v>7</v>
      </c>
    </row>
    <row r="14074" spans="25:27">
      <c r="Y14074">
        <v>620116</v>
      </c>
      <c r="Z14074" s="31">
        <v>44762</v>
      </c>
      <c r="AA14074">
        <v>8</v>
      </c>
    </row>
    <row r="14075" spans="25:27">
      <c r="Y14075">
        <v>620116</v>
      </c>
      <c r="Z14075" s="31">
        <v>44763</v>
      </c>
      <c r="AA14075">
        <v>17</v>
      </c>
    </row>
    <row r="14076" spans="25:27">
      <c r="Y14076">
        <v>620116</v>
      </c>
      <c r="Z14076" s="31">
        <v>44764</v>
      </c>
      <c r="AA14076">
        <v>8</v>
      </c>
    </row>
    <row r="14077" spans="25:27">
      <c r="Y14077">
        <v>620116</v>
      </c>
      <c r="Z14077" s="31">
        <v>44765</v>
      </c>
      <c r="AA14077">
        <v>14</v>
      </c>
    </row>
    <row r="14078" spans="25:27">
      <c r="Y14078">
        <v>620116</v>
      </c>
      <c r="Z14078" s="31">
        <v>44766</v>
      </c>
      <c r="AA14078">
        <v>15</v>
      </c>
    </row>
    <row r="14079" spans="25:27">
      <c r="Y14079">
        <v>620116</v>
      </c>
      <c r="Z14079" s="31">
        <v>44767</v>
      </c>
      <c r="AA14079">
        <v>13</v>
      </c>
    </row>
    <row r="14080" spans="25:27">
      <c r="Y14080">
        <v>620116</v>
      </c>
      <c r="Z14080" s="31">
        <v>44768</v>
      </c>
      <c r="AA14080">
        <v>16</v>
      </c>
    </row>
    <row r="14081" spans="25:27">
      <c r="Y14081">
        <v>620116</v>
      </c>
      <c r="Z14081" s="31">
        <v>44769</v>
      </c>
      <c r="AA14081">
        <v>12</v>
      </c>
    </row>
    <row r="14082" spans="25:27">
      <c r="Y14082">
        <v>620116</v>
      </c>
      <c r="Z14082" s="31">
        <v>44770</v>
      </c>
      <c r="AA14082">
        <v>19</v>
      </c>
    </row>
    <row r="14083" spans="25:27">
      <c r="Y14083">
        <v>620116</v>
      </c>
      <c r="Z14083" s="31">
        <v>44771</v>
      </c>
      <c r="AA14083">
        <v>19</v>
      </c>
    </row>
    <row r="14084" spans="25:27">
      <c r="Y14084">
        <v>620116</v>
      </c>
      <c r="Z14084" s="31">
        <v>44772</v>
      </c>
      <c r="AA14084">
        <v>9</v>
      </c>
    </row>
    <row r="14085" spans="25:27">
      <c r="Y14085">
        <v>620116</v>
      </c>
      <c r="Z14085" s="31">
        <v>44773</v>
      </c>
      <c r="AA14085">
        <v>9</v>
      </c>
    </row>
    <row r="14086" spans="25:27">
      <c r="Y14086">
        <v>620116</v>
      </c>
      <c r="Z14086" s="31">
        <v>44774</v>
      </c>
      <c r="AA14086">
        <v>16</v>
      </c>
    </row>
    <row r="14087" spans="25:27">
      <c r="Y14087">
        <v>620116</v>
      </c>
      <c r="Z14087" s="31">
        <v>44775</v>
      </c>
      <c r="AA14087">
        <v>0</v>
      </c>
    </row>
    <row r="14088" spans="25:27">
      <c r="Y14088">
        <v>620116</v>
      </c>
      <c r="Z14088" s="31">
        <v>44776</v>
      </c>
      <c r="AA14088">
        <v>0</v>
      </c>
    </row>
    <row r="14089" spans="25:27">
      <c r="Y14089">
        <v>620116</v>
      </c>
      <c r="Z14089" s="31">
        <v>44777</v>
      </c>
      <c r="AA14089">
        <v>0</v>
      </c>
    </row>
    <row r="14090" spans="25:27">
      <c r="Y14090">
        <v>620116</v>
      </c>
      <c r="Z14090" s="31">
        <v>44778</v>
      </c>
      <c r="AA14090">
        <v>0</v>
      </c>
    </row>
    <row r="14091" spans="25:27">
      <c r="Y14091">
        <v>620116</v>
      </c>
      <c r="Z14091" s="31">
        <v>44779</v>
      </c>
      <c r="AA14091">
        <v>4</v>
      </c>
    </row>
    <row r="14092" spans="25:27">
      <c r="Y14092">
        <v>620116</v>
      </c>
      <c r="Z14092" s="31">
        <v>44780</v>
      </c>
      <c r="AA14092">
        <v>0</v>
      </c>
    </row>
    <row r="14093" spans="25:27">
      <c r="Y14093">
        <v>620116</v>
      </c>
      <c r="Z14093" s="31">
        <v>44781</v>
      </c>
      <c r="AA14093">
        <v>0</v>
      </c>
    </row>
    <row r="14094" spans="25:27">
      <c r="Y14094">
        <v>620116</v>
      </c>
      <c r="Z14094" s="31">
        <v>44782</v>
      </c>
      <c r="AA14094">
        <v>0</v>
      </c>
    </row>
    <row r="14095" spans="25:27">
      <c r="Y14095">
        <v>620116</v>
      </c>
      <c r="Z14095" s="31">
        <v>44783</v>
      </c>
      <c r="AA14095">
        <v>0</v>
      </c>
    </row>
    <row r="14096" spans="25:27">
      <c r="Y14096">
        <v>620116</v>
      </c>
      <c r="Z14096" s="31">
        <v>44784</v>
      </c>
      <c r="AA14096">
        <v>8</v>
      </c>
    </row>
    <row r="14097" spans="25:27">
      <c r="Y14097">
        <v>620116</v>
      </c>
      <c r="Z14097" s="31">
        <v>44785</v>
      </c>
      <c r="AA14097">
        <v>0</v>
      </c>
    </row>
    <row r="14098" spans="25:27">
      <c r="Y14098">
        <v>620116</v>
      </c>
      <c r="Z14098" s="31">
        <v>44786</v>
      </c>
      <c r="AA14098">
        <v>9</v>
      </c>
    </row>
    <row r="14099" spans="25:27">
      <c r="Y14099">
        <v>620116</v>
      </c>
      <c r="Z14099" s="31">
        <v>44787</v>
      </c>
      <c r="AA14099">
        <v>11</v>
      </c>
    </row>
    <row r="14100" spans="25:27">
      <c r="Y14100">
        <v>620116</v>
      </c>
      <c r="Z14100" s="31">
        <v>44788</v>
      </c>
      <c r="AA14100">
        <v>18</v>
      </c>
    </row>
    <row r="14101" spans="25:27">
      <c r="Y14101">
        <v>620116</v>
      </c>
      <c r="Z14101" s="31">
        <v>44789</v>
      </c>
      <c r="AA14101">
        <v>7</v>
      </c>
    </row>
    <row r="14102" spans="25:27">
      <c r="Y14102">
        <v>620116</v>
      </c>
      <c r="Z14102" s="31">
        <v>44790</v>
      </c>
      <c r="AA14102">
        <v>13</v>
      </c>
    </row>
    <row r="14103" spans="25:27">
      <c r="Y14103">
        <v>620116</v>
      </c>
      <c r="Z14103" s="31">
        <v>44791</v>
      </c>
      <c r="AA14103">
        <v>13</v>
      </c>
    </row>
    <row r="14104" spans="25:27">
      <c r="Y14104">
        <v>620116</v>
      </c>
      <c r="Z14104" s="31">
        <v>44792</v>
      </c>
      <c r="AA14104">
        <v>5</v>
      </c>
    </row>
    <row r="14105" spans="25:27">
      <c r="Y14105">
        <v>620116</v>
      </c>
      <c r="Z14105" s="31">
        <v>44793</v>
      </c>
      <c r="AA14105">
        <v>17</v>
      </c>
    </row>
    <row r="14106" spans="25:27">
      <c r="Y14106">
        <v>620116</v>
      </c>
      <c r="Z14106" s="31">
        <v>44794</v>
      </c>
      <c r="AA14106">
        <v>15</v>
      </c>
    </row>
    <row r="14107" spans="25:27">
      <c r="Y14107">
        <v>620116</v>
      </c>
      <c r="Z14107" s="31">
        <v>44795</v>
      </c>
      <c r="AA14107">
        <v>4</v>
      </c>
    </row>
    <row r="14108" spans="25:27">
      <c r="Y14108">
        <v>620116</v>
      </c>
      <c r="Z14108" s="31">
        <v>44796</v>
      </c>
      <c r="AA14108">
        <v>18</v>
      </c>
    </row>
    <row r="14109" spans="25:27">
      <c r="Y14109">
        <v>620116</v>
      </c>
      <c r="Z14109" s="31">
        <v>44797</v>
      </c>
      <c r="AA14109">
        <v>12</v>
      </c>
    </row>
    <row r="14110" spans="25:27">
      <c r="Y14110">
        <v>620116</v>
      </c>
      <c r="Z14110" s="31">
        <v>44798</v>
      </c>
      <c r="AA14110">
        <v>23</v>
      </c>
    </row>
    <row r="14111" spans="25:27">
      <c r="Y14111">
        <v>620116</v>
      </c>
      <c r="Z14111" s="31">
        <v>44799</v>
      </c>
      <c r="AA14111">
        <v>4</v>
      </c>
    </row>
    <row r="14112" spans="25:27">
      <c r="Y14112">
        <v>620116</v>
      </c>
      <c r="Z14112" s="31">
        <v>44800</v>
      </c>
      <c r="AA14112">
        <v>0</v>
      </c>
    </row>
    <row r="14113" spans="25:27">
      <c r="Y14113">
        <v>620116</v>
      </c>
      <c r="Z14113" s="31">
        <v>44801</v>
      </c>
      <c r="AA14113">
        <v>0</v>
      </c>
    </row>
    <row r="14114" spans="25:27">
      <c r="Y14114">
        <v>620116</v>
      </c>
      <c r="Z14114" s="31">
        <v>44802</v>
      </c>
      <c r="AA14114">
        <v>12</v>
      </c>
    </row>
    <row r="14115" spans="25:27">
      <c r="Y14115">
        <v>620116</v>
      </c>
      <c r="Z14115" s="31">
        <v>44803</v>
      </c>
      <c r="AA14115">
        <v>19</v>
      </c>
    </row>
    <row r="14116" spans="25:27">
      <c r="Y14116">
        <v>620116</v>
      </c>
      <c r="Z14116" s="31">
        <v>44804</v>
      </c>
      <c r="AA14116">
        <v>13</v>
      </c>
    </row>
    <row r="14117" spans="25:27">
      <c r="Y14117">
        <v>620116</v>
      </c>
      <c r="Z14117" s="31">
        <v>44805</v>
      </c>
      <c r="AA14117">
        <v>9</v>
      </c>
    </row>
    <row r="14118" spans="25:27">
      <c r="Y14118">
        <v>620116</v>
      </c>
      <c r="Z14118" s="31">
        <v>44806</v>
      </c>
      <c r="AA14118">
        <v>12</v>
      </c>
    </row>
    <row r="14119" spans="25:27">
      <c r="Y14119">
        <v>620116</v>
      </c>
      <c r="Z14119" s="31">
        <v>44807</v>
      </c>
      <c r="AA14119">
        <v>14</v>
      </c>
    </row>
    <row r="14120" spans="25:27">
      <c r="Y14120">
        <v>620116</v>
      </c>
      <c r="Z14120" s="31">
        <v>44808</v>
      </c>
      <c r="AA14120">
        <v>18</v>
      </c>
    </row>
    <row r="14121" spans="25:27">
      <c r="Y14121">
        <v>620116</v>
      </c>
      <c r="Z14121" s="31">
        <v>44809</v>
      </c>
      <c r="AA14121">
        <v>0</v>
      </c>
    </row>
    <row r="14122" spans="25:27">
      <c r="Y14122">
        <v>620116</v>
      </c>
      <c r="Z14122" s="31">
        <v>44810</v>
      </c>
      <c r="AA14122">
        <v>3</v>
      </c>
    </row>
    <row r="14123" spans="25:27">
      <c r="Y14123">
        <v>620116</v>
      </c>
      <c r="Z14123" s="31">
        <v>44811</v>
      </c>
      <c r="AA14123">
        <v>10</v>
      </c>
    </row>
    <row r="14124" spans="25:27">
      <c r="Y14124">
        <v>620116</v>
      </c>
      <c r="Z14124" s="31">
        <v>44812</v>
      </c>
      <c r="AA14124">
        <v>11</v>
      </c>
    </row>
    <row r="14125" spans="25:27">
      <c r="Y14125">
        <v>620116</v>
      </c>
      <c r="Z14125" s="31">
        <v>44813</v>
      </c>
      <c r="AA14125">
        <v>10</v>
      </c>
    </row>
    <row r="14126" spans="25:27">
      <c r="Y14126">
        <v>620116</v>
      </c>
      <c r="Z14126" s="31">
        <v>44814</v>
      </c>
      <c r="AA14126">
        <v>9</v>
      </c>
    </row>
    <row r="14127" spans="25:27">
      <c r="Y14127">
        <v>620116</v>
      </c>
      <c r="Z14127" s="31">
        <v>44815</v>
      </c>
      <c r="AA14127">
        <v>0</v>
      </c>
    </row>
    <row r="14128" spans="25:27">
      <c r="Y14128">
        <v>620116</v>
      </c>
      <c r="Z14128" s="31">
        <v>44816</v>
      </c>
      <c r="AA14128">
        <v>13</v>
      </c>
    </row>
    <row r="14129" spans="25:27">
      <c r="Y14129">
        <v>620116</v>
      </c>
      <c r="Z14129" s="31">
        <v>44817</v>
      </c>
      <c r="AA14129">
        <v>0</v>
      </c>
    </row>
    <row r="14130" spans="25:27">
      <c r="Y14130">
        <v>620116</v>
      </c>
      <c r="Z14130" s="31">
        <v>44818</v>
      </c>
      <c r="AA14130">
        <v>0</v>
      </c>
    </row>
    <row r="14131" spans="25:27">
      <c r="Y14131">
        <v>620116</v>
      </c>
      <c r="Z14131" s="31">
        <v>44819</v>
      </c>
      <c r="AA14131">
        <v>9</v>
      </c>
    </row>
    <row r="14132" spans="25:27">
      <c r="Y14132">
        <v>620116</v>
      </c>
      <c r="Z14132" s="31">
        <v>44820</v>
      </c>
      <c r="AA14132">
        <v>0</v>
      </c>
    </row>
    <row r="14133" spans="25:27">
      <c r="Y14133">
        <v>620116</v>
      </c>
      <c r="Z14133" s="31">
        <v>44821</v>
      </c>
      <c r="AA14133">
        <v>0</v>
      </c>
    </row>
    <row r="14134" spans="25:27">
      <c r="Y14134">
        <v>620116</v>
      </c>
      <c r="Z14134" s="31">
        <v>44822</v>
      </c>
      <c r="AA14134">
        <v>0</v>
      </c>
    </row>
    <row r="14135" spans="25:27">
      <c r="Y14135">
        <v>620116</v>
      </c>
      <c r="Z14135" s="31">
        <v>44823</v>
      </c>
      <c r="AA14135">
        <v>0</v>
      </c>
    </row>
    <row r="14136" spans="25:27">
      <c r="Y14136">
        <v>620116</v>
      </c>
      <c r="Z14136" s="31">
        <v>44824</v>
      </c>
      <c r="AA14136">
        <v>0</v>
      </c>
    </row>
    <row r="14137" spans="25:27">
      <c r="Y14137">
        <v>620116</v>
      </c>
      <c r="Z14137" s="31">
        <v>44825</v>
      </c>
      <c r="AA14137">
        <v>0</v>
      </c>
    </row>
    <row r="14138" spans="25:27">
      <c r="Y14138">
        <v>620116</v>
      </c>
      <c r="Z14138" s="31">
        <v>44826</v>
      </c>
      <c r="AA14138">
        <v>0</v>
      </c>
    </row>
    <row r="14139" spans="25:27">
      <c r="Y14139">
        <v>620116</v>
      </c>
      <c r="Z14139" s="31">
        <v>44827</v>
      </c>
      <c r="AA14139">
        <v>19</v>
      </c>
    </row>
    <row r="14140" spans="25:27">
      <c r="Y14140">
        <v>620116</v>
      </c>
      <c r="Z14140" s="31">
        <v>44828</v>
      </c>
      <c r="AA14140">
        <v>6</v>
      </c>
    </row>
    <row r="14141" spans="25:27">
      <c r="Y14141">
        <v>620116</v>
      </c>
      <c r="Z14141" s="31">
        <v>44829</v>
      </c>
      <c r="AA14141">
        <v>7</v>
      </c>
    </row>
    <row r="14142" spans="25:27">
      <c r="Y14142">
        <v>620116</v>
      </c>
      <c r="Z14142" s="31">
        <v>44830</v>
      </c>
      <c r="AA14142">
        <v>9</v>
      </c>
    </row>
    <row r="14143" spans="25:27">
      <c r="Y14143">
        <v>620116</v>
      </c>
      <c r="Z14143" s="31">
        <v>44831</v>
      </c>
      <c r="AA14143">
        <v>1</v>
      </c>
    </row>
    <row r="14144" spans="25:27">
      <c r="Y14144">
        <v>620116</v>
      </c>
      <c r="Z14144" s="31">
        <v>44832</v>
      </c>
      <c r="AA14144">
        <v>16</v>
      </c>
    </row>
    <row r="14145" spans="25:27">
      <c r="Y14145">
        <v>620116</v>
      </c>
      <c r="Z14145" s="31">
        <v>44833</v>
      </c>
      <c r="AA14145">
        <v>19</v>
      </c>
    </row>
    <row r="14146" spans="25:27">
      <c r="Y14146">
        <v>620116</v>
      </c>
      <c r="Z14146" s="31">
        <v>44834</v>
      </c>
      <c r="AA14146">
        <v>9</v>
      </c>
    </row>
    <row r="14147" spans="25:27">
      <c r="Y14147">
        <v>620116</v>
      </c>
      <c r="Z14147" s="31">
        <v>44835</v>
      </c>
      <c r="AA14147">
        <v>3</v>
      </c>
    </row>
    <row r="14148" spans="25:27">
      <c r="Y14148">
        <v>620116</v>
      </c>
      <c r="Z14148" s="31">
        <v>44836</v>
      </c>
      <c r="AA14148">
        <v>10</v>
      </c>
    </row>
    <row r="14149" spans="25:27">
      <c r="Y14149">
        <v>620116</v>
      </c>
      <c r="Z14149" s="31">
        <v>44837</v>
      </c>
      <c r="AA14149">
        <v>0</v>
      </c>
    </row>
    <row r="14150" spans="25:27">
      <c r="Y14150">
        <v>620116</v>
      </c>
      <c r="Z14150" s="31">
        <v>44838</v>
      </c>
      <c r="AA14150">
        <v>10</v>
      </c>
    </row>
    <row r="14151" spans="25:27">
      <c r="Y14151">
        <v>620116</v>
      </c>
      <c r="Z14151" s="31">
        <v>44839</v>
      </c>
      <c r="AA14151">
        <v>8</v>
      </c>
    </row>
    <row r="14152" spans="25:27">
      <c r="Y14152">
        <v>620116</v>
      </c>
      <c r="Z14152" s="31">
        <v>44840</v>
      </c>
      <c r="AA14152">
        <v>16</v>
      </c>
    </row>
    <row r="14153" spans="25:27">
      <c r="Y14153">
        <v>620116</v>
      </c>
      <c r="Z14153" s="31">
        <v>44841</v>
      </c>
      <c r="AA14153">
        <v>11</v>
      </c>
    </row>
    <row r="14154" spans="25:27">
      <c r="Y14154">
        <v>620116</v>
      </c>
      <c r="Z14154" s="31">
        <v>44842</v>
      </c>
      <c r="AA14154">
        <v>1</v>
      </c>
    </row>
    <row r="14155" spans="25:27">
      <c r="Y14155">
        <v>620116</v>
      </c>
      <c r="Z14155" s="31">
        <v>44843</v>
      </c>
      <c r="AA14155">
        <v>0</v>
      </c>
    </row>
    <row r="14156" spans="25:27">
      <c r="Y14156">
        <v>620116</v>
      </c>
      <c r="Z14156" s="31">
        <v>44844</v>
      </c>
      <c r="AA14156">
        <v>0</v>
      </c>
    </row>
    <row r="14157" spans="25:27">
      <c r="Y14157">
        <v>620116</v>
      </c>
      <c r="Z14157" s="31">
        <v>44845</v>
      </c>
      <c r="AA14157">
        <v>0</v>
      </c>
    </row>
    <row r="14158" spans="25:27">
      <c r="Y14158">
        <v>620116</v>
      </c>
      <c r="Z14158" s="31">
        <v>44846</v>
      </c>
      <c r="AA14158">
        <v>0</v>
      </c>
    </row>
    <row r="14159" spans="25:27">
      <c r="Y14159">
        <v>620116</v>
      </c>
      <c r="Z14159" s="31">
        <v>44847</v>
      </c>
      <c r="AA14159">
        <v>0</v>
      </c>
    </row>
    <row r="14160" spans="25:27">
      <c r="Y14160">
        <v>620116</v>
      </c>
      <c r="Z14160" s="31">
        <v>44848</v>
      </c>
      <c r="AA14160">
        <v>0</v>
      </c>
    </row>
    <row r="14161" spans="25:27">
      <c r="Y14161">
        <v>620116</v>
      </c>
      <c r="Z14161" s="31">
        <v>44849</v>
      </c>
      <c r="AA14161">
        <v>0</v>
      </c>
    </row>
    <row r="14162" spans="25:27">
      <c r="Y14162">
        <v>620116</v>
      </c>
      <c r="Z14162" s="31">
        <v>44850</v>
      </c>
      <c r="AA14162">
        <v>0</v>
      </c>
    </row>
    <row r="14163" spans="25:27">
      <c r="Y14163">
        <v>620116</v>
      </c>
      <c r="Z14163" s="31">
        <v>44851</v>
      </c>
      <c r="AA14163">
        <v>0</v>
      </c>
    </row>
    <row r="14164" spans="25:27">
      <c r="Y14164">
        <v>620116</v>
      </c>
      <c r="Z14164" s="31">
        <v>44852</v>
      </c>
      <c r="AA14164">
        <v>0</v>
      </c>
    </row>
    <row r="14165" spans="25:27">
      <c r="Y14165">
        <v>620116</v>
      </c>
      <c r="Z14165" s="31">
        <v>44853</v>
      </c>
      <c r="AA14165">
        <v>0</v>
      </c>
    </row>
    <row r="14166" spans="25:27">
      <c r="Y14166">
        <v>620116</v>
      </c>
      <c r="Z14166" s="31">
        <v>44854</v>
      </c>
      <c r="AA14166">
        <v>0</v>
      </c>
    </row>
    <row r="14167" spans="25:27">
      <c r="Y14167">
        <v>620116</v>
      </c>
      <c r="Z14167" s="31">
        <v>44855</v>
      </c>
      <c r="AA14167">
        <v>0</v>
      </c>
    </row>
    <row r="14168" spans="25:27">
      <c r="Y14168">
        <v>620116</v>
      </c>
      <c r="Z14168" s="31">
        <v>44856</v>
      </c>
      <c r="AA14168">
        <v>0</v>
      </c>
    </row>
    <row r="14169" spans="25:27">
      <c r="Y14169">
        <v>620116</v>
      </c>
      <c r="Z14169" s="31">
        <v>44857</v>
      </c>
      <c r="AA14169">
        <v>0</v>
      </c>
    </row>
    <row r="14170" spans="25:27">
      <c r="Y14170">
        <v>620116</v>
      </c>
      <c r="Z14170" s="31">
        <v>44858</v>
      </c>
      <c r="AA14170">
        <v>0</v>
      </c>
    </row>
    <row r="14171" spans="25:27">
      <c r="Y14171">
        <v>620116</v>
      </c>
      <c r="Z14171" s="31">
        <v>44859</v>
      </c>
      <c r="AA14171">
        <v>0</v>
      </c>
    </row>
    <row r="14172" spans="25:27">
      <c r="Y14172">
        <v>620116</v>
      </c>
      <c r="Z14172" s="31">
        <v>44860</v>
      </c>
      <c r="AA14172">
        <v>9</v>
      </c>
    </row>
    <row r="14173" spans="25:27">
      <c r="Y14173">
        <v>620116</v>
      </c>
      <c r="Z14173" s="31">
        <v>44861</v>
      </c>
      <c r="AA14173">
        <v>12</v>
      </c>
    </row>
    <row r="14174" spans="25:27">
      <c r="Y14174">
        <v>620116</v>
      </c>
      <c r="Z14174" s="31">
        <v>44862</v>
      </c>
      <c r="AA14174">
        <v>13</v>
      </c>
    </row>
    <row r="14175" spans="25:27">
      <c r="Y14175">
        <v>620116</v>
      </c>
      <c r="Z14175" s="31">
        <v>44863</v>
      </c>
      <c r="AA14175">
        <v>17</v>
      </c>
    </row>
    <row r="14176" spans="25:27">
      <c r="Y14176">
        <v>620116</v>
      </c>
      <c r="Z14176" s="31">
        <v>44864</v>
      </c>
      <c r="AA14176">
        <v>11</v>
      </c>
    </row>
    <row r="14177" spans="25:27">
      <c r="Y14177">
        <v>620116</v>
      </c>
      <c r="Z14177" s="31">
        <v>44865</v>
      </c>
      <c r="AA14177">
        <v>14</v>
      </c>
    </row>
    <row r="14178" spans="25:27">
      <c r="Y14178">
        <v>620116</v>
      </c>
      <c r="Z14178" s="31">
        <v>44866</v>
      </c>
      <c r="AA14178">
        <v>0</v>
      </c>
    </row>
    <row r="14179" spans="25:27">
      <c r="Y14179">
        <v>620116</v>
      </c>
      <c r="Z14179" s="31">
        <v>44867</v>
      </c>
      <c r="AA14179">
        <v>0</v>
      </c>
    </row>
    <row r="14180" spans="25:27">
      <c r="Y14180">
        <v>620116</v>
      </c>
      <c r="Z14180" s="31">
        <v>44868</v>
      </c>
      <c r="AA14180">
        <v>0</v>
      </c>
    </row>
    <row r="14181" spans="25:27">
      <c r="Y14181">
        <v>620116</v>
      </c>
      <c r="Z14181" s="31">
        <v>44869</v>
      </c>
      <c r="AA14181">
        <v>0</v>
      </c>
    </row>
    <row r="14182" spans="25:27">
      <c r="Y14182">
        <v>620116</v>
      </c>
      <c r="Z14182" s="31">
        <v>44870</v>
      </c>
      <c r="AA14182">
        <v>4</v>
      </c>
    </row>
    <row r="14183" spans="25:27">
      <c r="Y14183">
        <v>620116</v>
      </c>
      <c r="Z14183" s="31">
        <v>44871</v>
      </c>
      <c r="AA14183">
        <v>0</v>
      </c>
    </row>
    <row r="14184" spans="25:27">
      <c r="Y14184">
        <v>620116</v>
      </c>
      <c r="Z14184" s="31">
        <v>44872</v>
      </c>
      <c r="AA14184">
        <v>0</v>
      </c>
    </row>
    <row r="14185" spans="25:27">
      <c r="Y14185">
        <v>620116</v>
      </c>
      <c r="Z14185" s="31">
        <v>44873</v>
      </c>
      <c r="AA14185">
        <v>0</v>
      </c>
    </row>
    <row r="14186" spans="25:27">
      <c r="Y14186">
        <v>620116</v>
      </c>
      <c r="Z14186" s="31">
        <v>44874</v>
      </c>
      <c r="AA14186">
        <v>0</v>
      </c>
    </row>
    <row r="14187" spans="25:27">
      <c r="Y14187">
        <v>620116</v>
      </c>
      <c r="Z14187" s="31">
        <v>44875</v>
      </c>
      <c r="AA14187">
        <v>0</v>
      </c>
    </row>
    <row r="14188" spans="25:27">
      <c r="Y14188">
        <v>620116</v>
      </c>
      <c r="Z14188" s="31">
        <v>44876</v>
      </c>
      <c r="AA14188">
        <v>8</v>
      </c>
    </row>
    <row r="14189" spans="25:27">
      <c r="Y14189">
        <v>620116</v>
      </c>
      <c r="Z14189" s="31">
        <v>44877</v>
      </c>
      <c r="AA14189">
        <v>14</v>
      </c>
    </row>
    <row r="14190" spans="25:27">
      <c r="Y14190">
        <v>620116</v>
      </c>
      <c r="Z14190" s="31">
        <v>44878</v>
      </c>
      <c r="AA14190">
        <v>0</v>
      </c>
    </row>
    <row r="14191" spans="25:27">
      <c r="Y14191">
        <v>620116</v>
      </c>
      <c r="Z14191" s="31">
        <v>44879</v>
      </c>
      <c r="AA14191">
        <v>9</v>
      </c>
    </row>
    <row r="14192" spans="25:27">
      <c r="Y14192">
        <v>620116</v>
      </c>
      <c r="Z14192" s="31">
        <v>44880</v>
      </c>
      <c r="AA14192">
        <v>11</v>
      </c>
    </row>
    <row r="14193" spans="25:27">
      <c r="Y14193">
        <v>620116</v>
      </c>
      <c r="Z14193" s="31">
        <v>44881</v>
      </c>
      <c r="AA14193">
        <v>12</v>
      </c>
    </row>
    <row r="14194" spans="25:27">
      <c r="Y14194">
        <v>620116</v>
      </c>
      <c r="Z14194" s="31">
        <v>44882</v>
      </c>
      <c r="AA14194">
        <v>13</v>
      </c>
    </row>
    <row r="14195" spans="25:27">
      <c r="Y14195">
        <v>620116</v>
      </c>
      <c r="Z14195" s="31">
        <v>44883</v>
      </c>
      <c r="AA14195">
        <v>4</v>
      </c>
    </row>
    <row r="14196" spans="25:27">
      <c r="Y14196">
        <v>620116</v>
      </c>
      <c r="Z14196" s="31">
        <v>44884</v>
      </c>
      <c r="AA14196">
        <v>8</v>
      </c>
    </row>
    <row r="14197" spans="25:27">
      <c r="Y14197">
        <v>620116</v>
      </c>
      <c r="Z14197" s="31">
        <v>44885</v>
      </c>
      <c r="AA14197">
        <v>16</v>
      </c>
    </row>
    <row r="14198" spans="25:27">
      <c r="Y14198">
        <v>620116</v>
      </c>
      <c r="Z14198" s="31">
        <v>44886</v>
      </c>
      <c r="AA14198">
        <v>2</v>
      </c>
    </row>
    <row r="14199" spans="25:27">
      <c r="Y14199">
        <v>620116</v>
      </c>
      <c r="Z14199" s="31">
        <v>44887</v>
      </c>
      <c r="AA14199">
        <v>0</v>
      </c>
    </row>
    <row r="14200" spans="25:27">
      <c r="Y14200">
        <v>620116</v>
      </c>
      <c r="Z14200" s="31">
        <v>44888</v>
      </c>
      <c r="AA14200">
        <v>0</v>
      </c>
    </row>
    <row r="14201" spans="25:27">
      <c r="Y14201">
        <v>620116</v>
      </c>
      <c r="Z14201" s="31">
        <v>44889</v>
      </c>
      <c r="AA14201">
        <v>0</v>
      </c>
    </row>
    <row r="14202" spans="25:27">
      <c r="Y14202">
        <v>620116</v>
      </c>
      <c r="Z14202" s="31">
        <v>44890</v>
      </c>
      <c r="AA14202">
        <v>0</v>
      </c>
    </row>
    <row r="14203" spans="25:27">
      <c r="Y14203">
        <v>620116</v>
      </c>
      <c r="Z14203" s="31">
        <v>44891</v>
      </c>
      <c r="AA14203">
        <v>12</v>
      </c>
    </row>
    <row r="14204" spans="25:27">
      <c r="Y14204">
        <v>620116</v>
      </c>
      <c r="Z14204" s="31">
        <v>44892</v>
      </c>
      <c r="AA14204">
        <v>10</v>
      </c>
    </row>
    <row r="14205" spans="25:27">
      <c r="Y14205">
        <v>620116</v>
      </c>
      <c r="Z14205" s="31">
        <v>44893</v>
      </c>
      <c r="AA14205">
        <v>19</v>
      </c>
    </row>
    <row r="14206" spans="25:27">
      <c r="Y14206">
        <v>620116</v>
      </c>
      <c r="Z14206" s="31">
        <v>44894</v>
      </c>
      <c r="AA14206">
        <v>13</v>
      </c>
    </row>
    <row r="14207" spans="25:27">
      <c r="Y14207">
        <v>620116</v>
      </c>
      <c r="Z14207" s="31">
        <v>44895</v>
      </c>
      <c r="AA14207">
        <v>0</v>
      </c>
    </row>
    <row r="14208" spans="25:27">
      <c r="Y14208">
        <v>620116</v>
      </c>
      <c r="Z14208" s="31">
        <v>44896</v>
      </c>
      <c r="AA14208">
        <v>21</v>
      </c>
    </row>
    <row r="14209" spans="25:27">
      <c r="Y14209">
        <v>620116</v>
      </c>
      <c r="Z14209" s="31">
        <v>44897</v>
      </c>
      <c r="AA14209">
        <v>13</v>
      </c>
    </row>
    <row r="14210" spans="25:27">
      <c r="Y14210">
        <v>620116</v>
      </c>
      <c r="Z14210" s="31">
        <v>44898</v>
      </c>
      <c r="AA14210">
        <v>11</v>
      </c>
    </row>
    <row r="14211" spans="25:27">
      <c r="Y14211">
        <v>620116</v>
      </c>
      <c r="Z14211" s="31">
        <v>44899</v>
      </c>
      <c r="AA14211">
        <v>6</v>
      </c>
    </row>
    <row r="14212" spans="25:27">
      <c r="Y14212">
        <v>620116</v>
      </c>
      <c r="Z14212" s="31">
        <v>44900</v>
      </c>
      <c r="AA14212">
        <v>0</v>
      </c>
    </row>
    <row r="14213" spans="25:27">
      <c r="Y14213">
        <v>620116</v>
      </c>
      <c r="Z14213" s="31">
        <v>44901</v>
      </c>
      <c r="AA14213">
        <v>23</v>
      </c>
    </row>
    <row r="14214" spans="25:27">
      <c r="Y14214">
        <v>620116</v>
      </c>
      <c r="Z14214" s="31">
        <v>44902</v>
      </c>
      <c r="AA14214">
        <v>16</v>
      </c>
    </row>
    <row r="14215" spans="25:27">
      <c r="Y14215">
        <v>620116</v>
      </c>
      <c r="Z14215" s="31">
        <v>44903</v>
      </c>
      <c r="AA14215">
        <v>12</v>
      </c>
    </row>
    <row r="14216" spans="25:27">
      <c r="Y14216">
        <v>620116</v>
      </c>
      <c r="Z14216" s="31">
        <v>44904</v>
      </c>
      <c r="AA14216">
        <v>17</v>
      </c>
    </row>
    <row r="14217" spans="25:27">
      <c r="Y14217">
        <v>620116</v>
      </c>
      <c r="Z14217" s="31">
        <v>44905</v>
      </c>
      <c r="AA14217">
        <v>8</v>
      </c>
    </row>
    <row r="14218" spans="25:27">
      <c r="Y14218">
        <v>620116</v>
      </c>
      <c r="Z14218" s="31">
        <v>44906</v>
      </c>
      <c r="AA14218">
        <v>12</v>
      </c>
    </row>
    <row r="14219" spans="25:27">
      <c r="Y14219">
        <v>620116</v>
      </c>
      <c r="Z14219" s="31">
        <v>44907</v>
      </c>
      <c r="AA14219">
        <v>19</v>
      </c>
    </row>
    <row r="14220" spans="25:27">
      <c r="Y14220">
        <v>620116</v>
      </c>
      <c r="Z14220" s="31">
        <v>44908</v>
      </c>
      <c r="AA14220">
        <v>13</v>
      </c>
    </row>
    <row r="14221" spans="25:27">
      <c r="Y14221">
        <v>620116</v>
      </c>
      <c r="Z14221" s="31">
        <v>44909</v>
      </c>
      <c r="AA14221">
        <v>14</v>
      </c>
    </row>
    <row r="14222" spans="25:27">
      <c r="Y14222">
        <v>620116</v>
      </c>
      <c r="Z14222" s="31">
        <v>44910</v>
      </c>
      <c r="AA14222">
        <v>11</v>
      </c>
    </row>
    <row r="14223" spans="25:27">
      <c r="Y14223">
        <v>620116</v>
      </c>
      <c r="Z14223" s="31">
        <v>44911</v>
      </c>
      <c r="AA14223">
        <v>8</v>
      </c>
    </row>
    <row r="14224" spans="25:27">
      <c r="Y14224">
        <v>620116</v>
      </c>
      <c r="Z14224" s="31">
        <v>44912</v>
      </c>
      <c r="AA14224">
        <v>19</v>
      </c>
    </row>
    <row r="14225" spans="25:27">
      <c r="Y14225">
        <v>620116</v>
      </c>
      <c r="Z14225" s="31">
        <v>44913</v>
      </c>
      <c r="AA14225">
        <v>19</v>
      </c>
    </row>
    <row r="14226" spans="25:27">
      <c r="Y14226">
        <v>620116</v>
      </c>
      <c r="Z14226" s="31">
        <v>44914</v>
      </c>
      <c r="AA14226">
        <v>18</v>
      </c>
    </row>
    <row r="14227" spans="25:27">
      <c r="Y14227">
        <v>620116</v>
      </c>
      <c r="Z14227" s="31">
        <v>44915</v>
      </c>
      <c r="AA14227">
        <v>12</v>
      </c>
    </row>
    <row r="14228" spans="25:27">
      <c r="Y14228">
        <v>620116</v>
      </c>
      <c r="Z14228" s="31">
        <v>44916</v>
      </c>
      <c r="AA14228">
        <v>11</v>
      </c>
    </row>
    <row r="14229" spans="25:27">
      <c r="Y14229">
        <v>620116</v>
      </c>
      <c r="Z14229" s="31">
        <v>44917</v>
      </c>
      <c r="AA14229">
        <v>0</v>
      </c>
    </row>
    <row r="14230" spans="25:27">
      <c r="Y14230">
        <v>620116</v>
      </c>
      <c r="Z14230" s="31">
        <v>44918</v>
      </c>
      <c r="AA14230">
        <v>1</v>
      </c>
    </row>
    <row r="14231" spans="25:27">
      <c r="Y14231">
        <v>620116</v>
      </c>
      <c r="Z14231" s="31">
        <v>44919</v>
      </c>
      <c r="AA14231">
        <v>0</v>
      </c>
    </row>
    <row r="14232" spans="25:27">
      <c r="Y14232">
        <v>620116</v>
      </c>
      <c r="Z14232" s="31">
        <v>44920</v>
      </c>
      <c r="AA14232">
        <v>17</v>
      </c>
    </row>
    <row r="14233" spans="25:27">
      <c r="Y14233">
        <v>620116</v>
      </c>
      <c r="Z14233" s="31">
        <v>44921</v>
      </c>
      <c r="AA14233">
        <v>13</v>
      </c>
    </row>
    <row r="14234" spans="25:27">
      <c r="Y14234">
        <v>620116</v>
      </c>
      <c r="Z14234" s="31">
        <v>44922</v>
      </c>
      <c r="AA14234">
        <v>12</v>
      </c>
    </row>
    <row r="14235" spans="25:27">
      <c r="Y14235">
        <v>620116</v>
      </c>
      <c r="Z14235" s="31">
        <v>44923</v>
      </c>
      <c r="AA14235">
        <v>7</v>
      </c>
    </row>
    <row r="14236" spans="25:27">
      <c r="Y14236">
        <v>620116</v>
      </c>
      <c r="Z14236" s="31">
        <v>44924</v>
      </c>
      <c r="AA14236">
        <v>3</v>
      </c>
    </row>
    <row r="14237" spans="25:27">
      <c r="Y14237">
        <v>620116</v>
      </c>
      <c r="Z14237" s="31">
        <v>44925</v>
      </c>
      <c r="AA14237">
        <v>14</v>
      </c>
    </row>
    <row r="14238" spans="25:27">
      <c r="Y14238">
        <v>620116</v>
      </c>
      <c r="Z14238" s="31">
        <v>44926</v>
      </c>
      <c r="AA14238">
        <v>11</v>
      </c>
    </row>
    <row r="14239" spans="25:27">
      <c r="Y14239">
        <v>620116</v>
      </c>
      <c r="Z14239" s="31">
        <v>44927</v>
      </c>
      <c r="AA14239">
        <v>4</v>
      </c>
    </row>
    <row r="14240" spans="25:27">
      <c r="Y14240">
        <v>620116</v>
      </c>
      <c r="Z14240" s="31">
        <v>44928</v>
      </c>
      <c r="AA14240">
        <v>11</v>
      </c>
    </row>
    <row r="14241" spans="25:27">
      <c r="Y14241">
        <v>620116</v>
      </c>
      <c r="Z14241" s="31">
        <v>44929</v>
      </c>
      <c r="AA14241">
        <v>13</v>
      </c>
    </row>
    <row r="14242" spans="25:27">
      <c r="Y14242">
        <v>620116</v>
      </c>
      <c r="Z14242" s="31">
        <v>44930</v>
      </c>
      <c r="AA14242">
        <v>18</v>
      </c>
    </row>
    <row r="14243" spans="25:27">
      <c r="Y14243">
        <v>620116</v>
      </c>
      <c r="Z14243" s="31">
        <v>44931</v>
      </c>
      <c r="AA14243">
        <v>20</v>
      </c>
    </row>
    <row r="14244" spans="25:27">
      <c r="Y14244">
        <v>620116</v>
      </c>
      <c r="Z14244" s="31">
        <v>44932</v>
      </c>
      <c r="AA14244">
        <v>12</v>
      </c>
    </row>
    <row r="14245" spans="25:27">
      <c r="Y14245">
        <v>620116</v>
      </c>
      <c r="Z14245" s="31">
        <v>44933</v>
      </c>
      <c r="AA14245">
        <v>19</v>
      </c>
    </row>
    <row r="14246" spans="25:27">
      <c r="Y14246">
        <v>620116</v>
      </c>
      <c r="Z14246" s="31">
        <v>44934</v>
      </c>
      <c r="AA14246">
        <v>20</v>
      </c>
    </row>
    <row r="14247" spans="25:27">
      <c r="Y14247">
        <v>620116</v>
      </c>
      <c r="Z14247" s="31">
        <v>44935</v>
      </c>
      <c r="AA14247">
        <v>15</v>
      </c>
    </row>
    <row r="14248" spans="25:27">
      <c r="Y14248">
        <v>620116</v>
      </c>
      <c r="Z14248" s="31">
        <v>44936</v>
      </c>
      <c r="AA14248">
        <v>12</v>
      </c>
    </row>
    <row r="14249" spans="25:27">
      <c r="Y14249">
        <v>620116</v>
      </c>
      <c r="Z14249" s="31">
        <v>44937</v>
      </c>
      <c r="AA14249">
        <v>17</v>
      </c>
    </row>
    <row r="14250" spans="25:27">
      <c r="Y14250">
        <v>620116</v>
      </c>
      <c r="Z14250" s="31">
        <v>44938</v>
      </c>
      <c r="AA14250">
        <v>14</v>
      </c>
    </row>
    <row r="14251" spans="25:27">
      <c r="Y14251">
        <v>620116</v>
      </c>
      <c r="Z14251" s="31">
        <v>44939</v>
      </c>
      <c r="AA14251">
        <v>15</v>
      </c>
    </row>
    <row r="14252" spans="25:27">
      <c r="Y14252">
        <v>620116</v>
      </c>
      <c r="Z14252" s="31">
        <v>44940</v>
      </c>
      <c r="AA14252">
        <v>17</v>
      </c>
    </row>
    <row r="14253" spans="25:27">
      <c r="Y14253">
        <v>620116</v>
      </c>
      <c r="Z14253" s="31">
        <v>44941</v>
      </c>
      <c r="AA14253">
        <v>16</v>
      </c>
    </row>
    <row r="14254" spans="25:27">
      <c r="Y14254">
        <v>620116</v>
      </c>
      <c r="Z14254" s="31">
        <v>44942</v>
      </c>
      <c r="AA14254">
        <v>15</v>
      </c>
    </row>
    <row r="14255" spans="25:27">
      <c r="Y14255">
        <v>620116</v>
      </c>
      <c r="Z14255" s="31">
        <v>44943</v>
      </c>
      <c r="AA14255">
        <v>13</v>
      </c>
    </row>
    <row r="14256" spans="25:27">
      <c r="Y14256">
        <v>620116</v>
      </c>
      <c r="Z14256" s="31">
        <v>44944</v>
      </c>
      <c r="AA14256">
        <v>11</v>
      </c>
    </row>
    <row r="14257" spans="25:27">
      <c r="Y14257">
        <v>620116</v>
      </c>
      <c r="Z14257" s="31">
        <v>44945</v>
      </c>
      <c r="AA14257">
        <v>13</v>
      </c>
    </row>
    <row r="14258" spans="25:27">
      <c r="Y14258">
        <v>620116</v>
      </c>
      <c r="Z14258" s="31">
        <v>44946</v>
      </c>
      <c r="AA14258">
        <v>10</v>
      </c>
    </row>
    <row r="14259" spans="25:27">
      <c r="Y14259">
        <v>620116</v>
      </c>
      <c r="Z14259" s="31">
        <v>44947</v>
      </c>
      <c r="AA14259">
        <v>7</v>
      </c>
    </row>
    <row r="14260" spans="25:27">
      <c r="Y14260">
        <v>620116</v>
      </c>
      <c r="Z14260" s="31">
        <v>44948</v>
      </c>
      <c r="AA14260">
        <v>19</v>
      </c>
    </row>
    <row r="14261" spans="25:27">
      <c r="Y14261">
        <v>620116</v>
      </c>
      <c r="Z14261" s="31">
        <v>44949</v>
      </c>
      <c r="AA14261">
        <v>9</v>
      </c>
    </row>
    <row r="14262" spans="25:27">
      <c r="Y14262">
        <v>620116</v>
      </c>
      <c r="Z14262" s="31">
        <v>44950</v>
      </c>
      <c r="AA14262">
        <v>13</v>
      </c>
    </row>
    <row r="14263" spans="25:27">
      <c r="Y14263">
        <v>620116</v>
      </c>
      <c r="Z14263" s="31">
        <v>44951</v>
      </c>
      <c r="AA14263">
        <v>21</v>
      </c>
    </row>
    <row r="14264" spans="25:27">
      <c r="Y14264">
        <v>620116</v>
      </c>
      <c r="Z14264" s="31">
        <v>44952</v>
      </c>
      <c r="AA14264">
        <v>15</v>
      </c>
    </row>
    <row r="14265" spans="25:27">
      <c r="Y14265">
        <v>620116</v>
      </c>
      <c r="Z14265" s="31">
        <v>44953</v>
      </c>
      <c r="AA14265">
        <v>15</v>
      </c>
    </row>
    <row r="14266" spans="25:27">
      <c r="Y14266">
        <v>620116</v>
      </c>
      <c r="Z14266" s="31">
        <v>44954</v>
      </c>
      <c r="AA14266">
        <v>0</v>
      </c>
    </row>
    <row r="14267" spans="25:27">
      <c r="Y14267">
        <v>620116</v>
      </c>
      <c r="Z14267" s="31">
        <v>44955</v>
      </c>
      <c r="AA14267">
        <v>0</v>
      </c>
    </row>
    <row r="14268" spans="25:27">
      <c r="Y14268">
        <v>620116</v>
      </c>
      <c r="Z14268" s="31">
        <v>44956</v>
      </c>
      <c r="AA14268">
        <v>0</v>
      </c>
    </row>
    <row r="14269" spans="25:27">
      <c r="Y14269">
        <v>620116</v>
      </c>
      <c r="Z14269" s="31">
        <v>44957</v>
      </c>
      <c r="AA14269">
        <v>0</v>
      </c>
    </row>
    <row r="14270" spans="25:27">
      <c r="Y14270">
        <v>620116</v>
      </c>
      <c r="Z14270" s="31">
        <v>44958</v>
      </c>
      <c r="AA14270">
        <v>0</v>
      </c>
    </row>
    <row r="14271" spans="25:27">
      <c r="Y14271">
        <v>620116</v>
      </c>
      <c r="Z14271" s="31">
        <v>44959</v>
      </c>
      <c r="AA14271">
        <v>0</v>
      </c>
    </row>
    <row r="14272" spans="25:27">
      <c r="Y14272">
        <v>620116</v>
      </c>
      <c r="Z14272" s="31">
        <v>44960</v>
      </c>
      <c r="AA14272">
        <v>0</v>
      </c>
    </row>
    <row r="14273" spans="25:27">
      <c r="Y14273">
        <v>620116</v>
      </c>
      <c r="Z14273" s="31">
        <v>44961</v>
      </c>
      <c r="AA14273">
        <v>0</v>
      </c>
    </row>
    <row r="14274" spans="25:27">
      <c r="Y14274">
        <v>620116</v>
      </c>
      <c r="Z14274" s="31">
        <v>44962</v>
      </c>
      <c r="AA14274">
        <v>0</v>
      </c>
    </row>
    <row r="14275" spans="25:27">
      <c r="Y14275">
        <v>620116</v>
      </c>
      <c r="Z14275" s="31">
        <v>44963</v>
      </c>
      <c r="AA14275">
        <v>0</v>
      </c>
    </row>
    <row r="14276" spans="25:27">
      <c r="Y14276">
        <v>620116</v>
      </c>
      <c r="Z14276" s="31">
        <v>44964</v>
      </c>
      <c r="AA14276">
        <v>0</v>
      </c>
    </row>
    <row r="14277" spans="25:27">
      <c r="Y14277">
        <v>620116</v>
      </c>
      <c r="Z14277" s="31">
        <v>44965</v>
      </c>
      <c r="AA14277">
        <v>0</v>
      </c>
    </row>
    <row r="14278" spans="25:27">
      <c r="Y14278">
        <v>620116</v>
      </c>
      <c r="Z14278" s="31">
        <v>44966</v>
      </c>
      <c r="AA14278">
        <v>0</v>
      </c>
    </row>
    <row r="14279" spans="25:27">
      <c r="Y14279">
        <v>620116</v>
      </c>
      <c r="Z14279" s="31">
        <v>44967</v>
      </c>
      <c r="AA14279">
        <v>0</v>
      </c>
    </row>
    <row r="14280" spans="25:27">
      <c r="Y14280">
        <v>620116</v>
      </c>
      <c r="Z14280" s="31">
        <v>44968</v>
      </c>
      <c r="AA14280">
        <v>14</v>
      </c>
    </row>
    <row r="14281" spans="25:27">
      <c r="Y14281">
        <v>620116</v>
      </c>
      <c r="Z14281" s="31">
        <v>44969</v>
      </c>
      <c r="AA14281">
        <v>1</v>
      </c>
    </row>
    <row r="14282" spans="25:27">
      <c r="Y14282">
        <v>620116</v>
      </c>
      <c r="Z14282" s="31">
        <v>44970</v>
      </c>
      <c r="AA14282">
        <v>0</v>
      </c>
    </row>
    <row r="14283" spans="25:27">
      <c r="Y14283">
        <v>620116</v>
      </c>
      <c r="Z14283" s="31">
        <v>44971</v>
      </c>
      <c r="AA14283">
        <v>0</v>
      </c>
    </row>
    <row r="14284" spans="25:27">
      <c r="Y14284">
        <v>620116</v>
      </c>
      <c r="Z14284" s="31">
        <v>44972</v>
      </c>
      <c r="AA14284">
        <v>12</v>
      </c>
    </row>
    <row r="14285" spans="25:27">
      <c r="Y14285">
        <v>620116</v>
      </c>
      <c r="Z14285" s="31">
        <v>44973</v>
      </c>
      <c r="AA14285">
        <v>8</v>
      </c>
    </row>
    <row r="14286" spans="25:27">
      <c r="Y14286">
        <v>620116</v>
      </c>
      <c r="Z14286" s="31">
        <v>44974</v>
      </c>
      <c r="AA14286">
        <v>9</v>
      </c>
    </row>
    <row r="14287" spans="25:27">
      <c r="Y14287">
        <v>620116</v>
      </c>
      <c r="Z14287" s="31">
        <v>44975</v>
      </c>
      <c r="AA14287">
        <v>9</v>
      </c>
    </row>
    <row r="14288" spans="25:27">
      <c r="Y14288">
        <v>620116</v>
      </c>
      <c r="Z14288" s="31">
        <v>44976</v>
      </c>
      <c r="AA14288">
        <v>15</v>
      </c>
    </row>
    <row r="14289" spans="25:27">
      <c r="Y14289">
        <v>620116</v>
      </c>
      <c r="Z14289" s="31">
        <v>44977</v>
      </c>
      <c r="AA14289">
        <v>17</v>
      </c>
    </row>
    <row r="14290" spans="25:27">
      <c r="Y14290">
        <v>620116</v>
      </c>
      <c r="Z14290" s="31">
        <v>44978</v>
      </c>
      <c r="AA14290">
        <v>7</v>
      </c>
    </row>
    <row r="14291" spans="25:27">
      <c r="Y14291">
        <v>620116</v>
      </c>
      <c r="Z14291" s="31">
        <v>44979</v>
      </c>
      <c r="AA14291">
        <v>12</v>
      </c>
    </row>
    <row r="14292" spans="25:27">
      <c r="Y14292">
        <v>620116</v>
      </c>
      <c r="Z14292" s="31">
        <v>44980</v>
      </c>
      <c r="AA14292">
        <v>3</v>
      </c>
    </row>
    <row r="14293" spans="25:27">
      <c r="Y14293">
        <v>620116</v>
      </c>
      <c r="Z14293" s="31">
        <v>44981</v>
      </c>
      <c r="AA14293">
        <v>15</v>
      </c>
    </row>
    <row r="14294" spans="25:27">
      <c r="Y14294">
        <v>620116</v>
      </c>
      <c r="Z14294" s="31">
        <v>44982</v>
      </c>
      <c r="AA14294">
        <v>11</v>
      </c>
    </row>
    <row r="14295" spans="25:27">
      <c r="Y14295">
        <v>620116</v>
      </c>
      <c r="Z14295" s="31">
        <v>44983</v>
      </c>
      <c r="AA14295">
        <v>0</v>
      </c>
    </row>
    <row r="14296" spans="25:27">
      <c r="Y14296">
        <v>620116</v>
      </c>
      <c r="Z14296" s="31">
        <v>44984</v>
      </c>
      <c r="AA14296">
        <v>0</v>
      </c>
    </row>
    <row r="14297" spans="25:27">
      <c r="Y14297">
        <v>620116</v>
      </c>
      <c r="Z14297" s="31">
        <v>44985</v>
      </c>
      <c r="AA14297">
        <v>0</v>
      </c>
    </row>
    <row r="14298" spans="25:27">
      <c r="Y14298">
        <v>620116</v>
      </c>
      <c r="Z14298" s="31">
        <v>44986</v>
      </c>
      <c r="AA14298">
        <v>0</v>
      </c>
    </row>
    <row r="14299" spans="25:27">
      <c r="Y14299">
        <v>620116</v>
      </c>
      <c r="Z14299" s="31">
        <v>44987</v>
      </c>
      <c r="AA14299">
        <v>0</v>
      </c>
    </row>
    <row r="14300" spans="25:27">
      <c r="Y14300">
        <v>620116</v>
      </c>
      <c r="Z14300" s="31">
        <v>44988</v>
      </c>
      <c r="AA14300">
        <v>0</v>
      </c>
    </row>
    <row r="14301" spans="25:27">
      <c r="Y14301">
        <v>620116</v>
      </c>
      <c r="Z14301" s="31">
        <v>44989</v>
      </c>
      <c r="AA14301">
        <v>4</v>
      </c>
    </row>
    <row r="14302" spans="25:27">
      <c r="Y14302">
        <v>620116</v>
      </c>
      <c r="Z14302" s="31">
        <v>44990</v>
      </c>
      <c r="AA14302">
        <v>0</v>
      </c>
    </row>
    <row r="14303" spans="25:27">
      <c r="Y14303">
        <v>620116</v>
      </c>
      <c r="Z14303" s="31">
        <v>44991</v>
      </c>
      <c r="AA14303">
        <v>0</v>
      </c>
    </row>
    <row r="14304" spans="25:27">
      <c r="Y14304">
        <v>620116</v>
      </c>
      <c r="Z14304" s="31">
        <v>44992</v>
      </c>
      <c r="AA14304">
        <v>0</v>
      </c>
    </row>
    <row r="14305" spans="25:27">
      <c r="Y14305">
        <v>620116</v>
      </c>
      <c r="Z14305" s="31">
        <v>44993</v>
      </c>
      <c r="AA14305">
        <v>0</v>
      </c>
    </row>
    <row r="14306" spans="25:27">
      <c r="Y14306">
        <v>620116</v>
      </c>
      <c r="Z14306" s="31">
        <v>44994</v>
      </c>
      <c r="AA14306">
        <v>0</v>
      </c>
    </row>
    <row r="14307" spans="25:27">
      <c r="Y14307">
        <v>620116</v>
      </c>
      <c r="Z14307" s="31">
        <v>44995</v>
      </c>
      <c r="AA14307">
        <v>5</v>
      </c>
    </row>
    <row r="14308" spans="25:27">
      <c r="Y14308">
        <v>620116</v>
      </c>
      <c r="Z14308" s="31">
        <v>44996</v>
      </c>
      <c r="AA14308">
        <v>0</v>
      </c>
    </row>
    <row r="14309" spans="25:27">
      <c r="Y14309">
        <v>620116</v>
      </c>
      <c r="Z14309" s="31">
        <v>44997</v>
      </c>
      <c r="AA14309">
        <v>0</v>
      </c>
    </row>
    <row r="14310" spans="25:27">
      <c r="Y14310">
        <v>620116</v>
      </c>
      <c r="Z14310" s="31">
        <v>44998</v>
      </c>
      <c r="AA14310">
        <v>12</v>
      </c>
    </row>
    <row r="14311" spans="25:27">
      <c r="Y14311">
        <v>620116</v>
      </c>
      <c r="Z14311" s="31">
        <v>44999</v>
      </c>
      <c r="AA14311">
        <v>7</v>
      </c>
    </row>
    <row r="14312" spans="25:27">
      <c r="Y14312">
        <v>620116</v>
      </c>
      <c r="Z14312" s="31">
        <v>45000</v>
      </c>
      <c r="AA14312">
        <v>7</v>
      </c>
    </row>
    <row r="14313" spans="25:27">
      <c r="Y14313">
        <v>620116</v>
      </c>
      <c r="Z14313" s="31">
        <v>45001</v>
      </c>
      <c r="AA14313">
        <v>0</v>
      </c>
    </row>
    <row r="14314" spans="25:27">
      <c r="Y14314">
        <v>620116</v>
      </c>
      <c r="Z14314" s="31">
        <v>45002</v>
      </c>
      <c r="AA14314">
        <v>9</v>
      </c>
    </row>
    <row r="14315" spans="25:27">
      <c r="Y14315">
        <v>620116</v>
      </c>
      <c r="Z14315" s="31">
        <v>45003</v>
      </c>
      <c r="AA14315">
        <v>12</v>
      </c>
    </row>
    <row r="14316" spans="25:27">
      <c r="Y14316">
        <v>620116</v>
      </c>
      <c r="Z14316" s="31">
        <v>45004</v>
      </c>
      <c r="AA14316">
        <v>9</v>
      </c>
    </row>
    <row r="14317" spans="25:27">
      <c r="Y14317">
        <v>620116</v>
      </c>
      <c r="Z14317" s="31">
        <v>45005</v>
      </c>
      <c r="AA14317">
        <v>12</v>
      </c>
    </row>
    <row r="14318" spans="25:27">
      <c r="Y14318">
        <v>620116</v>
      </c>
      <c r="Z14318" s="31">
        <v>45006</v>
      </c>
      <c r="AA14318">
        <v>5</v>
      </c>
    </row>
    <row r="14319" spans="25:27">
      <c r="Y14319">
        <v>620116</v>
      </c>
      <c r="Z14319" s="31">
        <v>45007</v>
      </c>
      <c r="AA14319">
        <v>0</v>
      </c>
    </row>
    <row r="14320" spans="25:27">
      <c r="Y14320">
        <v>620116</v>
      </c>
      <c r="Z14320" s="31">
        <v>45008</v>
      </c>
      <c r="AA14320">
        <v>0</v>
      </c>
    </row>
    <row r="14321" spans="25:27">
      <c r="Y14321">
        <v>620116</v>
      </c>
      <c r="Z14321" s="31">
        <v>45009</v>
      </c>
      <c r="AA14321">
        <v>12</v>
      </c>
    </row>
    <row r="14322" spans="25:27">
      <c r="Y14322">
        <v>620116</v>
      </c>
      <c r="Z14322" s="31">
        <v>45010</v>
      </c>
      <c r="AA14322">
        <v>2</v>
      </c>
    </row>
    <row r="14323" spans="25:27">
      <c r="Y14323">
        <v>620116</v>
      </c>
      <c r="Z14323" s="31">
        <v>45011</v>
      </c>
      <c r="AA14323">
        <v>12</v>
      </c>
    </row>
    <row r="14324" spans="25:27">
      <c r="Y14324">
        <v>620116</v>
      </c>
      <c r="Z14324" s="31">
        <v>45012</v>
      </c>
      <c r="AA14324">
        <v>13</v>
      </c>
    </row>
    <row r="14325" spans="25:27">
      <c r="Y14325">
        <v>620116</v>
      </c>
      <c r="Z14325" s="31">
        <v>45013</v>
      </c>
      <c r="AA14325">
        <v>0</v>
      </c>
    </row>
    <row r="14326" spans="25:27">
      <c r="Y14326">
        <v>620116</v>
      </c>
      <c r="Z14326" s="31">
        <v>45014</v>
      </c>
      <c r="AA14326">
        <v>4</v>
      </c>
    </row>
    <row r="14327" spans="25:27">
      <c r="Y14327">
        <v>620116</v>
      </c>
      <c r="Z14327" s="31">
        <v>45015</v>
      </c>
      <c r="AA14327">
        <v>8</v>
      </c>
    </row>
    <row r="14328" spans="25:27">
      <c r="Y14328">
        <v>620116</v>
      </c>
      <c r="Z14328" s="31">
        <v>45016</v>
      </c>
      <c r="AA14328">
        <v>17</v>
      </c>
    </row>
    <row r="14329" spans="25:27">
      <c r="Y14329">
        <v>620116</v>
      </c>
      <c r="Z14329" s="31">
        <v>45017</v>
      </c>
      <c r="AA14329">
        <v>17</v>
      </c>
    </row>
    <row r="14330" spans="25:27">
      <c r="Y14330">
        <v>620116</v>
      </c>
      <c r="Z14330" s="31">
        <v>45018</v>
      </c>
      <c r="AA14330">
        <v>9</v>
      </c>
    </row>
    <row r="14331" spans="25:27">
      <c r="Y14331">
        <v>620116</v>
      </c>
      <c r="Z14331" s="31">
        <v>45019</v>
      </c>
      <c r="AA14331">
        <v>8</v>
      </c>
    </row>
    <row r="14332" spans="25:27">
      <c r="Y14332">
        <v>620116</v>
      </c>
      <c r="Z14332" s="31">
        <v>45020</v>
      </c>
      <c r="AA14332">
        <v>19</v>
      </c>
    </row>
    <row r="14333" spans="25:27">
      <c r="Y14333">
        <v>620116</v>
      </c>
      <c r="Z14333" s="31">
        <v>45021</v>
      </c>
      <c r="AA14333">
        <v>6</v>
      </c>
    </row>
    <row r="14334" spans="25:27">
      <c r="Y14334">
        <v>620116</v>
      </c>
      <c r="Z14334" s="31">
        <v>45022</v>
      </c>
      <c r="AA14334">
        <v>16</v>
      </c>
    </row>
    <row r="14335" spans="25:27">
      <c r="Y14335">
        <v>620116</v>
      </c>
      <c r="Z14335" s="31">
        <v>45023</v>
      </c>
      <c r="AA14335">
        <v>0</v>
      </c>
    </row>
    <row r="14336" spans="25:27">
      <c r="Y14336">
        <v>620116</v>
      </c>
      <c r="Z14336" s="31">
        <v>45024</v>
      </c>
      <c r="AA14336">
        <v>8</v>
      </c>
    </row>
    <row r="14337" spans="25:27">
      <c r="Y14337">
        <v>620116</v>
      </c>
      <c r="Z14337" s="31">
        <v>45025</v>
      </c>
      <c r="AA14337">
        <v>0</v>
      </c>
    </row>
    <row r="14338" spans="25:27">
      <c r="Y14338">
        <v>620116</v>
      </c>
      <c r="Z14338" s="31">
        <v>45026</v>
      </c>
      <c r="AA14338">
        <v>11</v>
      </c>
    </row>
    <row r="14339" spans="25:27">
      <c r="Y14339">
        <v>620116</v>
      </c>
      <c r="Z14339" s="31">
        <v>45027</v>
      </c>
      <c r="AA14339">
        <v>15</v>
      </c>
    </row>
    <row r="14340" spans="25:27">
      <c r="Y14340">
        <v>620116</v>
      </c>
      <c r="Z14340" s="31">
        <v>45028</v>
      </c>
      <c r="AA14340">
        <v>0</v>
      </c>
    </row>
    <row r="14341" spans="25:27">
      <c r="Y14341">
        <v>620116</v>
      </c>
      <c r="Z14341" s="31">
        <v>45029</v>
      </c>
      <c r="AA14341">
        <v>0</v>
      </c>
    </row>
    <row r="14342" spans="25:27">
      <c r="Y14342">
        <v>620116</v>
      </c>
      <c r="Z14342" s="31">
        <v>45030</v>
      </c>
      <c r="AA14342">
        <v>0</v>
      </c>
    </row>
    <row r="14343" spans="25:27">
      <c r="Y14343">
        <v>620116</v>
      </c>
      <c r="Z14343" s="31">
        <v>45031</v>
      </c>
      <c r="AA14343">
        <v>0</v>
      </c>
    </row>
    <row r="14344" spans="25:27">
      <c r="Y14344">
        <v>620116</v>
      </c>
      <c r="Z14344" s="31">
        <v>45032</v>
      </c>
      <c r="AA14344">
        <v>0</v>
      </c>
    </row>
    <row r="14345" spans="25:27">
      <c r="Y14345">
        <v>620116</v>
      </c>
      <c r="Z14345" s="31">
        <v>45033</v>
      </c>
      <c r="AA14345">
        <v>0</v>
      </c>
    </row>
    <row r="14346" spans="25:27">
      <c r="Y14346">
        <v>620116</v>
      </c>
      <c r="Z14346" s="31">
        <v>45034</v>
      </c>
      <c r="AA14346">
        <v>0</v>
      </c>
    </row>
    <row r="14347" spans="25:27">
      <c r="Y14347">
        <v>620116</v>
      </c>
      <c r="Z14347" s="31">
        <v>45035</v>
      </c>
      <c r="AA14347">
        <v>0</v>
      </c>
    </row>
    <row r="14348" spans="25:27">
      <c r="Y14348">
        <v>620116</v>
      </c>
      <c r="Z14348" s="31">
        <v>45036</v>
      </c>
      <c r="AA14348">
        <v>0</v>
      </c>
    </row>
    <row r="14349" spans="25:27">
      <c r="Y14349">
        <v>620116</v>
      </c>
      <c r="Z14349" s="31">
        <v>45037</v>
      </c>
      <c r="AA14349">
        <v>0</v>
      </c>
    </row>
    <row r="14350" spans="25:27">
      <c r="Y14350">
        <v>620116</v>
      </c>
      <c r="Z14350" s="31">
        <v>45038</v>
      </c>
      <c r="AA14350">
        <v>0</v>
      </c>
    </row>
    <row r="14351" spans="25:27">
      <c r="Y14351">
        <v>620116</v>
      </c>
      <c r="Z14351" s="31">
        <v>45039</v>
      </c>
      <c r="AA14351">
        <v>16</v>
      </c>
    </row>
    <row r="14352" spans="25:27">
      <c r="Y14352">
        <v>620116</v>
      </c>
      <c r="Z14352" s="31">
        <v>45040</v>
      </c>
      <c r="AA14352">
        <v>6</v>
      </c>
    </row>
    <row r="14353" spans="25:27">
      <c r="Y14353">
        <v>620116</v>
      </c>
      <c r="Z14353" s="31">
        <v>45041</v>
      </c>
      <c r="AA14353">
        <v>9</v>
      </c>
    </row>
    <row r="14354" spans="25:27">
      <c r="Y14354">
        <v>620116</v>
      </c>
      <c r="Z14354" s="31">
        <v>45042</v>
      </c>
      <c r="AA14354">
        <v>18</v>
      </c>
    </row>
    <row r="14355" spans="25:27">
      <c r="Y14355">
        <v>620116</v>
      </c>
      <c r="Z14355" s="31">
        <v>45043</v>
      </c>
      <c r="AA14355">
        <v>15</v>
      </c>
    </row>
    <row r="14356" spans="25:27">
      <c r="Y14356">
        <v>620116</v>
      </c>
      <c r="Z14356" s="31">
        <v>45044</v>
      </c>
      <c r="AA14356">
        <v>18</v>
      </c>
    </row>
    <row r="14357" spans="25:27">
      <c r="Y14357">
        <v>620116</v>
      </c>
      <c r="Z14357" s="31">
        <v>45045</v>
      </c>
      <c r="AA14357">
        <v>15</v>
      </c>
    </row>
    <row r="14358" spans="25:27">
      <c r="Y14358">
        <v>620116</v>
      </c>
      <c r="Z14358" s="31">
        <v>45046</v>
      </c>
      <c r="AA14358">
        <v>17</v>
      </c>
    </row>
    <row r="14359" spans="25:27">
      <c r="Y14359">
        <v>620116</v>
      </c>
      <c r="Z14359" s="31">
        <v>45047</v>
      </c>
      <c r="AA14359">
        <v>18</v>
      </c>
    </row>
    <row r="14360" spans="25:27">
      <c r="Y14360">
        <v>620116</v>
      </c>
      <c r="Z14360" s="31">
        <v>45048</v>
      </c>
      <c r="AA14360">
        <v>0</v>
      </c>
    </row>
    <row r="14361" spans="25:27">
      <c r="Y14361">
        <v>620116</v>
      </c>
      <c r="Z14361" s="31">
        <v>45049</v>
      </c>
      <c r="AA14361">
        <v>0</v>
      </c>
    </row>
    <row r="14362" spans="25:27">
      <c r="Y14362">
        <v>620116</v>
      </c>
      <c r="Z14362" s="31">
        <v>45050</v>
      </c>
      <c r="AA14362">
        <v>6</v>
      </c>
    </row>
    <row r="14363" spans="25:27">
      <c r="Y14363">
        <v>620116</v>
      </c>
      <c r="Z14363" s="31">
        <v>45051</v>
      </c>
      <c r="AA14363">
        <v>0</v>
      </c>
    </row>
    <row r="14364" spans="25:27">
      <c r="Y14364">
        <v>620116</v>
      </c>
      <c r="Z14364" s="31">
        <v>45052</v>
      </c>
      <c r="AA14364">
        <v>0</v>
      </c>
    </row>
    <row r="14365" spans="25:27">
      <c r="Y14365">
        <v>620116</v>
      </c>
      <c r="Z14365" s="31">
        <v>45053</v>
      </c>
      <c r="AA14365">
        <v>0</v>
      </c>
    </row>
    <row r="14366" spans="25:27">
      <c r="Y14366">
        <v>620116</v>
      </c>
      <c r="Z14366" s="31">
        <v>45054</v>
      </c>
      <c r="AA14366">
        <v>0</v>
      </c>
    </row>
    <row r="14367" spans="25:27">
      <c r="Y14367">
        <v>620116</v>
      </c>
      <c r="Z14367" s="31">
        <v>45055</v>
      </c>
      <c r="AA14367">
        <v>0</v>
      </c>
    </row>
    <row r="14368" spans="25:27">
      <c r="Y14368">
        <v>620116</v>
      </c>
      <c r="Z14368" s="31">
        <v>45056</v>
      </c>
      <c r="AA14368">
        <v>0</v>
      </c>
    </row>
    <row r="14369" spans="25:27">
      <c r="Y14369">
        <v>620116</v>
      </c>
      <c r="Z14369" s="31">
        <v>45057</v>
      </c>
      <c r="AA14369">
        <v>0</v>
      </c>
    </row>
    <row r="14370" spans="25:27">
      <c r="Y14370">
        <v>620116</v>
      </c>
      <c r="Z14370" s="31">
        <v>45058</v>
      </c>
      <c r="AA14370">
        <v>3</v>
      </c>
    </row>
    <row r="14371" spans="25:27">
      <c r="Y14371">
        <v>620116</v>
      </c>
      <c r="Z14371" s="31">
        <v>45059</v>
      </c>
      <c r="AA14371">
        <v>0</v>
      </c>
    </row>
    <row r="14372" spans="25:27">
      <c r="Y14372">
        <v>620116</v>
      </c>
      <c r="Z14372" s="31">
        <v>45060</v>
      </c>
      <c r="AA14372">
        <v>5</v>
      </c>
    </row>
    <row r="14373" spans="25:27">
      <c r="Y14373">
        <v>620116</v>
      </c>
      <c r="Z14373" s="31">
        <v>45061</v>
      </c>
      <c r="AA14373">
        <v>8</v>
      </c>
    </row>
    <row r="14374" spans="25:27">
      <c r="Y14374">
        <v>620116</v>
      </c>
      <c r="Z14374" s="31">
        <v>45062</v>
      </c>
      <c r="AA14374">
        <v>12</v>
      </c>
    </row>
    <row r="14375" spans="25:27">
      <c r="Y14375">
        <v>620116</v>
      </c>
      <c r="Z14375" s="31">
        <v>45063</v>
      </c>
      <c r="AA14375">
        <v>16</v>
      </c>
    </row>
    <row r="14376" spans="25:27">
      <c r="Y14376">
        <v>620116</v>
      </c>
      <c r="Z14376" s="31">
        <v>45064</v>
      </c>
      <c r="AA14376">
        <v>0</v>
      </c>
    </row>
    <row r="14377" spans="25:27">
      <c r="Y14377">
        <v>620116</v>
      </c>
      <c r="Z14377" s="31">
        <v>45065</v>
      </c>
      <c r="AA14377">
        <v>3</v>
      </c>
    </row>
    <row r="14378" spans="25:27">
      <c r="Y14378">
        <v>620116</v>
      </c>
      <c r="Z14378" s="31">
        <v>45066</v>
      </c>
      <c r="AA14378">
        <v>12</v>
      </c>
    </row>
    <row r="14379" spans="25:27">
      <c r="Y14379">
        <v>620116</v>
      </c>
      <c r="Z14379" s="31">
        <v>45067</v>
      </c>
      <c r="AA14379">
        <v>16</v>
      </c>
    </row>
    <row r="14380" spans="25:27">
      <c r="Y14380">
        <v>620116</v>
      </c>
      <c r="Z14380" s="31">
        <v>45068</v>
      </c>
      <c r="AA14380">
        <v>17</v>
      </c>
    </row>
    <row r="14381" spans="25:27">
      <c r="Y14381">
        <v>620116</v>
      </c>
      <c r="Z14381" s="31">
        <v>45069</v>
      </c>
      <c r="AA14381">
        <v>7</v>
      </c>
    </row>
    <row r="14382" spans="25:27">
      <c r="Y14382">
        <v>620116</v>
      </c>
      <c r="Z14382" s="31">
        <v>45070</v>
      </c>
      <c r="AA14382">
        <v>9</v>
      </c>
    </row>
    <row r="14383" spans="25:27">
      <c r="Y14383">
        <v>620116</v>
      </c>
      <c r="Z14383" s="31">
        <v>45071</v>
      </c>
      <c r="AA14383">
        <v>15</v>
      </c>
    </row>
    <row r="14384" spans="25:27">
      <c r="Y14384">
        <v>620116</v>
      </c>
      <c r="Z14384" s="31">
        <v>45072</v>
      </c>
      <c r="AA14384">
        <v>16</v>
      </c>
    </row>
    <row r="14385" spans="25:27">
      <c r="Y14385">
        <v>620116</v>
      </c>
      <c r="Z14385" s="31">
        <v>45073</v>
      </c>
      <c r="AA14385">
        <v>12</v>
      </c>
    </row>
    <row r="14386" spans="25:27">
      <c r="Y14386">
        <v>620116</v>
      </c>
      <c r="Z14386" s="31">
        <v>45074</v>
      </c>
      <c r="AA14386">
        <v>15</v>
      </c>
    </row>
    <row r="14387" spans="25:27">
      <c r="Y14387">
        <v>620116</v>
      </c>
      <c r="Z14387" s="31">
        <v>45075</v>
      </c>
      <c r="AA14387">
        <v>18</v>
      </c>
    </row>
    <row r="14388" spans="25:27">
      <c r="Y14388">
        <v>620116</v>
      </c>
      <c r="Z14388" s="31">
        <v>45076</v>
      </c>
      <c r="AA14388">
        <v>10</v>
      </c>
    </row>
    <row r="14389" spans="25:27">
      <c r="Y14389">
        <v>620116</v>
      </c>
      <c r="Z14389" s="31">
        <v>45077</v>
      </c>
      <c r="AA14389">
        <v>13</v>
      </c>
    </row>
    <row r="14390" spans="25:27">
      <c r="Y14390">
        <v>620116</v>
      </c>
      <c r="Z14390" s="31">
        <v>45078</v>
      </c>
      <c r="AA14390">
        <v>0</v>
      </c>
    </row>
    <row r="14391" spans="25:27">
      <c r="Y14391">
        <v>620116</v>
      </c>
      <c r="Z14391" s="31">
        <v>45079</v>
      </c>
      <c r="AA14391">
        <v>23</v>
      </c>
    </row>
    <row r="14392" spans="25:27">
      <c r="Y14392">
        <v>620116</v>
      </c>
      <c r="Z14392" s="31">
        <v>45080</v>
      </c>
      <c r="AA14392">
        <v>16</v>
      </c>
    </row>
    <row r="14393" spans="25:27">
      <c r="Y14393">
        <v>620116</v>
      </c>
      <c r="Z14393" s="31">
        <v>45081</v>
      </c>
      <c r="AA14393">
        <v>14</v>
      </c>
    </row>
    <row r="14394" spans="25:27">
      <c r="Y14394">
        <v>620116</v>
      </c>
      <c r="Z14394" s="31">
        <v>45082</v>
      </c>
      <c r="AA14394">
        <v>18</v>
      </c>
    </row>
    <row r="14395" spans="25:27">
      <c r="Y14395">
        <v>620116</v>
      </c>
      <c r="Z14395" s="31">
        <v>45083</v>
      </c>
      <c r="AA14395">
        <v>16</v>
      </c>
    </row>
    <row r="14396" spans="25:27">
      <c r="Y14396">
        <v>620116</v>
      </c>
      <c r="Z14396" s="31">
        <v>45084</v>
      </c>
      <c r="AA14396">
        <v>14</v>
      </c>
    </row>
    <row r="14397" spans="25:27">
      <c r="Y14397">
        <v>620116</v>
      </c>
      <c r="Z14397" s="31">
        <v>45085</v>
      </c>
      <c r="AA14397">
        <v>18</v>
      </c>
    </row>
    <row r="14398" spans="25:27">
      <c r="Y14398">
        <v>620116</v>
      </c>
      <c r="Z14398" s="31">
        <v>45086</v>
      </c>
      <c r="AA14398">
        <v>18</v>
      </c>
    </row>
    <row r="14399" spans="25:27">
      <c r="Y14399">
        <v>620116</v>
      </c>
      <c r="Z14399" s="31">
        <v>45087</v>
      </c>
      <c r="AA14399">
        <v>18</v>
      </c>
    </row>
    <row r="14400" spans="25:27">
      <c r="Y14400">
        <v>620116</v>
      </c>
      <c r="Z14400" s="31">
        <v>45088</v>
      </c>
      <c r="AA14400">
        <v>13</v>
      </c>
    </row>
    <row r="14401" spans="25:27">
      <c r="Y14401">
        <v>620116</v>
      </c>
      <c r="Z14401" s="31">
        <v>45089</v>
      </c>
      <c r="AA14401">
        <v>4</v>
      </c>
    </row>
    <row r="14402" spans="25:27">
      <c r="Y14402">
        <v>620116</v>
      </c>
      <c r="Z14402" s="31">
        <v>45090</v>
      </c>
      <c r="AA14402">
        <v>11</v>
      </c>
    </row>
    <row r="14403" spans="25:27">
      <c r="Y14403">
        <v>620116</v>
      </c>
      <c r="Z14403" s="31">
        <v>45091</v>
      </c>
      <c r="AA14403">
        <v>20</v>
      </c>
    </row>
    <row r="14404" spans="25:27">
      <c r="Y14404">
        <v>620116</v>
      </c>
      <c r="Z14404" s="31">
        <v>45092</v>
      </c>
      <c r="AA14404">
        <v>10</v>
      </c>
    </row>
    <row r="14405" spans="25:27">
      <c r="Y14405">
        <v>620116</v>
      </c>
      <c r="Z14405" s="31">
        <v>45093</v>
      </c>
      <c r="AA14405">
        <v>13</v>
      </c>
    </row>
    <row r="14406" spans="25:27">
      <c r="Y14406">
        <v>620116</v>
      </c>
      <c r="Z14406" s="31">
        <v>45094</v>
      </c>
      <c r="AA14406">
        <v>15</v>
      </c>
    </row>
    <row r="14407" spans="25:27">
      <c r="Y14407">
        <v>620116</v>
      </c>
      <c r="Z14407" s="31">
        <v>45095</v>
      </c>
      <c r="AA14407">
        <v>13</v>
      </c>
    </row>
    <row r="14408" spans="25:27">
      <c r="Y14408">
        <v>620116</v>
      </c>
      <c r="Z14408" s="31">
        <v>45096</v>
      </c>
      <c r="AA14408">
        <v>16</v>
      </c>
    </row>
    <row r="14409" spans="25:27">
      <c r="Y14409">
        <v>620116</v>
      </c>
      <c r="Z14409" s="31">
        <v>45097</v>
      </c>
      <c r="AA14409">
        <v>16</v>
      </c>
    </row>
    <row r="14410" spans="25:27">
      <c r="Y14410">
        <v>620116</v>
      </c>
      <c r="Z14410" s="31">
        <v>45098</v>
      </c>
      <c r="AA14410">
        <v>0</v>
      </c>
    </row>
    <row r="14411" spans="25:27">
      <c r="Y14411">
        <v>620116</v>
      </c>
      <c r="Z14411" s="31">
        <v>45099</v>
      </c>
      <c r="AA14411">
        <v>1</v>
      </c>
    </row>
    <row r="14412" spans="25:27">
      <c r="Y14412">
        <v>620116</v>
      </c>
      <c r="Z14412" s="31">
        <v>45100</v>
      </c>
      <c r="AA14412">
        <v>14</v>
      </c>
    </row>
    <row r="14413" spans="25:27">
      <c r="Y14413">
        <v>620116</v>
      </c>
      <c r="Z14413" s="31">
        <v>45101</v>
      </c>
      <c r="AA14413">
        <v>13</v>
      </c>
    </row>
    <row r="14414" spans="25:27">
      <c r="Y14414">
        <v>620116</v>
      </c>
      <c r="Z14414" s="31">
        <v>45102</v>
      </c>
      <c r="AA14414">
        <v>16</v>
      </c>
    </row>
    <row r="14415" spans="25:27">
      <c r="Y14415">
        <v>620116</v>
      </c>
      <c r="Z14415" s="31">
        <v>45103</v>
      </c>
      <c r="AA14415">
        <v>17</v>
      </c>
    </row>
    <row r="14416" spans="25:27">
      <c r="Y14416">
        <v>620116</v>
      </c>
      <c r="Z14416" s="31">
        <v>45104</v>
      </c>
      <c r="AA14416">
        <v>9</v>
      </c>
    </row>
    <row r="14417" spans="25:27">
      <c r="Y14417">
        <v>620116</v>
      </c>
      <c r="Z14417" s="31">
        <v>45105</v>
      </c>
      <c r="AA14417">
        <v>0</v>
      </c>
    </row>
    <row r="14418" spans="25:27">
      <c r="Y14418">
        <v>620116</v>
      </c>
      <c r="Z14418" s="31">
        <v>45106</v>
      </c>
      <c r="AA14418">
        <v>0</v>
      </c>
    </row>
    <row r="14419" spans="25:27">
      <c r="Y14419">
        <v>620116</v>
      </c>
      <c r="Z14419" s="31">
        <v>45107</v>
      </c>
      <c r="AA14419">
        <v>11</v>
      </c>
    </row>
    <row r="14420" spans="25:27">
      <c r="Y14420">
        <v>620116</v>
      </c>
      <c r="Z14420" s="31">
        <v>45108</v>
      </c>
      <c r="AA14420">
        <v>11</v>
      </c>
    </row>
    <row r="14421" spans="25:27">
      <c r="Y14421">
        <v>620116</v>
      </c>
      <c r="Z14421" s="31">
        <v>45109</v>
      </c>
      <c r="AA14421">
        <v>13</v>
      </c>
    </row>
    <row r="14422" spans="25:27">
      <c r="Y14422">
        <v>620116</v>
      </c>
      <c r="Z14422" s="31">
        <v>45110</v>
      </c>
      <c r="AA14422">
        <v>13</v>
      </c>
    </row>
    <row r="14423" spans="25:27">
      <c r="Y14423">
        <v>620116</v>
      </c>
      <c r="Z14423" s="31">
        <v>45111</v>
      </c>
      <c r="AA14423">
        <v>18</v>
      </c>
    </row>
    <row r="14424" spans="25:27">
      <c r="Y14424">
        <v>620116</v>
      </c>
      <c r="Z14424" s="31">
        <v>45112</v>
      </c>
      <c r="AA14424">
        <v>2</v>
      </c>
    </row>
    <row r="14425" spans="25:27">
      <c r="Y14425">
        <v>620116</v>
      </c>
      <c r="Z14425" s="31">
        <v>45113</v>
      </c>
      <c r="AA14425">
        <v>17</v>
      </c>
    </row>
    <row r="14426" spans="25:27">
      <c r="Y14426">
        <v>620116</v>
      </c>
      <c r="Z14426" s="31">
        <v>45114</v>
      </c>
      <c r="AA14426">
        <v>15</v>
      </c>
    </row>
    <row r="14427" spans="25:27">
      <c r="Y14427">
        <v>620116</v>
      </c>
      <c r="Z14427" s="31">
        <v>45115</v>
      </c>
      <c r="AA14427">
        <v>12</v>
      </c>
    </row>
    <row r="14428" spans="25:27">
      <c r="Y14428">
        <v>620116</v>
      </c>
      <c r="Z14428" s="31">
        <v>45116</v>
      </c>
      <c r="AA14428">
        <v>15</v>
      </c>
    </row>
    <row r="14429" spans="25:27">
      <c r="Y14429">
        <v>620116</v>
      </c>
      <c r="Z14429" s="31">
        <v>45117</v>
      </c>
      <c r="AA14429">
        <v>19</v>
      </c>
    </row>
    <row r="14430" spans="25:27">
      <c r="Y14430">
        <v>620116</v>
      </c>
      <c r="Z14430" s="31">
        <v>45118</v>
      </c>
      <c r="AA14430">
        <v>0</v>
      </c>
    </row>
    <row r="14431" spans="25:27">
      <c r="Y14431">
        <v>620116</v>
      </c>
      <c r="Z14431" s="31">
        <v>45119</v>
      </c>
      <c r="AA14431">
        <v>0</v>
      </c>
    </row>
    <row r="14432" spans="25:27">
      <c r="Y14432">
        <v>620116</v>
      </c>
      <c r="Z14432" s="31">
        <v>45120</v>
      </c>
      <c r="AA14432">
        <v>2</v>
      </c>
    </row>
    <row r="14433" spans="25:27">
      <c r="Y14433">
        <v>620116</v>
      </c>
      <c r="Z14433" s="31">
        <v>45121</v>
      </c>
      <c r="AA14433">
        <v>15</v>
      </c>
    </row>
    <row r="14434" spans="25:27">
      <c r="Y14434">
        <v>620116</v>
      </c>
      <c r="Z14434" s="31">
        <v>45122</v>
      </c>
      <c r="AA14434">
        <v>12</v>
      </c>
    </row>
    <row r="14435" spans="25:27">
      <c r="Y14435">
        <v>620116</v>
      </c>
      <c r="Z14435" s="31">
        <v>45123</v>
      </c>
      <c r="AA14435">
        <v>16</v>
      </c>
    </row>
    <row r="14436" spans="25:27">
      <c r="Y14436">
        <v>620116</v>
      </c>
      <c r="Z14436" s="31">
        <v>45124</v>
      </c>
      <c r="AA14436">
        <v>14</v>
      </c>
    </row>
    <row r="14437" spans="25:27">
      <c r="Y14437">
        <v>620116</v>
      </c>
      <c r="Z14437" s="31">
        <v>45125</v>
      </c>
      <c r="AA14437">
        <v>8</v>
      </c>
    </row>
    <row r="14438" spans="25:27">
      <c r="Y14438">
        <v>620116</v>
      </c>
      <c r="Z14438" s="31">
        <v>45126</v>
      </c>
      <c r="AA14438">
        <v>15</v>
      </c>
    </row>
    <row r="14439" spans="25:27">
      <c r="Y14439">
        <v>620116</v>
      </c>
      <c r="Z14439" s="31">
        <v>45127</v>
      </c>
      <c r="AA14439">
        <v>16</v>
      </c>
    </row>
    <row r="14440" spans="25:27">
      <c r="Y14440">
        <v>620116</v>
      </c>
      <c r="Z14440" s="31">
        <v>45128</v>
      </c>
      <c r="AA14440">
        <v>13</v>
      </c>
    </row>
    <row r="14441" spans="25:27">
      <c r="Y14441">
        <v>620116</v>
      </c>
      <c r="Z14441" s="31">
        <v>45129</v>
      </c>
      <c r="AA14441">
        <v>15</v>
      </c>
    </row>
    <row r="14442" spans="25:27">
      <c r="Y14442">
        <v>620116</v>
      </c>
      <c r="Z14442" s="31">
        <v>45130</v>
      </c>
      <c r="AA14442">
        <v>5</v>
      </c>
    </row>
    <row r="14443" spans="25:27">
      <c r="Y14443">
        <v>620116</v>
      </c>
      <c r="Z14443" s="31">
        <v>45131</v>
      </c>
      <c r="AA14443">
        <v>15</v>
      </c>
    </row>
    <row r="14444" spans="25:27">
      <c r="Y14444">
        <v>620116</v>
      </c>
      <c r="Z14444" s="31">
        <v>45132</v>
      </c>
      <c r="AA14444">
        <v>18</v>
      </c>
    </row>
    <row r="14445" spans="25:27">
      <c r="Y14445">
        <v>620116</v>
      </c>
      <c r="Z14445" s="31">
        <v>45133</v>
      </c>
      <c r="AA14445">
        <v>7</v>
      </c>
    </row>
    <row r="14446" spans="25:27">
      <c r="Y14446">
        <v>620116</v>
      </c>
      <c r="Z14446" s="31">
        <v>45134</v>
      </c>
      <c r="AA14446">
        <v>16</v>
      </c>
    </row>
    <row r="14447" spans="25:27">
      <c r="Y14447">
        <v>620116</v>
      </c>
      <c r="Z14447" s="31">
        <v>45135</v>
      </c>
      <c r="AA14447">
        <v>13</v>
      </c>
    </row>
    <row r="14448" spans="25:27">
      <c r="Y14448">
        <v>620116</v>
      </c>
      <c r="Z14448" s="31">
        <v>45136</v>
      </c>
      <c r="AA14448">
        <v>12</v>
      </c>
    </row>
    <row r="14449" spans="25:27">
      <c r="Y14449">
        <v>620116</v>
      </c>
      <c r="Z14449" s="31">
        <v>45137</v>
      </c>
      <c r="AA14449">
        <v>5</v>
      </c>
    </row>
    <row r="14450" spans="25:27">
      <c r="Y14450">
        <v>620116</v>
      </c>
      <c r="Z14450" s="31">
        <v>45138</v>
      </c>
      <c r="AA14450">
        <v>15</v>
      </c>
    </row>
    <row r="14451" spans="25:27">
      <c r="Y14451">
        <v>620116</v>
      </c>
      <c r="Z14451" s="31">
        <v>45139</v>
      </c>
      <c r="AA14451">
        <v>15</v>
      </c>
    </row>
    <row r="14452" spans="25:27">
      <c r="Y14452">
        <v>620116</v>
      </c>
      <c r="Z14452" s="31">
        <v>45140</v>
      </c>
      <c r="AA14452">
        <v>13</v>
      </c>
    </row>
    <row r="14453" spans="25:27">
      <c r="Y14453">
        <v>620116</v>
      </c>
      <c r="Z14453" s="31">
        <v>45141</v>
      </c>
      <c r="AA14453">
        <v>0</v>
      </c>
    </row>
    <row r="14454" spans="25:27">
      <c r="Y14454">
        <v>620116</v>
      </c>
      <c r="Z14454" s="31">
        <v>45142</v>
      </c>
      <c r="AA14454">
        <v>0</v>
      </c>
    </row>
    <row r="14455" spans="25:27">
      <c r="Y14455">
        <v>620116</v>
      </c>
      <c r="Z14455" s="31">
        <v>45143</v>
      </c>
      <c r="AA14455">
        <v>0</v>
      </c>
    </row>
    <row r="14456" spans="25:27">
      <c r="Y14456">
        <v>620116</v>
      </c>
      <c r="Z14456" s="31">
        <v>45144</v>
      </c>
      <c r="AA14456">
        <v>0</v>
      </c>
    </row>
    <row r="14457" spans="25:27">
      <c r="Y14457">
        <v>620116</v>
      </c>
      <c r="Z14457" s="31">
        <v>45145</v>
      </c>
      <c r="AA14457">
        <v>0</v>
      </c>
    </row>
    <row r="14458" spans="25:27">
      <c r="Y14458">
        <v>620116</v>
      </c>
      <c r="Z14458" s="31">
        <v>45146</v>
      </c>
      <c r="AA14458">
        <v>0</v>
      </c>
    </row>
    <row r="14459" spans="25:27">
      <c r="Y14459">
        <v>620116</v>
      </c>
      <c r="Z14459" s="31">
        <v>45147</v>
      </c>
      <c r="AA14459">
        <v>0</v>
      </c>
    </row>
    <row r="14460" spans="25:27">
      <c r="Y14460">
        <v>620116</v>
      </c>
      <c r="Z14460" s="31">
        <v>45148</v>
      </c>
      <c r="AA14460">
        <v>11</v>
      </c>
    </row>
    <row r="14461" spans="25:27">
      <c r="Y14461">
        <v>620116</v>
      </c>
      <c r="Z14461" s="31">
        <v>45149</v>
      </c>
      <c r="AA14461">
        <v>0</v>
      </c>
    </row>
    <row r="14462" spans="25:27">
      <c r="Y14462">
        <v>620116</v>
      </c>
      <c r="Z14462" s="31">
        <v>45150</v>
      </c>
      <c r="AA14462">
        <v>14</v>
      </c>
    </row>
    <row r="14463" spans="25:27">
      <c r="Y14463">
        <v>620116</v>
      </c>
      <c r="Z14463" s="31">
        <v>45151</v>
      </c>
      <c r="AA14463">
        <v>18</v>
      </c>
    </row>
    <row r="14464" spans="25:27">
      <c r="Y14464">
        <v>620116</v>
      </c>
      <c r="Z14464" s="31">
        <v>45152</v>
      </c>
      <c r="AA14464">
        <v>19</v>
      </c>
    </row>
    <row r="14465" spans="25:27">
      <c r="Y14465">
        <v>620116</v>
      </c>
      <c r="Z14465" s="31">
        <v>45153</v>
      </c>
      <c r="AA14465">
        <v>16</v>
      </c>
    </row>
    <row r="14466" spans="25:27">
      <c r="Y14466">
        <v>620116</v>
      </c>
      <c r="Z14466" s="31">
        <v>45154</v>
      </c>
      <c r="AA14466">
        <v>10</v>
      </c>
    </row>
    <row r="14467" spans="25:27">
      <c r="Y14467">
        <v>620116</v>
      </c>
      <c r="Z14467" s="31">
        <v>45155</v>
      </c>
      <c r="AA14467">
        <v>11</v>
      </c>
    </row>
    <row r="14468" spans="25:27">
      <c r="Y14468">
        <v>620116</v>
      </c>
      <c r="Z14468" s="31">
        <v>45156</v>
      </c>
      <c r="AA14468">
        <v>17</v>
      </c>
    </row>
    <row r="14469" spans="25:27">
      <c r="Y14469">
        <v>620116</v>
      </c>
      <c r="Z14469" s="31">
        <v>45157</v>
      </c>
      <c r="AA14469">
        <v>15</v>
      </c>
    </row>
    <row r="14470" spans="25:27">
      <c r="Y14470">
        <v>620116</v>
      </c>
      <c r="Z14470" s="31">
        <v>45158</v>
      </c>
      <c r="AA14470">
        <v>7</v>
      </c>
    </row>
    <row r="14471" spans="25:27">
      <c r="Y14471">
        <v>620116</v>
      </c>
      <c r="Z14471" s="31">
        <v>45159</v>
      </c>
      <c r="AA14471">
        <v>11</v>
      </c>
    </row>
    <row r="14472" spans="25:27">
      <c r="Y14472">
        <v>620116</v>
      </c>
      <c r="Z14472" s="31">
        <v>45160</v>
      </c>
      <c r="AA14472">
        <v>14</v>
      </c>
    </row>
    <row r="14473" spans="25:27">
      <c r="Y14473">
        <v>620116</v>
      </c>
      <c r="Z14473" s="31">
        <v>45161</v>
      </c>
      <c r="AA14473">
        <v>9</v>
      </c>
    </row>
    <row r="14474" spans="25:27">
      <c r="Y14474">
        <v>620116</v>
      </c>
      <c r="Z14474" s="31">
        <v>45162</v>
      </c>
      <c r="AA14474">
        <v>0</v>
      </c>
    </row>
    <row r="14475" spans="25:27">
      <c r="Y14475">
        <v>620116</v>
      </c>
      <c r="Z14475" s="31">
        <v>45163</v>
      </c>
      <c r="AA14475">
        <v>0</v>
      </c>
    </row>
    <row r="14476" spans="25:27">
      <c r="Y14476">
        <v>620116</v>
      </c>
      <c r="Z14476" s="31">
        <v>45164</v>
      </c>
      <c r="AA14476">
        <v>0</v>
      </c>
    </row>
    <row r="14477" spans="25:27">
      <c r="Y14477">
        <v>620116</v>
      </c>
      <c r="Z14477" s="31">
        <v>45165</v>
      </c>
      <c r="AA14477">
        <v>8</v>
      </c>
    </row>
    <row r="14478" spans="25:27">
      <c r="Y14478">
        <v>620116</v>
      </c>
      <c r="Z14478" s="31">
        <v>45166</v>
      </c>
      <c r="AA14478">
        <v>1</v>
      </c>
    </row>
    <row r="14479" spans="25:27">
      <c r="Y14479">
        <v>620116</v>
      </c>
      <c r="Z14479" s="31">
        <v>45167</v>
      </c>
      <c r="AA14479">
        <v>9</v>
      </c>
    </row>
    <row r="14480" spans="25:27">
      <c r="Y14480">
        <v>620116</v>
      </c>
      <c r="Z14480" s="31">
        <v>45168</v>
      </c>
      <c r="AA14480">
        <v>9</v>
      </c>
    </row>
    <row r="14481" spans="25:27">
      <c r="Y14481">
        <v>620116</v>
      </c>
      <c r="Z14481" s="31">
        <v>45169</v>
      </c>
      <c r="AA14481">
        <v>8</v>
      </c>
    </row>
    <row r="14482" spans="25:27">
      <c r="Y14482">
        <v>620116</v>
      </c>
      <c r="Z14482" s="31">
        <v>45170</v>
      </c>
      <c r="AA14482">
        <v>0</v>
      </c>
    </row>
    <row r="14483" spans="25:27">
      <c r="Y14483">
        <v>620116</v>
      </c>
      <c r="Z14483" s="31">
        <v>45171</v>
      </c>
      <c r="AA14483">
        <v>5</v>
      </c>
    </row>
    <row r="14484" spans="25:27">
      <c r="Y14484">
        <v>620116</v>
      </c>
      <c r="Z14484" s="31">
        <v>45172</v>
      </c>
      <c r="AA14484">
        <v>12</v>
      </c>
    </row>
    <row r="14485" spans="25:27">
      <c r="Y14485">
        <v>620116</v>
      </c>
      <c r="Z14485" s="31">
        <v>45173</v>
      </c>
      <c r="AA14485">
        <v>7</v>
      </c>
    </row>
    <row r="14486" spans="25:27">
      <c r="Y14486">
        <v>620116</v>
      </c>
      <c r="Z14486" s="31">
        <v>45174</v>
      </c>
      <c r="AA14486">
        <v>4</v>
      </c>
    </row>
    <row r="14487" spans="25:27">
      <c r="Y14487">
        <v>620116</v>
      </c>
      <c r="Z14487" s="31">
        <v>45175</v>
      </c>
      <c r="AA14487">
        <v>5</v>
      </c>
    </row>
    <row r="14488" spans="25:27">
      <c r="Y14488">
        <v>620116</v>
      </c>
      <c r="Z14488" s="31">
        <v>45176</v>
      </c>
      <c r="AA14488">
        <v>0</v>
      </c>
    </row>
    <row r="14489" spans="25:27">
      <c r="Y14489">
        <v>620116</v>
      </c>
      <c r="Z14489" s="31">
        <v>45177</v>
      </c>
      <c r="AA14489">
        <v>0</v>
      </c>
    </row>
    <row r="14490" spans="25:27">
      <c r="Y14490">
        <v>620116</v>
      </c>
      <c r="Z14490" s="31">
        <v>45178</v>
      </c>
      <c r="AA14490">
        <v>2</v>
      </c>
    </row>
    <row r="14491" spans="25:27">
      <c r="Y14491">
        <v>620116</v>
      </c>
      <c r="Z14491" s="31">
        <v>45179</v>
      </c>
      <c r="AA14491">
        <v>13</v>
      </c>
    </row>
    <row r="14492" spans="25:27">
      <c r="Y14492">
        <v>620116</v>
      </c>
      <c r="Z14492" s="31">
        <v>45180</v>
      </c>
      <c r="AA14492">
        <v>4</v>
      </c>
    </row>
    <row r="14493" spans="25:27">
      <c r="Y14493">
        <v>620116</v>
      </c>
      <c r="Z14493" s="31">
        <v>45181</v>
      </c>
      <c r="AA14493">
        <v>18</v>
      </c>
    </row>
    <row r="14494" spans="25:27">
      <c r="Y14494">
        <v>620116</v>
      </c>
      <c r="Z14494" s="31">
        <v>45182</v>
      </c>
      <c r="AA14494">
        <v>14</v>
      </c>
    </row>
    <row r="14495" spans="25:27">
      <c r="Y14495">
        <v>620116</v>
      </c>
      <c r="Z14495" s="31">
        <v>45183</v>
      </c>
      <c r="AA14495">
        <v>0</v>
      </c>
    </row>
    <row r="14496" spans="25:27">
      <c r="Y14496">
        <v>620116</v>
      </c>
      <c r="Z14496" s="31">
        <v>45184</v>
      </c>
      <c r="AA14496">
        <v>18</v>
      </c>
    </row>
    <row r="14497" spans="25:27">
      <c r="Y14497">
        <v>620116</v>
      </c>
      <c r="Z14497" s="31">
        <v>45185</v>
      </c>
      <c r="AA14497">
        <v>4</v>
      </c>
    </row>
    <row r="14498" spans="25:27">
      <c r="Y14498">
        <v>620116</v>
      </c>
      <c r="Z14498" s="31">
        <v>45186</v>
      </c>
      <c r="AA14498">
        <v>0</v>
      </c>
    </row>
    <row r="14499" spans="25:27">
      <c r="Y14499">
        <v>620116</v>
      </c>
      <c r="Z14499" s="31">
        <v>45187</v>
      </c>
      <c r="AA14499">
        <v>0</v>
      </c>
    </row>
    <row r="14500" spans="25:27">
      <c r="Y14500">
        <v>620116</v>
      </c>
      <c r="Z14500" s="31">
        <v>45188</v>
      </c>
      <c r="AA14500">
        <v>8</v>
      </c>
    </row>
    <row r="14501" spans="25:27">
      <c r="Y14501">
        <v>620116</v>
      </c>
      <c r="Z14501" s="31">
        <v>45189</v>
      </c>
      <c r="AA14501">
        <v>0</v>
      </c>
    </row>
    <row r="14502" spans="25:27">
      <c r="Y14502">
        <v>620116</v>
      </c>
      <c r="Z14502" s="31">
        <v>45190</v>
      </c>
      <c r="AA14502">
        <v>0</v>
      </c>
    </row>
    <row r="14503" spans="25:27">
      <c r="Y14503">
        <v>620116</v>
      </c>
      <c r="Z14503" s="31">
        <v>45191</v>
      </c>
      <c r="AA14503">
        <v>4</v>
      </c>
    </row>
    <row r="14504" spans="25:27">
      <c r="Y14504">
        <v>620116</v>
      </c>
      <c r="Z14504" s="31">
        <v>45192</v>
      </c>
      <c r="AA14504">
        <v>3</v>
      </c>
    </row>
    <row r="14505" spans="25:27">
      <c r="Y14505">
        <v>620116</v>
      </c>
      <c r="Z14505" s="31">
        <v>45193</v>
      </c>
      <c r="AA14505">
        <v>2</v>
      </c>
    </row>
    <row r="14506" spans="25:27">
      <c r="Y14506">
        <v>620116</v>
      </c>
      <c r="Z14506" s="31">
        <v>45194</v>
      </c>
      <c r="AA14506">
        <v>0</v>
      </c>
    </row>
    <row r="14507" spans="25:27">
      <c r="Y14507">
        <v>620116</v>
      </c>
      <c r="Z14507" s="31">
        <v>45195</v>
      </c>
      <c r="AA14507">
        <v>0</v>
      </c>
    </row>
    <row r="14508" spans="25:27">
      <c r="Y14508">
        <v>620116</v>
      </c>
      <c r="Z14508" s="31">
        <v>45196</v>
      </c>
      <c r="AA14508">
        <v>8</v>
      </c>
    </row>
    <row r="14509" spans="25:27">
      <c r="Y14509">
        <v>620116</v>
      </c>
      <c r="Z14509" s="31">
        <v>45197</v>
      </c>
      <c r="AA14509">
        <v>8</v>
      </c>
    </row>
    <row r="14510" spans="25:27">
      <c r="Y14510">
        <v>620116</v>
      </c>
      <c r="Z14510" s="31">
        <v>45198</v>
      </c>
      <c r="AA14510">
        <v>13</v>
      </c>
    </row>
    <row r="14511" spans="25:27">
      <c r="Y14511">
        <v>620116</v>
      </c>
      <c r="Z14511" s="31">
        <v>45199</v>
      </c>
      <c r="AA14511">
        <v>0</v>
      </c>
    </row>
    <row r="14512" spans="25:27">
      <c r="Y14512">
        <v>620116</v>
      </c>
      <c r="Z14512" s="31">
        <v>45200</v>
      </c>
      <c r="AA14512">
        <v>16</v>
      </c>
    </row>
    <row r="14513" spans="25:27">
      <c r="Y14513">
        <v>620116</v>
      </c>
      <c r="Z14513" s="31">
        <v>45201</v>
      </c>
      <c r="AA14513">
        <v>0</v>
      </c>
    </row>
    <row r="14514" spans="25:27">
      <c r="Y14514">
        <v>620116</v>
      </c>
      <c r="Z14514" s="31">
        <v>45202</v>
      </c>
      <c r="AA14514">
        <v>0</v>
      </c>
    </row>
    <row r="14515" spans="25:27">
      <c r="Y14515">
        <v>620116</v>
      </c>
      <c r="Z14515" s="31">
        <v>45203</v>
      </c>
      <c r="AA14515">
        <v>0</v>
      </c>
    </row>
    <row r="14516" spans="25:27">
      <c r="Y14516">
        <v>620116</v>
      </c>
      <c r="Z14516" s="31">
        <v>45204</v>
      </c>
      <c r="AA14516">
        <v>0</v>
      </c>
    </row>
    <row r="14517" spans="25:27">
      <c r="Y14517">
        <v>620116</v>
      </c>
      <c r="Z14517" s="31">
        <v>45205</v>
      </c>
      <c r="AA14517">
        <v>0</v>
      </c>
    </row>
    <row r="14518" spans="25:27">
      <c r="Y14518">
        <v>620116</v>
      </c>
      <c r="Z14518" s="31">
        <v>45206</v>
      </c>
      <c r="AA14518">
        <v>10</v>
      </c>
    </row>
    <row r="14519" spans="25:27">
      <c r="Y14519">
        <v>620116</v>
      </c>
      <c r="Z14519" s="31">
        <v>45207</v>
      </c>
      <c r="AA14519">
        <v>0</v>
      </c>
    </row>
    <row r="14520" spans="25:27">
      <c r="Y14520">
        <v>620116</v>
      </c>
      <c r="Z14520" s="31">
        <v>45208</v>
      </c>
      <c r="AA14520">
        <v>4</v>
      </c>
    </row>
    <row r="14521" spans="25:27">
      <c r="Y14521">
        <v>620116</v>
      </c>
      <c r="Z14521" s="31">
        <v>45209</v>
      </c>
      <c r="AA14521">
        <v>0</v>
      </c>
    </row>
    <row r="14522" spans="25:27">
      <c r="Y14522">
        <v>620116</v>
      </c>
      <c r="Z14522" s="31">
        <v>45210</v>
      </c>
      <c r="AA14522">
        <v>8</v>
      </c>
    </row>
    <row r="14523" spans="25:27">
      <c r="Y14523">
        <v>620116</v>
      </c>
      <c r="Z14523" s="31">
        <v>45211</v>
      </c>
      <c r="AA14523">
        <v>0</v>
      </c>
    </row>
    <row r="14524" spans="25:27">
      <c r="Y14524">
        <v>620116</v>
      </c>
      <c r="Z14524" s="31">
        <v>45212</v>
      </c>
      <c r="AA14524">
        <v>0</v>
      </c>
    </row>
    <row r="14525" spans="25:27">
      <c r="Y14525">
        <v>620116</v>
      </c>
      <c r="Z14525" s="31">
        <v>45213</v>
      </c>
      <c r="AA14525">
        <v>9</v>
      </c>
    </row>
    <row r="14526" spans="25:27">
      <c r="Y14526">
        <v>620116</v>
      </c>
      <c r="Z14526" s="31">
        <v>45214</v>
      </c>
      <c r="AA14526">
        <v>15</v>
      </c>
    </row>
    <row r="14527" spans="25:27">
      <c r="Y14527">
        <v>620116</v>
      </c>
      <c r="Z14527" s="31">
        <v>45215</v>
      </c>
      <c r="AA14527">
        <v>0</v>
      </c>
    </row>
    <row r="14528" spans="25:27">
      <c r="Y14528">
        <v>620116</v>
      </c>
      <c r="Z14528" s="31">
        <v>45216</v>
      </c>
      <c r="AA14528">
        <v>0</v>
      </c>
    </row>
    <row r="14529" spans="25:27">
      <c r="Y14529">
        <v>620116</v>
      </c>
      <c r="Z14529" s="31">
        <v>45217</v>
      </c>
      <c r="AA14529">
        <v>4</v>
      </c>
    </row>
    <row r="14530" spans="25:27">
      <c r="Y14530">
        <v>620116</v>
      </c>
      <c r="Z14530" s="31">
        <v>45218</v>
      </c>
      <c r="AA14530">
        <v>0</v>
      </c>
    </row>
    <row r="14531" spans="25:27">
      <c r="Y14531">
        <v>620116</v>
      </c>
      <c r="Z14531" s="31">
        <v>45219</v>
      </c>
      <c r="AA14531">
        <v>0</v>
      </c>
    </row>
    <row r="14532" spans="25:27">
      <c r="Y14532">
        <v>620116</v>
      </c>
      <c r="Z14532" s="31">
        <v>45220</v>
      </c>
      <c r="AA14532">
        <v>0</v>
      </c>
    </row>
    <row r="14533" spans="25:27">
      <c r="Y14533">
        <v>620116</v>
      </c>
      <c r="Z14533" s="31">
        <v>45221</v>
      </c>
      <c r="AA14533">
        <v>0</v>
      </c>
    </row>
    <row r="14534" spans="25:27">
      <c r="Y14534">
        <v>620116</v>
      </c>
      <c r="Z14534" s="31">
        <v>45222</v>
      </c>
      <c r="AA14534">
        <v>0</v>
      </c>
    </row>
    <row r="14535" spans="25:27">
      <c r="Y14535">
        <v>620116</v>
      </c>
      <c r="Z14535" s="31">
        <v>45223</v>
      </c>
      <c r="AA14535">
        <v>0</v>
      </c>
    </row>
    <row r="14536" spans="25:27">
      <c r="Y14536">
        <v>620116</v>
      </c>
      <c r="Z14536" s="31">
        <v>45224</v>
      </c>
      <c r="AA14536">
        <v>0</v>
      </c>
    </row>
    <row r="14537" spans="25:27">
      <c r="Y14537">
        <v>620116</v>
      </c>
      <c r="Z14537" s="31">
        <v>45225</v>
      </c>
      <c r="AA14537">
        <v>0</v>
      </c>
    </row>
    <row r="14538" spans="25:27">
      <c r="Y14538">
        <v>620116</v>
      </c>
      <c r="Z14538" s="31">
        <v>45226</v>
      </c>
      <c r="AA14538">
        <v>0</v>
      </c>
    </row>
    <row r="14539" spans="25:27">
      <c r="Y14539">
        <v>620116</v>
      </c>
      <c r="Z14539" s="31">
        <v>45227</v>
      </c>
      <c r="AA14539">
        <v>0</v>
      </c>
    </row>
    <row r="14540" spans="25:27">
      <c r="Y14540">
        <v>620116</v>
      </c>
      <c r="Z14540" s="31">
        <v>45228</v>
      </c>
      <c r="AA14540">
        <v>0</v>
      </c>
    </row>
    <row r="14541" spans="25:27">
      <c r="Y14541">
        <v>620116</v>
      </c>
      <c r="Z14541" s="31">
        <v>45229</v>
      </c>
      <c r="AA14541">
        <v>0</v>
      </c>
    </row>
    <row r="14542" spans="25:27">
      <c r="Y14542">
        <v>620116</v>
      </c>
      <c r="Z14542" s="31">
        <v>45230</v>
      </c>
      <c r="AA14542">
        <v>0</v>
      </c>
    </row>
    <row r="14543" spans="25:27">
      <c r="Y14543">
        <v>620116</v>
      </c>
      <c r="Z14543" s="31">
        <v>45231</v>
      </c>
      <c r="AA14543">
        <v>1</v>
      </c>
    </row>
    <row r="14544" spans="25:27">
      <c r="Y14544">
        <v>620116</v>
      </c>
      <c r="Z14544" s="31">
        <v>45232</v>
      </c>
      <c r="AA14544">
        <v>0</v>
      </c>
    </row>
    <row r="14545" spans="25:27">
      <c r="Y14545">
        <v>620116</v>
      </c>
      <c r="Z14545" s="31">
        <v>45233</v>
      </c>
      <c r="AA14545">
        <v>0</v>
      </c>
    </row>
    <row r="14546" spans="25:27">
      <c r="Y14546">
        <v>620116</v>
      </c>
      <c r="Z14546" s="31">
        <v>45234</v>
      </c>
      <c r="AA14546">
        <v>0</v>
      </c>
    </row>
    <row r="14547" spans="25:27">
      <c r="Y14547">
        <v>620116</v>
      </c>
      <c r="Z14547" s="31">
        <v>45235</v>
      </c>
      <c r="AA14547">
        <v>0</v>
      </c>
    </row>
    <row r="14548" spans="25:27">
      <c r="Y14548">
        <v>620116</v>
      </c>
      <c r="Z14548" s="31">
        <v>45236</v>
      </c>
      <c r="AA14548">
        <v>0</v>
      </c>
    </row>
    <row r="14549" spans="25:27">
      <c r="Y14549">
        <v>620116</v>
      </c>
      <c r="Z14549" s="31">
        <v>45237</v>
      </c>
      <c r="AA14549">
        <v>0</v>
      </c>
    </row>
    <row r="14550" spans="25:27">
      <c r="Y14550">
        <v>620116</v>
      </c>
      <c r="Z14550" s="31">
        <v>45238</v>
      </c>
      <c r="AA14550">
        <v>0</v>
      </c>
    </row>
    <row r="14551" spans="25:27">
      <c r="Y14551">
        <v>620116</v>
      </c>
      <c r="Z14551" s="31">
        <v>45239</v>
      </c>
      <c r="AA14551">
        <v>0</v>
      </c>
    </row>
    <row r="14552" spans="25:27">
      <c r="Y14552">
        <v>620116</v>
      </c>
      <c r="Z14552" s="31">
        <v>45240</v>
      </c>
      <c r="AA14552">
        <v>0</v>
      </c>
    </row>
    <row r="14553" spans="25:27">
      <c r="Y14553">
        <v>620116</v>
      </c>
      <c r="Z14553" s="31">
        <v>45241</v>
      </c>
      <c r="AA14553">
        <v>0</v>
      </c>
    </row>
    <row r="14554" spans="25:27">
      <c r="Y14554">
        <v>620116</v>
      </c>
      <c r="Z14554" s="31">
        <v>45242</v>
      </c>
      <c r="AA14554">
        <v>0</v>
      </c>
    </row>
    <row r="14555" spans="25:27">
      <c r="Y14555">
        <v>620116</v>
      </c>
      <c r="Z14555" s="31">
        <v>45243</v>
      </c>
      <c r="AA14555">
        <v>0</v>
      </c>
    </row>
    <row r="14556" spans="25:27">
      <c r="Y14556">
        <v>620116</v>
      </c>
      <c r="Z14556" s="31">
        <v>45244</v>
      </c>
      <c r="AA14556">
        <v>0</v>
      </c>
    </row>
    <row r="14557" spans="25:27">
      <c r="Y14557">
        <v>620116</v>
      </c>
      <c r="Z14557" s="31">
        <v>45245</v>
      </c>
      <c r="AA14557">
        <v>0</v>
      </c>
    </row>
    <row r="14558" spans="25:27">
      <c r="Y14558">
        <v>620116</v>
      </c>
      <c r="Z14558" s="31">
        <v>45246</v>
      </c>
      <c r="AA14558">
        <v>0</v>
      </c>
    </row>
    <row r="14559" spans="25:27">
      <c r="Y14559">
        <v>620116</v>
      </c>
      <c r="Z14559" s="31">
        <v>45247</v>
      </c>
      <c r="AA14559">
        <v>0</v>
      </c>
    </row>
    <row r="14560" spans="25:27">
      <c r="Y14560">
        <v>620116</v>
      </c>
      <c r="Z14560" s="31">
        <v>45248</v>
      </c>
      <c r="AA14560">
        <v>0</v>
      </c>
    </row>
    <row r="14561" spans="25:27">
      <c r="Y14561">
        <v>620116</v>
      </c>
      <c r="Z14561" s="31">
        <v>45249</v>
      </c>
      <c r="AA14561">
        <v>0</v>
      </c>
    </row>
    <row r="14562" spans="25:27">
      <c r="Y14562">
        <v>620116</v>
      </c>
      <c r="Z14562" s="31">
        <v>45250</v>
      </c>
      <c r="AA14562">
        <v>0</v>
      </c>
    </row>
    <row r="14563" spans="25:27">
      <c r="Y14563">
        <v>620116</v>
      </c>
      <c r="Z14563" s="31">
        <v>45251</v>
      </c>
      <c r="AA14563">
        <v>0</v>
      </c>
    </row>
    <row r="14564" spans="25:27">
      <c r="Y14564">
        <v>620116</v>
      </c>
      <c r="Z14564" s="31">
        <v>45252</v>
      </c>
      <c r="AA14564">
        <v>0</v>
      </c>
    </row>
    <row r="14565" spans="25:27">
      <c r="Y14565">
        <v>620116</v>
      </c>
      <c r="Z14565" s="31">
        <v>45253</v>
      </c>
      <c r="AA14565">
        <v>0</v>
      </c>
    </row>
    <row r="14566" spans="25:27">
      <c r="Y14566">
        <v>620116</v>
      </c>
      <c r="Z14566" s="31">
        <v>45254</v>
      </c>
      <c r="AA14566">
        <v>0</v>
      </c>
    </row>
    <row r="14567" spans="25:27">
      <c r="Y14567">
        <v>620116</v>
      </c>
      <c r="Z14567" s="31">
        <v>45255</v>
      </c>
      <c r="AA14567">
        <v>0</v>
      </c>
    </row>
    <row r="14568" spans="25:27">
      <c r="Y14568">
        <v>620116</v>
      </c>
      <c r="Z14568" s="31">
        <v>45256</v>
      </c>
      <c r="AA14568">
        <v>0</v>
      </c>
    </row>
    <row r="14569" spans="25:27">
      <c r="Y14569">
        <v>620116</v>
      </c>
      <c r="Z14569" s="31">
        <v>45257</v>
      </c>
      <c r="AA14569">
        <v>0</v>
      </c>
    </row>
    <row r="14570" spans="25:27">
      <c r="Y14570">
        <v>620116</v>
      </c>
      <c r="Z14570" s="31">
        <v>45258</v>
      </c>
      <c r="AA14570">
        <v>0</v>
      </c>
    </row>
    <row r="14571" spans="25:27">
      <c r="Y14571">
        <v>620116</v>
      </c>
      <c r="Z14571" s="31">
        <v>45259</v>
      </c>
      <c r="AA14571">
        <v>0</v>
      </c>
    </row>
    <row r="14572" spans="25:27">
      <c r="Y14572">
        <v>620116</v>
      </c>
      <c r="Z14572" s="31">
        <v>45260</v>
      </c>
      <c r="AA14572">
        <v>0</v>
      </c>
    </row>
    <row r="14573" spans="25:27">
      <c r="Y14573">
        <v>620116</v>
      </c>
      <c r="Z14573" s="31">
        <v>45261</v>
      </c>
      <c r="AA14573">
        <v>0</v>
      </c>
    </row>
    <row r="14574" spans="25:27">
      <c r="Y14574">
        <v>620116</v>
      </c>
      <c r="Z14574" s="31">
        <v>45262</v>
      </c>
      <c r="AA14574">
        <v>0</v>
      </c>
    </row>
    <row r="14575" spans="25:27">
      <c r="Y14575">
        <v>620116</v>
      </c>
      <c r="Z14575" s="31">
        <v>45263</v>
      </c>
      <c r="AA14575">
        <v>0</v>
      </c>
    </row>
    <row r="14576" spans="25:27">
      <c r="Y14576">
        <v>620116</v>
      </c>
      <c r="Z14576" s="31">
        <v>45264</v>
      </c>
      <c r="AA14576">
        <v>0</v>
      </c>
    </row>
    <row r="14577" spans="25:27">
      <c r="Y14577">
        <v>620116</v>
      </c>
      <c r="Z14577" s="31">
        <v>45265</v>
      </c>
      <c r="AA14577">
        <v>0</v>
      </c>
    </row>
    <row r="14578" spans="25:27">
      <c r="Y14578">
        <v>620116</v>
      </c>
      <c r="Z14578" s="31">
        <v>45266</v>
      </c>
      <c r="AA14578">
        <v>0</v>
      </c>
    </row>
    <row r="14579" spans="25:27">
      <c r="Y14579">
        <v>620116</v>
      </c>
      <c r="Z14579" s="31">
        <v>45267</v>
      </c>
      <c r="AA14579">
        <v>0</v>
      </c>
    </row>
    <row r="14580" spans="25:27">
      <c r="Y14580">
        <v>620116</v>
      </c>
      <c r="Z14580" s="31">
        <v>45268</v>
      </c>
      <c r="AA14580">
        <v>0</v>
      </c>
    </row>
    <row r="14581" spans="25:27">
      <c r="Y14581">
        <v>620116</v>
      </c>
      <c r="Z14581" s="31">
        <v>45269</v>
      </c>
      <c r="AA14581">
        <v>0</v>
      </c>
    </row>
    <row r="14582" spans="25:27">
      <c r="Y14582">
        <v>620116</v>
      </c>
      <c r="Z14582" s="31">
        <v>45270</v>
      </c>
      <c r="AA14582">
        <v>0</v>
      </c>
    </row>
    <row r="14583" spans="25:27">
      <c r="Y14583">
        <v>620116</v>
      </c>
      <c r="Z14583" s="31">
        <v>45271</v>
      </c>
      <c r="AA14583">
        <v>0</v>
      </c>
    </row>
    <row r="14584" spans="25:27">
      <c r="Y14584">
        <v>620116</v>
      </c>
      <c r="Z14584" s="31">
        <v>45272</v>
      </c>
      <c r="AA14584">
        <v>0</v>
      </c>
    </row>
    <row r="14585" spans="25:27">
      <c r="Y14585">
        <v>620116</v>
      </c>
      <c r="Z14585" s="31">
        <v>45273</v>
      </c>
      <c r="AA14585">
        <v>0</v>
      </c>
    </row>
    <row r="14586" spans="25:27">
      <c r="Y14586">
        <v>620116</v>
      </c>
      <c r="Z14586" s="31">
        <v>45274</v>
      </c>
      <c r="AA14586">
        <v>0</v>
      </c>
    </row>
    <row r="14587" spans="25:27">
      <c r="Y14587">
        <v>620116</v>
      </c>
      <c r="Z14587" s="31">
        <v>45275</v>
      </c>
      <c r="AA14587">
        <v>0</v>
      </c>
    </row>
    <row r="14588" spans="25:27">
      <c r="Y14588">
        <v>620116</v>
      </c>
      <c r="Z14588" s="31">
        <v>45276</v>
      </c>
      <c r="AA14588">
        <v>0</v>
      </c>
    </row>
    <row r="14589" spans="25:27">
      <c r="Y14589">
        <v>620116</v>
      </c>
      <c r="Z14589" s="31">
        <v>45277</v>
      </c>
      <c r="AA14589">
        <v>10</v>
      </c>
    </row>
    <row r="14590" spans="25:27">
      <c r="Y14590">
        <v>620116</v>
      </c>
      <c r="Z14590" s="31">
        <v>45278</v>
      </c>
      <c r="AA14590">
        <v>15</v>
      </c>
    </row>
    <row r="14591" spans="25:27">
      <c r="Y14591">
        <v>620116</v>
      </c>
      <c r="Z14591" s="31">
        <v>45279</v>
      </c>
      <c r="AA14591">
        <v>16</v>
      </c>
    </row>
    <row r="14592" spans="25:27">
      <c r="Y14592">
        <v>620116</v>
      </c>
      <c r="Z14592" s="31">
        <v>45280</v>
      </c>
      <c r="AA14592">
        <v>12</v>
      </c>
    </row>
    <row r="14593" spans="25:27">
      <c r="Y14593">
        <v>620116</v>
      </c>
      <c r="Z14593" s="31">
        <v>45281</v>
      </c>
      <c r="AA14593">
        <v>11</v>
      </c>
    </row>
    <row r="14594" spans="25:27">
      <c r="Y14594">
        <v>620116</v>
      </c>
      <c r="Z14594" s="31">
        <v>45282</v>
      </c>
      <c r="AA14594">
        <v>17</v>
      </c>
    </row>
    <row r="14595" spans="25:27">
      <c r="Y14595">
        <v>620116</v>
      </c>
      <c r="Z14595" s="31">
        <v>45283</v>
      </c>
      <c r="AA14595">
        <v>2</v>
      </c>
    </row>
    <row r="14596" spans="25:27">
      <c r="Y14596">
        <v>620116</v>
      </c>
      <c r="Z14596" s="31">
        <v>45284</v>
      </c>
      <c r="AA14596">
        <v>0</v>
      </c>
    </row>
    <row r="14597" spans="25:27">
      <c r="Y14597">
        <v>620116</v>
      </c>
      <c r="Z14597" s="31">
        <v>45285</v>
      </c>
      <c r="AA14597">
        <v>0</v>
      </c>
    </row>
    <row r="14598" spans="25:27">
      <c r="Y14598">
        <v>620116</v>
      </c>
      <c r="Z14598" s="31">
        <v>45286</v>
      </c>
      <c r="AA14598">
        <v>0</v>
      </c>
    </row>
    <row r="14599" spans="25:27">
      <c r="Y14599">
        <v>620116</v>
      </c>
      <c r="Z14599" s="31">
        <v>45287</v>
      </c>
      <c r="AA14599">
        <v>0</v>
      </c>
    </row>
    <row r="14600" spans="25:27">
      <c r="Y14600">
        <v>620116</v>
      </c>
      <c r="Z14600" s="31">
        <v>45288</v>
      </c>
      <c r="AA14600">
        <v>0</v>
      </c>
    </row>
    <row r="14601" spans="25:27">
      <c r="Y14601">
        <v>620116</v>
      </c>
      <c r="Z14601" s="31">
        <v>45289</v>
      </c>
      <c r="AA14601">
        <v>0</v>
      </c>
    </row>
    <row r="14602" spans="25:27">
      <c r="Y14602">
        <v>620116</v>
      </c>
      <c r="Z14602" s="31">
        <v>45290</v>
      </c>
      <c r="AA14602">
        <v>0</v>
      </c>
    </row>
    <row r="14603" spans="25:27">
      <c r="Y14603">
        <v>620116</v>
      </c>
      <c r="Z14603" s="31">
        <v>45291</v>
      </c>
      <c r="AA14603">
        <v>0</v>
      </c>
    </row>
    <row r="14604" spans="25:27">
      <c r="Y14604">
        <v>620117</v>
      </c>
      <c r="Z14604" s="31">
        <v>43832</v>
      </c>
      <c r="AA14604">
        <v>0</v>
      </c>
    </row>
    <row r="14605" spans="25:27">
      <c r="Y14605">
        <v>620117</v>
      </c>
      <c r="Z14605" s="31">
        <v>43833</v>
      </c>
      <c r="AA14605">
        <v>0</v>
      </c>
    </row>
    <row r="14606" spans="25:27">
      <c r="Y14606">
        <v>620117</v>
      </c>
      <c r="Z14606" s="31">
        <v>43834</v>
      </c>
      <c r="AA14606">
        <v>0</v>
      </c>
    </row>
    <row r="14607" spans="25:27">
      <c r="Y14607">
        <v>620117</v>
      </c>
      <c r="Z14607" s="31">
        <v>43835</v>
      </c>
      <c r="AA14607">
        <v>0</v>
      </c>
    </row>
    <row r="14608" spans="25:27">
      <c r="Y14608">
        <v>620117</v>
      </c>
      <c r="Z14608" s="31">
        <v>43836</v>
      </c>
      <c r="AA14608">
        <v>0</v>
      </c>
    </row>
    <row r="14609" spans="25:27">
      <c r="Y14609">
        <v>620117</v>
      </c>
      <c r="Z14609" s="31">
        <v>43837</v>
      </c>
      <c r="AA14609">
        <v>0</v>
      </c>
    </row>
    <row r="14610" spans="25:27">
      <c r="Y14610">
        <v>620117</v>
      </c>
      <c r="Z14610" s="31">
        <v>43838</v>
      </c>
      <c r="AA14610">
        <v>0</v>
      </c>
    </row>
    <row r="14611" spans="25:27">
      <c r="Y14611">
        <v>620117</v>
      </c>
      <c r="Z14611" s="31">
        <v>43839</v>
      </c>
      <c r="AA14611">
        <v>0</v>
      </c>
    </row>
    <row r="14612" spans="25:27">
      <c r="Y14612">
        <v>620117</v>
      </c>
      <c r="Z14612" s="31">
        <v>43840</v>
      </c>
      <c r="AA14612">
        <v>0</v>
      </c>
    </row>
    <row r="14613" spans="25:27">
      <c r="Y14613">
        <v>620117</v>
      </c>
      <c r="Z14613" s="31">
        <v>43841</v>
      </c>
      <c r="AA14613">
        <v>0</v>
      </c>
    </row>
    <row r="14614" spans="25:27">
      <c r="Y14614">
        <v>620117</v>
      </c>
      <c r="Z14614" s="31">
        <v>43842</v>
      </c>
      <c r="AA14614">
        <v>0</v>
      </c>
    </row>
    <row r="14615" spans="25:27">
      <c r="Y14615">
        <v>620117</v>
      </c>
      <c r="Z14615" s="31">
        <v>43843</v>
      </c>
      <c r="AA14615">
        <v>0</v>
      </c>
    </row>
    <row r="14616" spans="25:27">
      <c r="Y14616">
        <v>620117</v>
      </c>
      <c r="Z14616" s="31">
        <v>43844</v>
      </c>
      <c r="AA14616">
        <v>0</v>
      </c>
    </row>
    <row r="14617" spans="25:27">
      <c r="Y14617">
        <v>620117</v>
      </c>
      <c r="Z14617" s="31">
        <v>43845</v>
      </c>
      <c r="AA14617">
        <v>0</v>
      </c>
    </row>
    <row r="14618" spans="25:27">
      <c r="Y14618">
        <v>620117</v>
      </c>
      <c r="Z14618" s="31">
        <v>43846</v>
      </c>
      <c r="AA14618">
        <v>0</v>
      </c>
    </row>
    <row r="14619" spans="25:27">
      <c r="Y14619">
        <v>620117</v>
      </c>
      <c r="Z14619" s="31">
        <v>43847</v>
      </c>
      <c r="AA14619">
        <v>0</v>
      </c>
    </row>
    <row r="14620" spans="25:27">
      <c r="Y14620">
        <v>620117</v>
      </c>
      <c r="Z14620" s="31">
        <v>43848</v>
      </c>
      <c r="AA14620">
        <v>0</v>
      </c>
    </row>
    <row r="14621" spans="25:27">
      <c r="Y14621">
        <v>620117</v>
      </c>
      <c r="Z14621" s="31">
        <v>43849</v>
      </c>
      <c r="AA14621">
        <v>0</v>
      </c>
    </row>
    <row r="14622" spans="25:27">
      <c r="Y14622">
        <v>620117</v>
      </c>
      <c r="Z14622" s="31">
        <v>43850</v>
      </c>
      <c r="AA14622">
        <v>0</v>
      </c>
    </row>
    <row r="14623" spans="25:27">
      <c r="Y14623">
        <v>620117</v>
      </c>
      <c r="Z14623" s="31">
        <v>43851</v>
      </c>
      <c r="AA14623">
        <v>0</v>
      </c>
    </row>
    <row r="14624" spans="25:27">
      <c r="Y14624">
        <v>620117</v>
      </c>
      <c r="Z14624" s="31">
        <v>43852</v>
      </c>
      <c r="AA14624">
        <v>0</v>
      </c>
    </row>
    <row r="14625" spans="25:27">
      <c r="Y14625">
        <v>620117</v>
      </c>
      <c r="Z14625" s="31">
        <v>43853</v>
      </c>
      <c r="AA14625">
        <v>0</v>
      </c>
    </row>
    <row r="14626" spans="25:27">
      <c r="Y14626">
        <v>620117</v>
      </c>
      <c r="Z14626" s="31">
        <v>43854</v>
      </c>
      <c r="AA14626">
        <v>0</v>
      </c>
    </row>
    <row r="14627" spans="25:27">
      <c r="Y14627">
        <v>620117</v>
      </c>
      <c r="Z14627" s="31">
        <v>43855</v>
      </c>
      <c r="AA14627">
        <v>0</v>
      </c>
    </row>
    <row r="14628" spans="25:27">
      <c r="Y14628">
        <v>620117</v>
      </c>
      <c r="Z14628" s="31">
        <v>43856</v>
      </c>
      <c r="AA14628">
        <v>0</v>
      </c>
    </row>
    <row r="14629" spans="25:27">
      <c r="Y14629">
        <v>620117</v>
      </c>
      <c r="Z14629" s="31">
        <v>43857</v>
      </c>
      <c r="AA14629">
        <v>0</v>
      </c>
    </row>
    <row r="14630" spans="25:27">
      <c r="Y14630">
        <v>620117</v>
      </c>
      <c r="Z14630" s="31">
        <v>43858</v>
      </c>
      <c r="AA14630">
        <v>0</v>
      </c>
    </row>
    <row r="14631" spans="25:27">
      <c r="Y14631">
        <v>620117</v>
      </c>
      <c r="Z14631" s="31">
        <v>43859</v>
      </c>
      <c r="AA14631">
        <v>0</v>
      </c>
    </row>
    <row r="14632" spans="25:27">
      <c r="Y14632">
        <v>620117</v>
      </c>
      <c r="Z14632" s="31">
        <v>43860</v>
      </c>
      <c r="AA14632">
        <v>0</v>
      </c>
    </row>
    <row r="14633" spans="25:27">
      <c r="Y14633">
        <v>620117</v>
      </c>
      <c r="Z14633" s="31">
        <v>43861</v>
      </c>
      <c r="AA14633">
        <v>0</v>
      </c>
    </row>
    <row r="14634" spans="25:27">
      <c r="Y14634">
        <v>620117</v>
      </c>
      <c r="Z14634" s="31">
        <v>43862</v>
      </c>
      <c r="AA14634">
        <v>0</v>
      </c>
    </row>
    <row r="14635" spans="25:27">
      <c r="Y14635">
        <v>620117</v>
      </c>
      <c r="Z14635" s="31">
        <v>43863</v>
      </c>
      <c r="AA14635">
        <v>0</v>
      </c>
    </row>
    <row r="14636" spans="25:27">
      <c r="Y14636">
        <v>620117</v>
      </c>
      <c r="Z14636" s="31">
        <v>43864</v>
      </c>
      <c r="AA14636">
        <v>0</v>
      </c>
    </row>
    <row r="14637" spans="25:27">
      <c r="Y14637">
        <v>620117</v>
      </c>
      <c r="Z14637" s="31">
        <v>43865</v>
      </c>
      <c r="AA14637">
        <v>0</v>
      </c>
    </row>
    <row r="14638" spans="25:27">
      <c r="Y14638">
        <v>620117</v>
      </c>
      <c r="Z14638" s="31">
        <v>43866</v>
      </c>
      <c r="AA14638">
        <v>0</v>
      </c>
    </row>
    <row r="14639" spans="25:27">
      <c r="Y14639">
        <v>620117</v>
      </c>
      <c r="Z14639" s="31">
        <v>43867</v>
      </c>
      <c r="AA14639">
        <v>0</v>
      </c>
    </row>
    <row r="14640" spans="25:27">
      <c r="Y14640">
        <v>620117</v>
      </c>
      <c r="Z14640" s="31">
        <v>43868</v>
      </c>
      <c r="AA14640">
        <v>0</v>
      </c>
    </row>
    <row r="14641" spans="25:27">
      <c r="Y14641">
        <v>620117</v>
      </c>
      <c r="Z14641" s="31">
        <v>43869</v>
      </c>
      <c r="AA14641">
        <v>0</v>
      </c>
    </row>
    <row r="14642" spans="25:27">
      <c r="Y14642">
        <v>620117</v>
      </c>
      <c r="Z14642" s="31">
        <v>43870</v>
      </c>
      <c r="AA14642">
        <v>0</v>
      </c>
    </row>
    <row r="14643" spans="25:27">
      <c r="Y14643">
        <v>620117</v>
      </c>
      <c r="Z14643" s="31">
        <v>43871</v>
      </c>
      <c r="AA14643">
        <v>0</v>
      </c>
    </row>
    <row r="14644" spans="25:27">
      <c r="Y14644">
        <v>620117</v>
      </c>
      <c r="Z14644" s="31">
        <v>43872</v>
      </c>
      <c r="AA14644">
        <v>0</v>
      </c>
    </row>
    <row r="14645" spans="25:27">
      <c r="Y14645">
        <v>620117</v>
      </c>
      <c r="Z14645" s="31">
        <v>43873</v>
      </c>
      <c r="AA14645">
        <v>0</v>
      </c>
    </row>
    <row r="14646" spans="25:27">
      <c r="Y14646">
        <v>620117</v>
      </c>
      <c r="Z14646" s="31">
        <v>43874</v>
      </c>
      <c r="AA14646">
        <v>0</v>
      </c>
    </row>
    <row r="14647" spans="25:27">
      <c r="Y14647">
        <v>620117</v>
      </c>
      <c r="Z14647" s="31">
        <v>43875</v>
      </c>
      <c r="AA14647">
        <v>0</v>
      </c>
    </row>
    <row r="14648" spans="25:27">
      <c r="Y14648">
        <v>620117</v>
      </c>
      <c r="Z14648" s="31">
        <v>43876</v>
      </c>
      <c r="AA14648">
        <v>0</v>
      </c>
    </row>
    <row r="14649" spans="25:27">
      <c r="Y14649">
        <v>620117</v>
      </c>
      <c r="Z14649" s="31">
        <v>43877</v>
      </c>
      <c r="AA14649">
        <v>0</v>
      </c>
    </row>
    <row r="14650" spans="25:27">
      <c r="Y14650">
        <v>620117</v>
      </c>
      <c r="Z14650" s="31">
        <v>43878</v>
      </c>
      <c r="AA14650">
        <v>0</v>
      </c>
    </row>
    <row r="14651" spans="25:27">
      <c r="Y14651">
        <v>620117</v>
      </c>
      <c r="Z14651" s="31">
        <v>43879</v>
      </c>
      <c r="AA14651">
        <v>0</v>
      </c>
    </row>
    <row r="14652" spans="25:27">
      <c r="Y14652">
        <v>620117</v>
      </c>
      <c r="Z14652" s="31">
        <v>43880</v>
      </c>
      <c r="AA14652">
        <v>0</v>
      </c>
    </row>
    <row r="14653" spans="25:27">
      <c r="Y14653">
        <v>620117</v>
      </c>
      <c r="Z14653" s="31">
        <v>43881</v>
      </c>
      <c r="AA14653">
        <v>0</v>
      </c>
    </row>
    <row r="14654" spans="25:27">
      <c r="Y14654">
        <v>620117</v>
      </c>
      <c r="Z14654" s="31">
        <v>43882</v>
      </c>
      <c r="AA14654">
        <v>0</v>
      </c>
    </row>
    <row r="14655" spans="25:27">
      <c r="Y14655">
        <v>620117</v>
      </c>
      <c r="Z14655" s="31">
        <v>43883</v>
      </c>
      <c r="AA14655">
        <v>0</v>
      </c>
    </row>
    <row r="14656" spans="25:27">
      <c r="Y14656">
        <v>620117</v>
      </c>
      <c r="Z14656" s="31">
        <v>43884</v>
      </c>
      <c r="AA14656">
        <v>0</v>
      </c>
    </row>
    <row r="14657" spans="25:27">
      <c r="Y14657">
        <v>620117</v>
      </c>
      <c r="Z14657" s="31">
        <v>43885</v>
      </c>
      <c r="AA14657">
        <v>0</v>
      </c>
    </row>
    <row r="14658" spans="25:27">
      <c r="Y14658">
        <v>620117</v>
      </c>
      <c r="Z14658" s="31">
        <v>43886</v>
      </c>
      <c r="AA14658">
        <v>0</v>
      </c>
    </row>
    <row r="14659" spans="25:27">
      <c r="Y14659">
        <v>620117</v>
      </c>
      <c r="Z14659" s="31">
        <v>43887</v>
      </c>
      <c r="AA14659">
        <v>0</v>
      </c>
    </row>
    <row r="14660" spans="25:27">
      <c r="Y14660">
        <v>620117</v>
      </c>
      <c r="Z14660" s="31">
        <v>43888</v>
      </c>
      <c r="AA14660">
        <v>0</v>
      </c>
    </row>
    <row r="14661" spans="25:27">
      <c r="Y14661">
        <v>620117</v>
      </c>
      <c r="Z14661" s="31">
        <v>43889</v>
      </c>
      <c r="AA14661">
        <v>0</v>
      </c>
    </row>
    <row r="14662" spans="25:27">
      <c r="Y14662">
        <v>620117</v>
      </c>
      <c r="Z14662" s="31">
        <v>43890</v>
      </c>
      <c r="AA14662">
        <v>0</v>
      </c>
    </row>
    <row r="14663" spans="25:27">
      <c r="Y14663">
        <v>620117</v>
      </c>
      <c r="Z14663" s="31">
        <v>43891</v>
      </c>
      <c r="AA14663">
        <v>0</v>
      </c>
    </row>
    <row r="14664" spans="25:27">
      <c r="Y14664">
        <v>620117</v>
      </c>
      <c r="Z14664" s="31">
        <v>43892</v>
      </c>
      <c r="AA14664">
        <v>0</v>
      </c>
    </row>
    <row r="14665" spans="25:27">
      <c r="Y14665">
        <v>620117</v>
      </c>
      <c r="Z14665" s="31">
        <v>43893</v>
      </c>
      <c r="AA14665">
        <v>0</v>
      </c>
    </row>
    <row r="14666" spans="25:27">
      <c r="Y14666">
        <v>620117</v>
      </c>
      <c r="Z14666" s="31">
        <v>43894</v>
      </c>
      <c r="AA14666">
        <v>0</v>
      </c>
    </row>
    <row r="14667" spans="25:27">
      <c r="Y14667">
        <v>620117</v>
      </c>
      <c r="Z14667" s="31">
        <v>43895</v>
      </c>
      <c r="AA14667">
        <v>0</v>
      </c>
    </row>
    <row r="14668" spans="25:27">
      <c r="Y14668">
        <v>620117</v>
      </c>
      <c r="Z14668" s="31">
        <v>43896</v>
      </c>
      <c r="AA14668">
        <v>0</v>
      </c>
    </row>
    <row r="14669" spans="25:27">
      <c r="Y14669">
        <v>620117</v>
      </c>
      <c r="Z14669" s="31">
        <v>43897</v>
      </c>
      <c r="AA14669">
        <v>0</v>
      </c>
    </row>
    <row r="14670" spans="25:27">
      <c r="Y14670">
        <v>620117</v>
      </c>
      <c r="Z14670" s="31">
        <v>43898</v>
      </c>
      <c r="AA14670">
        <v>0</v>
      </c>
    </row>
    <row r="14671" spans="25:27">
      <c r="Y14671">
        <v>620117</v>
      </c>
      <c r="Z14671" s="31">
        <v>43899</v>
      </c>
      <c r="AA14671">
        <v>0</v>
      </c>
    </row>
    <row r="14672" spans="25:27">
      <c r="Y14672">
        <v>620117</v>
      </c>
      <c r="Z14672" s="31">
        <v>43900</v>
      </c>
      <c r="AA14672">
        <v>0</v>
      </c>
    </row>
    <row r="14673" spans="25:27">
      <c r="Y14673">
        <v>620117</v>
      </c>
      <c r="Z14673" s="31">
        <v>43901</v>
      </c>
      <c r="AA14673">
        <v>0</v>
      </c>
    </row>
    <row r="14674" spans="25:27">
      <c r="Y14674">
        <v>620117</v>
      </c>
      <c r="Z14674" s="31">
        <v>43902</v>
      </c>
      <c r="AA14674">
        <v>0</v>
      </c>
    </row>
    <row r="14675" spans="25:27">
      <c r="Y14675">
        <v>620117</v>
      </c>
      <c r="Z14675" s="31">
        <v>43903</v>
      </c>
      <c r="AA14675">
        <v>0</v>
      </c>
    </row>
    <row r="14676" spans="25:27">
      <c r="Y14676">
        <v>620117</v>
      </c>
      <c r="Z14676" s="31">
        <v>43904</v>
      </c>
      <c r="AA14676">
        <v>0</v>
      </c>
    </row>
    <row r="14677" spans="25:27">
      <c r="Y14677">
        <v>620117</v>
      </c>
      <c r="Z14677" s="31">
        <v>43905</v>
      </c>
      <c r="AA14677">
        <v>0</v>
      </c>
    </row>
    <row r="14678" spans="25:27">
      <c r="Y14678">
        <v>620117</v>
      </c>
      <c r="Z14678" s="31">
        <v>43906</v>
      </c>
      <c r="AA14678">
        <v>0</v>
      </c>
    </row>
    <row r="14679" spans="25:27">
      <c r="Y14679">
        <v>620117</v>
      </c>
      <c r="Z14679" s="31">
        <v>43907</v>
      </c>
      <c r="AA14679">
        <v>0</v>
      </c>
    </row>
    <row r="14680" spans="25:27">
      <c r="Y14680">
        <v>620117</v>
      </c>
      <c r="Z14680" s="31">
        <v>43908</v>
      </c>
      <c r="AA14680">
        <v>0</v>
      </c>
    </row>
    <row r="14681" spans="25:27">
      <c r="Y14681">
        <v>620117</v>
      </c>
      <c r="Z14681" s="31">
        <v>43909</v>
      </c>
      <c r="AA14681">
        <v>0</v>
      </c>
    </row>
    <row r="14682" spans="25:27">
      <c r="Y14682">
        <v>620117</v>
      </c>
      <c r="Z14682" s="31">
        <v>43910</v>
      </c>
      <c r="AA14682">
        <v>0</v>
      </c>
    </row>
    <row r="14683" spans="25:27">
      <c r="Y14683">
        <v>620117</v>
      </c>
      <c r="Z14683" s="31">
        <v>43911</v>
      </c>
      <c r="AA14683">
        <v>0</v>
      </c>
    </row>
    <row r="14684" spans="25:27">
      <c r="Y14684">
        <v>620117</v>
      </c>
      <c r="Z14684" s="31">
        <v>43912</v>
      </c>
      <c r="AA14684">
        <v>0</v>
      </c>
    </row>
    <row r="14685" spans="25:27">
      <c r="Y14685">
        <v>620117</v>
      </c>
      <c r="Z14685" s="31">
        <v>43913</v>
      </c>
      <c r="AA14685">
        <v>0</v>
      </c>
    </row>
    <row r="14686" spans="25:27">
      <c r="Y14686">
        <v>620117</v>
      </c>
      <c r="Z14686" s="31">
        <v>43914</v>
      </c>
      <c r="AA14686">
        <v>0</v>
      </c>
    </row>
    <row r="14687" spans="25:27">
      <c r="Y14687">
        <v>620117</v>
      </c>
      <c r="Z14687" s="31">
        <v>43915</v>
      </c>
      <c r="AA14687">
        <v>0</v>
      </c>
    </row>
    <row r="14688" spans="25:27">
      <c r="Y14688">
        <v>620117</v>
      </c>
      <c r="Z14688" s="31">
        <v>43916</v>
      </c>
      <c r="AA14688">
        <v>0</v>
      </c>
    </row>
    <row r="14689" spans="25:27">
      <c r="Y14689">
        <v>620117</v>
      </c>
      <c r="Z14689" s="31">
        <v>43917</v>
      </c>
      <c r="AA14689">
        <v>0</v>
      </c>
    </row>
    <row r="14690" spans="25:27">
      <c r="Y14690">
        <v>620117</v>
      </c>
      <c r="Z14690" s="31">
        <v>43918</v>
      </c>
      <c r="AA14690">
        <v>0</v>
      </c>
    </row>
    <row r="14691" spans="25:27">
      <c r="Y14691">
        <v>620117</v>
      </c>
      <c r="Z14691" s="31">
        <v>43919</v>
      </c>
      <c r="AA14691">
        <v>0</v>
      </c>
    </row>
    <row r="14692" spans="25:27">
      <c r="Y14692">
        <v>620117</v>
      </c>
      <c r="Z14692" s="31">
        <v>43920</v>
      </c>
      <c r="AA14692">
        <v>0</v>
      </c>
    </row>
    <row r="14693" spans="25:27">
      <c r="Y14693">
        <v>620117</v>
      </c>
      <c r="Z14693" s="31">
        <v>43921</v>
      </c>
      <c r="AA14693">
        <v>0</v>
      </c>
    </row>
    <row r="14694" spans="25:27">
      <c r="Y14694">
        <v>620117</v>
      </c>
      <c r="Z14694" s="31">
        <v>43922</v>
      </c>
      <c r="AA14694">
        <v>0</v>
      </c>
    </row>
    <row r="14695" spans="25:27">
      <c r="Y14695">
        <v>620117</v>
      </c>
      <c r="Z14695" s="31">
        <v>43923</v>
      </c>
      <c r="AA14695">
        <v>0</v>
      </c>
    </row>
    <row r="14696" spans="25:27">
      <c r="Y14696">
        <v>620117</v>
      </c>
      <c r="Z14696" s="31">
        <v>43924</v>
      </c>
      <c r="AA14696">
        <v>0</v>
      </c>
    </row>
    <row r="14697" spans="25:27">
      <c r="Y14697">
        <v>620117</v>
      </c>
      <c r="Z14697" s="31">
        <v>43925</v>
      </c>
      <c r="AA14697">
        <v>0</v>
      </c>
    </row>
    <row r="14698" spans="25:27">
      <c r="Y14698">
        <v>620117</v>
      </c>
      <c r="Z14698" s="31">
        <v>43926</v>
      </c>
      <c r="AA14698">
        <v>0</v>
      </c>
    </row>
    <row r="14699" spans="25:27">
      <c r="Y14699">
        <v>620117</v>
      </c>
      <c r="Z14699" s="31">
        <v>43927</v>
      </c>
      <c r="AA14699">
        <v>0</v>
      </c>
    </row>
    <row r="14700" spans="25:27">
      <c r="Y14700">
        <v>620117</v>
      </c>
      <c r="Z14700" s="31">
        <v>43928</v>
      </c>
      <c r="AA14700">
        <v>0</v>
      </c>
    </row>
    <row r="14701" spans="25:27">
      <c r="Y14701">
        <v>620117</v>
      </c>
      <c r="Z14701" s="31">
        <v>43929</v>
      </c>
      <c r="AA14701">
        <v>0</v>
      </c>
    </row>
    <row r="14702" spans="25:27">
      <c r="Y14702">
        <v>620117</v>
      </c>
      <c r="Z14702" s="31">
        <v>43930</v>
      </c>
      <c r="AA14702">
        <v>0</v>
      </c>
    </row>
    <row r="14703" spans="25:27">
      <c r="Y14703">
        <v>620117</v>
      </c>
      <c r="Z14703" s="31">
        <v>43931</v>
      </c>
      <c r="AA14703">
        <v>0</v>
      </c>
    </row>
    <row r="14704" spans="25:27">
      <c r="Y14704">
        <v>620117</v>
      </c>
      <c r="Z14704" s="31">
        <v>43932</v>
      </c>
      <c r="AA14704">
        <v>0</v>
      </c>
    </row>
    <row r="14705" spans="25:27">
      <c r="Y14705">
        <v>620117</v>
      </c>
      <c r="Z14705" s="31">
        <v>43933</v>
      </c>
      <c r="AA14705">
        <v>0</v>
      </c>
    </row>
    <row r="14706" spans="25:27">
      <c r="Y14706">
        <v>620117</v>
      </c>
      <c r="Z14706" s="31">
        <v>43934</v>
      </c>
      <c r="AA14706">
        <v>0</v>
      </c>
    </row>
    <row r="14707" spans="25:27">
      <c r="Y14707">
        <v>620117</v>
      </c>
      <c r="Z14707" s="31">
        <v>43935</v>
      </c>
      <c r="AA14707">
        <v>0</v>
      </c>
    </row>
    <row r="14708" spans="25:27">
      <c r="Y14708">
        <v>620117</v>
      </c>
      <c r="Z14708" s="31">
        <v>43936</v>
      </c>
      <c r="AA14708">
        <v>0</v>
      </c>
    </row>
    <row r="14709" spans="25:27">
      <c r="Y14709">
        <v>620117</v>
      </c>
      <c r="Z14709" s="31">
        <v>43937</v>
      </c>
      <c r="AA14709">
        <v>0</v>
      </c>
    </row>
    <row r="14710" spans="25:27">
      <c r="Y14710">
        <v>620117</v>
      </c>
      <c r="Z14710" s="31">
        <v>43938</v>
      </c>
      <c r="AA14710">
        <v>0</v>
      </c>
    </row>
    <row r="14711" spans="25:27">
      <c r="Y14711">
        <v>620117</v>
      </c>
      <c r="Z14711" s="31">
        <v>43939</v>
      </c>
      <c r="AA14711">
        <v>0</v>
      </c>
    </row>
    <row r="14712" spans="25:27">
      <c r="Y14712">
        <v>620117</v>
      </c>
      <c r="Z14712" s="31">
        <v>43940</v>
      </c>
      <c r="AA14712">
        <v>0</v>
      </c>
    </row>
    <row r="14713" spans="25:27">
      <c r="Y14713">
        <v>620117</v>
      </c>
      <c r="Z14713" s="31">
        <v>43941</v>
      </c>
      <c r="AA14713">
        <v>0</v>
      </c>
    </row>
    <row r="14714" spans="25:27">
      <c r="Y14714">
        <v>620117</v>
      </c>
      <c r="Z14714" s="31">
        <v>43942</v>
      </c>
      <c r="AA14714">
        <v>0</v>
      </c>
    </row>
    <row r="14715" spans="25:27">
      <c r="Y14715">
        <v>620117</v>
      </c>
      <c r="Z14715" s="31">
        <v>43943</v>
      </c>
      <c r="AA14715">
        <v>0</v>
      </c>
    </row>
    <row r="14716" spans="25:27">
      <c r="Y14716">
        <v>620117</v>
      </c>
      <c r="Z14716" s="31">
        <v>43944</v>
      </c>
      <c r="AA14716">
        <v>0</v>
      </c>
    </row>
    <row r="14717" spans="25:27">
      <c r="Y14717">
        <v>620117</v>
      </c>
      <c r="Z14717" s="31">
        <v>43945</v>
      </c>
      <c r="AA14717">
        <v>0</v>
      </c>
    </row>
    <row r="14718" spans="25:27">
      <c r="Y14718">
        <v>620117</v>
      </c>
      <c r="Z14718" s="31">
        <v>43946</v>
      </c>
      <c r="AA14718">
        <v>0</v>
      </c>
    </row>
    <row r="14719" spans="25:27">
      <c r="Y14719">
        <v>620117</v>
      </c>
      <c r="Z14719" s="31">
        <v>43947</v>
      </c>
      <c r="AA14719">
        <v>0</v>
      </c>
    </row>
    <row r="14720" spans="25:27">
      <c r="Y14720">
        <v>620117</v>
      </c>
      <c r="Z14720" s="31">
        <v>43948</v>
      </c>
      <c r="AA14720">
        <v>0</v>
      </c>
    </row>
    <row r="14721" spans="25:27">
      <c r="Y14721">
        <v>620117</v>
      </c>
      <c r="Z14721" s="31">
        <v>43949</v>
      </c>
      <c r="AA14721">
        <v>0</v>
      </c>
    </row>
    <row r="14722" spans="25:27">
      <c r="Y14722">
        <v>620117</v>
      </c>
      <c r="Z14722" s="31">
        <v>43950</v>
      </c>
      <c r="AA14722">
        <v>0</v>
      </c>
    </row>
    <row r="14723" spans="25:27">
      <c r="Y14723">
        <v>620117</v>
      </c>
      <c r="Z14723" s="31">
        <v>43951</v>
      </c>
      <c r="AA14723">
        <v>0</v>
      </c>
    </row>
    <row r="14724" spans="25:27">
      <c r="Y14724">
        <v>620117</v>
      </c>
      <c r="Z14724" s="31">
        <v>43952</v>
      </c>
      <c r="AA14724">
        <v>0</v>
      </c>
    </row>
    <row r="14725" spans="25:27">
      <c r="Y14725">
        <v>620117</v>
      </c>
      <c r="Z14725" s="31">
        <v>43953</v>
      </c>
      <c r="AA14725">
        <v>0</v>
      </c>
    </row>
    <row r="14726" spans="25:27">
      <c r="Y14726">
        <v>620117</v>
      </c>
      <c r="Z14726" s="31">
        <v>43954</v>
      </c>
      <c r="AA14726">
        <v>0</v>
      </c>
    </row>
    <row r="14727" spans="25:27">
      <c r="Y14727">
        <v>620117</v>
      </c>
      <c r="Z14727" s="31">
        <v>43955</v>
      </c>
      <c r="AA14727">
        <v>0</v>
      </c>
    </row>
    <row r="14728" spans="25:27">
      <c r="Y14728">
        <v>620117</v>
      </c>
      <c r="Z14728" s="31">
        <v>43956</v>
      </c>
      <c r="AA14728">
        <v>0</v>
      </c>
    </row>
    <row r="14729" spans="25:27">
      <c r="Y14729">
        <v>620117</v>
      </c>
      <c r="Z14729" s="31">
        <v>43957</v>
      </c>
      <c r="AA14729">
        <v>0</v>
      </c>
    </row>
    <row r="14730" spans="25:27">
      <c r="Y14730">
        <v>620117</v>
      </c>
      <c r="Z14730" s="31">
        <v>43958</v>
      </c>
      <c r="AA14730">
        <v>0</v>
      </c>
    </row>
    <row r="14731" spans="25:27">
      <c r="Y14731">
        <v>620117</v>
      </c>
      <c r="Z14731" s="31">
        <v>43959</v>
      </c>
      <c r="AA14731">
        <v>0</v>
      </c>
    </row>
    <row r="14732" spans="25:27">
      <c r="Y14732">
        <v>620117</v>
      </c>
      <c r="Z14732" s="31">
        <v>43960</v>
      </c>
      <c r="AA14732">
        <v>0</v>
      </c>
    </row>
    <row r="14733" spans="25:27">
      <c r="Y14733">
        <v>620117</v>
      </c>
      <c r="Z14733" s="31">
        <v>43961</v>
      </c>
      <c r="AA14733">
        <v>0</v>
      </c>
    </row>
    <row r="14734" spans="25:27">
      <c r="Y14734">
        <v>620117</v>
      </c>
      <c r="Z14734" s="31">
        <v>43962</v>
      </c>
      <c r="AA14734">
        <v>0</v>
      </c>
    </row>
    <row r="14735" spans="25:27">
      <c r="Y14735">
        <v>620117</v>
      </c>
      <c r="Z14735" s="31">
        <v>43963</v>
      </c>
      <c r="AA14735">
        <v>0</v>
      </c>
    </row>
    <row r="14736" spans="25:27">
      <c r="Y14736">
        <v>620117</v>
      </c>
      <c r="Z14736" s="31">
        <v>43964</v>
      </c>
      <c r="AA14736">
        <v>0</v>
      </c>
    </row>
    <row r="14737" spans="25:27">
      <c r="Y14737">
        <v>620117</v>
      </c>
      <c r="Z14737" s="31">
        <v>43965</v>
      </c>
      <c r="AA14737">
        <v>0</v>
      </c>
    </row>
    <row r="14738" spans="25:27">
      <c r="Y14738">
        <v>620117</v>
      </c>
      <c r="Z14738" s="31">
        <v>43966</v>
      </c>
      <c r="AA14738">
        <v>0</v>
      </c>
    </row>
    <row r="14739" spans="25:27">
      <c r="Y14739">
        <v>620117</v>
      </c>
      <c r="Z14739" s="31">
        <v>43967</v>
      </c>
      <c r="AA14739">
        <v>0</v>
      </c>
    </row>
    <row r="14740" spans="25:27">
      <c r="Y14740">
        <v>620117</v>
      </c>
      <c r="Z14740" s="31">
        <v>43968</v>
      </c>
      <c r="AA14740">
        <v>0</v>
      </c>
    </row>
    <row r="14741" spans="25:27">
      <c r="Y14741">
        <v>620117</v>
      </c>
      <c r="Z14741" s="31">
        <v>43969</v>
      </c>
      <c r="AA14741">
        <v>0</v>
      </c>
    </row>
    <row r="14742" spans="25:27">
      <c r="Y14742">
        <v>620117</v>
      </c>
      <c r="Z14742" s="31">
        <v>43970</v>
      </c>
      <c r="AA14742">
        <v>0</v>
      </c>
    </row>
    <row r="14743" spans="25:27">
      <c r="Y14743">
        <v>620117</v>
      </c>
      <c r="Z14743" s="31">
        <v>43971</v>
      </c>
      <c r="AA14743">
        <v>0</v>
      </c>
    </row>
    <row r="14744" spans="25:27">
      <c r="Y14744">
        <v>620117</v>
      </c>
      <c r="Z14744" s="31">
        <v>43972</v>
      </c>
      <c r="AA14744">
        <v>0</v>
      </c>
    </row>
    <row r="14745" spans="25:27">
      <c r="Y14745">
        <v>620117</v>
      </c>
      <c r="Z14745" s="31">
        <v>43973</v>
      </c>
      <c r="AA14745">
        <v>0</v>
      </c>
    </row>
    <row r="14746" spans="25:27">
      <c r="Y14746">
        <v>620117</v>
      </c>
      <c r="Z14746" s="31">
        <v>43974</v>
      </c>
      <c r="AA14746">
        <v>0</v>
      </c>
    </row>
    <row r="14747" spans="25:27">
      <c r="Y14747">
        <v>620117</v>
      </c>
      <c r="Z14747" s="31">
        <v>43975</v>
      </c>
      <c r="AA14747">
        <v>0</v>
      </c>
    </row>
    <row r="14748" spans="25:27">
      <c r="Y14748">
        <v>620117</v>
      </c>
      <c r="Z14748" s="31">
        <v>43976</v>
      </c>
      <c r="AA14748">
        <v>0</v>
      </c>
    </row>
    <row r="14749" spans="25:27">
      <c r="Y14749">
        <v>620117</v>
      </c>
      <c r="Z14749" s="31">
        <v>43977</v>
      </c>
      <c r="AA14749">
        <v>0</v>
      </c>
    </row>
    <row r="14750" spans="25:27">
      <c r="Y14750">
        <v>620117</v>
      </c>
      <c r="Z14750" s="31">
        <v>43978</v>
      </c>
      <c r="AA14750">
        <v>0</v>
      </c>
    </row>
    <row r="14751" spans="25:27">
      <c r="Y14751">
        <v>620117</v>
      </c>
      <c r="Z14751" s="31">
        <v>43979</v>
      </c>
      <c r="AA14751">
        <v>0</v>
      </c>
    </row>
    <row r="14752" spans="25:27">
      <c r="Y14752">
        <v>620117</v>
      </c>
      <c r="Z14752" s="31">
        <v>43980</v>
      </c>
      <c r="AA14752">
        <v>0</v>
      </c>
    </row>
    <row r="14753" spans="25:27">
      <c r="Y14753">
        <v>620117</v>
      </c>
      <c r="Z14753" s="31">
        <v>43981</v>
      </c>
      <c r="AA14753">
        <v>0</v>
      </c>
    </row>
    <row r="14754" spans="25:27">
      <c r="Y14754">
        <v>620117</v>
      </c>
      <c r="Z14754" s="31">
        <v>43982</v>
      </c>
      <c r="AA14754">
        <v>0</v>
      </c>
    </row>
    <row r="14755" spans="25:27">
      <c r="Y14755">
        <v>620117</v>
      </c>
      <c r="Z14755" s="31">
        <v>43983</v>
      </c>
      <c r="AA14755">
        <v>0</v>
      </c>
    </row>
    <row r="14756" spans="25:27">
      <c r="Y14756">
        <v>620117</v>
      </c>
      <c r="Z14756" s="31">
        <v>43984</v>
      </c>
      <c r="AA14756">
        <v>0</v>
      </c>
    </row>
    <row r="14757" spans="25:27">
      <c r="Y14757">
        <v>620117</v>
      </c>
      <c r="Z14757" s="31">
        <v>43985</v>
      </c>
      <c r="AA14757">
        <v>0</v>
      </c>
    </row>
    <row r="14758" spans="25:27">
      <c r="Y14758">
        <v>620117</v>
      </c>
      <c r="Z14758" s="31">
        <v>43986</v>
      </c>
      <c r="AA14758">
        <v>0</v>
      </c>
    </row>
    <row r="14759" spans="25:27">
      <c r="Y14759">
        <v>620117</v>
      </c>
      <c r="Z14759" s="31">
        <v>43987</v>
      </c>
      <c r="AA14759">
        <v>0</v>
      </c>
    </row>
    <row r="14760" spans="25:27">
      <c r="Y14760">
        <v>620117</v>
      </c>
      <c r="Z14760" s="31">
        <v>43988</v>
      </c>
      <c r="AA14760">
        <v>0</v>
      </c>
    </row>
    <row r="14761" spans="25:27">
      <c r="Y14761">
        <v>620117</v>
      </c>
      <c r="Z14761" s="31">
        <v>43989</v>
      </c>
      <c r="AA14761">
        <v>0</v>
      </c>
    </row>
    <row r="14762" spans="25:27">
      <c r="Y14762">
        <v>620117</v>
      </c>
      <c r="Z14762" s="31">
        <v>43990</v>
      </c>
      <c r="AA14762">
        <v>0</v>
      </c>
    </row>
    <row r="14763" spans="25:27">
      <c r="Y14763">
        <v>620117</v>
      </c>
      <c r="Z14763" s="31">
        <v>43991</v>
      </c>
      <c r="AA14763">
        <v>0</v>
      </c>
    </row>
    <row r="14764" spans="25:27">
      <c r="Y14764">
        <v>620117</v>
      </c>
      <c r="Z14764" s="31">
        <v>43992</v>
      </c>
      <c r="AA14764">
        <v>0</v>
      </c>
    </row>
    <row r="14765" spans="25:27">
      <c r="Y14765">
        <v>620117</v>
      </c>
      <c r="Z14765" s="31">
        <v>43993</v>
      </c>
      <c r="AA14765">
        <v>0</v>
      </c>
    </row>
    <row r="14766" spans="25:27">
      <c r="Y14766">
        <v>620117</v>
      </c>
      <c r="Z14766" s="31">
        <v>43994</v>
      </c>
      <c r="AA14766">
        <v>0</v>
      </c>
    </row>
    <row r="14767" spans="25:27">
      <c r="Y14767">
        <v>620117</v>
      </c>
      <c r="Z14767" s="31">
        <v>43995</v>
      </c>
      <c r="AA14767">
        <v>0</v>
      </c>
    </row>
    <row r="14768" spans="25:27">
      <c r="Y14768">
        <v>620117</v>
      </c>
      <c r="Z14768" s="31">
        <v>43996</v>
      </c>
      <c r="AA14768">
        <v>0</v>
      </c>
    </row>
    <row r="14769" spans="25:27">
      <c r="Y14769">
        <v>620117</v>
      </c>
      <c r="Z14769" s="31">
        <v>43997</v>
      </c>
      <c r="AA14769">
        <v>0</v>
      </c>
    </row>
    <row r="14770" spans="25:27">
      <c r="Y14770">
        <v>620117</v>
      </c>
      <c r="Z14770" s="31">
        <v>43998</v>
      </c>
      <c r="AA14770">
        <v>0</v>
      </c>
    </row>
    <row r="14771" spans="25:27">
      <c r="Y14771">
        <v>620117</v>
      </c>
      <c r="Z14771" s="31">
        <v>43999</v>
      </c>
      <c r="AA14771">
        <v>0</v>
      </c>
    </row>
    <row r="14772" spans="25:27">
      <c r="Y14772">
        <v>620117</v>
      </c>
      <c r="Z14772" s="31">
        <v>44000</v>
      </c>
      <c r="AA14772">
        <v>0</v>
      </c>
    </row>
    <row r="14773" spans="25:27">
      <c r="Y14773">
        <v>620117</v>
      </c>
      <c r="Z14773" s="31">
        <v>44001</v>
      </c>
      <c r="AA14773">
        <v>0</v>
      </c>
    </row>
    <row r="14774" spans="25:27">
      <c r="Y14774">
        <v>620117</v>
      </c>
      <c r="Z14774" s="31">
        <v>44002</v>
      </c>
      <c r="AA14774">
        <v>0</v>
      </c>
    </row>
    <row r="14775" spans="25:27">
      <c r="Y14775">
        <v>620117</v>
      </c>
      <c r="Z14775" s="31">
        <v>44003</v>
      </c>
      <c r="AA14775">
        <v>0</v>
      </c>
    </row>
    <row r="14776" spans="25:27">
      <c r="Y14776">
        <v>620117</v>
      </c>
      <c r="Z14776" s="31">
        <v>44004</v>
      </c>
      <c r="AA14776">
        <v>0</v>
      </c>
    </row>
    <row r="14777" spans="25:27">
      <c r="Y14777">
        <v>620117</v>
      </c>
      <c r="Z14777" s="31">
        <v>44005</v>
      </c>
      <c r="AA14777">
        <v>0</v>
      </c>
    </row>
    <row r="14778" spans="25:27">
      <c r="Y14778">
        <v>620117</v>
      </c>
      <c r="Z14778" s="31">
        <v>44006</v>
      </c>
      <c r="AA14778">
        <v>0</v>
      </c>
    </row>
    <row r="14779" spans="25:27">
      <c r="Y14779">
        <v>620117</v>
      </c>
      <c r="Z14779" s="31">
        <v>44007</v>
      </c>
      <c r="AA14779">
        <v>0</v>
      </c>
    </row>
    <row r="14780" spans="25:27">
      <c r="Y14780">
        <v>620117</v>
      </c>
      <c r="Z14780" s="31">
        <v>44008</v>
      </c>
      <c r="AA14780">
        <v>0</v>
      </c>
    </row>
    <row r="14781" spans="25:27">
      <c r="Y14781">
        <v>620117</v>
      </c>
      <c r="Z14781" s="31">
        <v>44009</v>
      </c>
      <c r="AA14781">
        <v>0</v>
      </c>
    </row>
    <row r="14782" spans="25:27">
      <c r="Y14782">
        <v>620117</v>
      </c>
      <c r="Z14782" s="31">
        <v>44010</v>
      </c>
      <c r="AA14782">
        <v>0</v>
      </c>
    </row>
    <row r="14783" spans="25:27">
      <c r="Y14783">
        <v>620117</v>
      </c>
      <c r="Z14783" s="31">
        <v>44011</v>
      </c>
      <c r="AA14783">
        <v>0</v>
      </c>
    </row>
    <row r="14784" spans="25:27">
      <c r="Y14784">
        <v>620117</v>
      </c>
      <c r="Z14784" s="31">
        <v>44012</v>
      </c>
      <c r="AA14784">
        <v>0</v>
      </c>
    </row>
    <row r="14785" spans="25:27">
      <c r="Y14785">
        <v>620117</v>
      </c>
      <c r="Z14785" s="31">
        <v>44013</v>
      </c>
      <c r="AA14785">
        <v>0</v>
      </c>
    </row>
    <row r="14786" spans="25:27">
      <c r="Y14786">
        <v>620117</v>
      </c>
      <c r="Z14786" s="31">
        <v>44014</v>
      </c>
      <c r="AA14786">
        <v>0</v>
      </c>
    </row>
    <row r="14787" spans="25:27">
      <c r="Y14787">
        <v>620117</v>
      </c>
      <c r="Z14787" s="31">
        <v>44015</v>
      </c>
      <c r="AA14787">
        <v>0</v>
      </c>
    </row>
    <row r="14788" spans="25:27">
      <c r="Y14788">
        <v>620117</v>
      </c>
      <c r="Z14788" s="31">
        <v>44016</v>
      </c>
      <c r="AA14788">
        <v>0</v>
      </c>
    </row>
    <row r="14789" spans="25:27">
      <c r="Y14789">
        <v>620117</v>
      </c>
      <c r="Z14789" s="31">
        <v>44017</v>
      </c>
      <c r="AA14789">
        <v>0</v>
      </c>
    </row>
    <row r="14790" spans="25:27">
      <c r="Y14790">
        <v>620117</v>
      </c>
      <c r="Z14790" s="31">
        <v>44018</v>
      </c>
      <c r="AA14790">
        <v>0</v>
      </c>
    </row>
    <row r="14791" spans="25:27">
      <c r="Y14791">
        <v>620117</v>
      </c>
      <c r="Z14791" s="31">
        <v>44019</v>
      </c>
      <c r="AA14791">
        <v>0</v>
      </c>
    </row>
    <row r="14792" spans="25:27">
      <c r="Y14792">
        <v>620117</v>
      </c>
      <c r="Z14792" s="31">
        <v>44020</v>
      </c>
      <c r="AA14792">
        <v>0</v>
      </c>
    </row>
    <row r="14793" spans="25:27">
      <c r="Y14793">
        <v>620117</v>
      </c>
      <c r="Z14793" s="31">
        <v>44021</v>
      </c>
      <c r="AA14793">
        <v>0</v>
      </c>
    </row>
    <row r="14794" spans="25:27">
      <c r="Y14794">
        <v>620117</v>
      </c>
      <c r="Z14794" s="31">
        <v>44022</v>
      </c>
      <c r="AA14794">
        <v>0</v>
      </c>
    </row>
    <row r="14795" spans="25:27">
      <c r="Y14795">
        <v>620117</v>
      </c>
      <c r="Z14795" s="31">
        <v>44023</v>
      </c>
      <c r="AA14795">
        <v>0</v>
      </c>
    </row>
    <row r="14796" spans="25:27">
      <c r="Y14796">
        <v>620117</v>
      </c>
      <c r="Z14796" s="31">
        <v>44024</v>
      </c>
      <c r="AA14796">
        <v>0</v>
      </c>
    </row>
    <row r="14797" spans="25:27">
      <c r="Y14797">
        <v>620117</v>
      </c>
      <c r="Z14797" s="31">
        <v>44025</v>
      </c>
      <c r="AA14797">
        <v>0</v>
      </c>
    </row>
    <row r="14798" spans="25:27">
      <c r="Y14798">
        <v>620117</v>
      </c>
      <c r="Z14798" s="31">
        <v>44026</v>
      </c>
      <c r="AA14798">
        <v>0</v>
      </c>
    </row>
    <row r="14799" spans="25:27">
      <c r="Y14799">
        <v>620117</v>
      </c>
      <c r="Z14799" s="31">
        <v>44027</v>
      </c>
      <c r="AA14799">
        <v>0</v>
      </c>
    </row>
    <row r="14800" spans="25:27">
      <c r="Y14800">
        <v>620117</v>
      </c>
      <c r="Z14800" s="31">
        <v>44028</v>
      </c>
      <c r="AA14800">
        <v>0</v>
      </c>
    </row>
    <row r="14801" spans="25:27">
      <c r="Y14801">
        <v>620117</v>
      </c>
      <c r="Z14801" s="31">
        <v>44029</v>
      </c>
      <c r="AA14801">
        <v>0</v>
      </c>
    </row>
    <row r="14802" spans="25:27">
      <c r="Y14802">
        <v>620117</v>
      </c>
      <c r="Z14802" s="31">
        <v>44030</v>
      </c>
      <c r="AA14802">
        <v>0</v>
      </c>
    </row>
    <row r="14803" spans="25:27">
      <c r="Y14803">
        <v>620117</v>
      </c>
      <c r="Z14803" s="31">
        <v>44031</v>
      </c>
      <c r="AA14803">
        <v>0</v>
      </c>
    </row>
    <row r="14804" spans="25:27">
      <c r="Y14804">
        <v>620117</v>
      </c>
      <c r="Z14804" s="31">
        <v>44032</v>
      </c>
      <c r="AA14804">
        <v>0</v>
      </c>
    </row>
    <row r="14805" spans="25:27">
      <c r="Y14805">
        <v>620117</v>
      </c>
      <c r="Z14805" s="31">
        <v>44033</v>
      </c>
      <c r="AA14805">
        <v>0</v>
      </c>
    </row>
    <row r="14806" spans="25:27">
      <c r="Y14806">
        <v>620117</v>
      </c>
      <c r="Z14806" s="31">
        <v>44034</v>
      </c>
      <c r="AA14806">
        <v>0</v>
      </c>
    </row>
    <row r="14807" spans="25:27">
      <c r="Y14807">
        <v>620117</v>
      </c>
      <c r="Z14807" s="31">
        <v>44035</v>
      </c>
      <c r="AA14807">
        <v>0</v>
      </c>
    </row>
    <row r="14808" spans="25:27">
      <c r="Y14808">
        <v>620117</v>
      </c>
      <c r="Z14808" s="31">
        <v>44036</v>
      </c>
      <c r="AA14808">
        <v>0</v>
      </c>
    </row>
    <row r="14809" spans="25:27">
      <c r="Y14809">
        <v>620117</v>
      </c>
      <c r="Z14809" s="31">
        <v>44037</v>
      </c>
      <c r="AA14809">
        <v>0</v>
      </c>
    </row>
    <row r="14810" spans="25:27">
      <c r="Y14810">
        <v>620117</v>
      </c>
      <c r="Z14810" s="31">
        <v>44038</v>
      </c>
      <c r="AA14810">
        <v>0</v>
      </c>
    </row>
    <row r="14811" spans="25:27">
      <c r="Y14811">
        <v>620117</v>
      </c>
      <c r="Z14811" s="31">
        <v>44039</v>
      </c>
      <c r="AA14811">
        <v>0</v>
      </c>
    </row>
    <row r="14812" spans="25:27">
      <c r="Y14812">
        <v>620117</v>
      </c>
      <c r="Z14812" s="31">
        <v>44040</v>
      </c>
      <c r="AA14812">
        <v>0</v>
      </c>
    </row>
    <row r="14813" spans="25:27">
      <c r="Y14813">
        <v>620117</v>
      </c>
      <c r="Z14813" s="31">
        <v>44041</v>
      </c>
      <c r="AA14813">
        <v>0</v>
      </c>
    </row>
    <row r="14814" spans="25:27">
      <c r="Y14814">
        <v>620117</v>
      </c>
      <c r="Z14814" s="31">
        <v>44042</v>
      </c>
      <c r="AA14814">
        <v>0</v>
      </c>
    </row>
    <row r="14815" spans="25:27">
      <c r="Y14815">
        <v>620117</v>
      </c>
      <c r="Z14815" s="31">
        <v>44043</v>
      </c>
      <c r="AA14815">
        <v>0</v>
      </c>
    </row>
    <row r="14816" spans="25:27">
      <c r="Y14816">
        <v>620117</v>
      </c>
      <c r="Z14816" s="31">
        <v>44044</v>
      </c>
      <c r="AA14816">
        <v>0</v>
      </c>
    </row>
    <row r="14817" spans="25:27">
      <c r="Y14817">
        <v>620117</v>
      </c>
      <c r="Z14817" s="31">
        <v>44045</v>
      </c>
      <c r="AA14817">
        <v>0</v>
      </c>
    </row>
    <row r="14818" spans="25:27">
      <c r="Y14818">
        <v>620117</v>
      </c>
      <c r="Z14818" s="31">
        <v>44046</v>
      </c>
      <c r="AA14818">
        <v>0</v>
      </c>
    </row>
    <row r="14819" spans="25:27">
      <c r="Y14819">
        <v>620117</v>
      </c>
      <c r="Z14819" s="31">
        <v>44047</v>
      </c>
      <c r="AA14819">
        <v>0</v>
      </c>
    </row>
    <row r="14820" spans="25:27">
      <c r="Y14820">
        <v>620117</v>
      </c>
      <c r="Z14820" s="31">
        <v>44048</v>
      </c>
      <c r="AA14820">
        <v>0</v>
      </c>
    </row>
    <row r="14821" spans="25:27">
      <c r="Y14821">
        <v>620117</v>
      </c>
      <c r="Z14821" s="31">
        <v>44049</v>
      </c>
      <c r="AA14821">
        <v>0</v>
      </c>
    </row>
    <row r="14822" spans="25:27">
      <c r="Y14822">
        <v>620117</v>
      </c>
      <c r="Z14822" s="31">
        <v>44050</v>
      </c>
      <c r="AA14822">
        <v>0</v>
      </c>
    </row>
    <row r="14823" spans="25:27">
      <c r="Y14823">
        <v>620117</v>
      </c>
      <c r="Z14823" s="31">
        <v>44051</v>
      </c>
      <c r="AA14823">
        <v>0</v>
      </c>
    </row>
    <row r="14824" spans="25:27">
      <c r="Y14824">
        <v>620117</v>
      </c>
      <c r="Z14824" s="31">
        <v>44052</v>
      </c>
      <c r="AA14824">
        <v>0</v>
      </c>
    </row>
    <row r="14825" spans="25:27">
      <c r="Y14825">
        <v>620117</v>
      </c>
      <c r="Z14825" s="31">
        <v>44053</v>
      </c>
      <c r="AA14825">
        <v>0</v>
      </c>
    </row>
    <row r="14826" spans="25:27">
      <c r="Y14826">
        <v>620117</v>
      </c>
      <c r="Z14826" s="31">
        <v>44054</v>
      </c>
      <c r="AA14826">
        <v>0</v>
      </c>
    </row>
    <row r="14827" spans="25:27">
      <c r="Y14827">
        <v>620117</v>
      </c>
      <c r="Z14827" s="31">
        <v>44055</v>
      </c>
      <c r="AA14827">
        <v>0</v>
      </c>
    </row>
    <row r="14828" spans="25:27">
      <c r="Y14828">
        <v>620117</v>
      </c>
      <c r="Z14828" s="31">
        <v>44056</v>
      </c>
      <c r="AA14828">
        <v>0</v>
      </c>
    </row>
    <row r="14829" spans="25:27">
      <c r="Y14829">
        <v>620117</v>
      </c>
      <c r="Z14829" s="31">
        <v>44057</v>
      </c>
      <c r="AA14829">
        <v>0</v>
      </c>
    </row>
    <row r="14830" spans="25:27">
      <c r="Y14830">
        <v>620117</v>
      </c>
      <c r="Z14830" s="31">
        <v>44058</v>
      </c>
      <c r="AA14830">
        <v>0</v>
      </c>
    </row>
    <row r="14831" spans="25:27">
      <c r="Y14831">
        <v>620117</v>
      </c>
      <c r="Z14831" s="31">
        <v>44059</v>
      </c>
      <c r="AA14831">
        <v>0</v>
      </c>
    </row>
    <row r="14832" spans="25:27">
      <c r="Y14832">
        <v>620117</v>
      </c>
      <c r="Z14832" s="31">
        <v>44060</v>
      </c>
      <c r="AA14832">
        <v>0</v>
      </c>
    </row>
    <row r="14833" spans="25:27">
      <c r="Y14833">
        <v>620117</v>
      </c>
      <c r="Z14833" s="31">
        <v>44061</v>
      </c>
      <c r="AA14833">
        <v>0</v>
      </c>
    </row>
    <row r="14834" spans="25:27">
      <c r="Y14834">
        <v>620117</v>
      </c>
      <c r="Z14834" s="31">
        <v>44062</v>
      </c>
      <c r="AA14834">
        <v>0</v>
      </c>
    </row>
    <row r="14835" spans="25:27">
      <c r="Y14835">
        <v>620117</v>
      </c>
      <c r="Z14835" s="31">
        <v>44063</v>
      </c>
      <c r="AA14835">
        <v>0</v>
      </c>
    </row>
    <row r="14836" spans="25:27">
      <c r="Y14836">
        <v>620117</v>
      </c>
      <c r="Z14836" s="31">
        <v>44064</v>
      </c>
      <c r="AA14836">
        <v>0</v>
      </c>
    </row>
    <row r="14837" spans="25:27">
      <c r="Y14837">
        <v>620117</v>
      </c>
      <c r="Z14837" s="31">
        <v>44065</v>
      </c>
      <c r="AA14837">
        <v>0</v>
      </c>
    </row>
    <row r="14838" spans="25:27">
      <c r="Y14838">
        <v>620117</v>
      </c>
      <c r="Z14838" s="31">
        <v>44066</v>
      </c>
      <c r="AA14838">
        <v>0</v>
      </c>
    </row>
    <row r="14839" spans="25:27">
      <c r="Y14839">
        <v>620117</v>
      </c>
      <c r="Z14839" s="31">
        <v>44067</v>
      </c>
      <c r="AA14839">
        <v>0</v>
      </c>
    </row>
    <row r="14840" spans="25:27">
      <c r="Y14840">
        <v>620117</v>
      </c>
      <c r="Z14840" s="31">
        <v>44068</v>
      </c>
      <c r="AA14840">
        <v>0</v>
      </c>
    </row>
    <row r="14841" spans="25:27">
      <c r="Y14841">
        <v>620117</v>
      </c>
      <c r="Z14841" s="31">
        <v>44069</v>
      </c>
      <c r="AA14841">
        <v>0</v>
      </c>
    </row>
    <row r="14842" spans="25:27">
      <c r="Y14842">
        <v>620117</v>
      </c>
      <c r="Z14842" s="31">
        <v>44070</v>
      </c>
      <c r="AA14842">
        <v>0</v>
      </c>
    </row>
    <row r="14843" spans="25:27">
      <c r="Y14843">
        <v>620117</v>
      </c>
      <c r="Z14843" s="31">
        <v>44071</v>
      </c>
      <c r="AA14843">
        <v>0</v>
      </c>
    </row>
    <row r="14844" spans="25:27">
      <c r="Y14844">
        <v>620117</v>
      </c>
      <c r="Z14844" s="31">
        <v>44072</v>
      </c>
      <c r="AA14844">
        <v>0</v>
      </c>
    </row>
    <row r="14845" spans="25:27">
      <c r="Y14845">
        <v>620117</v>
      </c>
      <c r="Z14845" s="31">
        <v>44073</v>
      </c>
      <c r="AA14845">
        <v>0</v>
      </c>
    </row>
    <row r="14846" spans="25:27">
      <c r="Y14846">
        <v>620117</v>
      </c>
      <c r="Z14846" s="31">
        <v>44074</v>
      </c>
      <c r="AA14846">
        <v>0</v>
      </c>
    </row>
    <row r="14847" spans="25:27">
      <c r="Y14847">
        <v>620117</v>
      </c>
      <c r="Z14847" s="31">
        <v>44075</v>
      </c>
      <c r="AA14847">
        <v>0</v>
      </c>
    </row>
    <row r="14848" spans="25:27">
      <c r="Y14848">
        <v>620117</v>
      </c>
      <c r="Z14848" s="31">
        <v>44076</v>
      </c>
      <c r="AA14848">
        <v>0</v>
      </c>
    </row>
    <row r="14849" spans="25:27">
      <c r="Y14849">
        <v>620117</v>
      </c>
      <c r="Z14849" s="31">
        <v>44077</v>
      </c>
      <c r="AA14849">
        <v>0</v>
      </c>
    </row>
    <row r="14850" spans="25:27">
      <c r="Y14850">
        <v>620117</v>
      </c>
      <c r="Z14850" s="31">
        <v>44078</v>
      </c>
      <c r="AA14850">
        <v>0</v>
      </c>
    </row>
    <row r="14851" spans="25:27">
      <c r="Y14851">
        <v>620117</v>
      </c>
      <c r="Z14851" s="31">
        <v>44079</v>
      </c>
      <c r="AA14851">
        <v>0</v>
      </c>
    </row>
    <row r="14852" spans="25:27">
      <c r="Y14852">
        <v>620117</v>
      </c>
      <c r="Z14852" s="31">
        <v>44080</v>
      </c>
      <c r="AA14852">
        <v>0</v>
      </c>
    </row>
    <row r="14853" spans="25:27">
      <c r="Y14853">
        <v>620117</v>
      </c>
      <c r="Z14853" s="31">
        <v>44081</v>
      </c>
      <c r="AA14853">
        <v>0</v>
      </c>
    </row>
    <row r="14854" spans="25:27">
      <c r="Y14854">
        <v>620117</v>
      </c>
      <c r="Z14854" s="31">
        <v>44082</v>
      </c>
      <c r="AA14854">
        <v>0</v>
      </c>
    </row>
    <row r="14855" spans="25:27">
      <c r="Y14855">
        <v>620117</v>
      </c>
      <c r="Z14855" s="31">
        <v>44083</v>
      </c>
      <c r="AA14855">
        <v>0</v>
      </c>
    </row>
    <row r="14856" spans="25:27">
      <c r="Y14856">
        <v>620117</v>
      </c>
      <c r="Z14856" s="31">
        <v>44084</v>
      </c>
      <c r="AA14856">
        <v>0</v>
      </c>
    </row>
    <row r="14857" spans="25:27">
      <c r="Y14857">
        <v>620117</v>
      </c>
      <c r="Z14857" s="31">
        <v>44085</v>
      </c>
      <c r="AA14857">
        <v>0</v>
      </c>
    </row>
    <row r="14858" spans="25:27">
      <c r="Y14858">
        <v>620117</v>
      </c>
      <c r="Z14858" s="31">
        <v>44086</v>
      </c>
      <c r="AA14858">
        <v>0</v>
      </c>
    </row>
    <row r="14859" spans="25:27">
      <c r="Y14859">
        <v>620117</v>
      </c>
      <c r="Z14859" s="31">
        <v>44087</v>
      </c>
      <c r="AA14859">
        <v>0</v>
      </c>
    </row>
    <row r="14860" spans="25:27">
      <c r="Y14860">
        <v>620117</v>
      </c>
      <c r="Z14860" s="31">
        <v>44088</v>
      </c>
      <c r="AA14860">
        <v>0</v>
      </c>
    </row>
    <row r="14861" spans="25:27">
      <c r="Y14861">
        <v>620117</v>
      </c>
      <c r="Z14861" s="31">
        <v>44089</v>
      </c>
      <c r="AA14861">
        <v>0</v>
      </c>
    </row>
    <row r="14862" spans="25:27">
      <c r="Y14862">
        <v>620117</v>
      </c>
      <c r="Z14862" s="31">
        <v>44090</v>
      </c>
      <c r="AA14862">
        <v>0</v>
      </c>
    </row>
    <row r="14863" spans="25:27">
      <c r="Y14863">
        <v>620117</v>
      </c>
      <c r="Z14863" s="31">
        <v>44091</v>
      </c>
      <c r="AA14863">
        <v>0</v>
      </c>
    </row>
    <row r="14864" spans="25:27">
      <c r="Y14864">
        <v>620117</v>
      </c>
      <c r="Z14864" s="31">
        <v>44092</v>
      </c>
      <c r="AA14864">
        <v>0</v>
      </c>
    </row>
    <row r="14865" spans="25:27">
      <c r="Y14865">
        <v>620117</v>
      </c>
      <c r="Z14865" s="31">
        <v>44093</v>
      </c>
      <c r="AA14865">
        <v>0</v>
      </c>
    </row>
    <row r="14866" spans="25:27">
      <c r="Y14866">
        <v>620117</v>
      </c>
      <c r="Z14866" s="31">
        <v>44094</v>
      </c>
      <c r="AA14866">
        <v>0</v>
      </c>
    </row>
    <row r="14867" spans="25:27">
      <c r="Y14867">
        <v>620117</v>
      </c>
      <c r="Z14867" s="31">
        <v>44095</v>
      </c>
      <c r="AA14867">
        <v>0</v>
      </c>
    </row>
    <row r="14868" spans="25:27">
      <c r="Y14868">
        <v>620117</v>
      </c>
      <c r="Z14868" s="31">
        <v>44096</v>
      </c>
      <c r="AA14868">
        <v>0</v>
      </c>
    </row>
    <row r="14869" spans="25:27">
      <c r="Y14869">
        <v>620117</v>
      </c>
      <c r="Z14869" s="31">
        <v>44097</v>
      </c>
      <c r="AA14869">
        <v>0</v>
      </c>
    </row>
    <row r="14870" spans="25:27">
      <c r="Y14870">
        <v>620117</v>
      </c>
      <c r="Z14870" s="31">
        <v>44098</v>
      </c>
      <c r="AA14870">
        <v>0</v>
      </c>
    </row>
    <row r="14871" spans="25:27">
      <c r="Y14871">
        <v>620117</v>
      </c>
      <c r="Z14871" s="31">
        <v>44099</v>
      </c>
      <c r="AA14871">
        <v>0</v>
      </c>
    </row>
    <row r="14872" spans="25:27">
      <c r="Y14872">
        <v>620117</v>
      </c>
      <c r="Z14872" s="31">
        <v>44100</v>
      </c>
      <c r="AA14872">
        <v>0</v>
      </c>
    </row>
    <row r="14873" spans="25:27">
      <c r="Y14873">
        <v>620117</v>
      </c>
      <c r="Z14873" s="31">
        <v>44101</v>
      </c>
      <c r="AA14873">
        <v>0</v>
      </c>
    </row>
    <row r="14874" spans="25:27">
      <c r="Y14874">
        <v>620117</v>
      </c>
      <c r="Z14874" s="31">
        <v>44102</v>
      </c>
      <c r="AA14874">
        <v>0</v>
      </c>
    </row>
    <row r="14875" spans="25:27">
      <c r="Y14875">
        <v>620117</v>
      </c>
      <c r="Z14875" s="31">
        <v>44103</v>
      </c>
      <c r="AA14875">
        <v>0</v>
      </c>
    </row>
    <row r="14876" spans="25:27">
      <c r="Y14876">
        <v>620117</v>
      </c>
      <c r="Z14876" s="31">
        <v>44104</v>
      </c>
      <c r="AA14876">
        <v>0</v>
      </c>
    </row>
    <row r="14877" spans="25:27">
      <c r="Y14877">
        <v>620117</v>
      </c>
      <c r="Z14877" s="31">
        <v>44105</v>
      </c>
      <c r="AA14877">
        <v>0</v>
      </c>
    </row>
    <row r="14878" spans="25:27">
      <c r="Y14878">
        <v>620117</v>
      </c>
      <c r="Z14878" s="31">
        <v>44106</v>
      </c>
      <c r="AA14878">
        <v>0</v>
      </c>
    </row>
    <row r="14879" spans="25:27">
      <c r="Y14879">
        <v>620117</v>
      </c>
      <c r="Z14879" s="31">
        <v>44107</v>
      </c>
      <c r="AA14879">
        <v>0</v>
      </c>
    </row>
    <row r="14880" spans="25:27">
      <c r="Y14880">
        <v>620117</v>
      </c>
      <c r="Z14880" s="31">
        <v>44108</v>
      </c>
      <c r="AA14880">
        <v>0</v>
      </c>
    </row>
    <row r="14881" spans="25:27">
      <c r="Y14881">
        <v>620117</v>
      </c>
      <c r="Z14881" s="31">
        <v>44109</v>
      </c>
      <c r="AA14881">
        <v>0</v>
      </c>
    </row>
    <row r="14882" spans="25:27">
      <c r="Y14882">
        <v>620117</v>
      </c>
      <c r="Z14882" s="31">
        <v>44110</v>
      </c>
      <c r="AA14882">
        <v>0</v>
      </c>
    </row>
    <row r="14883" spans="25:27">
      <c r="Y14883">
        <v>620117</v>
      </c>
      <c r="Z14883" s="31">
        <v>44111</v>
      </c>
      <c r="AA14883">
        <v>0</v>
      </c>
    </row>
    <row r="14884" spans="25:27">
      <c r="Y14884">
        <v>620117</v>
      </c>
      <c r="Z14884" s="31">
        <v>44112</v>
      </c>
      <c r="AA14884">
        <v>0</v>
      </c>
    </row>
    <row r="14885" spans="25:27">
      <c r="Y14885">
        <v>620117</v>
      </c>
      <c r="Z14885" s="31">
        <v>44113</v>
      </c>
      <c r="AA14885">
        <v>0</v>
      </c>
    </row>
    <row r="14886" spans="25:27">
      <c r="Y14886">
        <v>620117</v>
      </c>
      <c r="Z14886" s="31">
        <v>44114</v>
      </c>
      <c r="AA14886">
        <v>0</v>
      </c>
    </row>
    <row r="14887" spans="25:27">
      <c r="Y14887">
        <v>620117</v>
      </c>
      <c r="Z14887" s="31">
        <v>44115</v>
      </c>
      <c r="AA14887">
        <v>0</v>
      </c>
    </row>
    <row r="14888" spans="25:27">
      <c r="Y14888">
        <v>620117</v>
      </c>
      <c r="Z14888" s="31">
        <v>44116</v>
      </c>
      <c r="AA14888">
        <v>0</v>
      </c>
    </row>
    <row r="14889" spans="25:27">
      <c r="Y14889">
        <v>620117</v>
      </c>
      <c r="Z14889" s="31">
        <v>44117</v>
      </c>
      <c r="AA14889">
        <v>0</v>
      </c>
    </row>
    <row r="14890" spans="25:27">
      <c r="Y14890">
        <v>620117</v>
      </c>
      <c r="Z14890" s="31">
        <v>44118</v>
      </c>
      <c r="AA14890">
        <v>0</v>
      </c>
    </row>
    <row r="14891" spans="25:27">
      <c r="Y14891">
        <v>620117</v>
      </c>
      <c r="Z14891" s="31">
        <v>44119</v>
      </c>
      <c r="AA14891">
        <v>0</v>
      </c>
    </row>
    <row r="14892" spans="25:27">
      <c r="Y14892">
        <v>620117</v>
      </c>
      <c r="Z14892" s="31">
        <v>44120</v>
      </c>
      <c r="AA14892">
        <v>0</v>
      </c>
    </row>
    <row r="14893" spans="25:27">
      <c r="Y14893">
        <v>620117</v>
      </c>
      <c r="Z14893" s="31">
        <v>44121</v>
      </c>
      <c r="AA14893">
        <v>0</v>
      </c>
    </row>
    <row r="14894" spans="25:27">
      <c r="Y14894">
        <v>620117</v>
      </c>
      <c r="Z14894" s="31">
        <v>44122</v>
      </c>
      <c r="AA14894">
        <v>0</v>
      </c>
    </row>
    <row r="14895" spans="25:27">
      <c r="Y14895">
        <v>620117</v>
      </c>
      <c r="Z14895" s="31">
        <v>44123</v>
      </c>
      <c r="AA14895">
        <v>0</v>
      </c>
    </row>
    <row r="14896" spans="25:27">
      <c r="Y14896">
        <v>620117</v>
      </c>
      <c r="Z14896" s="31">
        <v>44124</v>
      </c>
      <c r="AA14896">
        <v>0</v>
      </c>
    </row>
    <row r="14897" spans="25:27">
      <c r="Y14897">
        <v>620117</v>
      </c>
      <c r="Z14897" s="31">
        <v>44125</v>
      </c>
      <c r="AA14897">
        <v>0</v>
      </c>
    </row>
    <row r="14898" spans="25:27">
      <c r="Y14898">
        <v>620117</v>
      </c>
      <c r="Z14898" s="31">
        <v>44126</v>
      </c>
      <c r="AA14898">
        <v>0</v>
      </c>
    </row>
    <row r="14899" spans="25:27">
      <c r="Y14899">
        <v>620117</v>
      </c>
      <c r="Z14899" s="31">
        <v>44127</v>
      </c>
      <c r="AA14899">
        <v>0</v>
      </c>
    </row>
    <row r="14900" spans="25:27">
      <c r="Y14900">
        <v>620117</v>
      </c>
      <c r="Z14900" s="31">
        <v>44128</v>
      </c>
      <c r="AA14900">
        <v>0</v>
      </c>
    </row>
    <row r="14901" spans="25:27">
      <c r="Y14901">
        <v>620117</v>
      </c>
      <c r="Z14901" s="31">
        <v>44129</v>
      </c>
      <c r="AA14901">
        <v>0</v>
      </c>
    </row>
    <row r="14902" spans="25:27">
      <c r="Y14902">
        <v>620117</v>
      </c>
      <c r="Z14902" s="31">
        <v>44130</v>
      </c>
      <c r="AA14902">
        <v>0</v>
      </c>
    </row>
    <row r="14903" spans="25:27">
      <c r="Y14903">
        <v>620117</v>
      </c>
      <c r="Z14903" s="31">
        <v>44131</v>
      </c>
      <c r="AA14903">
        <v>0</v>
      </c>
    </row>
    <row r="14904" spans="25:27">
      <c r="Y14904">
        <v>620117</v>
      </c>
      <c r="Z14904" s="31">
        <v>44132</v>
      </c>
      <c r="AA14904">
        <v>0</v>
      </c>
    </row>
    <row r="14905" spans="25:27">
      <c r="Y14905">
        <v>620117</v>
      </c>
      <c r="Z14905" s="31">
        <v>44133</v>
      </c>
      <c r="AA14905">
        <v>0</v>
      </c>
    </row>
    <row r="14906" spans="25:27">
      <c r="Y14906">
        <v>620117</v>
      </c>
      <c r="Z14906" s="31">
        <v>44134</v>
      </c>
      <c r="AA14906">
        <v>0</v>
      </c>
    </row>
    <row r="14907" spans="25:27">
      <c r="Y14907">
        <v>620117</v>
      </c>
      <c r="Z14907" s="31">
        <v>44135</v>
      </c>
      <c r="AA14907">
        <v>0</v>
      </c>
    </row>
    <row r="14908" spans="25:27">
      <c r="Y14908">
        <v>620117</v>
      </c>
      <c r="Z14908" s="31">
        <v>44136</v>
      </c>
      <c r="AA14908">
        <v>0</v>
      </c>
    </row>
    <row r="14909" spans="25:27">
      <c r="Y14909">
        <v>620117</v>
      </c>
      <c r="Z14909" s="31">
        <v>44137</v>
      </c>
      <c r="AA14909">
        <v>0</v>
      </c>
    </row>
    <row r="14910" spans="25:27">
      <c r="Y14910">
        <v>620117</v>
      </c>
      <c r="Z14910" s="31">
        <v>44138</v>
      </c>
      <c r="AA14910">
        <v>0</v>
      </c>
    </row>
    <row r="14911" spans="25:27">
      <c r="Y14911">
        <v>620117</v>
      </c>
      <c r="Z14911" s="31">
        <v>44139</v>
      </c>
      <c r="AA14911">
        <v>0</v>
      </c>
    </row>
    <row r="14912" spans="25:27">
      <c r="Y14912">
        <v>620117</v>
      </c>
      <c r="Z14912" s="31">
        <v>44140</v>
      </c>
      <c r="AA14912">
        <v>11</v>
      </c>
    </row>
    <row r="14913" spans="25:27">
      <c r="Y14913">
        <v>620117</v>
      </c>
      <c r="Z14913" s="31">
        <v>44141</v>
      </c>
      <c r="AA14913">
        <v>15</v>
      </c>
    </row>
    <row r="14914" spans="25:27">
      <c r="Y14914">
        <v>620117</v>
      </c>
      <c r="Z14914" s="31">
        <v>44142</v>
      </c>
      <c r="AA14914">
        <v>17</v>
      </c>
    </row>
    <row r="14915" spans="25:27">
      <c r="Y14915">
        <v>620117</v>
      </c>
      <c r="Z14915" s="31">
        <v>44143</v>
      </c>
      <c r="AA14915">
        <v>15</v>
      </c>
    </row>
    <row r="14916" spans="25:27">
      <c r="Y14916">
        <v>620117</v>
      </c>
      <c r="Z14916" s="31">
        <v>44144</v>
      </c>
      <c r="AA14916">
        <v>11</v>
      </c>
    </row>
    <row r="14917" spans="25:27">
      <c r="Y14917">
        <v>620117</v>
      </c>
      <c r="Z14917" s="31">
        <v>44145</v>
      </c>
      <c r="AA14917">
        <v>10</v>
      </c>
    </row>
    <row r="14918" spans="25:27">
      <c r="Y14918">
        <v>620117</v>
      </c>
      <c r="Z14918" s="31">
        <v>44146</v>
      </c>
      <c r="AA14918">
        <v>15</v>
      </c>
    </row>
    <row r="14919" spans="25:27">
      <c r="Y14919">
        <v>620117</v>
      </c>
      <c r="Z14919" s="31">
        <v>44147</v>
      </c>
      <c r="AA14919">
        <v>18</v>
      </c>
    </row>
    <row r="14920" spans="25:27">
      <c r="Y14920">
        <v>620117</v>
      </c>
      <c r="Z14920" s="31">
        <v>44148</v>
      </c>
      <c r="AA14920">
        <v>16</v>
      </c>
    </row>
    <row r="14921" spans="25:27">
      <c r="Y14921">
        <v>620117</v>
      </c>
      <c r="Z14921" s="31">
        <v>44149</v>
      </c>
      <c r="AA14921">
        <v>20</v>
      </c>
    </row>
    <row r="14922" spans="25:27">
      <c r="Y14922">
        <v>620117</v>
      </c>
      <c r="Z14922" s="31">
        <v>44150</v>
      </c>
      <c r="AA14922">
        <v>17</v>
      </c>
    </row>
    <row r="14923" spans="25:27">
      <c r="Y14923">
        <v>620117</v>
      </c>
      <c r="Z14923" s="31">
        <v>44151</v>
      </c>
      <c r="AA14923">
        <v>21</v>
      </c>
    </row>
    <row r="14924" spans="25:27">
      <c r="Y14924">
        <v>620117</v>
      </c>
      <c r="Z14924" s="31">
        <v>44152</v>
      </c>
      <c r="AA14924">
        <v>0</v>
      </c>
    </row>
    <row r="14925" spans="25:27">
      <c r="Y14925">
        <v>620117</v>
      </c>
      <c r="Z14925" s="31">
        <v>44153</v>
      </c>
      <c r="AA14925">
        <v>0</v>
      </c>
    </row>
    <row r="14926" spans="25:27">
      <c r="Y14926">
        <v>620117</v>
      </c>
      <c r="Z14926" s="31">
        <v>44154</v>
      </c>
      <c r="AA14926">
        <v>11</v>
      </c>
    </row>
    <row r="14927" spans="25:27">
      <c r="Y14927">
        <v>620117</v>
      </c>
      <c r="Z14927" s="31">
        <v>44155</v>
      </c>
      <c r="AA14927">
        <v>16</v>
      </c>
    </row>
    <row r="14928" spans="25:27">
      <c r="Y14928">
        <v>620117</v>
      </c>
      <c r="Z14928" s="31">
        <v>44156</v>
      </c>
      <c r="AA14928">
        <v>16</v>
      </c>
    </row>
    <row r="14929" spans="25:27">
      <c r="Y14929">
        <v>620117</v>
      </c>
      <c r="Z14929" s="31">
        <v>44157</v>
      </c>
      <c r="AA14929">
        <v>13</v>
      </c>
    </row>
    <row r="14930" spans="25:27">
      <c r="Y14930">
        <v>620117</v>
      </c>
      <c r="Z14930" s="31">
        <v>44158</v>
      </c>
      <c r="AA14930">
        <v>7</v>
      </c>
    </row>
    <row r="14931" spans="25:27">
      <c r="Y14931">
        <v>620117</v>
      </c>
      <c r="Z14931" s="31">
        <v>44159</v>
      </c>
      <c r="AA14931">
        <v>0</v>
      </c>
    </row>
    <row r="14932" spans="25:27">
      <c r="Y14932">
        <v>620117</v>
      </c>
      <c r="Z14932" s="31">
        <v>44160</v>
      </c>
      <c r="AA14932">
        <v>19</v>
      </c>
    </row>
    <row r="14933" spans="25:27">
      <c r="Y14933">
        <v>620117</v>
      </c>
      <c r="Z14933" s="31">
        <v>44161</v>
      </c>
      <c r="AA14933">
        <v>17</v>
      </c>
    </row>
    <row r="14934" spans="25:27">
      <c r="Y14934">
        <v>620117</v>
      </c>
      <c r="Z14934" s="31">
        <v>44162</v>
      </c>
      <c r="AA14934">
        <v>14</v>
      </c>
    </row>
    <row r="14935" spans="25:27">
      <c r="Y14935">
        <v>620117</v>
      </c>
      <c r="Z14935" s="31">
        <v>44163</v>
      </c>
      <c r="AA14935">
        <v>16</v>
      </c>
    </row>
    <row r="14936" spans="25:27">
      <c r="Y14936">
        <v>620117</v>
      </c>
      <c r="Z14936" s="31">
        <v>44164</v>
      </c>
      <c r="AA14936">
        <v>17</v>
      </c>
    </row>
    <row r="14937" spans="25:27">
      <c r="Y14937">
        <v>620117</v>
      </c>
      <c r="Z14937" s="31">
        <v>44165</v>
      </c>
      <c r="AA14937">
        <v>13</v>
      </c>
    </row>
    <row r="14938" spans="25:27">
      <c r="Y14938">
        <v>620117</v>
      </c>
      <c r="Z14938" s="31">
        <v>44166</v>
      </c>
      <c r="AA14938">
        <v>17</v>
      </c>
    </row>
    <row r="14939" spans="25:27">
      <c r="Y14939">
        <v>620117</v>
      </c>
      <c r="Z14939" s="31">
        <v>44167</v>
      </c>
      <c r="AA14939">
        <v>19</v>
      </c>
    </row>
    <row r="14940" spans="25:27">
      <c r="Y14940">
        <v>620117</v>
      </c>
      <c r="Z14940" s="31">
        <v>44168</v>
      </c>
      <c r="AA14940">
        <v>15</v>
      </c>
    </row>
    <row r="14941" spans="25:27">
      <c r="Y14941">
        <v>620117</v>
      </c>
      <c r="Z14941" s="31">
        <v>44169</v>
      </c>
      <c r="AA14941">
        <v>10</v>
      </c>
    </row>
    <row r="14942" spans="25:27">
      <c r="Y14942">
        <v>620117</v>
      </c>
      <c r="Z14942" s="31">
        <v>44170</v>
      </c>
      <c r="AA14942">
        <v>8</v>
      </c>
    </row>
    <row r="14943" spans="25:27">
      <c r="Y14943">
        <v>620117</v>
      </c>
      <c r="Z14943" s="31">
        <v>44171</v>
      </c>
      <c r="AA14943">
        <v>0</v>
      </c>
    </row>
    <row r="14944" spans="25:27">
      <c r="Y14944">
        <v>620117</v>
      </c>
      <c r="Z14944" s="31">
        <v>44172</v>
      </c>
      <c r="AA14944">
        <v>0</v>
      </c>
    </row>
    <row r="14945" spans="25:27">
      <c r="Y14945">
        <v>620117</v>
      </c>
      <c r="Z14945" s="31">
        <v>44173</v>
      </c>
      <c r="AA14945">
        <v>15</v>
      </c>
    </row>
    <row r="14946" spans="25:27">
      <c r="Y14946">
        <v>620117</v>
      </c>
      <c r="Z14946" s="31">
        <v>44174</v>
      </c>
      <c r="AA14946">
        <v>14</v>
      </c>
    </row>
    <row r="14947" spans="25:27">
      <c r="Y14947">
        <v>620117</v>
      </c>
      <c r="Z14947" s="31">
        <v>44175</v>
      </c>
      <c r="AA14947">
        <v>18</v>
      </c>
    </row>
    <row r="14948" spans="25:27">
      <c r="Y14948">
        <v>620117</v>
      </c>
      <c r="Z14948" s="31">
        <v>44176</v>
      </c>
      <c r="AA14948">
        <v>9</v>
      </c>
    </row>
    <row r="14949" spans="25:27">
      <c r="Y14949">
        <v>620117</v>
      </c>
      <c r="Z14949" s="31">
        <v>44177</v>
      </c>
      <c r="AA14949">
        <v>21</v>
      </c>
    </row>
    <row r="14950" spans="25:27">
      <c r="Y14950">
        <v>620117</v>
      </c>
      <c r="Z14950" s="31">
        <v>44178</v>
      </c>
      <c r="AA14950">
        <v>14</v>
      </c>
    </row>
    <row r="14951" spans="25:27">
      <c r="Y14951">
        <v>620117</v>
      </c>
      <c r="Z14951" s="31">
        <v>44179</v>
      </c>
      <c r="AA14951">
        <v>21</v>
      </c>
    </row>
    <row r="14952" spans="25:27">
      <c r="Y14952">
        <v>620117</v>
      </c>
      <c r="Z14952" s="31">
        <v>44180</v>
      </c>
      <c r="AA14952">
        <v>0</v>
      </c>
    </row>
    <row r="14953" spans="25:27">
      <c r="Y14953">
        <v>620117</v>
      </c>
      <c r="Z14953" s="31">
        <v>44181</v>
      </c>
      <c r="AA14953">
        <v>0</v>
      </c>
    </row>
    <row r="14954" spans="25:27">
      <c r="Y14954">
        <v>620117</v>
      </c>
      <c r="Z14954" s="31">
        <v>44182</v>
      </c>
      <c r="AA14954">
        <v>17</v>
      </c>
    </row>
    <row r="14955" spans="25:27">
      <c r="Y14955">
        <v>620117</v>
      </c>
      <c r="Z14955" s="31">
        <v>44183</v>
      </c>
      <c r="AA14955">
        <v>15</v>
      </c>
    </row>
    <row r="14956" spans="25:27">
      <c r="Y14956">
        <v>620117</v>
      </c>
      <c r="Z14956" s="31">
        <v>44184</v>
      </c>
      <c r="AA14956">
        <v>17</v>
      </c>
    </row>
    <row r="14957" spans="25:27">
      <c r="Y14957">
        <v>620117</v>
      </c>
      <c r="Z14957" s="31">
        <v>44185</v>
      </c>
      <c r="AA14957">
        <v>13</v>
      </c>
    </row>
    <row r="14958" spans="25:27">
      <c r="Y14958">
        <v>620117</v>
      </c>
      <c r="Z14958" s="31">
        <v>44186</v>
      </c>
      <c r="AA14958">
        <v>19</v>
      </c>
    </row>
    <row r="14959" spans="25:27">
      <c r="Y14959">
        <v>620117</v>
      </c>
      <c r="Z14959" s="31">
        <v>44187</v>
      </c>
      <c r="AA14959">
        <v>13</v>
      </c>
    </row>
    <row r="14960" spans="25:27">
      <c r="Y14960">
        <v>620117</v>
      </c>
      <c r="Z14960" s="31">
        <v>44188</v>
      </c>
      <c r="AA14960">
        <v>17</v>
      </c>
    </row>
    <row r="14961" spans="25:27">
      <c r="Y14961">
        <v>620117</v>
      </c>
      <c r="Z14961" s="31">
        <v>44189</v>
      </c>
      <c r="AA14961">
        <v>0</v>
      </c>
    </row>
    <row r="14962" spans="25:27">
      <c r="Y14962">
        <v>620117</v>
      </c>
      <c r="Z14962" s="31">
        <v>44190</v>
      </c>
      <c r="AA14962">
        <v>14</v>
      </c>
    </row>
    <row r="14963" spans="25:27">
      <c r="Y14963">
        <v>620117</v>
      </c>
      <c r="Z14963" s="31">
        <v>44191</v>
      </c>
      <c r="AA14963">
        <v>22</v>
      </c>
    </row>
    <row r="14964" spans="25:27">
      <c r="Y14964">
        <v>620117</v>
      </c>
      <c r="Z14964" s="31">
        <v>44192</v>
      </c>
      <c r="AA14964">
        <v>15</v>
      </c>
    </row>
    <row r="14965" spans="25:27">
      <c r="Y14965">
        <v>620117</v>
      </c>
      <c r="Z14965" s="31">
        <v>44193</v>
      </c>
      <c r="AA14965">
        <v>14</v>
      </c>
    </row>
    <row r="14966" spans="25:27">
      <c r="Y14966">
        <v>620117</v>
      </c>
      <c r="Z14966" s="31">
        <v>44194</v>
      </c>
      <c r="AA14966">
        <v>15</v>
      </c>
    </row>
    <row r="14967" spans="25:27">
      <c r="Y14967">
        <v>620117</v>
      </c>
      <c r="Z14967" s="31">
        <v>44195</v>
      </c>
      <c r="AA14967">
        <v>13</v>
      </c>
    </row>
    <row r="14968" spans="25:27">
      <c r="Y14968">
        <v>620117</v>
      </c>
      <c r="Z14968" s="31">
        <v>44196</v>
      </c>
      <c r="AA14968">
        <v>0</v>
      </c>
    </row>
    <row r="14969" spans="25:27">
      <c r="Y14969">
        <v>620117</v>
      </c>
      <c r="Z14969" s="31">
        <v>44197</v>
      </c>
      <c r="AA14969">
        <v>0</v>
      </c>
    </row>
    <row r="14970" spans="25:27">
      <c r="Y14970">
        <v>620117</v>
      </c>
      <c r="Z14970" s="31">
        <v>44198</v>
      </c>
      <c r="AA14970">
        <v>23</v>
      </c>
    </row>
    <row r="14971" spans="25:27">
      <c r="Y14971">
        <v>620117</v>
      </c>
      <c r="Z14971" s="31">
        <v>44199</v>
      </c>
      <c r="AA14971">
        <v>9</v>
      </c>
    </row>
    <row r="14972" spans="25:27">
      <c r="Y14972">
        <v>620117</v>
      </c>
      <c r="Z14972" s="31">
        <v>44200</v>
      </c>
      <c r="AA14972">
        <v>19</v>
      </c>
    </row>
    <row r="14973" spans="25:27">
      <c r="Y14973">
        <v>620117</v>
      </c>
      <c r="Z14973" s="31">
        <v>44201</v>
      </c>
      <c r="AA14973">
        <v>0</v>
      </c>
    </row>
    <row r="14974" spans="25:27">
      <c r="Y14974">
        <v>620117</v>
      </c>
      <c r="Z14974" s="31">
        <v>44202</v>
      </c>
      <c r="AA14974">
        <v>18</v>
      </c>
    </row>
    <row r="14975" spans="25:27">
      <c r="Y14975">
        <v>620117</v>
      </c>
      <c r="Z14975" s="31">
        <v>44203</v>
      </c>
      <c r="AA14975">
        <v>13</v>
      </c>
    </row>
    <row r="14976" spans="25:27">
      <c r="Y14976">
        <v>620117</v>
      </c>
      <c r="Z14976" s="31">
        <v>44204</v>
      </c>
      <c r="AA14976">
        <v>19</v>
      </c>
    </row>
    <row r="14977" spans="25:27">
      <c r="Y14977">
        <v>620117</v>
      </c>
      <c r="Z14977" s="31">
        <v>44205</v>
      </c>
      <c r="AA14977">
        <v>13</v>
      </c>
    </row>
    <row r="14978" spans="25:27">
      <c r="Y14978">
        <v>620117</v>
      </c>
      <c r="Z14978" s="31">
        <v>44206</v>
      </c>
      <c r="AA14978">
        <v>17</v>
      </c>
    </row>
    <row r="14979" spans="25:27">
      <c r="Y14979">
        <v>620117</v>
      </c>
      <c r="Z14979" s="31">
        <v>44207</v>
      </c>
      <c r="AA14979">
        <v>18</v>
      </c>
    </row>
    <row r="14980" spans="25:27">
      <c r="Y14980">
        <v>620117</v>
      </c>
      <c r="Z14980" s="31">
        <v>44208</v>
      </c>
      <c r="AA14980">
        <v>17</v>
      </c>
    </row>
    <row r="14981" spans="25:27">
      <c r="Y14981">
        <v>620117</v>
      </c>
      <c r="Z14981" s="31">
        <v>44209</v>
      </c>
      <c r="AA14981">
        <v>13</v>
      </c>
    </row>
    <row r="14982" spans="25:27">
      <c r="Y14982">
        <v>620117</v>
      </c>
      <c r="Z14982" s="31">
        <v>44210</v>
      </c>
      <c r="AA14982">
        <v>21</v>
      </c>
    </row>
    <row r="14983" spans="25:27">
      <c r="Y14983">
        <v>620117</v>
      </c>
      <c r="Z14983" s="31">
        <v>44211</v>
      </c>
      <c r="AA14983">
        <v>18</v>
      </c>
    </row>
    <row r="14984" spans="25:27">
      <c r="Y14984">
        <v>620117</v>
      </c>
      <c r="Z14984" s="31">
        <v>44212</v>
      </c>
      <c r="AA14984">
        <v>20</v>
      </c>
    </row>
    <row r="14985" spans="25:27">
      <c r="Y14985">
        <v>620117</v>
      </c>
      <c r="Z14985" s="31">
        <v>44213</v>
      </c>
      <c r="AA14985">
        <v>20</v>
      </c>
    </row>
    <row r="14986" spans="25:27">
      <c r="Y14986">
        <v>620117</v>
      </c>
      <c r="Z14986" s="31">
        <v>44214</v>
      </c>
      <c r="AA14986">
        <v>13</v>
      </c>
    </row>
    <row r="14987" spans="25:27">
      <c r="Y14987">
        <v>620117</v>
      </c>
      <c r="Z14987" s="31">
        <v>44215</v>
      </c>
      <c r="AA14987">
        <v>0</v>
      </c>
    </row>
    <row r="14988" spans="25:27">
      <c r="Y14988">
        <v>620117</v>
      </c>
      <c r="Z14988" s="31">
        <v>44216</v>
      </c>
      <c r="AA14988">
        <v>0</v>
      </c>
    </row>
    <row r="14989" spans="25:27">
      <c r="Y14989">
        <v>620117</v>
      </c>
      <c r="Z14989" s="31">
        <v>44217</v>
      </c>
      <c r="AA14989">
        <v>18</v>
      </c>
    </row>
    <row r="14990" spans="25:27">
      <c r="Y14990">
        <v>620117</v>
      </c>
      <c r="Z14990" s="31">
        <v>44218</v>
      </c>
      <c r="AA14990">
        <v>12</v>
      </c>
    </row>
    <row r="14991" spans="25:27">
      <c r="Y14991">
        <v>620117</v>
      </c>
      <c r="Z14991" s="31">
        <v>44219</v>
      </c>
      <c r="AA14991">
        <v>16</v>
      </c>
    </row>
    <row r="14992" spans="25:27">
      <c r="Y14992">
        <v>620117</v>
      </c>
      <c r="Z14992" s="31">
        <v>44220</v>
      </c>
      <c r="AA14992">
        <v>12</v>
      </c>
    </row>
    <row r="14993" spans="25:27">
      <c r="Y14993">
        <v>620117</v>
      </c>
      <c r="Z14993" s="31">
        <v>44221</v>
      </c>
      <c r="AA14993">
        <v>23</v>
      </c>
    </row>
    <row r="14994" spans="25:27">
      <c r="Y14994">
        <v>620117</v>
      </c>
      <c r="Z14994" s="31">
        <v>44222</v>
      </c>
      <c r="AA14994">
        <v>3</v>
      </c>
    </row>
    <row r="14995" spans="25:27">
      <c r="Y14995">
        <v>620117</v>
      </c>
      <c r="Z14995" s="31">
        <v>44223</v>
      </c>
      <c r="AA14995">
        <v>15</v>
      </c>
    </row>
    <row r="14996" spans="25:27">
      <c r="Y14996">
        <v>620117</v>
      </c>
      <c r="Z14996" s="31">
        <v>44224</v>
      </c>
      <c r="AA14996">
        <v>5</v>
      </c>
    </row>
    <row r="14997" spans="25:27">
      <c r="Y14997">
        <v>620117</v>
      </c>
      <c r="Z14997" s="31">
        <v>44225</v>
      </c>
      <c r="AA14997">
        <v>18</v>
      </c>
    </row>
    <row r="14998" spans="25:27">
      <c r="Y14998">
        <v>620117</v>
      </c>
      <c r="Z14998" s="31">
        <v>44226</v>
      </c>
      <c r="AA14998">
        <v>15</v>
      </c>
    </row>
    <row r="14999" spans="25:27">
      <c r="Y14999">
        <v>620117</v>
      </c>
      <c r="Z14999" s="31">
        <v>44227</v>
      </c>
      <c r="AA14999">
        <v>20</v>
      </c>
    </row>
    <row r="15000" spans="25:27">
      <c r="Y15000">
        <v>620117</v>
      </c>
      <c r="Z15000" s="31">
        <v>44228</v>
      </c>
      <c r="AA15000">
        <v>17</v>
      </c>
    </row>
    <row r="15001" spans="25:27">
      <c r="Y15001">
        <v>620117</v>
      </c>
      <c r="Z15001" s="31">
        <v>44229</v>
      </c>
      <c r="AA15001">
        <v>5</v>
      </c>
    </row>
    <row r="15002" spans="25:27">
      <c r="Y15002">
        <v>620117</v>
      </c>
      <c r="Z15002" s="31">
        <v>44230</v>
      </c>
      <c r="AA15002">
        <v>21</v>
      </c>
    </row>
    <row r="15003" spans="25:27">
      <c r="Y15003">
        <v>620117</v>
      </c>
      <c r="Z15003" s="31">
        <v>44231</v>
      </c>
      <c r="AA15003">
        <v>8</v>
      </c>
    </row>
    <row r="15004" spans="25:27">
      <c r="Y15004">
        <v>620117</v>
      </c>
      <c r="Z15004" s="31">
        <v>44232</v>
      </c>
      <c r="AA15004">
        <v>20</v>
      </c>
    </row>
    <row r="15005" spans="25:27">
      <c r="Y15005">
        <v>620117</v>
      </c>
      <c r="Z15005" s="31">
        <v>44233</v>
      </c>
      <c r="AA15005">
        <v>21</v>
      </c>
    </row>
    <row r="15006" spans="25:27">
      <c r="Y15006">
        <v>620117</v>
      </c>
      <c r="Z15006" s="31">
        <v>44234</v>
      </c>
      <c r="AA15006">
        <v>21</v>
      </c>
    </row>
    <row r="15007" spans="25:27">
      <c r="Y15007">
        <v>620117</v>
      </c>
      <c r="Z15007" s="31">
        <v>44235</v>
      </c>
      <c r="AA15007">
        <v>16</v>
      </c>
    </row>
    <row r="15008" spans="25:27">
      <c r="Y15008">
        <v>620117</v>
      </c>
      <c r="Z15008" s="31">
        <v>44236</v>
      </c>
      <c r="AA15008">
        <v>12</v>
      </c>
    </row>
    <row r="15009" spans="25:27">
      <c r="Y15009">
        <v>620117</v>
      </c>
      <c r="Z15009" s="31">
        <v>44237</v>
      </c>
      <c r="AA15009">
        <v>12</v>
      </c>
    </row>
    <row r="15010" spans="25:27">
      <c r="Y15010">
        <v>620117</v>
      </c>
      <c r="Z15010" s="31">
        <v>44238</v>
      </c>
      <c r="AA15010">
        <v>0</v>
      </c>
    </row>
    <row r="15011" spans="25:27">
      <c r="Y15011">
        <v>620117</v>
      </c>
      <c r="Z15011" s="31">
        <v>44239</v>
      </c>
      <c r="AA15011">
        <v>0</v>
      </c>
    </row>
    <row r="15012" spans="25:27">
      <c r="Y15012">
        <v>620117</v>
      </c>
      <c r="Z15012" s="31">
        <v>44240</v>
      </c>
      <c r="AA15012">
        <v>0</v>
      </c>
    </row>
    <row r="15013" spans="25:27">
      <c r="Y15013">
        <v>620117</v>
      </c>
      <c r="Z15013" s="31">
        <v>44241</v>
      </c>
      <c r="AA15013">
        <v>0</v>
      </c>
    </row>
    <row r="15014" spans="25:27">
      <c r="Y15014">
        <v>620117</v>
      </c>
      <c r="Z15014" s="31">
        <v>44242</v>
      </c>
      <c r="AA15014">
        <v>15</v>
      </c>
    </row>
    <row r="15015" spans="25:27">
      <c r="Y15015">
        <v>620117</v>
      </c>
      <c r="Z15015" s="31">
        <v>44243</v>
      </c>
      <c r="AA15015">
        <v>10</v>
      </c>
    </row>
    <row r="15016" spans="25:27">
      <c r="Y15016">
        <v>620117</v>
      </c>
      <c r="Z15016" s="31">
        <v>44244</v>
      </c>
      <c r="AA15016">
        <v>20</v>
      </c>
    </row>
    <row r="15017" spans="25:27">
      <c r="Y15017">
        <v>620117</v>
      </c>
      <c r="Z15017" s="31">
        <v>44245</v>
      </c>
      <c r="AA15017">
        <v>16</v>
      </c>
    </row>
    <row r="15018" spans="25:27">
      <c r="Y15018">
        <v>620117</v>
      </c>
      <c r="Z15018" s="31">
        <v>44246</v>
      </c>
      <c r="AA15018">
        <v>0</v>
      </c>
    </row>
    <row r="15019" spans="25:27">
      <c r="Y15019">
        <v>620117</v>
      </c>
      <c r="Z15019" s="31">
        <v>44247</v>
      </c>
      <c r="AA15019">
        <v>15</v>
      </c>
    </row>
    <row r="15020" spans="25:27">
      <c r="Y15020">
        <v>620117</v>
      </c>
      <c r="Z15020" s="31">
        <v>44248</v>
      </c>
      <c r="AA15020">
        <v>24</v>
      </c>
    </row>
    <row r="15021" spans="25:27">
      <c r="Y15021">
        <v>620117</v>
      </c>
      <c r="Z15021" s="31">
        <v>44249</v>
      </c>
      <c r="AA15021">
        <v>12</v>
      </c>
    </row>
    <row r="15022" spans="25:27">
      <c r="Y15022">
        <v>620117</v>
      </c>
      <c r="Z15022" s="31">
        <v>44250</v>
      </c>
      <c r="AA15022">
        <v>0</v>
      </c>
    </row>
    <row r="15023" spans="25:27">
      <c r="Y15023">
        <v>620117</v>
      </c>
      <c r="Z15023" s="31">
        <v>44251</v>
      </c>
      <c r="AA15023">
        <v>18</v>
      </c>
    </row>
    <row r="15024" spans="25:27">
      <c r="Y15024">
        <v>620117</v>
      </c>
      <c r="Z15024" s="31">
        <v>44252</v>
      </c>
      <c r="AA15024">
        <v>20</v>
      </c>
    </row>
    <row r="15025" spans="25:27">
      <c r="Y15025">
        <v>620117</v>
      </c>
      <c r="Z15025" s="31">
        <v>44253</v>
      </c>
      <c r="AA15025">
        <v>0</v>
      </c>
    </row>
    <row r="15026" spans="25:27">
      <c r="Y15026">
        <v>620117</v>
      </c>
      <c r="Z15026" s="31">
        <v>44254</v>
      </c>
      <c r="AA15026">
        <v>0</v>
      </c>
    </row>
    <row r="15027" spans="25:27">
      <c r="Y15027">
        <v>620117</v>
      </c>
      <c r="Z15027" s="31">
        <v>44255</v>
      </c>
      <c r="AA15027">
        <v>1</v>
      </c>
    </row>
    <row r="15028" spans="25:27">
      <c r="Y15028">
        <v>620117</v>
      </c>
      <c r="Z15028" s="31">
        <v>44256</v>
      </c>
      <c r="AA15028">
        <v>19</v>
      </c>
    </row>
    <row r="15029" spans="25:27">
      <c r="Y15029">
        <v>620117</v>
      </c>
      <c r="Z15029" s="31">
        <v>44257</v>
      </c>
      <c r="AA15029">
        <v>17</v>
      </c>
    </row>
    <row r="15030" spans="25:27">
      <c r="Y15030">
        <v>620117</v>
      </c>
      <c r="Z15030" s="31">
        <v>44258</v>
      </c>
      <c r="AA15030">
        <v>7</v>
      </c>
    </row>
    <row r="15031" spans="25:27">
      <c r="Y15031">
        <v>620117</v>
      </c>
      <c r="Z15031" s="31">
        <v>44259</v>
      </c>
      <c r="AA15031">
        <v>13</v>
      </c>
    </row>
    <row r="15032" spans="25:27">
      <c r="Y15032">
        <v>620117</v>
      </c>
      <c r="Z15032" s="31">
        <v>44260</v>
      </c>
      <c r="AA15032">
        <v>15</v>
      </c>
    </row>
    <row r="15033" spans="25:27">
      <c r="Y15033">
        <v>620117</v>
      </c>
      <c r="Z15033" s="31">
        <v>44261</v>
      </c>
      <c r="AA15033">
        <v>18</v>
      </c>
    </row>
    <row r="15034" spans="25:27">
      <c r="Y15034">
        <v>620117</v>
      </c>
      <c r="Z15034" s="31">
        <v>44262</v>
      </c>
      <c r="AA15034">
        <v>14</v>
      </c>
    </row>
    <row r="15035" spans="25:27">
      <c r="Y15035">
        <v>620117</v>
      </c>
      <c r="Z15035" s="31">
        <v>44263</v>
      </c>
      <c r="AA15035">
        <v>6</v>
      </c>
    </row>
    <row r="15036" spans="25:27">
      <c r="Y15036">
        <v>620117</v>
      </c>
      <c r="Z15036" s="31">
        <v>44264</v>
      </c>
      <c r="AA15036">
        <v>3</v>
      </c>
    </row>
    <row r="15037" spans="25:27">
      <c r="Y15037">
        <v>620117</v>
      </c>
      <c r="Z15037" s="31">
        <v>44265</v>
      </c>
      <c r="AA15037">
        <v>0</v>
      </c>
    </row>
    <row r="15038" spans="25:27">
      <c r="Y15038">
        <v>620117</v>
      </c>
      <c r="Z15038" s="31">
        <v>44266</v>
      </c>
      <c r="AA15038">
        <v>8</v>
      </c>
    </row>
    <row r="15039" spans="25:27">
      <c r="Y15039">
        <v>620117</v>
      </c>
      <c r="Z15039" s="31">
        <v>44267</v>
      </c>
      <c r="AA15039">
        <v>5</v>
      </c>
    </row>
    <row r="15040" spans="25:27">
      <c r="Y15040">
        <v>620117</v>
      </c>
      <c r="Z15040" s="31">
        <v>44268</v>
      </c>
      <c r="AA15040">
        <v>8</v>
      </c>
    </row>
    <row r="15041" spans="25:27">
      <c r="Y15041">
        <v>620117</v>
      </c>
      <c r="Z15041" s="31">
        <v>44269</v>
      </c>
      <c r="AA15041">
        <v>20</v>
      </c>
    </row>
    <row r="15042" spans="25:27">
      <c r="Y15042">
        <v>620117</v>
      </c>
      <c r="Z15042" s="31">
        <v>44270</v>
      </c>
      <c r="AA15042">
        <v>17</v>
      </c>
    </row>
    <row r="15043" spans="25:27">
      <c r="Y15043">
        <v>620117</v>
      </c>
      <c r="Z15043" s="31">
        <v>44271</v>
      </c>
      <c r="AA15043">
        <v>12</v>
      </c>
    </row>
    <row r="15044" spans="25:27">
      <c r="Y15044">
        <v>620117</v>
      </c>
      <c r="Z15044" s="31">
        <v>44272</v>
      </c>
      <c r="AA15044">
        <v>17</v>
      </c>
    </row>
    <row r="15045" spans="25:27">
      <c r="Y15045">
        <v>620117</v>
      </c>
      <c r="Z15045" s="31">
        <v>44273</v>
      </c>
      <c r="AA15045">
        <v>11</v>
      </c>
    </row>
    <row r="15046" spans="25:27">
      <c r="Y15046">
        <v>620117</v>
      </c>
      <c r="Z15046" s="31">
        <v>44274</v>
      </c>
      <c r="AA15046">
        <v>10</v>
      </c>
    </row>
    <row r="15047" spans="25:27">
      <c r="Y15047">
        <v>620117</v>
      </c>
      <c r="Z15047" s="31">
        <v>44275</v>
      </c>
      <c r="AA15047">
        <v>14</v>
      </c>
    </row>
    <row r="15048" spans="25:27">
      <c r="Y15048">
        <v>620117</v>
      </c>
      <c r="Z15048" s="31">
        <v>44276</v>
      </c>
      <c r="AA15048">
        <v>17</v>
      </c>
    </row>
    <row r="15049" spans="25:27">
      <c r="Y15049">
        <v>620117</v>
      </c>
      <c r="Z15049" s="31">
        <v>44277</v>
      </c>
      <c r="AA15049">
        <v>9</v>
      </c>
    </row>
    <row r="15050" spans="25:27">
      <c r="Y15050">
        <v>620117</v>
      </c>
      <c r="Z15050" s="31">
        <v>44278</v>
      </c>
      <c r="AA15050">
        <v>11</v>
      </c>
    </row>
    <row r="15051" spans="25:27">
      <c r="Y15051">
        <v>620117</v>
      </c>
      <c r="Z15051" s="31">
        <v>44279</v>
      </c>
      <c r="AA15051">
        <v>7</v>
      </c>
    </row>
    <row r="15052" spans="25:27">
      <c r="Y15052">
        <v>620117</v>
      </c>
      <c r="Z15052" s="31">
        <v>44280</v>
      </c>
      <c r="AA15052">
        <v>13</v>
      </c>
    </row>
    <row r="15053" spans="25:27">
      <c r="Y15053">
        <v>620117</v>
      </c>
      <c r="Z15053" s="31">
        <v>44281</v>
      </c>
      <c r="AA15053">
        <v>7</v>
      </c>
    </row>
    <row r="15054" spans="25:27">
      <c r="Y15054">
        <v>620117</v>
      </c>
      <c r="Z15054" s="31">
        <v>44282</v>
      </c>
      <c r="AA15054">
        <v>5</v>
      </c>
    </row>
    <row r="15055" spans="25:27">
      <c r="Y15055">
        <v>620117</v>
      </c>
      <c r="Z15055" s="31">
        <v>44283</v>
      </c>
      <c r="AA15055">
        <v>17</v>
      </c>
    </row>
    <row r="15056" spans="25:27">
      <c r="Y15056">
        <v>620117</v>
      </c>
      <c r="Z15056" s="31">
        <v>44284</v>
      </c>
      <c r="AA15056">
        <v>0</v>
      </c>
    </row>
    <row r="15057" spans="25:27">
      <c r="Y15057">
        <v>620117</v>
      </c>
      <c r="Z15057" s="31">
        <v>44285</v>
      </c>
      <c r="AA15057">
        <v>0</v>
      </c>
    </row>
    <row r="15058" spans="25:27">
      <c r="Y15058">
        <v>620117</v>
      </c>
      <c r="Z15058" s="31">
        <v>44286</v>
      </c>
      <c r="AA15058">
        <v>0</v>
      </c>
    </row>
    <row r="15059" spans="25:27">
      <c r="Y15059">
        <v>620117</v>
      </c>
      <c r="Z15059" s="31">
        <v>44287</v>
      </c>
      <c r="AA15059">
        <v>0</v>
      </c>
    </row>
    <row r="15060" spans="25:27">
      <c r="Y15060">
        <v>620117</v>
      </c>
      <c r="Z15060" s="31">
        <v>44288</v>
      </c>
      <c r="AA15060">
        <v>23</v>
      </c>
    </row>
    <row r="15061" spans="25:27">
      <c r="Y15061">
        <v>620117</v>
      </c>
      <c r="Z15061" s="31">
        <v>44289</v>
      </c>
      <c r="AA15061">
        <v>17</v>
      </c>
    </row>
    <row r="15062" spans="25:27">
      <c r="Y15062">
        <v>620117</v>
      </c>
      <c r="Z15062" s="31">
        <v>44290</v>
      </c>
      <c r="AA15062">
        <v>16</v>
      </c>
    </row>
    <row r="15063" spans="25:27">
      <c r="Y15063">
        <v>620117</v>
      </c>
      <c r="Z15063" s="31">
        <v>44291</v>
      </c>
      <c r="AA15063">
        <v>10</v>
      </c>
    </row>
    <row r="15064" spans="25:27">
      <c r="Y15064">
        <v>620117</v>
      </c>
      <c r="Z15064" s="31">
        <v>44292</v>
      </c>
      <c r="AA15064">
        <v>4</v>
      </c>
    </row>
    <row r="15065" spans="25:27">
      <c r="Y15065">
        <v>620117</v>
      </c>
      <c r="Z15065" s="31">
        <v>44293</v>
      </c>
      <c r="AA15065">
        <v>17</v>
      </c>
    </row>
    <row r="15066" spans="25:27">
      <c r="Y15066">
        <v>620117</v>
      </c>
      <c r="Z15066" s="31">
        <v>44294</v>
      </c>
      <c r="AA15066">
        <v>0</v>
      </c>
    </row>
    <row r="15067" spans="25:27">
      <c r="Y15067">
        <v>620117</v>
      </c>
      <c r="Z15067" s="31">
        <v>44295</v>
      </c>
      <c r="AA15067">
        <v>0</v>
      </c>
    </row>
    <row r="15068" spans="25:27">
      <c r="Y15068">
        <v>620117</v>
      </c>
      <c r="Z15068" s="31">
        <v>44296</v>
      </c>
      <c r="AA15068">
        <v>15</v>
      </c>
    </row>
    <row r="15069" spans="25:27">
      <c r="Y15069">
        <v>620117</v>
      </c>
      <c r="Z15069" s="31">
        <v>44297</v>
      </c>
      <c r="AA15069">
        <v>6</v>
      </c>
    </row>
    <row r="15070" spans="25:27">
      <c r="Y15070">
        <v>620117</v>
      </c>
      <c r="Z15070" s="31">
        <v>44298</v>
      </c>
      <c r="AA15070">
        <v>18</v>
      </c>
    </row>
    <row r="15071" spans="25:27">
      <c r="Y15071">
        <v>620117</v>
      </c>
      <c r="Z15071" s="31">
        <v>44299</v>
      </c>
      <c r="AA15071">
        <v>22</v>
      </c>
    </row>
    <row r="15072" spans="25:27">
      <c r="Y15072">
        <v>620117</v>
      </c>
      <c r="Z15072" s="31">
        <v>44300</v>
      </c>
      <c r="AA15072">
        <v>10</v>
      </c>
    </row>
    <row r="15073" spans="25:27">
      <c r="Y15073">
        <v>620117</v>
      </c>
      <c r="Z15073" s="31">
        <v>44301</v>
      </c>
      <c r="AA15073">
        <v>2</v>
      </c>
    </row>
    <row r="15074" spans="25:27">
      <c r="Y15074">
        <v>620117</v>
      </c>
      <c r="Z15074" s="31">
        <v>44302</v>
      </c>
      <c r="AA15074">
        <v>13</v>
      </c>
    </row>
    <row r="15075" spans="25:27">
      <c r="Y15075">
        <v>620117</v>
      </c>
      <c r="Z15075" s="31">
        <v>44303</v>
      </c>
      <c r="AA15075">
        <v>13</v>
      </c>
    </row>
    <row r="15076" spans="25:27">
      <c r="Y15076">
        <v>620117</v>
      </c>
      <c r="Z15076" s="31">
        <v>44304</v>
      </c>
      <c r="AA15076">
        <v>18</v>
      </c>
    </row>
    <row r="15077" spans="25:27">
      <c r="Y15077">
        <v>620117</v>
      </c>
      <c r="Z15077" s="31">
        <v>44305</v>
      </c>
      <c r="AA15077">
        <v>23</v>
      </c>
    </row>
    <row r="15078" spans="25:27">
      <c r="Y15078">
        <v>620117</v>
      </c>
      <c r="Z15078" s="31">
        <v>44306</v>
      </c>
      <c r="AA15078">
        <v>14</v>
      </c>
    </row>
    <row r="15079" spans="25:27">
      <c r="Y15079">
        <v>620117</v>
      </c>
      <c r="Z15079" s="31">
        <v>44307</v>
      </c>
      <c r="AA15079">
        <v>0</v>
      </c>
    </row>
    <row r="15080" spans="25:27">
      <c r="Y15080">
        <v>620117</v>
      </c>
      <c r="Z15080" s="31">
        <v>44308</v>
      </c>
      <c r="AA15080">
        <v>0</v>
      </c>
    </row>
    <row r="15081" spans="25:27">
      <c r="Y15081">
        <v>620117</v>
      </c>
      <c r="Z15081" s="31">
        <v>44309</v>
      </c>
      <c r="AA15081">
        <v>18</v>
      </c>
    </row>
    <row r="15082" spans="25:27">
      <c r="Y15082">
        <v>620117</v>
      </c>
      <c r="Z15082" s="31">
        <v>44310</v>
      </c>
      <c r="AA15082">
        <v>20</v>
      </c>
    </row>
    <row r="15083" spans="25:27">
      <c r="Y15083">
        <v>620117</v>
      </c>
      <c r="Z15083" s="31">
        <v>44311</v>
      </c>
      <c r="AA15083">
        <v>20</v>
      </c>
    </row>
    <row r="15084" spans="25:27">
      <c r="Y15084">
        <v>620117</v>
      </c>
      <c r="Z15084" s="31">
        <v>44312</v>
      </c>
      <c r="AA15084">
        <v>14</v>
      </c>
    </row>
    <row r="15085" spans="25:27">
      <c r="Y15085">
        <v>620117</v>
      </c>
      <c r="Z15085" s="31">
        <v>44313</v>
      </c>
      <c r="AA15085">
        <v>16</v>
      </c>
    </row>
    <row r="15086" spans="25:27">
      <c r="Y15086">
        <v>620117</v>
      </c>
      <c r="Z15086" s="31">
        <v>44314</v>
      </c>
      <c r="AA15086">
        <v>17</v>
      </c>
    </row>
    <row r="15087" spans="25:27">
      <c r="Y15087">
        <v>620117</v>
      </c>
      <c r="Z15087" s="31">
        <v>44315</v>
      </c>
      <c r="AA15087">
        <v>0</v>
      </c>
    </row>
    <row r="15088" spans="25:27">
      <c r="Y15088">
        <v>620117</v>
      </c>
      <c r="Z15088" s="31">
        <v>44316</v>
      </c>
      <c r="AA15088">
        <v>0</v>
      </c>
    </row>
    <row r="15089" spans="25:27">
      <c r="Y15089">
        <v>620117</v>
      </c>
      <c r="Z15089" s="31">
        <v>44317</v>
      </c>
      <c r="AA15089">
        <v>18</v>
      </c>
    </row>
    <row r="15090" spans="25:27">
      <c r="Y15090">
        <v>620117</v>
      </c>
      <c r="Z15090" s="31">
        <v>44318</v>
      </c>
      <c r="AA15090">
        <v>0</v>
      </c>
    </row>
    <row r="15091" spans="25:27">
      <c r="Y15091">
        <v>620117</v>
      </c>
      <c r="Z15091" s="31">
        <v>44319</v>
      </c>
      <c r="AA15091">
        <v>22</v>
      </c>
    </row>
    <row r="15092" spans="25:27">
      <c r="Y15092">
        <v>620117</v>
      </c>
      <c r="Z15092" s="31">
        <v>44320</v>
      </c>
      <c r="AA15092">
        <v>12</v>
      </c>
    </row>
    <row r="15093" spans="25:27">
      <c r="Y15093">
        <v>620117</v>
      </c>
      <c r="Z15093" s="31">
        <v>44321</v>
      </c>
      <c r="AA15093">
        <v>10</v>
      </c>
    </row>
    <row r="15094" spans="25:27">
      <c r="Y15094">
        <v>620117</v>
      </c>
      <c r="Z15094" s="31">
        <v>44322</v>
      </c>
      <c r="AA15094">
        <v>20</v>
      </c>
    </row>
    <row r="15095" spans="25:27">
      <c r="Y15095">
        <v>620117</v>
      </c>
      <c r="Z15095" s="31">
        <v>44323</v>
      </c>
      <c r="AA15095">
        <v>10</v>
      </c>
    </row>
    <row r="15096" spans="25:27">
      <c r="Y15096">
        <v>620117</v>
      </c>
      <c r="Z15096" s="31">
        <v>44324</v>
      </c>
      <c r="AA15096">
        <v>9</v>
      </c>
    </row>
    <row r="15097" spans="25:27">
      <c r="Y15097">
        <v>620117</v>
      </c>
      <c r="Z15097" s="31">
        <v>44325</v>
      </c>
      <c r="AA15097">
        <v>14</v>
      </c>
    </row>
    <row r="15098" spans="25:27">
      <c r="Y15098">
        <v>620117</v>
      </c>
      <c r="Z15098" s="31">
        <v>44326</v>
      </c>
      <c r="AA15098">
        <v>19</v>
      </c>
    </row>
    <row r="15099" spans="25:27">
      <c r="Y15099">
        <v>620117</v>
      </c>
      <c r="Z15099" s="31">
        <v>44327</v>
      </c>
      <c r="AA15099">
        <v>0</v>
      </c>
    </row>
    <row r="15100" spans="25:27">
      <c r="Y15100">
        <v>620117</v>
      </c>
      <c r="Z15100" s="31">
        <v>44328</v>
      </c>
      <c r="AA15100">
        <v>0</v>
      </c>
    </row>
    <row r="15101" spans="25:27">
      <c r="Y15101">
        <v>620117</v>
      </c>
      <c r="Z15101" s="31">
        <v>44329</v>
      </c>
      <c r="AA15101">
        <v>18</v>
      </c>
    </row>
    <row r="15102" spans="25:27">
      <c r="Y15102">
        <v>620117</v>
      </c>
      <c r="Z15102" s="31">
        <v>44330</v>
      </c>
      <c r="AA15102">
        <v>9</v>
      </c>
    </row>
    <row r="15103" spans="25:27">
      <c r="Y15103">
        <v>620117</v>
      </c>
      <c r="Z15103" s="31">
        <v>44331</v>
      </c>
      <c r="AA15103">
        <v>20</v>
      </c>
    </row>
    <row r="15104" spans="25:27">
      <c r="Y15104">
        <v>620117</v>
      </c>
      <c r="Z15104" s="31">
        <v>44332</v>
      </c>
      <c r="AA15104">
        <v>18</v>
      </c>
    </row>
    <row r="15105" spans="25:27">
      <c r="Y15105">
        <v>620117</v>
      </c>
      <c r="Z15105" s="31">
        <v>44333</v>
      </c>
      <c r="AA15105">
        <v>18</v>
      </c>
    </row>
    <row r="15106" spans="25:27">
      <c r="Y15106">
        <v>620117</v>
      </c>
      <c r="Z15106" s="31">
        <v>44334</v>
      </c>
      <c r="AA15106">
        <v>18</v>
      </c>
    </row>
    <row r="15107" spans="25:27">
      <c r="Y15107">
        <v>620117</v>
      </c>
      <c r="Z15107" s="31">
        <v>44335</v>
      </c>
      <c r="AA15107">
        <v>15</v>
      </c>
    </row>
    <row r="15108" spans="25:27">
      <c r="Y15108">
        <v>620117</v>
      </c>
      <c r="Z15108" s="31">
        <v>44336</v>
      </c>
      <c r="AA15108">
        <v>0</v>
      </c>
    </row>
    <row r="15109" spans="25:27">
      <c r="Y15109">
        <v>620117</v>
      </c>
      <c r="Z15109" s="31">
        <v>44337</v>
      </c>
      <c r="AA15109">
        <v>0</v>
      </c>
    </row>
    <row r="15110" spans="25:27">
      <c r="Y15110">
        <v>620117</v>
      </c>
      <c r="Z15110" s="31">
        <v>44338</v>
      </c>
      <c r="AA15110">
        <v>13</v>
      </c>
    </row>
    <row r="15111" spans="25:27">
      <c r="Y15111">
        <v>620117</v>
      </c>
      <c r="Z15111" s="31">
        <v>44339</v>
      </c>
      <c r="AA15111">
        <v>0</v>
      </c>
    </row>
    <row r="15112" spans="25:27">
      <c r="Y15112">
        <v>620117</v>
      </c>
      <c r="Z15112" s="31">
        <v>44340</v>
      </c>
      <c r="AA15112">
        <v>0</v>
      </c>
    </row>
    <row r="15113" spans="25:27">
      <c r="Y15113">
        <v>620117</v>
      </c>
      <c r="Z15113" s="31">
        <v>44341</v>
      </c>
      <c r="AA15113">
        <v>0</v>
      </c>
    </row>
    <row r="15114" spans="25:27">
      <c r="Y15114">
        <v>620117</v>
      </c>
      <c r="Z15114" s="31">
        <v>44342</v>
      </c>
      <c r="AA15114">
        <v>0</v>
      </c>
    </row>
    <row r="15115" spans="25:27">
      <c r="Y15115">
        <v>620117</v>
      </c>
      <c r="Z15115" s="31">
        <v>44343</v>
      </c>
      <c r="AA15115">
        <v>9</v>
      </c>
    </row>
    <row r="15116" spans="25:27">
      <c r="Y15116">
        <v>620117</v>
      </c>
      <c r="Z15116" s="31">
        <v>44344</v>
      </c>
      <c r="AA15116">
        <v>16</v>
      </c>
    </row>
    <row r="15117" spans="25:27">
      <c r="Y15117">
        <v>620117</v>
      </c>
      <c r="Z15117" s="31">
        <v>44345</v>
      </c>
      <c r="AA15117">
        <v>23</v>
      </c>
    </row>
    <row r="15118" spans="25:27">
      <c r="Y15118">
        <v>620117</v>
      </c>
      <c r="Z15118" s="31">
        <v>44346</v>
      </c>
      <c r="AA15118">
        <v>17</v>
      </c>
    </row>
    <row r="15119" spans="25:27">
      <c r="Y15119">
        <v>620117</v>
      </c>
      <c r="Z15119" s="31">
        <v>44347</v>
      </c>
      <c r="AA15119">
        <v>17</v>
      </c>
    </row>
    <row r="15120" spans="25:27">
      <c r="Y15120">
        <v>620117</v>
      </c>
      <c r="Z15120" s="31">
        <v>44348</v>
      </c>
      <c r="AA15120">
        <v>0</v>
      </c>
    </row>
    <row r="15121" spans="25:27">
      <c r="Y15121">
        <v>620117</v>
      </c>
      <c r="Z15121" s="31">
        <v>44349</v>
      </c>
      <c r="AA15121">
        <v>0</v>
      </c>
    </row>
    <row r="15122" spans="25:27">
      <c r="Y15122">
        <v>620117</v>
      </c>
      <c r="Z15122" s="31">
        <v>44350</v>
      </c>
      <c r="AA15122">
        <v>18</v>
      </c>
    </row>
    <row r="15123" spans="25:27">
      <c r="Y15123">
        <v>620117</v>
      </c>
      <c r="Z15123" s="31">
        <v>44351</v>
      </c>
      <c r="AA15123">
        <v>18</v>
      </c>
    </row>
    <row r="15124" spans="25:27">
      <c r="Y15124">
        <v>620117</v>
      </c>
      <c r="Z15124" s="31">
        <v>44352</v>
      </c>
      <c r="AA15124">
        <v>6</v>
      </c>
    </row>
    <row r="15125" spans="25:27">
      <c r="Y15125">
        <v>620117</v>
      </c>
      <c r="Z15125" s="31">
        <v>44353</v>
      </c>
      <c r="AA15125">
        <v>19</v>
      </c>
    </row>
    <row r="15126" spans="25:27">
      <c r="Y15126">
        <v>620117</v>
      </c>
      <c r="Z15126" s="31">
        <v>44354</v>
      </c>
      <c r="AA15126">
        <v>19</v>
      </c>
    </row>
    <row r="15127" spans="25:27">
      <c r="Y15127">
        <v>620117</v>
      </c>
      <c r="Z15127" s="31">
        <v>44355</v>
      </c>
      <c r="AA15127">
        <v>15</v>
      </c>
    </row>
    <row r="15128" spans="25:27">
      <c r="Y15128">
        <v>620117</v>
      </c>
      <c r="Z15128" s="31">
        <v>44356</v>
      </c>
      <c r="AA15128">
        <v>8</v>
      </c>
    </row>
    <row r="15129" spans="25:27">
      <c r="Y15129">
        <v>620117</v>
      </c>
      <c r="Z15129" s="31">
        <v>44357</v>
      </c>
      <c r="AA15129">
        <v>18</v>
      </c>
    </row>
    <row r="15130" spans="25:27">
      <c r="Y15130">
        <v>620117</v>
      </c>
      <c r="Z15130" s="31">
        <v>44358</v>
      </c>
      <c r="AA15130">
        <v>15</v>
      </c>
    </row>
    <row r="15131" spans="25:27">
      <c r="Y15131">
        <v>620117</v>
      </c>
      <c r="Z15131" s="31">
        <v>44359</v>
      </c>
      <c r="AA15131">
        <v>14</v>
      </c>
    </row>
    <row r="15132" spans="25:27">
      <c r="Y15132">
        <v>620117</v>
      </c>
      <c r="Z15132" s="31">
        <v>44360</v>
      </c>
      <c r="AA15132">
        <v>16</v>
      </c>
    </row>
    <row r="15133" spans="25:27">
      <c r="Y15133">
        <v>620117</v>
      </c>
      <c r="Z15133" s="31">
        <v>44361</v>
      </c>
      <c r="AA15133">
        <v>19</v>
      </c>
    </row>
    <row r="15134" spans="25:27">
      <c r="Y15134">
        <v>620117</v>
      </c>
      <c r="Z15134" s="31">
        <v>44362</v>
      </c>
      <c r="AA15134">
        <v>3</v>
      </c>
    </row>
    <row r="15135" spans="25:27">
      <c r="Y15135">
        <v>620117</v>
      </c>
      <c r="Z15135" s="31">
        <v>44363</v>
      </c>
      <c r="AA15135">
        <v>8</v>
      </c>
    </row>
    <row r="15136" spans="25:27">
      <c r="Y15136">
        <v>620117</v>
      </c>
      <c r="Z15136" s="31">
        <v>44364</v>
      </c>
      <c r="AA15136">
        <v>17</v>
      </c>
    </row>
    <row r="15137" spans="25:27">
      <c r="Y15137">
        <v>620117</v>
      </c>
      <c r="Z15137" s="31">
        <v>44365</v>
      </c>
      <c r="AA15137">
        <v>22</v>
      </c>
    </row>
    <row r="15138" spans="25:27">
      <c r="Y15138">
        <v>620117</v>
      </c>
      <c r="Z15138" s="31">
        <v>44366</v>
      </c>
      <c r="AA15138">
        <v>22</v>
      </c>
    </row>
    <row r="15139" spans="25:27">
      <c r="Y15139">
        <v>620117</v>
      </c>
      <c r="Z15139" s="31">
        <v>44367</v>
      </c>
      <c r="AA15139">
        <v>15</v>
      </c>
    </row>
    <row r="15140" spans="25:27">
      <c r="Y15140">
        <v>620117</v>
      </c>
      <c r="Z15140" s="31">
        <v>44368</v>
      </c>
      <c r="AA15140">
        <v>18</v>
      </c>
    </row>
    <row r="15141" spans="25:27">
      <c r="Y15141">
        <v>620117</v>
      </c>
      <c r="Z15141" s="31">
        <v>44369</v>
      </c>
      <c r="AA15141">
        <v>19</v>
      </c>
    </row>
    <row r="15142" spans="25:27">
      <c r="Y15142">
        <v>620117</v>
      </c>
      <c r="Z15142" s="31">
        <v>44370</v>
      </c>
      <c r="AA15142">
        <v>13</v>
      </c>
    </row>
    <row r="15143" spans="25:27">
      <c r="Y15143">
        <v>620117</v>
      </c>
      <c r="Z15143" s="31">
        <v>44371</v>
      </c>
      <c r="AA15143">
        <v>16</v>
      </c>
    </row>
    <row r="15144" spans="25:27">
      <c r="Y15144">
        <v>620117</v>
      </c>
      <c r="Z15144" s="31">
        <v>44372</v>
      </c>
      <c r="AA15144">
        <v>0</v>
      </c>
    </row>
    <row r="15145" spans="25:27">
      <c r="Y15145">
        <v>620117</v>
      </c>
      <c r="Z15145" s="31">
        <v>44373</v>
      </c>
      <c r="AA15145">
        <v>0</v>
      </c>
    </row>
    <row r="15146" spans="25:27">
      <c r="Y15146">
        <v>620117</v>
      </c>
      <c r="Z15146" s="31">
        <v>44374</v>
      </c>
      <c r="AA15146">
        <v>0</v>
      </c>
    </row>
    <row r="15147" spans="25:27">
      <c r="Y15147">
        <v>620117</v>
      </c>
      <c r="Z15147" s="31">
        <v>44375</v>
      </c>
      <c r="AA15147">
        <v>0</v>
      </c>
    </row>
    <row r="15148" spans="25:27">
      <c r="Y15148">
        <v>620117</v>
      </c>
      <c r="Z15148" s="31">
        <v>44376</v>
      </c>
      <c r="AA15148">
        <v>0</v>
      </c>
    </row>
    <row r="15149" spans="25:27">
      <c r="Y15149">
        <v>620117</v>
      </c>
      <c r="Z15149" s="31">
        <v>44377</v>
      </c>
      <c r="AA15149">
        <v>13</v>
      </c>
    </row>
    <row r="15150" spans="25:27">
      <c r="Y15150">
        <v>620117</v>
      </c>
      <c r="Z15150" s="31">
        <v>44378</v>
      </c>
      <c r="AA15150">
        <v>15</v>
      </c>
    </row>
    <row r="15151" spans="25:27">
      <c r="Y15151">
        <v>620117</v>
      </c>
      <c r="Z15151" s="31">
        <v>44379</v>
      </c>
      <c r="AA15151">
        <v>16</v>
      </c>
    </row>
    <row r="15152" spans="25:27">
      <c r="Y15152">
        <v>620117</v>
      </c>
      <c r="Z15152" s="31">
        <v>44380</v>
      </c>
      <c r="AA15152">
        <v>19</v>
      </c>
    </row>
    <row r="15153" spans="25:27">
      <c r="Y15153">
        <v>620117</v>
      </c>
      <c r="Z15153" s="31">
        <v>44381</v>
      </c>
      <c r="AA15153">
        <v>18</v>
      </c>
    </row>
    <row r="15154" spans="25:27">
      <c r="Y15154">
        <v>620117</v>
      </c>
      <c r="Z15154" s="31">
        <v>44382</v>
      </c>
      <c r="AA15154">
        <v>14</v>
      </c>
    </row>
    <row r="15155" spans="25:27">
      <c r="Y15155">
        <v>620117</v>
      </c>
      <c r="Z15155" s="31">
        <v>44383</v>
      </c>
      <c r="AA15155">
        <v>16</v>
      </c>
    </row>
    <row r="15156" spans="25:27">
      <c r="Y15156">
        <v>620117</v>
      </c>
      <c r="Z15156" s="31">
        <v>44384</v>
      </c>
      <c r="AA15156">
        <v>17</v>
      </c>
    </row>
    <row r="15157" spans="25:27">
      <c r="Y15157">
        <v>620117</v>
      </c>
      <c r="Z15157" s="31">
        <v>44385</v>
      </c>
      <c r="AA15157">
        <v>13</v>
      </c>
    </row>
    <row r="15158" spans="25:27">
      <c r="Y15158">
        <v>620117</v>
      </c>
      <c r="Z15158" s="31">
        <v>44386</v>
      </c>
      <c r="AA15158">
        <v>6</v>
      </c>
    </row>
    <row r="15159" spans="25:27">
      <c r="Y15159">
        <v>620117</v>
      </c>
      <c r="Z15159" s="31">
        <v>44387</v>
      </c>
      <c r="AA15159">
        <v>8</v>
      </c>
    </row>
    <row r="15160" spans="25:27">
      <c r="Y15160">
        <v>620117</v>
      </c>
      <c r="Z15160" s="31">
        <v>44388</v>
      </c>
      <c r="AA15160">
        <v>7</v>
      </c>
    </row>
    <row r="15161" spans="25:27">
      <c r="Y15161">
        <v>620117</v>
      </c>
      <c r="Z15161" s="31">
        <v>44389</v>
      </c>
      <c r="AA15161">
        <v>13</v>
      </c>
    </row>
    <row r="15162" spans="25:27">
      <c r="Y15162">
        <v>620117</v>
      </c>
      <c r="Z15162" s="31">
        <v>44390</v>
      </c>
      <c r="AA15162">
        <v>0</v>
      </c>
    </row>
    <row r="15163" spans="25:27">
      <c r="Y15163">
        <v>620117</v>
      </c>
      <c r="Z15163" s="31">
        <v>44391</v>
      </c>
      <c r="AA15163">
        <v>0</v>
      </c>
    </row>
    <row r="15164" spans="25:27">
      <c r="Y15164">
        <v>620117</v>
      </c>
      <c r="Z15164" s="31">
        <v>44392</v>
      </c>
      <c r="AA15164">
        <v>0</v>
      </c>
    </row>
    <row r="15165" spans="25:27">
      <c r="Y15165">
        <v>620117</v>
      </c>
      <c r="Z15165" s="31">
        <v>44393</v>
      </c>
      <c r="AA15165">
        <v>14</v>
      </c>
    </row>
    <row r="15166" spans="25:27">
      <c r="Y15166">
        <v>620117</v>
      </c>
      <c r="Z15166" s="31">
        <v>44394</v>
      </c>
      <c r="AA15166">
        <v>18</v>
      </c>
    </row>
    <row r="15167" spans="25:27">
      <c r="Y15167">
        <v>620117</v>
      </c>
      <c r="Z15167" s="31">
        <v>44395</v>
      </c>
      <c r="AA15167">
        <v>14</v>
      </c>
    </row>
    <row r="15168" spans="25:27">
      <c r="Y15168">
        <v>620117</v>
      </c>
      <c r="Z15168" s="31">
        <v>44396</v>
      </c>
      <c r="AA15168">
        <v>19</v>
      </c>
    </row>
    <row r="15169" spans="25:27">
      <c r="Y15169">
        <v>620117</v>
      </c>
      <c r="Z15169" s="31">
        <v>44397</v>
      </c>
      <c r="AA15169">
        <v>6</v>
      </c>
    </row>
    <row r="15170" spans="25:27">
      <c r="Y15170">
        <v>620117</v>
      </c>
      <c r="Z15170" s="31">
        <v>44398</v>
      </c>
      <c r="AA15170">
        <v>18</v>
      </c>
    </row>
    <row r="15171" spans="25:27">
      <c r="Y15171">
        <v>620117</v>
      </c>
      <c r="Z15171" s="31">
        <v>44399</v>
      </c>
      <c r="AA15171">
        <v>7</v>
      </c>
    </row>
    <row r="15172" spans="25:27">
      <c r="Y15172">
        <v>620117</v>
      </c>
      <c r="Z15172" s="31">
        <v>44400</v>
      </c>
      <c r="AA15172">
        <v>0</v>
      </c>
    </row>
    <row r="15173" spans="25:27">
      <c r="Y15173">
        <v>620117</v>
      </c>
      <c r="Z15173" s="31">
        <v>44401</v>
      </c>
      <c r="AA15173">
        <v>10</v>
      </c>
    </row>
    <row r="15174" spans="25:27">
      <c r="Y15174">
        <v>620117</v>
      </c>
      <c r="Z15174" s="31">
        <v>44402</v>
      </c>
      <c r="AA15174">
        <v>0</v>
      </c>
    </row>
    <row r="15175" spans="25:27">
      <c r="Y15175">
        <v>620117</v>
      </c>
      <c r="Z15175" s="31">
        <v>44403</v>
      </c>
      <c r="AA15175">
        <v>0</v>
      </c>
    </row>
    <row r="15176" spans="25:27">
      <c r="Y15176">
        <v>620117</v>
      </c>
      <c r="Z15176" s="31">
        <v>44404</v>
      </c>
      <c r="AA15176">
        <v>0</v>
      </c>
    </row>
    <row r="15177" spans="25:27">
      <c r="Y15177">
        <v>620117</v>
      </c>
      <c r="Z15177" s="31">
        <v>44405</v>
      </c>
      <c r="AA15177">
        <v>0</v>
      </c>
    </row>
    <row r="15178" spans="25:27">
      <c r="Y15178">
        <v>620117</v>
      </c>
      <c r="Z15178" s="31">
        <v>44406</v>
      </c>
      <c r="AA15178">
        <v>0</v>
      </c>
    </row>
    <row r="15179" spans="25:27">
      <c r="Y15179">
        <v>620117</v>
      </c>
      <c r="Z15179" s="31">
        <v>44407</v>
      </c>
      <c r="AA15179">
        <v>0</v>
      </c>
    </row>
    <row r="15180" spans="25:27">
      <c r="Y15180">
        <v>620117</v>
      </c>
      <c r="Z15180" s="31">
        <v>44408</v>
      </c>
      <c r="AA15180">
        <v>20</v>
      </c>
    </row>
    <row r="15181" spans="25:27">
      <c r="Y15181">
        <v>620117</v>
      </c>
      <c r="Z15181" s="31">
        <v>44409</v>
      </c>
      <c r="AA15181">
        <v>0</v>
      </c>
    </row>
    <row r="15182" spans="25:27">
      <c r="Y15182">
        <v>620117</v>
      </c>
      <c r="Z15182" s="31">
        <v>44410</v>
      </c>
      <c r="AA15182">
        <v>0</v>
      </c>
    </row>
    <row r="15183" spans="25:27">
      <c r="Y15183">
        <v>620117</v>
      </c>
      <c r="Z15183" s="31">
        <v>44411</v>
      </c>
      <c r="AA15183">
        <v>0</v>
      </c>
    </row>
    <row r="15184" spans="25:27">
      <c r="Y15184">
        <v>620117</v>
      </c>
      <c r="Z15184" s="31">
        <v>44412</v>
      </c>
      <c r="AA15184">
        <v>7</v>
      </c>
    </row>
    <row r="15185" spans="25:27">
      <c r="Y15185">
        <v>620117</v>
      </c>
      <c r="Z15185" s="31">
        <v>44413</v>
      </c>
      <c r="AA15185">
        <v>0</v>
      </c>
    </row>
    <row r="15186" spans="25:27">
      <c r="Y15186">
        <v>620117</v>
      </c>
      <c r="Z15186" s="31">
        <v>44414</v>
      </c>
      <c r="AA15186">
        <v>0</v>
      </c>
    </row>
    <row r="15187" spans="25:27">
      <c r="Y15187">
        <v>620117</v>
      </c>
      <c r="Z15187" s="31">
        <v>44415</v>
      </c>
      <c r="AA15187">
        <v>0</v>
      </c>
    </row>
    <row r="15188" spans="25:27">
      <c r="Y15188">
        <v>620117</v>
      </c>
      <c r="Z15188" s="31">
        <v>44416</v>
      </c>
      <c r="AA15188">
        <v>24</v>
      </c>
    </row>
    <row r="15189" spans="25:27">
      <c r="Y15189">
        <v>620117</v>
      </c>
      <c r="Z15189" s="31">
        <v>44417</v>
      </c>
      <c r="AA15189">
        <v>12</v>
      </c>
    </row>
    <row r="15190" spans="25:27">
      <c r="Y15190">
        <v>620117</v>
      </c>
      <c r="Z15190" s="31">
        <v>44418</v>
      </c>
      <c r="AA15190">
        <v>9</v>
      </c>
    </row>
    <row r="15191" spans="25:27">
      <c r="Y15191">
        <v>620117</v>
      </c>
      <c r="Z15191" s="31">
        <v>44419</v>
      </c>
      <c r="AA15191">
        <v>18</v>
      </c>
    </row>
    <row r="15192" spans="25:27">
      <c r="Y15192">
        <v>620117</v>
      </c>
      <c r="Z15192" s="31">
        <v>44420</v>
      </c>
      <c r="AA15192">
        <v>15</v>
      </c>
    </row>
    <row r="15193" spans="25:27">
      <c r="Y15193">
        <v>620117</v>
      </c>
      <c r="Z15193" s="31">
        <v>44421</v>
      </c>
      <c r="AA15193">
        <v>12</v>
      </c>
    </row>
    <row r="15194" spans="25:27">
      <c r="Y15194">
        <v>620117</v>
      </c>
      <c r="Z15194" s="31">
        <v>44422</v>
      </c>
      <c r="AA15194">
        <v>13</v>
      </c>
    </row>
    <row r="15195" spans="25:27">
      <c r="Y15195">
        <v>620117</v>
      </c>
      <c r="Z15195" s="31">
        <v>44423</v>
      </c>
      <c r="AA15195">
        <v>11</v>
      </c>
    </row>
    <row r="15196" spans="25:27">
      <c r="Y15196">
        <v>620117</v>
      </c>
      <c r="Z15196" s="31">
        <v>44424</v>
      </c>
      <c r="AA15196">
        <v>24</v>
      </c>
    </row>
    <row r="15197" spans="25:27">
      <c r="Y15197">
        <v>620117</v>
      </c>
      <c r="Z15197" s="31">
        <v>44425</v>
      </c>
      <c r="AA15197">
        <v>0</v>
      </c>
    </row>
    <row r="15198" spans="25:27">
      <c r="Y15198">
        <v>620117</v>
      </c>
      <c r="Z15198" s="31">
        <v>44426</v>
      </c>
      <c r="AA15198">
        <v>5</v>
      </c>
    </row>
    <row r="15199" spans="25:27">
      <c r="Y15199">
        <v>620117</v>
      </c>
      <c r="Z15199" s="31">
        <v>44427</v>
      </c>
      <c r="AA15199">
        <v>6</v>
      </c>
    </row>
    <row r="15200" spans="25:27">
      <c r="Y15200">
        <v>620117</v>
      </c>
      <c r="Z15200" s="31">
        <v>44428</v>
      </c>
      <c r="AA15200">
        <v>15</v>
      </c>
    </row>
    <row r="15201" spans="25:27">
      <c r="Y15201">
        <v>620117</v>
      </c>
      <c r="Z15201" s="31">
        <v>44429</v>
      </c>
      <c r="AA15201">
        <v>18</v>
      </c>
    </row>
    <row r="15202" spans="25:27">
      <c r="Y15202">
        <v>620117</v>
      </c>
      <c r="Z15202" s="31">
        <v>44430</v>
      </c>
      <c r="AA15202">
        <v>19</v>
      </c>
    </row>
    <row r="15203" spans="25:27">
      <c r="Y15203">
        <v>620117</v>
      </c>
      <c r="Z15203" s="31">
        <v>44431</v>
      </c>
      <c r="AA15203">
        <v>23</v>
      </c>
    </row>
    <row r="15204" spans="25:27">
      <c r="Y15204">
        <v>620117</v>
      </c>
      <c r="Z15204" s="31">
        <v>44432</v>
      </c>
      <c r="AA15204">
        <v>16</v>
      </c>
    </row>
    <row r="15205" spans="25:27">
      <c r="Y15205">
        <v>620117</v>
      </c>
      <c r="Z15205" s="31">
        <v>44433</v>
      </c>
      <c r="AA15205">
        <v>13</v>
      </c>
    </row>
    <row r="15206" spans="25:27">
      <c r="Y15206">
        <v>620117</v>
      </c>
      <c r="Z15206" s="31">
        <v>44434</v>
      </c>
      <c r="AA15206">
        <v>0</v>
      </c>
    </row>
    <row r="15207" spans="25:27">
      <c r="Y15207">
        <v>620117</v>
      </c>
      <c r="Z15207" s="31">
        <v>44435</v>
      </c>
      <c r="AA15207">
        <v>18</v>
      </c>
    </row>
    <row r="15208" spans="25:27">
      <c r="Y15208">
        <v>620117</v>
      </c>
      <c r="Z15208" s="31">
        <v>44436</v>
      </c>
      <c r="AA15208">
        <v>17</v>
      </c>
    </row>
    <row r="15209" spans="25:27">
      <c r="Y15209">
        <v>620117</v>
      </c>
      <c r="Z15209" s="31">
        <v>44437</v>
      </c>
      <c r="AA15209">
        <v>17</v>
      </c>
    </row>
    <row r="15210" spans="25:27">
      <c r="Y15210">
        <v>620117</v>
      </c>
      <c r="Z15210" s="31">
        <v>44438</v>
      </c>
      <c r="AA15210">
        <v>0</v>
      </c>
    </row>
    <row r="15211" spans="25:27">
      <c r="Y15211">
        <v>620117</v>
      </c>
      <c r="Z15211" s="31">
        <v>44439</v>
      </c>
      <c r="AA15211">
        <v>0</v>
      </c>
    </row>
    <row r="15212" spans="25:27">
      <c r="Y15212">
        <v>620117</v>
      </c>
      <c r="Z15212" s="31">
        <v>44440</v>
      </c>
      <c r="AA15212">
        <v>21</v>
      </c>
    </row>
    <row r="15213" spans="25:27">
      <c r="Y15213">
        <v>620117</v>
      </c>
      <c r="Z15213" s="31">
        <v>44441</v>
      </c>
      <c r="AA15213">
        <v>9</v>
      </c>
    </row>
    <row r="15214" spans="25:27">
      <c r="Y15214">
        <v>620117</v>
      </c>
      <c r="Z15214" s="31">
        <v>44442</v>
      </c>
      <c r="AA15214">
        <v>0</v>
      </c>
    </row>
    <row r="15215" spans="25:27">
      <c r="Y15215">
        <v>620117</v>
      </c>
      <c r="Z15215" s="31">
        <v>44443</v>
      </c>
      <c r="AA15215">
        <v>19</v>
      </c>
    </row>
    <row r="15216" spans="25:27">
      <c r="Y15216">
        <v>620117</v>
      </c>
      <c r="Z15216" s="31">
        <v>44444</v>
      </c>
      <c r="AA15216">
        <v>18</v>
      </c>
    </row>
    <row r="15217" spans="25:27">
      <c r="Y15217">
        <v>620117</v>
      </c>
      <c r="Z15217" s="31">
        <v>44445</v>
      </c>
      <c r="AA15217">
        <v>17</v>
      </c>
    </row>
    <row r="15218" spans="25:27">
      <c r="Y15218">
        <v>620117</v>
      </c>
      <c r="Z15218" s="31">
        <v>44446</v>
      </c>
      <c r="AA15218">
        <v>18</v>
      </c>
    </row>
    <row r="15219" spans="25:27">
      <c r="Y15219">
        <v>620117</v>
      </c>
      <c r="Z15219" s="31">
        <v>44447</v>
      </c>
      <c r="AA15219">
        <v>0</v>
      </c>
    </row>
    <row r="15220" spans="25:27">
      <c r="Y15220">
        <v>620117</v>
      </c>
      <c r="Z15220" s="31">
        <v>44448</v>
      </c>
      <c r="AA15220">
        <v>0</v>
      </c>
    </row>
    <row r="15221" spans="25:27">
      <c r="Y15221">
        <v>620117</v>
      </c>
      <c r="Z15221" s="31">
        <v>44449</v>
      </c>
      <c r="AA15221">
        <v>0</v>
      </c>
    </row>
    <row r="15222" spans="25:27">
      <c r="Y15222">
        <v>620117</v>
      </c>
      <c r="Z15222" s="31">
        <v>44450</v>
      </c>
      <c r="AA15222">
        <v>8</v>
      </c>
    </row>
    <row r="15223" spans="25:27">
      <c r="Y15223">
        <v>620117</v>
      </c>
      <c r="Z15223" s="31">
        <v>44451</v>
      </c>
      <c r="AA15223">
        <v>5</v>
      </c>
    </row>
    <row r="15224" spans="25:27">
      <c r="Y15224">
        <v>620117</v>
      </c>
      <c r="Z15224" s="31">
        <v>44452</v>
      </c>
      <c r="AA15224">
        <v>0</v>
      </c>
    </row>
    <row r="15225" spans="25:27">
      <c r="Y15225">
        <v>620117</v>
      </c>
      <c r="Z15225" s="31">
        <v>44453</v>
      </c>
      <c r="AA15225">
        <v>0</v>
      </c>
    </row>
    <row r="15226" spans="25:27">
      <c r="Y15226">
        <v>620117</v>
      </c>
      <c r="Z15226" s="31">
        <v>44454</v>
      </c>
      <c r="AA15226">
        <v>14</v>
      </c>
    </row>
    <row r="15227" spans="25:27">
      <c r="Y15227">
        <v>620117</v>
      </c>
      <c r="Z15227" s="31">
        <v>44455</v>
      </c>
      <c r="AA15227">
        <v>0</v>
      </c>
    </row>
    <row r="15228" spans="25:27">
      <c r="Y15228">
        <v>620117</v>
      </c>
      <c r="Z15228" s="31">
        <v>44456</v>
      </c>
      <c r="AA15228">
        <v>17</v>
      </c>
    </row>
    <row r="15229" spans="25:27">
      <c r="Y15229">
        <v>620117</v>
      </c>
      <c r="Z15229" s="31">
        <v>44457</v>
      </c>
      <c r="AA15229">
        <v>0</v>
      </c>
    </row>
    <row r="15230" spans="25:27">
      <c r="Y15230">
        <v>620117</v>
      </c>
      <c r="Z15230" s="31">
        <v>44458</v>
      </c>
      <c r="AA15230">
        <v>0</v>
      </c>
    </row>
    <row r="15231" spans="25:27">
      <c r="Y15231">
        <v>620117</v>
      </c>
      <c r="Z15231" s="31">
        <v>44459</v>
      </c>
      <c r="AA15231">
        <v>0</v>
      </c>
    </row>
    <row r="15232" spans="25:27">
      <c r="Y15232">
        <v>620117</v>
      </c>
      <c r="Z15232" s="31">
        <v>44460</v>
      </c>
      <c r="AA15232">
        <v>0</v>
      </c>
    </row>
    <row r="15233" spans="25:27">
      <c r="Y15233">
        <v>620117</v>
      </c>
      <c r="Z15233" s="31">
        <v>44461</v>
      </c>
      <c r="AA15233">
        <v>0</v>
      </c>
    </row>
    <row r="15234" spans="25:27">
      <c r="Y15234">
        <v>620117</v>
      </c>
      <c r="Z15234" s="31">
        <v>44462</v>
      </c>
      <c r="AA15234">
        <v>0</v>
      </c>
    </row>
    <row r="15235" spans="25:27">
      <c r="Y15235">
        <v>620117</v>
      </c>
      <c r="Z15235" s="31">
        <v>44463</v>
      </c>
      <c r="AA15235">
        <v>0</v>
      </c>
    </row>
    <row r="15236" spans="25:27">
      <c r="Y15236">
        <v>620117</v>
      </c>
      <c r="Z15236" s="31">
        <v>44464</v>
      </c>
      <c r="AA15236">
        <v>0</v>
      </c>
    </row>
    <row r="15237" spans="25:27">
      <c r="Y15237">
        <v>620117</v>
      </c>
      <c r="Z15237" s="31">
        <v>44465</v>
      </c>
      <c r="AA15237">
        <v>0</v>
      </c>
    </row>
    <row r="15238" spans="25:27">
      <c r="Y15238">
        <v>620117</v>
      </c>
      <c r="Z15238" s="31">
        <v>44466</v>
      </c>
      <c r="AA15238">
        <v>0</v>
      </c>
    </row>
    <row r="15239" spans="25:27">
      <c r="Y15239">
        <v>620117</v>
      </c>
      <c r="Z15239" s="31">
        <v>44467</v>
      </c>
      <c r="AA15239">
        <v>0</v>
      </c>
    </row>
    <row r="15240" spans="25:27">
      <c r="Y15240">
        <v>620117</v>
      </c>
      <c r="Z15240" s="31">
        <v>44468</v>
      </c>
      <c r="AA15240">
        <v>0</v>
      </c>
    </row>
    <row r="15241" spans="25:27">
      <c r="Y15241">
        <v>620117</v>
      </c>
      <c r="Z15241" s="31">
        <v>44469</v>
      </c>
      <c r="AA15241">
        <v>0</v>
      </c>
    </row>
    <row r="15242" spans="25:27">
      <c r="Y15242">
        <v>620117</v>
      </c>
      <c r="Z15242" s="31">
        <v>44470</v>
      </c>
      <c r="AA15242">
        <v>0</v>
      </c>
    </row>
    <row r="15243" spans="25:27">
      <c r="Y15243">
        <v>620117</v>
      </c>
      <c r="Z15243" s="31">
        <v>44471</v>
      </c>
      <c r="AA15243">
        <v>0</v>
      </c>
    </row>
    <row r="15244" spans="25:27">
      <c r="Y15244">
        <v>620117</v>
      </c>
      <c r="Z15244" s="31">
        <v>44472</v>
      </c>
      <c r="AA15244">
        <v>0</v>
      </c>
    </row>
    <row r="15245" spans="25:27">
      <c r="Y15245">
        <v>620117</v>
      </c>
      <c r="Z15245" s="31">
        <v>44473</v>
      </c>
      <c r="AA15245">
        <v>0</v>
      </c>
    </row>
    <row r="15246" spans="25:27">
      <c r="Y15246">
        <v>620117</v>
      </c>
      <c r="Z15246" s="31">
        <v>44474</v>
      </c>
      <c r="AA15246">
        <v>0</v>
      </c>
    </row>
    <row r="15247" spans="25:27">
      <c r="Y15247">
        <v>620117</v>
      </c>
      <c r="Z15247" s="31">
        <v>44475</v>
      </c>
      <c r="AA15247">
        <v>0</v>
      </c>
    </row>
    <row r="15248" spans="25:27">
      <c r="Y15248">
        <v>620117</v>
      </c>
      <c r="Z15248" s="31">
        <v>44476</v>
      </c>
      <c r="AA15248">
        <v>0</v>
      </c>
    </row>
    <row r="15249" spans="25:27">
      <c r="Y15249">
        <v>620117</v>
      </c>
      <c r="Z15249" s="31">
        <v>44477</v>
      </c>
      <c r="AA15249">
        <v>0</v>
      </c>
    </row>
    <row r="15250" spans="25:27">
      <c r="Y15250">
        <v>620117</v>
      </c>
      <c r="Z15250" s="31">
        <v>44478</v>
      </c>
      <c r="AA15250">
        <v>0</v>
      </c>
    </row>
    <row r="15251" spans="25:27">
      <c r="Y15251">
        <v>620117</v>
      </c>
      <c r="Z15251" s="31">
        <v>44479</v>
      </c>
      <c r="AA15251">
        <v>0</v>
      </c>
    </row>
    <row r="15252" spans="25:27">
      <c r="Y15252">
        <v>620117</v>
      </c>
      <c r="Z15252" s="31">
        <v>44480</v>
      </c>
      <c r="AA15252">
        <v>0</v>
      </c>
    </row>
    <row r="15253" spans="25:27">
      <c r="Y15253">
        <v>620117</v>
      </c>
      <c r="Z15253" s="31">
        <v>44481</v>
      </c>
      <c r="AA15253">
        <v>0</v>
      </c>
    </row>
    <row r="15254" spans="25:27">
      <c r="Y15254">
        <v>620117</v>
      </c>
      <c r="Z15254" s="31">
        <v>44482</v>
      </c>
      <c r="AA15254">
        <v>0</v>
      </c>
    </row>
    <row r="15255" spans="25:27">
      <c r="Y15255">
        <v>620117</v>
      </c>
      <c r="Z15255" s="31">
        <v>44483</v>
      </c>
      <c r="AA15255">
        <v>0</v>
      </c>
    </row>
    <row r="15256" spans="25:27">
      <c r="Y15256">
        <v>620117</v>
      </c>
      <c r="Z15256" s="31">
        <v>44484</v>
      </c>
      <c r="AA15256">
        <v>0</v>
      </c>
    </row>
    <row r="15257" spans="25:27">
      <c r="Y15257">
        <v>620117</v>
      </c>
      <c r="Z15257" s="31">
        <v>44485</v>
      </c>
      <c r="AA15257">
        <v>0</v>
      </c>
    </row>
    <row r="15258" spans="25:27">
      <c r="Y15258">
        <v>620117</v>
      </c>
      <c r="Z15258" s="31">
        <v>44486</v>
      </c>
      <c r="AA15258">
        <v>0</v>
      </c>
    </row>
    <row r="15259" spans="25:27">
      <c r="Y15259">
        <v>620117</v>
      </c>
      <c r="Z15259" s="31">
        <v>44487</v>
      </c>
      <c r="AA15259">
        <v>0</v>
      </c>
    </row>
    <row r="15260" spans="25:27">
      <c r="Y15260">
        <v>620117</v>
      </c>
      <c r="Z15260" s="31">
        <v>44488</v>
      </c>
      <c r="AA15260">
        <v>0</v>
      </c>
    </row>
    <row r="15261" spans="25:27">
      <c r="Y15261">
        <v>620117</v>
      </c>
      <c r="Z15261" s="31">
        <v>44489</v>
      </c>
      <c r="AA15261">
        <v>0</v>
      </c>
    </row>
    <row r="15262" spans="25:27">
      <c r="Y15262">
        <v>620117</v>
      </c>
      <c r="Z15262" s="31">
        <v>44490</v>
      </c>
      <c r="AA15262">
        <v>0</v>
      </c>
    </row>
    <row r="15263" spans="25:27">
      <c r="Y15263">
        <v>620117</v>
      </c>
      <c r="Z15263" s="31">
        <v>44491</v>
      </c>
      <c r="AA15263">
        <v>0</v>
      </c>
    </row>
    <row r="15264" spans="25:27">
      <c r="Y15264">
        <v>620117</v>
      </c>
      <c r="Z15264" s="31">
        <v>44492</v>
      </c>
      <c r="AA15264">
        <v>23</v>
      </c>
    </row>
    <row r="15265" spans="25:27">
      <c r="Y15265">
        <v>620117</v>
      </c>
      <c r="Z15265" s="31">
        <v>44493</v>
      </c>
      <c r="AA15265">
        <v>9</v>
      </c>
    </row>
    <row r="15266" spans="25:27">
      <c r="Y15266">
        <v>620117</v>
      </c>
      <c r="Z15266" s="31">
        <v>44494</v>
      </c>
      <c r="AA15266">
        <v>17</v>
      </c>
    </row>
    <row r="15267" spans="25:27">
      <c r="Y15267">
        <v>620117</v>
      </c>
      <c r="Z15267" s="31">
        <v>44495</v>
      </c>
      <c r="AA15267">
        <v>17</v>
      </c>
    </row>
    <row r="15268" spans="25:27">
      <c r="Y15268">
        <v>620117</v>
      </c>
      <c r="Z15268" s="31">
        <v>44496</v>
      </c>
      <c r="AA15268">
        <v>14</v>
      </c>
    </row>
    <row r="15269" spans="25:27">
      <c r="Y15269">
        <v>620117</v>
      </c>
      <c r="Z15269" s="31">
        <v>44497</v>
      </c>
      <c r="AA15269">
        <v>17</v>
      </c>
    </row>
    <row r="15270" spans="25:27">
      <c r="Y15270">
        <v>620117</v>
      </c>
      <c r="Z15270" s="31">
        <v>44498</v>
      </c>
      <c r="AA15270">
        <v>0</v>
      </c>
    </row>
    <row r="15271" spans="25:27">
      <c r="Y15271">
        <v>620117</v>
      </c>
      <c r="Z15271" s="31">
        <v>44499</v>
      </c>
      <c r="AA15271">
        <v>18</v>
      </c>
    </row>
    <row r="15272" spans="25:27">
      <c r="Y15272">
        <v>620117</v>
      </c>
      <c r="Z15272" s="31">
        <v>44500</v>
      </c>
      <c r="AA15272">
        <v>18</v>
      </c>
    </row>
    <row r="15273" spans="25:27">
      <c r="Y15273">
        <v>620117</v>
      </c>
      <c r="Z15273" s="31">
        <v>44501</v>
      </c>
      <c r="AA15273">
        <v>15</v>
      </c>
    </row>
    <row r="15274" spans="25:27">
      <c r="Y15274">
        <v>620117</v>
      </c>
      <c r="Z15274" s="31">
        <v>44502</v>
      </c>
      <c r="AA15274">
        <v>14</v>
      </c>
    </row>
    <row r="15275" spans="25:27">
      <c r="Y15275">
        <v>620117</v>
      </c>
      <c r="Z15275" s="31">
        <v>44503</v>
      </c>
      <c r="AA15275">
        <v>7</v>
      </c>
    </row>
    <row r="15276" spans="25:27">
      <c r="Y15276">
        <v>620117</v>
      </c>
      <c r="Z15276" s="31">
        <v>44504</v>
      </c>
      <c r="AA15276">
        <v>15</v>
      </c>
    </row>
    <row r="15277" spans="25:27">
      <c r="Y15277">
        <v>620117</v>
      </c>
      <c r="Z15277" s="31">
        <v>44505</v>
      </c>
      <c r="AA15277">
        <v>6</v>
      </c>
    </row>
    <row r="15278" spans="25:27">
      <c r="Y15278">
        <v>620117</v>
      </c>
      <c r="Z15278" s="31">
        <v>44506</v>
      </c>
      <c r="AA15278">
        <v>23</v>
      </c>
    </row>
    <row r="15279" spans="25:27">
      <c r="Y15279">
        <v>620117</v>
      </c>
      <c r="Z15279" s="31">
        <v>44507</v>
      </c>
      <c r="AA15279">
        <v>15</v>
      </c>
    </row>
    <row r="15280" spans="25:27">
      <c r="Y15280">
        <v>620117</v>
      </c>
      <c r="Z15280" s="31">
        <v>44508</v>
      </c>
      <c r="AA15280">
        <v>15</v>
      </c>
    </row>
    <row r="15281" spans="25:27">
      <c r="Y15281">
        <v>620117</v>
      </c>
      <c r="Z15281" s="31">
        <v>44509</v>
      </c>
      <c r="AA15281">
        <v>23</v>
      </c>
    </row>
    <row r="15282" spans="25:27">
      <c r="Y15282">
        <v>620117</v>
      </c>
      <c r="Z15282" s="31">
        <v>44510</v>
      </c>
      <c r="AA15282">
        <v>18</v>
      </c>
    </row>
    <row r="15283" spans="25:27">
      <c r="Y15283">
        <v>620117</v>
      </c>
      <c r="Z15283" s="31">
        <v>44511</v>
      </c>
      <c r="AA15283">
        <v>20</v>
      </c>
    </row>
    <row r="15284" spans="25:27">
      <c r="Y15284">
        <v>620117</v>
      </c>
      <c r="Z15284" s="31">
        <v>44512</v>
      </c>
      <c r="AA15284">
        <v>16</v>
      </c>
    </row>
    <row r="15285" spans="25:27">
      <c r="Y15285">
        <v>620117</v>
      </c>
      <c r="Z15285" s="31">
        <v>44513</v>
      </c>
      <c r="AA15285">
        <v>14</v>
      </c>
    </row>
    <row r="15286" spans="25:27">
      <c r="Y15286">
        <v>620117</v>
      </c>
      <c r="Z15286" s="31">
        <v>44514</v>
      </c>
      <c r="AA15286">
        <v>21</v>
      </c>
    </row>
    <row r="15287" spans="25:27">
      <c r="Y15287">
        <v>620117</v>
      </c>
      <c r="Z15287" s="31">
        <v>44515</v>
      </c>
      <c r="AA15287">
        <v>0</v>
      </c>
    </row>
    <row r="15288" spans="25:27">
      <c r="Y15288">
        <v>620117</v>
      </c>
      <c r="Z15288" s="31">
        <v>44516</v>
      </c>
      <c r="AA15288">
        <v>0</v>
      </c>
    </row>
    <row r="15289" spans="25:27">
      <c r="Y15289">
        <v>620117</v>
      </c>
      <c r="Z15289" s="31">
        <v>44517</v>
      </c>
      <c r="AA15289">
        <v>16</v>
      </c>
    </row>
    <row r="15290" spans="25:27">
      <c r="Y15290">
        <v>620117</v>
      </c>
      <c r="Z15290" s="31">
        <v>44518</v>
      </c>
      <c r="AA15290">
        <v>17</v>
      </c>
    </row>
    <row r="15291" spans="25:27">
      <c r="Y15291">
        <v>620117</v>
      </c>
      <c r="Z15291" s="31">
        <v>44519</v>
      </c>
      <c r="AA15291">
        <v>18</v>
      </c>
    </row>
    <row r="15292" spans="25:27">
      <c r="Y15292">
        <v>620117</v>
      </c>
      <c r="Z15292" s="31">
        <v>44520</v>
      </c>
      <c r="AA15292">
        <v>0</v>
      </c>
    </row>
    <row r="15293" spans="25:27">
      <c r="Y15293">
        <v>620117</v>
      </c>
      <c r="Z15293" s="31">
        <v>44521</v>
      </c>
      <c r="AA15293">
        <v>14</v>
      </c>
    </row>
    <row r="15294" spans="25:27">
      <c r="Y15294">
        <v>620117</v>
      </c>
      <c r="Z15294" s="31">
        <v>44522</v>
      </c>
      <c r="AA15294">
        <v>13</v>
      </c>
    </row>
    <row r="15295" spans="25:27">
      <c r="Y15295">
        <v>620117</v>
      </c>
      <c r="Z15295" s="31">
        <v>44523</v>
      </c>
      <c r="AA15295">
        <v>18</v>
      </c>
    </row>
    <row r="15296" spans="25:27">
      <c r="Y15296">
        <v>620117</v>
      </c>
      <c r="Z15296" s="31">
        <v>44524</v>
      </c>
      <c r="AA15296">
        <v>0</v>
      </c>
    </row>
    <row r="15297" spans="25:27">
      <c r="Y15297">
        <v>620117</v>
      </c>
      <c r="Z15297" s="31">
        <v>44525</v>
      </c>
      <c r="AA15297">
        <v>0</v>
      </c>
    </row>
    <row r="15298" spans="25:27">
      <c r="Y15298">
        <v>620117</v>
      </c>
      <c r="Z15298" s="31">
        <v>44526</v>
      </c>
      <c r="AA15298">
        <v>0</v>
      </c>
    </row>
    <row r="15299" spans="25:27">
      <c r="Y15299">
        <v>620117</v>
      </c>
      <c r="Z15299" s="31">
        <v>44527</v>
      </c>
      <c r="AA15299">
        <v>0</v>
      </c>
    </row>
    <row r="15300" spans="25:27">
      <c r="Y15300">
        <v>620117</v>
      </c>
      <c r="Z15300" s="31">
        <v>44528</v>
      </c>
      <c r="AA15300">
        <v>17</v>
      </c>
    </row>
    <row r="15301" spans="25:27">
      <c r="Y15301">
        <v>620117</v>
      </c>
      <c r="Z15301" s="31">
        <v>44529</v>
      </c>
      <c r="AA15301">
        <v>20</v>
      </c>
    </row>
    <row r="15302" spans="25:27">
      <c r="Y15302">
        <v>620117</v>
      </c>
      <c r="Z15302" s="31">
        <v>44530</v>
      </c>
      <c r="AA15302">
        <v>20</v>
      </c>
    </row>
    <row r="15303" spans="25:27">
      <c r="Y15303">
        <v>620117</v>
      </c>
      <c r="Z15303" s="31">
        <v>44531</v>
      </c>
      <c r="AA15303">
        <v>13</v>
      </c>
    </row>
    <row r="15304" spans="25:27">
      <c r="Y15304">
        <v>620117</v>
      </c>
      <c r="Z15304" s="31">
        <v>44532</v>
      </c>
      <c r="AA15304">
        <v>20</v>
      </c>
    </row>
    <row r="15305" spans="25:27">
      <c r="Y15305">
        <v>620117</v>
      </c>
      <c r="Z15305" s="31">
        <v>44533</v>
      </c>
      <c r="AA15305">
        <v>20</v>
      </c>
    </row>
    <row r="15306" spans="25:27">
      <c r="Y15306">
        <v>620117</v>
      </c>
      <c r="Z15306" s="31">
        <v>44534</v>
      </c>
      <c r="AA15306">
        <v>19</v>
      </c>
    </row>
    <row r="15307" spans="25:27">
      <c r="Y15307">
        <v>620117</v>
      </c>
      <c r="Z15307" s="31">
        <v>44535</v>
      </c>
      <c r="AA15307">
        <v>20</v>
      </c>
    </row>
    <row r="15308" spans="25:27">
      <c r="Y15308">
        <v>620117</v>
      </c>
      <c r="Z15308" s="31">
        <v>44536</v>
      </c>
      <c r="AA15308">
        <v>5</v>
      </c>
    </row>
    <row r="15309" spans="25:27">
      <c r="Y15309">
        <v>620117</v>
      </c>
      <c r="Z15309" s="31">
        <v>44537</v>
      </c>
      <c r="AA15309">
        <v>24</v>
      </c>
    </row>
    <row r="15310" spans="25:27">
      <c r="Y15310">
        <v>620117</v>
      </c>
      <c r="Z15310" s="31">
        <v>44538</v>
      </c>
      <c r="AA15310">
        <v>16</v>
      </c>
    </row>
    <row r="15311" spans="25:27">
      <c r="Y15311">
        <v>620117</v>
      </c>
      <c r="Z15311" s="31">
        <v>44539</v>
      </c>
      <c r="AA15311">
        <v>16</v>
      </c>
    </row>
    <row r="15312" spans="25:27">
      <c r="Y15312">
        <v>620117</v>
      </c>
      <c r="Z15312" s="31">
        <v>44540</v>
      </c>
      <c r="AA15312">
        <v>13</v>
      </c>
    </row>
    <row r="15313" spans="25:27">
      <c r="Y15313">
        <v>620117</v>
      </c>
      <c r="Z15313" s="31">
        <v>44541</v>
      </c>
      <c r="AA15313">
        <v>15</v>
      </c>
    </row>
    <row r="15314" spans="25:27">
      <c r="Y15314">
        <v>620117</v>
      </c>
      <c r="Z15314" s="31">
        <v>44542</v>
      </c>
      <c r="AA15314">
        <v>11</v>
      </c>
    </row>
    <row r="15315" spans="25:27">
      <c r="Y15315">
        <v>620117</v>
      </c>
      <c r="Z15315" s="31">
        <v>44543</v>
      </c>
      <c r="AA15315">
        <v>15</v>
      </c>
    </row>
    <row r="15316" spans="25:27">
      <c r="Y15316">
        <v>620117</v>
      </c>
      <c r="Z15316" s="31">
        <v>44544</v>
      </c>
      <c r="AA15316">
        <v>0</v>
      </c>
    </row>
    <row r="15317" spans="25:27">
      <c r="Y15317">
        <v>620117</v>
      </c>
      <c r="Z15317" s="31">
        <v>44545</v>
      </c>
      <c r="AA15317">
        <v>6</v>
      </c>
    </row>
    <row r="15318" spans="25:27">
      <c r="Y15318">
        <v>620117</v>
      </c>
      <c r="Z15318" s="31">
        <v>44546</v>
      </c>
      <c r="AA15318">
        <v>21</v>
      </c>
    </row>
    <row r="15319" spans="25:27">
      <c r="Y15319">
        <v>620117</v>
      </c>
      <c r="Z15319" s="31">
        <v>44547</v>
      </c>
      <c r="AA15319">
        <v>21</v>
      </c>
    </row>
    <row r="15320" spans="25:27">
      <c r="Y15320">
        <v>620117</v>
      </c>
      <c r="Z15320" s="31">
        <v>44548</v>
      </c>
      <c r="AA15320">
        <v>18</v>
      </c>
    </row>
    <row r="15321" spans="25:27">
      <c r="Y15321">
        <v>620117</v>
      </c>
      <c r="Z15321" s="31">
        <v>44549</v>
      </c>
      <c r="AA15321">
        <v>20</v>
      </c>
    </row>
    <row r="15322" spans="25:27">
      <c r="Y15322">
        <v>620117</v>
      </c>
      <c r="Z15322" s="31">
        <v>44550</v>
      </c>
      <c r="AA15322">
        <v>18</v>
      </c>
    </row>
    <row r="15323" spans="25:27">
      <c r="Y15323">
        <v>620117</v>
      </c>
      <c r="Z15323" s="31">
        <v>44551</v>
      </c>
      <c r="AA15323">
        <v>20</v>
      </c>
    </row>
    <row r="15324" spans="25:27">
      <c r="Y15324">
        <v>620117</v>
      </c>
      <c r="Z15324" s="31">
        <v>44552</v>
      </c>
      <c r="AA15324">
        <v>20</v>
      </c>
    </row>
    <row r="15325" spans="25:27">
      <c r="Y15325">
        <v>620117</v>
      </c>
      <c r="Z15325" s="31">
        <v>44553</v>
      </c>
      <c r="AA15325">
        <v>19</v>
      </c>
    </row>
    <row r="15326" spans="25:27">
      <c r="Y15326">
        <v>620117</v>
      </c>
      <c r="Z15326" s="31">
        <v>44554</v>
      </c>
      <c r="AA15326">
        <v>0</v>
      </c>
    </row>
    <row r="15327" spans="25:27">
      <c r="Y15327">
        <v>620117</v>
      </c>
      <c r="Z15327" s="31">
        <v>44555</v>
      </c>
      <c r="AA15327">
        <v>10</v>
      </c>
    </row>
    <row r="15328" spans="25:27">
      <c r="Y15328">
        <v>620117</v>
      </c>
      <c r="Z15328" s="31">
        <v>44556</v>
      </c>
      <c r="AA15328">
        <v>19</v>
      </c>
    </row>
    <row r="15329" spans="25:27">
      <c r="Y15329">
        <v>620117</v>
      </c>
      <c r="Z15329" s="31">
        <v>44557</v>
      </c>
      <c r="AA15329">
        <v>19</v>
      </c>
    </row>
    <row r="15330" spans="25:27">
      <c r="Y15330">
        <v>620117</v>
      </c>
      <c r="Z15330" s="31">
        <v>44558</v>
      </c>
      <c r="AA15330">
        <v>0</v>
      </c>
    </row>
    <row r="15331" spans="25:27">
      <c r="Y15331">
        <v>620117</v>
      </c>
      <c r="Z15331" s="31">
        <v>44559</v>
      </c>
      <c r="AA15331">
        <v>0</v>
      </c>
    </row>
    <row r="15332" spans="25:27">
      <c r="Y15332">
        <v>620117</v>
      </c>
      <c r="Z15332" s="31">
        <v>44560</v>
      </c>
      <c r="AA15332">
        <v>19</v>
      </c>
    </row>
    <row r="15333" spans="25:27">
      <c r="Y15333">
        <v>620117</v>
      </c>
      <c r="Z15333" s="31">
        <v>44561</v>
      </c>
      <c r="AA15333">
        <v>18</v>
      </c>
    </row>
    <row r="15334" spans="25:27">
      <c r="Y15334">
        <v>620117</v>
      </c>
      <c r="Z15334" s="31">
        <v>44562</v>
      </c>
      <c r="AA15334">
        <v>15</v>
      </c>
    </row>
    <row r="15335" spans="25:27">
      <c r="Y15335">
        <v>620117</v>
      </c>
      <c r="Z15335" s="31">
        <v>44563</v>
      </c>
      <c r="AA15335">
        <v>0</v>
      </c>
    </row>
    <row r="15336" spans="25:27">
      <c r="Y15336">
        <v>620117</v>
      </c>
      <c r="Z15336" s="31">
        <v>44564</v>
      </c>
      <c r="AA15336">
        <v>0</v>
      </c>
    </row>
    <row r="15337" spans="25:27">
      <c r="Y15337">
        <v>620117</v>
      </c>
      <c r="Z15337" s="31">
        <v>44565</v>
      </c>
      <c r="AA15337">
        <v>0</v>
      </c>
    </row>
    <row r="15338" spans="25:27">
      <c r="Y15338">
        <v>620117</v>
      </c>
      <c r="Z15338" s="31">
        <v>44566</v>
      </c>
      <c r="AA15338">
        <v>12</v>
      </c>
    </row>
    <row r="15339" spans="25:27">
      <c r="Y15339">
        <v>620117</v>
      </c>
      <c r="Z15339" s="31">
        <v>44567</v>
      </c>
      <c r="AA15339">
        <v>21</v>
      </c>
    </row>
    <row r="15340" spans="25:27">
      <c r="Y15340">
        <v>620117</v>
      </c>
      <c r="Z15340" s="31">
        <v>44568</v>
      </c>
      <c r="AA15340">
        <v>0</v>
      </c>
    </row>
    <row r="15341" spans="25:27">
      <c r="Y15341">
        <v>620117</v>
      </c>
      <c r="Z15341" s="31">
        <v>44569</v>
      </c>
      <c r="AA15341">
        <v>0</v>
      </c>
    </row>
    <row r="15342" spans="25:27">
      <c r="Y15342">
        <v>620117</v>
      </c>
      <c r="Z15342" s="31">
        <v>44570</v>
      </c>
      <c r="AA15342">
        <v>0</v>
      </c>
    </row>
    <row r="15343" spans="25:27">
      <c r="Y15343">
        <v>620117</v>
      </c>
      <c r="Z15343" s="31">
        <v>44571</v>
      </c>
      <c r="AA15343">
        <v>0</v>
      </c>
    </row>
    <row r="15344" spans="25:27">
      <c r="Y15344">
        <v>620117</v>
      </c>
      <c r="Z15344" s="31">
        <v>44572</v>
      </c>
      <c r="AA15344">
        <v>11</v>
      </c>
    </row>
    <row r="15345" spans="25:27">
      <c r="Y15345">
        <v>620117</v>
      </c>
      <c r="Z15345" s="31">
        <v>44573</v>
      </c>
      <c r="AA15345">
        <v>19</v>
      </c>
    </row>
    <row r="15346" spans="25:27">
      <c r="Y15346">
        <v>620117</v>
      </c>
      <c r="Z15346" s="31">
        <v>44574</v>
      </c>
      <c r="AA15346">
        <v>18</v>
      </c>
    </row>
    <row r="15347" spans="25:27">
      <c r="Y15347">
        <v>620117</v>
      </c>
      <c r="Z15347" s="31">
        <v>44575</v>
      </c>
      <c r="AA15347">
        <v>18</v>
      </c>
    </row>
    <row r="15348" spans="25:27">
      <c r="Y15348">
        <v>620117</v>
      </c>
      <c r="Z15348" s="31">
        <v>44576</v>
      </c>
      <c r="AA15348">
        <v>0</v>
      </c>
    </row>
    <row r="15349" spans="25:27">
      <c r="Y15349">
        <v>620117</v>
      </c>
      <c r="Z15349" s="31">
        <v>44577</v>
      </c>
      <c r="AA15349">
        <v>0</v>
      </c>
    </row>
    <row r="15350" spans="25:27">
      <c r="Y15350">
        <v>620117</v>
      </c>
      <c r="Z15350" s="31">
        <v>44578</v>
      </c>
      <c r="AA15350">
        <v>7</v>
      </c>
    </row>
    <row r="15351" spans="25:27">
      <c r="Y15351">
        <v>620117</v>
      </c>
      <c r="Z15351" s="31">
        <v>44579</v>
      </c>
      <c r="AA15351">
        <v>17</v>
      </c>
    </row>
    <row r="15352" spans="25:27">
      <c r="Y15352">
        <v>620117</v>
      </c>
      <c r="Z15352" s="31">
        <v>44580</v>
      </c>
      <c r="AA15352">
        <v>0</v>
      </c>
    </row>
    <row r="15353" spans="25:27">
      <c r="Y15353">
        <v>620117</v>
      </c>
      <c r="Z15353" s="31">
        <v>44581</v>
      </c>
      <c r="AA15353">
        <v>17</v>
      </c>
    </row>
    <row r="15354" spans="25:27">
      <c r="Y15354">
        <v>620117</v>
      </c>
      <c r="Z15354" s="31">
        <v>44582</v>
      </c>
      <c r="AA15354">
        <v>19</v>
      </c>
    </row>
    <row r="15355" spans="25:27">
      <c r="Y15355">
        <v>620117</v>
      </c>
      <c r="Z15355" s="31">
        <v>44583</v>
      </c>
      <c r="AA15355">
        <v>17</v>
      </c>
    </row>
    <row r="15356" spans="25:27">
      <c r="Y15356">
        <v>620117</v>
      </c>
      <c r="Z15356" s="31">
        <v>44584</v>
      </c>
      <c r="AA15356">
        <v>20</v>
      </c>
    </row>
    <row r="15357" spans="25:27">
      <c r="Y15357">
        <v>620117</v>
      </c>
      <c r="Z15357" s="31">
        <v>44585</v>
      </c>
      <c r="AA15357">
        <v>19</v>
      </c>
    </row>
    <row r="15358" spans="25:27">
      <c r="Y15358">
        <v>620117</v>
      </c>
      <c r="Z15358" s="31">
        <v>44586</v>
      </c>
      <c r="AA15358">
        <v>19</v>
      </c>
    </row>
    <row r="15359" spans="25:27">
      <c r="Y15359">
        <v>620117</v>
      </c>
      <c r="Z15359" s="31">
        <v>44587</v>
      </c>
      <c r="AA15359">
        <v>19</v>
      </c>
    </row>
    <row r="15360" spans="25:27">
      <c r="Y15360">
        <v>620117</v>
      </c>
      <c r="Z15360" s="31">
        <v>44588</v>
      </c>
      <c r="AA15360">
        <v>18</v>
      </c>
    </row>
    <row r="15361" spans="25:27">
      <c r="Y15361">
        <v>620117</v>
      </c>
      <c r="Z15361" s="31">
        <v>44589</v>
      </c>
      <c r="AA15361">
        <v>0</v>
      </c>
    </row>
    <row r="15362" spans="25:27">
      <c r="Y15362">
        <v>620117</v>
      </c>
      <c r="Z15362" s="31">
        <v>44590</v>
      </c>
      <c r="AA15362">
        <v>0</v>
      </c>
    </row>
    <row r="15363" spans="25:27">
      <c r="Y15363">
        <v>620117</v>
      </c>
      <c r="Z15363" s="31">
        <v>44591</v>
      </c>
      <c r="AA15363">
        <v>0</v>
      </c>
    </row>
    <row r="15364" spans="25:27">
      <c r="Y15364">
        <v>620117</v>
      </c>
      <c r="Z15364" s="31">
        <v>44592</v>
      </c>
      <c r="AA15364">
        <v>0</v>
      </c>
    </row>
    <row r="15365" spans="25:27">
      <c r="Y15365">
        <v>620117</v>
      </c>
      <c r="Z15365" s="31">
        <v>44593</v>
      </c>
      <c r="AA15365">
        <v>0</v>
      </c>
    </row>
    <row r="15366" spans="25:27">
      <c r="Y15366">
        <v>620117</v>
      </c>
      <c r="Z15366" s="31">
        <v>44594</v>
      </c>
      <c r="AA15366">
        <v>0</v>
      </c>
    </row>
    <row r="15367" spans="25:27">
      <c r="Y15367">
        <v>620117</v>
      </c>
      <c r="Z15367" s="31">
        <v>44595</v>
      </c>
      <c r="AA15367">
        <v>0</v>
      </c>
    </row>
    <row r="15368" spans="25:27">
      <c r="Y15368">
        <v>620117</v>
      </c>
      <c r="Z15368" s="31">
        <v>44596</v>
      </c>
      <c r="AA15368">
        <v>0</v>
      </c>
    </row>
    <row r="15369" spans="25:27">
      <c r="Y15369">
        <v>620117</v>
      </c>
      <c r="Z15369" s="31">
        <v>44597</v>
      </c>
      <c r="AA15369">
        <v>0</v>
      </c>
    </row>
    <row r="15370" spans="25:27">
      <c r="Y15370">
        <v>620117</v>
      </c>
      <c r="Z15370" s="31">
        <v>44598</v>
      </c>
      <c r="AA15370">
        <v>0</v>
      </c>
    </row>
    <row r="15371" spans="25:27">
      <c r="Y15371">
        <v>620117</v>
      </c>
      <c r="Z15371" s="31">
        <v>44599</v>
      </c>
      <c r="AA15371">
        <v>0</v>
      </c>
    </row>
    <row r="15372" spans="25:27">
      <c r="Y15372">
        <v>620117</v>
      </c>
      <c r="Z15372" s="31">
        <v>44600</v>
      </c>
      <c r="AA15372">
        <v>0</v>
      </c>
    </row>
    <row r="15373" spans="25:27">
      <c r="Y15373">
        <v>620117</v>
      </c>
      <c r="Z15373" s="31">
        <v>44601</v>
      </c>
      <c r="AA15373">
        <v>0</v>
      </c>
    </row>
    <row r="15374" spans="25:27">
      <c r="Y15374">
        <v>620117</v>
      </c>
      <c r="Z15374" s="31">
        <v>44602</v>
      </c>
      <c r="AA15374">
        <v>0</v>
      </c>
    </row>
    <row r="15375" spans="25:27">
      <c r="Y15375">
        <v>620117</v>
      </c>
      <c r="Z15375" s="31">
        <v>44603</v>
      </c>
      <c r="AA15375">
        <v>0</v>
      </c>
    </row>
    <row r="15376" spans="25:27">
      <c r="Y15376">
        <v>620117</v>
      </c>
      <c r="Z15376" s="31">
        <v>44604</v>
      </c>
      <c r="AA15376">
        <v>0</v>
      </c>
    </row>
    <row r="15377" spans="25:27">
      <c r="Y15377">
        <v>620117</v>
      </c>
      <c r="Z15377" s="31">
        <v>44605</v>
      </c>
      <c r="AA15377">
        <v>0</v>
      </c>
    </row>
    <row r="15378" spans="25:27">
      <c r="Y15378">
        <v>620117</v>
      </c>
      <c r="Z15378" s="31">
        <v>44606</v>
      </c>
      <c r="AA15378">
        <v>0</v>
      </c>
    </row>
    <row r="15379" spans="25:27">
      <c r="Y15379">
        <v>620117</v>
      </c>
      <c r="Z15379" s="31">
        <v>44607</v>
      </c>
      <c r="AA15379">
        <v>16</v>
      </c>
    </row>
    <row r="15380" spans="25:27">
      <c r="Y15380">
        <v>620117</v>
      </c>
      <c r="Z15380" s="31">
        <v>44608</v>
      </c>
      <c r="AA15380">
        <v>0</v>
      </c>
    </row>
    <row r="15381" spans="25:27">
      <c r="Y15381">
        <v>620117</v>
      </c>
      <c r="Z15381" s="31">
        <v>44609</v>
      </c>
      <c r="AA15381">
        <v>16</v>
      </c>
    </row>
    <row r="15382" spans="25:27">
      <c r="Y15382">
        <v>620117</v>
      </c>
      <c r="Z15382" s="31">
        <v>44610</v>
      </c>
      <c r="AA15382">
        <v>17</v>
      </c>
    </row>
    <row r="15383" spans="25:27">
      <c r="Y15383">
        <v>620117</v>
      </c>
      <c r="Z15383" s="31">
        <v>44611</v>
      </c>
      <c r="AA15383">
        <v>10</v>
      </c>
    </row>
    <row r="15384" spans="25:27">
      <c r="Y15384">
        <v>620117</v>
      </c>
      <c r="Z15384" s="31">
        <v>44612</v>
      </c>
      <c r="AA15384">
        <v>7</v>
      </c>
    </row>
    <row r="15385" spans="25:27">
      <c r="Y15385">
        <v>620117</v>
      </c>
      <c r="Z15385" s="31">
        <v>44613</v>
      </c>
      <c r="AA15385">
        <v>7</v>
      </c>
    </row>
    <row r="15386" spans="25:27">
      <c r="Y15386">
        <v>620117</v>
      </c>
      <c r="Z15386" s="31">
        <v>44614</v>
      </c>
      <c r="AA15386">
        <v>8</v>
      </c>
    </row>
    <row r="15387" spans="25:27">
      <c r="Y15387">
        <v>620117</v>
      </c>
      <c r="Z15387" s="31">
        <v>44615</v>
      </c>
      <c r="AA15387">
        <v>7</v>
      </c>
    </row>
    <row r="15388" spans="25:27">
      <c r="Y15388">
        <v>620117</v>
      </c>
      <c r="Z15388" s="31">
        <v>44616</v>
      </c>
      <c r="AA15388">
        <v>7</v>
      </c>
    </row>
    <row r="15389" spans="25:27">
      <c r="Y15389">
        <v>620117</v>
      </c>
      <c r="Z15389" s="31">
        <v>44617</v>
      </c>
      <c r="AA15389">
        <v>17</v>
      </c>
    </row>
    <row r="15390" spans="25:27">
      <c r="Y15390">
        <v>620117</v>
      </c>
      <c r="Z15390" s="31">
        <v>44618</v>
      </c>
      <c r="AA15390">
        <v>13</v>
      </c>
    </row>
    <row r="15391" spans="25:27">
      <c r="Y15391">
        <v>620117</v>
      </c>
      <c r="Z15391" s="31">
        <v>44619</v>
      </c>
      <c r="AA15391">
        <v>0</v>
      </c>
    </row>
    <row r="15392" spans="25:27">
      <c r="Y15392">
        <v>620117</v>
      </c>
      <c r="Z15392" s="31">
        <v>44620</v>
      </c>
      <c r="AA15392">
        <v>0</v>
      </c>
    </row>
    <row r="15393" spans="25:27">
      <c r="Y15393">
        <v>620117</v>
      </c>
      <c r="Z15393" s="31">
        <v>44621</v>
      </c>
      <c r="AA15393">
        <v>0</v>
      </c>
    </row>
    <row r="15394" spans="25:27">
      <c r="Y15394">
        <v>620117</v>
      </c>
      <c r="Z15394" s="31">
        <v>44622</v>
      </c>
      <c r="AA15394">
        <v>0</v>
      </c>
    </row>
    <row r="15395" spans="25:27">
      <c r="Y15395">
        <v>620117</v>
      </c>
      <c r="Z15395" s="31">
        <v>44623</v>
      </c>
      <c r="AA15395">
        <v>0</v>
      </c>
    </row>
    <row r="15396" spans="25:27">
      <c r="Y15396">
        <v>620117</v>
      </c>
      <c r="Z15396" s="31">
        <v>44624</v>
      </c>
      <c r="AA15396">
        <v>0</v>
      </c>
    </row>
    <row r="15397" spans="25:27">
      <c r="Y15397">
        <v>620117</v>
      </c>
      <c r="Z15397" s="31">
        <v>44625</v>
      </c>
      <c r="AA15397">
        <v>9</v>
      </c>
    </row>
    <row r="15398" spans="25:27">
      <c r="Y15398">
        <v>620117</v>
      </c>
      <c r="Z15398" s="31">
        <v>44626</v>
      </c>
      <c r="AA15398">
        <v>8</v>
      </c>
    </row>
    <row r="15399" spans="25:27">
      <c r="Y15399">
        <v>620117</v>
      </c>
      <c r="Z15399" s="31">
        <v>44627</v>
      </c>
      <c r="AA15399">
        <v>0</v>
      </c>
    </row>
    <row r="15400" spans="25:27">
      <c r="Y15400">
        <v>620117</v>
      </c>
      <c r="Z15400" s="31">
        <v>44628</v>
      </c>
      <c r="AA15400">
        <v>0</v>
      </c>
    </row>
    <row r="15401" spans="25:27">
      <c r="Y15401">
        <v>620117</v>
      </c>
      <c r="Z15401" s="31">
        <v>44629</v>
      </c>
      <c r="AA15401">
        <v>0</v>
      </c>
    </row>
    <row r="15402" spans="25:27">
      <c r="Y15402">
        <v>620117</v>
      </c>
      <c r="Z15402" s="31">
        <v>44630</v>
      </c>
      <c r="AA15402">
        <v>0</v>
      </c>
    </row>
    <row r="15403" spans="25:27">
      <c r="Y15403">
        <v>620117</v>
      </c>
      <c r="Z15403" s="31">
        <v>44631</v>
      </c>
      <c r="AA15403">
        <v>0</v>
      </c>
    </row>
    <row r="15404" spans="25:27">
      <c r="Y15404">
        <v>620117</v>
      </c>
      <c r="Z15404" s="31">
        <v>44632</v>
      </c>
      <c r="AA15404">
        <v>0</v>
      </c>
    </row>
    <row r="15405" spans="25:27">
      <c r="Y15405">
        <v>620117</v>
      </c>
      <c r="Z15405" s="31">
        <v>44633</v>
      </c>
      <c r="AA15405">
        <v>0</v>
      </c>
    </row>
    <row r="15406" spans="25:27">
      <c r="Y15406">
        <v>620117</v>
      </c>
      <c r="Z15406" s="31">
        <v>44634</v>
      </c>
      <c r="AA15406">
        <v>0</v>
      </c>
    </row>
    <row r="15407" spans="25:27">
      <c r="Y15407">
        <v>620117</v>
      </c>
      <c r="Z15407" s="31">
        <v>44635</v>
      </c>
      <c r="AA15407">
        <v>0</v>
      </c>
    </row>
    <row r="15408" spans="25:27">
      <c r="Y15408">
        <v>620117</v>
      </c>
      <c r="Z15408" s="31">
        <v>44636</v>
      </c>
      <c r="AA15408">
        <v>0</v>
      </c>
    </row>
    <row r="15409" spans="25:27">
      <c r="Y15409">
        <v>620117</v>
      </c>
      <c r="Z15409" s="31">
        <v>44637</v>
      </c>
      <c r="AA15409">
        <v>0</v>
      </c>
    </row>
    <row r="15410" spans="25:27">
      <c r="Y15410">
        <v>620117</v>
      </c>
      <c r="Z15410" s="31">
        <v>44638</v>
      </c>
      <c r="AA15410">
        <v>0</v>
      </c>
    </row>
    <row r="15411" spans="25:27">
      <c r="Y15411">
        <v>620117</v>
      </c>
      <c r="Z15411" s="31">
        <v>44639</v>
      </c>
      <c r="AA15411">
        <v>0</v>
      </c>
    </row>
    <row r="15412" spans="25:27">
      <c r="Y15412">
        <v>620117</v>
      </c>
      <c r="Z15412" s="31">
        <v>44640</v>
      </c>
      <c r="AA15412">
        <v>0</v>
      </c>
    </row>
    <row r="15413" spans="25:27">
      <c r="Y15413">
        <v>620117</v>
      </c>
      <c r="Z15413" s="31">
        <v>44641</v>
      </c>
      <c r="AA15413">
        <v>0</v>
      </c>
    </row>
    <row r="15414" spans="25:27">
      <c r="Y15414">
        <v>620117</v>
      </c>
      <c r="Z15414" s="31">
        <v>44642</v>
      </c>
      <c r="AA15414">
        <v>0</v>
      </c>
    </row>
    <row r="15415" spans="25:27">
      <c r="Y15415">
        <v>620117</v>
      </c>
      <c r="Z15415" s="31">
        <v>44643</v>
      </c>
      <c r="AA15415">
        <v>0</v>
      </c>
    </row>
    <row r="15416" spans="25:27">
      <c r="Y15416">
        <v>620117</v>
      </c>
      <c r="Z15416" s="31">
        <v>44644</v>
      </c>
      <c r="AA15416">
        <v>7</v>
      </c>
    </row>
    <row r="15417" spans="25:27">
      <c r="Y15417">
        <v>620117</v>
      </c>
      <c r="Z15417" s="31">
        <v>44645</v>
      </c>
      <c r="AA15417">
        <v>4</v>
      </c>
    </row>
    <row r="15418" spans="25:27">
      <c r="Y15418">
        <v>620117</v>
      </c>
      <c r="Z15418" s="31">
        <v>44646</v>
      </c>
      <c r="AA15418">
        <v>7</v>
      </c>
    </row>
    <row r="15419" spans="25:27">
      <c r="Y15419">
        <v>620117</v>
      </c>
      <c r="Z15419" s="31">
        <v>44647</v>
      </c>
      <c r="AA15419">
        <v>3</v>
      </c>
    </row>
    <row r="15420" spans="25:27">
      <c r="Y15420">
        <v>620117</v>
      </c>
      <c r="Z15420" s="31">
        <v>44648</v>
      </c>
      <c r="AA15420">
        <v>22</v>
      </c>
    </row>
    <row r="15421" spans="25:27">
      <c r="Y15421">
        <v>620117</v>
      </c>
      <c r="Z15421" s="31">
        <v>44649</v>
      </c>
      <c r="AA15421">
        <v>14</v>
      </c>
    </row>
    <row r="15422" spans="25:27">
      <c r="Y15422">
        <v>620117</v>
      </c>
      <c r="Z15422" s="31">
        <v>44650</v>
      </c>
      <c r="AA15422">
        <v>5</v>
      </c>
    </row>
    <row r="15423" spans="25:27">
      <c r="Y15423">
        <v>620117</v>
      </c>
      <c r="Z15423" s="31">
        <v>44651</v>
      </c>
      <c r="AA15423">
        <v>15</v>
      </c>
    </row>
    <row r="15424" spans="25:27">
      <c r="Y15424">
        <v>620117</v>
      </c>
      <c r="Z15424" s="31">
        <v>44652</v>
      </c>
      <c r="AA15424">
        <v>10</v>
      </c>
    </row>
    <row r="15425" spans="25:27">
      <c r="Y15425">
        <v>620117</v>
      </c>
      <c r="Z15425" s="31">
        <v>44653</v>
      </c>
      <c r="AA15425">
        <v>7</v>
      </c>
    </row>
    <row r="15426" spans="25:27">
      <c r="Y15426">
        <v>620117</v>
      </c>
      <c r="Z15426" s="31">
        <v>44654</v>
      </c>
      <c r="AA15426">
        <v>14</v>
      </c>
    </row>
    <row r="15427" spans="25:27">
      <c r="Y15427">
        <v>620117</v>
      </c>
      <c r="Z15427" s="31">
        <v>44655</v>
      </c>
      <c r="AA15427">
        <v>19</v>
      </c>
    </row>
    <row r="15428" spans="25:27">
      <c r="Y15428">
        <v>620117</v>
      </c>
      <c r="Z15428" s="31">
        <v>44656</v>
      </c>
      <c r="AA15428">
        <v>18</v>
      </c>
    </row>
    <row r="15429" spans="25:27">
      <c r="Y15429">
        <v>620117</v>
      </c>
      <c r="Z15429" s="31">
        <v>44657</v>
      </c>
      <c r="AA15429">
        <v>14</v>
      </c>
    </row>
    <row r="15430" spans="25:27">
      <c r="Y15430">
        <v>620117</v>
      </c>
      <c r="Z15430" s="31">
        <v>44658</v>
      </c>
      <c r="AA15430">
        <v>12</v>
      </c>
    </row>
    <row r="15431" spans="25:27">
      <c r="Y15431">
        <v>620117</v>
      </c>
      <c r="Z15431" s="31">
        <v>44659</v>
      </c>
      <c r="AA15431">
        <v>10</v>
      </c>
    </row>
    <row r="15432" spans="25:27">
      <c r="Y15432">
        <v>620117</v>
      </c>
      <c r="Z15432" s="31">
        <v>44660</v>
      </c>
      <c r="AA15432">
        <v>0</v>
      </c>
    </row>
    <row r="15433" spans="25:27">
      <c r="Y15433">
        <v>620117</v>
      </c>
      <c r="Z15433" s="31">
        <v>44661</v>
      </c>
      <c r="AA15433">
        <v>0</v>
      </c>
    </row>
    <row r="15434" spans="25:27">
      <c r="Y15434">
        <v>620117</v>
      </c>
      <c r="Z15434" s="31">
        <v>44662</v>
      </c>
      <c r="AA15434">
        <v>0</v>
      </c>
    </row>
    <row r="15435" spans="25:27">
      <c r="Y15435">
        <v>620117</v>
      </c>
      <c r="Z15435" s="31">
        <v>44663</v>
      </c>
      <c r="AA15435">
        <v>0</v>
      </c>
    </row>
    <row r="15436" spans="25:27">
      <c r="Y15436">
        <v>620117</v>
      </c>
      <c r="Z15436" s="31">
        <v>44664</v>
      </c>
      <c r="AA15436">
        <v>0</v>
      </c>
    </row>
    <row r="15437" spans="25:27">
      <c r="Y15437">
        <v>620117</v>
      </c>
      <c r="Z15437" s="31">
        <v>44665</v>
      </c>
      <c r="AA15437">
        <v>0</v>
      </c>
    </row>
    <row r="15438" spans="25:27">
      <c r="Y15438">
        <v>620117</v>
      </c>
      <c r="Z15438" s="31">
        <v>44666</v>
      </c>
      <c r="AA15438">
        <v>0</v>
      </c>
    </row>
    <row r="15439" spans="25:27">
      <c r="Y15439">
        <v>620117</v>
      </c>
      <c r="Z15439" s="31">
        <v>44667</v>
      </c>
      <c r="AA15439">
        <v>0</v>
      </c>
    </row>
    <row r="15440" spans="25:27">
      <c r="Y15440">
        <v>620117</v>
      </c>
      <c r="Z15440" s="31">
        <v>44668</v>
      </c>
      <c r="AA15440">
        <v>0</v>
      </c>
    </row>
    <row r="15441" spans="25:27">
      <c r="Y15441">
        <v>620117</v>
      </c>
      <c r="Z15441" s="31">
        <v>44669</v>
      </c>
      <c r="AA15441">
        <v>0</v>
      </c>
    </row>
    <row r="15442" spans="25:27">
      <c r="Y15442">
        <v>620117</v>
      </c>
      <c r="Z15442" s="31">
        <v>44670</v>
      </c>
      <c r="AA15442">
        <v>12</v>
      </c>
    </row>
    <row r="15443" spans="25:27">
      <c r="Y15443">
        <v>620117</v>
      </c>
      <c r="Z15443" s="31">
        <v>44671</v>
      </c>
      <c r="AA15443">
        <v>0</v>
      </c>
    </row>
    <row r="15444" spans="25:27">
      <c r="Y15444">
        <v>620117</v>
      </c>
      <c r="Z15444" s="31">
        <v>44672</v>
      </c>
      <c r="AA15444">
        <v>0</v>
      </c>
    </row>
    <row r="15445" spans="25:27">
      <c r="Y15445">
        <v>620117</v>
      </c>
      <c r="Z15445" s="31">
        <v>44673</v>
      </c>
      <c r="AA15445">
        <v>0</v>
      </c>
    </row>
    <row r="15446" spans="25:27">
      <c r="Y15446">
        <v>620117</v>
      </c>
      <c r="Z15446" s="31">
        <v>44674</v>
      </c>
      <c r="AA15446">
        <v>0</v>
      </c>
    </row>
    <row r="15447" spans="25:27">
      <c r="Y15447">
        <v>620117</v>
      </c>
      <c r="Z15447" s="31">
        <v>44675</v>
      </c>
      <c r="AA15447">
        <v>14</v>
      </c>
    </row>
    <row r="15448" spans="25:27">
      <c r="Y15448">
        <v>620117</v>
      </c>
      <c r="Z15448" s="31">
        <v>44676</v>
      </c>
      <c r="AA15448">
        <v>0</v>
      </c>
    </row>
    <row r="15449" spans="25:27">
      <c r="Y15449">
        <v>620117</v>
      </c>
      <c r="Z15449" s="31">
        <v>44677</v>
      </c>
      <c r="AA15449">
        <v>0</v>
      </c>
    </row>
    <row r="15450" spans="25:27">
      <c r="Y15450">
        <v>620117</v>
      </c>
      <c r="Z15450" s="31">
        <v>44678</v>
      </c>
      <c r="AA15450">
        <v>0</v>
      </c>
    </row>
    <row r="15451" spans="25:27">
      <c r="Y15451">
        <v>620117</v>
      </c>
      <c r="Z15451" s="31">
        <v>44679</v>
      </c>
      <c r="AA15451">
        <v>8</v>
      </c>
    </row>
    <row r="15452" spans="25:27">
      <c r="Y15452">
        <v>620117</v>
      </c>
      <c r="Z15452" s="31">
        <v>44680</v>
      </c>
      <c r="AA15452">
        <v>7</v>
      </c>
    </row>
    <row r="15453" spans="25:27">
      <c r="Y15453">
        <v>620117</v>
      </c>
      <c r="Z15453" s="31">
        <v>44681</v>
      </c>
      <c r="AA15453">
        <v>11</v>
      </c>
    </row>
    <row r="15454" spans="25:27">
      <c r="Y15454">
        <v>620117</v>
      </c>
      <c r="Z15454" s="31">
        <v>44682</v>
      </c>
      <c r="AA15454">
        <v>1</v>
      </c>
    </row>
    <row r="15455" spans="25:27">
      <c r="Y15455">
        <v>620117</v>
      </c>
      <c r="Z15455" s="31">
        <v>44683</v>
      </c>
      <c r="AA15455">
        <v>12</v>
      </c>
    </row>
    <row r="15456" spans="25:27">
      <c r="Y15456">
        <v>620117</v>
      </c>
      <c r="Z15456" s="31">
        <v>44684</v>
      </c>
      <c r="AA15456">
        <v>19</v>
      </c>
    </row>
    <row r="15457" spans="25:27">
      <c r="Y15457">
        <v>620117</v>
      </c>
      <c r="Z15457" s="31">
        <v>44685</v>
      </c>
      <c r="AA15457">
        <v>3</v>
      </c>
    </row>
    <row r="15458" spans="25:27">
      <c r="Y15458">
        <v>620117</v>
      </c>
      <c r="Z15458" s="31">
        <v>44686</v>
      </c>
      <c r="AA15458">
        <v>13</v>
      </c>
    </row>
    <row r="15459" spans="25:27">
      <c r="Y15459">
        <v>620117</v>
      </c>
      <c r="Z15459" s="31">
        <v>44687</v>
      </c>
      <c r="AA15459">
        <v>13</v>
      </c>
    </row>
    <row r="15460" spans="25:27">
      <c r="Y15460">
        <v>620117</v>
      </c>
      <c r="Z15460" s="31">
        <v>44688</v>
      </c>
      <c r="AA15460">
        <v>7</v>
      </c>
    </row>
    <row r="15461" spans="25:27">
      <c r="Y15461">
        <v>620117</v>
      </c>
      <c r="Z15461" s="31">
        <v>44689</v>
      </c>
      <c r="AA15461">
        <v>5</v>
      </c>
    </row>
    <row r="15462" spans="25:27">
      <c r="Y15462">
        <v>620117</v>
      </c>
      <c r="Z15462" s="31">
        <v>44690</v>
      </c>
      <c r="AA15462">
        <v>16</v>
      </c>
    </row>
    <row r="15463" spans="25:27">
      <c r="Y15463">
        <v>620117</v>
      </c>
      <c r="Z15463" s="31">
        <v>44691</v>
      </c>
      <c r="AA15463">
        <v>0</v>
      </c>
    </row>
    <row r="15464" spans="25:27">
      <c r="Y15464">
        <v>620117</v>
      </c>
      <c r="Z15464" s="31">
        <v>44692</v>
      </c>
      <c r="AA15464">
        <v>0</v>
      </c>
    </row>
    <row r="15465" spans="25:27">
      <c r="Y15465">
        <v>620117</v>
      </c>
      <c r="Z15465" s="31">
        <v>44693</v>
      </c>
      <c r="AA15465">
        <v>0</v>
      </c>
    </row>
    <row r="15466" spans="25:27">
      <c r="Y15466">
        <v>620117</v>
      </c>
      <c r="Z15466" s="31">
        <v>44694</v>
      </c>
      <c r="AA15466">
        <v>0</v>
      </c>
    </row>
    <row r="15467" spans="25:27">
      <c r="Y15467">
        <v>620117</v>
      </c>
      <c r="Z15467" s="31">
        <v>44695</v>
      </c>
      <c r="AA15467">
        <v>0</v>
      </c>
    </row>
    <row r="15468" spans="25:27">
      <c r="Y15468">
        <v>620117</v>
      </c>
      <c r="Z15468" s="31">
        <v>44696</v>
      </c>
      <c r="AA15468">
        <v>0</v>
      </c>
    </row>
    <row r="15469" spans="25:27">
      <c r="Y15469">
        <v>620117</v>
      </c>
      <c r="Z15469" s="31">
        <v>44697</v>
      </c>
      <c r="AA15469">
        <v>0</v>
      </c>
    </row>
    <row r="15470" spans="25:27">
      <c r="Y15470">
        <v>620117</v>
      </c>
      <c r="Z15470" s="31">
        <v>44698</v>
      </c>
      <c r="AA15470">
        <v>0</v>
      </c>
    </row>
    <row r="15471" spans="25:27">
      <c r="Y15471">
        <v>620117</v>
      </c>
      <c r="Z15471" s="31">
        <v>44699</v>
      </c>
      <c r="AA15471">
        <v>11</v>
      </c>
    </row>
    <row r="15472" spans="25:27">
      <c r="Y15472">
        <v>620117</v>
      </c>
      <c r="Z15472" s="31">
        <v>44700</v>
      </c>
      <c r="AA15472">
        <v>11</v>
      </c>
    </row>
    <row r="15473" spans="25:27">
      <c r="Y15473">
        <v>620117</v>
      </c>
      <c r="Z15473" s="31">
        <v>44701</v>
      </c>
      <c r="AA15473">
        <v>10.5</v>
      </c>
    </row>
    <row r="15474" spans="25:27">
      <c r="Y15474">
        <v>620117</v>
      </c>
      <c r="Z15474" s="31">
        <v>44702</v>
      </c>
      <c r="AA15474">
        <v>3.3999999999996362</v>
      </c>
    </row>
    <row r="15475" spans="25:27">
      <c r="Y15475">
        <v>620117</v>
      </c>
      <c r="Z15475" s="31">
        <v>44703</v>
      </c>
      <c r="AA15475">
        <v>0</v>
      </c>
    </row>
    <row r="15476" spans="25:27">
      <c r="Y15476">
        <v>620117</v>
      </c>
      <c r="Z15476" s="31">
        <v>44704</v>
      </c>
      <c r="AA15476">
        <v>16.899999999999636</v>
      </c>
    </row>
    <row r="15477" spans="25:27">
      <c r="Y15477">
        <v>620117</v>
      </c>
      <c r="Z15477" s="31">
        <v>44705</v>
      </c>
      <c r="AA15477">
        <v>22.800000000001091</v>
      </c>
    </row>
    <row r="15478" spans="25:27">
      <c r="Y15478">
        <v>620117</v>
      </c>
      <c r="Z15478" s="31">
        <v>44706</v>
      </c>
      <c r="AA15478">
        <v>5.3999999999996362</v>
      </c>
    </row>
    <row r="15479" spans="25:27">
      <c r="Y15479">
        <v>620117</v>
      </c>
      <c r="Z15479" s="31">
        <v>44707</v>
      </c>
      <c r="AA15479">
        <v>1</v>
      </c>
    </row>
    <row r="15480" spans="25:27">
      <c r="Y15480">
        <v>620117</v>
      </c>
      <c r="Z15480" s="31">
        <v>44708</v>
      </c>
      <c r="AA15480">
        <v>8</v>
      </c>
    </row>
    <row r="15481" spans="25:27">
      <c r="Y15481">
        <v>620117</v>
      </c>
      <c r="Z15481" s="31">
        <v>44709</v>
      </c>
      <c r="AA15481">
        <v>7</v>
      </c>
    </row>
    <row r="15482" spans="25:27">
      <c r="Y15482">
        <v>620117</v>
      </c>
      <c r="Z15482" s="31">
        <v>44710</v>
      </c>
      <c r="AA15482">
        <v>14</v>
      </c>
    </row>
    <row r="15483" spans="25:27">
      <c r="Y15483">
        <v>620117</v>
      </c>
      <c r="Z15483" s="31">
        <v>44711</v>
      </c>
      <c r="AA15483">
        <v>6</v>
      </c>
    </row>
    <row r="15484" spans="25:27">
      <c r="Y15484">
        <v>620117</v>
      </c>
      <c r="Z15484" s="31">
        <v>44712</v>
      </c>
      <c r="AA15484">
        <v>14</v>
      </c>
    </row>
    <row r="15485" spans="25:27">
      <c r="Y15485">
        <v>620117</v>
      </c>
      <c r="Z15485" s="31">
        <v>44713</v>
      </c>
      <c r="AA15485">
        <v>0</v>
      </c>
    </row>
    <row r="15486" spans="25:27">
      <c r="Y15486">
        <v>620117</v>
      </c>
      <c r="Z15486" s="31">
        <v>44714</v>
      </c>
      <c r="AA15486">
        <v>9</v>
      </c>
    </row>
    <row r="15487" spans="25:27">
      <c r="Y15487">
        <v>620117</v>
      </c>
      <c r="Z15487" s="31">
        <v>44715</v>
      </c>
      <c r="AA15487">
        <v>13</v>
      </c>
    </row>
    <row r="15488" spans="25:27">
      <c r="Y15488">
        <v>620117</v>
      </c>
      <c r="Z15488" s="31">
        <v>44716</v>
      </c>
      <c r="AA15488">
        <v>6</v>
      </c>
    </row>
    <row r="15489" spans="25:27">
      <c r="Y15489">
        <v>620117</v>
      </c>
      <c r="Z15489" s="31">
        <v>44717</v>
      </c>
      <c r="AA15489">
        <v>0</v>
      </c>
    </row>
    <row r="15490" spans="25:27">
      <c r="Y15490">
        <v>620117</v>
      </c>
      <c r="Z15490" s="31">
        <v>44718</v>
      </c>
      <c r="AA15490">
        <v>6</v>
      </c>
    </row>
    <row r="15491" spans="25:27">
      <c r="Y15491">
        <v>620117</v>
      </c>
      <c r="Z15491" s="31">
        <v>44719</v>
      </c>
      <c r="AA15491">
        <v>7</v>
      </c>
    </row>
    <row r="15492" spans="25:27">
      <c r="Y15492">
        <v>620117</v>
      </c>
      <c r="Z15492" s="31">
        <v>44720</v>
      </c>
      <c r="AA15492">
        <v>7</v>
      </c>
    </row>
    <row r="15493" spans="25:27">
      <c r="Y15493">
        <v>620117</v>
      </c>
      <c r="Z15493" s="31">
        <v>44721</v>
      </c>
      <c r="AA15493">
        <v>14</v>
      </c>
    </row>
    <row r="15494" spans="25:27">
      <c r="Y15494">
        <v>620117</v>
      </c>
      <c r="Z15494" s="31">
        <v>44722</v>
      </c>
      <c r="AA15494">
        <v>3</v>
      </c>
    </row>
    <row r="15495" spans="25:27">
      <c r="Y15495">
        <v>620117</v>
      </c>
      <c r="Z15495" s="31">
        <v>44723</v>
      </c>
      <c r="AA15495">
        <v>11</v>
      </c>
    </row>
    <row r="15496" spans="25:27">
      <c r="Y15496">
        <v>620117</v>
      </c>
      <c r="Z15496" s="31">
        <v>44724</v>
      </c>
      <c r="AA15496">
        <v>12</v>
      </c>
    </row>
    <row r="15497" spans="25:27">
      <c r="Y15497">
        <v>620117</v>
      </c>
      <c r="Z15497" s="31">
        <v>44725</v>
      </c>
      <c r="AA15497">
        <v>20</v>
      </c>
    </row>
    <row r="15498" spans="25:27">
      <c r="Y15498">
        <v>620117</v>
      </c>
      <c r="Z15498" s="31">
        <v>44726</v>
      </c>
      <c r="AA15498">
        <v>14</v>
      </c>
    </row>
    <row r="15499" spans="25:27">
      <c r="Y15499">
        <v>620117</v>
      </c>
      <c r="Z15499" s="31">
        <v>44727</v>
      </c>
      <c r="AA15499">
        <v>9</v>
      </c>
    </row>
    <row r="15500" spans="25:27">
      <c r="Y15500">
        <v>620117</v>
      </c>
      <c r="Z15500" s="31">
        <v>44728</v>
      </c>
      <c r="AA15500">
        <v>9</v>
      </c>
    </row>
    <row r="15501" spans="25:27">
      <c r="Y15501">
        <v>620117</v>
      </c>
      <c r="Z15501" s="31">
        <v>44729</v>
      </c>
      <c r="AA15501">
        <v>14</v>
      </c>
    </row>
    <row r="15502" spans="25:27">
      <c r="Y15502">
        <v>620117</v>
      </c>
      <c r="Z15502" s="31">
        <v>44730</v>
      </c>
      <c r="AA15502">
        <v>0</v>
      </c>
    </row>
    <row r="15503" spans="25:27">
      <c r="Y15503">
        <v>620117</v>
      </c>
      <c r="Z15503" s="31">
        <v>44731</v>
      </c>
      <c r="AA15503">
        <v>13</v>
      </c>
    </row>
    <row r="15504" spans="25:27">
      <c r="Y15504">
        <v>620117</v>
      </c>
      <c r="Z15504" s="31">
        <v>44732</v>
      </c>
      <c r="AA15504">
        <v>16</v>
      </c>
    </row>
    <row r="15505" spans="25:27">
      <c r="Y15505">
        <v>620117</v>
      </c>
      <c r="Z15505" s="31">
        <v>44733</v>
      </c>
      <c r="AA15505">
        <v>0</v>
      </c>
    </row>
    <row r="15506" spans="25:27">
      <c r="Y15506">
        <v>620117</v>
      </c>
      <c r="Z15506" s="31">
        <v>44734</v>
      </c>
      <c r="AA15506">
        <v>0</v>
      </c>
    </row>
    <row r="15507" spans="25:27">
      <c r="Y15507">
        <v>620117</v>
      </c>
      <c r="Z15507" s="31">
        <v>44735</v>
      </c>
      <c r="AA15507">
        <v>0</v>
      </c>
    </row>
    <row r="15508" spans="25:27">
      <c r="Y15508">
        <v>620117</v>
      </c>
      <c r="Z15508" s="31">
        <v>44736</v>
      </c>
      <c r="AA15508">
        <v>11</v>
      </c>
    </row>
    <row r="15509" spans="25:27">
      <c r="Y15509">
        <v>620117</v>
      </c>
      <c r="Z15509" s="31">
        <v>44737</v>
      </c>
      <c r="AA15509">
        <v>4</v>
      </c>
    </row>
    <row r="15510" spans="25:27">
      <c r="Y15510">
        <v>620117</v>
      </c>
      <c r="Z15510" s="31">
        <v>44738</v>
      </c>
      <c r="AA15510">
        <v>10</v>
      </c>
    </row>
    <row r="15511" spans="25:27">
      <c r="Y15511">
        <v>620117</v>
      </c>
      <c r="Z15511" s="31">
        <v>44739</v>
      </c>
      <c r="AA15511">
        <v>14</v>
      </c>
    </row>
    <row r="15512" spans="25:27">
      <c r="Y15512">
        <v>620117</v>
      </c>
      <c r="Z15512" s="31">
        <v>44740</v>
      </c>
      <c r="AA15512">
        <v>12</v>
      </c>
    </row>
    <row r="15513" spans="25:27">
      <c r="Y15513">
        <v>620117</v>
      </c>
      <c r="Z15513" s="31">
        <v>44741</v>
      </c>
      <c r="AA15513">
        <v>6</v>
      </c>
    </row>
    <row r="15514" spans="25:27">
      <c r="Y15514">
        <v>620117</v>
      </c>
      <c r="Z15514" s="31">
        <v>44742</v>
      </c>
      <c r="AA15514">
        <v>11</v>
      </c>
    </row>
    <row r="15515" spans="25:27">
      <c r="Y15515">
        <v>620117</v>
      </c>
      <c r="Z15515" s="31">
        <v>44743</v>
      </c>
      <c r="AA15515">
        <v>0</v>
      </c>
    </row>
    <row r="15516" spans="25:27">
      <c r="Y15516">
        <v>620117</v>
      </c>
      <c r="Z15516" s="31">
        <v>44744</v>
      </c>
      <c r="AA15516">
        <v>22</v>
      </c>
    </row>
    <row r="15517" spans="25:27">
      <c r="Y15517">
        <v>620117</v>
      </c>
      <c r="Z15517" s="31">
        <v>44745</v>
      </c>
      <c r="AA15517">
        <v>14</v>
      </c>
    </row>
    <row r="15518" spans="25:27">
      <c r="Y15518">
        <v>620117</v>
      </c>
      <c r="Z15518" s="31">
        <v>44746</v>
      </c>
      <c r="AA15518">
        <v>14</v>
      </c>
    </row>
    <row r="15519" spans="25:27">
      <c r="Y15519">
        <v>620117</v>
      </c>
      <c r="Z15519" s="31">
        <v>44747</v>
      </c>
      <c r="AA15519">
        <v>4</v>
      </c>
    </row>
    <row r="15520" spans="25:27">
      <c r="Y15520">
        <v>620117</v>
      </c>
      <c r="Z15520" s="31">
        <v>44748</v>
      </c>
      <c r="AA15520">
        <v>13</v>
      </c>
    </row>
    <row r="15521" spans="25:27">
      <c r="Y15521">
        <v>620117</v>
      </c>
      <c r="Z15521" s="31">
        <v>44749</v>
      </c>
      <c r="AA15521">
        <v>15</v>
      </c>
    </row>
    <row r="15522" spans="25:27">
      <c r="Y15522">
        <v>620117</v>
      </c>
      <c r="Z15522" s="31">
        <v>44750</v>
      </c>
      <c r="AA15522">
        <v>19</v>
      </c>
    </row>
    <row r="15523" spans="25:27">
      <c r="Y15523">
        <v>620117</v>
      </c>
      <c r="Z15523" s="31">
        <v>44751</v>
      </c>
      <c r="AA15523">
        <v>7</v>
      </c>
    </row>
    <row r="15524" spans="25:27">
      <c r="Y15524">
        <v>620117</v>
      </c>
      <c r="Z15524" s="31">
        <v>44752</v>
      </c>
      <c r="AA15524">
        <v>7</v>
      </c>
    </row>
    <row r="15525" spans="25:27">
      <c r="Y15525">
        <v>620117</v>
      </c>
      <c r="Z15525" s="31">
        <v>44753</v>
      </c>
      <c r="AA15525">
        <v>14</v>
      </c>
    </row>
    <row r="15526" spans="25:27">
      <c r="Y15526">
        <v>620117</v>
      </c>
      <c r="Z15526" s="31">
        <v>44754</v>
      </c>
      <c r="AA15526">
        <v>2</v>
      </c>
    </row>
    <row r="15527" spans="25:27">
      <c r="Y15527">
        <v>620117</v>
      </c>
      <c r="Z15527" s="31">
        <v>44755</v>
      </c>
      <c r="AA15527">
        <v>10</v>
      </c>
    </row>
    <row r="15528" spans="25:27">
      <c r="Y15528">
        <v>620117</v>
      </c>
      <c r="Z15528" s="31">
        <v>44756</v>
      </c>
      <c r="AA15528">
        <v>3</v>
      </c>
    </row>
    <row r="15529" spans="25:27">
      <c r="Y15529">
        <v>620117</v>
      </c>
      <c r="Z15529" s="31">
        <v>44757</v>
      </c>
      <c r="AA15529">
        <v>7</v>
      </c>
    </row>
    <row r="15530" spans="25:27">
      <c r="Y15530">
        <v>620117</v>
      </c>
      <c r="Z15530" s="31">
        <v>44758</v>
      </c>
      <c r="AA15530">
        <v>13</v>
      </c>
    </row>
    <row r="15531" spans="25:27">
      <c r="Y15531">
        <v>620117</v>
      </c>
      <c r="Z15531" s="31">
        <v>44759</v>
      </c>
      <c r="AA15531">
        <v>15</v>
      </c>
    </row>
    <row r="15532" spans="25:27">
      <c r="Y15532">
        <v>620117</v>
      </c>
      <c r="Z15532" s="31">
        <v>44760</v>
      </c>
      <c r="AA15532">
        <v>12</v>
      </c>
    </row>
    <row r="15533" spans="25:27">
      <c r="Y15533">
        <v>620117</v>
      </c>
      <c r="Z15533" s="31">
        <v>44761</v>
      </c>
      <c r="AA15533">
        <v>8</v>
      </c>
    </row>
    <row r="15534" spans="25:27">
      <c r="Y15534">
        <v>620117</v>
      </c>
      <c r="Z15534" s="31">
        <v>44762</v>
      </c>
      <c r="AA15534">
        <v>0</v>
      </c>
    </row>
    <row r="15535" spans="25:27">
      <c r="Y15535">
        <v>620117</v>
      </c>
      <c r="Z15535" s="31">
        <v>44763</v>
      </c>
      <c r="AA15535">
        <v>0</v>
      </c>
    </row>
    <row r="15536" spans="25:27">
      <c r="Y15536">
        <v>620117</v>
      </c>
      <c r="Z15536" s="31">
        <v>44764</v>
      </c>
      <c r="AA15536">
        <v>5</v>
      </c>
    </row>
    <row r="15537" spans="25:27">
      <c r="Y15537">
        <v>620117</v>
      </c>
      <c r="Z15537" s="31">
        <v>44765</v>
      </c>
      <c r="AA15537">
        <v>6</v>
      </c>
    </row>
    <row r="15538" spans="25:27">
      <c r="Y15538">
        <v>620117</v>
      </c>
      <c r="Z15538" s="31">
        <v>44766</v>
      </c>
      <c r="AA15538">
        <v>24</v>
      </c>
    </row>
    <row r="15539" spans="25:27">
      <c r="Y15539">
        <v>620117</v>
      </c>
      <c r="Z15539" s="31">
        <v>44767</v>
      </c>
      <c r="AA15539">
        <v>21</v>
      </c>
    </row>
    <row r="15540" spans="25:27">
      <c r="Y15540">
        <v>620117</v>
      </c>
      <c r="Z15540" s="31">
        <v>44768</v>
      </c>
      <c r="AA15540">
        <v>20</v>
      </c>
    </row>
    <row r="15541" spans="25:27">
      <c r="Y15541">
        <v>620117</v>
      </c>
      <c r="Z15541" s="31">
        <v>44769</v>
      </c>
      <c r="AA15541">
        <v>15</v>
      </c>
    </row>
    <row r="15542" spans="25:27">
      <c r="Y15542">
        <v>620117</v>
      </c>
      <c r="Z15542" s="31">
        <v>44770</v>
      </c>
      <c r="AA15542">
        <v>14</v>
      </c>
    </row>
    <row r="15543" spans="25:27">
      <c r="Y15543">
        <v>620117</v>
      </c>
      <c r="Z15543" s="31">
        <v>44771</v>
      </c>
      <c r="AA15543">
        <v>11</v>
      </c>
    </row>
    <row r="15544" spans="25:27">
      <c r="Y15544">
        <v>620117</v>
      </c>
      <c r="Z15544" s="31">
        <v>44772</v>
      </c>
      <c r="AA15544">
        <v>10</v>
      </c>
    </row>
    <row r="15545" spans="25:27">
      <c r="Y15545">
        <v>620117</v>
      </c>
      <c r="Z15545" s="31">
        <v>44773</v>
      </c>
      <c r="AA15545">
        <v>17</v>
      </c>
    </row>
    <row r="15546" spans="25:27">
      <c r="Y15546">
        <v>620117</v>
      </c>
      <c r="Z15546" s="31">
        <v>44774</v>
      </c>
      <c r="AA15546">
        <v>13</v>
      </c>
    </row>
    <row r="15547" spans="25:27">
      <c r="Y15547">
        <v>620117</v>
      </c>
      <c r="Z15547" s="31">
        <v>44775</v>
      </c>
      <c r="AA15547">
        <v>5</v>
      </c>
    </row>
    <row r="15548" spans="25:27">
      <c r="Y15548">
        <v>620117</v>
      </c>
      <c r="Z15548" s="31">
        <v>44776</v>
      </c>
      <c r="AA15548">
        <v>0</v>
      </c>
    </row>
    <row r="15549" spans="25:27">
      <c r="Y15549">
        <v>620117</v>
      </c>
      <c r="Z15549" s="31">
        <v>44777</v>
      </c>
      <c r="AA15549">
        <v>17</v>
      </c>
    </row>
    <row r="15550" spans="25:27">
      <c r="Y15550">
        <v>620117</v>
      </c>
      <c r="Z15550" s="31">
        <v>44778</v>
      </c>
      <c r="AA15550">
        <v>11</v>
      </c>
    </row>
    <row r="15551" spans="25:27">
      <c r="Y15551">
        <v>620117</v>
      </c>
      <c r="Z15551" s="31">
        <v>44779</v>
      </c>
      <c r="AA15551">
        <v>23</v>
      </c>
    </row>
    <row r="15552" spans="25:27">
      <c r="Y15552">
        <v>620117</v>
      </c>
      <c r="Z15552" s="31">
        <v>44780</v>
      </c>
      <c r="AA15552">
        <v>11</v>
      </c>
    </row>
    <row r="15553" spans="25:27">
      <c r="Y15553">
        <v>620117</v>
      </c>
      <c r="Z15553" s="31">
        <v>44781</v>
      </c>
      <c r="AA15553">
        <v>13</v>
      </c>
    </row>
    <row r="15554" spans="25:27">
      <c r="Y15554">
        <v>620117</v>
      </c>
      <c r="Z15554" s="31">
        <v>44782</v>
      </c>
      <c r="AA15554">
        <v>6</v>
      </c>
    </row>
    <row r="15555" spans="25:27">
      <c r="Y15555">
        <v>620117</v>
      </c>
      <c r="Z15555" s="31">
        <v>44783</v>
      </c>
      <c r="AA15555">
        <v>0</v>
      </c>
    </row>
    <row r="15556" spans="25:27">
      <c r="Y15556">
        <v>620117</v>
      </c>
      <c r="Z15556" s="31">
        <v>44784</v>
      </c>
      <c r="AA15556">
        <v>2</v>
      </c>
    </row>
    <row r="15557" spans="25:27">
      <c r="Y15557">
        <v>620117</v>
      </c>
      <c r="Z15557" s="31">
        <v>44785</v>
      </c>
      <c r="AA15557">
        <v>0</v>
      </c>
    </row>
    <row r="15558" spans="25:27">
      <c r="Y15558">
        <v>620117</v>
      </c>
      <c r="Z15558" s="31">
        <v>44786</v>
      </c>
      <c r="AA15558">
        <v>5</v>
      </c>
    </row>
    <row r="15559" spans="25:27">
      <c r="Y15559">
        <v>620117</v>
      </c>
      <c r="Z15559" s="31">
        <v>44787</v>
      </c>
      <c r="AA15559">
        <v>12</v>
      </c>
    </row>
    <row r="15560" spans="25:27">
      <c r="Y15560">
        <v>620117</v>
      </c>
      <c r="Z15560" s="31">
        <v>44788</v>
      </c>
      <c r="AA15560">
        <v>19</v>
      </c>
    </row>
    <row r="15561" spans="25:27">
      <c r="Y15561">
        <v>620117</v>
      </c>
      <c r="Z15561" s="31">
        <v>44789</v>
      </c>
      <c r="AA15561">
        <v>1</v>
      </c>
    </row>
    <row r="15562" spans="25:27">
      <c r="Y15562">
        <v>620117</v>
      </c>
      <c r="Z15562" s="31">
        <v>44790</v>
      </c>
      <c r="AA15562">
        <v>0</v>
      </c>
    </row>
    <row r="15563" spans="25:27">
      <c r="Y15563">
        <v>620117</v>
      </c>
      <c r="Z15563" s="31">
        <v>44791</v>
      </c>
      <c r="AA15563">
        <v>10</v>
      </c>
    </row>
    <row r="15564" spans="25:27">
      <c r="Y15564">
        <v>620117</v>
      </c>
      <c r="Z15564" s="31">
        <v>44792</v>
      </c>
      <c r="AA15564">
        <v>7</v>
      </c>
    </row>
    <row r="15565" spans="25:27">
      <c r="Y15565">
        <v>620117</v>
      </c>
      <c r="Z15565" s="31">
        <v>44793</v>
      </c>
      <c r="AA15565">
        <v>0</v>
      </c>
    </row>
    <row r="15566" spans="25:27">
      <c r="Y15566">
        <v>620117</v>
      </c>
      <c r="Z15566" s="31">
        <v>44794</v>
      </c>
      <c r="AA15566">
        <v>0</v>
      </c>
    </row>
    <row r="15567" spans="25:27">
      <c r="Y15567">
        <v>620117</v>
      </c>
      <c r="Z15567" s="31">
        <v>44795</v>
      </c>
      <c r="AA15567">
        <v>0</v>
      </c>
    </row>
    <row r="15568" spans="25:27">
      <c r="Y15568">
        <v>620117</v>
      </c>
      <c r="Z15568" s="31">
        <v>44796</v>
      </c>
      <c r="AA15568">
        <v>0</v>
      </c>
    </row>
    <row r="15569" spans="25:27">
      <c r="Y15569">
        <v>620117</v>
      </c>
      <c r="Z15569" s="31">
        <v>44797</v>
      </c>
      <c r="AA15569">
        <v>9</v>
      </c>
    </row>
    <row r="15570" spans="25:27">
      <c r="Y15570">
        <v>620117</v>
      </c>
      <c r="Z15570" s="31">
        <v>44798</v>
      </c>
      <c r="AA15570">
        <v>16</v>
      </c>
    </row>
    <row r="15571" spans="25:27">
      <c r="Y15571">
        <v>620117</v>
      </c>
      <c r="Z15571" s="31">
        <v>44799</v>
      </c>
      <c r="AA15571">
        <v>13</v>
      </c>
    </row>
    <row r="15572" spans="25:27">
      <c r="Y15572">
        <v>620117</v>
      </c>
      <c r="Z15572" s="31">
        <v>44800</v>
      </c>
      <c r="AA15572">
        <v>0</v>
      </c>
    </row>
    <row r="15573" spans="25:27">
      <c r="Y15573">
        <v>620117</v>
      </c>
      <c r="Z15573" s="31">
        <v>44801</v>
      </c>
      <c r="AA15573">
        <v>0</v>
      </c>
    </row>
    <row r="15574" spans="25:27">
      <c r="Y15574">
        <v>620117</v>
      </c>
      <c r="Z15574" s="31">
        <v>44802</v>
      </c>
      <c r="AA15574">
        <v>17</v>
      </c>
    </row>
    <row r="15575" spans="25:27">
      <c r="Y15575">
        <v>620117</v>
      </c>
      <c r="Z15575" s="31">
        <v>44803</v>
      </c>
      <c r="AA15575">
        <v>0</v>
      </c>
    </row>
    <row r="15576" spans="25:27">
      <c r="Y15576">
        <v>620117</v>
      </c>
      <c r="Z15576" s="31">
        <v>44804</v>
      </c>
      <c r="AA15576">
        <v>13</v>
      </c>
    </row>
    <row r="15577" spans="25:27">
      <c r="Y15577">
        <v>620117</v>
      </c>
      <c r="Z15577" s="31">
        <v>44805</v>
      </c>
      <c r="AA15577">
        <v>0</v>
      </c>
    </row>
    <row r="15578" spans="25:27">
      <c r="Y15578">
        <v>620117</v>
      </c>
      <c r="Z15578" s="31">
        <v>44806</v>
      </c>
      <c r="AA15578">
        <v>8</v>
      </c>
    </row>
    <row r="15579" spans="25:27">
      <c r="Y15579">
        <v>620117</v>
      </c>
      <c r="Z15579" s="31">
        <v>44807</v>
      </c>
      <c r="AA15579">
        <v>1</v>
      </c>
    </row>
    <row r="15580" spans="25:27">
      <c r="Y15580">
        <v>620117</v>
      </c>
      <c r="Z15580" s="31">
        <v>44808</v>
      </c>
      <c r="AA15580">
        <v>10</v>
      </c>
    </row>
    <row r="15581" spans="25:27">
      <c r="Y15581">
        <v>620117</v>
      </c>
      <c r="Z15581" s="31">
        <v>44809</v>
      </c>
      <c r="AA15581">
        <v>18</v>
      </c>
    </row>
    <row r="15582" spans="25:27">
      <c r="Y15582">
        <v>620117</v>
      </c>
      <c r="Z15582" s="31">
        <v>44810</v>
      </c>
      <c r="AA15582">
        <v>11</v>
      </c>
    </row>
    <row r="15583" spans="25:27">
      <c r="Y15583">
        <v>620117</v>
      </c>
      <c r="Z15583" s="31">
        <v>44811</v>
      </c>
      <c r="AA15583">
        <v>16</v>
      </c>
    </row>
    <row r="15584" spans="25:27">
      <c r="Y15584">
        <v>620117</v>
      </c>
      <c r="Z15584" s="31">
        <v>44812</v>
      </c>
      <c r="AA15584">
        <v>12</v>
      </c>
    </row>
    <row r="15585" spans="25:27">
      <c r="Y15585">
        <v>620117</v>
      </c>
      <c r="Z15585" s="31">
        <v>44813</v>
      </c>
      <c r="AA15585">
        <v>0</v>
      </c>
    </row>
    <row r="15586" spans="25:27">
      <c r="Y15586">
        <v>620117</v>
      </c>
      <c r="Z15586" s="31">
        <v>44814</v>
      </c>
      <c r="AA15586">
        <v>0</v>
      </c>
    </row>
    <row r="15587" spans="25:27">
      <c r="Y15587">
        <v>620117</v>
      </c>
      <c r="Z15587" s="31">
        <v>44815</v>
      </c>
      <c r="AA15587">
        <v>0</v>
      </c>
    </row>
    <row r="15588" spans="25:27">
      <c r="Y15588">
        <v>620117</v>
      </c>
      <c r="Z15588" s="31">
        <v>44816</v>
      </c>
      <c r="AA15588">
        <v>0</v>
      </c>
    </row>
    <row r="15589" spans="25:27">
      <c r="Y15589">
        <v>620117</v>
      </c>
      <c r="Z15589" s="31">
        <v>44817</v>
      </c>
      <c r="AA15589">
        <v>0</v>
      </c>
    </row>
    <row r="15590" spans="25:27">
      <c r="Y15590">
        <v>620117</v>
      </c>
      <c r="Z15590" s="31">
        <v>44818</v>
      </c>
      <c r="AA15590">
        <v>9</v>
      </c>
    </row>
    <row r="15591" spans="25:27">
      <c r="Y15591">
        <v>620117</v>
      </c>
      <c r="Z15591" s="31">
        <v>44819</v>
      </c>
      <c r="AA15591">
        <v>15</v>
      </c>
    </row>
    <row r="15592" spans="25:27">
      <c r="Y15592">
        <v>620117</v>
      </c>
      <c r="Z15592" s="31">
        <v>44820</v>
      </c>
      <c r="AA15592">
        <v>15</v>
      </c>
    </row>
    <row r="15593" spans="25:27">
      <c r="Y15593">
        <v>620117</v>
      </c>
      <c r="Z15593" s="31">
        <v>44821</v>
      </c>
      <c r="AA15593">
        <v>11</v>
      </c>
    </row>
    <row r="15594" spans="25:27">
      <c r="Y15594">
        <v>620117</v>
      </c>
      <c r="Z15594" s="31">
        <v>44822</v>
      </c>
      <c r="AA15594">
        <v>0</v>
      </c>
    </row>
    <row r="15595" spans="25:27">
      <c r="Y15595">
        <v>620117</v>
      </c>
      <c r="Z15595" s="31">
        <v>44823</v>
      </c>
      <c r="AA15595">
        <v>0</v>
      </c>
    </row>
    <row r="15596" spans="25:27">
      <c r="Y15596">
        <v>620117</v>
      </c>
      <c r="Z15596" s="31">
        <v>44824</v>
      </c>
      <c r="AA15596">
        <v>0</v>
      </c>
    </row>
    <row r="15597" spans="25:27">
      <c r="Y15597">
        <v>620117</v>
      </c>
      <c r="Z15597" s="31">
        <v>44825</v>
      </c>
      <c r="AA15597">
        <v>0</v>
      </c>
    </row>
    <row r="15598" spans="25:27">
      <c r="Y15598">
        <v>620117</v>
      </c>
      <c r="Z15598" s="31">
        <v>44826</v>
      </c>
      <c r="AA15598">
        <v>0</v>
      </c>
    </row>
    <row r="15599" spans="25:27">
      <c r="Y15599">
        <v>620117</v>
      </c>
      <c r="Z15599" s="31">
        <v>44827</v>
      </c>
      <c r="AA15599">
        <v>15</v>
      </c>
    </row>
    <row r="15600" spans="25:27">
      <c r="Y15600">
        <v>620117</v>
      </c>
      <c r="Z15600" s="31">
        <v>44828</v>
      </c>
      <c r="AA15600">
        <v>7</v>
      </c>
    </row>
    <row r="15601" spans="25:27">
      <c r="Y15601">
        <v>620117</v>
      </c>
      <c r="Z15601" s="31">
        <v>44829</v>
      </c>
      <c r="AA15601">
        <v>8</v>
      </c>
    </row>
    <row r="15602" spans="25:27">
      <c r="Y15602">
        <v>620117</v>
      </c>
      <c r="Z15602" s="31">
        <v>44830</v>
      </c>
      <c r="AA15602">
        <v>10</v>
      </c>
    </row>
    <row r="15603" spans="25:27">
      <c r="Y15603">
        <v>620117</v>
      </c>
      <c r="Z15603" s="31">
        <v>44831</v>
      </c>
      <c r="AA15603">
        <v>8</v>
      </c>
    </row>
    <row r="15604" spans="25:27">
      <c r="Y15604">
        <v>620117</v>
      </c>
      <c r="Z15604" s="31">
        <v>44832</v>
      </c>
      <c r="AA15604">
        <v>9</v>
      </c>
    </row>
    <row r="15605" spans="25:27">
      <c r="Y15605">
        <v>620117</v>
      </c>
      <c r="Z15605" s="31">
        <v>44833</v>
      </c>
      <c r="AA15605">
        <v>20</v>
      </c>
    </row>
    <row r="15606" spans="25:27">
      <c r="Y15606">
        <v>620117</v>
      </c>
      <c r="Z15606" s="31">
        <v>44834</v>
      </c>
      <c r="AA15606">
        <v>19</v>
      </c>
    </row>
    <row r="15607" spans="25:27">
      <c r="Y15607">
        <v>620117</v>
      </c>
      <c r="Z15607" s="31">
        <v>44835</v>
      </c>
      <c r="AA15607">
        <v>6</v>
      </c>
    </row>
    <row r="15608" spans="25:27">
      <c r="Y15608">
        <v>620117</v>
      </c>
      <c r="Z15608" s="31">
        <v>44836</v>
      </c>
      <c r="AA15608">
        <v>12</v>
      </c>
    </row>
    <row r="15609" spans="25:27">
      <c r="Y15609">
        <v>620117</v>
      </c>
      <c r="Z15609" s="31">
        <v>44837</v>
      </c>
      <c r="AA15609">
        <v>0</v>
      </c>
    </row>
    <row r="15610" spans="25:27">
      <c r="Y15610">
        <v>620117</v>
      </c>
      <c r="Z15610" s="31">
        <v>44838</v>
      </c>
      <c r="AA15610">
        <v>13</v>
      </c>
    </row>
    <row r="15611" spans="25:27">
      <c r="Y15611">
        <v>620117</v>
      </c>
      <c r="Z15611" s="31">
        <v>44839</v>
      </c>
      <c r="AA15611">
        <v>0</v>
      </c>
    </row>
    <row r="15612" spans="25:27">
      <c r="Y15612">
        <v>620117</v>
      </c>
      <c r="Z15612" s="31">
        <v>44840</v>
      </c>
      <c r="AA15612">
        <v>0</v>
      </c>
    </row>
    <row r="15613" spans="25:27">
      <c r="Y15613">
        <v>620117</v>
      </c>
      <c r="Z15613" s="31">
        <v>44841</v>
      </c>
      <c r="AA15613">
        <v>0</v>
      </c>
    </row>
    <row r="15614" spans="25:27">
      <c r="Y15614">
        <v>620117</v>
      </c>
      <c r="Z15614" s="31">
        <v>44842</v>
      </c>
      <c r="AA15614">
        <v>0</v>
      </c>
    </row>
    <row r="15615" spans="25:27">
      <c r="Y15615">
        <v>620117</v>
      </c>
      <c r="Z15615" s="31">
        <v>44843</v>
      </c>
      <c r="AA15615">
        <v>5</v>
      </c>
    </row>
    <row r="15616" spans="25:27">
      <c r="Y15616">
        <v>620117</v>
      </c>
      <c r="Z15616" s="31">
        <v>44844</v>
      </c>
      <c r="AA15616">
        <v>0</v>
      </c>
    </row>
    <row r="15617" spans="25:27">
      <c r="Y15617">
        <v>620117</v>
      </c>
      <c r="Z15617" s="31">
        <v>44845</v>
      </c>
      <c r="AA15617">
        <v>19</v>
      </c>
    </row>
    <row r="15618" spans="25:27">
      <c r="Y15618">
        <v>620117</v>
      </c>
      <c r="Z15618" s="31">
        <v>44846</v>
      </c>
      <c r="AA15618">
        <v>11</v>
      </c>
    </row>
    <row r="15619" spans="25:27">
      <c r="Y15619">
        <v>620117</v>
      </c>
      <c r="Z15619" s="31">
        <v>44847</v>
      </c>
      <c r="AA15619">
        <v>7</v>
      </c>
    </row>
    <row r="15620" spans="25:27">
      <c r="Y15620">
        <v>620117</v>
      </c>
      <c r="Z15620" s="31">
        <v>44848</v>
      </c>
      <c r="AA15620">
        <v>2</v>
      </c>
    </row>
    <row r="15621" spans="25:27">
      <c r="Y15621">
        <v>620117</v>
      </c>
      <c r="Z15621" s="31">
        <v>44849</v>
      </c>
      <c r="AA15621">
        <v>15</v>
      </c>
    </row>
    <row r="15622" spans="25:27">
      <c r="Y15622">
        <v>620117</v>
      </c>
      <c r="Z15622" s="31">
        <v>44850</v>
      </c>
      <c r="AA15622">
        <v>0</v>
      </c>
    </row>
    <row r="15623" spans="25:27">
      <c r="Y15623">
        <v>620117</v>
      </c>
      <c r="Z15623" s="31">
        <v>44851</v>
      </c>
      <c r="AA15623">
        <v>0</v>
      </c>
    </row>
    <row r="15624" spans="25:27">
      <c r="Y15624">
        <v>620117</v>
      </c>
      <c r="Z15624" s="31">
        <v>44852</v>
      </c>
      <c r="AA15624">
        <v>0</v>
      </c>
    </row>
    <row r="15625" spans="25:27">
      <c r="Y15625">
        <v>620117</v>
      </c>
      <c r="Z15625" s="31">
        <v>44853</v>
      </c>
      <c r="AA15625">
        <v>15</v>
      </c>
    </row>
    <row r="15626" spans="25:27">
      <c r="Y15626">
        <v>620117</v>
      </c>
      <c r="Z15626" s="31">
        <v>44854</v>
      </c>
      <c r="AA15626">
        <v>15</v>
      </c>
    </row>
    <row r="15627" spans="25:27">
      <c r="Y15627">
        <v>620117</v>
      </c>
      <c r="Z15627" s="31">
        <v>44855</v>
      </c>
      <c r="AA15627">
        <v>10</v>
      </c>
    </row>
    <row r="15628" spans="25:27">
      <c r="Y15628">
        <v>620117</v>
      </c>
      <c r="Z15628" s="31">
        <v>44856</v>
      </c>
      <c r="AA15628">
        <v>6</v>
      </c>
    </row>
    <row r="15629" spans="25:27">
      <c r="Y15629">
        <v>620117</v>
      </c>
      <c r="Z15629" s="31">
        <v>44857</v>
      </c>
      <c r="AA15629">
        <v>18</v>
      </c>
    </row>
    <row r="15630" spans="25:27">
      <c r="Y15630">
        <v>620117</v>
      </c>
      <c r="Z15630" s="31">
        <v>44858</v>
      </c>
      <c r="AA15630">
        <v>10</v>
      </c>
    </row>
    <row r="15631" spans="25:27">
      <c r="Y15631">
        <v>620117</v>
      </c>
      <c r="Z15631" s="31">
        <v>44859</v>
      </c>
      <c r="AA15631">
        <v>0</v>
      </c>
    </row>
    <row r="15632" spans="25:27">
      <c r="Y15632">
        <v>620117</v>
      </c>
      <c r="Z15632" s="31">
        <v>44860</v>
      </c>
      <c r="AA15632">
        <v>0</v>
      </c>
    </row>
    <row r="15633" spans="25:27">
      <c r="Y15633">
        <v>620117</v>
      </c>
      <c r="Z15633" s="31">
        <v>44861</v>
      </c>
      <c r="AA15633">
        <v>0</v>
      </c>
    </row>
    <row r="15634" spans="25:27">
      <c r="Y15634">
        <v>620117</v>
      </c>
      <c r="Z15634" s="31">
        <v>44862</v>
      </c>
      <c r="AA15634">
        <v>0</v>
      </c>
    </row>
    <row r="15635" spans="25:27">
      <c r="Y15635">
        <v>620117</v>
      </c>
      <c r="Z15635" s="31">
        <v>44863</v>
      </c>
      <c r="AA15635">
        <v>0</v>
      </c>
    </row>
    <row r="15636" spans="25:27">
      <c r="Y15636">
        <v>620117</v>
      </c>
      <c r="Z15636" s="31">
        <v>44864</v>
      </c>
      <c r="AA15636">
        <v>0</v>
      </c>
    </row>
    <row r="15637" spans="25:27">
      <c r="Y15637">
        <v>620117</v>
      </c>
      <c r="Z15637" s="31">
        <v>44865</v>
      </c>
      <c r="AA15637">
        <v>0</v>
      </c>
    </row>
    <row r="15638" spans="25:27">
      <c r="Y15638">
        <v>620117</v>
      </c>
      <c r="Z15638" s="31">
        <v>44866</v>
      </c>
      <c r="AA15638">
        <v>0</v>
      </c>
    </row>
    <row r="15639" spans="25:27">
      <c r="Y15639">
        <v>620117</v>
      </c>
      <c r="Z15639" s="31">
        <v>44867</v>
      </c>
      <c r="AA15639">
        <v>0</v>
      </c>
    </row>
    <row r="15640" spans="25:27">
      <c r="Y15640">
        <v>620117</v>
      </c>
      <c r="Z15640" s="31">
        <v>44868</v>
      </c>
      <c r="AA15640">
        <v>0</v>
      </c>
    </row>
    <row r="15641" spans="25:27">
      <c r="Y15641">
        <v>620117</v>
      </c>
      <c r="Z15641" s="31">
        <v>44869</v>
      </c>
      <c r="AA15641">
        <v>0</v>
      </c>
    </row>
    <row r="15642" spans="25:27">
      <c r="Y15642">
        <v>620117</v>
      </c>
      <c r="Z15642" s="31">
        <v>44870</v>
      </c>
      <c r="AA15642">
        <v>11</v>
      </c>
    </row>
    <row r="15643" spans="25:27">
      <c r="Y15643">
        <v>620117</v>
      </c>
      <c r="Z15643" s="31">
        <v>44871</v>
      </c>
      <c r="AA15643">
        <v>0</v>
      </c>
    </row>
    <row r="15644" spans="25:27">
      <c r="Y15644">
        <v>620117</v>
      </c>
      <c r="Z15644" s="31">
        <v>44872</v>
      </c>
      <c r="AA15644">
        <v>6</v>
      </c>
    </row>
    <row r="15645" spans="25:27">
      <c r="Y15645">
        <v>620117</v>
      </c>
      <c r="Z15645" s="31">
        <v>44873</v>
      </c>
      <c r="AA15645">
        <v>0</v>
      </c>
    </row>
    <row r="15646" spans="25:27">
      <c r="Y15646">
        <v>620117</v>
      </c>
      <c r="Z15646" s="31">
        <v>44874</v>
      </c>
      <c r="AA15646">
        <v>13</v>
      </c>
    </row>
    <row r="15647" spans="25:27">
      <c r="Y15647">
        <v>620117</v>
      </c>
      <c r="Z15647" s="31">
        <v>44875</v>
      </c>
      <c r="AA15647">
        <v>7</v>
      </c>
    </row>
    <row r="15648" spans="25:27">
      <c r="Y15648">
        <v>620117</v>
      </c>
      <c r="Z15648" s="31">
        <v>44876</v>
      </c>
      <c r="AA15648">
        <v>4</v>
      </c>
    </row>
    <row r="15649" spans="25:27">
      <c r="Y15649">
        <v>620117</v>
      </c>
      <c r="Z15649" s="31">
        <v>44877</v>
      </c>
      <c r="AA15649">
        <v>14</v>
      </c>
    </row>
    <row r="15650" spans="25:27">
      <c r="Y15650">
        <v>620117</v>
      </c>
      <c r="Z15650" s="31">
        <v>44878</v>
      </c>
      <c r="AA15650">
        <v>0</v>
      </c>
    </row>
    <row r="15651" spans="25:27">
      <c r="Y15651">
        <v>620117</v>
      </c>
      <c r="Z15651" s="31">
        <v>44879</v>
      </c>
      <c r="AA15651">
        <v>8</v>
      </c>
    </row>
    <row r="15652" spans="25:27">
      <c r="Y15652">
        <v>620117</v>
      </c>
      <c r="Z15652" s="31">
        <v>44880</v>
      </c>
      <c r="AA15652">
        <v>13</v>
      </c>
    </row>
    <row r="15653" spans="25:27">
      <c r="Y15653">
        <v>620117</v>
      </c>
      <c r="Z15653" s="31">
        <v>44881</v>
      </c>
      <c r="AA15653">
        <v>6</v>
      </c>
    </row>
    <row r="15654" spans="25:27">
      <c r="Y15654">
        <v>620117</v>
      </c>
      <c r="Z15654" s="31">
        <v>44882</v>
      </c>
      <c r="AA15654">
        <v>12</v>
      </c>
    </row>
    <row r="15655" spans="25:27">
      <c r="Y15655">
        <v>620117</v>
      </c>
      <c r="Z15655" s="31">
        <v>44883</v>
      </c>
      <c r="AA15655">
        <v>0</v>
      </c>
    </row>
    <row r="15656" spans="25:27">
      <c r="Y15656">
        <v>620117</v>
      </c>
      <c r="Z15656" s="31">
        <v>44884</v>
      </c>
      <c r="AA15656">
        <v>16</v>
      </c>
    </row>
    <row r="15657" spans="25:27">
      <c r="Y15657">
        <v>620117</v>
      </c>
      <c r="Z15657" s="31">
        <v>44885</v>
      </c>
      <c r="AA15657">
        <v>10</v>
      </c>
    </row>
    <row r="15658" spans="25:27">
      <c r="Y15658">
        <v>620117</v>
      </c>
      <c r="Z15658" s="31">
        <v>44886</v>
      </c>
      <c r="AA15658">
        <v>2</v>
      </c>
    </row>
    <row r="15659" spans="25:27">
      <c r="Y15659">
        <v>620117</v>
      </c>
      <c r="Z15659" s="31">
        <v>44887</v>
      </c>
      <c r="AA15659">
        <v>10</v>
      </c>
    </row>
    <row r="15660" spans="25:27">
      <c r="Y15660">
        <v>620117</v>
      </c>
      <c r="Z15660" s="31">
        <v>44888</v>
      </c>
      <c r="AA15660">
        <v>9</v>
      </c>
    </row>
    <row r="15661" spans="25:27">
      <c r="Y15661">
        <v>620117</v>
      </c>
      <c r="Z15661" s="31">
        <v>44889</v>
      </c>
      <c r="AA15661">
        <v>11</v>
      </c>
    </row>
    <row r="15662" spans="25:27">
      <c r="Y15662">
        <v>620117</v>
      </c>
      <c r="Z15662" s="31">
        <v>44890</v>
      </c>
      <c r="AA15662">
        <v>10</v>
      </c>
    </row>
    <row r="15663" spans="25:27">
      <c r="Y15663">
        <v>620117</v>
      </c>
      <c r="Z15663" s="31">
        <v>44891</v>
      </c>
      <c r="AA15663">
        <v>13</v>
      </c>
    </row>
    <row r="15664" spans="25:27">
      <c r="Y15664">
        <v>620117</v>
      </c>
      <c r="Z15664" s="31">
        <v>44892</v>
      </c>
      <c r="AA15664">
        <v>6</v>
      </c>
    </row>
    <row r="15665" spans="25:27">
      <c r="Y15665">
        <v>620117</v>
      </c>
      <c r="Z15665" s="31">
        <v>44893</v>
      </c>
      <c r="AA15665">
        <v>11</v>
      </c>
    </row>
    <row r="15666" spans="25:27">
      <c r="Y15666">
        <v>620117</v>
      </c>
      <c r="Z15666" s="31">
        <v>44894</v>
      </c>
      <c r="AA15666">
        <v>13</v>
      </c>
    </row>
    <row r="15667" spans="25:27">
      <c r="Y15667">
        <v>620117</v>
      </c>
      <c r="Z15667" s="31">
        <v>44895</v>
      </c>
      <c r="AA15667">
        <v>16</v>
      </c>
    </row>
    <row r="15668" spans="25:27">
      <c r="Y15668">
        <v>620117</v>
      </c>
      <c r="Z15668" s="31">
        <v>44896</v>
      </c>
      <c r="AA15668">
        <v>17</v>
      </c>
    </row>
    <row r="15669" spans="25:27">
      <c r="Y15669">
        <v>620117</v>
      </c>
      <c r="Z15669" s="31">
        <v>44897</v>
      </c>
      <c r="AA15669">
        <v>9</v>
      </c>
    </row>
    <row r="15670" spans="25:27">
      <c r="Y15670">
        <v>620117</v>
      </c>
      <c r="Z15670" s="31">
        <v>44898</v>
      </c>
      <c r="AA15670">
        <v>1</v>
      </c>
    </row>
    <row r="15671" spans="25:27">
      <c r="Y15671">
        <v>620117</v>
      </c>
      <c r="Z15671" s="31">
        <v>44899</v>
      </c>
      <c r="AA15671">
        <v>17</v>
      </c>
    </row>
    <row r="15672" spans="25:27">
      <c r="Y15672">
        <v>620117</v>
      </c>
      <c r="Z15672" s="31">
        <v>44900</v>
      </c>
      <c r="AA15672">
        <v>0</v>
      </c>
    </row>
    <row r="15673" spans="25:27">
      <c r="Y15673">
        <v>620117</v>
      </c>
      <c r="Z15673" s="31">
        <v>44901</v>
      </c>
      <c r="AA15673">
        <v>17</v>
      </c>
    </row>
    <row r="15674" spans="25:27">
      <c r="Y15674">
        <v>620117</v>
      </c>
      <c r="Z15674" s="31">
        <v>44902</v>
      </c>
      <c r="AA15674">
        <v>7</v>
      </c>
    </row>
    <row r="15675" spans="25:27">
      <c r="Y15675">
        <v>620117</v>
      </c>
      <c r="Z15675" s="31">
        <v>44903</v>
      </c>
      <c r="AA15675">
        <v>0</v>
      </c>
    </row>
    <row r="15676" spans="25:27">
      <c r="Y15676">
        <v>620117</v>
      </c>
      <c r="Z15676" s="31">
        <v>44904</v>
      </c>
      <c r="AA15676">
        <v>0</v>
      </c>
    </row>
    <row r="15677" spans="25:27">
      <c r="Y15677">
        <v>620117</v>
      </c>
      <c r="Z15677" s="31">
        <v>44905</v>
      </c>
      <c r="AA15677">
        <v>0</v>
      </c>
    </row>
    <row r="15678" spans="25:27">
      <c r="Y15678">
        <v>620117</v>
      </c>
      <c r="Z15678" s="31">
        <v>44906</v>
      </c>
      <c r="AA15678">
        <v>0</v>
      </c>
    </row>
    <row r="15679" spans="25:27">
      <c r="Y15679">
        <v>620117</v>
      </c>
      <c r="Z15679" s="31">
        <v>44907</v>
      </c>
      <c r="AA15679">
        <v>0</v>
      </c>
    </row>
    <row r="15680" spans="25:27">
      <c r="Y15680">
        <v>620117</v>
      </c>
      <c r="Z15680" s="31">
        <v>44908</v>
      </c>
      <c r="AA15680">
        <v>0</v>
      </c>
    </row>
    <row r="15681" spans="25:27">
      <c r="Y15681">
        <v>620117</v>
      </c>
      <c r="Z15681" s="31">
        <v>44909</v>
      </c>
      <c r="AA15681">
        <v>0</v>
      </c>
    </row>
    <row r="15682" spans="25:27">
      <c r="Y15682">
        <v>620117</v>
      </c>
      <c r="Z15682" s="31">
        <v>44910</v>
      </c>
      <c r="AA15682">
        <v>0</v>
      </c>
    </row>
    <row r="15683" spans="25:27">
      <c r="Y15683">
        <v>620117</v>
      </c>
      <c r="Z15683" s="31">
        <v>44911</v>
      </c>
      <c r="AA15683">
        <v>0</v>
      </c>
    </row>
    <row r="15684" spans="25:27">
      <c r="Y15684">
        <v>620117</v>
      </c>
      <c r="Z15684" s="31">
        <v>44912</v>
      </c>
      <c r="AA15684">
        <v>0</v>
      </c>
    </row>
    <row r="15685" spans="25:27">
      <c r="Y15685">
        <v>620117</v>
      </c>
      <c r="Z15685" s="31">
        <v>44913</v>
      </c>
      <c r="AA15685">
        <v>0</v>
      </c>
    </row>
    <row r="15686" spans="25:27">
      <c r="Y15686">
        <v>620117</v>
      </c>
      <c r="Z15686" s="31">
        <v>44914</v>
      </c>
      <c r="AA15686">
        <v>0</v>
      </c>
    </row>
    <row r="15687" spans="25:27">
      <c r="Y15687">
        <v>620117</v>
      </c>
      <c r="Z15687" s="31">
        <v>44915</v>
      </c>
      <c r="AA15687">
        <v>0</v>
      </c>
    </row>
    <row r="15688" spans="25:27">
      <c r="Y15688">
        <v>620117</v>
      </c>
      <c r="Z15688" s="31">
        <v>44916</v>
      </c>
      <c r="AA15688">
        <v>0</v>
      </c>
    </row>
    <row r="15689" spans="25:27">
      <c r="Y15689">
        <v>620117</v>
      </c>
      <c r="Z15689" s="31">
        <v>44917</v>
      </c>
      <c r="AA15689">
        <v>0</v>
      </c>
    </row>
    <row r="15690" spans="25:27">
      <c r="Y15690">
        <v>620117</v>
      </c>
      <c r="Z15690" s="31">
        <v>44918</v>
      </c>
      <c r="AA15690">
        <v>0</v>
      </c>
    </row>
    <row r="15691" spans="25:27">
      <c r="Y15691">
        <v>620117</v>
      </c>
      <c r="Z15691" s="31">
        <v>44919</v>
      </c>
      <c r="AA15691">
        <v>0</v>
      </c>
    </row>
    <row r="15692" spans="25:27">
      <c r="Y15692">
        <v>620117</v>
      </c>
      <c r="Z15692" s="31">
        <v>44920</v>
      </c>
      <c r="AA15692">
        <v>6</v>
      </c>
    </row>
    <row r="15693" spans="25:27">
      <c r="Y15693">
        <v>620117</v>
      </c>
      <c r="Z15693" s="31">
        <v>44921</v>
      </c>
      <c r="AA15693">
        <v>0</v>
      </c>
    </row>
    <row r="15694" spans="25:27">
      <c r="Y15694">
        <v>620117</v>
      </c>
      <c r="Z15694" s="31">
        <v>44922</v>
      </c>
      <c r="AA15694">
        <v>13</v>
      </c>
    </row>
    <row r="15695" spans="25:27">
      <c r="Y15695">
        <v>620117</v>
      </c>
      <c r="Z15695" s="31">
        <v>44923</v>
      </c>
      <c r="AA15695">
        <v>13</v>
      </c>
    </row>
    <row r="15696" spans="25:27">
      <c r="Y15696">
        <v>620117</v>
      </c>
      <c r="Z15696" s="31">
        <v>44924</v>
      </c>
      <c r="AA15696">
        <v>0</v>
      </c>
    </row>
    <row r="15697" spans="25:27">
      <c r="Y15697">
        <v>620117</v>
      </c>
      <c r="Z15697" s="31">
        <v>44925</v>
      </c>
      <c r="AA15697">
        <v>5</v>
      </c>
    </row>
    <row r="15698" spans="25:27">
      <c r="Y15698">
        <v>620117</v>
      </c>
      <c r="Z15698" s="31">
        <v>44926</v>
      </c>
      <c r="AA15698">
        <v>6</v>
      </c>
    </row>
    <row r="15699" spans="25:27">
      <c r="Y15699">
        <v>620117</v>
      </c>
      <c r="Z15699" s="31">
        <v>44927</v>
      </c>
      <c r="AA15699">
        <v>4</v>
      </c>
    </row>
    <row r="15700" spans="25:27">
      <c r="Y15700">
        <v>620117</v>
      </c>
      <c r="Z15700" s="31">
        <v>44928</v>
      </c>
      <c r="AA15700">
        <v>12</v>
      </c>
    </row>
    <row r="15701" spans="25:27">
      <c r="Y15701">
        <v>620117</v>
      </c>
      <c r="Z15701" s="31">
        <v>44929</v>
      </c>
      <c r="AA15701">
        <v>13</v>
      </c>
    </row>
    <row r="15702" spans="25:27">
      <c r="Y15702">
        <v>620117</v>
      </c>
      <c r="Z15702" s="31">
        <v>44930</v>
      </c>
      <c r="AA15702">
        <v>11</v>
      </c>
    </row>
    <row r="15703" spans="25:27">
      <c r="Y15703">
        <v>620117</v>
      </c>
      <c r="Z15703" s="31">
        <v>44931</v>
      </c>
      <c r="AA15703">
        <v>21</v>
      </c>
    </row>
    <row r="15704" spans="25:27">
      <c r="Y15704">
        <v>620117</v>
      </c>
      <c r="Z15704" s="31">
        <v>44932</v>
      </c>
      <c r="AA15704">
        <v>21</v>
      </c>
    </row>
    <row r="15705" spans="25:27">
      <c r="Y15705">
        <v>620117</v>
      </c>
      <c r="Z15705" s="31">
        <v>44933</v>
      </c>
      <c r="AA15705">
        <v>16</v>
      </c>
    </row>
    <row r="15706" spans="25:27">
      <c r="Y15706">
        <v>620117</v>
      </c>
      <c r="Z15706" s="31">
        <v>44934</v>
      </c>
      <c r="AA15706">
        <v>17</v>
      </c>
    </row>
    <row r="15707" spans="25:27">
      <c r="Y15707">
        <v>620117</v>
      </c>
      <c r="Z15707" s="31">
        <v>44935</v>
      </c>
      <c r="AA15707">
        <v>14</v>
      </c>
    </row>
    <row r="15708" spans="25:27">
      <c r="Y15708">
        <v>620117</v>
      </c>
      <c r="Z15708" s="31">
        <v>44936</v>
      </c>
      <c r="AA15708">
        <v>0</v>
      </c>
    </row>
    <row r="15709" spans="25:27">
      <c r="Y15709">
        <v>620117</v>
      </c>
      <c r="Z15709" s="31">
        <v>44937</v>
      </c>
      <c r="AA15709">
        <v>0</v>
      </c>
    </row>
    <row r="15710" spans="25:27">
      <c r="Y15710">
        <v>620117</v>
      </c>
      <c r="Z15710" s="31">
        <v>44938</v>
      </c>
      <c r="AA15710">
        <v>5</v>
      </c>
    </row>
    <row r="15711" spans="25:27">
      <c r="Y15711">
        <v>620117</v>
      </c>
      <c r="Z15711" s="31">
        <v>44939</v>
      </c>
      <c r="AA15711">
        <v>6</v>
      </c>
    </row>
    <row r="15712" spans="25:27">
      <c r="Y15712">
        <v>620117</v>
      </c>
      <c r="Z15712" s="31">
        <v>44940</v>
      </c>
      <c r="AA15712">
        <v>16</v>
      </c>
    </row>
    <row r="15713" spans="25:27">
      <c r="Y15713">
        <v>620117</v>
      </c>
      <c r="Z15713" s="31">
        <v>44941</v>
      </c>
      <c r="AA15713">
        <v>13</v>
      </c>
    </row>
    <row r="15714" spans="25:27">
      <c r="Y15714">
        <v>620117</v>
      </c>
      <c r="Z15714" s="31">
        <v>44942</v>
      </c>
      <c r="AA15714">
        <v>11</v>
      </c>
    </row>
    <row r="15715" spans="25:27">
      <c r="Y15715">
        <v>620117</v>
      </c>
      <c r="Z15715" s="31">
        <v>44943</v>
      </c>
      <c r="AA15715">
        <v>0</v>
      </c>
    </row>
    <row r="15716" spans="25:27">
      <c r="Y15716">
        <v>620117</v>
      </c>
      <c r="Z15716" s="31">
        <v>44944</v>
      </c>
      <c r="AA15716">
        <v>2</v>
      </c>
    </row>
    <row r="15717" spans="25:27">
      <c r="Y15717">
        <v>620117</v>
      </c>
      <c r="Z15717" s="31">
        <v>44945</v>
      </c>
      <c r="AA15717">
        <v>3</v>
      </c>
    </row>
    <row r="15718" spans="25:27">
      <c r="Y15718">
        <v>620117</v>
      </c>
      <c r="Z15718" s="31">
        <v>44946</v>
      </c>
      <c r="AA15718">
        <v>20</v>
      </c>
    </row>
    <row r="15719" spans="25:27">
      <c r="Y15719">
        <v>620117</v>
      </c>
      <c r="Z15719" s="31">
        <v>44947</v>
      </c>
      <c r="AA15719">
        <v>20</v>
      </c>
    </row>
    <row r="15720" spans="25:27">
      <c r="Y15720">
        <v>620117</v>
      </c>
      <c r="Z15720" s="31">
        <v>44948</v>
      </c>
      <c r="AA15720">
        <v>10</v>
      </c>
    </row>
    <row r="15721" spans="25:27">
      <c r="Y15721">
        <v>620117</v>
      </c>
      <c r="Z15721" s="31">
        <v>44949</v>
      </c>
      <c r="AA15721">
        <v>18</v>
      </c>
    </row>
    <row r="15722" spans="25:27">
      <c r="Y15722">
        <v>620117</v>
      </c>
      <c r="Z15722" s="31">
        <v>44950</v>
      </c>
      <c r="AA15722">
        <v>15</v>
      </c>
    </row>
    <row r="15723" spans="25:27">
      <c r="Y15723">
        <v>620117</v>
      </c>
      <c r="Z15723" s="31">
        <v>44951</v>
      </c>
      <c r="AA15723">
        <v>20</v>
      </c>
    </row>
    <row r="15724" spans="25:27">
      <c r="Y15724">
        <v>620117</v>
      </c>
      <c r="Z15724" s="31">
        <v>44952</v>
      </c>
      <c r="AA15724">
        <v>12</v>
      </c>
    </row>
    <row r="15725" spans="25:27">
      <c r="Y15725">
        <v>620117</v>
      </c>
      <c r="Z15725" s="31">
        <v>44953</v>
      </c>
      <c r="AA15725">
        <v>0</v>
      </c>
    </row>
    <row r="15726" spans="25:27">
      <c r="Y15726">
        <v>620117</v>
      </c>
      <c r="Z15726" s="31">
        <v>44954</v>
      </c>
      <c r="AA15726">
        <v>0</v>
      </c>
    </row>
    <row r="15727" spans="25:27">
      <c r="Y15727">
        <v>620117</v>
      </c>
      <c r="Z15727" s="31">
        <v>44955</v>
      </c>
      <c r="AA15727">
        <v>0</v>
      </c>
    </row>
    <row r="15728" spans="25:27">
      <c r="Y15728">
        <v>620117</v>
      </c>
      <c r="Z15728" s="31">
        <v>44956</v>
      </c>
      <c r="AA15728">
        <v>0</v>
      </c>
    </row>
    <row r="15729" spans="25:27">
      <c r="Y15729">
        <v>620117</v>
      </c>
      <c r="Z15729" s="31">
        <v>44957</v>
      </c>
      <c r="AA15729">
        <v>0</v>
      </c>
    </row>
    <row r="15730" spans="25:27">
      <c r="Y15730">
        <v>620117</v>
      </c>
      <c r="Z15730" s="31">
        <v>44958</v>
      </c>
      <c r="AA15730">
        <v>0</v>
      </c>
    </row>
    <row r="15731" spans="25:27">
      <c r="Y15731">
        <v>620117</v>
      </c>
      <c r="Z15731" s="31">
        <v>44959</v>
      </c>
      <c r="AA15731">
        <v>0</v>
      </c>
    </row>
    <row r="15732" spans="25:27">
      <c r="Y15732">
        <v>620117</v>
      </c>
      <c r="Z15732" s="31">
        <v>44960</v>
      </c>
      <c r="AA15732">
        <v>0</v>
      </c>
    </row>
    <row r="15733" spans="25:27">
      <c r="Y15733">
        <v>620117</v>
      </c>
      <c r="Z15733" s="31">
        <v>44961</v>
      </c>
      <c r="AA15733">
        <v>0</v>
      </c>
    </row>
    <row r="15734" spans="25:27">
      <c r="Y15734">
        <v>620117</v>
      </c>
      <c r="Z15734" s="31">
        <v>44962</v>
      </c>
      <c r="AA15734">
        <v>0</v>
      </c>
    </row>
    <row r="15735" spans="25:27">
      <c r="Y15735">
        <v>620117</v>
      </c>
      <c r="Z15735" s="31">
        <v>44963</v>
      </c>
      <c r="AA15735">
        <v>0</v>
      </c>
    </row>
    <row r="15736" spans="25:27">
      <c r="Y15736">
        <v>620117</v>
      </c>
      <c r="Z15736" s="31">
        <v>44964</v>
      </c>
      <c r="AA15736">
        <v>0</v>
      </c>
    </row>
    <row r="15737" spans="25:27">
      <c r="Y15737">
        <v>620117</v>
      </c>
      <c r="Z15737" s="31">
        <v>44965</v>
      </c>
      <c r="AA15737">
        <v>0</v>
      </c>
    </row>
    <row r="15738" spans="25:27">
      <c r="Y15738">
        <v>620117</v>
      </c>
      <c r="Z15738" s="31">
        <v>44966</v>
      </c>
      <c r="AA15738">
        <v>14</v>
      </c>
    </row>
    <row r="15739" spans="25:27">
      <c r="Y15739">
        <v>620117</v>
      </c>
      <c r="Z15739" s="31">
        <v>44967</v>
      </c>
      <c r="AA15739">
        <v>0</v>
      </c>
    </row>
    <row r="15740" spans="25:27">
      <c r="Y15740">
        <v>620117</v>
      </c>
      <c r="Z15740" s="31">
        <v>44968</v>
      </c>
      <c r="AA15740">
        <v>0</v>
      </c>
    </row>
    <row r="15741" spans="25:27">
      <c r="Y15741">
        <v>620117</v>
      </c>
      <c r="Z15741" s="31">
        <v>44969</v>
      </c>
      <c r="AA15741">
        <v>0</v>
      </c>
    </row>
    <row r="15742" spans="25:27">
      <c r="Y15742">
        <v>620117</v>
      </c>
      <c r="Z15742" s="31">
        <v>44970</v>
      </c>
      <c r="AA15742">
        <v>0</v>
      </c>
    </row>
    <row r="15743" spans="25:27">
      <c r="Y15743">
        <v>620117</v>
      </c>
      <c r="Z15743" s="31">
        <v>44971</v>
      </c>
      <c r="AA15743">
        <v>6</v>
      </c>
    </row>
    <row r="15744" spans="25:27">
      <c r="Y15744">
        <v>620117</v>
      </c>
      <c r="Z15744" s="31">
        <v>44972</v>
      </c>
      <c r="AA15744">
        <v>19</v>
      </c>
    </row>
    <row r="15745" spans="25:27">
      <c r="Y15745">
        <v>620117</v>
      </c>
      <c r="Z15745" s="31">
        <v>44973</v>
      </c>
      <c r="AA15745">
        <v>18</v>
      </c>
    </row>
    <row r="15746" spans="25:27">
      <c r="Y15746">
        <v>620117</v>
      </c>
      <c r="Z15746" s="31">
        <v>44974</v>
      </c>
      <c r="AA15746">
        <v>13</v>
      </c>
    </row>
    <row r="15747" spans="25:27">
      <c r="Y15747">
        <v>620117</v>
      </c>
      <c r="Z15747" s="31">
        <v>44975</v>
      </c>
      <c r="AA15747">
        <v>12</v>
      </c>
    </row>
    <row r="15748" spans="25:27">
      <c r="Y15748">
        <v>620117</v>
      </c>
      <c r="Z15748" s="31">
        <v>44976</v>
      </c>
      <c r="AA15748">
        <v>0</v>
      </c>
    </row>
    <row r="15749" spans="25:27">
      <c r="Y15749">
        <v>620117</v>
      </c>
      <c r="Z15749" s="31">
        <v>44977</v>
      </c>
      <c r="AA15749">
        <v>0</v>
      </c>
    </row>
    <row r="15750" spans="25:27">
      <c r="Y15750">
        <v>620117</v>
      </c>
      <c r="Z15750" s="31">
        <v>44978</v>
      </c>
      <c r="AA15750">
        <v>1</v>
      </c>
    </row>
    <row r="15751" spans="25:27">
      <c r="Y15751">
        <v>620117</v>
      </c>
      <c r="Z15751" s="31">
        <v>44979</v>
      </c>
      <c r="AA15751">
        <v>0</v>
      </c>
    </row>
    <row r="15752" spans="25:27">
      <c r="Y15752">
        <v>620117</v>
      </c>
      <c r="Z15752" s="31">
        <v>44980</v>
      </c>
      <c r="AA15752">
        <v>6</v>
      </c>
    </row>
    <row r="15753" spans="25:27">
      <c r="Y15753">
        <v>620117</v>
      </c>
      <c r="Z15753" s="31">
        <v>44981</v>
      </c>
      <c r="AA15753">
        <v>15</v>
      </c>
    </row>
    <row r="15754" spans="25:27">
      <c r="Y15754">
        <v>620117</v>
      </c>
      <c r="Z15754" s="31">
        <v>44982</v>
      </c>
      <c r="AA15754">
        <v>10</v>
      </c>
    </row>
    <row r="15755" spans="25:27">
      <c r="Y15755">
        <v>620117</v>
      </c>
      <c r="Z15755" s="31">
        <v>44983</v>
      </c>
      <c r="AA15755">
        <v>14</v>
      </c>
    </row>
    <row r="15756" spans="25:27">
      <c r="Y15756">
        <v>620117</v>
      </c>
      <c r="Z15756" s="31">
        <v>44984</v>
      </c>
      <c r="AA15756">
        <v>19</v>
      </c>
    </row>
    <row r="15757" spans="25:27">
      <c r="Y15757">
        <v>620117</v>
      </c>
      <c r="Z15757" s="31">
        <v>44985</v>
      </c>
      <c r="AA15757">
        <v>0</v>
      </c>
    </row>
    <row r="15758" spans="25:27">
      <c r="Y15758">
        <v>620117</v>
      </c>
      <c r="Z15758" s="31">
        <v>44986</v>
      </c>
      <c r="AA15758">
        <v>0</v>
      </c>
    </row>
    <row r="15759" spans="25:27">
      <c r="Y15759">
        <v>620117</v>
      </c>
      <c r="Z15759" s="31">
        <v>44987</v>
      </c>
      <c r="AA15759">
        <v>1</v>
      </c>
    </row>
    <row r="15760" spans="25:27">
      <c r="Y15760">
        <v>620117</v>
      </c>
      <c r="Z15760" s="31">
        <v>44988</v>
      </c>
      <c r="AA15760">
        <v>0</v>
      </c>
    </row>
    <row r="15761" spans="25:27">
      <c r="Y15761">
        <v>620117</v>
      </c>
      <c r="Z15761" s="31">
        <v>44989</v>
      </c>
      <c r="AA15761">
        <v>18</v>
      </c>
    </row>
    <row r="15762" spans="25:27">
      <c r="Y15762">
        <v>620117</v>
      </c>
      <c r="Z15762" s="31">
        <v>44990</v>
      </c>
      <c r="AA15762">
        <v>6</v>
      </c>
    </row>
    <row r="15763" spans="25:27">
      <c r="Y15763">
        <v>620117</v>
      </c>
      <c r="Z15763" s="31">
        <v>44991</v>
      </c>
      <c r="AA15763">
        <v>6</v>
      </c>
    </row>
    <row r="15764" spans="25:27">
      <c r="Y15764">
        <v>620117</v>
      </c>
      <c r="Z15764" s="31">
        <v>44992</v>
      </c>
      <c r="AA15764">
        <v>0</v>
      </c>
    </row>
    <row r="15765" spans="25:27">
      <c r="Y15765">
        <v>620117</v>
      </c>
      <c r="Z15765" s="31">
        <v>44993</v>
      </c>
      <c r="AA15765">
        <v>7</v>
      </c>
    </row>
    <row r="15766" spans="25:27">
      <c r="Y15766">
        <v>620117</v>
      </c>
      <c r="Z15766" s="31">
        <v>44994</v>
      </c>
      <c r="AA15766">
        <v>13</v>
      </c>
    </row>
    <row r="15767" spans="25:27">
      <c r="Y15767">
        <v>620117</v>
      </c>
      <c r="Z15767" s="31">
        <v>44995</v>
      </c>
      <c r="AA15767">
        <v>0</v>
      </c>
    </row>
    <row r="15768" spans="25:27">
      <c r="Y15768">
        <v>620117</v>
      </c>
      <c r="Z15768" s="31">
        <v>44996</v>
      </c>
      <c r="AA15768">
        <v>0</v>
      </c>
    </row>
    <row r="15769" spans="25:27">
      <c r="Y15769">
        <v>620117</v>
      </c>
      <c r="Z15769" s="31">
        <v>44997</v>
      </c>
      <c r="AA15769">
        <v>17</v>
      </c>
    </row>
    <row r="15770" spans="25:27">
      <c r="Y15770">
        <v>620117</v>
      </c>
      <c r="Z15770" s="31">
        <v>44998</v>
      </c>
      <c r="AA15770">
        <v>0</v>
      </c>
    </row>
    <row r="15771" spans="25:27">
      <c r="Y15771">
        <v>620117</v>
      </c>
      <c r="Z15771" s="31">
        <v>44999</v>
      </c>
      <c r="AA15771">
        <v>0</v>
      </c>
    </row>
    <row r="15772" spans="25:27">
      <c r="Y15772">
        <v>620117</v>
      </c>
      <c r="Z15772" s="31">
        <v>45000</v>
      </c>
      <c r="AA15772">
        <v>8</v>
      </c>
    </row>
    <row r="15773" spans="25:27">
      <c r="Y15773">
        <v>620117</v>
      </c>
      <c r="Z15773" s="31">
        <v>45001</v>
      </c>
      <c r="AA15773">
        <v>0</v>
      </c>
    </row>
    <row r="15774" spans="25:27">
      <c r="Y15774">
        <v>620117</v>
      </c>
      <c r="Z15774" s="31">
        <v>45002</v>
      </c>
      <c r="AA15774">
        <v>0</v>
      </c>
    </row>
    <row r="15775" spans="25:27">
      <c r="Y15775">
        <v>620117</v>
      </c>
      <c r="Z15775" s="31">
        <v>45003</v>
      </c>
      <c r="AA15775">
        <v>0</v>
      </c>
    </row>
    <row r="15776" spans="25:27">
      <c r="Y15776">
        <v>620117</v>
      </c>
      <c r="Z15776" s="31">
        <v>45004</v>
      </c>
      <c r="AA15776">
        <v>11</v>
      </c>
    </row>
    <row r="15777" spans="25:27">
      <c r="Y15777">
        <v>620117</v>
      </c>
      <c r="Z15777" s="31">
        <v>45005</v>
      </c>
      <c r="AA15777">
        <v>9</v>
      </c>
    </row>
    <row r="15778" spans="25:27">
      <c r="Y15778">
        <v>620117</v>
      </c>
      <c r="Z15778" s="31">
        <v>45006</v>
      </c>
      <c r="AA15778">
        <v>13</v>
      </c>
    </row>
    <row r="15779" spans="25:27">
      <c r="Y15779">
        <v>620117</v>
      </c>
      <c r="Z15779" s="31">
        <v>45007</v>
      </c>
      <c r="AA15779">
        <v>0</v>
      </c>
    </row>
    <row r="15780" spans="25:27">
      <c r="Y15780">
        <v>620117</v>
      </c>
      <c r="Z15780" s="31">
        <v>45008</v>
      </c>
      <c r="AA15780">
        <v>2</v>
      </c>
    </row>
    <row r="15781" spans="25:27">
      <c r="Y15781">
        <v>620117</v>
      </c>
      <c r="Z15781" s="31">
        <v>45009</v>
      </c>
      <c r="AA15781">
        <v>14</v>
      </c>
    </row>
    <row r="15782" spans="25:27">
      <c r="Y15782">
        <v>620117</v>
      </c>
      <c r="Z15782" s="31">
        <v>45010</v>
      </c>
      <c r="AA15782">
        <v>10</v>
      </c>
    </row>
    <row r="15783" spans="25:27">
      <c r="Y15783">
        <v>620117</v>
      </c>
      <c r="Z15783" s="31">
        <v>45011</v>
      </c>
      <c r="AA15783">
        <v>6</v>
      </c>
    </row>
    <row r="15784" spans="25:27">
      <c r="Y15784">
        <v>620117</v>
      </c>
      <c r="Z15784" s="31">
        <v>45012</v>
      </c>
      <c r="AA15784">
        <v>12</v>
      </c>
    </row>
    <row r="15785" spans="25:27">
      <c r="Y15785">
        <v>620117</v>
      </c>
      <c r="Z15785" s="31">
        <v>45013</v>
      </c>
      <c r="AA15785">
        <v>0</v>
      </c>
    </row>
    <row r="15786" spans="25:27">
      <c r="Y15786">
        <v>620117</v>
      </c>
      <c r="Z15786" s="31">
        <v>45014</v>
      </c>
      <c r="AA15786">
        <v>0</v>
      </c>
    </row>
    <row r="15787" spans="25:27">
      <c r="Y15787">
        <v>620117</v>
      </c>
      <c r="Z15787" s="31">
        <v>45015</v>
      </c>
      <c r="AA15787">
        <v>0</v>
      </c>
    </row>
    <row r="15788" spans="25:27">
      <c r="Y15788">
        <v>620117</v>
      </c>
      <c r="Z15788" s="31">
        <v>45016</v>
      </c>
      <c r="AA15788">
        <v>0</v>
      </c>
    </row>
    <row r="15789" spans="25:27">
      <c r="Y15789">
        <v>620117</v>
      </c>
      <c r="Z15789" s="31">
        <v>45017</v>
      </c>
      <c r="AA15789">
        <v>0</v>
      </c>
    </row>
    <row r="15790" spans="25:27">
      <c r="Y15790">
        <v>620117</v>
      </c>
      <c r="Z15790" s="31">
        <v>45018</v>
      </c>
      <c r="AA15790">
        <v>3</v>
      </c>
    </row>
    <row r="15791" spans="25:27">
      <c r="Y15791">
        <v>620117</v>
      </c>
      <c r="Z15791" s="31">
        <v>45019</v>
      </c>
      <c r="AA15791">
        <v>9</v>
      </c>
    </row>
    <row r="15792" spans="25:27">
      <c r="Y15792">
        <v>620117</v>
      </c>
      <c r="Z15792" s="31">
        <v>45020</v>
      </c>
      <c r="AA15792">
        <v>14</v>
      </c>
    </row>
    <row r="15793" spans="25:27">
      <c r="Y15793">
        <v>620117</v>
      </c>
      <c r="Z15793" s="31">
        <v>45021</v>
      </c>
      <c r="AA15793">
        <v>1</v>
      </c>
    </row>
    <row r="15794" spans="25:27">
      <c r="Y15794">
        <v>620117</v>
      </c>
      <c r="Z15794" s="31">
        <v>45022</v>
      </c>
      <c r="AA15794">
        <v>15</v>
      </c>
    </row>
    <row r="15795" spans="25:27">
      <c r="Y15795">
        <v>620117</v>
      </c>
      <c r="Z15795" s="31">
        <v>45023</v>
      </c>
      <c r="AA15795">
        <v>19</v>
      </c>
    </row>
    <row r="15796" spans="25:27">
      <c r="Y15796">
        <v>620117</v>
      </c>
      <c r="Z15796" s="31">
        <v>45024</v>
      </c>
      <c r="AA15796">
        <v>0</v>
      </c>
    </row>
    <row r="15797" spans="25:27">
      <c r="Y15797">
        <v>620117</v>
      </c>
      <c r="Z15797" s="31">
        <v>45025</v>
      </c>
      <c r="AA15797">
        <v>0</v>
      </c>
    </row>
    <row r="15798" spans="25:27">
      <c r="Y15798">
        <v>620117</v>
      </c>
      <c r="Z15798" s="31">
        <v>45026</v>
      </c>
      <c r="AA15798">
        <v>0</v>
      </c>
    </row>
    <row r="15799" spans="25:27">
      <c r="Y15799">
        <v>620117</v>
      </c>
      <c r="Z15799" s="31">
        <v>45027</v>
      </c>
      <c r="AA15799">
        <v>0</v>
      </c>
    </row>
    <row r="15800" spans="25:27">
      <c r="Y15800">
        <v>620117</v>
      </c>
      <c r="Z15800" s="31">
        <v>45028</v>
      </c>
      <c r="AA15800">
        <v>0</v>
      </c>
    </row>
    <row r="15801" spans="25:27">
      <c r="Y15801">
        <v>620117</v>
      </c>
      <c r="Z15801" s="31">
        <v>45029</v>
      </c>
      <c r="AA15801">
        <v>0</v>
      </c>
    </row>
    <row r="15802" spans="25:27">
      <c r="Y15802">
        <v>620117</v>
      </c>
      <c r="Z15802" s="31">
        <v>45030</v>
      </c>
      <c r="AA15802">
        <v>0</v>
      </c>
    </row>
    <row r="15803" spans="25:27">
      <c r="Y15803">
        <v>620117</v>
      </c>
      <c r="Z15803" s="31">
        <v>45031</v>
      </c>
      <c r="AA15803">
        <v>0</v>
      </c>
    </row>
    <row r="15804" spans="25:27">
      <c r="Y15804">
        <v>620117</v>
      </c>
      <c r="Z15804" s="31">
        <v>45032</v>
      </c>
      <c r="AA15804">
        <v>0</v>
      </c>
    </row>
    <row r="15805" spans="25:27">
      <c r="Y15805">
        <v>620117</v>
      </c>
      <c r="Z15805" s="31">
        <v>45033</v>
      </c>
      <c r="AA15805">
        <v>0</v>
      </c>
    </row>
    <row r="15806" spans="25:27">
      <c r="Y15806">
        <v>620117</v>
      </c>
      <c r="Z15806" s="31">
        <v>45034</v>
      </c>
      <c r="AA15806">
        <v>0</v>
      </c>
    </row>
    <row r="15807" spans="25:27">
      <c r="Y15807">
        <v>620117</v>
      </c>
      <c r="Z15807" s="31">
        <v>45035</v>
      </c>
      <c r="AA15807">
        <v>0</v>
      </c>
    </row>
    <row r="15808" spans="25:27">
      <c r="Y15808">
        <v>620117</v>
      </c>
      <c r="Z15808" s="31">
        <v>45036</v>
      </c>
      <c r="AA15808">
        <v>0</v>
      </c>
    </row>
    <row r="15809" spans="25:27">
      <c r="Y15809">
        <v>620117</v>
      </c>
      <c r="Z15809" s="31">
        <v>45037</v>
      </c>
      <c r="AA15809">
        <v>0</v>
      </c>
    </row>
    <row r="15810" spans="25:27">
      <c r="Y15810">
        <v>620117</v>
      </c>
      <c r="Z15810" s="31">
        <v>45038</v>
      </c>
      <c r="AA15810">
        <v>0</v>
      </c>
    </row>
    <row r="15811" spans="25:27">
      <c r="Y15811">
        <v>620117</v>
      </c>
      <c r="Z15811" s="31">
        <v>45039</v>
      </c>
      <c r="AA15811">
        <v>0</v>
      </c>
    </row>
    <row r="15812" spans="25:27">
      <c r="Y15812">
        <v>620117</v>
      </c>
      <c r="Z15812" s="31">
        <v>45040</v>
      </c>
      <c r="AA15812">
        <v>0</v>
      </c>
    </row>
    <row r="15813" spans="25:27">
      <c r="Y15813">
        <v>620117</v>
      </c>
      <c r="Z15813" s="31">
        <v>45041</v>
      </c>
      <c r="AA15813">
        <v>0</v>
      </c>
    </row>
    <row r="15814" spans="25:27">
      <c r="Y15814">
        <v>620117</v>
      </c>
      <c r="Z15814" s="31">
        <v>45042</v>
      </c>
      <c r="AA15814">
        <v>0</v>
      </c>
    </row>
    <row r="15815" spans="25:27">
      <c r="Y15815">
        <v>620117</v>
      </c>
      <c r="Z15815" s="31">
        <v>45043</v>
      </c>
      <c r="AA15815">
        <v>0</v>
      </c>
    </row>
    <row r="15816" spans="25:27">
      <c r="Y15816">
        <v>620117</v>
      </c>
      <c r="Z15816" s="31">
        <v>45044</v>
      </c>
      <c r="AA15816">
        <v>0</v>
      </c>
    </row>
    <row r="15817" spans="25:27">
      <c r="Y15817">
        <v>620117</v>
      </c>
      <c r="Z15817" s="31">
        <v>45045</v>
      </c>
      <c r="AA15817">
        <v>0</v>
      </c>
    </row>
    <row r="15818" spans="25:27">
      <c r="Y15818">
        <v>620117</v>
      </c>
      <c r="Z15818" s="31">
        <v>45046</v>
      </c>
      <c r="AA15818">
        <v>0</v>
      </c>
    </row>
    <row r="15819" spans="25:27">
      <c r="Y15819">
        <v>620117</v>
      </c>
      <c r="Z15819" s="31">
        <v>45047</v>
      </c>
      <c r="AA15819">
        <v>0</v>
      </c>
    </row>
    <row r="15820" spans="25:27">
      <c r="Y15820">
        <v>620117</v>
      </c>
      <c r="Z15820" s="31">
        <v>45048</v>
      </c>
      <c r="AA15820">
        <v>0</v>
      </c>
    </row>
    <row r="15821" spans="25:27">
      <c r="Y15821">
        <v>620117</v>
      </c>
      <c r="Z15821" s="31">
        <v>45049</v>
      </c>
      <c r="AA15821">
        <v>0</v>
      </c>
    </row>
    <row r="15822" spans="25:27">
      <c r="Y15822">
        <v>620117</v>
      </c>
      <c r="Z15822" s="31">
        <v>45050</v>
      </c>
      <c r="AA15822">
        <v>0</v>
      </c>
    </row>
    <row r="15823" spans="25:27">
      <c r="Y15823">
        <v>620117</v>
      </c>
      <c r="Z15823" s="31">
        <v>45051</v>
      </c>
      <c r="AA15823">
        <v>0</v>
      </c>
    </row>
    <row r="15824" spans="25:27">
      <c r="Y15824">
        <v>620117</v>
      </c>
      <c r="Z15824" s="31">
        <v>45052</v>
      </c>
      <c r="AA15824">
        <v>0</v>
      </c>
    </row>
    <row r="15825" spans="25:27">
      <c r="Y15825">
        <v>620117</v>
      </c>
      <c r="Z15825" s="31">
        <v>45053</v>
      </c>
      <c r="AA15825">
        <v>0</v>
      </c>
    </row>
    <row r="15826" spans="25:27">
      <c r="Y15826">
        <v>620117</v>
      </c>
      <c r="Z15826" s="31">
        <v>45054</v>
      </c>
      <c r="AA15826">
        <v>0</v>
      </c>
    </row>
    <row r="15827" spans="25:27">
      <c r="Y15827">
        <v>620117</v>
      </c>
      <c r="Z15827" s="31">
        <v>45055</v>
      </c>
      <c r="AA15827">
        <v>0</v>
      </c>
    </row>
    <row r="15828" spans="25:27">
      <c r="Y15828">
        <v>620117</v>
      </c>
      <c r="Z15828" s="31">
        <v>45056</v>
      </c>
      <c r="AA15828">
        <v>0</v>
      </c>
    </row>
    <row r="15829" spans="25:27">
      <c r="Y15829">
        <v>620117</v>
      </c>
      <c r="Z15829" s="31">
        <v>45057</v>
      </c>
      <c r="AA15829">
        <v>0</v>
      </c>
    </row>
    <row r="15830" spans="25:27">
      <c r="Y15830">
        <v>620117</v>
      </c>
      <c r="Z15830" s="31">
        <v>45058</v>
      </c>
      <c r="AA15830">
        <v>24</v>
      </c>
    </row>
    <row r="15831" spans="25:27">
      <c r="Y15831">
        <v>620117</v>
      </c>
      <c r="Z15831" s="31">
        <v>45059</v>
      </c>
      <c r="AA15831">
        <v>0</v>
      </c>
    </row>
    <row r="15832" spans="25:27">
      <c r="Y15832">
        <v>620117</v>
      </c>
      <c r="Z15832" s="31">
        <v>45060</v>
      </c>
      <c r="AA15832">
        <v>4</v>
      </c>
    </row>
    <row r="15833" spans="25:27">
      <c r="Y15833">
        <v>620117</v>
      </c>
      <c r="Z15833" s="31">
        <v>45061</v>
      </c>
      <c r="AA15833">
        <v>0</v>
      </c>
    </row>
    <row r="15834" spans="25:27">
      <c r="Y15834">
        <v>620117</v>
      </c>
      <c r="Z15834" s="31">
        <v>45062</v>
      </c>
      <c r="AA15834">
        <v>0</v>
      </c>
    </row>
    <row r="15835" spans="25:27">
      <c r="Y15835">
        <v>620117</v>
      </c>
      <c r="Z15835" s="31">
        <v>45063</v>
      </c>
      <c r="AA15835">
        <v>0</v>
      </c>
    </row>
    <row r="15836" spans="25:27">
      <c r="Y15836">
        <v>620117</v>
      </c>
      <c r="Z15836" s="31">
        <v>45064</v>
      </c>
      <c r="AA15836">
        <v>0</v>
      </c>
    </row>
    <row r="15837" spans="25:27">
      <c r="Y15837">
        <v>620117</v>
      </c>
      <c r="Z15837" s="31">
        <v>45065</v>
      </c>
      <c r="AA15837">
        <v>0</v>
      </c>
    </row>
    <row r="15838" spans="25:27">
      <c r="Y15838">
        <v>620117</v>
      </c>
      <c r="Z15838" s="31">
        <v>45066</v>
      </c>
      <c r="AA15838">
        <v>0</v>
      </c>
    </row>
    <row r="15839" spans="25:27">
      <c r="Y15839">
        <v>620117</v>
      </c>
      <c r="Z15839" s="31">
        <v>45067</v>
      </c>
      <c r="AA15839">
        <v>0</v>
      </c>
    </row>
    <row r="15840" spans="25:27">
      <c r="Y15840">
        <v>620117</v>
      </c>
      <c r="Z15840" s="31">
        <v>45068</v>
      </c>
      <c r="AA15840">
        <v>0</v>
      </c>
    </row>
    <row r="15841" spans="25:27">
      <c r="Y15841">
        <v>620117</v>
      </c>
      <c r="Z15841" s="31">
        <v>45069</v>
      </c>
      <c r="AA15841">
        <v>0</v>
      </c>
    </row>
    <row r="15842" spans="25:27">
      <c r="Y15842">
        <v>620117</v>
      </c>
      <c r="Z15842" s="31">
        <v>45070</v>
      </c>
      <c r="AA15842">
        <v>0</v>
      </c>
    </row>
    <row r="15843" spans="25:27">
      <c r="Y15843">
        <v>620117</v>
      </c>
      <c r="Z15843" s="31">
        <v>45071</v>
      </c>
      <c r="AA15843">
        <v>0</v>
      </c>
    </row>
    <row r="15844" spans="25:27">
      <c r="Y15844">
        <v>620117</v>
      </c>
      <c r="Z15844" s="31">
        <v>45072</v>
      </c>
      <c r="AA15844">
        <v>0</v>
      </c>
    </row>
    <row r="15845" spans="25:27">
      <c r="Y15845">
        <v>620117</v>
      </c>
      <c r="Z15845" s="31">
        <v>45073</v>
      </c>
      <c r="AA15845">
        <v>0</v>
      </c>
    </row>
    <row r="15846" spans="25:27">
      <c r="Y15846">
        <v>620117</v>
      </c>
      <c r="Z15846" s="31">
        <v>45074</v>
      </c>
      <c r="AA15846">
        <v>0</v>
      </c>
    </row>
    <row r="15847" spans="25:27">
      <c r="Y15847">
        <v>620117</v>
      </c>
      <c r="Z15847" s="31">
        <v>45075</v>
      </c>
      <c r="AA15847">
        <v>0</v>
      </c>
    </row>
    <row r="15848" spans="25:27">
      <c r="Y15848">
        <v>620117</v>
      </c>
      <c r="Z15848" s="31">
        <v>45076</v>
      </c>
      <c r="AA15848">
        <v>0</v>
      </c>
    </row>
    <row r="15849" spans="25:27">
      <c r="Y15849">
        <v>620117</v>
      </c>
      <c r="Z15849" s="31">
        <v>45077</v>
      </c>
      <c r="AA15849">
        <v>0</v>
      </c>
    </row>
    <row r="15850" spans="25:27">
      <c r="Y15850">
        <v>620117</v>
      </c>
      <c r="Z15850" s="31">
        <v>45078</v>
      </c>
      <c r="AA15850">
        <v>0</v>
      </c>
    </row>
    <row r="15851" spans="25:27">
      <c r="Y15851">
        <v>620117</v>
      </c>
      <c r="Z15851" s="31">
        <v>45079</v>
      </c>
      <c r="AA15851">
        <v>20</v>
      </c>
    </row>
    <row r="15852" spans="25:27">
      <c r="Y15852">
        <v>620117</v>
      </c>
      <c r="Z15852" s="31">
        <v>45080</v>
      </c>
      <c r="AA15852">
        <v>14</v>
      </c>
    </row>
    <row r="15853" spans="25:27">
      <c r="Y15853">
        <v>620117</v>
      </c>
      <c r="Z15853" s="31">
        <v>45081</v>
      </c>
      <c r="AA15853">
        <v>0</v>
      </c>
    </row>
    <row r="15854" spans="25:27">
      <c r="Y15854">
        <v>620117</v>
      </c>
      <c r="Z15854" s="31">
        <v>45082</v>
      </c>
      <c r="AA15854">
        <v>19</v>
      </c>
    </row>
    <row r="15855" spans="25:27">
      <c r="Y15855">
        <v>620117</v>
      </c>
      <c r="Z15855" s="31">
        <v>45083</v>
      </c>
      <c r="AA15855">
        <v>17</v>
      </c>
    </row>
    <row r="15856" spans="25:27">
      <c r="Y15856">
        <v>620117</v>
      </c>
      <c r="Z15856" s="31">
        <v>45084</v>
      </c>
      <c r="AA15856">
        <v>16</v>
      </c>
    </row>
    <row r="15857" spans="25:27">
      <c r="Y15857">
        <v>620117</v>
      </c>
      <c r="Z15857" s="31">
        <v>45085</v>
      </c>
      <c r="AA15857">
        <v>13</v>
      </c>
    </row>
    <row r="15858" spans="25:27">
      <c r="Y15858">
        <v>620117</v>
      </c>
      <c r="Z15858" s="31">
        <v>45086</v>
      </c>
      <c r="AA15858">
        <v>21</v>
      </c>
    </row>
    <row r="15859" spans="25:27">
      <c r="Y15859">
        <v>620117</v>
      </c>
      <c r="Z15859" s="31">
        <v>45087</v>
      </c>
      <c r="AA15859">
        <v>10</v>
      </c>
    </row>
    <row r="15860" spans="25:27">
      <c r="Y15860">
        <v>620117</v>
      </c>
      <c r="Z15860" s="31">
        <v>45088</v>
      </c>
      <c r="AA15860">
        <v>17</v>
      </c>
    </row>
    <row r="15861" spans="25:27">
      <c r="Y15861">
        <v>620117</v>
      </c>
      <c r="Z15861" s="31">
        <v>45089</v>
      </c>
      <c r="AA15861">
        <v>18</v>
      </c>
    </row>
    <row r="15862" spans="25:27">
      <c r="Y15862">
        <v>620117</v>
      </c>
      <c r="Z15862" s="31">
        <v>45090</v>
      </c>
      <c r="AA15862">
        <v>10</v>
      </c>
    </row>
    <row r="15863" spans="25:27">
      <c r="Y15863">
        <v>620117</v>
      </c>
      <c r="Z15863" s="31">
        <v>45091</v>
      </c>
      <c r="AA15863">
        <v>12</v>
      </c>
    </row>
    <row r="15864" spans="25:27">
      <c r="Y15864">
        <v>620117</v>
      </c>
      <c r="Z15864" s="31">
        <v>45092</v>
      </c>
      <c r="AA15864">
        <v>10</v>
      </c>
    </row>
    <row r="15865" spans="25:27">
      <c r="Y15865">
        <v>620117</v>
      </c>
      <c r="Z15865" s="31">
        <v>45093</v>
      </c>
      <c r="AA15865">
        <v>20</v>
      </c>
    </row>
    <row r="15866" spans="25:27">
      <c r="Y15866">
        <v>620117</v>
      </c>
      <c r="Z15866" s="31">
        <v>45094</v>
      </c>
      <c r="AA15866">
        <v>0</v>
      </c>
    </row>
    <row r="15867" spans="25:27">
      <c r="Y15867">
        <v>620117</v>
      </c>
      <c r="Z15867" s="31">
        <v>45095</v>
      </c>
      <c r="AA15867">
        <v>14</v>
      </c>
    </row>
    <row r="15868" spans="25:27">
      <c r="Y15868">
        <v>620117</v>
      </c>
      <c r="Z15868" s="31">
        <v>45096</v>
      </c>
      <c r="AA15868">
        <v>0</v>
      </c>
    </row>
    <row r="15869" spans="25:27">
      <c r="Y15869">
        <v>620117</v>
      </c>
      <c r="Z15869" s="31">
        <v>45097</v>
      </c>
      <c r="AA15869">
        <v>11</v>
      </c>
    </row>
    <row r="15870" spans="25:27">
      <c r="Y15870">
        <v>620117</v>
      </c>
      <c r="Z15870" s="31">
        <v>45098</v>
      </c>
      <c r="AA15870">
        <v>13</v>
      </c>
    </row>
    <row r="15871" spans="25:27">
      <c r="Y15871">
        <v>620117</v>
      </c>
      <c r="Z15871" s="31">
        <v>45099</v>
      </c>
      <c r="AA15871">
        <v>7</v>
      </c>
    </row>
    <row r="15872" spans="25:27">
      <c r="Y15872">
        <v>620117</v>
      </c>
      <c r="Z15872" s="31">
        <v>45100</v>
      </c>
      <c r="AA15872">
        <v>0</v>
      </c>
    </row>
    <row r="15873" spans="25:27">
      <c r="Y15873">
        <v>620117</v>
      </c>
      <c r="Z15873" s="31">
        <v>45101</v>
      </c>
      <c r="AA15873">
        <v>2</v>
      </c>
    </row>
    <row r="15874" spans="25:27">
      <c r="Y15874">
        <v>620117</v>
      </c>
      <c r="Z15874" s="31">
        <v>45102</v>
      </c>
      <c r="AA15874">
        <v>0</v>
      </c>
    </row>
    <row r="15875" spans="25:27">
      <c r="Y15875">
        <v>620117</v>
      </c>
      <c r="Z15875" s="31">
        <v>45103</v>
      </c>
      <c r="AA15875">
        <v>0</v>
      </c>
    </row>
    <row r="15876" spans="25:27">
      <c r="Y15876">
        <v>620117</v>
      </c>
      <c r="Z15876" s="31">
        <v>45104</v>
      </c>
      <c r="AA15876">
        <v>0</v>
      </c>
    </row>
    <row r="15877" spans="25:27">
      <c r="Y15877">
        <v>620117</v>
      </c>
      <c r="Z15877" s="31">
        <v>45105</v>
      </c>
      <c r="AA15877">
        <v>19</v>
      </c>
    </row>
    <row r="15878" spans="25:27">
      <c r="Y15878">
        <v>620117</v>
      </c>
      <c r="Z15878" s="31">
        <v>45106</v>
      </c>
      <c r="AA15878">
        <v>12</v>
      </c>
    </row>
    <row r="15879" spans="25:27">
      <c r="Y15879">
        <v>620117</v>
      </c>
      <c r="Z15879" s="31">
        <v>45107</v>
      </c>
      <c r="AA15879">
        <v>14</v>
      </c>
    </row>
    <row r="15880" spans="25:27">
      <c r="Y15880">
        <v>620117</v>
      </c>
      <c r="Z15880" s="31">
        <v>45108</v>
      </c>
      <c r="AA15880">
        <v>13</v>
      </c>
    </row>
    <row r="15881" spans="25:27">
      <c r="Y15881">
        <v>620117</v>
      </c>
      <c r="Z15881" s="31">
        <v>45109</v>
      </c>
      <c r="AA15881">
        <v>9</v>
      </c>
    </row>
    <row r="15882" spans="25:27">
      <c r="Y15882">
        <v>620117</v>
      </c>
      <c r="Z15882" s="31">
        <v>45110</v>
      </c>
      <c r="AA15882">
        <v>4</v>
      </c>
    </row>
    <row r="15883" spans="25:27">
      <c r="Y15883">
        <v>620117</v>
      </c>
      <c r="Z15883" s="31">
        <v>45111</v>
      </c>
      <c r="AA15883">
        <v>15</v>
      </c>
    </row>
    <row r="15884" spans="25:27">
      <c r="Y15884">
        <v>620117</v>
      </c>
      <c r="Z15884" s="31">
        <v>45112</v>
      </c>
      <c r="AA15884">
        <v>0</v>
      </c>
    </row>
    <row r="15885" spans="25:27">
      <c r="Y15885">
        <v>620117</v>
      </c>
      <c r="Z15885" s="31">
        <v>45113</v>
      </c>
      <c r="AA15885">
        <v>18</v>
      </c>
    </row>
    <row r="15886" spans="25:27">
      <c r="Y15886">
        <v>620117</v>
      </c>
      <c r="Z15886" s="31">
        <v>45114</v>
      </c>
      <c r="AA15886">
        <v>16</v>
      </c>
    </row>
    <row r="15887" spans="25:27">
      <c r="Y15887">
        <v>620117</v>
      </c>
      <c r="Z15887" s="31">
        <v>45115</v>
      </c>
      <c r="AA15887">
        <v>11</v>
      </c>
    </row>
    <row r="15888" spans="25:27">
      <c r="Y15888">
        <v>620117</v>
      </c>
      <c r="Z15888" s="31">
        <v>45116</v>
      </c>
      <c r="AA15888">
        <v>9</v>
      </c>
    </row>
    <row r="15889" spans="25:27">
      <c r="Y15889">
        <v>620117</v>
      </c>
      <c r="Z15889" s="31">
        <v>45117</v>
      </c>
      <c r="AA15889">
        <v>0</v>
      </c>
    </row>
    <row r="15890" spans="25:27">
      <c r="Y15890">
        <v>620117</v>
      </c>
      <c r="Z15890" s="31">
        <v>45118</v>
      </c>
      <c r="AA15890">
        <v>18</v>
      </c>
    </row>
    <row r="15891" spans="25:27">
      <c r="Y15891">
        <v>620117</v>
      </c>
      <c r="Z15891" s="31">
        <v>45119</v>
      </c>
      <c r="AA15891">
        <v>0</v>
      </c>
    </row>
    <row r="15892" spans="25:27">
      <c r="Y15892">
        <v>620117</v>
      </c>
      <c r="Z15892" s="31">
        <v>45120</v>
      </c>
      <c r="AA15892">
        <v>0</v>
      </c>
    </row>
    <row r="15893" spans="25:27">
      <c r="Y15893">
        <v>620117</v>
      </c>
      <c r="Z15893" s="31">
        <v>45121</v>
      </c>
      <c r="AA15893">
        <v>0</v>
      </c>
    </row>
    <row r="15894" spans="25:27">
      <c r="Y15894">
        <v>620117</v>
      </c>
      <c r="Z15894" s="31">
        <v>45122</v>
      </c>
      <c r="AA15894">
        <v>0</v>
      </c>
    </row>
    <row r="15895" spans="25:27">
      <c r="Y15895">
        <v>620117</v>
      </c>
      <c r="Z15895" s="31">
        <v>45123</v>
      </c>
      <c r="AA15895">
        <v>0</v>
      </c>
    </row>
    <row r="15896" spans="25:27">
      <c r="Y15896">
        <v>620117</v>
      </c>
      <c r="Z15896" s="31">
        <v>45124</v>
      </c>
      <c r="AA15896">
        <v>0</v>
      </c>
    </row>
    <row r="15897" spans="25:27">
      <c r="Y15897">
        <v>620117</v>
      </c>
      <c r="Z15897" s="31">
        <v>45125</v>
      </c>
      <c r="AA15897">
        <v>0</v>
      </c>
    </row>
    <row r="15898" spans="25:27">
      <c r="Y15898">
        <v>620117</v>
      </c>
      <c r="Z15898" s="31">
        <v>45126</v>
      </c>
      <c r="AA15898">
        <v>0</v>
      </c>
    </row>
    <row r="15899" spans="25:27">
      <c r="Y15899">
        <v>620117</v>
      </c>
      <c r="Z15899" s="31">
        <v>45127</v>
      </c>
      <c r="AA15899">
        <v>0</v>
      </c>
    </row>
    <row r="15900" spans="25:27">
      <c r="Y15900">
        <v>620117</v>
      </c>
      <c r="Z15900" s="31">
        <v>45128</v>
      </c>
      <c r="AA15900">
        <v>0</v>
      </c>
    </row>
    <row r="15901" spans="25:27">
      <c r="Y15901">
        <v>620117</v>
      </c>
      <c r="Z15901" s="31">
        <v>45129</v>
      </c>
      <c r="AA15901">
        <v>0</v>
      </c>
    </row>
    <row r="15902" spans="25:27">
      <c r="Y15902">
        <v>620117</v>
      </c>
      <c r="Z15902" s="31">
        <v>45130</v>
      </c>
      <c r="AA15902">
        <v>8</v>
      </c>
    </row>
    <row r="15903" spans="25:27">
      <c r="Y15903">
        <v>620117</v>
      </c>
      <c r="Z15903" s="31">
        <v>45131</v>
      </c>
      <c r="AA15903">
        <v>6</v>
      </c>
    </row>
    <row r="15904" spans="25:27">
      <c r="Y15904">
        <v>620117</v>
      </c>
      <c r="Z15904" s="31">
        <v>45132</v>
      </c>
      <c r="AA15904">
        <v>8</v>
      </c>
    </row>
    <row r="15905" spans="25:27">
      <c r="Y15905">
        <v>620117</v>
      </c>
      <c r="Z15905" s="31">
        <v>45133</v>
      </c>
      <c r="AA15905">
        <v>8</v>
      </c>
    </row>
    <row r="15906" spans="25:27">
      <c r="Y15906">
        <v>620117</v>
      </c>
      <c r="Z15906" s="31">
        <v>45134</v>
      </c>
      <c r="AA15906">
        <v>17</v>
      </c>
    </row>
    <row r="15907" spans="25:27">
      <c r="Y15907">
        <v>620117</v>
      </c>
      <c r="Z15907" s="31">
        <v>45135</v>
      </c>
      <c r="AA15907">
        <v>16</v>
      </c>
    </row>
    <row r="15908" spans="25:27">
      <c r="Y15908">
        <v>620117</v>
      </c>
      <c r="Z15908" s="31">
        <v>45136</v>
      </c>
      <c r="AA15908">
        <v>13</v>
      </c>
    </row>
    <row r="15909" spans="25:27">
      <c r="Y15909">
        <v>620117</v>
      </c>
      <c r="Z15909" s="31">
        <v>45137</v>
      </c>
      <c r="AA15909">
        <v>4</v>
      </c>
    </row>
    <row r="15910" spans="25:27">
      <c r="Y15910">
        <v>620117</v>
      </c>
      <c r="Z15910" s="31">
        <v>45138</v>
      </c>
      <c r="AA15910">
        <v>14</v>
      </c>
    </row>
    <row r="15911" spans="25:27">
      <c r="Y15911">
        <v>620117</v>
      </c>
      <c r="Z15911" s="31">
        <v>45139</v>
      </c>
      <c r="AA15911">
        <v>9</v>
      </c>
    </row>
    <row r="15912" spans="25:27">
      <c r="Y15912">
        <v>620117</v>
      </c>
      <c r="Z15912" s="31">
        <v>45140</v>
      </c>
      <c r="AA15912">
        <v>0</v>
      </c>
    </row>
    <row r="15913" spans="25:27">
      <c r="Y15913">
        <v>620117</v>
      </c>
      <c r="Z15913" s="31">
        <v>45141</v>
      </c>
      <c r="AA15913">
        <v>6</v>
      </c>
    </row>
    <row r="15914" spans="25:27">
      <c r="Y15914">
        <v>620117</v>
      </c>
      <c r="Z15914" s="31">
        <v>45142</v>
      </c>
      <c r="AA15914">
        <v>7</v>
      </c>
    </row>
    <row r="15915" spans="25:27">
      <c r="Y15915">
        <v>620117</v>
      </c>
      <c r="Z15915" s="31">
        <v>45143</v>
      </c>
      <c r="AA15915">
        <v>0</v>
      </c>
    </row>
    <row r="15916" spans="25:27">
      <c r="Y15916">
        <v>620117</v>
      </c>
      <c r="Z15916" s="31">
        <v>45144</v>
      </c>
      <c r="AA15916">
        <v>4</v>
      </c>
    </row>
    <row r="15917" spans="25:27">
      <c r="Y15917">
        <v>620117</v>
      </c>
      <c r="Z15917" s="31">
        <v>45145</v>
      </c>
      <c r="AA15917">
        <v>0</v>
      </c>
    </row>
    <row r="15918" spans="25:27">
      <c r="Y15918">
        <v>620117</v>
      </c>
      <c r="Z15918" s="31">
        <v>45146</v>
      </c>
      <c r="AA15918">
        <v>0</v>
      </c>
    </row>
    <row r="15919" spans="25:27">
      <c r="Y15919">
        <v>620117</v>
      </c>
      <c r="Z15919" s="31">
        <v>45147</v>
      </c>
      <c r="AA15919">
        <v>0</v>
      </c>
    </row>
    <row r="15920" spans="25:27">
      <c r="Y15920">
        <v>620117</v>
      </c>
      <c r="Z15920" s="31">
        <v>45148</v>
      </c>
      <c r="AA15920">
        <v>0</v>
      </c>
    </row>
    <row r="15921" spans="25:27">
      <c r="Y15921">
        <v>620117</v>
      </c>
      <c r="Z15921" s="31">
        <v>45149</v>
      </c>
      <c r="AA15921">
        <v>5</v>
      </c>
    </row>
    <row r="15922" spans="25:27">
      <c r="Y15922">
        <v>620117</v>
      </c>
      <c r="Z15922" s="31">
        <v>45150</v>
      </c>
      <c r="AA15922">
        <v>2</v>
      </c>
    </row>
    <row r="15923" spans="25:27">
      <c r="Y15923">
        <v>620117</v>
      </c>
      <c r="Z15923" s="31">
        <v>45151</v>
      </c>
      <c r="AA15923">
        <v>0</v>
      </c>
    </row>
    <row r="15924" spans="25:27">
      <c r="Y15924">
        <v>620117</v>
      </c>
      <c r="Z15924" s="31">
        <v>45152</v>
      </c>
      <c r="AA15924">
        <v>0</v>
      </c>
    </row>
    <row r="15925" spans="25:27">
      <c r="Y15925">
        <v>620117</v>
      </c>
      <c r="Z15925" s="31">
        <v>45153</v>
      </c>
      <c r="AA15925">
        <v>0</v>
      </c>
    </row>
    <row r="15926" spans="25:27">
      <c r="Y15926">
        <v>620117</v>
      </c>
      <c r="Z15926" s="31">
        <v>45154</v>
      </c>
      <c r="AA15926">
        <v>0</v>
      </c>
    </row>
    <row r="15927" spans="25:27">
      <c r="Y15927">
        <v>620117</v>
      </c>
      <c r="Z15927" s="31">
        <v>45155</v>
      </c>
      <c r="AA15927">
        <v>4</v>
      </c>
    </row>
    <row r="15928" spans="25:27">
      <c r="Y15928">
        <v>620117</v>
      </c>
      <c r="Z15928" s="31">
        <v>45156</v>
      </c>
      <c r="AA15928">
        <v>17</v>
      </c>
    </row>
    <row r="15929" spans="25:27">
      <c r="Y15929">
        <v>620117</v>
      </c>
      <c r="Z15929" s="31">
        <v>45157</v>
      </c>
      <c r="AA15929">
        <v>10</v>
      </c>
    </row>
    <row r="15930" spans="25:27">
      <c r="Y15930">
        <v>620117</v>
      </c>
      <c r="Z15930" s="31">
        <v>45158</v>
      </c>
      <c r="AA15930">
        <v>1</v>
      </c>
    </row>
    <row r="15931" spans="25:27">
      <c r="Y15931">
        <v>620117</v>
      </c>
      <c r="Z15931" s="31">
        <v>45159</v>
      </c>
      <c r="AA15931">
        <v>13</v>
      </c>
    </row>
    <row r="15932" spans="25:27">
      <c r="Y15932">
        <v>620117</v>
      </c>
      <c r="Z15932" s="31">
        <v>45160</v>
      </c>
      <c r="AA15932">
        <v>15</v>
      </c>
    </row>
    <row r="15933" spans="25:27">
      <c r="Y15933">
        <v>620117</v>
      </c>
      <c r="Z15933" s="31">
        <v>45161</v>
      </c>
      <c r="AA15933">
        <v>11</v>
      </c>
    </row>
    <row r="15934" spans="25:27">
      <c r="Y15934">
        <v>620117</v>
      </c>
      <c r="Z15934" s="31">
        <v>45162</v>
      </c>
      <c r="AA15934">
        <v>10</v>
      </c>
    </row>
    <row r="15935" spans="25:27">
      <c r="Y15935">
        <v>620117</v>
      </c>
      <c r="Z15935" s="31">
        <v>45163</v>
      </c>
      <c r="AA15935">
        <v>13</v>
      </c>
    </row>
    <row r="15936" spans="25:27">
      <c r="Y15936">
        <v>620117</v>
      </c>
      <c r="Z15936" s="31">
        <v>45164</v>
      </c>
      <c r="AA15936">
        <v>7</v>
      </c>
    </row>
    <row r="15937" spans="25:27">
      <c r="Y15937">
        <v>620117</v>
      </c>
      <c r="Z15937" s="31">
        <v>45165</v>
      </c>
      <c r="AA15937">
        <v>12</v>
      </c>
    </row>
    <row r="15938" spans="25:27">
      <c r="Y15938">
        <v>620117</v>
      </c>
      <c r="Z15938" s="31">
        <v>45166</v>
      </c>
      <c r="AA15938">
        <v>9</v>
      </c>
    </row>
    <row r="15939" spans="25:27">
      <c r="Y15939">
        <v>620117</v>
      </c>
      <c r="Z15939" s="31">
        <v>45167</v>
      </c>
      <c r="AA15939">
        <v>6</v>
      </c>
    </row>
    <row r="15940" spans="25:27">
      <c r="Y15940">
        <v>620117</v>
      </c>
      <c r="Z15940" s="31">
        <v>45168</v>
      </c>
      <c r="AA15940">
        <v>7</v>
      </c>
    </row>
    <row r="15941" spans="25:27">
      <c r="Y15941">
        <v>620117</v>
      </c>
      <c r="Z15941" s="31">
        <v>45169</v>
      </c>
      <c r="AA15941">
        <v>6</v>
      </c>
    </row>
    <row r="15942" spans="25:27">
      <c r="Y15942">
        <v>620117</v>
      </c>
      <c r="Z15942" s="31">
        <v>45170</v>
      </c>
      <c r="AA15942">
        <v>8</v>
      </c>
    </row>
    <row r="15943" spans="25:27">
      <c r="Y15943">
        <v>620117</v>
      </c>
      <c r="Z15943" s="31">
        <v>45171</v>
      </c>
      <c r="AA15943">
        <v>6</v>
      </c>
    </row>
    <row r="15944" spans="25:27">
      <c r="Y15944">
        <v>620117</v>
      </c>
      <c r="Z15944" s="31">
        <v>45172</v>
      </c>
      <c r="AA15944">
        <v>0</v>
      </c>
    </row>
    <row r="15945" spans="25:27">
      <c r="Y15945">
        <v>620117</v>
      </c>
      <c r="Z15945" s="31">
        <v>45173</v>
      </c>
      <c r="AA15945">
        <v>0</v>
      </c>
    </row>
    <row r="15946" spans="25:27">
      <c r="Y15946">
        <v>620117</v>
      </c>
      <c r="Z15946" s="31">
        <v>45174</v>
      </c>
      <c r="AA15946">
        <v>0</v>
      </c>
    </row>
    <row r="15947" spans="25:27">
      <c r="Y15947">
        <v>620117</v>
      </c>
      <c r="Z15947" s="31">
        <v>45175</v>
      </c>
      <c r="AA15947">
        <v>0</v>
      </c>
    </row>
    <row r="15948" spans="25:27">
      <c r="Y15948">
        <v>620117</v>
      </c>
      <c r="Z15948" s="31">
        <v>45176</v>
      </c>
      <c r="AA15948">
        <v>0</v>
      </c>
    </row>
    <row r="15949" spans="25:27">
      <c r="Y15949">
        <v>620117</v>
      </c>
      <c r="Z15949" s="31">
        <v>45177</v>
      </c>
      <c r="AA15949">
        <v>0</v>
      </c>
    </row>
    <row r="15950" spans="25:27">
      <c r="Y15950">
        <v>620117</v>
      </c>
      <c r="Z15950" s="31">
        <v>45178</v>
      </c>
      <c r="AA15950">
        <v>0</v>
      </c>
    </row>
    <row r="15951" spans="25:27">
      <c r="Y15951">
        <v>620117</v>
      </c>
      <c r="Z15951" s="31">
        <v>45179</v>
      </c>
      <c r="AA15951">
        <v>0</v>
      </c>
    </row>
    <row r="15952" spans="25:27">
      <c r="Y15952">
        <v>620117</v>
      </c>
      <c r="Z15952" s="31">
        <v>45180</v>
      </c>
      <c r="AA15952">
        <v>0</v>
      </c>
    </row>
    <row r="15953" spans="25:27">
      <c r="Y15953">
        <v>620117</v>
      </c>
      <c r="Z15953" s="31">
        <v>45181</v>
      </c>
      <c r="AA15953">
        <v>0</v>
      </c>
    </row>
    <row r="15954" spans="25:27">
      <c r="Y15954">
        <v>620117</v>
      </c>
      <c r="Z15954" s="31">
        <v>45182</v>
      </c>
      <c r="AA15954">
        <v>8</v>
      </c>
    </row>
    <row r="15955" spans="25:27">
      <c r="Y15955">
        <v>620117</v>
      </c>
      <c r="Z15955" s="31">
        <v>45183</v>
      </c>
      <c r="AA15955">
        <v>1</v>
      </c>
    </row>
    <row r="15956" spans="25:27">
      <c r="Y15956">
        <v>620117</v>
      </c>
      <c r="Z15956" s="31">
        <v>45184</v>
      </c>
      <c r="AA15956">
        <v>2</v>
      </c>
    </row>
    <row r="15957" spans="25:27">
      <c r="Y15957">
        <v>620117</v>
      </c>
      <c r="Z15957" s="31">
        <v>45185</v>
      </c>
      <c r="AA15957">
        <v>0</v>
      </c>
    </row>
    <row r="15958" spans="25:27">
      <c r="Y15958">
        <v>620117</v>
      </c>
      <c r="Z15958" s="31">
        <v>45186</v>
      </c>
      <c r="AA15958">
        <v>0</v>
      </c>
    </row>
    <row r="15959" spans="25:27">
      <c r="Y15959">
        <v>620117</v>
      </c>
      <c r="Z15959" s="31">
        <v>45187</v>
      </c>
      <c r="AA15959">
        <v>0</v>
      </c>
    </row>
    <row r="15960" spans="25:27">
      <c r="Y15960">
        <v>620117</v>
      </c>
      <c r="Z15960" s="31">
        <v>45188</v>
      </c>
      <c r="AA15960">
        <v>0</v>
      </c>
    </row>
    <row r="15961" spans="25:27">
      <c r="Y15961">
        <v>620117</v>
      </c>
      <c r="Z15961" s="31">
        <v>45189</v>
      </c>
      <c r="AA15961">
        <v>0</v>
      </c>
    </row>
    <row r="15962" spans="25:27">
      <c r="Y15962">
        <v>620117</v>
      </c>
      <c r="Z15962" s="31">
        <v>45190</v>
      </c>
      <c r="AA15962">
        <v>0</v>
      </c>
    </row>
    <row r="15963" spans="25:27">
      <c r="Y15963">
        <v>620117</v>
      </c>
      <c r="Z15963" s="31">
        <v>45191</v>
      </c>
      <c r="AA15963">
        <v>0</v>
      </c>
    </row>
    <row r="15964" spans="25:27">
      <c r="Y15964">
        <v>620117</v>
      </c>
      <c r="Z15964" s="31">
        <v>45192</v>
      </c>
      <c r="AA15964">
        <v>0</v>
      </c>
    </row>
    <row r="15965" spans="25:27">
      <c r="Y15965">
        <v>620117</v>
      </c>
      <c r="Z15965" s="31">
        <v>45193</v>
      </c>
      <c r="AA15965">
        <v>0</v>
      </c>
    </row>
    <row r="15966" spans="25:27">
      <c r="Y15966">
        <v>620117</v>
      </c>
      <c r="Z15966" s="31">
        <v>45194</v>
      </c>
      <c r="AA15966">
        <v>0</v>
      </c>
    </row>
    <row r="15967" spans="25:27">
      <c r="Y15967">
        <v>620117</v>
      </c>
      <c r="Z15967" s="31">
        <v>45195</v>
      </c>
      <c r="AA15967">
        <v>0</v>
      </c>
    </row>
    <row r="15968" spans="25:27">
      <c r="Y15968">
        <v>620117</v>
      </c>
      <c r="Z15968" s="31">
        <v>45196</v>
      </c>
      <c r="AA15968">
        <v>0</v>
      </c>
    </row>
    <row r="15969" spans="25:27">
      <c r="Y15969">
        <v>620117</v>
      </c>
      <c r="Z15969" s="31">
        <v>45197</v>
      </c>
      <c r="AA15969">
        <v>0</v>
      </c>
    </row>
    <row r="15970" spans="25:27">
      <c r="Y15970">
        <v>620117</v>
      </c>
      <c r="Z15970" s="31">
        <v>45198</v>
      </c>
      <c r="AA15970">
        <v>8</v>
      </c>
    </row>
    <row r="15971" spans="25:27">
      <c r="Y15971">
        <v>620117</v>
      </c>
      <c r="Z15971" s="31">
        <v>45199</v>
      </c>
      <c r="AA15971">
        <v>0</v>
      </c>
    </row>
    <row r="15972" spans="25:27">
      <c r="Y15972">
        <v>620117</v>
      </c>
      <c r="Z15972" s="31">
        <v>45200</v>
      </c>
      <c r="AA15972">
        <v>0</v>
      </c>
    </row>
    <row r="15973" spans="25:27">
      <c r="Y15973">
        <v>620117</v>
      </c>
      <c r="Z15973" s="31">
        <v>45201</v>
      </c>
      <c r="AA15973">
        <v>0</v>
      </c>
    </row>
    <row r="15974" spans="25:27">
      <c r="Y15974">
        <v>620117</v>
      </c>
      <c r="Z15974" s="31">
        <v>45202</v>
      </c>
      <c r="AA15974">
        <v>0</v>
      </c>
    </row>
    <row r="15975" spans="25:27">
      <c r="Y15975">
        <v>620117</v>
      </c>
      <c r="Z15975" s="31">
        <v>45203</v>
      </c>
      <c r="AA15975">
        <v>0</v>
      </c>
    </row>
    <row r="15976" spans="25:27">
      <c r="Y15976">
        <v>620117</v>
      </c>
      <c r="Z15976" s="31">
        <v>45204</v>
      </c>
      <c r="AA15976">
        <v>15</v>
      </c>
    </row>
    <row r="15977" spans="25:27">
      <c r="Y15977">
        <v>620117</v>
      </c>
      <c r="Z15977" s="31">
        <v>45205</v>
      </c>
      <c r="AA15977">
        <v>6</v>
      </c>
    </row>
    <row r="15978" spans="25:27">
      <c r="Y15978">
        <v>620117</v>
      </c>
      <c r="Z15978" s="31">
        <v>45206</v>
      </c>
      <c r="AA15978">
        <v>6</v>
      </c>
    </row>
    <row r="15979" spans="25:27">
      <c r="Y15979">
        <v>620117</v>
      </c>
      <c r="Z15979" s="31">
        <v>45207</v>
      </c>
      <c r="AA15979">
        <v>14</v>
      </c>
    </row>
    <row r="15980" spans="25:27">
      <c r="Y15980">
        <v>620117</v>
      </c>
      <c r="Z15980" s="31">
        <v>45208</v>
      </c>
      <c r="AA15980">
        <v>0</v>
      </c>
    </row>
    <row r="15981" spans="25:27">
      <c r="Y15981">
        <v>620117</v>
      </c>
      <c r="Z15981" s="31">
        <v>45209</v>
      </c>
      <c r="AA15981">
        <v>0</v>
      </c>
    </row>
    <row r="15982" spans="25:27">
      <c r="Y15982">
        <v>620117</v>
      </c>
      <c r="Z15982" s="31">
        <v>45210</v>
      </c>
      <c r="AA15982">
        <v>12</v>
      </c>
    </row>
    <row r="15983" spans="25:27">
      <c r="Y15983">
        <v>620117</v>
      </c>
      <c r="Z15983" s="31">
        <v>45211</v>
      </c>
      <c r="AA15983">
        <v>9</v>
      </c>
    </row>
    <row r="15984" spans="25:27">
      <c r="Y15984">
        <v>620117</v>
      </c>
      <c r="Z15984" s="31">
        <v>45212</v>
      </c>
      <c r="AA15984">
        <v>5</v>
      </c>
    </row>
    <row r="15985" spans="25:27">
      <c r="Y15985">
        <v>620117</v>
      </c>
      <c r="Z15985" s="31">
        <v>45213</v>
      </c>
      <c r="AA15985">
        <v>14</v>
      </c>
    </row>
    <row r="15986" spans="25:27">
      <c r="Y15986">
        <v>620117</v>
      </c>
      <c r="Z15986" s="31">
        <v>45214</v>
      </c>
      <c r="AA15986">
        <v>14</v>
      </c>
    </row>
    <row r="15987" spans="25:27">
      <c r="Y15987">
        <v>620117</v>
      </c>
      <c r="Z15987" s="31">
        <v>45215</v>
      </c>
      <c r="AA15987">
        <v>0</v>
      </c>
    </row>
    <row r="15988" spans="25:27">
      <c r="Y15988">
        <v>620117</v>
      </c>
      <c r="Z15988" s="31">
        <v>45216</v>
      </c>
      <c r="AA15988">
        <v>8</v>
      </c>
    </row>
    <row r="15989" spans="25:27">
      <c r="Y15989">
        <v>620117</v>
      </c>
      <c r="Z15989" s="31">
        <v>45217</v>
      </c>
      <c r="AA15989">
        <v>17</v>
      </c>
    </row>
    <row r="15990" spans="25:27">
      <c r="Y15990">
        <v>620117</v>
      </c>
      <c r="Z15990" s="31">
        <v>45218</v>
      </c>
      <c r="AA15990">
        <v>20</v>
      </c>
    </row>
    <row r="15991" spans="25:27">
      <c r="Y15991">
        <v>620117</v>
      </c>
      <c r="Z15991" s="31">
        <v>45219</v>
      </c>
      <c r="AA15991">
        <v>23</v>
      </c>
    </row>
    <row r="15992" spans="25:27">
      <c r="Y15992">
        <v>620117</v>
      </c>
      <c r="Z15992" s="31">
        <v>45220</v>
      </c>
      <c r="AA15992">
        <v>13</v>
      </c>
    </row>
    <row r="15993" spans="25:27">
      <c r="Y15993">
        <v>620117</v>
      </c>
      <c r="Z15993" s="31">
        <v>45221</v>
      </c>
      <c r="AA15993">
        <v>20</v>
      </c>
    </row>
    <row r="15994" spans="25:27">
      <c r="Y15994">
        <v>620117</v>
      </c>
      <c r="Z15994" s="31">
        <v>45222</v>
      </c>
      <c r="AA15994">
        <v>13</v>
      </c>
    </row>
    <row r="15995" spans="25:27">
      <c r="Y15995">
        <v>620117</v>
      </c>
      <c r="Z15995" s="31">
        <v>45223</v>
      </c>
      <c r="AA15995">
        <v>18</v>
      </c>
    </row>
    <row r="15996" spans="25:27">
      <c r="Y15996">
        <v>620117</v>
      </c>
      <c r="Z15996" s="31">
        <v>45224</v>
      </c>
      <c r="AA15996">
        <v>20</v>
      </c>
    </row>
    <row r="15997" spans="25:27">
      <c r="Y15997">
        <v>620117</v>
      </c>
      <c r="Z15997" s="31">
        <v>45225</v>
      </c>
      <c r="AA15997">
        <v>16</v>
      </c>
    </row>
    <row r="15998" spans="25:27">
      <c r="Y15998">
        <v>620117</v>
      </c>
      <c r="Z15998" s="31">
        <v>45226</v>
      </c>
      <c r="AA15998">
        <v>12</v>
      </c>
    </row>
    <row r="15999" spans="25:27">
      <c r="Y15999">
        <v>620117</v>
      </c>
      <c r="Z15999" s="31">
        <v>45227</v>
      </c>
      <c r="AA15999">
        <v>9</v>
      </c>
    </row>
    <row r="16000" spans="25:27">
      <c r="Y16000">
        <v>620117</v>
      </c>
      <c r="Z16000" s="31">
        <v>45228</v>
      </c>
      <c r="AA16000">
        <v>17</v>
      </c>
    </row>
    <row r="16001" spans="25:27">
      <c r="Y16001">
        <v>620117</v>
      </c>
      <c r="Z16001" s="31">
        <v>45229</v>
      </c>
      <c r="AA16001">
        <v>5</v>
      </c>
    </row>
    <row r="16002" spans="25:27">
      <c r="Y16002">
        <v>620117</v>
      </c>
      <c r="Z16002" s="31">
        <v>45230</v>
      </c>
      <c r="AA16002">
        <v>0</v>
      </c>
    </row>
    <row r="16003" spans="25:27">
      <c r="Y16003">
        <v>620117</v>
      </c>
      <c r="Z16003" s="31">
        <v>45231</v>
      </c>
      <c r="AA16003">
        <v>0</v>
      </c>
    </row>
    <row r="16004" spans="25:27">
      <c r="Y16004">
        <v>620117</v>
      </c>
      <c r="Z16004" s="31">
        <v>45232</v>
      </c>
      <c r="AA16004">
        <v>0</v>
      </c>
    </row>
    <row r="16005" spans="25:27">
      <c r="Y16005">
        <v>620117</v>
      </c>
      <c r="Z16005" s="31">
        <v>45233</v>
      </c>
      <c r="AA16005">
        <v>0</v>
      </c>
    </row>
    <row r="16006" spans="25:27">
      <c r="Y16006">
        <v>620117</v>
      </c>
      <c r="Z16006" s="31">
        <v>45234</v>
      </c>
      <c r="AA16006">
        <v>5</v>
      </c>
    </row>
    <row r="16007" spans="25:27">
      <c r="Y16007">
        <v>620117</v>
      </c>
      <c r="Z16007" s="31">
        <v>45235</v>
      </c>
      <c r="AA16007">
        <v>13</v>
      </c>
    </row>
    <row r="16008" spans="25:27">
      <c r="Y16008">
        <v>620117</v>
      </c>
      <c r="Z16008" s="31">
        <v>45236</v>
      </c>
      <c r="AA16008">
        <v>12</v>
      </c>
    </row>
    <row r="16009" spans="25:27">
      <c r="Y16009">
        <v>620117</v>
      </c>
      <c r="Z16009" s="31">
        <v>45237</v>
      </c>
      <c r="AA16009">
        <v>6</v>
      </c>
    </row>
    <row r="16010" spans="25:27">
      <c r="Y16010">
        <v>620117</v>
      </c>
      <c r="Z16010" s="31">
        <v>45238</v>
      </c>
      <c r="AA16010">
        <v>14</v>
      </c>
    </row>
    <row r="16011" spans="25:27">
      <c r="Y16011">
        <v>620117</v>
      </c>
      <c r="Z16011" s="31">
        <v>45239</v>
      </c>
      <c r="AA16011">
        <v>19</v>
      </c>
    </row>
    <row r="16012" spans="25:27">
      <c r="Y16012">
        <v>620117</v>
      </c>
      <c r="Z16012" s="31">
        <v>45240</v>
      </c>
      <c r="AA16012">
        <v>22</v>
      </c>
    </row>
    <row r="16013" spans="25:27">
      <c r="Y16013">
        <v>620117</v>
      </c>
      <c r="Z16013" s="31">
        <v>45241</v>
      </c>
      <c r="AA16013">
        <v>19</v>
      </c>
    </row>
    <row r="16014" spans="25:27">
      <c r="Y16014">
        <v>620117</v>
      </c>
      <c r="Z16014" s="31">
        <v>45242</v>
      </c>
      <c r="AA16014">
        <v>12</v>
      </c>
    </row>
    <row r="16015" spans="25:27">
      <c r="Y16015">
        <v>620117</v>
      </c>
      <c r="Z16015" s="31">
        <v>45243</v>
      </c>
      <c r="AA16015">
        <v>16</v>
      </c>
    </row>
    <row r="16016" spans="25:27">
      <c r="Y16016">
        <v>620117</v>
      </c>
      <c r="Z16016" s="31">
        <v>45244</v>
      </c>
      <c r="AA16016">
        <v>13</v>
      </c>
    </row>
    <row r="16017" spans="25:27">
      <c r="Y16017">
        <v>620117</v>
      </c>
      <c r="Z16017" s="31">
        <v>45245</v>
      </c>
      <c r="AA16017">
        <v>0</v>
      </c>
    </row>
    <row r="16018" spans="25:27">
      <c r="Y16018">
        <v>620117</v>
      </c>
      <c r="Z16018" s="31">
        <v>45246</v>
      </c>
      <c r="AA16018">
        <v>0</v>
      </c>
    </row>
    <row r="16019" spans="25:27">
      <c r="Y16019">
        <v>620117</v>
      </c>
      <c r="Z16019" s="31">
        <v>45247</v>
      </c>
      <c r="AA16019">
        <v>7</v>
      </c>
    </row>
    <row r="16020" spans="25:27">
      <c r="Y16020">
        <v>620117</v>
      </c>
      <c r="Z16020" s="31">
        <v>45248</v>
      </c>
      <c r="AA16020">
        <v>17</v>
      </c>
    </row>
    <row r="16021" spans="25:27">
      <c r="Y16021">
        <v>620117</v>
      </c>
      <c r="Z16021" s="31">
        <v>45249</v>
      </c>
      <c r="AA16021">
        <v>7</v>
      </c>
    </row>
    <row r="16022" spans="25:27">
      <c r="Y16022">
        <v>620117</v>
      </c>
      <c r="Z16022" s="31">
        <v>45250</v>
      </c>
      <c r="AA16022">
        <v>0</v>
      </c>
    </row>
    <row r="16023" spans="25:27">
      <c r="Y16023">
        <v>620117</v>
      </c>
      <c r="Z16023" s="31">
        <v>45251</v>
      </c>
      <c r="AA16023">
        <v>0</v>
      </c>
    </row>
    <row r="16024" spans="25:27">
      <c r="Y16024">
        <v>620117</v>
      </c>
      <c r="Z16024" s="31">
        <v>45252</v>
      </c>
      <c r="AA16024">
        <v>20</v>
      </c>
    </row>
    <row r="16025" spans="25:27">
      <c r="Y16025">
        <v>620117</v>
      </c>
      <c r="Z16025" s="31">
        <v>45253</v>
      </c>
      <c r="AA16025">
        <v>20</v>
      </c>
    </row>
    <row r="16026" spans="25:27">
      <c r="Y16026">
        <v>620117</v>
      </c>
      <c r="Z16026" s="31">
        <v>45254</v>
      </c>
      <c r="AA16026">
        <v>20</v>
      </c>
    </row>
    <row r="16027" spans="25:27">
      <c r="Y16027">
        <v>620117</v>
      </c>
      <c r="Z16027" s="31">
        <v>45255</v>
      </c>
      <c r="AA16027">
        <v>7</v>
      </c>
    </row>
    <row r="16028" spans="25:27">
      <c r="Y16028">
        <v>620117</v>
      </c>
      <c r="Z16028" s="31">
        <v>45256</v>
      </c>
      <c r="AA16028">
        <v>17</v>
      </c>
    </row>
    <row r="16029" spans="25:27">
      <c r="Y16029">
        <v>620117</v>
      </c>
      <c r="Z16029" s="31">
        <v>45257</v>
      </c>
      <c r="AA16029">
        <v>0</v>
      </c>
    </row>
    <row r="16030" spans="25:27">
      <c r="Y16030">
        <v>620117</v>
      </c>
      <c r="Z16030" s="31">
        <v>45258</v>
      </c>
      <c r="AA16030">
        <v>10</v>
      </c>
    </row>
    <row r="16031" spans="25:27">
      <c r="Y16031">
        <v>620117</v>
      </c>
      <c r="Z16031" s="31">
        <v>45259</v>
      </c>
      <c r="AA16031">
        <v>21</v>
      </c>
    </row>
    <row r="16032" spans="25:27">
      <c r="Y16032">
        <v>620117</v>
      </c>
      <c r="Z16032" s="31">
        <v>45260</v>
      </c>
      <c r="AA16032">
        <v>13</v>
      </c>
    </row>
    <row r="16033" spans="25:27">
      <c r="Y16033">
        <v>620117</v>
      </c>
      <c r="Z16033" s="31">
        <v>45261</v>
      </c>
      <c r="AA16033">
        <v>23</v>
      </c>
    </row>
    <row r="16034" spans="25:27">
      <c r="Y16034">
        <v>620117</v>
      </c>
      <c r="Z16034" s="31">
        <v>45262</v>
      </c>
      <c r="AA16034">
        <v>11</v>
      </c>
    </row>
    <row r="16035" spans="25:27">
      <c r="Y16035">
        <v>620117</v>
      </c>
      <c r="Z16035" s="31">
        <v>45263</v>
      </c>
      <c r="AA16035">
        <v>0</v>
      </c>
    </row>
    <row r="16036" spans="25:27">
      <c r="Y16036">
        <v>620117</v>
      </c>
      <c r="Z16036" s="31">
        <v>45264</v>
      </c>
      <c r="AA16036">
        <v>0</v>
      </c>
    </row>
    <row r="16037" spans="25:27">
      <c r="Y16037">
        <v>620117</v>
      </c>
      <c r="Z16037" s="31">
        <v>45265</v>
      </c>
      <c r="AA16037">
        <v>0</v>
      </c>
    </row>
    <row r="16038" spans="25:27">
      <c r="Y16038">
        <v>620117</v>
      </c>
      <c r="Z16038" s="31">
        <v>45266</v>
      </c>
      <c r="AA16038">
        <v>0</v>
      </c>
    </row>
    <row r="16039" spans="25:27">
      <c r="Y16039">
        <v>620117</v>
      </c>
      <c r="Z16039" s="31">
        <v>45267</v>
      </c>
      <c r="AA16039">
        <v>0</v>
      </c>
    </row>
    <row r="16040" spans="25:27">
      <c r="Y16040">
        <v>620117</v>
      </c>
      <c r="Z16040" s="31">
        <v>45268</v>
      </c>
      <c r="AA16040">
        <v>0</v>
      </c>
    </row>
    <row r="16041" spans="25:27">
      <c r="Y16041">
        <v>620117</v>
      </c>
      <c r="Z16041" s="31">
        <v>45269</v>
      </c>
      <c r="AA16041">
        <v>0</v>
      </c>
    </row>
    <row r="16042" spans="25:27">
      <c r="Y16042">
        <v>620117</v>
      </c>
      <c r="Z16042" s="31">
        <v>45270</v>
      </c>
      <c r="AA16042">
        <v>0</v>
      </c>
    </row>
    <row r="16043" spans="25:27">
      <c r="Y16043">
        <v>620117</v>
      </c>
      <c r="Z16043" s="31">
        <v>45271</v>
      </c>
      <c r="AA16043">
        <v>0</v>
      </c>
    </row>
    <row r="16044" spans="25:27">
      <c r="Y16044">
        <v>620117</v>
      </c>
      <c r="Z16044" s="31">
        <v>45272</v>
      </c>
      <c r="AA16044">
        <v>0</v>
      </c>
    </row>
    <row r="16045" spans="25:27">
      <c r="Y16045">
        <v>620117</v>
      </c>
      <c r="Z16045" s="31">
        <v>45273</v>
      </c>
      <c r="AA16045">
        <v>0</v>
      </c>
    </row>
    <row r="16046" spans="25:27">
      <c r="Y16046">
        <v>620117</v>
      </c>
      <c r="Z16046" s="31">
        <v>45274</v>
      </c>
      <c r="AA16046">
        <v>0</v>
      </c>
    </row>
    <row r="16047" spans="25:27">
      <c r="Y16047">
        <v>620117</v>
      </c>
      <c r="Z16047" s="31">
        <v>45275</v>
      </c>
      <c r="AA16047">
        <v>0</v>
      </c>
    </row>
    <row r="16048" spans="25:27">
      <c r="Y16048">
        <v>620117</v>
      </c>
      <c r="Z16048" s="31">
        <v>45276</v>
      </c>
      <c r="AA16048">
        <v>0</v>
      </c>
    </row>
    <row r="16049" spans="25:27">
      <c r="Y16049">
        <v>620117</v>
      </c>
      <c r="Z16049" s="31">
        <v>45277</v>
      </c>
      <c r="AA16049">
        <v>0</v>
      </c>
    </row>
    <row r="16050" spans="25:27">
      <c r="Y16050">
        <v>620117</v>
      </c>
      <c r="Z16050" s="31">
        <v>45278</v>
      </c>
      <c r="AA16050">
        <v>0</v>
      </c>
    </row>
    <row r="16051" spans="25:27">
      <c r="Y16051">
        <v>620117</v>
      </c>
      <c r="Z16051" s="31">
        <v>45279</v>
      </c>
      <c r="AA16051">
        <v>0</v>
      </c>
    </row>
    <row r="16052" spans="25:27">
      <c r="Y16052">
        <v>620117</v>
      </c>
      <c r="Z16052" s="31">
        <v>45280</v>
      </c>
      <c r="AA16052">
        <v>0</v>
      </c>
    </row>
    <row r="16053" spans="25:27">
      <c r="Y16053">
        <v>620117</v>
      </c>
      <c r="Z16053" s="31">
        <v>45281</v>
      </c>
      <c r="AA16053">
        <v>0</v>
      </c>
    </row>
    <row r="16054" spans="25:27">
      <c r="Y16054">
        <v>620117</v>
      </c>
      <c r="Z16054" s="31">
        <v>45282</v>
      </c>
      <c r="AA16054">
        <v>0</v>
      </c>
    </row>
    <row r="16055" spans="25:27">
      <c r="Y16055">
        <v>620117</v>
      </c>
      <c r="Z16055" s="31">
        <v>45283</v>
      </c>
      <c r="AA16055">
        <v>0</v>
      </c>
    </row>
    <row r="16056" spans="25:27">
      <c r="Y16056">
        <v>620117</v>
      </c>
      <c r="Z16056" s="31">
        <v>45284</v>
      </c>
      <c r="AA16056">
        <v>0</v>
      </c>
    </row>
    <row r="16057" spans="25:27">
      <c r="Y16057">
        <v>620117</v>
      </c>
      <c r="Z16057" s="31">
        <v>45285</v>
      </c>
      <c r="AA16057">
        <v>0</v>
      </c>
    </row>
    <row r="16058" spans="25:27">
      <c r="Y16058">
        <v>620117</v>
      </c>
      <c r="Z16058" s="31">
        <v>45286</v>
      </c>
      <c r="AA16058">
        <v>0</v>
      </c>
    </row>
    <row r="16059" spans="25:27">
      <c r="Y16059">
        <v>620117</v>
      </c>
      <c r="Z16059" s="31">
        <v>45287</v>
      </c>
      <c r="AA16059">
        <v>0</v>
      </c>
    </row>
    <row r="16060" spans="25:27">
      <c r="Y16060">
        <v>620117</v>
      </c>
      <c r="Z16060" s="31">
        <v>45288</v>
      </c>
      <c r="AA16060">
        <v>0</v>
      </c>
    </row>
    <row r="16061" spans="25:27">
      <c r="Y16061">
        <v>620117</v>
      </c>
      <c r="Z16061" s="31">
        <v>45289</v>
      </c>
      <c r="AA16061">
        <v>3</v>
      </c>
    </row>
    <row r="16062" spans="25:27">
      <c r="Y16062">
        <v>620117</v>
      </c>
      <c r="Z16062" s="31">
        <v>45290</v>
      </c>
      <c r="AA16062">
        <v>0</v>
      </c>
    </row>
    <row r="16063" spans="25:27">
      <c r="Y16063">
        <v>620117</v>
      </c>
      <c r="Z16063" s="31">
        <v>45291</v>
      </c>
      <c r="AA16063">
        <v>0</v>
      </c>
    </row>
    <row r="16064" spans="25:27">
      <c r="Y16064">
        <v>620118</v>
      </c>
      <c r="Z16064" s="31">
        <v>43832</v>
      </c>
      <c r="AA16064">
        <v>0</v>
      </c>
    </row>
    <row r="16065" spans="25:27">
      <c r="Y16065">
        <v>620118</v>
      </c>
      <c r="Z16065" s="31">
        <v>43833</v>
      </c>
      <c r="AA16065">
        <v>0</v>
      </c>
    </row>
    <row r="16066" spans="25:27">
      <c r="Y16066">
        <v>620118</v>
      </c>
      <c r="Z16066" s="31">
        <v>43834</v>
      </c>
      <c r="AA16066">
        <v>0</v>
      </c>
    </row>
    <row r="16067" spans="25:27">
      <c r="Y16067">
        <v>620118</v>
      </c>
      <c r="Z16067" s="31">
        <v>43835</v>
      </c>
      <c r="AA16067">
        <v>0</v>
      </c>
    </row>
    <row r="16068" spans="25:27">
      <c r="Y16068">
        <v>620118</v>
      </c>
      <c r="Z16068" s="31">
        <v>43836</v>
      </c>
      <c r="AA16068">
        <v>0</v>
      </c>
    </row>
    <row r="16069" spans="25:27">
      <c r="Y16069">
        <v>620118</v>
      </c>
      <c r="Z16069" s="31">
        <v>43837</v>
      </c>
      <c r="AA16069">
        <v>0</v>
      </c>
    </row>
    <row r="16070" spans="25:27">
      <c r="Y16070">
        <v>620118</v>
      </c>
      <c r="Z16070" s="31">
        <v>43838</v>
      </c>
      <c r="AA16070">
        <v>0</v>
      </c>
    </row>
    <row r="16071" spans="25:27">
      <c r="Y16071">
        <v>620118</v>
      </c>
      <c r="Z16071" s="31">
        <v>43839</v>
      </c>
      <c r="AA16071">
        <v>0</v>
      </c>
    </row>
    <row r="16072" spans="25:27">
      <c r="Y16072">
        <v>620118</v>
      </c>
      <c r="Z16072" s="31">
        <v>43840</v>
      </c>
      <c r="AA16072">
        <v>0</v>
      </c>
    </row>
    <row r="16073" spans="25:27">
      <c r="Y16073">
        <v>620118</v>
      </c>
      <c r="Z16073" s="31">
        <v>43841</v>
      </c>
      <c r="AA16073">
        <v>0</v>
      </c>
    </row>
    <row r="16074" spans="25:27">
      <c r="Y16074">
        <v>620118</v>
      </c>
      <c r="Z16074" s="31">
        <v>43842</v>
      </c>
      <c r="AA16074">
        <v>0</v>
      </c>
    </row>
    <row r="16075" spans="25:27">
      <c r="Y16075">
        <v>620118</v>
      </c>
      <c r="Z16075" s="31">
        <v>43843</v>
      </c>
      <c r="AA16075">
        <v>0</v>
      </c>
    </row>
    <row r="16076" spans="25:27">
      <c r="Y16076">
        <v>620118</v>
      </c>
      <c r="Z16076" s="31">
        <v>43844</v>
      </c>
      <c r="AA16076">
        <v>0</v>
      </c>
    </row>
    <row r="16077" spans="25:27">
      <c r="Y16077">
        <v>620118</v>
      </c>
      <c r="Z16077" s="31">
        <v>43845</v>
      </c>
      <c r="AA16077">
        <v>0</v>
      </c>
    </row>
    <row r="16078" spans="25:27">
      <c r="Y16078">
        <v>620118</v>
      </c>
      <c r="Z16078" s="31">
        <v>43846</v>
      </c>
      <c r="AA16078">
        <v>0</v>
      </c>
    </row>
    <row r="16079" spans="25:27">
      <c r="Y16079">
        <v>620118</v>
      </c>
      <c r="Z16079" s="31">
        <v>43847</v>
      </c>
      <c r="AA16079">
        <v>0</v>
      </c>
    </row>
    <row r="16080" spans="25:27">
      <c r="Y16080">
        <v>620118</v>
      </c>
      <c r="Z16080" s="31">
        <v>43848</v>
      </c>
      <c r="AA16080">
        <v>0</v>
      </c>
    </row>
    <row r="16081" spans="25:27">
      <c r="Y16081">
        <v>620118</v>
      </c>
      <c r="Z16081" s="31">
        <v>43849</v>
      </c>
      <c r="AA16081">
        <v>0</v>
      </c>
    </row>
    <row r="16082" spans="25:27">
      <c r="Y16082">
        <v>620118</v>
      </c>
      <c r="Z16082" s="31">
        <v>43850</v>
      </c>
      <c r="AA16082">
        <v>0</v>
      </c>
    </row>
    <row r="16083" spans="25:27">
      <c r="Y16083">
        <v>620118</v>
      </c>
      <c r="Z16083" s="31">
        <v>43851</v>
      </c>
      <c r="AA16083">
        <v>0</v>
      </c>
    </row>
    <row r="16084" spans="25:27">
      <c r="Y16084">
        <v>620118</v>
      </c>
      <c r="Z16084" s="31">
        <v>43852</v>
      </c>
      <c r="AA16084">
        <v>0</v>
      </c>
    </row>
    <row r="16085" spans="25:27">
      <c r="Y16085">
        <v>620118</v>
      </c>
      <c r="Z16085" s="31">
        <v>43853</v>
      </c>
      <c r="AA16085">
        <v>0</v>
      </c>
    </row>
    <row r="16086" spans="25:27">
      <c r="Y16086">
        <v>620118</v>
      </c>
      <c r="Z16086" s="31">
        <v>43854</v>
      </c>
      <c r="AA16086">
        <v>0</v>
      </c>
    </row>
    <row r="16087" spans="25:27">
      <c r="Y16087">
        <v>620118</v>
      </c>
      <c r="Z16087" s="31">
        <v>43855</v>
      </c>
      <c r="AA16087">
        <v>0</v>
      </c>
    </row>
    <row r="16088" spans="25:27">
      <c r="Y16088">
        <v>620118</v>
      </c>
      <c r="Z16088" s="31">
        <v>43856</v>
      </c>
      <c r="AA16088">
        <v>0</v>
      </c>
    </row>
    <row r="16089" spans="25:27">
      <c r="Y16089">
        <v>620118</v>
      </c>
      <c r="Z16089" s="31">
        <v>43857</v>
      </c>
      <c r="AA16089">
        <v>0</v>
      </c>
    </row>
    <row r="16090" spans="25:27">
      <c r="Y16090">
        <v>620118</v>
      </c>
      <c r="Z16090" s="31">
        <v>43858</v>
      </c>
      <c r="AA16090">
        <v>0</v>
      </c>
    </row>
    <row r="16091" spans="25:27">
      <c r="Y16091">
        <v>620118</v>
      </c>
      <c r="Z16091" s="31">
        <v>43859</v>
      </c>
      <c r="AA16091">
        <v>0</v>
      </c>
    </row>
    <row r="16092" spans="25:27">
      <c r="Y16092">
        <v>620118</v>
      </c>
      <c r="Z16092" s="31">
        <v>43860</v>
      </c>
      <c r="AA16092">
        <v>0</v>
      </c>
    </row>
    <row r="16093" spans="25:27">
      <c r="Y16093">
        <v>620118</v>
      </c>
      <c r="Z16093" s="31">
        <v>43861</v>
      </c>
      <c r="AA16093">
        <v>0</v>
      </c>
    </row>
    <row r="16094" spans="25:27">
      <c r="Y16094">
        <v>620118</v>
      </c>
      <c r="Z16094" s="31">
        <v>43862</v>
      </c>
      <c r="AA16094">
        <v>0</v>
      </c>
    </row>
    <row r="16095" spans="25:27">
      <c r="Y16095">
        <v>620118</v>
      </c>
      <c r="Z16095" s="31">
        <v>43863</v>
      </c>
      <c r="AA16095">
        <v>0</v>
      </c>
    </row>
    <row r="16096" spans="25:27">
      <c r="Y16096">
        <v>620118</v>
      </c>
      <c r="Z16096" s="31">
        <v>43864</v>
      </c>
      <c r="AA16096">
        <v>0</v>
      </c>
    </row>
    <row r="16097" spans="25:27">
      <c r="Y16097">
        <v>620118</v>
      </c>
      <c r="Z16097" s="31">
        <v>43865</v>
      </c>
      <c r="AA16097">
        <v>0</v>
      </c>
    </row>
    <row r="16098" spans="25:27">
      <c r="Y16098">
        <v>620118</v>
      </c>
      <c r="Z16098" s="31">
        <v>43866</v>
      </c>
      <c r="AA16098">
        <v>0</v>
      </c>
    </row>
    <row r="16099" spans="25:27">
      <c r="Y16099">
        <v>620118</v>
      </c>
      <c r="Z16099" s="31">
        <v>43867</v>
      </c>
      <c r="AA16099">
        <v>0</v>
      </c>
    </row>
    <row r="16100" spans="25:27">
      <c r="Y16100">
        <v>620118</v>
      </c>
      <c r="Z16100" s="31">
        <v>43868</v>
      </c>
      <c r="AA16100">
        <v>0</v>
      </c>
    </row>
    <row r="16101" spans="25:27">
      <c r="Y16101">
        <v>620118</v>
      </c>
      <c r="Z16101" s="31">
        <v>43869</v>
      </c>
      <c r="AA16101">
        <v>0</v>
      </c>
    </row>
    <row r="16102" spans="25:27">
      <c r="Y16102">
        <v>620118</v>
      </c>
      <c r="Z16102" s="31">
        <v>43870</v>
      </c>
      <c r="AA16102">
        <v>0</v>
      </c>
    </row>
    <row r="16103" spans="25:27">
      <c r="Y16103">
        <v>620118</v>
      </c>
      <c r="Z16103" s="31">
        <v>43871</v>
      </c>
      <c r="AA16103">
        <v>0</v>
      </c>
    </row>
    <row r="16104" spans="25:27">
      <c r="Y16104">
        <v>620118</v>
      </c>
      <c r="Z16104" s="31">
        <v>43872</v>
      </c>
      <c r="AA16104">
        <v>0</v>
      </c>
    </row>
    <row r="16105" spans="25:27">
      <c r="Y16105">
        <v>620118</v>
      </c>
      <c r="Z16105" s="31">
        <v>43873</v>
      </c>
      <c r="AA16105">
        <v>0</v>
      </c>
    </row>
    <row r="16106" spans="25:27">
      <c r="Y16106">
        <v>620118</v>
      </c>
      <c r="Z16106" s="31">
        <v>43874</v>
      </c>
      <c r="AA16106">
        <v>0</v>
      </c>
    </row>
    <row r="16107" spans="25:27">
      <c r="Y16107">
        <v>620118</v>
      </c>
      <c r="Z16107" s="31">
        <v>43875</v>
      </c>
      <c r="AA16107">
        <v>0</v>
      </c>
    </row>
    <row r="16108" spans="25:27">
      <c r="Y16108">
        <v>620118</v>
      </c>
      <c r="Z16108" s="31">
        <v>43876</v>
      </c>
      <c r="AA16108">
        <v>0</v>
      </c>
    </row>
    <row r="16109" spans="25:27">
      <c r="Y16109">
        <v>620118</v>
      </c>
      <c r="Z16109" s="31">
        <v>43877</v>
      </c>
      <c r="AA16109">
        <v>0</v>
      </c>
    </row>
    <row r="16110" spans="25:27">
      <c r="Y16110">
        <v>620118</v>
      </c>
      <c r="Z16110" s="31">
        <v>43878</v>
      </c>
      <c r="AA16110">
        <v>0</v>
      </c>
    </row>
    <row r="16111" spans="25:27">
      <c r="Y16111">
        <v>620118</v>
      </c>
      <c r="Z16111" s="31">
        <v>43879</v>
      </c>
      <c r="AA16111">
        <v>0</v>
      </c>
    </row>
    <row r="16112" spans="25:27">
      <c r="Y16112">
        <v>620118</v>
      </c>
      <c r="Z16112" s="31">
        <v>43880</v>
      </c>
      <c r="AA16112">
        <v>0</v>
      </c>
    </row>
    <row r="16113" spans="25:27">
      <c r="Y16113">
        <v>620118</v>
      </c>
      <c r="Z16113" s="31">
        <v>43881</v>
      </c>
      <c r="AA16113">
        <v>0</v>
      </c>
    </row>
    <row r="16114" spans="25:27">
      <c r="Y16114">
        <v>620118</v>
      </c>
      <c r="Z16114" s="31">
        <v>43882</v>
      </c>
      <c r="AA16114">
        <v>0</v>
      </c>
    </row>
    <row r="16115" spans="25:27">
      <c r="Y16115">
        <v>620118</v>
      </c>
      <c r="Z16115" s="31">
        <v>43883</v>
      </c>
      <c r="AA16115">
        <v>0</v>
      </c>
    </row>
    <row r="16116" spans="25:27">
      <c r="Y16116">
        <v>620118</v>
      </c>
      <c r="Z16116" s="31">
        <v>43884</v>
      </c>
      <c r="AA16116">
        <v>0</v>
      </c>
    </row>
    <row r="16117" spans="25:27">
      <c r="Y16117">
        <v>620118</v>
      </c>
      <c r="Z16117" s="31">
        <v>43885</v>
      </c>
      <c r="AA16117">
        <v>0</v>
      </c>
    </row>
    <row r="16118" spans="25:27">
      <c r="Y16118">
        <v>620118</v>
      </c>
      <c r="Z16118" s="31">
        <v>43886</v>
      </c>
      <c r="AA16118">
        <v>0</v>
      </c>
    </row>
    <row r="16119" spans="25:27">
      <c r="Y16119">
        <v>620118</v>
      </c>
      <c r="Z16119" s="31">
        <v>43887</v>
      </c>
      <c r="AA16119">
        <v>0</v>
      </c>
    </row>
    <row r="16120" spans="25:27">
      <c r="Y16120">
        <v>620118</v>
      </c>
      <c r="Z16120" s="31">
        <v>43888</v>
      </c>
      <c r="AA16120">
        <v>0</v>
      </c>
    </row>
    <row r="16121" spans="25:27">
      <c r="Y16121">
        <v>620118</v>
      </c>
      <c r="Z16121" s="31">
        <v>43889</v>
      </c>
      <c r="AA16121">
        <v>0</v>
      </c>
    </row>
    <row r="16122" spans="25:27">
      <c r="Y16122">
        <v>620118</v>
      </c>
      <c r="Z16122" s="31">
        <v>43890</v>
      </c>
      <c r="AA16122">
        <v>0</v>
      </c>
    </row>
    <row r="16123" spans="25:27">
      <c r="Y16123">
        <v>620118</v>
      </c>
      <c r="Z16123" s="31">
        <v>43891</v>
      </c>
      <c r="AA16123">
        <v>0</v>
      </c>
    </row>
    <row r="16124" spans="25:27">
      <c r="Y16124">
        <v>620118</v>
      </c>
      <c r="Z16124" s="31">
        <v>43892</v>
      </c>
      <c r="AA16124">
        <v>0</v>
      </c>
    </row>
    <row r="16125" spans="25:27">
      <c r="Y16125">
        <v>620118</v>
      </c>
      <c r="Z16125" s="31">
        <v>43893</v>
      </c>
      <c r="AA16125">
        <v>0</v>
      </c>
    </row>
    <row r="16126" spans="25:27">
      <c r="Y16126">
        <v>620118</v>
      </c>
      <c r="Z16126" s="31">
        <v>43894</v>
      </c>
      <c r="AA16126">
        <v>0</v>
      </c>
    </row>
    <row r="16127" spans="25:27">
      <c r="Y16127">
        <v>620118</v>
      </c>
      <c r="Z16127" s="31">
        <v>43895</v>
      </c>
      <c r="AA16127">
        <v>0</v>
      </c>
    </row>
    <row r="16128" spans="25:27">
      <c r="Y16128">
        <v>620118</v>
      </c>
      <c r="Z16128" s="31">
        <v>43896</v>
      </c>
      <c r="AA16128">
        <v>0</v>
      </c>
    </row>
    <row r="16129" spans="25:27">
      <c r="Y16129">
        <v>620118</v>
      </c>
      <c r="Z16129" s="31">
        <v>43897</v>
      </c>
      <c r="AA16129">
        <v>0</v>
      </c>
    </row>
    <row r="16130" spans="25:27">
      <c r="Y16130">
        <v>620118</v>
      </c>
      <c r="Z16130" s="31">
        <v>43898</v>
      </c>
      <c r="AA16130">
        <v>0</v>
      </c>
    </row>
    <row r="16131" spans="25:27">
      <c r="Y16131">
        <v>620118</v>
      </c>
      <c r="Z16131" s="31">
        <v>43899</v>
      </c>
      <c r="AA16131">
        <v>0</v>
      </c>
    </row>
    <row r="16132" spans="25:27">
      <c r="Y16132">
        <v>620118</v>
      </c>
      <c r="Z16132" s="31">
        <v>43900</v>
      </c>
      <c r="AA16132">
        <v>0</v>
      </c>
    </row>
    <row r="16133" spans="25:27">
      <c r="Y16133">
        <v>620118</v>
      </c>
      <c r="Z16133" s="31">
        <v>43901</v>
      </c>
      <c r="AA16133">
        <v>0</v>
      </c>
    </row>
    <row r="16134" spans="25:27">
      <c r="Y16134">
        <v>620118</v>
      </c>
      <c r="Z16134" s="31">
        <v>43902</v>
      </c>
      <c r="AA16134">
        <v>0</v>
      </c>
    </row>
    <row r="16135" spans="25:27">
      <c r="Y16135">
        <v>620118</v>
      </c>
      <c r="Z16135" s="31">
        <v>43903</v>
      </c>
      <c r="AA16135">
        <v>0</v>
      </c>
    </row>
    <row r="16136" spans="25:27">
      <c r="Y16136">
        <v>620118</v>
      </c>
      <c r="Z16136" s="31">
        <v>43904</v>
      </c>
      <c r="AA16136">
        <v>0</v>
      </c>
    </row>
    <row r="16137" spans="25:27">
      <c r="Y16137">
        <v>620118</v>
      </c>
      <c r="Z16137" s="31">
        <v>43905</v>
      </c>
      <c r="AA16137">
        <v>0</v>
      </c>
    </row>
    <row r="16138" spans="25:27">
      <c r="Y16138">
        <v>620118</v>
      </c>
      <c r="Z16138" s="31">
        <v>43906</v>
      </c>
      <c r="AA16138">
        <v>0</v>
      </c>
    </row>
    <row r="16139" spans="25:27">
      <c r="Y16139">
        <v>620118</v>
      </c>
      <c r="Z16139" s="31">
        <v>43907</v>
      </c>
      <c r="AA16139">
        <v>0</v>
      </c>
    </row>
    <row r="16140" spans="25:27">
      <c r="Y16140">
        <v>620118</v>
      </c>
      <c r="Z16140" s="31">
        <v>43908</v>
      </c>
      <c r="AA16140">
        <v>0</v>
      </c>
    </row>
    <row r="16141" spans="25:27">
      <c r="Y16141">
        <v>620118</v>
      </c>
      <c r="Z16141" s="31">
        <v>43909</v>
      </c>
      <c r="AA16141">
        <v>0</v>
      </c>
    </row>
    <row r="16142" spans="25:27">
      <c r="Y16142">
        <v>620118</v>
      </c>
      <c r="Z16142" s="31">
        <v>43910</v>
      </c>
      <c r="AA16142">
        <v>0</v>
      </c>
    </row>
    <row r="16143" spans="25:27">
      <c r="Y16143">
        <v>620118</v>
      </c>
      <c r="Z16143" s="31">
        <v>43911</v>
      </c>
      <c r="AA16143">
        <v>0</v>
      </c>
    </row>
    <row r="16144" spans="25:27">
      <c r="Y16144">
        <v>620118</v>
      </c>
      <c r="Z16144" s="31">
        <v>43912</v>
      </c>
      <c r="AA16144">
        <v>0</v>
      </c>
    </row>
    <row r="16145" spans="25:27">
      <c r="Y16145">
        <v>620118</v>
      </c>
      <c r="Z16145" s="31">
        <v>43913</v>
      </c>
      <c r="AA16145">
        <v>0</v>
      </c>
    </row>
    <row r="16146" spans="25:27">
      <c r="Y16146">
        <v>620118</v>
      </c>
      <c r="Z16146" s="31">
        <v>43914</v>
      </c>
      <c r="AA16146">
        <v>0</v>
      </c>
    </row>
    <row r="16147" spans="25:27">
      <c r="Y16147">
        <v>620118</v>
      </c>
      <c r="Z16147" s="31">
        <v>43915</v>
      </c>
      <c r="AA16147">
        <v>0</v>
      </c>
    </row>
    <row r="16148" spans="25:27">
      <c r="Y16148">
        <v>620118</v>
      </c>
      <c r="Z16148" s="31">
        <v>43916</v>
      </c>
      <c r="AA16148">
        <v>0</v>
      </c>
    </row>
    <row r="16149" spans="25:27">
      <c r="Y16149">
        <v>620118</v>
      </c>
      <c r="Z16149" s="31">
        <v>43917</v>
      </c>
      <c r="AA16149">
        <v>0</v>
      </c>
    </row>
    <row r="16150" spans="25:27">
      <c r="Y16150">
        <v>620118</v>
      </c>
      <c r="Z16150" s="31">
        <v>43918</v>
      </c>
      <c r="AA16150">
        <v>0</v>
      </c>
    </row>
    <row r="16151" spans="25:27">
      <c r="Y16151">
        <v>620118</v>
      </c>
      <c r="Z16151" s="31">
        <v>43919</v>
      </c>
      <c r="AA16151">
        <v>0</v>
      </c>
    </row>
    <row r="16152" spans="25:27">
      <c r="Y16152">
        <v>620118</v>
      </c>
      <c r="Z16152" s="31">
        <v>43920</v>
      </c>
      <c r="AA16152">
        <v>0</v>
      </c>
    </row>
    <row r="16153" spans="25:27">
      <c r="Y16153">
        <v>620118</v>
      </c>
      <c r="Z16153" s="31">
        <v>43921</v>
      </c>
      <c r="AA16153">
        <v>0</v>
      </c>
    </row>
    <row r="16154" spans="25:27">
      <c r="Y16154">
        <v>620118</v>
      </c>
      <c r="Z16154" s="31">
        <v>43922</v>
      </c>
      <c r="AA16154">
        <v>0</v>
      </c>
    </row>
    <row r="16155" spans="25:27">
      <c r="Y16155">
        <v>620118</v>
      </c>
      <c r="Z16155" s="31">
        <v>43923</v>
      </c>
      <c r="AA16155">
        <v>0</v>
      </c>
    </row>
    <row r="16156" spans="25:27">
      <c r="Y16156">
        <v>620118</v>
      </c>
      <c r="Z16156" s="31">
        <v>43924</v>
      </c>
      <c r="AA16156">
        <v>0</v>
      </c>
    </row>
    <row r="16157" spans="25:27">
      <c r="Y16157">
        <v>620118</v>
      </c>
      <c r="Z16157" s="31">
        <v>43925</v>
      </c>
      <c r="AA16157">
        <v>0</v>
      </c>
    </row>
    <row r="16158" spans="25:27">
      <c r="Y16158">
        <v>620118</v>
      </c>
      <c r="Z16158" s="31">
        <v>43926</v>
      </c>
      <c r="AA16158">
        <v>0</v>
      </c>
    </row>
    <row r="16159" spans="25:27">
      <c r="Y16159">
        <v>620118</v>
      </c>
      <c r="Z16159" s="31">
        <v>43927</v>
      </c>
      <c r="AA16159">
        <v>0</v>
      </c>
    </row>
    <row r="16160" spans="25:27">
      <c r="Y16160">
        <v>620118</v>
      </c>
      <c r="Z16160" s="31">
        <v>43928</v>
      </c>
      <c r="AA16160">
        <v>0</v>
      </c>
    </row>
    <row r="16161" spans="25:27">
      <c r="Y16161">
        <v>620118</v>
      </c>
      <c r="Z16161" s="31">
        <v>43929</v>
      </c>
      <c r="AA16161">
        <v>0</v>
      </c>
    </row>
    <row r="16162" spans="25:27">
      <c r="Y16162">
        <v>620118</v>
      </c>
      <c r="Z16162" s="31">
        <v>43930</v>
      </c>
      <c r="AA16162">
        <v>0</v>
      </c>
    </row>
    <row r="16163" spans="25:27">
      <c r="Y16163">
        <v>620118</v>
      </c>
      <c r="Z16163" s="31">
        <v>43931</v>
      </c>
      <c r="AA16163">
        <v>0</v>
      </c>
    </row>
    <row r="16164" spans="25:27">
      <c r="Y16164">
        <v>620118</v>
      </c>
      <c r="Z16164" s="31">
        <v>43932</v>
      </c>
      <c r="AA16164">
        <v>0</v>
      </c>
    </row>
    <row r="16165" spans="25:27">
      <c r="Y16165">
        <v>620118</v>
      </c>
      <c r="Z16165" s="31">
        <v>43933</v>
      </c>
      <c r="AA16165">
        <v>0</v>
      </c>
    </row>
    <row r="16166" spans="25:27">
      <c r="Y16166">
        <v>620118</v>
      </c>
      <c r="Z16166" s="31">
        <v>43934</v>
      </c>
      <c r="AA16166">
        <v>0</v>
      </c>
    </row>
    <row r="16167" spans="25:27">
      <c r="Y16167">
        <v>620118</v>
      </c>
      <c r="Z16167" s="31">
        <v>43935</v>
      </c>
      <c r="AA16167">
        <v>0</v>
      </c>
    </row>
    <row r="16168" spans="25:27">
      <c r="Y16168">
        <v>620118</v>
      </c>
      <c r="Z16168" s="31">
        <v>43936</v>
      </c>
      <c r="AA16168">
        <v>0</v>
      </c>
    </row>
    <row r="16169" spans="25:27">
      <c r="Y16169">
        <v>620118</v>
      </c>
      <c r="Z16169" s="31">
        <v>43937</v>
      </c>
      <c r="AA16169">
        <v>0</v>
      </c>
    </row>
    <row r="16170" spans="25:27">
      <c r="Y16170">
        <v>620118</v>
      </c>
      <c r="Z16170" s="31">
        <v>43938</v>
      </c>
      <c r="AA16170">
        <v>0</v>
      </c>
    </row>
    <row r="16171" spans="25:27">
      <c r="Y16171">
        <v>620118</v>
      </c>
      <c r="Z16171" s="31">
        <v>43939</v>
      </c>
      <c r="AA16171">
        <v>0</v>
      </c>
    </row>
    <row r="16172" spans="25:27">
      <c r="Y16172">
        <v>620118</v>
      </c>
      <c r="Z16172" s="31">
        <v>43940</v>
      </c>
      <c r="AA16172">
        <v>0</v>
      </c>
    </row>
    <row r="16173" spans="25:27">
      <c r="Y16173">
        <v>620118</v>
      </c>
      <c r="Z16173" s="31">
        <v>43941</v>
      </c>
      <c r="AA16173">
        <v>0</v>
      </c>
    </row>
    <row r="16174" spans="25:27">
      <c r="Y16174">
        <v>620118</v>
      </c>
      <c r="Z16174" s="31">
        <v>43942</v>
      </c>
      <c r="AA16174">
        <v>0</v>
      </c>
    </row>
    <row r="16175" spans="25:27">
      <c r="Y16175">
        <v>620118</v>
      </c>
      <c r="Z16175" s="31">
        <v>43943</v>
      </c>
      <c r="AA16175">
        <v>0</v>
      </c>
    </row>
    <row r="16176" spans="25:27">
      <c r="Y16176">
        <v>620118</v>
      </c>
      <c r="Z16176" s="31">
        <v>43944</v>
      </c>
      <c r="AA16176">
        <v>0</v>
      </c>
    </row>
    <row r="16177" spans="25:27">
      <c r="Y16177">
        <v>620118</v>
      </c>
      <c r="Z16177" s="31">
        <v>43945</v>
      </c>
      <c r="AA16177">
        <v>0</v>
      </c>
    </row>
    <row r="16178" spans="25:27">
      <c r="Y16178">
        <v>620118</v>
      </c>
      <c r="Z16178" s="31">
        <v>43946</v>
      </c>
      <c r="AA16178">
        <v>0</v>
      </c>
    </row>
    <row r="16179" spans="25:27">
      <c r="Y16179">
        <v>620118</v>
      </c>
      <c r="Z16179" s="31">
        <v>43947</v>
      </c>
      <c r="AA16179">
        <v>0</v>
      </c>
    </row>
    <row r="16180" spans="25:27">
      <c r="Y16180">
        <v>620118</v>
      </c>
      <c r="Z16180" s="31">
        <v>43948</v>
      </c>
      <c r="AA16180">
        <v>0</v>
      </c>
    </row>
    <row r="16181" spans="25:27">
      <c r="Y16181">
        <v>620118</v>
      </c>
      <c r="Z16181" s="31">
        <v>43949</v>
      </c>
      <c r="AA16181">
        <v>0</v>
      </c>
    </row>
    <row r="16182" spans="25:27">
      <c r="Y16182">
        <v>620118</v>
      </c>
      <c r="Z16182" s="31">
        <v>43950</v>
      </c>
      <c r="AA16182">
        <v>0</v>
      </c>
    </row>
    <row r="16183" spans="25:27">
      <c r="Y16183">
        <v>620118</v>
      </c>
      <c r="Z16183" s="31">
        <v>43951</v>
      </c>
      <c r="AA16183">
        <v>0</v>
      </c>
    </row>
    <row r="16184" spans="25:27">
      <c r="Y16184">
        <v>620118</v>
      </c>
      <c r="Z16184" s="31">
        <v>43952</v>
      </c>
      <c r="AA16184">
        <v>0</v>
      </c>
    </row>
    <row r="16185" spans="25:27">
      <c r="Y16185">
        <v>620118</v>
      </c>
      <c r="Z16185" s="31">
        <v>43953</v>
      </c>
      <c r="AA16185">
        <v>0</v>
      </c>
    </row>
    <row r="16186" spans="25:27">
      <c r="Y16186">
        <v>620118</v>
      </c>
      <c r="Z16186" s="31">
        <v>43954</v>
      </c>
      <c r="AA16186">
        <v>0</v>
      </c>
    </row>
    <row r="16187" spans="25:27">
      <c r="Y16187">
        <v>620118</v>
      </c>
      <c r="Z16187" s="31">
        <v>43955</v>
      </c>
      <c r="AA16187">
        <v>0</v>
      </c>
    </row>
    <row r="16188" spans="25:27">
      <c r="Y16188">
        <v>620118</v>
      </c>
      <c r="Z16188" s="31">
        <v>43956</v>
      </c>
      <c r="AA16188">
        <v>0</v>
      </c>
    </row>
    <row r="16189" spans="25:27">
      <c r="Y16189">
        <v>620118</v>
      </c>
      <c r="Z16189" s="31">
        <v>43957</v>
      </c>
      <c r="AA16189">
        <v>0</v>
      </c>
    </row>
    <row r="16190" spans="25:27">
      <c r="Y16190">
        <v>620118</v>
      </c>
      <c r="Z16190" s="31">
        <v>43958</v>
      </c>
      <c r="AA16190">
        <v>0</v>
      </c>
    </row>
    <row r="16191" spans="25:27">
      <c r="Y16191">
        <v>620118</v>
      </c>
      <c r="Z16191" s="31">
        <v>43959</v>
      </c>
      <c r="AA16191">
        <v>0</v>
      </c>
    </row>
    <row r="16192" spans="25:27">
      <c r="Y16192">
        <v>620118</v>
      </c>
      <c r="Z16192" s="31">
        <v>43960</v>
      </c>
      <c r="AA16192">
        <v>0</v>
      </c>
    </row>
    <row r="16193" spans="25:27">
      <c r="Y16193">
        <v>620118</v>
      </c>
      <c r="Z16193" s="31">
        <v>43961</v>
      </c>
      <c r="AA16193">
        <v>0</v>
      </c>
    </row>
    <row r="16194" spans="25:27">
      <c r="Y16194">
        <v>620118</v>
      </c>
      <c r="Z16194" s="31">
        <v>43962</v>
      </c>
      <c r="AA16194">
        <v>0</v>
      </c>
    </row>
    <row r="16195" spans="25:27">
      <c r="Y16195">
        <v>620118</v>
      </c>
      <c r="Z16195" s="31">
        <v>43963</v>
      </c>
      <c r="AA16195">
        <v>0</v>
      </c>
    </row>
    <row r="16196" spans="25:27">
      <c r="Y16196">
        <v>620118</v>
      </c>
      <c r="Z16196" s="31">
        <v>43964</v>
      </c>
      <c r="AA16196">
        <v>0</v>
      </c>
    </row>
    <row r="16197" spans="25:27">
      <c r="Y16197">
        <v>620118</v>
      </c>
      <c r="Z16197" s="31">
        <v>43965</v>
      </c>
      <c r="AA16197">
        <v>0</v>
      </c>
    </row>
    <row r="16198" spans="25:27">
      <c r="Y16198">
        <v>620118</v>
      </c>
      <c r="Z16198" s="31">
        <v>43966</v>
      </c>
      <c r="AA16198">
        <v>0</v>
      </c>
    </row>
    <row r="16199" spans="25:27">
      <c r="Y16199">
        <v>620118</v>
      </c>
      <c r="Z16199" s="31">
        <v>43967</v>
      </c>
      <c r="AA16199">
        <v>0</v>
      </c>
    </row>
    <row r="16200" spans="25:27">
      <c r="Y16200">
        <v>620118</v>
      </c>
      <c r="Z16200" s="31">
        <v>43968</v>
      </c>
      <c r="AA16200">
        <v>0</v>
      </c>
    </row>
    <row r="16201" spans="25:27">
      <c r="Y16201">
        <v>620118</v>
      </c>
      <c r="Z16201" s="31">
        <v>43969</v>
      </c>
      <c r="AA16201">
        <v>0</v>
      </c>
    </row>
    <row r="16202" spans="25:27">
      <c r="Y16202">
        <v>620118</v>
      </c>
      <c r="Z16202" s="31">
        <v>43970</v>
      </c>
      <c r="AA16202">
        <v>0</v>
      </c>
    </row>
    <row r="16203" spans="25:27">
      <c r="Y16203">
        <v>620118</v>
      </c>
      <c r="Z16203" s="31">
        <v>43971</v>
      </c>
      <c r="AA16203">
        <v>0</v>
      </c>
    </row>
    <row r="16204" spans="25:27">
      <c r="Y16204">
        <v>620118</v>
      </c>
      <c r="Z16204" s="31">
        <v>43972</v>
      </c>
      <c r="AA16204">
        <v>0</v>
      </c>
    </row>
    <row r="16205" spans="25:27">
      <c r="Y16205">
        <v>620118</v>
      </c>
      <c r="Z16205" s="31">
        <v>43973</v>
      </c>
      <c r="AA16205">
        <v>0</v>
      </c>
    </row>
    <row r="16206" spans="25:27">
      <c r="Y16206">
        <v>620118</v>
      </c>
      <c r="Z16206" s="31">
        <v>43974</v>
      </c>
      <c r="AA16206">
        <v>0</v>
      </c>
    </row>
    <row r="16207" spans="25:27">
      <c r="Y16207">
        <v>620118</v>
      </c>
      <c r="Z16207" s="31">
        <v>43975</v>
      </c>
      <c r="AA16207">
        <v>0</v>
      </c>
    </row>
    <row r="16208" spans="25:27">
      <c r="Y16208">
        <v>620118</v>
      </c>
      <c r="Z16208" s="31">
        <v>43976</v>
      </c>
      <c r="AA16208">
        <v>0</v>
      </c>
    </row>
    <row r="16209" spans="25:27">
      <c r="Y16209">
        <v>620118</v>
      </c>
      <c r="Z16209" s="31">
        <v>43977</v>
      </c>
      <c r="AA16209">
        <v>0</v>
      </c>
    </row>
    <row r="16210" spans="25:27">
      <c r="Y16210">
        <v>620118</v>
      </c>
      <c r="Z16210" s="31">
        <v>43978</v>
      </c>
      <c r="AA16210">
        <v>0</v>
      </c>
    </row>
    <row r="16211" spans="25:27">
      <c r="Y16211">
        <v>620118</v>
      </c>
      <c r="Z16211" s="31">
        <v>43979</v>
      </c>
      <c r="AA16211">
        <v>0</v>
      </c>
    </row>
    <row r="16212" spans="25:27">
      <c r="Y16212">
        <v>620118</v>
      </c>
      <c r="Z16212" s="31">
        <v>43980</v>
      </c>
      <c r="AA16212">
        <v>0</v>
      </c>
    </row>
    <row r="16213" spans="25:27">
      <c r="Y16213">
        <v>620118</v>
      </c>
      <c r="Z16213" s="31">
        <v>43981</v>
      </c>
      <c r="AA16213">
        <v>0</v>
      </c>
    </row>
    <row r="16214" spans="25:27">
      <c r="Y16214">
        <v>620118</v>
      </c>
      <c r="Z16214" s="31">
        <v>43982</v>
      </c>
      <c r="AA16214">
        <v>0</v>
      </c>
    </row>
    <row r="16215" spans="25:27">
      <c r="Y16215">
        <v>620118</v>
      </c>
      <c r="Z16215" s="31">
        <v>43983</v>
      </c>
      <c r="AA16215">
        <v>0</v>
      </c>
    </row>
    <row r="16216" spans="25:27">
      <c r="Y16216">
        <v>620118</v>
      </c>
      <c r="Z16216" s="31">
        <v>43984</v>
      </c>
      <c r="AA16216">
        <v>0</v>
      </c>
    </row>
    <row r="16217" spans="25:27">
      <c r="Y16217">
        <v>620118</v>
      </c>
      <c r="Z16217" s="31">
        <v>43985</v>
      </c>
      <c r="AA16217">
        <v>0</v>
      </c>
    </row>
    <row r="16218" spans="25:27">
      <c r="Y16218">
        <v>620118</v>
      </c>
      <c r="Z16218" s="31">
        <v>43986</v>
      </c>
      <c r="AA16218">
        <v>0</v>
      </c>
    </row>
    <row r="16219" spans="25:27">
      <c r="Y16219">
        <v>620118</v>
      </c>
      <c r="Z16219" s="31">
        <v>43987</v>
      </c>
      <c r="AA16219">
        <v>0</v>
      </c>
    </row>
    <row r="16220" spans="25:27">
      <c r="Y16220">
        <v>620118</v>
      </c>
      <c r="Z16220" s="31">
        <v>43988</v>
      </c>
      <c r="AA16220">
        <v>0</v>
      </c>
    </row>
    <row r="16221" spans="25:27">
      <c r="Y16221">
        <v>620118</v>
      </c>
      <c r="Z16221" s="31">
        <v>43989</v>
      </c>
      <c r="AA16221">
        <v>0</v>
      </c>
    </row>
    <row r="16222" spans="25:27">
      <c r="Y16222">
        <v>620118</v>
      </c>
      <c r="Z16222" s="31">
        <v>43990</v>
      </c>
      <c r="AA16222">
        <v>0</v>
      </c>
    </row>
    <row r="16223" spans="25:27">
      <c r="Y16223">
        <v>620118</v>
      </c>
      <c r="Z16223" s="31">
        <v>43991</v>
      </c>
      <c r="AA16223">
        <v>0</v>
      </c>
    </row>
    <row r="16224" spans="25:27">
      <c r="Y16224">
        <v>620118</v>
      </c>
      <c r="Z16224" s="31">
        <v>43992</v>
      </c>
      <c r="AA16224">
        <v>0</v>
      </c>
    </row>
    <row r="16225" spans="25:27">
      <c r="Y16225">
        <v>620118</v>
      </c>
      <c r="Z16225" s="31">
        <v>43993</v>
      </c>
      <c r="AA16225">
        <v>0</v>
      </c>
    </row>
    <row r="16226" spans="25:27">
      <c r="Y16226">
        <v>620118</v>
      </c>
      <c r="Z16226" s="31">
        <v>43994</v>
      </c>
      <c r="AA16226">
        <v>0</v>
      </c>
    </row>
    <row r="16227" spans="25:27">
      <c r="Y16227">
        <v>620118</v>
      </c>
      <c r="Z16227" s="31">
        <v>43995</v>
      </c>
      <c r="AA16227">
        <v>0</v>
      </c>
    </row>
    <row r="16228" spans="25:27">
      <c r="Y16228">
        <v>620118</v>
      </c>
      <c r="Z16228" s="31">
        <v>43996</v>
      </c>
      <c r="AA16228">
        <v>0</v>
      </c>
    </row>
    <row r="16229" spans="25:27">
      <c r="Y16229">
        <v>620118</v>
      </c>
      <c r="Z16229" s="31">
        <v>43997</v>
      </c>
      <c r="AA16229">
        <v>0</v>
      </c>
    </row>
    <row r="16230" spans="25:27">
      <c r="Y16230">
        <v>620118</v>
      </c>
      <c r="Z16230" s="31">
        <v>43998</v>
      </c>
      <c r="AA16230">
        <v>0</v>
      </c>
    </row>
    <row r="16231" spans="25:27">
      <c r="Y16231">
        <v>620118</v>
      </c>
      <c r="Z16231" s="31">
        <v>43999</v>
      </c>
      <c r="AA16231">
        <v>0</v>
      </c>
    </row>
    <row r="16232" spans="25:27">
      <c r="Y16232">
        <v>620118</v>
      </c>
      <c r="Z16232" s="31">
        <v>44000</v>
      </c>
      <c r="AA16232">
        <v>0</v>
      </c>
    </row>
    <row r="16233" spans="25:27">
      <c r="Y16233">
        <v>620118</v>
      </c>
      <c r="Z16233" s="31">
        <v>44001</v>
      </c>
      <c r="AA16233">
        <v>0</v>
      </c>
    </row>
    <row r="16234" spans="25:27">
      <c r="Y16234">
        <v>620118</v>
      </c>
      <c r="Z16234" s="31">
        <v>44002</v>
      </c>
      <c r="AA16234">
        <v>0</v>
      </c>
    </row>
    <row r="16235" spans="25:27">
      <c r="Y16235">
        <v>620118</v>
      </c>
      <c r="Z16235" s="31">
        <v>44003</v>
      </c>
      <c r="AA16235">
        <v>0</v>
      </c>
    </row>
    <row r="16236" spans="25:27">
      <c r="Y16236">
        <v>620118</v>
      </c>
      <c r="Z16236" s="31">
        <v>44004</v>
      </c>
      <c r="AA16236">
        <v>0</v>
      </c>
    </row>
    <row r="16237" spans="25:27">
      <c r="Y16237">
        <v>620118</v>
      </c>
      <c r="Z16237" s="31">
        <v>44005</v>
      </c>
      <c r="AA16237">
        <v>0</v>
      </c>
    </row>
    <row r="16238" spans="25:27">
      <c r="Y16238">
        <v>620118</v>
      </c>
      <c r="Z16238" s="31">
        <v>44006</v>
      </c>
      <c r="AA16238">
        <v>0</v>
      </c>
    </row>
    <row r="16239" spans="25:27">
      <c r="Y16239">
        <v>620118</v>
      </c>
      <c r="Z16239" s="31">
        <v>44007</v>
      </c>
      <c r="AA16239">
        <v>0</v>
      </c>
    </row>
    <row r="16240" spans="25:27">
      <c r="Y16240">
        <v>620118</v>
      </c>
      <c r="Z16240" s="31">
        <v>44008</v>
      </c>
      <c r="AA16240">
        <v>0</v>
      </c>
    </row>
    <row r="16241" spans="25:27">
      <c r="Y16241">
        <v>620118</v>
      </c>
      <c r="Z16241" s="31">
        <v>44009</v>
      </c>
      <c r="AA16241">
        <v>0</v>
      </c>
    </row>
    <row r="16242" spans="25:27">
      <c r="Y16242">
        <v>620118</v>
      </c>
      <c r="Z16242" s="31">
        <v>44010</v>
      </c>
      <c r="AA16242">
        <v>0</v>
      </c>
    </row>
    <row r="16243" spans="25:27">
      <c r="Y16243">
        <v>620118</v>
      </c>
      <c r="Z16243" s="31">
        <v>44011</v>
      </c>
      <c r="AA16243">
        <v>0</v>
      </c>
    </row>
    <row r="16244" spans="25:27">
      <c r="Y16244">
        <v>620118</v>
      </c>
      <c r="Z16244" s="31">
        <v>44012</v>
      </c>
      <c r="AA16244">
        <v>0</v>
      </c>
    </row>
    <row r="16245" spans="25:27">
      <c r="Y16245">
        <v>620118</v>
      </c>
      <c r="Z16245" s="31">
        <v>44013</v>
      </c>
      <c r="AA16245">
        <v>0</v>
      </c>
    </row>
    <row r="16246" spans="25:27">
      <c r="Y16246">
        <v>620118</v>
      </c>
      <c r="Z16246" s="31">
        <v>44014</v>
      </c>
      <c r="AA16246">
        <v>0</v>
      </c>
    </row>
    <row r="16247" spans="25:27">
      <c r="Y16247">
        <v>620118</v>
      </c>
      <c r="Z16247" s="31">
        <v>44015</v>
      </c>
      <c r="AA16247">
        <v>0</v>
      </c>
    </row>
    <row r="16248" spans="25:27">
      <c r="Y16248">
        <v>620118</v>
      </c>
      <c r="Z16248" s="31">
        <v>44016</v>
      </c>
      <c r="AA16248">
        <v>0</v>
      </c>
    </row>
    <row r="16249" spans="25:27">
      <c r="Y16249">
        <v>620118</v>
      </c>
      <c r="Z16249" s="31">
        <v>44017</v>
      </c>
      <c r="AA16249">
        <v>0</v>
      </c>
    </row>
    <row r="16250" spans="25:27">
      <c r="Y16250">
        <v>620118</v>
      </c>
      <c r="Z16250" s="31">
        <v>44018</v>
      </c>
      <c r="AA16250">
        <v>0</v>
      </c>
    </row>
    <row r="16251" spans="25:27">
      <c r="Y16251">
        <v>620118</v>
      </c>
      <c r="Z16251" s="31">
        <v>44019</v>
      </c>
      <c r="AA16251">
        <v>0</v>
      </c>
    </row>
    <row r="16252" spans="25:27">
      <c r="Y16252">
        <v>620118</v>
      </c>
      <c r="Z16252" s="31">
        <v>44020</v>
      </c>
      <c r="AA16252">
        <v>0</v>
      </c>
    </row>
    <row r="16253" spans="25:27">
      <c r="Y16253">
        <v>620118</v>
      </c>
      <c r="Z16253" s="31">
        <v>44021</v>
      </c>
      <c r="AA16253">
        <v>0</v>
      </c>
    </row>
    <row r="16254" spans="25:27">
      <c r="Y16254">
        <v>620118</v>
      </c>
      <c r="Z16254" s="31">
        <v>44022</v>
      </c>
      <c r="AA16254">
        <v>0</v>
      </c>
    </row>
    <row r="16255" spans="25:27">
      <c r="Y16255">
        <v>620118</v>
      </c>
      <c r="Z16255" s="31">
        <v>44023</v>
      </c>
      <c r="AA16255">
        <v>0</v>
      </c>
    </row>
    <row r="16256" spans="25:27">
      <c r="Y16256">
        <v>620118</v>
      </c>
      <c r="Z16256" s="31">
        <v>44024</v>
      </c>
      <c r="AA16256">
        <v>0</v>
      </c>
    </row>
    <row r="16257" spans="25:27">
      <c r="Y16257">
        <v>620118</v>
      </c>
      <c r="Z16257" s="31">
        <v>44025</v>
      </c>
      <c r="AA16257">
        <v>0</v>
      </c>
    </row>
    <row r="16258" spans="25:27">
      <c r="Y16258">
        <v>620118</v>
      </c>
      <c r="Z16258" s="31">
        <v>44026</v>
      </c>
      <c r="AA16258">
        <v>0</v>
      </c>
    </row>
    <row r="16259" spans="25:27">
      <c r="Y16259">
        <v>620118</v>
      </c>
      <c r="Z16259" s="31">
        <v>44027</v>
      </c>
      <c r="AA16259">
        <v>0</v>
      </c>
    </row>
    <row r="16260" spans="25:27">
      <c r="Y16260">
        <v>620118</v>
      </c>
      <c r="Z16260" s="31">
        <v>44028</v>
      </c>
      <c r="AA16260">
        <v>0</v>
      </c>
    </row>
    <row r="16261" spans="25:27">
      <c r="Y16261">
        <v>620118</v>
      </c>
      <c r="Z16261" s="31">
        <v>44029</v>
      </c>
      <c r="AA16261">
        <v>0</v>
      </c>
    </row>
    <row r="16262" spans="25:27">
      <c r="Y16262">
        <v>620118</v>
      </c>
      <c r="Z16262" s="31">
        <v>44030</v>
      </c>
      <c r="AA16262">
        <v>0</v>
      </c>
    </row>
    <row r="16263" spans="25:27">
      <c r="Y16263">
        <v>620118</v>
      </c>
      <c r="Z16263" s="31">
        <v>44031</v>
      </c>
      <c r="AA16263">
        <v>0</v>
      </c>
    </row>
    <row r="16264" spans="25:27">
      <c r="Y16264">
        <v>620118</v>
      </c>
      <c r="Z16264" s="31">
        <v>44032</v>
      </c>
      <c r="AA16264">
        <v>0</v>
      </c>
    </row>
    <row r="16265" spans="25:27">
      <c r="Y16265">
        <v>620118</v>
      </c>
      <c r="Z16265" s="31">
        <v>44033</v>
      </c>
      <c r="AA16265">
        <v>0</v>
      </c>
    </row>
    <row r="16266" spans="25:27">
      <c r="Y16266">
        <v>620118</v>
      </c>
      <c r="Z16266" s="31">
        <v>44034</v>
      </c>
      <c r="AA16266">
        <v>0</v>
      </c>
    </row>
    <row r="16267" spans="25:27">
      <c r="Y16267">
        <v>620118</v>
      </c>
      <c r="Z16267" s="31">
        <v>44035</v>
      </c>
      <c r="AA16267">
        <v>0</v>
      </c>
    </row>
    <row r="16268" spans="25:27">
      <c r="Y16268">
        <v>620118</v>
      </c>
      <c r="Z16268" s="31">
        <v>44036</v>
      </c>
      <c r="AA16268">
        <v>0</v>
      </c>
    </row>
    <row r="16269" spans="25:27">
      <c r="Y16269">
        <v>620118</v>
      </c>
      <c r="Z16269" s="31">
        <v>44037</v>
      </c>
      <c r="AA16269">
        <v>0</v>
      </c>
    </row>
    <row r="16270" spans="25:27">
      <c r="Y16270">
        <v>620118</v>
      </c>
      <c r="Z16270" s="31">
        <v>44038</v>
      </c>
      <c r="AA16270">
        <v>0</v>
      </c>
    </row>
    <row r="16271" spans="25:27">
      <c r="Y16271">
        <v>620118</v>
      </c>
      <c r="Z16271" s="31">
        <v>44039</v>
      </c>
      <c r="AA16271">
        <v>0</v>
      </c>
    </row>
    <row r="16272" spans="25:27">
      <c r="Y16272">
        <v>620118</v>
      </c>
      <c r="Z16272" s="31">
        <v>44040</v>
      </c>
      <c r="AA16272">
        <v>0</v>
      </c>
    </row>
    <row r="16273" spans="25:27">
      <c r="Y16273">
        <v>620118</v>
      </c>
      <c r="Z16273" s="31">
        <v>44041</v>
      </c>
      <c r="AA16273">
        <v>0</v>
      </c>
    </row>
    <row r="16274" spans="25:27">
      <c r="Y16274">
        <v>620118</v>
      </c>
      <c r="Z16274" s="31">
        <v>44042</v>
      </c>
      <c r="AA16274">
        <v>0</v>
      </c>
    </row>
    <row r="16275" spans="25:27">
      <c r="Y16275">
        <v>620118</v>
      </c>
      <c r="Z16275" s="31">
        <v>44043</v>
      </c>
      <c r="AA16275">
        <v>0</v>
      </c>
    </row>
    <row r="16276" spans="25:27">
      <c r="Y16276">
        <v>620118</v>
      </c>
      <c r="Z16276" s="31">
        <v>44044</v>
      </c>
      <c r="AA16276">
        <v>0</v>
      </c>
    </row>
    <row r="16277" spans="25:27">
      <c r="Y16277">
        <v>620118</v>
      </c>
      <c r="Z16277" s="31">
        <v>44045</v>
      </c>
      <c r="AA16277">
        <v>0</v>
      </c>
    </row>
    <row r="16278" spans="25:27">
      <c r="Y16278">
        <v>620118</v>
      </c>
      <c r="Z16278" s="31">
        <v>44046</v>
      </c>
      <c r="AA16278">
        <v>0</v>
      </c>
    </row>
    <row r="16279" spans="25:27">
      <c r="Y16279">
        <v>620118</v>
      </c>
      <c r="Z16279" s="31">
        <v>44047</v>
      </c>
      <c r="AA16279">
        <v>0</v>
      </c>
    </row>
    <row r="16280" spans="25:27">
      <c r="Y16280">
        <v>620118</v>
      </c>
      <c r="Z16280" s="31">
        <v>44048</v>
      </c>
      <c r="AA16280">
        <v>0</v>
      </c>
    </row>
    <row r="16281" spans="25:27">
      <c r="Y16281">
        <v>620118</v>
      </c>
      <c r="Z16281" s="31">
        <v>44049</v>
      </c>
      <c r="AA16281">
        <v>0</v>
      </c>
    </row>
    <row r="16282" spans="25:27">
      <c r="Y16282">
        <v>620118</v>
      </c>
      <c r="Z16282" s="31">
        <v>44050</v>
      </c>
      <c r="AA16282">
        <v>0</v>
      </c>
    </row>
    <row r="16283" spans="25:27">
      <c r="Y16283">
        <v>620118</v>
      </c>
      <c r="Z16283" s="31">
        <v>44051</v>
      </c>
      <c r="AA16283">
        <v>0</v>
      </c>
    </row>
    <row r="16284" spans="25:27">
      <c r="Y16284">
        <v>620118</v>
      </c>
      <c r="Z16284" s="31">
        <v>44052</v>
      </c>
      <c r="AA16284">
        <v>0</v>
      </c>
    </row>
    <row r="16285" spans="25:27">
      <c r="Y16285">
        <v>620118</v>
      </c>
      <c r="Z16285" s="31">
        <v>44053</v>
      </c>
      <c r="AA16285">
        <v>0</v>
      </c>
    </row>
    <row r="16286" spans="25:27">
      <c r="Y16286">
        <v>620118</v>
      </c>
      <c r="Z16286" s="31">
        <v>44054</v>
      </c>
      <c r="AA16286">
        <v>0</v>
      </c>
    </row>
    <row r="16287" spans="25:27">
      <c r="Y16287">
        <v>620118</v>
      </c>
      <c r="Z16287" s="31">
        <v>44055</v>
      </c>
      <c r="AA16287">
        <v>0</v>
      </c>
    </row>
    <row r="16288" spans="25:27">
      <c r="Y16288">
        <v>620118</v>
      </c>
      <c r="Z16288" s="31">
        <v>44056</v>
      </c>
      <c r="AA16288">
        <v>0</v>
      </c>
    </row>
    <row r="16289" spans="25:27">
      <c r="Y16289">
        <v>620118</v>
      </c>
      <c r="Z16289" s="31">
        <v>44057</v>
      </c>
      <c r="AA16289">
        <v>0</v>
      </c>
    </row>
    <row r="16290" spans="25:27">
      <c r="Y16290">
        <v>620118</v>
      </c>
      <c r="Z16290" s="31">
        <v>44058</v>
      </c>
      <c r="AA16290">
        <v>0</v>
      </c>
    </row>
    <row r="16291" spans="25:27">
      <c r="Y16291">
        <v>620118</v>
      </c>
      <c r="Z16291" s="31">
        <v>44059</v>
      </c>
      <c r="AA16291">
        <v>0</v>
      </c>
    </row>
    <row r="16292" spans="25:27">
      <c r="Y16292">
        <v>620118</v>
      </c>
      <c r="Z16292" s="31">
        <v>44060</v>
      </c>
      <c r="AA16292">
        <v>0</v>
      </c>
    </row>
    <row r="16293" spans="25:27">
      <c r="Y16293">
        <v>620118</v>
      </c>
      <c r="Z16293" s="31">
        <v>44061</v>
      </c>
      <c r="AA16293">
        <v>0</v>
      </c>
    </row>
    <row r="16294" spans="25:27">
      <c r="Y16294">
        <v>620118</v>
      </c>
      <c r="Z16294" s="31">
        <v>44062</v>
      </c>
      <c r="AA16294">
        <v>0</v>
      </c>
    </row>
    <row r="16295" spans="25:27">
      <c r="Y16295">
        <v>620118</v>
      </c>
      <c r="Z16295" s="31">
        <v>44063</v>
      </c>
      <c r="AA16295">
        <v>0</v>
      </c>
    </row>
    <row r="16296" spans="25:27">
      <c r="Y16296">
        <v>620118</v>
      </c>
      <c r="Z16296" s="31">
        <v>44064</v>
      </c>
      <c r="AA16296">
        <v>0</v>
      </c>
    </row>
    <row r="16297" spans="25:27">
      <c r="Y16297">
        <v>620118</v>
      </c>
      <c r="Z16297" s="31">
        <v>44065</v>
      </c>
      <c r="AA16297">
        <v>0</v>
      </c>
    </row>
    <row r="16298" spans="25:27">
      <c r="Y16298">
        <v>620118</v>
      </c>
      <c r="Z16298" s="31">
        <v>44066</v>
      </c>
      <c r="AA16298">
        <v>0</v>
      </c>
    </row>
    <row r="16299" spans="25:27">
      <c r="Y16299">
        <v>620118</v>
      </c>
      <c r="Z16299" s="31">
        <v>44067</v>
      </c>
      <c r="AA16299">
        <v>0</v>
      </c>
    </row>
    <row r="16300" spans="25:27">
      <c r="Y16300">
        <v>620118</v>
      </c>
      <c r="Z16300" s="31">
        <v>44068</v>
      </c>
      <c r="AA16300">
        <v>0</v>
      </c>
    </row>
    <row r="16301" spans="25:27">
      <c r="Y16301">
        <v>620118</v>
      </c>
      <c r="Z16301" s="31">
        <v>44069</v>
      </c>
      <c r="AA16301">
        <v>0</v>
      </c>
    </row>
    <row r="16302" spans="25:27">
      <c r="Y16302">
        <v>620118</v>
      </c>
      <c r="Z16302" s="31">
        <v>44070</v>
      </c>
      <c r="AA16302">
        <v>0</v>
      </c>
    </row>
    <row r="16303" spans="25:27">
      <c r="Y16303">
        <v>620118</v>
      </c>
      <c r="Z16303" s="31">
        <v>44071</v>
      </c>
      <c r="AA16303">
        <v>0</v>
      </c>
    </row>
    <row r="16304" spans="25:27">
      <c r="Y16304">
        <v>620118</v>
      </c>
      <c r="Z16304" s="31">
        <v>44072</v>
      </c>
      <c r="AA16304">
        <v>0</v>
      </c>
    </row>
    <row r="16305" spans="25:27">
      <c r="Y16305">
        <v>620118</v>
      </c>
      <c r="Z16305" s="31">
        <v>44073</v>
      </c>
      <c r="AA16305">
        <v>0</v>
      </c>
    </row>
    <row r="16306" spans="25:27">
      <c r="Y16306">
        <v>620118</v>
      </c>
      <c r="Z16306" s="31">
        <v>44074</v>
      </c>
      <c r="AA16306">
        <v>0</v>
      </c>
    </row>
    <row r="16307" spans="25:27">
      <c r="Y16307">
        <v>620118</v>
      </c>
      <c r="Z16307" s="31">
        <v>44075</v>
      </c>
      <c r="AA16307">
        <v>0</v>
      </c>
    </row>
    <row r="16308" spans="25:27">
      <c r="Y16308">
        <v>620118</v>
      </c>
      <c r="Z16308" s="31">
        <v>44076</v>
      </c>
      <c r="AA16308">
        <v>0</v>
      </c>
    </row>
    <row r="16309" spans="25:27">
      <c r="Y16309">
        <v>620118</v>
      </c>
      <c r="Z16309" s="31">
        <v>44077</v>
      </c>
      <c r="AA16309">
        <v>0</v>
      </c>
    </row>
    <row r="16310" spans="25:27">
      <c r="Y16310">
        <v>620118</v>
      </c>
      <c r="Z16310" s="31">
        <v>44078</v>
      </c>
      <c r="AA16310">
        <v>0</v>
      </c>
    </row>
    <row r="16311" spans="25:27">
      <c r="Y16311">
        <v>620118</v>
      </c>
      <c r="Z16311" s="31">
        <v>44079</v>
      </c>
      <c r="AA16311">
        <v>0</v>
      </c>
    </row>
    <row r="16312" spans="25:27">
      <c r="Y16312">
        <v>620118</v>
      </c>
      <c r="Z16312" s="31">
        <v>44080</v>
      </c>
      <c r="AA16312">
        <v>0</v>
      </c>
    </row>
    <row r="16313" spans="25:27">
      <c r="Y16313">
        <v>620118</v>
      </c>
      <c r="Z16313" s="31">
        <v>44081</v>
      </c>
      <c r="AA16313">
        <v>0</v>
      </c>
    </row>
    <row r="16314" spans="25:27">
      <c r="Y16314">
        <v>620118</v>
      </c>
      <c r="Z16314" s="31">
        <v>44082</v>
      </c>
      <c r="AA16314">
        <v>0</v>
      </c>
    </row>
    <row r="16315" spans="25:27">
      <c r="Y16315">
        <v>620118</v>
      </c>
      <c r="Z16315" s="31">
        <v>44083</v>
      </c>
      <c r="AA16315">
        <v>0</v>
      </c>
    </row>
    <row r="16316" spans="25:27">
      <c r="Y16316">
        <v>620118</v>
      </c>
      <c r="Z16316" s="31">
        <v>44084</v>
      </c>
      <c r="AA16316">
        <v>0</v>
      </c>
    </row>
    <row r="16317" spans="25:27">
      <c r="Y16317">
        <v>620118</v>
      </c>
      <c r="Z16317" s="31">
        <v>44085</v>
      </c>
      <c r="AA16317">
        <v>0</v>
      </c>
    </row>
    <row r="16318" spans="25:27">
      <c r="Y16318">
        <v>620118</v>
      </c>
      <c r="Z16318" s="31">
        <v>44086</v>
      </c>
      <c r="AA16318">
        <v>0</v>
      </c>
    </row>
    <row r="16319" spans="25:27">
      <c r="Y16319">
        <v>620118</v>
      </c>
      <c r="Z16319" s="31">
        <v>44087</v>
      </c>
      <c r="AA16319">
        <v>0</v>
      </c>
    </row>
    <row r="16320" spans="25:27">
      <c r="Y16320">
        <v>620118</v>
      </c>
      <c r="Z16320" s="31">
        <v>44088</v>
      </c>
      <c r="AA16320">
        <v>0</v>
      </c>
    </row>
    <row r="16321" spans="25:27">
      <c r="Y16321">
        <v>620118</v>
      </c>
      <c r="Z16321" s="31">
        <v>44089</v>
      </c>
      <c r="AA16321">
        <v>0</v>
      </c>
    </row>
    <row r="16322" spans="25:27">
      <c r="Y16322">
        <v>620118</v>
      </c>
      <c r="Z16322" s="31">
        <v>44090</v>
      </c>
      <c r="AA16322">
        <v>0</v>
      </c>
    </row>
    <row r="16323" spans="25:27">
      <c r="Y16323">
        <v>620118</v>
      </c>
      <c r="Z16323" s="31">
        <v>44091</v>
      </c>
      <c r="AA16323">
        <v>0</v>
      </c>
    </row>
    <row r="16324" spans="25:27">
      <c r="Y16324">
        <v>620118</v>
      </c>
      <c r="Z16324" s="31">
        <v>44092</v>
      </c>
      <c r="AA16324">
        <v>0</v>
      </c>
    </row>
    <row r="16325" spans="25:27">
      <c r="Y16325">
        <v>620118</v>
      </c>
      <c r="Z16325" s="31">
        <v>44093</v>
      </c>
      <c r="AA16325">
        <v>0</v>
      </c>
    </row>
    <row r="16326" spans="25:27">
      <c r="Y16326">
        <v>620118</v>
      </c>
      <c r="Z16326" s="31">
        <v>44094</v>
      </c>
      <c r="AA16326">
        <v>0</v>
      </c>
    </row>
    <row r="16327" spans="25:27">
      <c r="Y16327">
        <v>620118</v>
      </c>
      <c r="Z16327" s="31">
        <v>44095</v>
      </c>
      <c r="AA16327">
        <v>0</v>
      </c>
    </row>
    <row r="16328" spans="25:27">
      <c r="Y16328">
        <v>620118</v>
      </c>
      <c r="Z16328" s="31">
        <v>44096</v>
      </c>
      <c r="AA16328">
        <v>0</v>
      </c>
    </row>
    <row r="16329" spans="25:27">
      <c r="Y16329">
        <v>620118</v>
      </c>
      <c r="Z16329" s="31">
        <v>44097</v>
      </c>
      <c r="AA16329">
        <v>0</v>
      </c>
    </row>
    <row r="16330" spans="25:27">
      <c r="Y16330">
        <v>620118</v>
      </c>
      <c r="Z16330" s="31">
        <v>44098</v>
      </c>
      <c r="AA16330">
        <v>0</v>
      </c>
    </row>
    <row r="16331" spans="25:27">
      <c r="Y16331">
        <v>620118</v>
      </c>
      <c r="Z16331" s="31">
        <v>44099</v>
      </c>
      <c r="AA16331">
        <v>0</v>
      </c>
    </row>
    <row r="16332" spans="25:27">
      <c r="Y16332">
        <v>620118</v>
      </c>
      <c r="Z16332" s="31">
        <v>44100</v>
      </c>
      <c r="AA16332">
        <v>0</v>
      </c>
    </row>
    <row r="16333" spans="25:27">
      <c r="Y16333">
        <v>620118</v>
      </c>
      <c r="Z16333" s="31">
        <v>44101</v>
      </c>
      <c r="AA16333">
        <v>0</v>
      </c>
    </row>
    <row r="16334" spans="25:27">
      <c r="Y16334">
        <v>620118</v>
      </c>
      <c r="Z16334" s="31">
        <v>44102</v>
      </c>
      <c r="AA16334">
        <v>0</v>
      </c>
    </row>
    <row r="16335" spans="25:27">
      <c r="Y16335">
        <v>620118</v>
      </c>
      <c r="Z16335" s="31">
        <v>44103</v>
      </c>
      <c r="AA16335">
        <v>0</v>
      </c>
    </row>
    <row r="16336" spans="25:27">
      <c r="Y16336">
        <v>620118</v>
      </c>
      <c r="Z16336" s="31">
        <v>44104</v>
      </c>
      <c r="AA16336">
        <v>0</v>
      </c>
    </row>
    <row r="16337" spans="25:27">
      <c r="Y16337">
        <v>620118</v>
      </c>
      <c r="Z16337" s="31">
        <v>44105</v>
      </c>
      <c r="AA16337">
        <v>0</v>
      </c>
    </row>
    <row r="16338" spans="25:27">
      <c r="Y16338">
        <v>620118</v>
      </c>
      <c r="Z16338" s="31">
        <v>44106</v>
      </c>
      <c r="AA16338">
        <v>0</v>
      </c>
    </row>
    <row r="16339" spans="25:27">
      <c r="Y16339">
        <v>620118</v>
      </c>
      <c r="Z16339" s="31">
        <v>44107</v>
      </c>
      <c r="AA16339">
        <v>0</v>
      </c>
    </row>
    <row r="16340" spans="25:27">
      <c r="Y16340">
        <v>620118</v>
      </c>
      <c r="Z16340" s="31">
        <v>44108</v>
      </c>
      <c r="AA16340">
        <v>0</v>
      </c>
    </row>
    <row r="16341" spans="25:27">
      <c r="Y16341">
        <v>620118</v>
      </c>
      <c r="Z16341" s="31">
        <v>44109</v>
      </c>
      <c r="AA16341">
        <v>0</v>
      </c>
    </row>
    <row r="16342" spans="25:27">
      <c r="Y16342">
        <v>620118</v>
      </c>
      <c r="Z16342" s="31">
        <v>44110</v>
      </c>
      <c r="AA16342">
        <v>0</v>
      </c>
    </row>
    <row r="16343" spans="25:27">
      <c r="Y16343">
        <v>620118</v>
      </c>
      <c r="Z16343" s="31">
        <v>44111</v>
      </c>
      <c r="AA16343">
        <v>0</v>
      </c>
    </row>
    <row r="16344" spans="25:27">
      <c r="Y16344">
        <v>620118</v>
      </c>
      <c r="Z16344" s="31">
        <v>44112</v>
      </c>
      <c r="AA16344">
        <v>0</v>
      </c>
    </row>
    <row r="16345" spans="25:27">
      <c r="Y16345">
        <v>620118</v>
      </c>
      <c r="Z16345" s="31">
        <v>44113</v>
      </c>
      <c r="AA16345">
        <v>0</v>
      </c>
    </row>
    <row r="16346" spans="25:27">
      <c r="Y16346">
        <v>620118</v>
      </c>
      <c r="Z16346" s="31">
        <v>44114</v>
      </c>
      <c r="AA16346">
        <v>0</v>
      </c>
    </row>
    <row r="16347" spans="25:27">
      <c r="Y16347">
        <v>620118</v>
      </c>
      <c r="Z16347" s="31">
        <v>44115</v>
      </c>
      <c r="AA16347">
        <v>0</v>
      </c>
    </row>
    <row r="16348" spans="25:27">
      <c r="Y16348">
        <v>620118</v>
      </c>
      <c r="Z16348" s="31">
        <v>44116</v>
      </c>
      <c r="AA16348">
        <v>0</v>
      </c>
    </row>
    <row r="16349" spans="25:27">
      <c r="Y16349">
        <v>620118</v>
      </c>
      <c r="Z16349" s="31">
        <v>44117</v>
      </c>
      <c r="AA16349">
        <v>0</v>
      </c>
    </row>
    <row r="16350" spans="25:27">
      <c r="Y16350">
        <v>620118</v>
      </c>
      <c r="Z16350" s="31">
        <v>44118</v>
      </c>
      <c r="AA16350">
        <v>0</v>
      </c>
    </row>
    <row r="16351" spans="25:27">
      <c r="Y16351">
        <v>620118</v>
      </c>
      <c r="Z16351" s="31">
        <v>44119</v>
      </c>
      <c r="AA16351">
        <v>0</v>
      </c>
    </row>
    <row r="16352" spans="25:27">
      <c r="Y16352">
        <v>620118</v>
      </c>
      <c r="Z16352" s="31">
        <v>44120</v>
      </c>
      <c r="AA16352">
        <v>0</v>
      </c>
    </row>
    <row r="16353" spans="25:27">
      <c r="Y16353">
        <v>620118</v>
      </c>
      <c r="Z16353" s="31">
        <v>44121</v>
      </c>
      <c r="AA16353">
        <v>0</v>
      </c>
    </row>
    <row r="16354" spans="25:27">
      <c r="Y16354">
        <v>620118</v>
      </c>
      <c r="Z16354" s="31">
        <v>44122</v>
      </c>
      <c r="AA16354">
        <v>0</v>
      </c>
    </row>
    <row r="16355" spans="25:27">
      <c r="Y16355">
        <v>620118</v>
      </c>
      <c r="Z16355" s="31">
        <v>44123</v>
      </c>
      <c r="AA16355">
        <v>0</v>
      </c>
    </row>
    <row r="16356" spans="25:27">
      <c r="Y16356">
        <v>620118</v>
      </c>
      <c r="Z16356" s="31">
        <v>44124</v>
      </c>
      <c r="AA16356">
        <v>0</v>
      </c>
    </row>
    <row r="16357" spans="25:27">
      <c r="Y16357">
        <v>620118</v>
      </c>
      <c r="Z16357" s="31">
        <v>44125</v>
      </c>
      <c r="AA16357">
        <v>0</v>
      </c>
    </row>
    <row r="16358" spans="25:27">
      <c r="Y16358">
        <v>620118</v>
      </c>
      <c r="Z16358" s="31">
        <v>44126</v>
      </c>
      <c r="AA16358">
        <v>0</v>
      </c>
    </row>
    <row r="16359" spans="25:27">
      <c r="Y16359">
        <v>620118</v>
      </c>
      <c r="Z16359" s="31">
        <v>44127</v>
      </c>
      <c r="AA16359">
        <v>0</v>
      </c>
    </row>
    <row r="16360" spans="25:27">
      <c r="Y16360">
        <v>620118</v>
      </c>
      <c r="Z16360" s="31">
        <v>44128</v>
      </c>
      <c r="AA16360">
        <v>0</v>
      </c>
    </row>
    <row r="16361" spans="25:27">
      <c r="Y16361">
        <v>620118</v>
      </c>
      <c r="Z16361" s="31">
        <v>44129</v>
      </c>
      <c r="AA16361">
        <v>0</v>
      </c>
    </row>
    <row r="16362" spans="25:27">
      <c r="Y16362">
        <v>620118</v>
      </c>
      <c r="Z16362" s="31">
        <v>44130</v>
      </c>
      <c r="AA16362">
        <v>0</v>
      </c>
    </row>
    <row r="16363" spans="25:27">
      <c r="Y16363">
        <v>620118</v>
      </c>
      <c r="Z16363" s="31">
        <v>44131</v>
      </c>
      <c r="AA16363">
        <v>0</v>
      </c>
    </row>
    <row r="16364" spans="25:27">
      <c r="Y16364">
        <v>620118</v>
      </c>
      <c r="Z16364" s="31">
        <v>44132</v>
      </c>
      <c r="AA16364">
        <v>0</v>
      </c>
    </row>
    <row r="16365" spans="25:27">
      <c r="Y16365">
        <v>620118</v>
      </c>
      <c r="Z16365" s="31">
        <v>44133</v>
      </c>
      <c r="AA16365">
        <v>0</v>
      </c>
    </row>
    <row r="16366" spans="25:27">
      <c r="Y16366">
        <v>620118</v>
      </c>
      <c r="Z16366" s="31">
        <v>44134</v>
      </c>
      <c r="AA16366">
        <v>0</v>
      </c>
    </row>
    <row r="16367" spans="25:27">
      <c r="Y16367">
        <v>620118</v>
      </c>
      <c r="Z16367" s="31">
        <v>44135</v>
      </c>
      <c r="AA16367">
        <v>0</v>
      </c>
    </row>
    <row r="16368" spans="25:27">
      <c r="Y16368">
        <v>620118</v>
      </c>
      <c r="Z16368" s="31">
        <v>44136</v>
      </c>
      <c r="AA16368">
        <v>0</v>
      </c>
    </row>
    <row r="16369" spans="25:27">
      <c r="Y16369">
        <v>620118</v>
      </c>
      <c r="Z16369" s="31">
        <v>44137</v>
      </c>
      <c r="AA16369">
        <v>0</v>
      </c>
    </row>
    <row r="16370" spans="25:27">
      <c r="Y16370">
        <v>620118</v>
      </c>
      <c r="Z16370" s="31">
        <v>44138</v>
      </c>
      <c r="AA16370">
        <v>0</v>
      </c>
    </row>
    <row r="16371" spans="25:27">
      <c r="Y16371">
        <v>620118</v>
      </c>
      <c r="Z16371" s="31">
        <v>44139</v>
      </c>
      <c r="AA16371">
        <v>0</v>
      </c>
    </row>
    <row r="16372" spans="25:27">
      <c r="Y16372">
        <v>620118</v>
      </c>
      <c r="Z16372" s="31">
        <v>44140</v>
      </c>
      <c r="AA16372">
        <v>18</v>
      </c>
    </row>
    <row r="16373" spans="25:27">
      <c r="Y16373">
        <v>620118</v>
      </c>
      <c r="Z16373" s="31">
        <v>44141</v>
      </c>
      <c r="AA16373">
        <v>0</v>
      </c>
    </row>
    <row r="16374" spans="25:27">
      <c r="Y16374">
        <v>620118</v>
      </c>
      <c r="Z16374" s="31">
        <v>44142</v>
      </c>
      <c r="AA16374">
        <v>0</v>
      </c>
    </row>
    <row r="16375" spans="25:27">
      <c r="Y16375">
        <v>620118</v>
      </c>
      <c r="Z16375" s="31">
        <v>44143</v>
      </c>
      <c r="AA16375">
        <v>16</v>
      </c>
    </row>
    <row r="16376" spans="25:27">
      <c r="Y16376">
        <v>620118</v>
      </c>
      <c r="Z16376" s="31">
        <v>44144</v>
      </c>
      <c r="AA16376">
        <v>17</v>
      </c>
    </row>
    <row r="16377" spans="25:27">
      <c r="Y16377">
        <v>620118</v>
      </c>
      <c r="Z16377" s="31">
        <v>44145</v>
      </c>
      <c r="AA16377">
        <v>13</v>
      </c>
    </row>
    <row r="16378" spans="25:27">
      <c r="Y16378">
        <v>620118</v>
      </c>
      <c r="Z16378" s="31">
        <v>44146</v>
      </c>
      <c r="AA16378">
        <v>15</v>
      </c>
    </row>
    <row r="16379" spans="25:27">
      <c r="Y16379">
        <v>620118</v>
      </c>
      <c r="Z16379" s="31">
        <v>44147</v>
      </c>
      <c r="AA16379">
        <v>19</v>
      </c>
    </row>
    <row r="16380" spans="25:27">
      <c r="Y16380">
        <v>620118</v>
      </c>
      <c r="Z16380" s="31">
        <v>44148</v>
      </c>
      <c r="AA16380">
        <v>18</v>
      </c>
    </row>
    <row r="16381" spans="25:27">
      <c r="Y16381">
        <v>620118</v>
      </c>
      <c r="Z16381" s="31">
        <v>44149</v>
      </c>
      <c r="AA16381">
        <v>13</v>
      </c>
    </row>
    <row r="16382" spans="25:27">
      <c r="Y16382">
        <v>620118</v>
      </c>
      <c r="Z16382" s="31">
        <v>44150</v>
      </c>
      <c r="AA16382">
        <v>10</v>
      </c>
    </row>
    <row r="16383" spans="25:27">
      <c r="Y16383">
        <v>620118</v>
      </c>
      <c r="Z16383" s="31">
        <v>44151</v>
      </c>
      <c r="AA16383">
        <v>17</v>
      </c>
    </row>
    <row r="16384" spans="25:27">
      <c r="Y16384">
        <v>620118</v>
      </c>
      <c r="Z16384" s="31">
        <v>44152</v>
      </c>
      <c r="AA16384">
        <v>19</v>
      </c>
    </row>
    <row r="16385" spans="25:27">
      <c r="Y16385">
        <v>620118</v>
      </c>
      <c r="Z16385" s="31">
        <v>44153</v>
      </c>
      <c r="AA16385">
        <v>15</v>
      </c>
    </row>
    <row r="16386" spans="25:27">
      <c r="Y16386">
        <v>620118</v>
      </c>
      <c r="Z16386" s="31">
        <v>44154</v>
      </c>
      <c r="AA16386">
        <v>0</v>
      </c>
    </row>
    <row r="16387" spans="25:27">
      <c r="Y16387">
        <v>620118</v>
      </c>
      <c r="Z16387" s="31">
        <v>44155</v>
      </c>
      <c r="AA16387">
        <v>0</v>
      </c>
    </row>
    <row r="16388" spans="25:27">
      <c r="Y16388">
        <v>620118</v>
      </c>
      <c r="Z16388" s="31">
        <v>44156</v>
      </c>
      <c r="AA16388">
        <v>0</v>
      </c>
    </row>
    <row r="16389" spans="25:27">
      <c r="Y16389">
        <v>620118</v>
      </c>
      <c r="Z16389" s="31">
        <v>44157</v>
      </c>
      <c r="AA16389">
        <v>15</v>
      </c>
    </row>
    <row r="16390" spans="25:27">
      <c r="Y16390">
        <v>620118</v>
      </c>
      <c r="Z16390" s="31">
        <v>44158</v>
      </c>
      <c r="AA16390">
        <v>13</v>
      </c>
    </row>
    <row r="16391" spans="25:27">
      <c r="Y16391">
        <v>620118</v>
      </c>
      <c r="Z16391" s="31">
        <v>44159</v>
      </c>
      <c r="AA16391">
        <v>24</v>
      </c>
    </row>
    <row r="16392" spans="25:27">
      <c r="Y16392">
        <v>620118</v>
      </c>
      <c r="Z16392" s="31">
        <v>44160</v>
      </c>
      <c r="AA16392">
        <v>19</v>
      </c>
    </row>
    <row r="16393" spans="25:27">
      <c r="Y16393">
        <v>620118</v>
      </c>
      <c r="Z16393" s="31">
        <v>44161</v>
      </c>
      <c r="AA16393">
        <v>10</v>
      </c>
    </row>
    <row r="16394" spans="25:27">
      <c r="Y16394">
        <v>620118</v>
      </c>
      <c r="Z16394" s="31">
        <v>44162</v>
      </c>
      <c r="AA16394">
        <v>14</v>
      </c>
    </row>
    <row r="16395" spans="25:27">
      <c r="Y16395">
        <v>620118</v>
      </c>
      <c r="Z16395" s="31">
        <v>44163</v>
      </c>
      <c r="AA16395">
        <v>12</v>
      </c>
    </row>
    <row r="16396" spans="25:27">
      <c r="Y16396">
        <v>620118</v>
      </c>
      <c r="Z16396" s="31">
        <v>44164</v>
      </c>
      <c r="AA16396">
        <v>11</v>
      </c>
    </row>
    <row r="16397" spans="25:27">
      <c r="Y16397">
        <v>620118</v>
      </c>
      <c r="Z16397" s="31">
        <v>44165</v>
      </c>
      <c r="AA16397">
        <v>19</v>
      </c>
    </row>
    <row r="16398" spans="25:27">
      <c r="Y16398">
        <v>620118</v>
      </c>
      <c r="Z16398" s="31">
        <v>44166</v>
      </c>
      <c r="AA16398">
        <v>14</v>
      </c>
    </row>
    <row r="16399" spans="25:27">
      <c r="Y16399">
        <v>620118</v>
      </c>
      <c r="Z16399" s="31">
        <v>44167</v>
      </c>
      <c r="AA16399">
        <v>18</v>
      </c>
    </row>
    <row r="16400" spans="25:27">
      <c r="Y16400">
        <v>620118</v>
      </c>
      <c r="Z16400" s="31">
        <v>44168</v>
      </c>
      <c r="AA16400">
        <v>15</v>
      </c>
    </row>
    <row r="16401" spans="25:27">
      <c r="Y16401">
        <v>620118</v>
      </c>
      <c r="Z16401" s="31">
        <v>44169</v>
      </c>
      <c r="AA16401">
        <v>12</v>
      </c>
    </row>
    <row r="16402" spans="25:27">
      <c r="Y16402">
        <v>620118</v>
      </c>
      <c r="Z16402" s="31">
        <v>44170</v>
      </c>
      <c r="AA16402">
        <v>19</v>
      </c>
    </row>
    <row r="16403" spans="25:27">
      <c r="Y16403">
        <v>620118</v>
      </c>
      <c r="Z16403" s="31">
        <v>44171</v>
      </c>
      <c r="AA16403">
        <v>14</v>
      </c>
    </row>
    <row r="16404" spans="25:27">
      <c r="Y16404">
        <v>620118</v>
      </c>
      <c r="Z16404" s="31">
        <v>44172</v>
      </c>
      <c r="AA16404">
        <v>11</v>
      </c>
    </row>
    <row r="16405" spans="25:27">
      <c r="Y16405">
        <v>620118</v>
      </c>
      <c r="Z16405" s="31">
        <v>44173</v>
      </c>
      <c r="AA16405">
        <v>0</v>
      </c>
    </row>
    <row r="16406" spans="25:27">
      <c r="Y16406">
        <v>620118</v>
      </c>
      <c r="Z16406" s="31">
        <v>44174</v>
      </c>
      <c r="AA16406">
        <v>0</v>
      </c>
    </row>
    <row r="16407" spans="25:27">
      <c r="Y16407">
        <v>620118</v>
      </c>
      <c r="Z16407" s="31">
        <v>44175</v>
      </c>
      <c r="AA16407">
        <v>0</v>
      </c>
    </row>
    <row r="16408" spans="25:27">
      <c r="Y16408">
        <v>620118</v>
      </c>
      <c r="Z16408" s="31">
        <v>44176</v>
      </c>
      <c r="AA16408">
        <v>12</v>
      </c>
    </row>
    <row r="16409" spans="25:27">
      <c r="Y16409">
        <v>620118</v>
      </c>
      <c r="Z16409" s="31">
        <v>44177</v>
      </c>
      <c r="AA16409">
        <v>23</v>
      </c>
    </row>
    <row r="16410" spans="25:27">
      <c r="Y16410">
        <v>620118</v>
      </c>
      <c r="Z16410" s="31">
        <v>44178</v>
      </c>
      <c r="AA16410">
        <v>11</v>
      </c>
    </row>
    <row r="16411" spans="25:27">
      <c r="Y16411">
        <v>620118</v>
      </c>
      <c r="Z16411" s="31">
        <v>44179</v>
      </c>
      <c r="AA16411">
        <v>22</v>
      </c>
    </row>
    <row r="16412" spans="25:27">
      <c r="Y16412">
        <v>620118</v>
      </c>
      <c r="Z16412" s="31">
        <v>44180</v>
      </c>
      <c r="AA16412">
        <v>12</v>
      </c>
    </row>
    <row r="16413" spans="25:27">
      <c r="Y16413">
        <v>620118</v>
      </c>
      <c r="Z16413" s="31">
        <v>44181</v>
      </c>
      <c r="AA16413">
        <v>19</v>
      </c>
    </row>
    <row r="16414" spans="25:27">
      <c r="Y16414">
        <v>620118</v>
      </c>
      <c r="Z16414" s="31">
        <v>44182</v>
      </c>
      <c r="AA16414">
        <v>7</v>
      </c>
    </row>
    <row r="16415" spans="25:27">
      <c r="Y16415">
        <v>620118</v>
      </c>
      <c r="Z16415" s="31">
        <v>44183</v>
      </c>
      <c r="AA16415">
        <v>13</v>
      </c>
    </row>
    <row r="16416" spans="25:27">
      <c r="Y16416">
        <v>620118</v>
      </c>
      <c r="Z16416" s="31">
        <v>44184</v>
      </c>
      <c r="AA16416">
        <v>17</v>
      </c>
    </row>
    <row r="16417" spans="25:27">
      <c r="Y16417">
        <v>620118</v>
      </c>
      <c r="Z16417" s="31">
        <v>44185</v>
      </c>
      <c r="AA16417">
        <v>17</v>
      </c>
    </row>
    <row r="16418" spans="25:27">
      <c r="Y16418">
        <v>620118</v>
      </c>
      <c r="Z16418" s="31">
        <v>44186</v>
      </c>
      <c r="AA16418">
        <v>19</v>
      </c>
    </row>
    <row r="16419" spans="25:27">
      <c r="Y16419">
        <v>620118</v>
      </c>
      <c r="Z16419" s="31">
        <v>44187</v>
      </c>
      <c r="AA16419">
        <v>17</v>
      </c>
    </row>
    <row r="16420" spans="25:27">
      <c r="Y16420">
        <v>620118</v>
      </c>
      <c r="Z16420" s="31">
        <v>44188</v>
      </c>
      <c r="AA16420">
        <v>16</v>
      </c>
    </row>
    <row r="16421" spans="25:27">
      <c r="Y16421">
        <v>620118</v>
      </c>
      <c r="Z16421" s="31">
        <v>44189</v>
      </c>
      <c r="AA16421">
        <v>19</v>
      </c>
    </row>
    <row r="16422" spans="25:27">
      <c r="Y16422">
        <v>620118</v>
      </c>
      <c r="Z16422" s="31">
        <v>44190</v>
      </c>
      <c r="AA16422">
        <v>19</v>
      </c>
    </row>
    <row r="16423" spans="25:27">
      <c r="Y16423">
        <v>620118</v>
      </c>
      <c r="Z16423" s="31">
        <v>44191</v>
      </c>
      <c r="AA16423">
        <v>17</v>
      </c>
    </row>
    <row r="16424" spans="25:27">
      <c r="Y16424">
        <v>620118</v>
      </c>
      <c r="Z16424" s="31">
        <v>44192</v>
      </c>
      <c r="AA16424">
        <v>21</v>
      </c>
    </row>
    <row r="16425" spans="25:27">
      <c r="Y16425">
        <v>620118</v>
      </c>
      <c r="Z16425" s="31">
        <v>44193</v>
      </c>
      <c r="AA16425">
        <v>18</v>
      </c>
    </row>
    <row r="16426" spans="25:27">
      <c r="Y16426">
        <v>620118</v>
      </c>
      <c r="Z16426" s="31">
        <v>44194</v>
      </c>
      <c r="AA16426">
        <v>18</v>
      </c>
    </row>
    <row r="16427" spans="25:27">
      <c r="Y16427">
        <v>620118</v>
      </c>
      <c r="Z16427" s="31">
        <v>44195</v>
      </c>
      <c r="AA16427">
        <v>10</v>
      </c>
    </row>
    <row r="16428" spans="25:27">
      <c r="Y16428">
        <v>620118</v>
      </c>
      <c r="Z16428" s="31">
        <v>44196</v>
      </c>
      <c r="AA16428">
        <v>15</v>
      </c>
    </row>
    <row r="16429" spans="25:27">
      <c r="Y16429">
        <v>620118</v>
      </c>
      <c r="Z16429" s="31">
        <v>44197</v>
      </c>
      <c r="AA16429">
        <v>0</v>
      </c>
    </row>
    <row r="16430" spans="25:27">
      <c r="Y16430">
        <v>620118</v>
      </c>
      <c r="Z16430" s="31">
        <v>44198</v>
      </c>
      <c r="AA16430">
        <v>0</v>
      </c>
    </row>
    <row r="16431" spans="25:27">
      <c r="Y16431">
        <v>620118</v>
      </c>
      <c r="Z16431" s="31">
        <v>44199</v>
      </c>
      <c r="AA16431">
        <v>0</v>
      </c>
    </row>
    <row r="16432" spans="25:27">
      <c r="Y16432">
        <v>620118</v>
      </c>
      <c r="Z16432" s="31">
        <v>44200</v>
      </c>
      <c r="AA16432">
        <v>0</v>
      </c>
    </row>
    <row r="16433" spans="25:27">
      <c r="Y16433">
        <v>620118</v>
      </c>
      <c r="Z16433" s="31">
        <v>44201</v>
      </c>
      <c r="AA16433">
        <v>0</v>
      </c>
    </row>
    <row r="16434" spans="25:27">
      <c r="Y16434">
        <v>620118</v>
      </c>
      <c r="Z16434" s="31">
        <v>44202</v>
      </c>
      <c r="AA16434">
        <v>19</v>
      </c>
    </row>
    <row r="16435" spans="25:27">
      <c r="Y16435">
        <v>620118</v>
      </c>
      <c r="Z16435" s="31">
        <v>44203</v>
      </c>
      <c r="AA16435">
        <v>6</v>
      </c>
    </row>
    <row r="16436" spans="25:27">
      <c r="Y16436">
        <v>620118</v>
      </c>
      <c r="Z16436" s="31">
        <v>44204</v>
      </c>
      <c r="AA16436">
        <v>18</v>
      </c>
    </row>
    <row r="16437" spans="25:27">
      <c r="Y16437">
        <v>620118</v>
      </c>
      <c r="Z16437" s="31">
        <v>44205</v>
      </c>
      <c r="AA16437">
        <v>6</v>
      </c>
    </row>
    <row r="16438" spans="25:27">
      <c r="Y16438">
        <v>620118</v>
      </c>
      <c r="Z16438" s="31">
        <v>44206</v>
      </c>
      <c r="AA16438">
        <v>10</v>
      </c>
    </row>
    <row r="16439" spans="25:27">
      <c r="Y16439">
        <v>620118</v>
      </c>
      <c r="Z16439" s="31">
        <v>44207</v>
      </c>
      <c r="AA16439">
        <v>0</v>
      </c>
    </row>
    <row r="16440" spans="25:27">
      <c r="Y16440">
        <v>620118</v>
      </c>
      <c r="Z16440" s="31">
        <v>44208</v>
      </c>
      <c r="AA16440">
        <v>23</v>
      </c>
    </row>
    <row r="16441" spans="25:27">
      <c r="Y16441">
        <v>620118</v>
      </c>
      <c r="Z16441" s="31">
        <v>44209</v>
      </c>
      <c r="AA16441">
        <v>15</v>
      </c>
    </row>
    <row r="16442" spans="25:27">
      <c r="Y16442">
        <v>620118</v>
      </c>
      <c r="Z16442" s="31">
        <v>44210</v>
      </c>
      <c r="AA16442">
        <v>0</v>
      </c>
    </row>
    <row r="16443" spans="25:27">
      <c r="Y16443">
        <v>620118</v>
      </c>
      <c r="Z16443" s="31">
        <v>44211</v>
      </c>
      <c r="AA16443">
        <v>0</v>
      </c>
    </row>
    <row r="16444" spans="25:27">
      <c r="Y16444">
        <v>620118</v>
      </c>
      <c r="Z16444" s="31">
        <v>44212</v>
      </c>
      <c r="AA16444">
        <v>0</v>
      </c>
    </row>
    <row r="16445" spans="25:27">
      <c r="Y16445">
        <v>620118</v>
      </c>
      <c r="Z16445" s="31">
        <v>44213</v>
      </c>
      <c r="AA16445">
        <v>0</v>
      </c>
    </row>
    <row r="16446" spans="25:27">
      <c r="Y16446">
        <v>620118</v>
      </c>
      <c r="Z16446" s="31">
        <v>44214</v>
      </c>
      <c r="AA16446">
        <v>0</v>
      </c>
    </row>
    <row r="16447" spans="25:27">
      <c r="Y16447">
        <v>620118</v>
      </c>
      <c r="Z16447" s="31">
        <v>44215</v>
      </c>
      <c r="AA16447">
        <v>0</v>
      </c>
    </row>
    <row r="16448" spans="25:27">
      <c r="Y16448">
        <v>620118</v>
      </c>
      <c r="Z16448" s="31">
        <v>44216</v>
      </c>
      <c r="AA16448">
        <v>0</v>
      </c>
    </row>
    <row r="16449" spans="25:27">
      <c r="Y16449">
        <v>620118</v>
      </c>
      <c r="Z16449" s="31">
        <v>44217</v>
      </c>
      <c r="AA16449">
        <v>16</v>
      </c>
    </row>
    <row r="16450" spans="25:27">
      <c r="Y16450">
        <v>620118</v>
      </c>
      <c r="Z16450" s="31">
        <v>44218</v>
      </c>
      <c r="AA16450">
        <v>11</v>
      </c>
    </row>
    <row r="16451" spans="25:27">
      <c r="Y16451">
        <v>620118</v>
      </c>
      <c r="Z16451" s="31">
        <v>44219</v>
      </c>
      <c r="AA16451">
        <v>13</v>
      </c>
    </row>
    <row r="16452" spans="25:27">
      <c r="Y16452">
        <v>620118</v>
      </c>
      <c r="Z16452" s="31">
        <v>44220</v>
      </c>
      <c r="AA16452">
        <v>14</v>
      </c>
    </row>
    <row r="16453" spans="25:27">
      <c r="Y16453">
        <v>620118</v>
      </c>
      <c r="Z16453" s="31">
        <v>44221</v>
      </c>
      <c r="AA16453">
        <v>18</v>
      </c>
    </row>
    <row r="16454" spans="25:27">
      <c r="Y16454">
        <v>620118</v>
      </c>
      <c r="Z16454" s="31">
        <v>44222</v>
      </c>
      <c r="AA16454">
        <v>11</v>
      </c>
    </row>
    <row r="16455" spans="25:27">
      <c r="Y16455">
        <v>620118</v>
      </c>
      <c r="Z16455" s="31">
        <v>44223</v>
      </c>
      <c r="AA16455">
        <v>12</v>
      </c>
    </row>
    <row r="16456" spans="25:27">
      <c r="Y16456">
        <v>620118</v>
      </c>
      <c r="Z16456" s="31">
        <v>44224</v>
      </c>
      <c r="AA16456">
        <v>17</v>
      </c>
    </row>
    <row r="16457" spans="25:27">
      <c r="Y16457">
        <v>620118</v>
      </c>
      <c r="Z16457" s="31">
        <v>44225</v>
      </c>
      <c r="AA16457">
        <v>1</v>
      </c>
    </row>
    <row r="16458" spans="25:27">
      <c r="Y16458">
        <v>620118</v>
      </c>
      <c r="Z16458" s="31">
        <v>44226</v>
      </c>
      <c r="AA16458">
        <v>18</v>
      </c>
    </row>
    <row r="16459" spans="25:27">
      <c r="Y16459">
        <v>620118</v>
      </c>
      <c r="Z16459" s="31">
        <v>44227</v>
      </c>
      <c r="AA16459">
        <v>14</v>
      </c>
    </row>
    <row r="16460" spans="25:27">
      <c r="Y16460">
        <v>620118</v>
      </c>
      <c r="Z16460" s="31">
        <v>44228</v>
      </c>
      <c r="AA16460">
        <v>0</v>
      </c>
    </row>
    <row r="16461" spans="25:27">
      <c r="Y16461">
        <v>620118</v>
      </c>
      <c r="Z16461" s="31">
        <v>44229</v>
      </c>
      <c r="AA16461">
        <v>0</v>
      </c>
    </row>
    <row r="16462" spans="25:27">
      <c r="Y16462">
        <v>620118</v>
      </c>
      <c r="Z16462" s="31">
        <v>44230</v>
      </c>
      <c r="AA16462">
        <v>0</v>
      </c>
    </row>
    <row r="16463" spans="25:27">
      <c r="Y16463">
        <v>620118</v>
      </c>
      <c r="Z16463" s="31">
        <v>44231</v>
      </c>
      <c r="AA16463">
        <v>0</v>
      </c>
    </row>
    <row r="16464" spans="25:27">
      <c r="Y16464">
        <v>620118</v>
      </c>
      <c r="Z16464" s="31">
        <v>44232</v>
      </c>
      <c r="AA16464">
        <v>0</v>
      </c>
    </row>
    <row r="16465" spans="25:27">
      <c r="Y16465">
        <v>620118</v>
      </c>
      <c r="Z16465" s="31">
        <v>44233</v>
      </c>
      <c r="AA16465">
        <v>0</v>
      </c>
    </row>
    <row r="16466" spans="25:27">
      <c r="Y16466">
        <v>620118</v>
      </c>
      <c r="Z16466" s="31">
        <v>44234</v>
      </c>
      <c r="AA16466">
        <v>0</v>
      </c>
    </row>
    <row r="16467" spans="25:27">
      <c r="Y16467">
        <v>620118</v>
      </c>
      <c r="Z16467" s="31">
        <v>44235</v>
      </c>
      <c r="AA16467">
        <v>0</v>
      </c>
    </row>
    <row r="16468" spans="25:27">
      <c r="Y16468">
        <v>620118</v>
      </c>
      <c r="Z16468" s="31">
        <v>44236</v>
      </c>
      <c r="AA16468">
        <v>0</v>
      </c>
    </row>
    <row r="16469" spans="25:27">
      <c r="Y16469">
        <v>620118</v>
      </c>
      <c r="Z16469" s="31">
        <v>44237</v>
      </c>
      <c r="AA16469">
        <v>0</v>
      </c>
    </row>
    <row r="16470" spans="25:27">
      <c r="Y16470">
        <v>620118</v>
      </c>
      <c r="Z16470" s="31">
        <v>44238</v>
      </c>
      <c r="AA16470">
        <v>0</v>
      </c>
    </row>
    <row r="16471" spans="25:27">
      <c r="Y16471">
        <v>620118</v>
      </c>
      <c r="Z16471" s="31">
        <v>44239</v>
      </c>
      <c r="AA16471">
        <v>0</v>
      </c>
    </row>
    <row r="16472" spans="25:27">
      <c r="Y16472">
        <v>620118</v>
      </c>
      <c r="Z16472" s="31">
        <v>44240</v>
      </c>
      <c r="AA16472">
        <v>0</v>
      </c>
    </row>
    <row r="16473" spans="25:27">
      <c r="Y16473">
        <v>620118</v>
      </c>
      <c r="Z16473" s="31">
        <v>44241</v>
      </c>
      <c r="AA16473">
        <v>20</v>
      </c>
    </row>
    <row r="16474" spans="25:27">
      <c r="Y16474">
        <v>620118</v>
      </c>
      <c r="Z16474" s="31">
        <v>44242</v>
      </c>
      <c r="AA16474">
        <v>18</v>
      </c>
    </row>
    <row r="16475" spans="25:27">
      <c r="Y16475">
        <v>620118</v>
      </c>
      <c r="Z16475" s="31">
        <v>44243</v>
      </c>
      <c r="AA16475">
        <v>10</v>
      </c>
    </row>
    <row r="16476" spans="25:27">
      <c r="Y16476">
        <v>620118</v>
      </c>
      <c r="Z16476" s="31">
        <v>44244</v>
      </c>
      <c r="AA16476">
        <v>18</v>
      </c>
    </row>
    <row r="16477" spans="25:27">
      <c r="Y16477">
        <v>620118</v>
      </c>
      <c r="Z16477" s="31">
        <v>44245</v>
      </c>
      <c r="AA16477">
        <v>16</v>
      </c>
    </row>
    <row r="16478" spans="25:27">
      <c r="Y16478">
        <v>620118</v>
      </c>
      <c r="Z16478" s="31">
        <v>44246</v>
      </c>
      <c r="AA16478">
        <v>15</v>
      </c>
    </row>
    <row r="16479" spans="25:27">
      <c r="Y16479">
        <v>620118</v>
      </c>
      <c r="Z16479" s="31">
        <v>44247</v>
      </c>
      <c r="AA16479">
        <v>17</v>
      </c>
    </row>
    <row r="16480" spans="25:27">
      <c r="Y16480">
        <v>620118</v>
      </c>
      <c r="Z16480" s="31">
        <v>44248</v>
      </c>
      <c r="AA16480">
        <v>24</v>
      </c>
    </row>
    <row r="16481" spans="25:27">
      <c r="Y16481">
        <v>620118</v>
      </c>
      <c r="Z16481" s="31">
        <v>44249</v>
      </c>
      <c r="AA16481">
        <v>0</v>
      </c>
    </row>
    <row r="16482" spans="25:27">
      <c r="Y16482">
        <v>620118</v>
      </c>
      <c r="Z16482" s="31">
        <v>44250</v>
      </c>
      <c r="AA16482">
        <v>0</v>
      </c>
    </row>
    <row r="16483" spans="25:27">
      <c r="Y16483">
        <v>620118</v>
      </c>
      <c r="Z16483" s="31">
        <v>44251</v>
      </c>
      <c r="AA16483">
        <v>0</v>
      </c>
    </row>
    <row r="16484" spans="25:27">
      <c r="Y16484">
        <v>620118</v>
      </c>
      <c r="Z16484" s="31">
        <v>44252</v>
      </c>
      <c r="AA16484">
        <v>15</v>
      </c>
    </row>
    <row r="16485" spans="25:27">
      <c r="Y16485">
        <v>620118</v>
      </c>
      <c r="Z16485" s="31">
        <v>44253</v>
      </c>
      <c r="AA16485">
        <v>3</v>
      </c>
    </row>
    <row r="16486" spans="25:27">
      <c r="Y16486">
        <v>620118</v>
      </c>
      <c r="Z16486" s="31">
        <v>44254</v>
      </c>
      <c r="AA16486">
        <v>16</v>
      </c>
    </row>
    <row r="16487" spans="25:27">
      <c r="Y16487">
        <v>620118</v>
      </c>
      <c r="Z16487" s="31">
        <v>44255</v>
      </c>
      <c r="AA16487">
        <v>18</v>
      </c>
    </row>
    <row r="16488" spans="25:27">
      <c r="Y16488">
        <v>620118</v>
      </c>
      <c r="Z16488" s="31">
        <v>44256</v>
      </c>
      <c r="AA16488">
        <v>13</v>
      </c>
    </row>
    <row r="16489" spans="25:27">
      <c r="Y16489">
        <v>620118</v>
      </c>
      <c r="Z16489" s="31">
        <v>44257</v>
      </c>
      <c r="AA16489">
        <v>12</v>
      </c>
    </row>
    <row r="16490" spans="25:27">
      <c r="Y16490">
        <v>620118</v>
      </c>
      <c r="Z16490" s="31">
        <v>44258</v>
      </c>
      <c r="AA16490">
        <v>12</v>
      </c>
    </row>
    <row r="16491" spans="25:27">
      <c r="Y16491">
        <v>620118</v>
      </c>
      <c r="Z16491" s="31">
        <v>44259</v>
      </c>
      <c r="AA16491">
        <v>9</v>
      </c>
    </row>
    <row r="16492" spans="25:27">
      <c r="Y16492">
        <v>620118</v>
      </c>
      <c r="Z16492" s="31">
        <v>44260</v>
      </c>
      <c r="AA16492">
        <v>16</v>
      </c>
    </row>
    <row r="16493" spans="25:27">
      <c r="Y16493">
        <v>620118</v>
      </c>
      <c r="Z16493" s="31">
        <v>44261</v>
      </c>
      <c r="AA16493">
        <v>18</v>
      </c>
    </row>
    <row r="16494" spans="25:27">
      <c r="Y16494">
        <v>620118</v>
      </c>
      <c r="Z16494" s="31">
        <v>44262</v>
      </c>
      <c r="AA16494">
        <v>13</v>
      </c>
    </row>
    <row r="16495" spans="25:27">
      <c r="Y16495">
        <v>620118</v>
      </c>
      <c r="Z16495" s="31">
        <v>44263</v>
      </c>
      <c r="AA16495">
        <v>11</v>
      </c>
    </row>
    <row r="16496" spans="25:27">
      <c r="Y16496">
        <v>620118</v>
      </c>
      <c r="Z16496" s="31">
        <v>44264</v>
      </c>
      <c r="AA16496">
        <v>10</v>
      </c>
    </row>
    <row r="16497" spans="25:27">
      <c r="Y16497">
        <v>620118</v>
      </c>
      <c r="Z16497" s="31">
        <v>44265</v>
      </c>
      <c r="AA16497">
        <v>18</v>
      </c>
    </row>
    <row r="16498" spans="25:27">
      <c r="Y16498">
        <v>620118</v>
      </c>
      <c r="Z16498" s="31">
        <v>44266</v>
      </c>
      <c r="AA16498">
        <v>4</v>
      </c>
    </row>
    <row r="16499" spans="25:27">
      <c r="Y16499">
        <v>620118</v>
      </c>
      <c r="Z16499" s="31">
        <v>44267</v>
      </c>
      <c r="AA16499">
        <v>3</v>
      </c>
    </row>
    <row r="16500" spans="25:27">
      <c r="Y16500">
        <v>620118</v>
      </c>
      <c r="Z16500" s="31">
        <v>44268</v>
      </c>
      <c r="AA16500">
        <v>6</v>
      </c>
    </row>
    <row r="16501" spans="25:27">
      <c r="Y16501">
        <v>620118</v>
      </c>
      <c r="Z16501" s="31">
        <v>44269</v>
      </c>
      <c r="AA16501">
        <v>0</v>
      </c>
    </row>
    <row r="16502" spans="25:27">
      <c r="Y16502">
        <v>620118</v>
      </c>
      <c r="Z16502" s="31">
        <v>44270</v>
      </c>
      <c r="AA16502">
        <v>0</v>
      </c>
    </row>
    <row r="16503" spans="25:27">
      <c r="Y16503">
        <v>620118</v>
      </c>
      <c r="Z16503" s="31">
        <v>44271</v>
      </c>
      <c r="AA16503">
        <v>0</v>
      </c>
    </row>
    <row r="16504" spans="25:27">
      <c r="Y16504">
        <v>620118</v>
      </c>
      <c r="Z16504" s="31">
        <v>44272</v>
      </c>
      <c r="AA16504">
        <v>9</v>
      </c>
    </row>
    <row r="16505" spans="25:27">
      <c r="Y16505">
        <v>620118</v>
      </c>
      <c r="Z16505" s="31">
        <v>44273</v>
      </c>
      <c r="AA16505">
        <v>0</v>
      </c>
    </row>
    <row r="16506" spans="25:27">
      <c r="Y16506">
        <v>620118</v>
      </c>
      <c r="Z16506" s="31">
        <v>44274</v>
      </c>
      <c r="AA16506">
        <v>13</v>
      </c>
    </row>
    <row r="16507" spans="25:27">
      <c r="Y16507">
        <v>620118</v>
      </c>
      <c r="Z16507" s="31">
        <v>44275</v>
      </c>
      <c r="AA16507">
        <v>14</v>
      </c>
    </row>
    <row r="16508" spans="25:27">
      <c r="Y16508">
        <v>620118</v>
      </c>
      <c r="Z16508" s="31">
        <v>44276</v>
      </c>
      <c r="AA16508">
        <v>11</v>
      </c>
    </row>
    <row r="16509" spans="25:27">
      <c r="Y16509">
        <v>620118</v>
      </c>
      <c r="Z16509" s="31">
        <v>44277</v>
      </c>
      <c r="AA16509">
        <v>4</v>
      </c>
    </row>
    <row r="16510" spans="25:27">
      <c r="Y16510">
        <v>620118</v>
      </c>
      <c r="Z16510" s="31">
        <v>44278</v>
      </c>
      <c r="AA16510">
        <v>13</v>
      </c>
    </row>
    <row r="16511" spans="25:27">
      <c r="Y16511">
        <v>620118</v>
      </c>
      <c r="Z16511" s="31">
        <v>44279</v>
      </c>
      <c r="AA16511">
        <v>9</v>
      </c>
    </row>
    <row r="16512" spans="25:27">
      <c r="Y16512">
        <v>620118</v>
      </c>
      <c r="Z16512" s="31">
        <v>44280</v>
      </c>
      <c r="AA16512">
        <v>7</v>
      </c>
    </row>
    <row r="16513" spans="25:27">
      <c r="Y16513">
        <v>620118</v>
      </c>
      <c r="Z16513" s="31">
        <v>44281</v>
      </c>
      <c r="AA16513">
        <v>0</v>
      </c>
    </row>
    <row r="16514" spans="25:27">
      <c r="Y16514">
        <v>620118</v>
      </c>
      <c r="Z16514" s="31">
        <v>44282</v>
      </c>
      <c r="AA16514">
        <v>12</v>
      </c>
    </row>
    <row r="16515" spans="25:27">
      <c r="Y16515">
        <v>620118</v>
      </c>
      <c r="Z16515" s="31">
        <v>44283</v>
      </c>
      <c r="AA16515">
        <v>16</v>
      </c>
    </row>
    <row r="16516" spans="25:27">
      <c r="Y16516">
        <v>620118</v>
      </c>
      <c r="Z16516" s="31">
        <v>44284</v>
      </c>
      <c r="AA16516">
        <v>15</v>
      </c>
    </row>
    <row r="16517" spans="25:27">
      <c r="Y16517">
        <v>620118</v>
      </c>
      <c r="Z16517" s="31">
        <v>44285</v>
      </c>
      <c r="AA16517">
        <v>11</v>
      </c>
    </row>
    <row r="16518" spans="25:27">
      <c r="Y16518">
        <v>620118</v>
      </c>
      <c r="Z16518" s="31">
        <v>44286</v>
      </c>
      <c r="AA16518">
        <v>14</v>
      </c>
    </row>
    <row r="16519" spans="25:27">
      <c r="Y16519">
        <v>620118</v>
      </c>
      <c r="Z16519" s="31">
        <v>44287</v>
      </c>
      <c r="AA16519">
        <v>19</v>
      </c>
    </row>
    <row r="16520" spans="25:27">
      <c r="Y16520">
        <v>620118</v>
      </c>
      <c r="Z16520" s="31">
        <v>44288</v>
      </c>
      <c r="AA16520">
        <v>18</v>
      </c>
    </row>
    <row r="16521" spans="25:27">
      <c r="Y16521">
        <v>620118</v>
      </c>
      <c r="Z16521" s="31">
        <v>44289</v>
      </c>
      <c r="AA16521">
        <v>14</v>
      </c>
    </row>
    <row r="16522" spans="25:27">
      <c r="Y16522">
        <v>620118</v>
      </c>
      <c r="Z16522" s="31">
        <v>44290</v>
      </c>
      <c r="AA16522">
        <v>14</v>
      </c>
    </row>
    <row r="16523" spans="25:27">
      <c r="Y16523">
        <v>620118</v>
      </c>
      <c r="Z16523" s="31">
        <v>44291</v>
      </c>
      <c r="AA16523">
        <v>10</v>
      </c>
    </row>
    <row r="16524" spans="25:27">
      <c r="Y16524">
        <v>620118</v>
      </c>
      <c r="Z16524" s="31">
        <v>44292</v>
      </c>
      <c r="AA16524">
        <v>0</v>
      </c>
    </row>
    <row r="16525" spans="25:27">
      <c r="Y16525">
        <v>620118</v>
      </c>
      <c r="Z16525" s="31">
        <v>44293</v>
      </c>
      <c r="AA16525">
        <v>20</v>
      </c>
    </row>
    <row r="16526" spans="25:27">
      <c r="Y16526">
        <v>620118</v>
      </c>
      <c r="Z16526" s="31">
        <v>44294</v>
      </c>
      <c r="AA16526">
        <v>15</v>
      </c>
    </row>
    <row r="16527" spans="25:27">
      <c r="Y16527">
        <v>620118</v>
      </c>
      <c r="Z16527" s="31">
        <v>44295</v>
      </c>
      <c r="AA16527">
        <v>0</v>
      </c>
    </row>
    <row r="16528" spans="25:27">
      <c r="Y16528">
        <v>620118</v>
      </c>
      <c r="Z16528" s="31">
        <v>44296</v>
      </c>
      <c r="AA16528">
        <v>13</v>
      </c>
    </row>
    <row r="16529" spans="25:27">
      <c r="Y16529">
        <v>620118</v>
      </c>
      <c r="Z16529" s="31">
        <v>44297</v>
      </c>
      <c r="AA16529">
        <v>8</v>
      </c>
    </row>
    <row r="16530" spans="25:27">
      <c r="Y16530">
        <v>620118</v>
      </c>
      <c r="Z16530" s="31">
        <v>44298</v>
      </c>
      <c r="AA16530">
        <v>15</v>
      </c>
    </row>
    <row r="16531" spans="25:27">
      <c r="Y16531">
        <v>620118</v>
      </c>
      <c r="Z16531" s="31">
        <v>44299</v>
      </c>
      <c r="AA16531">
        <v>22</v>
      </c>
    </row>
    <row r="16532" spans="25:27">
      <c r="Y16532">
        <v>620118</v>
      </c>
      <c r="Z16532" s="31">
        <v>44300</v>
      </c>
      <c r="AA16532">
        <v>8</v>
      </c>
    </row>
    <row r="16533" spans="25:27">
      <c r="Y16533">
        <v>620118</v>
      </c>
      <c r="Z16533" s="31">
        <v>44301</v>
      </c>
      <c r="AA16533">
        <v>3</v>
      </c>
    </row>
    <row r="16534" spans="25:27">
      <c r="Y16534">
        <v>620118</v>
      </c>
      <c r="Z16534" s="31">
        <v>44302</v>
      </c>
      <c r="AA16534">
        <v>9</v>
      </c>
    </row>
    <row r="16535" spans="25:27">
      <c r="Y16535">
        <v>620118</v>
      </c>
      <c r="Z16535" s="31">
        <v>44303</v>
      </c>
      <c r="AA16535">
        <v>1</v>
      </c>
    </row>
    <row r="16536" spans="25:27">
      <c r="Y16536">
        <v>620118</v>
      </c>
      <c r="Z16536" s="31">
        <v>44304</v>
      </c>
      <c r="AA16536">
        <v>10</v>
      </c>
    </row>
    <row r="16537" spans="25:27">
      <c r="Y16537">
        <v>620118</v>
      </c>
      <c r="Z16537" s="31">
        <v>44305</v>
      </c>
      <c r="AA16537">
        <v>15</v>
      </c>
    </row>
    <row r="16538" spans="25:27">
      <c r="Y16538">
        <v>620118</v>
      </c>
      <c r="Z16538" s="31">
        <v>44306</v>
      </c>
      <c r="AA16538">
        <v>19</v>
      </c>
    </row>
    <row r="16539" spans="25:27">
      <c r="Y16539">
        <v>620118</v>
      </c>
      <c r="Z16539" s="31">
        <v>44307</v>
      </c>
      <c r="AA16539">
        <v>0</v>
      </c>
    </row>
    <row r="16540" spans="25:27">
      <c r="Y16540">
        <v>620118</v>
      </c>
      <c r="Z16540" s="31">
        <v>44308</v>
      </c>
      <c r="AA16540">
        <v>0</v>
      </c>
    </row>
    <row r="16541" spans="25:27">
      <c r="Y16541">
        <v>620118</v>
      </c>
      <c r="Z16541" s="31">
        <v>44309</v>
      </c>
      <c r="AA16541">
        <v>0</v>
      </c>
    </row>
    <row r="16542" spans="25:27">
      <c r="Y16542">
        <v>620118</v>
      </c>
      <c r="Z16542" s="31">
        <v>44310</v>
      </c>
      <c r="AA16542">
        <v>7</v>
      </c>
    </row>
    <row r="16543" spans="25:27">
      <c r="Y16543">
        <v>620118</v>
      </c>
      <c r="Z16543" s="31">
        <v>44311</v>
      </c>
      <c r="AA16543">
        <v>15</v>
      </c>
    </row>
    <row r="16544" spans="25:27">
      <c r="Y16544">
        <v>620118</v>
      </c>
      <c r="Z16544" s="31">
        <v>44312</v>
      </c>
      <c r="AA16544">
        <v>12</v>
      </c>
    </row>
    <row r="16545" spans="25:27">
      <c r="Y16545">
        <v>620118</v>
      </c>
      <c r="Z16545" s="31">
        <v>44313</v>
      </c>
      <c r="AA16545">
        <v>5</v>
      </c>
    </row>
    <row r="16546" spans="25:27">
      <c r="Y16546">
        <v>620118</v>
      </c>
      <c r="Z16546" s="31">
        <v>44314</v>
      </c>
      <c r="AA16546">
        <v>14</v>
      </c>
    </row>
    <row r="16547" spans="25:27">
      <c r="Y16547">
        <v>620118</v>
      </c>
      <c r="Z16547" s="31">
        <v>44315</v>
      </c>
      <c r="AA16547">
        <v>11</v>
      </c>
    </row>
    <row r="16548" spans="25:27">
      <c r="Y16548">
        <v>620118</v>
      </c>
      <c r="Z16548" s="31">
        <v>44316</v>
      </c>
      <c r="AA16548">
        <v>0</v>
      </c>
    </row>
    <row r="16549" spans="25:27">
      <c r="Y16549">
        <v>620118</v>
      </c>
      <c r="Z16549" s="31">
        <v>44317</v>
      </c>
      <c r="AA16549">
        <v>22</v>
      </c>
    </row>
    <row r="16550" spans="25:27">
      <c r="Y16550">
        <v>620118</v>
      </c>
      <c r="Z16550" s="31">
        <v>44318</v>
      </c>
      <c r="AA16550">
        <v>10</v>
      </c>
    </row>
    <row r="16551" spans="25:27">
      <c r="Y16551">
        <v>620118</v>
      </c>
      <c r="Z16551" s="31">
        <v>44319</v>
      </c>
      <c r="AA16551">
        <v>13</v>
      </c>
    </row>
    <row r="16552" spans="25:27">
      <c r="Y16552">
        <v>620118</v>
      </c>
      <c r="Z16552" s="31">
        <v>44320</v>
      </c>
      <c r="AA16552">
        <v>4</v>
      </c>
    </row>
    <row r="16553" spans="25:27">
      <c r="Y16553">
        <v>620118</v>
      </c>
      <c r="Z16553" s="31">
        <v>44321</v>
      </c>
      <c r="AA16553">
        <v>24</v>
      </c>
    </row>
    <row r="16554" spans="25:27">
      <c r="Y16554">
        <v>620118</v>
      </c>
      <c r="Z16554" s="31">
        <v>44322</v>
      </c>
      <c r="AA16554">
        <v>0</v>
      </c>
    </row>
    <row r="16555" spans="25:27">
      <c r="Y16555">
        <v>620118</v>
      </c>
      <c r="Z16555" s="31">
        <v>44323</v>
      </c>
      <c r="AA16555">
        <v>0</v>
      </c>
    </row>
    <row r="16556" spans="25:27">
      <c r="Y16556">
        <v>620118</v>
      </c>
      <c r="Z16556" s="31">
        <v>44324</v>
      </c>
      <c r="AA16556">
        <v>0</v>
      </c>
    </row>
    <row r="16557" spans="25:27">
      <c r="Y16557">
        <v>620118</v>
      </c>
      <c r="Z16557" s="31">
        <v>44325</v>
      </c>
      <c r="AA16557">
        <v>0</v>
      </c>
    </row>
    <row r="16558" spans="25:27">
      <c r="Y16558">
        <v>620118</v>
      </c>
      <c r="Z16558" s="31">
        <v>44326</v>
      </c>
      <c r="AA16558">
        <v>0</v>
      </c>
    </row>
    <row r="16559" spans="25:27">
      <c r="Y16559">
        <v>620118</v>
      </c>
      <c r="Z16559" s="31">
        <v>44327</v>
      </c>
      <c r="AA16559">
        <v>0</v>
      </c>
    </row>
    <row r="16560" spans="25:27">
      <c r="Y16560">
        <v>620118</v>
      </c>
      <c r="Z16560" s="31">
        <v>44328</v>
      </c>
      <c r="AA16560">
        <v>0</v>
      </c>
    </row>
    <row r="16561" spans="25:27">
      <c r="Y16561">
        <v>620118</v>
      </c>
      <c r="Z16561" s="31">
        <v>44329</v>
      </c>
      <c r="AA16561">
        <v>0</v>
      </c>
    </row>
    <row r="16562" spans="25:27">
      <c r="Y16562">
        <v>620118</v>
      </c>
      <c r="Z16562" s="31">
        <v>44330</v>
      </c>
      <c r="AA16562">
        <v>0</v>
      </c>
    </row>
    <row r="16563" spans="25:27">
      <c r="Y16563">
        <v>620118</v>
      </c>
      <c r="Z16563" s="31">
        <v>44331</v>
      </c>
      <c r="AA16563">
        <v>0</v>
      </c>
    </row>
    <row r="16564" spans="25:27">
      <c r="Y16564">
        <v>620118</v>
      </c>
      <c r="Z16564" s="31">
        <v>44332</v>
      </c>
      <c r="AA16564">
        <v>0</v>
      </c>
    </row>
    <row r="16565" spans="25:27">
      <c r="Y16565">
        <v>620118</v>
      </c>
      <c r="Z16565" s="31">
        <v>44333</v>
      </c>
      <c r="AA16565">
        <v>0</v>
      </c>
    </row>
    <row r="16566" spans="25:27">
      <c r="Y16566">
        <v>620118</v>
      </c>
      <c r="Z16566" s="31">
        <v>44334</v>
      </c>
      <c r="AA16566">
        <v>0</v>
      </c>
    </row>
    <row r="16567" spans="25:27">
      <c r="Y16567">
        <v>620118</v>
      </c>
      <c r="Z16567" s="31">
        <v>44335</v>
      </c>
      <c r="AA16567">
        <v>0</v>
      </c>
    </row>
    <row r="16568" spans="25:27">
      <c r="Y16568">
        <v>620118</v>
      </c>
      <c r="Z16568" s="31">
        <v>44336</v>
      </c>
      <c r="AA16568">
        <v>0</v>
      </c>
    </row>
    <row r="16569" spans="25:27">
      <c r="Y16569">
        <v>620118</v>
      </c>
      <c r="Z16569" s="31">
        <v>44337</v>
      </c>
      <c r="AA16569">
        <v>0</v>
      </c>
    </row>
    <row r="16570" spans="25:27">
      <c r="Y16570">
        <v>620118</v>
      </c>
      <c r="Z16570" s="31">
        <v>44338</v>
      </c>
      <c r="AA16570">
        <v>0</v>
      </c>
    </row>
    <row r="16571" spans="25:27">
      <c r="Y16571">
        <v>620118</v>
      </c>
      <c r="Z16571" s="31">
        <v>44339</v>
      </c>
      <c r="AA16571">
        <v>0</v>
      </c>
    </row>
    <row r="16572" spans="25:27">
      <c r="Y16572">
        <v>620118</v>
      </c>
      <c r="Z16572" s="31">
        <v>44340</v>
      </c>
      <c r="AA16572">
        <v>0</v>
      </c>
    </row>
    <row r="16573" spans="25:27">
      <c r="Y16573">
        <v>620118</v>
      </c>
      <c r="Z16573" s="31">
        <v>44341</v>
      </c>
      <c r="AA16573">
        <v>0</v>
      </c>
    </row>
    <row r="16574" spans="25:27">
      <c r="Y16574">
        <v>620118</v>
      </c>
      <c r="Z16574" s="31">
        <v>44342</v>
      </c>
      <c r="AA16574">
        <v>0</v>
      </c>
    </row>
    <row r="16575" spans="25:27">
      <c r="Y16575">
        <v>620118</v>
      </c>
      <c r="Z16575" s="31">
        <v>44343</v>
      </c>
      <c r="AA16575">
        <v>0</v>
      </c>
    </row>
    <row r="16576" spans="25:27">
      <c r="Y16576">
        <v>620118</v>
      </c>
      <c r="Z16576" s="31">
        <v>44344</v>
      </c>
      <c r="AA16576">
        <v>0</v>
      </c>
    </row>
    <row r="16577" spans="25:27">
      <c r="Y16577">
        <v>620118</v>
      </c>
      <c r="Z16577" s="31">
        <v>44345</v>
      </c>
      <c r="AA16577">
        <v>0</v>
      </c>
    </row>
    <row r="16578" spans="25:27">
      <c r="Y16578">
        <v>620118</v>
      </c>
      <c r="Z16578" s="31">
        <v>44346</v>
      </c>
      <c r="AA16578">
        <v>0</v>
      </c>
    </row>
    <row r="16579" spans="25:27">
      <c r="Y16579">
        <v>620118</v>
      </c>
      <c r="Z16579" s="31">
        <v>44347</v>
      </c>
      <c r="AA16579">
        <v>0</v>
      </c>
    </row>
    <row r="16580" spans="25:27">
      <c r="Y16580">
        <v>620118</v>
      </c>
      <c r="Z16580" s="31">
        <v>44348</v>
      </c>
      <c r="AA16580">
        <v>0</v>
      </c>
    </row>
    <row r="16581" spans="25:27">
      <c r="Y16581">
        <v>620118</v>
      </c>
      <c r="Z16581" s="31">
        <v>44349</v>
      </c>
      <c r="AA16581">
        <v>21</v>
      </c>
    </row>
    <row r="16582" spans="25:27">
      <c r="Y16582">
        <v>620118</v>
      </c>
      <c r="Z16582" s="31">
        <v>44350</v>
      </c>
      <c r="AA16582">
        <v>0</v>
      </c>
    </row>
    <row r="16583" spans="25:27">
      <c r="Y16583">
        <v>620118</v>
      </c>
      <c r="Z16583" s="31">
        <v>44351</v>
      </c>
      <c r="AA16583">
        <v>0</v>
      </c>
    </row>
    <row r="16584" spans="25:27">
      <c r="Y16584">
        <v>620118</v>
      </c>
      <c r="Z16584" s="31">
        <v>44352</v>
      </c>
      <c r="AA16584">
        <v>0</v>
      </c>
    </row>
    <row r="16585" spans="25:27">
      <c r="Y16585">
        <v>620118</v>
      </c>
      <c r="Z16585" s="31">
        <v>44353</v>
      </c>
      <c r="AA16585">
        <v>0</v>
      </c>
    </row>
    <row r="16586" spans="25:27">
      <c r="Y16586">
        <v>620118</v>
      </c>
      <c r="Z16586" s="31">
        <v>44354</v>
      </c>
      <c r="AA16586">
        <v>0</v>
      </c>
    </row>
    <row r="16587" spans="25:27">
      <c r="Y16587">
        <v>620118</v>
      </c>
      <c r="Z16587" s="31">
        <v>44355</v>
      </c>
      <c r="AA16587">
        <v>0</v>
      </c>
    </row>
    <row r="16588" spans="25:27">
      <c r="Y16588">
        <v>620118</v>
      </c>
      <c r="Z16588" s="31">
        <v>44356</v>
      </c>
      <c r="AA16588">
        <v>0</v>
      </c>
    </row>
    <row r="16589" spans="25:27">
      <c r="Y16589">
        <v>620118</v>
      </c>
      <c r="Z16589" s="31">
        <v>44357</v>
      </c>
      <c r="AA16589">
        <v>0</v>
      </c>
    </row>
    <row r="16590" spans="25:27">
      <c r="Y16590">
        <v>620118</v>
      </c>
      <c r="Z16590" s="31">
        <v>44358</v>
      </c>
      <c r="AA16590">
        <v>0</v>
      </c>
    </row>
    <row r="16591" spans="25:27">
      <c r="Y16591">
        <v>620118</v>
      </c>
      <c r="Z16591" s="31">
        <v>44359</v>
      </c>
      <c r="AA16591">
        <v>0</v>
      </c>
    </row>
    <row r="16592" spans="25:27">
      <c r="Y16592">
        <v>620118</v>
      </c>
      <c r="Z16592" s="31">
        <v>44360</v>
      </c>
      <c r="AA16592">
        <v>0</v>
      </c>
    </row>
    <row r="16593" spans="25:27">
      <c r="Y16593">
        <v>620118</v>
      </c>
      <c r="Z16593" s="31">
        <v>44361</v>
      </c>
      <c r="AA16593">
        <v>0</v>
      </c>
    </row>
    <row r="16594" spans="25:27">
      <c r="Y16594">
        <v>620118</v>
      </c>
      <c r="Z16594" s="31">
        <v>44362</v>
      </c>
      <c r="AA16594">
        <v>0</v>
      </c>
    </row>
    <row r="16595" spans="25:27">
      <c r="Y16595">
        <v>620118</v>
      </c>
      <c r="Z16595" s="31">
        <v>44363</v>
      </c>
      <c r="AA16595">
        <v>24</v>
      </c>
    </row>
    <row r="16596" spans="25:27">
      <c r="Y16596">
        <v>620118</v>
      </c>
      <c r="Z16596" s="31">
        <v>44364</v>
      </c>
      <c r="AA16596">
        <v>19</v>
      </c>
    </row>
    <row r="16597" spans="25:27">
      <c r="Y16597">
        <v>620118</v>
      </c>
      <c r="Z16597" s="31">
        <v>44365</v>
      </c>
      <c r="AA16597">
        <v>4</v>
      </c>
    </row>
    <row r="16598" spans="25:27">
      <c r="Y16598">
        <v>620118</v>
      </c>
      <c r="Z16598" s="31">
        <v>44366</v>
      </c>
      <c r="AA16598">
        <v>5</v>
      </c>
    </row>
    <row r="16599" spans="25:27">
      <c r="Y16599">
        <v>620118</v>
      </c>
      <c r="Z16599" s="31">
        <v>44367</v>
      </c>
      <c r="AA16599">
        <v>0</v>
      </c>
    </row>
    <row r="16600" spans="25:27">
      <c r="Y16600">
        <v>620118</v>
      </c>
      <c r="Z16600" s="31">
        <v>44368</v>
      </c>
      <c r="AA16600">
        <v>0</v>
      </c>
    </row>
    <row r="16601" spans="25:27">
      <c r="Y16601">
        <v>620118</v>
      </c>
      <c r="Z16601" s="31">
        <v>44369</v>
      </c>
      <c r="AA16601">
        <v>0</v>
      </c>
    </row>
    <row r="16602" spans="25:27">
      <c r="Y16602">
        <v>620118</v>
      </c>
      <c r="Z16602" s="31">
        <v>44370</v>
      </c>
      <c r="AA16602">
        <v>7</v>
      </c>
    </row>
    <row r="16603" spans="25:27">
      <c r="Y16603">
        <v>620118</v>
      </c>
      <c r="Z16603" s="31">
        <v>44371</v>
      </c>
      <c r="AA16603">
        <v>21</v>
      </c>
    </row>
    <row r="16604" spans="25:27">
      <c r="Y16604">
        <v>620118</v>
      </c>
      <c r="Z16604" s="31">
        <v>44372</v>
      </c>
      <c r="AA16604">
        <v>0</v>
      </c>
    </row>
    <row r="16605" spans="25:27">
      <c r="Y16605">
        <v>620118</v>
      </c>
      <c r="Z16605" s="31">
        <v>44373</v>
      </c>
      <c r="AA16605">
        <v>0</v>
      </c>
    </row>
    <row r="16606" spans="25:27">
      <c r="Y16606">
        <v>620118</v>
      </c>
      <c r="Z16606" s="31">
        <v>44374</v>
      </c>
      <c r="AA16606">
        <v>0</v>
      </c>
    </row>
    <row r="16607" spans="25:27">
      <c r="Y16607">
        <v>620118</v>
      </c>
      <c r="Z16607" s="31">
        <v>44375</v>
      </c>
      <c r="AA16607">
        <v>12</v>
      </c>
    </row>
    <row r="16608" spans="25:27">
      <c r="Y16608">
        <v>620118</v>
      </c>
      <c r="Z16608" s="31">
        <v>44376</v>
      </c>
      <c r="AA16608">
        <v>11</v>
      </c>
    </row>
    <row r="16609" spans="25:27">
      <c r="Y16609">
        <v>620118</v>
      </c>
      <c r="Z16609" s="31">
        <v>44377</v>
      </c>
      <c r="AA16609">
        <v>17</v>
      </c>
    </row>
    <row r="16610" spans="25:27">
      <c r="Y16610">
        <v>620118</v>
      </c>
      <c r="Z16610" s="31">
        <v>44378</v>
      </c>
      <c r="AA16610">
        <v>2</v>
      </c>
    </row>
    <row r="16611" spans="25:27">
      <c r="Y16611">
        <v>620118</v>
      </c>
      <c r="Z16611" s="31">
        <v>44379</v>
      </c>
      <c r="AA16611">
        <v>0</v>
      </c>
    </row>
    <row r="16612" spans="25:27">
      <c r="Y16612">
        <v>620118</v>
      </c>
      <c r="Z16612" s="31">
        <v>44380</v>
      </c>
      <c r="AA16612">
        <v>20</v>
      </c>
    </row>
    <row r="16613" spans="25:27">
      <c r="Y16613">
        <v>620118</v>
      </c>
      <c r="Z16613" s="31">
        <v>44381</v>
      </c>
      <c r="AA16613">
        <v>21</v>
      </c>
    </row>
    <row r="16614" spans="25:27">
      <c r="Y16614">
        <v>620118</v>
      </c>
      <c r="Z16614" s="31">
        <v>44382</v>
      </c>
      <c r="AA16614">
        <v>8</v>
      </c>
    </row>
    <row r="16615" spans="25:27">
      <c r="Y16615">
        <v>620118</v>
      </c>
      <c r="Z16615" s="31">
        <v>44383</v>
      </c>
      <c r="AA16615">
        <v>14</v>
      </c>
    </row>
    <row r="16616" spans="25:27">
      <c r="Y16616">
        <v>620118</v>
      </c>
      <c r="Z16616" s="31">
        <v>44384</v>
      </c>
      <c r="AA16616">
        <v>18</v>
      </c>
    </row>
    <row r="16617" spans="25:27">
      <c r="Y16617">
        <v>620118</v>
      </c>
      <c r="Z16617" s="31">
        <v>44385</v>
      </c>
      <c r="AA16617">
        <v>12</v>
      </c>
    </row>
    <row r="16618" spans="25:27">
      <c r="Y16618">
        <v>620118</v>
      </c>
      <c r="Z16618" s="31">
        <v>44386</v>
      </c>
      <c r="AA16618">
        <v>9</v>
      </c>
    </row>
    <row r="16619" spans="25:27">
      <c r="Y16619">
        <v>620118</v>
      </c>
      <c r="Z16619" s="31">
        <v>44387</v>
      </c>
      <c r="AA16619">
        <v>9</v>
      </c>
    </row>
    <row r="16620" spans="25:27">
      <c r="Y16620">
        <v>620118</v>
      </c>
      <c r="Z16620" s="31">
        <v>44388</v>
      </c>
      <c r="AA16620">
        <v>6</v>
      </c>
    </row>
    <row r="16621" spans="25:27">
      <c r="Y16621">
        <v>620118</v>
      </c>
      <c r="Z16621" s="31">
        <v>44389</v>
      </c>
      <c r="AA16621">
        <v>13</v>
      </c>
    </row>
    <row r="16622" spans="25:27">
      <c r="Y16622">
        <v>620118</v>
      </c>
      <c r="Z16622" s="31">
        <v>44390</v>
      </c>
      <c r="AA16622">
        <v>20</v>
      </c>
    </row>
    <row r="16623" spans="25:27">
      <c r="Y16623">
        <v>620118</v>
      </c>
      <c r="Z16623" s="31">
        <v>44391</v>
      </c>
      <c r="AA16623">
        <v>21</v>
      </c>
    </row>
    <row r="16624" spans="25:27">
      <c r="Y16624">
        <v>620118</v>
      </c>
      <c r="Z16624" s="31">
        <v>44392</v>
      </c>
      <c r="AA16624">
        <v>6</v>
      </c>
    </row>
    <row r="16625" spans="25:27">
      <c r="Y16625">
        <v>620118</v>
      </c>
      <c r="Z16625" s="31">
        <v>44393</v>
      </c>
      <c r="AA16625">
        <v>1</v>
      </c>
    </row>
    <row r="16626" spans="25:27">
      <c r="Y16626">
        <v>620118</v>
      </c>
      <c r="Z16626" s="31">
        <v>44394</v>
      </c>
      <c r="AA16626">
        <v>10</v>
      </c>
    </row>
    <row r="16627" spans="25:27">
      <c r="Y16627">
        <v>620118</v>
      </c>
      <c r="Z16627" s="31">
        <v>44395</v>
      </c>
      <c r="AA16627">
        <v>0</v>
      </c>
    </row>
    <row r="16628" spans="25:27">
      <c r="Y16628">
        <v>620118</v>
      </c>
      <c r="Z16628" s="31">
        <v>44396</v>
      </c>
      <c r="AA16628">
        <v>0</v>
      </c>
    </row>
    <row r="16629" spans="25:27">
      <c r="Y16629">
        <v>620118</v>
      </c>
      <c r="Z16629" s="31">
        <v>44397</v>
      </c>
      <c r="AA16629">
        <v>18</v>
      </c>
    </row>
    <row r="16630" spans="25:27">
      <c r="Y16630">
        <v>620118</v>
      </c>
      <c r="Z16630" s="31">
        <v>44398</v>
      </c>
      <c r="AA16630">
        <v>13</v>
      </c>
    </row>
    <row r="16631" spans="25:27">
      <c r="Y16631">
        <v>620118</v>
      </c>
      <c r="Z16631" s="31">
        <v>44399</v>
      </c>
      <c r="AA16631">
        <v>19</v>
      </c>
    </row>
    <row r="16632" spans="25:27">
      <c r="Y16632">
        <v>620118</v>
      </c>
      <c r="Z16632" s="31">
        <v>44400</v>
      </c>
      <c r="AA16632">
        <v>13</v>
      </c>
    </row>
    <row r="16633" spans="25:27">
      <c r="Y16633">
        <v>620118</v>
      </c>
      <c r="Z16633" s="31">
        <v>44401</v>
      </c>
      <c r="AA16633">
        <v>8</v>
      </c>
    </row>
    <row r="16634" spans="25:27">
      <c r="Y16634">
        <v>620118</v>
      </c>
      <c r="Z16634" s="31">
        <v>44402</v>
      </c>
      <c r="AA16634">
        <v>14</v>
      </c>
    </row>
    <row r="16635" spans="25:27">
      <c r="Y16635">
        <v>620118</v>
      </c>
      <c r="Z16635" s="31">
        <v>44403</v>
      </c>
      <c r="AA16635">
        <v>13</v>
      </c>
    </row>
    <row r="16636" spans="25:27">
      <c r="Y16636">
        <v>620118</v>
      </c>
      <c r="Z16636" s="31">
        <v>44404</v>
      </c>
      <c r="AA16636">
        <v>0</v>
      </c>
    </row>
    <row r="16637" spans="25:27">
      <c r="Y16637">
        <v>620118</v>
      </c>
      <c r="Z16637" s="31">
        <v>44405</v>
      </c>
      <c r="AA16637">
        <v>0</v>
      </c>
    </row>
    <row r="16638" spans="25:27">
      <c r="Y16638">
        <v>620118</v>
      </c>
      <c r="Z16638" s="31">
        <v>44406</v>
      </c>
      <c r="AA16638">
        <v>15</v>
      </c>
    </row>
    <row r="16639" spans="25:27">
      <c r="Y16639">
        <v>620118</v>
      </c>
      <c r="Z16639" s="31">
        <v>44407</v>
      </c>
      <c r="AA16639">
        <v>12</v>
      </c>
    </row>
    <row r="16640" spans="25:27">
      <c r="Y16640">
        <v>620118</v>
      </c>
      <c r="Z16640" s="31">
        <v>44408</v>
      </c>
      <c r="AA16640">
        <v>20</v>
      </c>
    </row>
    <row r="16641" spans="25:27">
      <c r="Y16641">
        <v>620118</v>
      </c>
      <c r="Z16641" s="31">
        <v>44409</v>
      </c>
      <c r="AA16641">
        <v>10</v>
      </c>
    </row>
    <row r="16642" spans="25:27">
      <c r="Y16642">
        <v>620118</v>
      </c>
      <c r="Z16642" s="31">
        <v>44410</v>
      </c>
      <c r="AA16642">
        <v>18</v>
      </c>
    </row>
    <row r="16643" spans="25:27">
      <c r="Y16643">
        <v>620118</v>
      </c>
      <c r="Z16643" s="31">
        <v>44411</v>
      </c>
      <c r="AA16643">
        <v>0</v>
      </c>
    </row>
    <row r="16644" spans="25:27">
      <c r="Y16644">
        <v>620118</v>
      </c>
      <c r="Z16644" s="31">
        <v>44412</v>
      </c>
      <c r="AA16644">
        <v>4</v>
      </c>
    </row>
    <row r="16645" spans="25:27">
      <c r="Y16645">
        <v>620118</v>
      </c>
      <c r="Z16645" s="31">
        <v>44413</v>
      </c>
      <c r="AA16645">
        <v>17</v>
      </c>
    </row>
    <row r="16646" spans="25:27">
      <c r="Y16646">
        <v>620118</v>
      </c>
      <c r="Z16646" s="31">
        <v>44414</v>
      </c>
      <c r="AA16646">
        <v>16</v>
      </c>
    </row>
    <row r="16647" spans="25:27">
      <c r="Y16647">
        <v>620118</v>
      </c>
      <c r="Z16647" s="31">
        <v>44415</v>
      </c>
      <c r="AA16647">
        <v>16</v>
      </c>
    </row>
    <row r="16648" spans="25:27">
      <c r="Y16648">
        <v>620118</v>
      </c>
      <c r="Z16648" s="31">
        <v>44416</v>
      </c>
      <c r="AA16648">
        <v>15</v>
      </c>
    </row>
    <row r="16649" spans="25:27">
      <c r="Y16649">
        <v>620118</v>
      </c>
      <c r="Z16649" s="31">
        <v>44417</v>
      </c>
      <c r="AA16649">
        <v>18</v>
      </c>
    </row>
    <row r="16650" spans="25:27">
      <c r="Y16650">
        <v>620118</v>
      </c>
      <c r="Z16650" s="31">
        <v>44418</v>
      </c>
      <c r="AA16650">
        <v>6</v>
      </c>
    </row>
    <row r="16651" spans="25:27">
      <c r="Y16651">
        <v>620118</v>
      </c>
      <c r="Z16651" s="31">
        <v>44419</v>
      </c>
      <c r="AA16651">
        <v>10</v>
      </c>
    </row>
    <row r="16652" spans="25:27">
      <c r="Y16652">
        <v>620118</v>
      </c>
      <c r="Z16652" s="31">
        <v>44420</v>
      </c>
      <c r="AA16652">
        <v>0</v>
      </c>
    </row>
    <row r="16653" spans="25:27">
      <c r="Y16653">
        <v>620118</v>
      </c>
      <c r="Z16653" s="31">
        <v>44421</v>
      </c>
      <c r="AA16653">
        <v>9</v>
      </c>
    </row>
    <row r="16654" spans="25:27">
      <c r="Y16654">
        <v>620118</v>
      </c>
      <c r="Z16654" s="31">
        <v>44422</v>
      </c>
      <c r="AA16654">
        <v>10</v>
      </c>
    </row>
    <row r="16655" spans="25:27">
      <c r="Y16655">
        <v>620118</v>
      </c>
      <c r="Z16655" s="31">
        <v>44423</v>
      </c>
      <c r="AA16655">
        <v>0</v>
      </c>
    </row>
    <row r="16656" spans="25:27">
      <c r="Y16656">
        <v>620118</v>
      </c>
      <c r="Z16656" s="31">
        <v>44424</v>
      </c>
      <c r="AA16656">
        <v>0</v>
      </c>
    </row>
    <row r="16657" spans="25:27">
      <c r="Y16657">
        <v>620118</v>
      </c>
      <c r="Z16657" s="31">
        <v>44425</v>
      </c>
      <c r="AA16657">
        <v>0</v>
      </c>
    </row>
    <row r="16658" spans="25:27">
      <c r="Y16658">
        <v>620118</v>
      </c>
      <c r="Z16658" s="31">
        <v>44426</v>
      </c>
      <c r="AA16658">
        <v>0</v>
      </c>
    </row>
    <row r="16659" spans="25:27">
      <c r="Y16659">
        <v>620118</v>
      </c>
      <c r="Z16659" s="31">
        <v>44427</v>
      </c>
      <c r="AA16659">
        <v>0</v>
      </c>
    </row>
    <row r="16660" spans="25:27">
      <c r="Y16660">
        <v>620118</v>
      </c>
      <c r="Z16660" s="31">
        <v>44428</v>
      </c>
      <c r="AA16660">
        <v>0</v>
      </c>
    </row>
    <row r="16661" spans="25:27">
      <c r="Y16661">
        <v>620118</v>
      </c>
      <c r="Z16661" s="31">
        <v>44429</v>
      </c>
      <c r="AA16661">
        <v>0</v>
      </c>
    </row>
    <row r="16662" spans="25:27">
      <c r="Y16662">
        <v>620118</v>
      </c>
      <c r="Z16662" s="31">
        <v>44430</v>
      </c>
      <c r="AA16662">
        <v>0</v>
      </c>
    </row>
    <row r="16663" spans="25:27">
      <c r="Y16663">
        <v>620118</v>
      </c>
      <c r="Z16663" s="31">
        <v>44431</v>
      </c>
      <c r="AA16663">
        <v>0</v>
      </c>
    </row>
    <row r="16664" spans="25:27">
      <c r="Y16664">
        <v>620118</v>
      </c>
      <c r="Z16664" s="31">
        <v>44432</v>
      </c>
      <c r="AA16664">
        <v>0</v>
      </c>
    </row>
    <row r="16665" spans="25:27">
      <c r="Y16665">
        <v>620118</v>
      </c>
      <c r="Z16665" s="31">
        <v>44433</v>
      </c>
      <c r="AA16665">
        <v>0</v>
      </c>
    </row>
    <row r="16666" spans="25:27">
      <c r="Y16666">
        <v>620118</v>
      </c>
      <c r="Z16666" s="31">
        <v>44434</v>
      </c>
      <c r="AA16666">
        <v>0</v>
      </c>
    </row>
    <row r="16667" spans="25:27">
      <c r="Y16667">
        <v>620118</v>
      </c>
      <c r="Z16667" s="31">
        <v>44435</v>
      </c>
      <c r="AA16667">
        <v>0</v>
      </c>
    </row>
    <row r="16668" spans="25:27">
      <c r="Y16668">
        <v>620118</v>
      </c>
      <c r="Z16668" s="31">
        <v>44436</v>
      </c>
      <c r="AA16668">
        <v>0</v>
      </c>
    </row>
    <row r="16669" spans="25:27">
      <c r="Y16669">
        <v>620118</v>
      </c>
      <c r="Z16669" s="31">
        <v>44437</v>
      </c>
      <c r="AA16669">
        <v>0</v>
      </c>
    </row>
    <row r="16670" spans="25:27">
      <c r="Y16670">
        <v>620118</v>
      </c>
      <c r="Z16670" s="31">
        <v>44438</v>
      </c>
      <c r="AA16670">
        <v>0</v>
      </c>
    </row>
    <row r="16671" spans="25:27">
      <c r="Y16671">
        <v>620118</v>
      </c>
      <c r="Z16671" s="31">
        <v>44439</v>
      </c>
      <c r="AA16671">
        <v>0</v>
      </c>
    </row>
    <row r="16672" spans="25:27">
      <c r="Y16672">
        <v>620118</v>
      </c>
      <c r="Z16672" s="31">
        <v>44440</v>
      </c>
      <c r="AA16672">
        <v>0</v>
      </c>
    </row>
    <row r="16673" spans="25:27">
      <c r="Y16673">
        <v>620118</v>
      </c>
      <c r="Z16673" s="31">
        <v>44441</v>
      </c>
      <c r="AA16673">
        <v>0</v>
      </c>
    </row>
    <row r="16674" spans="25:27">
      <c r="Y16674">
        <v>620118</v>
      </c>
      <c r="Z16674" s="31">
        <v>44442</v>
      </c>
      <c r="AA16674">
        <v>0</v>
      </c>
    </row>
    <row r="16675" spans="25:27">
      <c r="Y16675">
        <v>620118</v>
      </c>
      <c r="Z16675" s="31">
        <v>44443</v>
      </c>
      <c r="AA16675">
        <v>23</v>
      </c>
    </row>
    <row r="16676" spans="25:27">
      <c r="Y16676">
        <v>620118</v>
      </c>
      <c r="Z16676" s="31">
        <v>44444</v>
      </c>
      <c r="AA16676">
        <v>20</v>
      </c>
    </row>
    <row r="16677" spans="25:27">
      <c r="Y16677">
        <v>620118</v>
      </c>
      <c r="Z16677" s="31">
        <v>44445</v>
      </c>
      <c r="AA16677">
        <v>17</v>
      </c>
    </row>
    <row r="16678" spans="25:27">
      <c r="Y16678">
        <v>620118</v>
      </c>
      <c r="Z16678" s="31">
        <v>44446</v>
      </c>
      <c r="AA16678">
        <v>15</v>
      </c>
    </row>
    <row r="16679" spans="25:27">
      <c r="Y16679">
        <v>620118</v>
      </c>
      <c r="Z16679" s="31">
        <v>44447</v>
      </c>
      <c r="AA16679">
        <v>11</v>
      </c>
    </row>
    <row r="16680" spans="25:27">
      <c r="Y16680">
        <v>620118</v>
      </c>
      <c r="Z16680" s="31">
        <v>44448</v>
      </c>
      <c r="AA16680">
        <v>14</v>
      </c>
    </row>
    <row r="16681" spans="25:27">
      <c r="Y16681">
        <v>620118</v>
      </c>
      <c r="Z16681" s="31">
        <v>44449</v>
      </c>
      <c r="AA16681">
        <v>4</v>
      </c>
    </row>
    <row r="16682" spans="25:27">
      <c r="Y16682">
        <v>620118</v>
      </c>
      <c r="Z16682" s="31">
        <v>44450</v>
      </c>
      <c r="AA16682">
        <v>11</v>
      </c>
    </row>
    <row r="16683" spans="25:27">
      <c r="Y16683">
        <v>620118</v>
      </c>
      <c r="Z16683" s="31">
        <v>44451</v>
      </c>
      <c r="AA16683">
        <v>14</v>
      </c>
    </row>
    <row r="16684" spans="25:27">
      <c r="Y16684">
        <v>620118</v>
      </c>
      <c r="Z16684" s="31">
        <v>44452</v>
      </c>
      <c r="AA16684">
        <v>0</v>
      </c>
    </row>
    <row r="16685" spans="25:27">
      <c r="Y16685">
        <v>620118</v>
      </c>
      <c r="Z16685" s="31">
        <v>44453</v>
      </c>
      <c r="AA16685">
        <v>0</v>
      </c>
    </row>
    <row r="16686" spans="25:27">
      <c r="Y16686">
        <v>620118</v>
      </c>
      <c r="Z16686" s="31">
        <v>44454</v>
      </c>
      <c r="AA16686">
        <v>8</v>
      </c>
    </row>
    <row r="16687" spans="25:27">
      <c r="Y16687">
        <v>620118</v>
      </c>
      <c r="Z16687" s="31">
        <v>44455</v>
      </c>
      <c r="AA16687">
        <v>0</v>
      </c>
    </row>
    <row r="16688" spans="25:27">
      <c r="Y16688">
        <v>620118</v>
      </c>
      <c r="Z16688" s="31">
        <v>44456</v>
      </c>
      <c r="AA16688">
        <v>0</v>
      </c>
    </row>
    <row r="16689" spans="25:27">
      <c r="Y16689">
        <v>620118</v>
      </c>
      <c r="Z16689" s="31">
        <v>44457</v>
      </c>
      <c r="AA16689">
        <v>0</v>
      </c>
    </row>
    <row r="16690" spans="25:27">
      <c r="Y16690">
        <v>620118</v>
      </c>
      <c r="Z16690" s="31">
        <v>44458</v>
      </c>
      <c r="AA16690">
        <v>0</v>
      </c>
    </row>
    <row r="16691" spans="25:27">
      <c r="Y16691">
        <v>620118</v>
      </c>
      <c r="Z16691" s="31">
        <v>44459</v>
      </c>
      <c r="AA16691">
        <v>0</v>
      </c>
    </row>
    <row r="16692" spans="25:27">
      <c r="Y16692">
        <v>620118</v>
      </c>
      <c r="Z16692" s="31">
        <v>44460</v>
      </c>
      <c r="AA16692">
        <v>0</v>
      </c>
    </row>
    <row r="16693" spans="25:27">
      <c r="Y16693">
        <v>620118</v>
      </c>
      <c r="Z16693" s="31">
        <v>44461</v>
      </c>
      <c r="AA16693">
        <v>4</v>
      </c>
    </row>
    <row r="16694" spans="25:27">
      <c r="Y16694">
        <v>620118</v>
      </c>
      <c r="Z16694" s="31">
        <v>44462</v>
      </c>
      <c r="AA16694">
        <v>0</v>
      </c>
    </row>
    <row r="16695" spans="25:27">
      <c r="Y16695">
        <v>620118</v>
      </c>
      <c r="Z16695" s="31">
        <v>44463</v>
      </c>
      <c r="AA16695">
        <v>0</v>
      </c>
    </row>
    <row r="16696" spans="25:27">
      <c r="Y16696">
        <v>620118</v>
      </c>
      <c r="Z16696" s="31">
        <v>44464</v>
      </c>
      <c r="AA16696">
        <v>7</v>
      </c>
    </row>
    <row r="16697" spans="25:27">
      <c r="Y16697">
        <v>620118</v>
      </c>
      <c r="Z16697" s="31">
        <v>44465</v>
      </c>
      <c r="AA16697">
        <v>21</v>
      </c>
    </row>
    <row r="16698" spans="25:27">
      <c r="Y16698">
        <v>620118</v>
      </c>
      <c r="Z16698" s="31">
        <v>44466</v>
      </c>
      <c r="AA16698">
        <v>14</v>
      </c>
    </row>
    <row r="16699" spans="25:27">
      <c r="Y16699">
        <v>620118</v>
      </c>
      <c r="Z16699" s="31">
        <v>44467</v>
      </c>
      <c r="AA16699">
        <v>10</v>
      </c>
    </row>
    <row r="16700" spans="25:27">
      <c r="Y16700">
        <v>620118</v>
      </c>
      <c r="Z16700" s="31">
        <v>44468</v>
      </c>
      <c r="AA16700">
        <v>22</v>
      </c>
    </row>
    <row r="16701" spans="25:27">
      <c r="Y16701">
        <v>620118</v>
      </c>
      <c r="Z16701" s="31">
        <v>44469</v>
      </c>
      <c r="AA16701">
        <v>12</v>
      </c>
    </row>
    <row r="16702" spans="25:27">
      <c r="Y16702">
        <v>620118</v>
      </c>
      <c r="Z16702" s="31">
        <v>44470</v>
      </c>
      <c r="AA16702">
        <v>7</v>
      </c>
    </row>
    <row r="16703" spans="25:27">
      <c r="Y16703">
        <v>620118</v>
      </c>
      <c r="Z16703" s="31">
        <v>44471</v>
      </c>
      <c r="AA16703">
        <v>0</v>
      </c>
    </row>
    <row r="16704" spans="25:27">
      <c r="Y16704">
        <v>620118</v>
      </c>
      <c r="Z16704" s="31">
        <v>44472</v>
      </c>
      <c r="AA16704">
        <v>12</v>
      </c>
    </row>
    <row r="16705" spans="25:27">
      <c r="Y16705">
        <v>620118</v>
      </c>
      <c r="Z16705" s="31">
        <v>44473</v>
      </c>
      <c r="AA16705">
        <v>16</v>
      </c>
    </row>
    <row r="16706" spans="25:27">
      <c r="Y16706">
        <v>620118</v>
      </c>
      <c r="Z16706" s="31">
        <v>44474</v>
      </c>
      <c r="AA16706">
        <v>0</v>
      </c>
    </row>
    <row r="16707" spans="25:27">
      <c r="Y16707">
        <v>620118</v>
      </c>
      <c r="Z16707" s="31">
        <v>44475</v>
      </c>
      <c r="AA16707">
        <v>0</v>
      </c>
    </row>
    <row r="16708" spans="25:27">
      <c r="Y16708">
        <v>620118</v>
      </c>
      <c r="Z16708" s="31">
        <v>44476</v>
      </c>
      <c r="AA16708">
        <v>0</v>
      </c>
    </row>
    <row r="16709" spans="25:27">
      <c r="Y16709">
        <v>620118</v>
      </c>
      <c r="Z16709" s="31">
        <v>44477</v>
      </c>
      <c r="AA16709">
        <v>15</v>
      </c>
    </row>
    <row r="16710" spans="25:27">
      <c r="Y16710">
        <v>620118</v>
      </c>
      <c r="Z16710" s="31">
        <v>44478</v>
      </c>
      <c r="AA16710">
        <v>13</v>
      </c>
    </row>
    <row r="16711" spans="25:27">
      <c r="Y16711">
        <v>620118</v>
      </c>
      <c r="Z16711" s="31">
        <v>44479</v>
      </c>
      <c r="AA16711">
        <v>15</v>
      </c>
    </row>
    <row r="16712" spans="25:27">
      <c r="Y16712">
        <v>620118</v>
      </c>
      <c r="Z16712" s="31">
        <v>44480</v>
      </c>
      <c r="AA16712">
        <v>6</v>
      </c>
    </row>
    <row r="16713" spans="25:27">
      <c r="Y16713">
        <v>620118</v>
      </c>
      <c r="Z16713" s="31">
        <v>44481</v>
      </c>
      <c r="AA16713">
        <v>0</v>
      </c>
    </row>
    <row r="16714" spans="25:27">
      <c r="Y16714">
        <v>620118</v>
      </c>
      <c r="Z16714" s="31">
        <v>44482</v>
      </c>
      <c r="AA16714">
        <v>21</v>
      </c>
    </row>
    <row r="16715" spans="25:27">
      <c r="Y16715">
        <v>620118</v>
      </c>
      <c r="Z16715" s="31">
        <v>44483</v>
      </c>
      <c r="AA16715">
        <v>0</v>
      </c>
    </row>
    <row r="16716" spans="25:27">
      <c r="Y16716">
        <v>620118</v>
      </c>
      <c r="Z16716" s="31">
        <v>44484</v>
      </c>
      <c r="AA16716">
        <v>0</v>
      </c>
    </row>
    <row r="16717" spans="25:27">
      <c r="Y16717">
        <v>620118</v>
      </c>
      <c r="Z16717" s="31">
        <v>44485</v>
      </c>
      <c r="AA16717">
        <v>8</v>
      </c>
    </row>
    <row r="16718" spans="25:27">
      <c r="Y16718">
        <v>620118</v>
      </c>
      <c r="Z16718" s="31">
        <v>44486</v>
      </c>
      <c r="AA16718">
        <v>15</v>
      </c>
    </row>
    <row r="16719" spans="25:27">
      <c r="Y16719">
        <v>620118</v>
      </c>
      <c r="Z16719" s="31">
        <v>44487</v>
      </c>
      <c r="AA16719">
        <v>17</v>
      </c>
    </row>
    <row r="16720" spans="25:27">
      <c r="Y16720">
        <v>620118</v>
      </c>
      <c r="Z16720" s="31">
        <v>44488</v>
      </c>
      <c r="AA16720">
        <v>21</v>
      </c>
    </row>
    <row r="16721" spans="25:27">
      <c r="Y16721">
        <v>620118</v>
      </c>
      <c r="Z16721" s="31">
        <v>44489</v>
      </c>
      <c r="AA16721">
        <v>21</v>
      </c>
    </row>
    <row r="16722" spans="25:27">
      <c r="Y16722">
        <v>620118</v>
      </c>
      <c r="Z16722" s="31">
        <v>44490</v>
      </c>
      <c r="AA16722">
        <v>15</v>
      </c>
    </row>
    <row r="16723" spans="25:27">
      <c r="Y16723">
        <v>620118</v>
      </c>
      <c r="Z16723" s="31">
        <v>44491</v>
      </c>
      <c r="AA16723">
        <v>23</v>
      </c>
    </row>
    <row r="16724" spans="25:27">
      <c r="Y16724">
        <v>620118</v>
      </c>
      <c r="Z16724" s="31">
        <v>44492</v>
      </c>
      <c r="AA16724">
        <v>14</v>
      </c>
    </row>
    <row r="16725" spans="25:27">
      <c r="Y16725">
        <v>620118</v>
      </c>
      <c r="Z16725" s="31">
        <v>44493</v>
      </c>
      <c r="AA16725">
        <v>11</v>
      </c>
    </row>
    <row r="16726" spans="25:27">
      <c r="Y16726">
        <v>620118</v>
      </c>
      <c r="Z16726" s="31">
        <v>44494</v>
      </c>
      <c r="AA16726">
        <v>19</v>
      </c>
    </row>
    <row r="16727" spans="25:27">
      <c r="Y16727">
        <v>620118</v>
      </c>
      <c r="Z16727" s="31">
        <v>44495</v>
      </c>
      <c r="AA16727">
        <v>15</v>
      </c>
    </row>
    <row r="16728" spans="25:27">
      <c r="Y16728">
        <v>620118</v>
      </c>
      <c r="Z16728" s="31">
        <v>44496</v>
      </c>
      <c r="AA16728">
        <v>17</v>
      </c>
    </row>
    <row r="16729" spans="25:27">
      <c r="Y16729">
        <v>620118</v>
      </c>
      <c r="Z16729" s="31">
        <v>44497</v>
      </c>
      <c r="AA16729">
        <v>18</v>
      </c>
    </row>
    <row r="16730" spans="25:27">
      <c r="Y16730">
        <v>620118</v>
      </c>
      <c r="Z16730" s="31">
        <v>44498</v>
      </c>
      <c r="AA16730">
        <v>10</v>
      </c>
    </row>
    <row r="16731" spans="25:27">
      <c r="Y16731">
        <v>620118</v>
      </c>
      <c r="Z16731" s="31">
        <v>44499</v>
      </c>
      <c r="AA16731">
        <v>9</v>
      </c>
    </row>
    <row r="16732" spans="25:27">
      <c r="Y16732">
        <v>620118</v>
      </c>
      <c r="Z16732" s="31">
        <v>44500</v>
      </c>
      <c r="AA16732">
        <v>0</v>
      </c>
    </row>
    <row r="16733" spans="25:27">
      <c r="Y16733">
        <v>620118</v>
      </c>
      <c r="Z16733" s="31">
        <v>44501</v>
      </c>
      <c r="AA16733">
        <v>0</v>
      </c>
    </row>
    <row r="16734" spans="25:27">
      <c r="Y16734">
        <v>620118</v>
      </c>
      <c r="Z16734" s="31">
        <v>44502</v>
      </c>
      <c r="AA16734">
        <v>14</v>
      </c>
    </row>
    <row r="16735" spans="25:27">
      <c r="Y16735">
        <v>620118</v>
      </c>
      <c r="Z16735" s="31">
        <v>44503</v>
      </c>
      <c r="AA16735">
        <v>13</v>
      </c>
    </row>
    <row r="16736" spans="25:27">
      <c r="Y16736">
        <v>620118</v>
      </c>
      <c r="Z16736" s="31">
        <v>44504</v>
      </c>
      <c r="AA16736">
        <v>6</v>
      </c>
    </row>
    <row r="16737" spans="25:27">
      <c r="Y16737">
        <v>620118</v>
      </c>
      <c r="Z16737" s="31">
        <v>44505</v>
      </c>
      <c r="AA16737">
        <v>12</v>
      </c>
    </row>
    <row r="16738" spans="25:27">
      <c r="Y16738">
        <v>620118</v>
      </c>
      <c r="Z16738" s="31">
        <v>44506</v>
      </c>
      <c r="AA16738">
        <v>0</v>
      </c>
    </row>
    <row r="16739" spans="25:27">
      <c r="Y16739">
        <v>620118</v>
      </c>
      <c r="Z16739" s="31">
        <v>44507</v>
      </c>
      <c r="AA16739">
        <v>0</v>
      </c>
    </row>
    <row r="16740" spans="25:27">
      <c r="Y16740">
        <v>620118</v>
      </c>
      <c r="Z16740" s="31">
        <v>44508</v>
      </c>
      <c r="AA16740">
        <v>0</v>
      </c>
    </row>
    <row r="16741" spans="25:27">
      <c r="Y16741">
        <v>620118</v>
      </c>
      <c r="Z16741" s="31">
        <v>44509</v>
      </c>
      <c r="AA16741">
        <v>0</v>
      </c>
    </row>
    <row r="16742" spans="25:27">
      <c r="Y16742">
        <v>620118</v>
      </c>
      <c r="Z16742" s="31">
        <v>44510</v>
      </c>
      <c r="AA16742">
        <v>0</v>
      </c>
    </row>
    <row r="16743" spans="25:27">
      <c r="Y16743">
        <v>620118</v>
      </c>
      <c r="Z16743" s="31">
        <v>44511</v>
      </c>
      <c r="AA16743">
        <v>0</v>
      </c>
    </row>
    <row r="16744" spans="25:27">
      <c r="Y16744">
        <v>620118</v>
      </c>
      <c r="Z16744" s="31">
        <v>44512</v>
      </c>
      <c r="AA16744">
        <v>0</v>
      </c>
    </row>
    <row r="16745" spans="25:27">
      <c r="Y16745">
        <v>620118</v>
      </c>
      <c r="Z16745" s="31">
        <v>44513</v>
      </c>
      <c r="AA16745">
        <v>0</v>
      </c>
    </row>
    <row r="16746" spans="25:27">
      <c r="Y16746">
        <v>620118</v>
      </c>
      <c r="Z16746" s="31">
        <v>44514</v>
      </c>
      <c r="AA16746">
        <v>0</v>
      </c>
    </row>
    <row r="16747" spans="25:27">
      <c r="Y16747">
        <v>620118</v>
      </c>
      <c r="Z16747" s="31">
        <v>44515</v>
      </c>
      <c r="AA16747">
        <v>19</v>
      </c>
    </row>
    <row r="16748" spans="25:27">
      <c r="Y16748">
        <v>620118</v>
      </c>
      <c r="Z16748" s="31">
        <v>44516</v>
      </c>
      <c r="AA16748">
        <v>20</v>
      </c>
    </row>
    <row r="16749" spans="25:27">
      <c r="Y16749">
        <v>620118</v>
      </c>
      <c r="Z16749" s="31">
        <v>44517</v>
      </c>
      <c r="AA16749">
        <v>20</v>
      </c>
    </row>
    <row r="16750" spans="25:27">
      <c r="Y16750">
        <v>620118</v>
      </c>
      <c r="Z16750" s="31">
        <v>44518</v>
      </c>
      <c r="AA16750">
        <v>11</v>
      </c>
    </row>
    <row r="16751" spans="25:27">
      <c r="Y16751">
        <v>620118</v>
      </c>
      <c r="Z16751" s="31">
        <v>44519</v>
      </c>
      <c r="AA16751">
        <v>20</v>
      </c>
    </row>
    <row r="16752" spans="25:27">
      <c r="Y16752">
        <v>620118</v>
      </c>
      <c r="Z16752" s="31">
        <v>44520</v>
      </c>
      <c r="AA16752">
        <v>6</v>
      </c>
    </row>
    <row r="16753" spans="25:27">
      <c r="Y16753">
        <v>620118</v>
      </c>
      <c r="Z16753" s="31">
        <v>44521</v>
      </c>
      <c r="AA16753">
        <v>0</v>
      </c>
    </row>
    <row r="16754" spans="25:27">
      <c r="Y16754">
        <v>620118</v>
      </c>
      <c r="Z16754" s="31">
        <v>44522</v>
      </c>
      <c r="AA16754">
        <v>0</v>
      </c>
    </row>
    <row r="16755" spans="25:27">
      <c r="Y16755">
        <v>620118</v>
      </c>
      <c r="Z16755" s="31">
        <v>44523</v>
      </c>
      <c r="AA16755">
        <v>0</v>
      </c>
    </row>
    <row r="16756" spans="25:27">
      <c r="Y16756">
        <v>620118</v>
      </c>
      <c r="Z16756" s="31">
        <v>44524</v>
      </c>
      <c r="AA16756">
        <v>16</v>
      </c>
    </row>
    <row r="16757" spans="25:27">
      <c r="Y16757">
        <v>620118</v>
      </c>
      <c r="Z16757" s="31">
        <v>44525</v>
      </c>
      <c r="AA16757">
        <v>21</v>
      </c>
    </row>
    <row r="16758" spans="25:27">
      <c r="Y16758">
        <v>620118</v>
      </c>
      <c r="Z16758" s="31">
        <v>44526</v>
      </c>
      <c r="AA16758">
        <v>20</v>
      </c>
    </row>
    <row r="16759" spans="25:27">
      <c r="Y16759">
        <v>620118</v>
      </c>
      <c r="Z16759" s="31">
        <v>44527</v>
      </c>
      <c r="AA16759">
        <v>20</v>
      </c>
    </row>
    <row r="16760" spans="25:27">
      <c r="Y16760">
        <v>620118</v>
      </c>
      <c r="Z16760" s="31">
        <v>44528</v>
      </c>
      <c r="AA16760">
        <v>20</v>
      </c>
    </row>
    <row r="16761" spans="25:27">
      <c r="Y16761">
        <v>620118</v>
      </c>
      <c r="Z16761" s="31">
        <v>44529</v>
      </c>
      <c r="AA16761">
        <v>19</v>
      </c>
    </row>
    <row r="16762" spans="25:27">
      <c r="Y16762">
        <v>620118</v>
      </c>
      <c r="Z16762" s="31">
        <v>44530</v>
      </c>
      <c r="AA16762">
        <v>20</v>
      </c>
    </row>
    <row r="16763" spans="25:27">
      <c r="Y16763">
        <v>620118</v>
      </c>
      <c r="Z16763" s="31">
        <v>44531</v>
      </c>
      <c r="AA16763">
        <v>18</v>
      </c>
    </row>
    <row r="16764" spans="25:27">
      <c r="Y16764">
        <v>620118</v>
      </c>
      <c r="Z16764" s="31">
        <v>44532</v>
      </c>
      <c r="AA16764">
        <v>21</v>
      </c>
    </row>
    <row r="16765" spans="25:27">
      <c r="Y16765">
        <v>620118</v>
      </c>
      <c r="Z16765" s="31">
        <v>44533</v>
      </c>
      <c r="AA16765">
        <v>18</v>
      </c>
    </row>
    <row r="16766" spans="25:27">
      <c r="Y16766">
        <v>620118</v>
      </c>
      <c r="Z16766" s="31">
        <v>44534</v>
      </c>
      <c r="AA16766">
        <v>20</v>
      </c>
    </row>
    <row r="16767" spans="25:27">
      <c r="Y16767">
        <v>620118</v>
      </c>
      <c r="Z16767" s="31">
        <v>44535</v>
      </c>
      <c r="AA16767">
        <v>19</v>
      </c>
    </row>
    <row r="16768" spans="25:27">
      <c r="Y16768">
        <v>620118</v>
      </c>
      <c r="Z16768" s="31">
        <v>44536</v>
      </c>
      <c r="AA16768">
        <v>20</v>
      </c>
    </row>
    <row r="16769" spans="25:27">
      <c r="Y16769">
        <v>620118</v>
      </c>
      <c r="Z16769" s="31">
        <v>44537</v>
      </c>
      <c r="AA16769">
        <v>18</v>
      </c>
    </row>
    <row r="16770" spans="25:27">
      <c r="Y16770">
        <v>620118</v>
      </c>
      <c r="Z16770" s="31">
        <v>44538</v>
      </c>
      <c r="AA16770">
        <v>17</v>
      </c>
    </row>
    <row r="16771" spans="25:27">
      <c r="Y16771">
        <v>620118</v>
      </c>
      <c r="Z16771" s="31">
        <v>44539</v>
      </c>
      <c r="AA16771">
        <v>16</v>
      </c>
    </row>
    <row r="16772" spans="25:27">
      <c r="Y16772">
        <v>620118</v>
      </c>
      <c r="Z16772" s="31">
        <v>44540</v>
      </c>
      <c r="AA16772">
        <v>14</v>
      </c>
    </row>
    <row r="16773" spans="25:27">
      <c r="Y16773">
        <v>620118</v>
      </c>
      <c r="Z16773" s="31">
        <v>44541</v>
      </c>
      <c r="AA16773">
        <v>15</v>
      </c>
    </row>
    <row r="16774" spans="25:27">
      <c r="Y16774">
        <v>620118</v>
      </c>
      <c r="Z16774" s="31">
        <v>44542</v>
      </c>
      <c r="AA16774">
        <v>19</v>
      </c>
    </row>
    <row r="16775" spans="25:27">
      <c r="Y16775">
        <v>620118</v>
      </c>
      <c r="Z16775" s="31">
        <v>44543</v>
      </c>
      <c r="AA16775">
        <v>21</v>
      </c>
    </row>
    <row r="16776" spans="25:27">
      <c r="Y16776">
        <v>620118</v>
      </c>
      <c r="Z16776" s="31">
        <v>44544</v>
      </c>
      <c r="AA16776">
        <v>18</v>
      </c>
    </row>
    <row r="16777" spans="25:27">
      <c r="Y16777">
        <v>620118</v>
      </c>
      <c r="Z16777" s="31">
        <v>44545</v>
      </c>
      <c r="AA16777">
        <v>16</v>
      </c>
    </row>
    <row r="16778" spans="25:27">
      <c r="Y16778">
        <v>620118</v>
      </c>
      <c r="Z16778" s="31">
        <v>44546</v>
      </c>
      <c r="AA16778">
        <v>0</v>
      </c>
    </row>
    <row r="16779" spans="25:27">
      <c r="Y16779">
        <v>620118</v>
      </c>
      <c r="Z16779" s="31">
        <v>44547</v>
      </c>
      <c r="AA16779">
        <v>0</v>
      </c>
    </row>
    <row r="16780" spans="25:27">
      <c r="Y16780">
        <v>620118</v>
      </c>
      <c r="Z16780" s="31">
        <v>44548</v>
      </c>
      <c r="AA16780">
        <v>0</v>
      </c>
    </row>
    <row r="16781" spans="25:27">
      <c r="Y16781">
        <v>620118</v>
      </c>
      <c r="Z16781" s="31">
        <v>44549</v>
      </c>
      <c r="AA16781">
        <v>0</v>
      </c>
    </row>
    <row r="16782" spans="25:27">
      <c r="Y16782">
        <v>620118</v>
      </c>
      <c r="Z16782" s="31">
        <v>44550</v>
      </c>
      <c r="AA16782">
        <v>0</v>
      </c>
    </row>
    <row r="16783" spans="25:27">
      <c r="Y16783">
        <v>620118</v>
      </c>
      <c r="Z16783" s="31">
        <v>44551</v>
      </c>
      <c r="AA16783">
        <v>14</v>
      </c>
    </row>
    <row r="16784" spans="25:27">
      <c r="Y16784">
        <v>620118</v>
      </c>
      <c r="Z16784" s="31">
        <v>44552</v>
      </c>
      <c r="AA16784">
        <v>18</v>
      </c>
    </row>
    <row r="16785" spans="25:27">
      <c r="Y16785">
        <v>620118</v>
      </c>
      <c r="Z16785" s="31">
        <v>44553</v>
      </c>
      <c r="AA16785">
        <v>19</v>
      </c>
    </row>
    <row r="16786" spans="25:27">
      <c r="Y16786">
        <v>620118</v>
      </c>
      <c r="Z16786" s="31">
        <v>44554</v>
      </c>
      <c r="AA16786">
        <v>20</v>
      </c>
    </row>
    <row r="16787" spans="25:27">
      <c r="Y16787">
        <v>620118</v>
      </c>
      <c r="Z16787" s="31">
        <v>44555</v>
      </c>
      <c r="AA16787">
        <v>9</v>
      </c>
    </row>
    <row r="16788" spans="25:27">
      <c r="Y16788">
        <v>620118</v>
      </c>
      <c r="Z16788" s="31">
        <v>44556</v>
      </c>
      <c r="AA16788">
        <v>19</v>
      </c>
    </row>
    <row r="16789" spans="25:27">
      <c r="Y16789">
        <v>620118</v>
      </c>
      <c r="Z16789" s="31">
        <v>44557</v>
      </c>
      <c r="AA16789">
        <v>18</v>
      </c>
    </row>
    <row r="16790" spans="25:27">
      <c r="Y16790">
        <v>620118</v>
      </c>
      <c r="Z16790" s="31">
        <v>44558</v>
      </c>
      <c r="AA16790">
        <v>11</v>
      </c>
    </row>
    <row r="16791" spans="25:27">
      <c r="Y16791">
        <v>620118</v>
      </c>
      <c r="Z16791" s="31">
        <v>44559</v>
      </c>
      <c r="AA16791">
        <v>0</v>
      </c>
    </row>
    <row r="16792" spans="25:27">
      <c r="Y16792">
        <v>620118</v>
      </c>
      <c r="Z16792" s="31">
        <v>44560</v>
      </c>
      <c r="AA16792">
        <v>0</v>
      </c>
    </row>
    <row r="16793" spans="25:27">
      <c r="Y16793">
        <v>620118</v>
      </c>
      <c r="Z16793" s="31">
        <v>44561</v>
      </c>
      <c r="AA16793">
        <v>16</v>
      </c>
    </row>
    <row r="16794" spans="25:27">
      <c r="Y16794">
        <v>620118</v>
      </c>
      <c r="Z16794" s="31">
        <v>44562</v>
      </c>
      <c r="AA16794">
        <v>11</v>
      </c>
    </row>
    <row r="16795" spans="25:27">
      <c r="Y16795">
        <v>620118</v>
      </c>
      <c r="Z16795" s="31">
        <v>44563</v>
      </c>
      <c r="AA16795">
        <v>10</v>
      </c>
    </row>
    <row r="16796" spans="25:27">
      <c r="Y16796">
        <v>620118</v>
      </c>
      <c r="Z16796" s="31">
        <v>44564</v>
      </c>
      <c r="AA16796">
        <v>12</v>
      </c>
    </row>
    <row r="16797" spans="25:27">
      <c r="Y16797">
        <v>620118</v>
      </c>
      <c r="Z16797" s="31">
        <v>44565</v>
      </c>
      <c r="AA16797">
        <v>19</v>
      </c>
    </row>
    <row r="16798" spans="25:27">
      <c r="Y16798">
        <v>620118</v>
      </c>
      <c r="Z16798" s="31">
        <v>44566</v>
      </c>
      <c r="AA16798">
        <v>0</v>
      </c>
    </row>
    <row r="16799" spans="25:27">
      <c r="Y16799">
        <v>620118</v>
      </c>
      <c r="Z16799" s="31">
        <v>44567</v>
      </c>
      <c r="AA16799">
        <v>0</v>
      </c>
    </row>
    <row r="16800" spans="25:27">
      <c r="Y16800">
        <v>620118</v>
      </c>
      <c r="Z16800" s="31">
        <v>44568</v>
      </c>
      <c r="AA16800">
        <v>16</v>
      </c>
    </row>
    <row r="16801" spans="25:27">
      <c r="Y16801">
        <v>620118</v>
      </c>
      <c r="Z16801" s="31">
        <v>44569</v>
      </c>
      <c r="AA16801">
        <v>21</v>
      </c>
    </row>
    <row r="16802" spans="25:27">
      <c r="Y16802">
        <v>620118</v>
      </c>
      <c r="Z16802" s="31">
        <v>44570</v>
      </c>
      <c r="AA16802">
        <v>19</v>
      </c>
    </row>
    <row r="16803" spans="25:27">
      <c r="Y16803">
        <v>620118</v>
      </c>
      <c r="Z16803" s="31">
        <v>44571</v>
      </c>
      <c r="AA16803">
        <v>20</v>
      </c>
    </row>
    <row r="16804" spans="25:27">
      <c r="Y16804">
        <v>620118</v>
      </c>
      <c r="Z16804" s="31">
        <v>44572</v>
      </c>
      <c r="AA16804">
        <v>17</v>
      </c>
    </row>
    <row r="16805" spans="25:27">
      <c r="Y16805">
        <v>620118</v>
      </c>
      <c r="Z16805" s="31">
        <v>44573</v>
      </c>
      <c r="AA16805">
        <v>18</v>
      </c>
    </row>
    <row r="16806" spans="25:27">
      <c r="Y16806">
        <v>620118</v>
      </c>
      <c r="Z16806" s="31">
        <v>44574</v>
      </c>
      <c r="AA16806">
        <v>13</v>
      </c>
    </row>
    <row r="16807" spans="25:27">
      <c r="Y16807">
        <v>620118</v>
      </c>
      <c r="Z16807" s="31">
        <v>44575</v>
      </c>
      <c r="AA16807">
        <v>18</v>
      </c>
    </row>
    <row r="16808" spans="25:27">
      <c r="Y16808">
        <v>620118</v>
      </c>
      <c r="Z16808" s="31">
        <v>44576</v>
      </c>
      <c r="AA16808">
        <v>19</v>
      </c>
    </row>
    <row r="16809" spans="25:27">
      <c r="Y16809">
        <v>620118</v>
      </c>
      <c r="Z16809" s="31">
        <v>44577</v>
      </c>
      <c r="AA16809">
        <v>19</v>
      </c>
    </row>
    <row r="16810" spans="25:27">
      <c r="Y16810">
        <v>620118</v>
      </c>
      <c r="Z16810" s="31">
        <v>44578</v>
      </c>
      <c r="AA16810">
        <v>9</v>
      </c>
    </row>
    <row r="16811" spans="25:27">
      <c r="Y16811">
        <v>620118</v>
      </c>
      <c r="Z16811" s="31">
        <v>44579</v>
      </c>
      <c r="AA16811">
        <v>17</v>
      </c>
    </row>
    <row r="16812" spans="25:27">
      <c r="Y16812">
        <v>620118</v>
      </c>
      <c r="Z16812" s="31">
        <v>44580</v>
      </c>
      <c r="AA16812">
        <v>0</v>
      </c>
    </row>
    <row r="16813" spans="25:27">
      <c r="Y16813">
        <v>620118</v>
      </c>
      <c r="Z16813" s="31">
        <v>44581</v>
      </c>
      <c r="AA16813">
        <v>0</v>
      </c>
    </row>
    <row r="16814" spans="25:27">
      <c r="Y16814">
        <v>620118</v>
      </c>
      <c r="Z16814" s="31">
        <v>44582</v>
      </c>
      <c r="AA16814">
        <v>0</v>
      </c>
    </row>
    <row r="16815" spans="25:27">
      <c r="Y16815">
        <v>620118</v>
      </c>
      <c r="Z16815" s="31">
        <v>44583</v>
      </c>
      <c r="AA16815">
        <v>0</v>
      </c>
    </row>
    <row r="16816" spans="25:27">
      <c r="Y16816">
        <v>620118</v>
      </c>
      <c r="Z16816" s="31">
        <v>44584</v>
      </c>
      <c r="AA16816">
        <v>0</v>
      </c>
    </row>
    <row r="16817" spans="25:27">
      <c r="Y16817">
        <v>620118</v>
      </c>
      <c r="Z16817" s="31">
        <v>44585</v>
      </c>
      <c r="AA16817">
        <v>0</v>
      </c>
    </row>
    <row r="16818" spans="25:27">
      <c r="Y16818">
        <v>620118</v>
      </c>
      <c r="Z16818" s="31">
        <v>44586</v>
      </c>
      <c r="AA16818">
        <v>0</v>
      </c>
    </row>
    <row r="16819" spans="25:27">
      <c r="Y16819">
        <v>620118</v>
      </c>
      <c r="Z16819" s="31">
        <v>44587</v>
      </c>
      <c r="AA16819">
        <v>0</v>
      </c>
    </row>
    <row r="16820" spans="25:27">
      <c r="Y16820">
        <v>620118</v>
      </c>
      <c r="Z16820" s="31">
        <v>44588</v>
      </c>
      <c r="AA16820">
        <v>0</v>
      </c>
    </row>
    <row r="16821" spans="25:27">
      <c r="Y16821">
        <v>620118</v>
      </c>
      <c r="Z16821" s="31">
        <v>44589</v>
      </c>
      <c r="AA16821">
        <v>0</v>
      </c>
    </row>
    <row r="16822" spans="25:27">
      <c r="Y16822">
        <v>620118</v>
      </c>
      <c r="Z16822" s="31">
        <v>44590</v>
      </c>
      <c r="AA16822">
        <v>0</v>
      </c>
    </row>
    <row r="16823" spans="25:27">
      <c r="Y16823">
        <v>620118</v>
      </c>
      <c r="Z16823" s="31">
        <v>44591</v>
      </c>
      <c r="AA16823">
        <v>0</v>
      </c>
    </row>
    <row r="16824" spans="25:27">
      <c r="Y16824">
        <v>620118</v>
      </c>
      <c r="Z16824" s="31">
        <v>44592</v>
      </c>
      <c r="AA16824">
        <v>0</v>
      </c>
    </row>
    <row r="16825" spans="25:27">
      <c r="Y16825">
        <v>620118</v>
      </c>
      <c r="Z16825" s="31">
        <v>44593</v>
      </c>
      <c r="AA16825">
        <v>0</v>
      </c>
    </row>
    <row r="16826" spans="25:27">
      <c r="Y16826">
        <v>620118</v>
      </c>
      <c r="Z16826" s="31">
        <v>44594</v>
      </c>
      <c r="AA16826">
        <v>0</v>
      </c>
    </row>
    <row r="16827" spans="25:27">
      <c r="Y16827">
        <v>620118</v>
      </c>
      <c r="Z16827" s="31">
        <v>44595</v>
      </c>
      <c r="AA16827">
        <v>0</v>
      </c>
    </row>
    <row r="16828" spans="25:27">
      <c r="Y16828">
        <v>620118</v>
      </c>
      <c r="Z16828" s="31">
        <v>44596</v>
      </c>
      <c r="AA16828">
        <v>18</v>
      </c>
    </row>
    <row r="16829" spans="25:27">
      <c r="Y16829">
        <v>620118</v>
      </c>
      <c r="Z16829" s="31">
        <v>44597</v>
      </c>
      <c r="AA16829">
        <v>14</v>
      </c>
    </row>
    <row r="16830" spans="25:27">
      <c r="Y16830">
        <v>620118</v>
      </c>
      <c r="Z16830" s="31">
        <v>44598</v>
      </c>
      <c r="AA16830">
        <v>19</v>
      </c>
    </row>
    <row r="16831" spans="25:27">
      <c r="Y16831">
        <v>620118</v>
      </c>
      <c r="Z16831" s="31">
        <v>44599</v>
      </c>
      <c r="AA16831">
        <v>18</v>
      </c>
    </row>
    <row r="16832" spans="25:27">
      <c r="Y16832">
        <v>620118</v>
      </c>
      <c r="Z16832" s="31">
        <v>44600</v>
      </c>
      <c r="AA16832">
        <v>17</v>
      </c>
    </row>
    <row r="16833" spans="25:27">
      <c r="Y16833">
        <v>620118</v>
      </c>
      <c r="Z16833" s="31">
        <v>44601</v>
      </c>
      <c r="AA16833">
        <v>15</v>
      </c>
    </row>
    <row r="16834" spans="25:27">
      <c r="Y16834">
        <v>620118</v>
      </c>
      <c r="Z16834" s="31">
        <v>44602</v>
      </c>
      <c r="AA16834">
        <v>20</v>
      </c>
    </row>
    <row r="16835" spans="25:27">
      <c r="Y16835">
        <v>620118</v>
      </c>
      <c r="Z16835" s="31">
        <v>44603</v>
      </c>
      <c r="AA16835">
        <v>18</v>
      </c>
    </row>
    <row r="16836" spans="25:27">
      <c r="Y16836">
        <v>620118</v>
      </c>
      <c r="Z16836" s="31">
        <v>44604</v>
      </c>
      <c r="AA16836">
        <v>13</v>
      </c>
    </row>
    <row r="16837" spans="25:27">
      <c r="Y16837">
        <v>620118</v>
      </c>
      <c r="Z16837" s="31">
        <v>44605</v>
      </c>
      <c r="AA16837">
        <v>18</v>
      </c>
    </row>
    <row r="16838" spans="25:27">
      <c r="Y16838">
        <v>620118</v>
      </c>
      <c r="Z16838" s="31">
        <v>44606</v>
      </c>
      <c r="AA16838">
        <v>21</v>
      </c>
    </row>
    <row r="16839" spans="25:27">
      <c r="Y16839">
        <v>620118</v>
      </c>
      <c r="Z16839" s="31">
        <v>44607</v>
      </c>
      <c r="AA16839">
        <v>11</v>
      </c>
    </row>
    <row r="16840" spans="25:27">
      <c r="Y16840">
        <v>620118</v>
      </c>
      <c r="Z16840" s="31">
        <v>44608</v>
      </c>
      <c r="AA16840">
        <v>18</v>
      </c>
    </row>
    <row r="16841" spans="25:27">
      <c r="Y16841">
        <v>620118</v>
      </c>
      <c r="Z16841" s="31">
        <v>44609</v>
      </c>
      <c r="AA16841">
        <v>17</v>
      </c>
    </row>
    <row r="16842" spans="25:27">
      <c r="Y16842">
        <v>620118</v>
      </c>
      <c r="Z16842" s="31">
        <v>44610</v>
      </c>
      <c r="AA16842">
        <v>9</v>
      </c>
    </row>
    <row r="16843" spans="25:27">
      <c r="Y16843">
        <v>620118</v>
      </c>
      <c r="Z16843" s="31">
        <v>44611</v>
      </c>
      <c r="AA16843">
        <v>8</v>
      </c>
    </row>
    <row r="16844" spans="25:27">
      <c r="Y16844">
        <v>620118</v>
      </c>
      <c r="Z16844" s="31">
        <v>44612</v>
      </c>
      <c r="AA16844">
        <v>7</v>
      </c>
    </row>
    <row r="16845" spans="25:27">
      <c r="Y16845">
        <v>620118</v>
      </c>
      <c r="Z16845" s="31">
        <v>44613</v>
      </c>
      <c r="AA16845">
        <v>16</v>
      </c>
    </row>
    <row r="16846" spans="25:27">
      <c r="Y16846">
        <v>620118</v>
      </c>
      <c r="Z16846" s="31">
        <v>44614</v>
      </c>
      <c r="AA16846">
        <v>15</v>
      </c>
    </row>
    <row r="16847" spans="25:27">
      <c r="Y16847">
        <v>620118</v>
      </c>
      <c r="Z16847" s="31">
        <v>44615</v>
      </c>
      <c r="AA16847">
        <v>8</v>
      </c>
    </row>
    <row r="16848" spans="25:27">
      <c r="Y16848">
        <v>620118</v>
      </c>
      <c r="Z16848" s="31">
        <v>44616</v>
      </c>
      <c r="AA16848">
        <v>0</v>
      </c>
    </row>
    <row r="16849" spans="25:27">
      <c r="Y16849">
        <v>620118</v>
      </c>
      <c r="Z16849" s="31">
        <v>44617</v>
      </c>
      <c r="AA16849">
        <v>0</v>
      </c>
    </row>
    <row r="16850" spans="25:27">
      <c r="Y16850">
        <v>620118</v>
      </c>
      <c r="Z16850" s="31">
        <v>44618</v>
      </c>
      <c r="AA16850">
        <v>0</v>
      </c>
    </row>
    <row r="16851" spans="25:27">
      <c r="Y16851">
        <v>620118</v>
      </c>
      <c r="Z16851" s="31">
        <v>44619</v>
      </c>
      <c r="AA16851">
        <v>8</v>
      </c>
    </row>
    <row r="16852" spans="25:27">
      <c r="Y16852">
        <v>620118</v>
      </c>
      <c r="Z16852" s="31">
        <v>44620</v>
      </c>
      <c r="AA16852">
        <v>16</v>
      </c>
    </row>
    <row r="16853" spans="25:27">
      <c r="Y16853">
        <v>620118</v>
      </c>
      <c r="Z16853" s="31">
        <v>44621</v>
      </c>
      <c r="AA16853">
        <v>4</v>
      </c>
    </row>
    <row r="16854" spans="25:27">
      <c r="Y16854">
        <v>620118</v>
      </c>
      <c r="Z16854" s="31">
        <v>44622</v>
      </c>
      <c r="AA16854">
        <v>7</v>
      </c>
    </row>
    <row r="16855" spans="25:27">
      <c r="Y16855">
        <v>620118</v>
      </c>
      <c r="Z16855" s="31">
        <v>44623</v>
      </c>
      <c r="AA16855">
        <v>23</v>
      </c>
    </row>
    <row r="16856" spans="25:27">
      <c r="Y16856">
        <v>620118</v>
      </c>
      <c r="Z16856" s="31">
        <v>44624</v>
      </c>
      <c r="AA16856">
        <v>5</v>
      </c>
    </row>
    <row r="16857" spans="25:27">
      <c r="Y16857">
        <v>620118</v>
      </c>
      <c r="Z16857" s="31">
        <v>44625</v>
      </c>
      <c r="AA16857">
        <v>0</v>
      </c>
    </row>
    <row r="16858" spans="25:27">
      <c r="Y16858">
        <v>620118</v>
      </c>
      <c r="Z16858" s="31">
        <v>44626</v>
      </c>
      <c r="AA16858">
        <v>0</v>
      </c>
    </row>
    <row r="16859" spans="25:27">
      <c r="Y16859">
        <v>620118</v>
      </c>
      <c r="Z16859" s="31">
        <v>44627</v>
      </c>
      <c r="AA16859">
        <v>0</v>
      </c>
    </row>
    <row r="16860" spans="25:27">
      <c r="Y16860">
        <v>620118</v>
      </c>
      <c r="Z16860" s="31">
        <v>44628</v>
      </c>
      <c r="AA16860">
        <v>0</v>
      </c>
    </row>
    <row r="16861" spans="25:27">
      <c r="Y16861">
        <v>620118</v>
      </c>
      <c r="Z16861" s="31">
        <v>44629</v>
      </c>
      <c r="AA16861">
        <v>0</v>
      </c>
    </row>
    <row r="16862" spans="25:27">
      <c r="Y16862">
        <v>620118</v>
      </c>
      <c r="Z16862" s="31">
        <v>44630</v>
      </c>
      <c r="AA16862">
        <v>20</v>
      </c>
    </row>
    <row r="16863" spans="25:27">
      <c r="Y16863">
        <v>620118</v>
      </c>
      <c r="Z16863" s="31">
        <v>44631</v>
      </c>
      <c r="AA16863">
        <v>16</v>
      </c>
    </row>
    <row r="16864" spans="25:27">
      <c r="Y16864">
        <v>620118</v>
      </c>
      <c r="Z16864" s="31">
        <v>44632</v>
      </c>
      <c r="AA16864">
        <v>12</v>
      </c>
    </row>
    <row r="16865" spans="25:27">
      <c r="Y16865">
        <v>620118</v>
      </c>
      <c r="Z16865" s="31">
        <v>44633</v>
      </c>
      <c r="AA16865">
        <v>12</v>
      </c>
    </row>
    <row r="16866" spans="25:27">
      <c r="Y16866">
        <v>620118</v>
      </c>
      <c r="Z16866" s="31">
        <v>44634</v>
      </c>
      <c r="AA16866">
        <v>15</v>
      </c>
    </row>
    <row r="16867" spans="25:27">
      <c r="Y16867">
        <v>620118</v>
      </c>
      <c r="Z16867" s="31">
        <v>44635</v>
      </c>
      <c r="AA16867">
        <v>14</v>
      </c>
    </row>
    <row r="16868" spans="25:27">
      <c r="Y16868">
        <v>620118</v>
      </c>
      <c r="Z16868" s="31">
        <v>44636</v>
      </c>
      <c r="AA16868">
        <v>21</v>
      </c>
    </row>
    <row r="16869" spans="25:27">
      <c r="Y16869">
        <v>620118</v>
      </c>
      <c r="Z16869" s="31">
        <v>44637</v>
      </c>
      <c r="AA16869">
        <v>14</v>
      </c>
    </row>
    <row r="16870" spans="25:27">
      <c r="Y16870">
        <v>620118</v>
      </c>
      <c r="Z16870" s="31">
        <v>44638</v>
      </c>
      <c r="AA16870">
        <v>7</v>
      </c>
    </row>
    <row r="16871" spans="25:27">
      <c r="Y16871">
        <v>620118</v>
      </c>
      <c r="Z16871" s="31">
        <v>44639</v>
      </c>
      <c r="AA16871">
        <v>0</v>
      </c>
    </row>
    <row r="16872" spans="25:27">
      <c r="Y16872">
        <v>620118</v>
      </c>
      <c r="Z16872" s="31">
        <v>44640</v>
      </c>
      <c r="AA16872">
        <v>0</v>
      </c>
    </row>
    <row r="16873" spans="25:27">
      <c r="Y16873">
        <v>620118</v>
      </c>
      <c r="Z16873" s="31">
        <v>44641</v>
      </c>
      <c r="AA16873">
        <v>16</v>
      </c>
    </row>
    <row r="16874" spans="25:27">
      <c r="Y16874">
        <v>620118</v>
      </c>
      <c r="Z16874" s="31">
        <v>44642</v>
      </c>
      <c r="AA16874">
        <v>11</v>
      </c>
    </row>
    <row r="16875" spans="25:27">
      <c r="Y16875">
        <v>620118</v>
      </c>
      <c r="Z16875" s="31">
        <v>44643</v>
      </c>
      <c r="AA16875">
        <v>0</v>
      </c>
    </row>
    <row r="16876" spans="25:27">
      <c r="Y16876">
        <v>620118</v>
      </c>
      <c r="Z16876" s="31">
        <v>44644</v>
      </c>
      <c r="AA16876">
        <v>0</v>
      </c>
    </row>
    <row r="16877" spans="25:27">
      <c r="Y16877">
        <v>620118</v>
      </c>
      <c r="Z16877" s="31">
        <v>44645</v>
      </c>
      <c r="AA16877">
        <v>0</v>
      </c>
    </row>
    <row r="16878" spans="25:27">
      <c r="Y16878">
        <v>620118</v>
      </c>
      <c r="Z16878" s="31">
        <v>44646</v>
      </c>
      <c r="AA16878">
        <v>0</v>
      </c>
    </row>
    <row r="16879" spans="25:27">
      <c r="Y16879">
        <v>620118</v>
      </c>
      <c r="Z16879" s="31">
        <v>44647</v>
      </c>
      <c r="AA16879">
        <v>0</v>
      </c>
    </row>
    <row r="16880" spans="25:27">
      <c r="Y16880">
        <v>620118</v>
      </c>
      <c r="Z16880" s="31">
        <v>44648</v>
      </c>
      <c r="AA16880">
        <v>0</v>
      </c>
    </row>
    <row r="16881" spans="25:27">
      <c r="Y16881">
        <v>620118</v>
      </c>
      <c r="Z16881" s="31">
        <v>44649</v>
      </c>
      <c r="AA16881">
        <v>0</v>
      </c>
    </row>
    <row r="16882" spans="25:27">
      <c r="Y16882">
        <v>620118</v>
      </c>
      <c r="Z16882" s="31">
        <v>44650</v>
      </c>
      <c r="AA16882">
        <v>0</v>
      </c>
    </row>
    <row r="16883" spans="25:27">
      <c r="Y16883">
        <v>620118</v>
      </c>
      <c r="Z16883" s="31">
        <v>44651</v>
      </c>
      <c r="AA16883">
        <v>0</v>
      </c>
    </row>
    <row r="16884" spans="25:27">
      <c r="Y16884">
        <v>620118</v>
      </c>
      <c r="Z16884" s="31">
        <v>44652</v>
      </c>
      <c r="AA16884">
        <v>8</v>
      </c>
    </row>
    <row r="16885" spans="25:27">
      <c r="Y16885">
        <v>620118</v>
      </c>
      <c r="Z16885" s="31">
        <v>44653</v>
      </c>
      <c r="AA16885">
        <v>12</v>
      </c>
    </row>
    <row r="16886" spans="25:27">
      <c r="Y16886">
        <v>620118</v>
      </c>
      <c r="Z16886" s="31">
        <v>44654</v>
      </c>
      <c r="AA16886">
        <v>13</v>
      </c>
    </row>
    <row r="16887" spans="25:27">
      <c r="Y16887">
        <v>620118</v>
      </c>
      <c r="Z16887" s="31">
        <v>44655</v>
      </c>
      <c r="AA16887">
        <v>13</v>
      </c>
    </row>
    <row r="16888" spans="25:27">
      <c r="Y16888">
        <v>620118</v>
      </c>
      <c r="Z16888" s="31">
        <v>44656</v>
      </c>
      <c r="AA16888">
        <v>14</v>
      </c>
    </row>
    <row r="16889" spans="25:27">
      <c r="Y16889">
        <v>620118</v>
      </c>
      <c r="Z16889" s="31">
        <v>44657</v>
      </c>
      <c r="AA16889">
        <v>18</v>
      </c>
    </row>
    <row r="16890" spans="25:27">
      <c r="Y16890">
        <v>620118</v>
      </c>
      <c r="Z16890" s="31">
        <v>44658</v>
      </c>
      <c r="AA16890">
        <v>16</v>
      </c>
    </row>
    <row r="16891" spans="25:27">
      <c r="Y16891">
        <v>620118</v>
      </c>
      <c r="Z16891" s="31">
        <v>44659</v>
      </c>
      <c r="AA16891">
        <v>20</v>
      </c>
    </row>
    <row r="16892" spans="25:27">
      <c r="Y16892">
        <v>620118</v>
      </c>
      <c r="Z16892" s="31">
        <v>44660</v>
      </c>
      <c r="AA16892">
        <v>0</v>
      </c>
    </row>
    <row r="16893" spans="25:27">
      <c r="Y16893">
        <v>620118</v>
      </c>
      <c r="Z16893" s="31">
        <v>44661</v>
      </c>
      <c r="AA16893">
        <v>20</v>
      </c>
    </row>
    <row r="16894" spans="25:27">
      <c r="Y16894">
        <v>620118</v>
      </c>
      <c r="Z16894" s="31">
        <v>44662</v>
      </c>
      <c r="AA16894">
        <v>20</v>
      </c>
    </row>
    <row r="16895" spans="25:27">
      <c r="Y16895">
        <v>620118</v>
      </c>
      <c r="Z16895" s="31">
        <v>44663</v>
      </c>
      <c r="AA16895">
        <v>18</v>
      </c>
    </row>
    <row r="16896" spans="25:27">
      <c r="Y16896">
        <v>620118</v>
      </c>
      <c r="Z16896" s="31">
        <v>44664</v>
      </c>
      <c r="AA16896">
        <v>19</v>
      </c>
    </row>
    <row r="16897" spans="25:27">
      <c r="Y16897">
        <v>620118</v>
      </c>
      <c r="Z16897" s="31">
        <v>44665</v>
      </c>
      <c r="AA16897">
        <v>6</v>
      </c>
    </row>
    <row r="16898" spans="25:27">
      <c r="Y16898">
        <v>620118</v>
      </c>
      <c r="Z16898" s="31">
        <v>44666</v>
      </c>
      <c r="AA16898">
        <v>12</v>
      </c>
    </row>
    <row r="16899" spans="25:27">
      <c r="Y16899">
        <v>620118</v>
      </c>
      <c r="Z16899" s="31">
        <v>44667</v>
      </c>
      <c r="AA16899">
        <v>3</v>
      </c>
    </row>
    <row r="16900" spans="25:27">
      <c r="Y16900">
        <v>620118</v>
      </c>
      <c r="Z16900" s="31">
        <v>44668</v>
      </c>
      <c r="AA16900">
        <v>16</v>
      </c>
    </row>
    <row r="16901" spans="25:27">
      <c r="Y16901">
        <v>620118</v>
      </c>
      <c r="Z16901" s="31">
        <v>44669</v>
      </c>
      <c r="AA16901">
        <v>21</v>
      </c>
    </row>
    <row r="16902" spans="25:27">
      <c r="Y16902">
        <v>620118</v>
      </c>
      <c r="Z16902" s="31">
        <v>44670</v>
      </c>
      <c r="AA16902">
        <v>15</v>
      </c>
    </row>
    <row r="16903" spans="25:27">
      <c r="Y16903">
        <v>620118</v>
      </c>
      <c r="Z16903" s="31">
        <v>44671</v>
      </c>
      <c r="AA16903">
        <v>8</v>
      </c>
    </row>
    <row r="16904" spans="25:27">
      <c r="Y16904">
        <v>620118</v>
      </c>
      <c r="Z16904" s="31">
        <v>44672</v>
      </c>
      <c r="AA16904">
        <v>12</v>
      </c>
    </row>
    <row r="16905" spans="25:27">
      <c r="Y16905">
        <v>620118</v>
      </c>
      <c r="Z16905" s="31">
        <v>44673</v>
      </c>
      <c r="AA16905">
        <v>12</v>
      </c>
    </row>
    <row r="16906" spans="25:27">
      <c r="Y16906">
        <v>620118</v>
      </c>
      <c r="Z16906" s="31">
        <v>44674</v>
      </c>
      <c r="AA16906">
        <v>18</v>
      </c>
    </row>
    <row r="16907" spans="25:27">
      <c r="Y16907">
        <v>620118</v>
      </c>
      <c r="Z16907" s="31">
        <v>44675</v>
      </c>
      <c r="AA16907">
        <v>10</v>
      </c>
    </row>
    <row r="16908" spans="25:27">
      <c r="Y16908">
        <v>620118</v>
      </c>
      <c r="Z16908" s="31">
        <v>44676</v>
      </c>
      <c r="AA16908">
        <v>13</v>
      </c>
    </row>
    <row r="16909" spans="25:27">
      <c r="Y16909">
        <v>620118</v>
      </c>
      <c r="Z16909" s="31">
        <v>44677</v>
      </c>
      <c r="AA16909">
        <v>20</v>
      </c>
    </row>
    <row r="16910" spans="25:27">
      <c r="Y16910">
        <v>620118</v>
      </c>
      <c r="Z16910" s="31">
        <v>44678</v>
      </c>
      <c r="AA16910">
        <v>14</v>
      </c>
    </row>
    <row r="16911" spans="25:27">
      <c r="Y16911">
        <v>620118</v>
      </c>
      <c r="Z16911" s="31">
        <v>44679</v>
      </c>
      <c r="AA16911">
        <v>17</v>
      </c>
    </row>
    <row r="16912" spans="25:27">
      <c r="Y16912">
        <v>620118</v>
      </c>
      <c r="Z16912" s="31">
        <v>44680</v>
      </c>
      <c r="AA16912">
        <v>15</v>
      </c>
    </row>
    <row r="16913" spans="25:27">
      <c r="Y16913">
        <v>620118</v>
      </c>
      <c r="Z16913" s="31">
        <v>44681</v>
      </c>
      <c r="AA16913">
        <v>14</v>
      </c>
    </row>
    <row r="16914" spans="25:27">
      <c r="Y16914">
        <v>620118</v>
      </c>
      <c r="Z16914" s="31">
        <v>44682</v>
      </c>
      <c r="AA16914">
        <v>2</v>
      </c>
    </row>
    <row r="16915" spans="25:27">
      <c r="Y16915">
        <v>620118</v>
      </c>
      <c r="Z16915" s="31">
        <v>44683</v>
      </c>
      <c r="AA16915">
        <v>9</v>
      </c>
    </row>
    <row r="16916" spans="25:27">
      <c r="Y16916">
        <v>620118</v>
      </c>
      <c r="Z16916" s="31">
        <v>44684</v>
      </c>
      <c r="AA16916">
        <v>17</v>
      </c>
    </row>
    <row r="16917" spans="25:27">
      <c r="Y16917">
        <v>620118</v>
      </c>
      <c r="Z16917" s="31">
        <v>44685</v>
      </c>
      <c r="AA16917">
        <v>11</v>
      </c>
    </row>
    <row r="16918" spans="25:27">
      <c r="Y16918">
        <v>620118</v>
      </c>
      <c r="Z16918" s="31">
        <v>44686</v>
      </c>
      <c r="AA16918">
        <v>15</v>
      </c>
    </row>
    <row r="16919" spans="25:27">
      <c r="Y16919">
        <v>620118</v>
      </c>
      <c r="Z16919" s="31">
        <v>44687</v>
      </c>
      <c r="AA16919">
        <v>15</v>
      </c>
    </row>
    <row r="16920" spans="25:27">
      <c r="Y16920">
        <v>620118</v>
      </c>
      <c r="Z16920" s="31">
        <v>44688</v>
      </c>
      <c r="AA16920">
        <v>7</v>
      </c>
    </row>
    <row r="16921" spans="25:27">
      <c r="Y16921">
        <v>620118</v>
      </c>
      <c r="Z16921" s="31">
        <v>44689</v>
      </c>
      <c r="AA16921">
        <v>12</v>
      </c>
    </row>
    <row r="16922" spans="25:27">
      <c r="Y16922">
        <v>620118</v>
      </c>
      <c r="Z16922" s="31">
        <v>44690</v>
      </c>
      <c r="AA16922">
        <v>17</v>
      </c>
    </row>
    <row r="16923" spans="25:27">
      <c r="Y16923">
        <v>620118</v>
      </c>
      <c r="Z16923" s="31">
        <v>44691</v>
      </c>
      <c r="AA16923">
        <v>17</v>
      </c>
    </row>
    <row r="16924" spans="25:27">
      <c r="Y16924">
        <v>620118</v>
      </c>
      <c r="Z16924" s="31">
        <v>44692</v>
      </c>
      <c r="AA16924">
        <v>20</v>
      </c>
    </row>
    <row r="16925" spans="25:27">
      <c r="Y16925">
        <v>620118</v>
      </c>
      <c r="Z16925" s="31">
        <v>44693</v>
      </c>
      <c r="AA16925">
        <v>0</v>
      </c>
    </row>
    <row r="16926" spans="25:27">
      <c r="Y16926">
        <v>620118</v>
      </c>
      <c r="Z16926" s="31">
        <v>44694</v>
      </c>
      <c r="AA16926">
        <v>2</v>
      </c>
    </row>
    <row r="16927" spans="25:27">
      <c r="Y16927">
        <v>620118</v>
      </c>
      <c r="Z16927" s="31">
        <v>44695</v>
      </c>
      <c r="AA16927">
        <v>0</v>
      </c>
    </row>
    <row r="16928" spans="25:27">
      <c r="Y16928">
        <v>620118</v>
      </c>
      <c r="Z16928" s="31">
        <v>44696</v>
      </c>
      <c r="AA16928">
        <v>0</v>
      </c>
    </row>
    <row r="16929" spans="25:27">
      <c r="Y16929">
        <v>620118</v>
      </c>
      <c r="Z16929" s="31">
        <v>44697</v>
      </c>
      <c r="AA16929">
        <v>0</v>
      </c>
    </row>
    <row r="16930" spans="25:27">
      <c r="Y16930">
        <v>620118</v>
      </c>
      <c r="Z16930" s="31">
        <v>44698</v>
      </c>
      <c r="AA16930">
        <v>16</v>
      </c>
    </row>
    <row r="16931" spans="25:27">
      <c r="Y16931">
        <v>620118</v>
      </c>
      <c r="Z16931" s="31">
        <v>44699</v>
      </c>
      <c r="AA16931">
        <v>14</v>
      </c>
    </row>
    <row r="16932" spans="25:27">
      <c r="Y16932">
        <v>620118</v>
      </c>
      <c r="Z16932" s="31">
        <v>44700</v>
      </c>
      <c r="AA16932">
        <v>12</v>
      </c>
    </row>
    <row r="16933" spans="25:27">
      <c r="Y16933">
        <v>620118</v>
      </c>
      <c r="Z16933" s="31">
        <v>44701</v>
      </c>
      <c r="AA16933">
        <v>10.200000000000045</v>
      </c>
    </row>
    <row r="16934" spans="25:27">
      <c r="Y16934">
        <v>620118</v>
      </c>
      <c r="Z16934" s="31">
        <v>44702</v>
      </c>
      <c r="AA16934">
        <v>3.7000000000000455</v>
      </c>
    </row>
    <row r="16935" spans="25:27">
      <c r="Y16935">
        <v>620118</v>
      </c>
      <c r="Z16935" s="31">
        <v>44703</v>
      </c>
      <c r="AA16935">
        <v>5.7999999999999545</v>
      </c>
    </row>
    <row r="16936" spans="25:27">
      <c r="Y16936">
        <v>620118</v>
      </c>
      <c r="Z16936" s="31">
        <v>44704</v>
      </c>
      <c r="AA16936">
        <v>14.700000000000045</v>
      </c>
    </row>
    <row r="16937" spans="25:27">
      <c r="Y16937">
        <v>620118</v>
      </c>
      <c r="Z16937" s="31">
        <v>44705</v>
      </c>
      <c r="AA16937">
        <v>21.199999999999818</v>
      </c>
    </row>
    <row r="16938" spans="25:27">
      <c r="Y16938">
        <v>620118</v>
      </c>
      <c r="Z16938" s="31">
        <v>44706</v>
      </c>
      <c r="AA16938">
        <v>12.400000000000091</v>
      </c>
    </row>
    <row r="16939" spans="25:27">
      <c r="Y16939">
        <v>620118</v>
      </c>
      <c r="Z16939" s="31">
        <v>44707</v>
      </c>
      <c r="AA16939">
        <v>14</v>
      </c>
    </row>
    <row r="16940" spans="25:27">
      <c r="Y16940">
        <v>620118</v>
      </c>
      <c r="Z16940" s="31">
        <v>44708</v>
      </c>
      <c r="AA16940">
        <v>2</v>
      </c>
    </row>
    <row r="16941" spans="25:27">
      <c r="Y16941">
        <v>620118</v>
      </c>
      <c r="Z16941" s="31">
        <v>44709</v>
      </c>
      <c r="AA16941">
        <v>13</v>
      </c>
    </row>
    <row r="16942" spans="25:27">
      <c r="Y16942">
        <v>620118</v>
      </c>
      <c r="Z16942" s="31">
        <v>44710</v>
      </c>
      <c r="AA16942">
        <v>23</v>
      </c>
    </row>
    <row r="16943" spans="25:27">
      <c r="Y16943">
        <v>620118</v>
      </c>
      <c r="Z16943" s="31">
        <v>44711</v>
      </c>
      <c r="AA16943">
        <v>6</v>
      </c>
    </row>
    <row r="16944" spans="25:27">
      <c r="Y16944">
        <v>620118</v>
      </c>
      <c r="Z16944" s="31">
        <v>44712</v>
      </c>
      <c r="AA16944">
        <v>14</v>
      </c>
    </row>
    <row r="16945" spans="25:27">
      <c r="Y16945">
        <v>620118</v>
      </c>
      <c r="Z16945" s="31">
        <v>44713</v>
      </c>
      <c r="AA16945">
        <v>13</v>
      </c>
    </row>
    <row r="16946" spans="25:27">
      <c r="Y16946">
        <v>620118</v>
      </c>
      <c r="Z16946" s="31">
        <v>44714</v>
      </c>
      <c r="AA16946">
        <v>0</v>
      </c>
    </row>
    <row r="16947" spans="25:27">
      <c r="Y16947">
        <v>620118</v>
      </c>
      <c r="Z16947" s="31">
        <v>44715</v>
      </c>
      <c r="AA16947">
        <v>0</v>
      </c>
    </row>
    <row r="16948" spans="25:27">
      <c r="Y16948">
        <v>620118</v>
      </c>
      <c r="Z16948" s="31">
        <v>44716</v>
      </c>
      <c r="AA16948">
        <v>0</v>
      </c>
    </row>
    <row r="16949" spans="25:27">
      <c r="Y16949">
        <v>620118</v>
      </c>
      <c r="Z16949" s="31">
        <v>44717</v>
      </c>
      <c r="AA16949">
        <v>11</v>
      </c>
    </row>
    <row r="16950" spans="25:27">
      <c r="Y16950">
        <v>620118</v>
      </c>
      <c r="Z16950" s="31">
        <v>44718</v>
      </c>
      <c r="AA16950">
        <v>20</v>
      </c>
    </row>
    <row r="16951" spans="25:27">
      <c r="Y16951">
        <v>620118</v>
      </c>
      <c r="Z16951" s="31">
        <v>44719</v>
      </c>
      <c r="AA16951">
        <v>11</v>
      </c>
    </row>
    <row r="16952" spans="25:27">
      <c r="Y16952">
        <v>620118</v>
      </c>
      <c r="Z16952" s="31">
        <v>44720</v>
      </c>
      <c r="AA16952">
        <v>7</v>
      </c>
    </row>
    <row r="16953" spans="25:27">
      <c r="Y16953">
        <v>620118</v>
      </c>
      <c r="Z16953" s="31">
        <v>44721</v>
      </c>
      <c r="AA16953">
        <v>10</v>
      </c>
    </row>
    <row r="16954" spans="25:27">
      <c r="Y16954">
        <v>620118</v>
      </c>
      <c r="Z16954" s="31">
        <v>44722</v>
      </c>
      <c r="AA16954">
        <v>1</v>
      </c>
    </row>
    <row r="16955" spans="25:27">
      <c r="Y16955">
        <v>620118</v>
      </c>
      <c r="Z16955" s="31">
        <v>44723</v>
      </c>
      <c r="AA16955">
        <v>10</v>
      </c>
    </row>
    <row r="16956" spans="25:27">
      <c r="Y16956">
        <v>620118</v>
      </c>
      <c r="Z16956" s="31">
        <v>44724</v>
      </c>
      <c r="AA16956">
        <v>8</v>
      </c>
    </row>
    <row r="16957" spans="25:27">
      <c r="Y16957">
        <v>620118</v>
      </c>
      <c r="Z16957" s="31">
        <v>44725</v>
      </c>
      <c r="AA16957">
        <v>20</v>
      </c>
    </row>
    <row r="16958" spans="25:27">
      <c r="Y16958">
        <v>620118</v>
      </c>
      <c r="Z16958" s="31">
        <v>44726</v>
      </c>
      <c r="AA16958">
        <v>20</v>
      </c>
    </row>
    <row r="16959" spans="25:27">
      <c r="Y16959">
        <v>620118</v>
      </c>
      <c r="Z16959" s="31">
        <v>44727</v>
      </c>
      <c r="AA16959">
        <v>11</v>
      </c>
    </row>
    <row r="16960" spans="25:27">
      <c r="Y16960">
        <v>620118</v>
      </c>
      <c r="Z16960" s="31">
        <v>44728</v>
      </c>
      <c r="AA16960">
        <v>12</v>
      </c>
    </row>
    <row r="16961" spans="25:27">
      <c r="Y16961">
        <v>620118</v>
      </c>
      <c r="Z16961" s="31">
        <v>44729</v>
      </c>
      <c r="AA16961">
        <v>9</v>
      </c>
    </row>
    <row r="16962" spans="25:27">
      <c r="Y16962">
        <v>620118</v>
      </c>
      <c r="Z16962" s="31">
        <v>44730</v>
      </c>
      <c r="AA16962">
        <v>8</v>
      </c>
    </row>
    <row r="16963" spans="25:27">
      <c r="Y16963">
        <v>620118</v>
      </c>
      <c r="Z16963" s="31">
        <v>44731</v>
      </c>
      <c r="AA16963">
        <v>19</v>
      </c>
    </row>
    <row r="16964" spans="25:27">
      <c r="Y16964">
        <v>620118</v>
      </c>
      <c r="Z16964" s="31">
        <v>44732</v>
      </c>
      <c r="AA16964">
        <v>15</v>
      </c>
    </row>
    <row r="16965" spans="25:27">
      <c r="Y16965">
        <v>620118</v>
      </c>
      <c r="Z16965" s="31">
        <v>44733</v>
      </c>
      <c r="AA16965">
        <v>0</v>
      </c>
    </row>
    <row r="16966" spans="25:27">
      <c r="Y16966">
        <v>620118</v>
      </c>
      <c r="Z16966" s="31">
        <v>44734</v>
      </c>
      <c r="AA16966">
        <v>0</v>
      </c>
    </row>
    <row r="16967" spans="25:27">
      <c r="Y16967">
        <v>620118</v>
      </c>
      <c r="Z16967" s="31">
        <v>44735</v>
      </c>
      <c r="AA16967">
        <v>0</v>
      </c>
    </row>
    <row r="16968" spans="25:27">
      <c r="Y16968">
        <v>620118</v>
      </c>
      <c r="Z16968" s="31">
        <v>44736</v>
      </c>
      <c r="AA16968">
        <v>11</v>
      </c>
    </row>
    <row r="16969" spans="25:27">
      <c r="Y16969">
        <v>620118</v>
      </c>
      <c r="Z16969" s="31">
        <v>44737</v>
      </c>
      <c r="AA16969">
        <v>12</v>
      </c>
    </row>
    <row r="16970" spans="25:27">
      <c r="Y16970">
        <v>620118</v>
      </c>
      <c r="Z16970" s="31">
        <v>44738</v>
      </c>
      <c r="AA16970">
        <v>15</v>
      </c>
    </row>
    <row r="16971" spans="25:27">
      <c r="Y16971">
        <v>620118</v>
      </c>
      <c r="Z16971" s="31">
        <v>44739</v>
      </c>
      <c r="AA16971">
        <v>11</v>
      </c>
    </row>
    <row r="16972" spans="25:27">
      <c r="Y16972">
        <v>620118</v>
      </c>
      <c r="Z16972" s="31">
        <v>44740</v>
      </c>
      <c r="AA16972">
        <v>2</v>
      </c>
    </row>
    <row r="16973" spans="25:27">
      <c r="Y16973">
        <v>620118</v>
      </c>
      <c r="Z16973" s="31">
        <v>44741</v>
      </c>
      <c r="AA16973">
        <v>8</v>
      </c>
    </row>
    <row r="16974" spans="25:27">
      <c r="Y16974">
        <v>620118</v>
      </c>
      <c r="Z16974" s="31">
        <v>44742</v>
      </c>
      <c r="AA16974">
        <v>6</v>
      </c>
    </row>
    <row r="16975" spans="25:27">
      <c r="Y16975">
        <v>620118</v>
      </c>
      <c r="Z16975" s="31">
        <v>44743</v>
      </c>
      <c r="AA16975">
        <v>0</v>
      </c>
    </row>
    <row r="16976" spans="25:27">
      <c r="Y16976">
        <v>620118</v>
      </c>
      <c r="Z16976" s="31">
        <v>44744</v>
      </c>
      <c r="AA16976">
        <v>20</v>
      </c>
    </row>
    <row r="16977" spans="25:27">
      <c r="Y16977">
        <v>620118</v>
      </c>
      <c r="Z16977" s="31">
        <v>44745</v>
      </c>
      <c r="AA16977">
        <v>12</v>
      </c>
    </row>
    <row r="16978" spans="25:27">
      <c r="Y16978">
        <v>620118</v>
      </c>
      <c r="Z16978" s="31">
        <v>44746</v>
      </c>
      <c r="AA16978">
        <v>6</v>
      </c>
    </row>
    <row r="16979" spans="25:27">
      <c r="Y16979">
        <v>620118</v>
      </c>
      <c r="Z16979" s="31">
        <v>44747</v>
      </c>
      <c r="AA16979">
        <v>0</v>
      </c>
    </row>
    <row r="16980" spans="25:27">
      <c r="Y16980">
        <v>620118</v>
      </c>
      <c r="Z16980" s="31">
        <v>44748</v>
      </c>
      <c r="AA16980">
        <v>0</v>
      </c>
    </row>
    <row r="16981" spans="25:27">
      <c r="Y16981">
        <v>620118</v>
      </c>
      <c r="Z16981" s="31">
        <v>44749</v>
      </c>
      <c r="AA16981">
        <v>0</v>
      </c>
    </row>
    <row r="16982" spans="25:27">
      <c r="Y16982">
        <v>620118</v>
      </c>
      <c r="Z16982" s="31">
        <v>44750</v>
      </c>
      <c r="AA16982">
        <v>0</v>
      </c>
    </row>
    <row r="16983" spans="25:27">
      <c r="Y16983">
        <v>620118</v>
      </c>
      <c r="Z16983" s="31">
        <v>44751</v>
      </c>
      <c r="AA16983">
        <v>0</v>
      </c>
    </row>
    <row r="16984" spans="25:27">
      <c r="Y16984">
        <v>620118</v>
      </c>
      <c r="Z16984" s="31">
        <v>44752</v>
      </c>
      <c r="AA16984">
        <v>0</v>
      </c>
    </row>
    <row r="16985" spans="25:27">
      <c r="Y16985">
        <v>620118</v>
      </c>
      <c r="Z16985" s="31">
        <v>44753</v>
      </c>
      <c r="AA16985">
        <v>0</v>
      </c>
    </row>
    <row r="16986" spans="25:27">
      <c r="Y16986">
        <v>620118</v>
      </c>
      <c r="Z16986" s="31">
        <v>44754</v>
      </c>
      <c r="AA16986">
        <v>0</v>
      </c>
    </row>
    <row r="16987" spans="25:27">
      <c r="Y16987">
        <v>620118</v>
      </c>
      <c r="Z16987" s="31">
        <v>44755</v>
      </c>
      <c r="AA16987">
        <v>0</v>
      </c>
    </row>
    <row r="16988" spans="25:27">
      <c r="Y16988">
        <v>620118</v>
      </c>
      <c r="Z16988" s="31">
        <v>44756</v>
      </c>
      <c r="AA16988">
        <v>0</v>
      </c>
    </row>
    <row r="16989" spans="25:27">
      <c r="Y16989">
        <v>620118</v>
      </c>
      <c r="Z16989" s="31">
        <v>44757</v>
      </c>
      <c r="AA16989">
        <v>0</v>
      </c>
    </row>
    <row r="16990" spans="25:27">
      <c r="Y16990">
        <v>620118</v>
      </c>
      <c r="Z16990" s="31">
        <v>44758</v>
      </c>
      <c r="AA16990">
        <v>0</v>
      </c>
    </row>
    <row r="16991" spans="25:27">
      <c r="Y16991">
        <v>620118</v>
      </c>
      <c r="Z16991" s="31">
        <v>44759</v>
      </c>
      <c r="AA16991">
        <v>3</v>
      </c>
    </row>
    <row r="16992" spans="25:27">
      <c r="Y16992">
        <v>620118</v>
      </c>
      <c r="Z16992" s="31">
        <v>44760</v>
      </c>
      <c r="AA16992">
        <v>24</v>
      </c>
    </row>
    <row r="16993" spans="25:27">
      <c r="Y16993">
        <v>620118</v>
      </c>
      <c r="Z16993" s="31">
        <v>44761</v>
      </c>
      <c r="AA16993">
        <v>8</v>
      </c>
    </row>
    <row r="16994" spans="25:27">
      <c r="Y16994">
        <v>620118</v>
      </c>
      <c r="Z16994" s="31">
        <v>44762</v>
      </c>
      <c r="AA16994">
        <v>7</v>
      </c>
    </row>
    <row r="16995" spans="25:27">
      <c r="Y16995">
        <v>620118</v>
      </c>
      <c r="Z16995" s="31">
        <v>44763</v>
      </c>
      <c r="AA16995">
        <v>15</v>
      </c>
    </row>
    <row r="16996" spans="25:27">
      <c r="Y16996">
        <v>620118</v>
      </c>
      <c r="Z16996" s="31">
        <v>44764</v>
      </c>
      <c r="AA16996">
        <v>15</v>
      </c>
    </row>
    <row r="16997" spans="25:27">
      <c r="Y16997">
        <v>620118</v>
      </c>
      <c r="Z16997" s="31">
        <v>44765</v>
      </c>
      <c r="AA16997">
        <v>10</v>
      </c>
    </row>
    <row r="16998" spans="25:27">
      <c r="Y16998">
        <v>620118</v>
      </c>
      <c r="Z16998" s="31">
        <v>44766</v>
      </c>
      <c r="AA16998">
        <v>14</v>
      </c>
    </row>
    <row r="16999" spans="25:27">
      <c r="Y16999">
        <v>620118</v>
      </c>
      <c r="Z16999" s="31">
        <v>44767</v>
      </c>
      <c r="AA16999">
        <v>14</v>
      </c>
    </row>
    <row r="17000" spans="25:27">
      <c r="Y17000">
        <v>620118</v>
      </c>
      <c r="Z17000" s="31">
        <v>44768</v>
      </c>
      <c r="AA17000">
        <v>19</v>
      </c>
    </row>
    <row r="17001" spans="25:27">
      <c r="Y17001">
        <v>620118</v>
      </c>
      <c r="Z17001" s="31">
        <v>44769</v>
      </c>
      <c r="AA17001">
        <v>11</v>
      </c>
    </row>
    <row r="17002" spans="25:27">
      <c r="Y17002">
        <v>620118</v>
      </c>
      <c r="Z17002" s="31">
        <v>44770</v>
      </c>
      <c r="AA17002">
        <v>2</v>
      </c>
    </row>
    <row r="17003" spans="25:27">
      <c r="Y17003">
        <v>620118</v>
      </c>
      <c r="Z17003" s="31">
        <v>44771</v>
      </c>
      <c r="AA17003">
        <v>6</v>
      </c>
    </row>
    <row r="17004" spans="25:27">
      <c r="Y17004">
        <v>620118</v>
      </c>
      <c r="Z17004" s="31">
        <v>44772</v>
      </c>
      <c r="AA17004">
        <v>0</v>
      </c>
    </row>
    <row r="17005" spans="25:27">
      <c r="Y17005">
        <v>620118</v>
      </c>
      <c r="Z17005" s="31">
        <v>44773</v>
      </c>
      <c r="AA17005">
        <v>10</v>
      </c>
    </row>
    <row r="17006" spans="25:27">
      <c r="Y17006">
        <v>620118</v>
      </c>
      <c r="Z17006" s="31">
        <v>44774</v>
      </c>
      <c r="AA17006">
        <v>12</v>
      </c>
    </row>
    <row r="17007" spans="25:27">
      <c r="Y17007">
        <v>620118</v>
      </c>
      <c r="Z17007" s="31">
        <v>44775</v>
      </c>
      <c r="AA17007">
        <v>0</v>
      </c>
    </row>
    <row r="17008" spans="25:27">
      <c r="Y17008">
        <v>620118</v>
      </c>
      <c r="Z17008" s="31">
        <v>44776</v>
      </c>
      <c r="AA17008">
        <v>0</v>
      </c>
    </row>
    <row r="17009" spans="25:27">
      <c r="Y17009">
        <v>620118</v>
      </c>
      <c r="Z17009" s="31">
        <v>44777</v>
      </c>
      <c r="AA17009">
        <v>22</v>
      </c>
    </row>
    <row r="17010" spans="25:27">
      <c r="Y17010">
        <v>620118</v>
      </c>
      <c r="Z17010" s="31">
        <v>44778</v>
      </c>
      <c r="AA17010">
        <v>0</v>
      </c>
    </row>
    <row r="17011" spans="25:27">
      <c r="Y17011">
        <v>620118</v>
      </c>
      <c r="Z17011" s="31">
        <v>44779</v>
      </c>
      <c r="AA17011">
        <v>0</v>
      </c>
    </row>
    <row r="17012" spans="25:27">
      <c r="Y17012">
        <v>620118</v>
      </c>
      <c r="Z17012" s="31">
        <v>44780</v>
      </c>
      <c r="AA17012">
        <v>0</v>
      </c>
    </row>
    <row r="17013" spans="25:27">
      <c r="Y17013">
        <v>620118</v>
      </c>
      <c r="Z17013" s="31">
        <v>44781</v>
      </c>
      <c r="AA17013">
        <v>0</v>
      </c>
    </row>
    <row r="17014" spans="25:27">
      <c r="Y17014">
        <v>620118</v>
      </c>
      <c r="Z17014" s="31">
        <v>44782</v>
      </c>
      <c r="AA17014">
        <v>0</v>
      </c>
    </row>
    <row r="17015" spans="25:27">
      <c r="Y17015">
        <v>620118</v>
      </c>
      <c r="Z17015" s="31">
        <v>44783</v>
      </c>
      <c r="AA17015">
        <v>0</v>
      </c>
    </row>
    <row r="17016" spans="25:27">
      <c r="Y17016">
        <v>620118</v>
      </c>
      <c r="Z17016" s="31">
        <v>44784</v>
      </c>
      <c r="AA17016">
        <v>0</v>
      </c>
    </row>
    <row r="17017" spans="25:27">
      <c r="Y17017">
        <v>620118</v>
      </c>
      <c r="Z17017" s="31">
        <v>44785</v>
      </c>
      <c r="AA17017">
        <v>2</v>
      </c>
    </row>
    <row r="17018" spans="25:27">
      <c r="Y17018">
        <v>620118</v>
      </c>
      <c r="Z17018" s="31">
        <v>44786</v>
      </c>
      <c r="AA17018">
        <v>0</v>
      </c>
    </row>
    <row r="17019" spans="25:27">
      <c r="Y17019">
        <v>620118</v>
      </c>
      <c r="Z17019" s="31">
        <v>44787</v>
      </c>
      <c r="AA17019">
        <v>9</v>
      </c>
    </row>
    <row r="17020" spans="25:27">
      <c r="Y17020">
        <v>620118</v>
      </c>
      <c r="Z17020" s="31">
        <v>44788</v>
      </c>
      <c r="AA17020">
        <v>18</v>
      </c>
    </row>
    <row r="17021" spans="25:27">
      <c r="Y17021">
        <v>620118</v>
      </c>
      <c r="Z17021" s="31">
        <v>44789</v>
      </c>
      <c r="AA17021">
        <v>13</v>
      </c>
    </row>
    <row r="17022" spans="25:27">
      <c r="Y17022">
        <v>620118</v>
      </c>
      <c r="Z17022" s="31">
        <v>44790</v>
      </c>
      <c r="AA17022">
        <v>19</v>
      </c>
    </row>
    <row r="17023" spans="25:27">
      <c r="Y17023">
        <v>620118</v>
      </c>
      <c r="Z17023" s="31">
        <v>44791</v>
      </c>
      <c r="AA17023">
        <v>0</v>
      </c>
    </row>
    <row r="17024" spans="25:27">
      <c r="Y17024">
        <v>620118</v>
      </c>
      <c r="Z17024" s="31">
        <v>44792</v>
      </c>
      <c r="AA17024">
        <v>0</v>
      </c>
    </row>
    <row r="17025" spans="25:27">
      <c r="Y17025">
        <v>620118</v>
      </c>
      <c r="Z17025" s="31">
        <v>44793</v>
      </c>
      <c r="AA17025">
        <v>20</v>
      </c>
    </row>
    <row r="17026" spans="25:27">
      <c r="Y17026">
        <v>620118</v>
      </c>
      <c r="Z17026" s="31">
        <v>44794</v>
      </c>
      <c r="AA17026">
        <v>19</v>
      </c>
    </row>
    <row r="17027" spans="25:27">
      <c r="Y17027">
        <v>620118</v>
      </c>
      <c r="Z17027" s="31">
        <v>44795</v>
      </c>
      <c r="AA17027">
        <v>0</v>
      </c>
    </row>
    <row r="17028" spans="25:27">
      <c r="Y17028">
        <v>620118</v>
      </c>
      <c r="Z17028" s="31">
        <v>44796</v>
      </c>
      <c r="AA17028">
        <v>20</v>
      </c>
    </row>
    <row r="17029" spans="25:27">
      <c r="Y17029">
        <v>620118</v>
      </c>
      <c r="Z17029" s="31">
        <v>44797</v>
      </c>
      <c r="AA17029">
        <v>19</v>
      </c>
    </row>
    <row r="17030" spans="25:27">
      <c r="Y17030">
        <v>620118</v>
      </c>
      <c r="Z17030" s="31">
        <v>44798</v>
      </c>
      <c r="AA17030">
        <v>18</v>
      </c>
    </row>
    <row r="17031" spans="25:27">
      <c r="Y17031">
        <v>620118</v>
      </c>
      <c r="Z17031" s="31">
        <v>44799</v>
      </c>
      <c r="AA17031">
        <v>12</v>
      </c>
    </row>
    <row r="17032" spans="25:27">
      <c r="Y17032">
        <v>620118</v>
      </c>
      <c r="Z17032" s="31">
        <v>44800</v>
      </c>
      <c r="AA17032">
        <v>19</v>
      </c>
    </row>
    <row r="17033" spans="25:27">
      <c r="Y17033">
        <v>620118</v>
      </c>
      <c r="Z17033" s="31">
        <v>44801</v>
      </c>
      <c r="AA17033">
        <v>0</v>
      </c>
    </row>
    <row r="17034" spans="25:27">
      <c r="Y17034">
        <v>620118</v>
      </c>
      <c r="Z17034" s="31">
        <v>44802</v>
      </c>
      <c r="AA17034">
        <v>10</v>
      </c>
    </row>
    <row r="17035" spans="25:27">
      <c r="Y17035">
        <v>620118</v>
      </c>
      <c r="Z17035" s="31">
        <v>44803</v>
      </c>
      <c r="AA17035">
        <v>1</v>
      </c>
    </row>
    <row r="17036" spans="25:27">
      <c r="Y17036">
        <v>620118</v>
      </c>
      <c r="Z17036" s="31">
        <v>44804</v>
      </c>
      <c r="AA17036">
        <v>0</v>
      </c>
    </row>
    <row r="17037" spans="25:27">
      <c r="Y17037">
        <v>620118</v>
      </c>
      <c r="Z17037" s="31">
        <v>44805</v>
      </c>
      <c r="AA17037">
        <v>0</v>
      </c>
    </row>
    <row r="17038" spans="25:27">
      <c r="Y17038">
        <v>620118</v>
      </c>
      <c r="Z17038" s="31">
        <v>44806</v>
      </c>
      <c r="AA17038">
        <v>0</v>
      </c>
    </row>
    <row r="17039" spans="25:27">
      <c r="Y17039">
        <v>620118</v>
      </c>
      <c r="Z17039" s="31">
        <v>44807</v>
      </c>
      <c r="AA17039">
        <v>0</v>
      </c>
    </row>
    <row r="17040" spans="25:27">
      <c r="Y17040">
        <v>620118</v>
      </c>
      <c r="Z17040" s="31">
        <v>44808</v>
      </c>
      <c r="AA17040">
        <v>0</v>
      </c>
    </row>
    <row r="17041" spans="25:27">
      <c r="Y17041">
        <v>620118</v>
      </c>
      <c r="Z17041" s="31">
        <v>44809</v>
      </c>
      <c r="AA17041">
        <v>0</v>
      </c>
    </row>
    <row r="17042" spans="25:27">
      <c r="Y17042">
        <v>620118</v>
      </c>
      <c r="Z17042" s="31">
        <v>44810</v>
      </c>
      <c r="AA17042">
        <v>0</v>
      </c>
    </row>
    <row r="17043" spans="25:27">
      <c r="Y17043">
        <v>620118</v>
      </c>
      <c r="Z17043" s="31">
        <v>44811</v>
      </c>
      <c r="AA17043">
        <v>0</v>
      </c>
    </row>
    <row r="17044" spans="25:27">
      <c r="Y17044">
        <v>620118</v>
      </c>
      <c r="Z17044" s="31">
        <v>44812</v>
      </c>
      <c r="AA17044">
        <v>0</v>
      </c>
    </row>
    <row r="17045" spans="25:27">
      <c r="Y17045">
        <v>620118</v>
      </c>
      <c r="Z17045" s="31">
        <v>44813</v>
      </c>
      <c r="AA17045">
        <v>0</v>
      </c>
    </row>
    <row r="17046" spans="25:27">
      <c r="Y17046">
        <v>620118</v>
      </c>
      <c r="Z17046" s="31">
        <v>44814</v>
      </c>
      <c r="AA17046">
        <v>13</v>
      </c>
    </row>
    <row r="17047" spans="25:27">
      <c r="Y17047">
        <v>620118</v>
      </c>
      <c r="Z17047" s="31">
        <v>44815</v>
      </c>
      <c r="AA17047">
        <v>0</v>
      </c>
    </row>
    <row r="17048" spans="25:27">
      <c r="Y17048">
        <v>620118</v>
      </c>
      <c r="Z17048" s="31">
        <v>44816</v>
      </c>
      <c r="AA17048">
        <v>0</v>
      </c>
    </row>
    <row r="17049" spans="25:27">
      <c r="Y17049">
        <v>620118</v>
      </c>
      <c r="Z17049" s="31">
        <v>44817</v>
      </c>
      <c r="AA17049">
        <v>0</v>
      </c>
    </row>
    <row r="17050" spans="25:27">
      <c r="Y17050">
        <v>620118</v>
      </c>
      <c r="Z17050" s="31">
        <v>44818</v>
      </c>
      <c r="AA17050">
        <v>0</v>
      </c>
    </row>
    <row r="17051" spans="25:27">
      <c r="Y17051">
        <v>620118</v>
      </c>
      <c r="Z17051" s="31">
        <v>44819</v>
      </c>
      <c r="AA17051">
        <v>3</v>
      </c>
    </row>
    <row r="17052" spans="25:27">
      <c r="Y17052">
        <v>620118</v>
      </c>
      <c r="Z17052" s="31">
        <v>44820</v>
      </c>
      <c r="AA17052">
        <v>0</v>
      </c>
    </row>
    <row r="17053" spans="25:27">
      <c r="Y17053">
        <v>620118</v>
      </c>
      <c r="Z17053" s="31">
        <v>44821</v>
      </c>
      <c r="AA17053">
        <v>13</v>
      </c>
    </row>
    <row r="17054" spans="25:27">
      <c r="Y17054">
        <v>620118</v>
      </c>
      <c r="Z17054" s="31">
        <v>44822</v>
      </c>
      <c r="AA17054">
        <v>19</v>
      </c>
    </row>
    <row r="17055" spans="25:27">
      <c r="Y17055">
        <v>620118</v>
      </c>
      <c r="Z17055" s="31">
        <v>44823</v>
      </c>
      <c r="AA17055">
        <v>16</v>
      </c>
    </row>
    <row r="17056" spans="25:27">
      <c r="Y17056">
        <v>620118</v>
      </c>
      <c r="Z17056" s="31">
        <v>44824</v>
      </c>
      <c r="AA17056">
        <v>19</v>
      </c>
    </row>
    <row r="17057" spans="25:27">
      <c r="Y17057">
        <v>620118</v>
      </c>
      <c r="Z17057" s="31">
        <v>44825</v>
      </c>
      <c r="AA17057">
        <v>7</v>
      </c>
    </row>
    <row r="17058" spans="25:27">
      <c r="Y17058">
        <v>620118</v>
      </c>
      <c r="Z17058" s="31">
        <v>44826</v>
      </c>
      <c r="AA17058">
        <v>14</v>
      </c>
    </row>
    <row r="17059" spans="25:27">
      <c r="Y17059">
        <v>620118</v>
      </c>
      <c r="Z17059" s="31">
        <v>44827</v>
      </c>
      <c r="AA17059">
        <v>21</v>
      </c>
    </row>
    <row r="17060" spans="25:27">
      <c r="Y17060">
        <v>620118</v>
      </c>
      <c r="Z17060" s="31">
        <v>44828</v>
      </c>
      <c r="AA17060">
        <v>4</v>
      </c>
    </row>
    <row r="17061" spans="25:27">
      <c r="Y17061">
        <v>620118</v>
      </c>
      <c r="Z17061" s="31">
        <v>44829</v>
      </c>
      <c r="AA17061">
        <v>9</v>
      </c>
    </row>
    <row r="17062" spans="25:27">
      <c r="Y17062">
        <v>620118</v>
      </c>
      <c r="Z17062" s="31">
        <v>44830</v>
      </c>
      <c r="AA17062">
        <v>12</v>
      </c>
    </row>
    <row r="17063" spans="25:27">
      <c r="Y17063">
        <v>620118</v>
      </c>
      <c r="Z17063" s="31">
        <v>44831</v>
      </c>
      <c r="AA17063">
        <v>6</v>
      </c>
    </row>
    <row r="17064" spans="25:27">
      <c r="Y17064">
        <v>620118</v>
      </c>
      <c r="Z17064" s="31">
        <v>44832</v>
      </c>
      <c r="AA17064">
        <v>20</v>
      </c>
    </row>
    <row r="17065" spans="25:27">
      <c r="Y17065">
        <v>620118</v>
      </c>
      <c r="Z17065" s="31">
        <v>44833</v>
      </c>
      <c r="AA17065">
        <v>10</v>
      </c>
    </row>
    <row r="17066" spans="25:27">
      <c r="Y17066">
        <v>620118</v>
      </c>
      <c r="Z17066" s="31">
        <v>44834</v>
      </c>
      <c r="AA17066">
        <v>0</v>
      </c>
    </row>
    <row r="17067" spans="25:27">
      <c r="Y17067">
        <v>620118</v>
      </c>
      <c r="Z17067" s="31">
        <v>44835</v>
      </c>
      <c r="AA17067">
        <v>22</v>
      </c>
    </row>
    <row r="17068" spans="25:27">
      <c r="Y17068">
        <v>620118</v>
      </c>
      <c r="Z17068" s="31">
        <v>44836</v>
      </c>
      <c r="AA17068">
        <v>17</v>
      </c>
    </row>
    <row r="17069" spans="25:27">
      <c r="Y17069">
        <v>620118</v>
      </c>
      <c r="Z17069" s="31">
        <v>44837</v>
      </c>
      <c r="AA17069">
        <v>0</v>
      </c>
    </row>
    <row r="17070" spans="25:27">
      <c r="Y17070">
        <v>620118</v>
      </c>
      <c r="Z17070" s="31">
        <v>44838</v>
      </c>
      <c r="AA17070">
        <v>6</v>
      </c>
    </row>
    <row r="17071" spans="25:27">
      <c r="Y17071">
        <v>620118</v>
      </c>
      <c r="Z17071" s="31">
        <v>44839</v>
      </c>
      <c r="AA17071">
        <v>11</v>
      </c>
    </row>
    <row r="17072" spans="25:27">
      <c r="Y17072">
        <v>620118</v>
      </c>
      <c r="Z17072" s="31">
        <v>44840</v>
      </c>
      <c r="AA17072">
        <v>18</v>
      </c>
    </row>
    <row r="17073" spans="25:27">
      <c r="Y17073">
        <v>620118</v>
      </c>
      <c r="Z17073" s="31">
        <v>44841</v>
      </c>
      <c r="AA17073">
        <v>8</v>
      </c>
    </row>
    <row r="17074" spans="25:27">
      <c r="Y17074">
        <v>620118</v>
      </c>
      <c r="Z17074" s="31">
        <v>44842</v>
      </c>
      <c r="AA17074">
        <v>6</v>
      </c>
    </row>
    <row r="17075" spans="25:27">
      <c r="Y17075">
        <v>620118</v>
      </c>
      <c r="Z17075" s="31">
        <v>44843</v>
      </c>
      <c r="AA17075">
        <v>15</v>
      </c>
    </row>
    <row r="17076" spans="25:27">
      <c r="Y17076">
        <v>620118</v>
      </c>
      <c r="Z17076" s="31">
        <v>44844</v>
      </c>
      <c r="AA17076">
        <v>10</v>
      </c>
    </row>
    <row r="17077" spans="25:27">
      <c r="Y17077">
        <v>620118</v>
      </c>
      <c r="Z17077" s="31">
        <v>44845</v>
      </c>
      <c r="AA17077">
        <v>21</v>
      </c>
    </row>
    <row r="17078" spans="25:27">
      <c r="Y17078">
        <v>620118</v>
      </c>
      <c r="Z17078" s="31">
        <v>44846</v>
      </c>
      <c r="AA17078">
        <v>8</v>
      </c>
    </row>
    <row r="17079" spans="25:27">
      <c r="Y17079">
        <v>620118</v>
      </c>
      <c r="Z17079" s="31">
        <v>44847</v>
      </c>
      <c r="AA17079">
        <v>17</v>
      </c>
    </row>
    <row r="17080" spans="25:27">
      <c r="Y17080">
        <v>620118</v>
      </c>
      <c r="Z17080" s="31">
        <v>44848</v>
      </c>
      <c r="AA17080">
        <v>21</v>
      </c>
    </row>
    <row r="17081" spans="25:27">
      <c r="Y17081">
        <v>620118</v>
      </c>
      <c r="Z17081" s="31">
        <v>44849</v>
      </c>
      <c r="AA17081">
        <v>13</v>
      </c>
    </row>
    <row r="17082" spans="25:27">
      <c r="Y17082">
        <v>620118</v>
      </c>
      <c r="Z17082" s="31">
        <v>44850</v>
      </c>
      <c r="AA17082">
        <v>8</v>
      </c>
    </row>
    <row r="17083" spans="25:27">
      <c r="Y17083">
        <v>620118</v>
      </c>
      <c r="Z17083" s="31">
        <v>44851</v>
      </c>
      <c r="AA17083">
        <v>0</v>
      </c>
    </row>
    <row r="17084" spans="25:27">
      <c r="Y17084">
        <v>620118</v>
      </c>
      <c r="Z17084" s="31">
        <v>44852</v>
      </c>
      <c r="AA17084">
        <v>6</v>
      </c>
    </row>
    <row r="17085" spans="25:27">
      <c r="Y17085">
        <v>620118</v>
      </c>
      <c r="Z17085" s="31">
        <v>44853</v>
      </c>
      <c r="AA17085">
        <v>18</v>
      </c>
    </row>
    <row r="17086" spans="25:27">
      <c r="Y17086">
        <v>620118</v>
      </c>
      <c r="Z17086" s="31">
        <v>44854</v>
      </c>
      <c r="AA17086">
        <v>17</v>
      </c>
    </row>
    <row r="17087" spans="25:27">
      <c r="Y17087">
        <v>620118</v>
      </c>
      <c r="Z17087" s="31">
        <v>44855</v>
      </c>
      <c r="AA17087">
        <v>15</v>
      </c>
    </row>
    <row r="17088" spans="25:27">
      <c r="Y17088">
        <v>620118</v>
      </c>
      <c r="Z17088" s="31">
        <v>44856</v>
      </c>
      <c r="AA17088">
        <v>6</v>
      </c>
    </row>
    <row r="17089" spans="25:27">
      <c r="Y17089">
        <v>620118</v>
      </c>
      <c r="Z17089" s="31">
        <v>44857</v>
      </c>
      <c r="AA17089">
        <v>13</v>
      </c>
    </row>
    <row r="17090" spans="25:27">
      <c r="Y17090">
        <v>620118</v>
      </c>
      <c r="Z17090" s="31">
        <v>44858</v>
      </c>
      <c r="AA17090">
        <v>9</v>
      </c>
    </row>
    <row r="17091" spans="25:27">
      <c r="Y17091">
        <v>620118</v>
      </c>
      <c r="Z17091" s="31">
        <v>44859</v>
      </c>
      <c r="AA17091">
        <v>12</v>
      </c>
    </row>
    <row r="17092" spans="25:27">
      <c r="Y17092">
        <v>620118</v>
      </c>
      <c r="Z17092" s="31">
        <v>44860</v>
      </c>
      <c r="AA17092">
        <v>14</v>
      </c>
    </row>
    <row r="17093" spans="25:27">
      <c r="Y17093">
        <v>620118</v>
      </c>
      <c r="Z17093" s="31">
        <v>44861</v>
      </c>
      <c r="AA17093">
        <v>12</v>
      </c>
    </row>
    <row r="17094" spans="25:27">
      <c r="Y17094">
        <v>620118</v>
      </c>
      <c r="Z17094" s="31">
        <v>44862</v>
      </c>
      <c r="AA17094">
        <v>12</v>
      </c>
    </row>
    <row r="17095" spans="25:27">
      <c r="Y17095">
        <v>620118</v>
      </c>
      <c r="Z17095" s="31">
        <v>44863</v>
      </c>
      <c r="AA17095">
        <v>10</v>
      </c>
    </row>
    <row r="17096" spans="25:27">
      <c r="Y17096">
        <v>620118</v>
      </c>
      <c r="Z17096" s="31">
        <v>44864</v>
      </c>
      <c r="AA17096">
        <v>9</v>
      </c>
    </row>
    <row r="17097" spans="25:27">
      <c r="Y17097">
        <v>620118</v>
      </c>
      <c r="Z17097" s="31">
        <v>44865</v>
      </c>
      <c r="AA17097">
        <v>6</v>
      </c>
    </row>
    <row r="17098" spans="25:27">
      <c r="Y17098">
        <v>620118</v>
      </c>
      <c r="Z17098" s="31">
        <v>44866</v>
      </c>
      <c r="AA17098">
        <v>10</v>
      </c>
    </row>
    <row r="17099" spans="25:27">
      <c r="Y17099">
        <v>620118</v>
      </c>
      <c r="Z17099" s="31">
        <v>44867</v>
      </c>
      <c r="AA17099">
        <v>6</v>
      </c>
    </row>
    <row r="17100" spans="25:27">
      <c r="Y17100">
        <v>620118</v>
      </c>
      <c r="Z17100" s="31">
        <v>44868</v>
      </c>
      <c r="AA17100">
        <v>0</v>
      </c>
    </row>
    <row r="17101" spans="25:27">
      <c r="Y17101">
        <v>620118</v>
      </c>
      <c r="Z17101" s="31">
        <v>44869</v>
      </c>
      <c r="AA17101">
        <v>0</v>
      </c>
    </row>
    <row r="17102" spans="25:27">
      <c r="Y17102">
        <v>620118</v>
      </c>
      <c r="Z17102" s="31">
        <v>44870</v>
      </c>
      <c r="AA17102">
        <v>0</v>
      </c>
    </row>
    <row r="17103" spans="25:27">
      <c r="Y17103">
        <v>620118</v>
      </c>
      <c r="Z17103" s="31">
        <v>44871</v>
      </c>
      <c r="AA17103">
        <v>0</v>
      </c>
    </row>
    <row r="17104" spans="25:27">
      <c r="Y17104">
        <v>620118</v>
      </c>
      <c r="Z17104" s="31">
        <v>44872</v>
      </c>
      <c r="AA17104">
        <v>0</v>
      </c>
    </row>
    <row r="17105" spans="25:27">
      <c r="Y17105">
        <v>620118</v>
      </c>
      <c r="Z17105" s="31">
        <v>44873</v>
      </c>
      <c r="AA17105">
        <v>0</v>
      </c>
    </row>
    <row r="17106" spans="25:27">
      <c r="Y17106">
        <v>620118</v>
      </c>
      <c r="Z17106" s="31">
        <v>44874</v>
      </c>
      <c r="AA17106">
        <v>5</v>
      </c>
    </row>
    <row r="17107" spans="25:27">
      <c r="Y17107">
        <v>620118</v>
      </c>
      <c r="Z17107" s="31">
        <v>44875</v>
      </c>
      <c r="AA17107">
        <v>15</v>
      </c>
    </row>
    <row r="17108" spans="25:27">
      <c r="Y17108">
        <v>620118</v>
      </c>
      <c r="Z17108" s="31">
        <v>44876</v>
      </c>
      <c r="AA17108">
        <v>13</v>
      </c>
    </row>
    <row r="17109" spans="25:27">
      <c r="Y17109">
        <v>620118</v>
      </c>
      <c r="Z17109" s="31">
        <v>44877</v>
      </c>
      <c r="AA17109">
        <v>14</v>
      </c>
    </row>
    <row r="17110" spans="25:27">
      <c r="Y17110">
        <v>620118</v>
      </c>
      <c r="Z17110" s="31">
        <v>44878</v>
      </c>
      <c r="AA17110">
        <v>0</v>
      </c>
    </row>
    <row r="17111" spans="25:27">
      <c r="Y17111">
        <v>620118</v>
      </c>
      <c r="Z17111" s="31">
        <v>44879</v>
      </c>
      <c r="AA17111">
        <v>0</v>
      </c>
    </row>
    <row r="17112" spans="25:27">
      <c r="Y17112">
        <v>620118</v>
      </c>
      <c r="Z17112" s="31">
        <v>44880</v>
      </c>
      <c r="AA17112">
        <v>13</v>
      </c>
    </row>
    <row r="17113" spans="25:27">
      <c r="Y17113">
        <v>620118</v>
      </c>
      <c r="Z17113" s="31">
        <v>44881</v>
      </c>
      <c r="AA17113">
        <v>5</v>
      </c>
    </row>
    <row r="17114" spans="25:27">
      <c r="Y17114">
        <v>620118</v>
      </c>
      <c r="Z17114" s="31">
        <v>44882</v>
      </c>
      <c r="AA17114">
        <v>0</v>
      </c>
    </row>
    <row r="17115" spans="25:27">
      <c r="Y17115">
        <v>620118</v>
      </c>
      <c r="Z17115" s="31">
        <v>44883</v>
      </c>
      <c r="AA17115">
        <v>0</v>
      </c>
    </row>
    <row r="17116" spans="25:27">
      <c r="Y17116">
        <v>620118</v>
      </c>
      <c r="Z17116" s="31">
        <v>44884</v>
      </c>
      <c r="AA17116">
        <v>3</v>
      </c>
    </row>
    <row r="17117" spans="25:27">
      <c r="Y17117">
        <v>620118</v>
      </c>
      <c r="Z17117" s="31">
        <v>44885</v>
      </c>
      <c r="AA17117">
        <v>0</v>
      </c>
    </row>
    <row r="17118" spans="25:27">
      <c r="Y17118">
        <v>620118</v>
      </c>
      <c r="Z17118" s="31">
        <v>44886</v>
      </c>
      <c r="AA17118">
        <v>0</v>
      </c>
    </row>
    <row r="17119" spans="25:27">
      <c r="Y17119">
        <v>620118</v>
      </c>
      <c r="Z17119" s="31">
        <v>44887</v>
      </c>
      <c r="AA17119">
        <v>0</v>
      </c>
    </row>
    <row r="17120" spans="25:27">
      <c r="Y17120">
        <v>620118</v>
      </c>
      <c r="Z17120" s="31">
        <v>44888</v>
      </c>
      <c r="AA17120">
        <v>5</v>
      </c>
    </row>
    <row r="17121" spans="25:27">
      <c r="Y17121">
        <v>620118</v>
      </c>
      <c r="Z17121" s="31">
        <v>44889</v>
      </c>
      <c r="AA17121">
        <v>3</v>
      </c>
    </row>
    <row r="17122" spans="25:27">
      <c r="Y17122">
        <v>620118</v>
      </c>
      <c r="Z17122" s="31">
        <v>44890</v>
      </c>
      <c r="AA17122">
        <v>15</v>
      </c>
    </row>
    <row r="17123" spans="25:27">
      <c r="Y17123">
        <v>620118</v>
      </c>
      <c r="Z17123" s="31">
        <v>44891</v>
      </c>
      <c r="AA17123">
        <v>7</v>
      </c>
    </row>
    <row r="17124" spans="25:27">
      <c r="Y17124">
        <v>620118</v>
      </c>
      <c r="Z17124" s="31">
        <v>44892</v>
      </c>
      <c r="AA17124">
        <v>6</v>
      </c>
    </row>
    <row r="17125" spans="25:27">
      <c r="Y17125">
        <v>620118</v>
      </c>
      <c r="Z17125" s="31">
        <v>44893</v>
      </c>
      <c r="AA17125">
        <v>12</v>
      </c>
    </row>
    <row r="17126" spans="25:27">
      <c r="Y17126">
        <v>620118</v>
      </c>
      <c r="Z17126" s="31">
        <v>44894</v>
      </c>
      <c r="AA17126">
        <v>18</v>
      </c>
    </row>
    <row r="17127" spans="25:27">
      <c r="Y17127">
        <v>620118</v>
      </c>
      <c r="Z17127" s="31">
        <v>44895</v>
      </c>
      <c r="AA17127">
        <v>10</v>
      </c>
    </row>
    <row r="17128" spans="25:27">
      <c r="Y17128">
        <v>620118</v>
      </c>
      <c r="Z17128" s="31">
        <v>44896</v>
      </c>
      <c r="AA17128">
        <v>9</v>
      </c>
    </row>
    <row r="17129" spans="25:27">
      <c r="Y17129">
        <v>620118</v>
      </c>
      <c r="Z17129" s="31">
        <v>44897</v>
      </c>
      <c r="AA17129">
        <v>8</v>
      </c>
    </row>
    <row r="17130" spans="25:27">
      <c r="Y17130">
        <v>620118</v>
      </c>
      <c r="Z17130" s="31">
        <v>44898</v>
      </c>
      <c r="AA17130">
        <v>9</v>
      </c>
    </row>
    <row r="17131" spans="25:27">
      <c r="Y17131">
        <v>620118</v>
      </c>
      <c r="Z17131" s="31">
        <v>44899</v>
      </c>
      <c r="AA17131">
        <v>17</v>
      </c>
    </row>
    <row r="17132" spans="25:27">
      <c r="Y17132">
        <v>620118</v>
      </c>
      <c r="Z17132" s="31">
        <v>44900</v>
      </c>
      <c r="AA17132">
        <v>0</v>
      </c>
    </row>
    <row r="17133" spans="25:27">
      <c r="Y17133">
        <v>620118</v>
      </c>
      <c r="Z17133" s="31">
        <v>44901</v>
      </c>
      <c r="AA17133">
        <v>21</v>
      </c>
    </row>
    <row r="17134" spans="25:27">
      <c r="Y17134">
        <v>620118</v>
      </c>
      <c r="Z17134" s="31">
        <v>44902</v>
      </c>
      <c r="AA17134">
        <v>10</v>
      </c>
    </row>
    <row r="17135" spans="25:27">
      <c r="Y17135">
        <v>620118</v>
      </c>
      <c r="Z17135" s="31">
        <v>44903</v>
      </c>
      <c r="AA17135">
        <v>0</v>
      </c>
    </row>
    <row r="17136" spans="25:27">
      <c r="Y17136">
        <v>620118</v>
      </c>
      <c r="Z17136" s="31">
        <v>44904</v>
      </c>
      <c r="AA17136">
        <v>0</v>
      </c>
    </row>
    <row r="17137" spans="25:27">
      <c r="Y17137">
        <v>620118</v>
      </c>
      <c r="Z17137" s="31">
        <v>44905</v>
      </c>
      <c r="AA17137">
        <v>9</v>
      </c>
    </row>
    <row r="17138" spans="25:27">
      <c r="Y17138">
        <v>620118</v>
      </c>
      <c r="Z17138" s="31">
        <v>44906</v>
      </c>
      <c r="AA17138">
        <v>13</v>
      </c>
    </row>
    <row r="17139" spans="25:27">
      <c r="Y17139">
        <v>620118</v>
      </c>
      <c r="Z17139" s="31">
        <v>44907</v>
      </c>
      <c r="AA17139">
        <v>13</v>
      </c>
    </row>
    <row r="17140" spans="25:27">
      <c r="Y17140">
        <v>620118</v>
      </c>
      <c r="Z17140" s="31">
        <v>44908</v>
      </c>
      <c r="AA17140">
        <v>20</v>
      </c>
    </row>
    <row r="17141" spans="25:27">
      <c r="Y17141">
        <v>620118</v>
      </c>
      <c r="Z17141" s="31">
        <v>44909</v>
      </c>
      <c r="AA17141">
        <v>17</v>
      </c>
    </row>
    <row r="17142" spans="25:27">
      <c r="Y17142">
        <v>620118</v>
      </c>
      <c r="Z17142" s="31">
        <v>44910</v>
      </c>
      <c r="AA17142">
        <v>5</v>
      </c>
    </row>
    <row r="17143" spans="25:27">
      <c r="Y17143">
        <v>620118</v>
      </c>
      <c r="Z17143" s="31">
        <v>44911</v>
      </c>
      <c r="AA17143">
        <v>8</v>
      </c>
    </row>
    <row r="17144" spans="25:27">
      <c r="Y17144">
        <v>620118</v>
      </c>
      <c r="Z17144" s="31">
        <v>44912</v>
      </c>
      <c r="AA17144">
        <v>18</v>
      </c>
    </row>
    <row r="17145" spans="25:27">
      <c r="Y17145">
        <v>620118</v>
      </c>
      <c r="Z17145" s="31">
        <v>44913</v>
      </c>
      <c r="AA17145">
        <v>17</v>
      </c>
    </row>
    <row r="17146" spans="25:27">
      <c r="Y17146">
        <v>620118</v>
      </c>
      <c r="Z17146" s="31">
        <v>44914</v>
      </c>
      <c r="AA17146">
        <v>0</v>
      </c>
    </row>
    <row r="17147" spans="25:27">
      <c r="Y17147">
        <v>620118</v>
      </c>
      <c r="Z17147" s="31">
        <v>44915</v>
      </c>
      <c r="AA17147">
        <v>0</v>
      </c>
    </row>
    <row r="17148" spans="25:27">
      <c r="Y17148">
        <v>620118</v>
      </c>
      <c r="Z17148" s="31">
        <v>44916</v>
      </c>
      <c r="AA17148">
        <v>0</v>
      </c>
    </row>
    <row r="17149" spans="25:27">
      <c r="Y17149">
        <v>620118</v>
      </c>
      <c r="Z17149" s="31">
        <v>44917</v>
      </c>
      <c r="AA17149">
        <v>0</v>
      </c>
    </row>
    <row r="17150" spans="25:27">
      <c r="Y17150">
        <v>620118</v>
      </c>
      <c r="Z17150" s="31">
        <v>44918</v>
      </c>
      <c r="AA17150">
        <v>0</v>
      </c>
    </row>
    <row r="17151" spans="25:27">
      <c r="Y17151">
        <v>620118</v>
      </c>
      <c r="Z17151" s="31">
        <v>44919</v>
      </c>
      <c r="AA17151">
        <v>0</v>
      </c>
    </row>
    <row r="17152" spans="25:27">
      <c r="Y17152">
        <v>620118</v>
      </c>
      <c r="Z17152" s="31">
        <v>44920</v>
      </c>
      <c r="AA17152">
        <v>6</v>
      </c>
    </row>
    <row r="17153" spans="25:27">
      <c r="Y17153">
        <v>620118</v>
      </c>
      <c r="Z17153" s="31">
        <v>44921</v>
      </c>
      <c r="AA17153">
        <v>0</v>
      </c>
    </row>
    <row r="17154" spans="25:27">
      <c r="Y17154">
        <v>620118</v>
      </c>
      <c r="Z17154" s="31">
        <v>44922</v>
      </c>
      <c r="AA17154">
        <v>11</v>
      </c>
    </row>
    <row r="17155" spans="25:27">
      <c r="Y17155">
        <v>620118</v>
      </c>
      <c r="Z17155" s="31">
        <v>44923</v>
      </c>
      <c r="AA17155">
        <v>7</v>
      </c>
    </row>
    <row r="17156" spans="25:27">
      <c r="Y17156">
        <v>620118</v>
      </c>
      <c r="Z17156" s="31">
        <v>44924</v>
      </c>
      <c r="AA17156">
        <v>7</v>
      </c>
    </row>
    <row r="17157" spans="25:27">
      <c r="Y17157">
        <v>620118</v>
      </c>
      <c r="Z17157" s="31">
        <v>44925</v>
      </c>
      <c r="AA17157">
        <v>0</v>
      </c>
    </row>
    <row r="17158" spans="25:27">
      <c r="Y17158">
        <v>620118</v>
      </c>
      <c r="Z17158" s="31">
        <v>44926</v>
      </c>
      <c r="AA17158">
        <v>0</v>
      </c>
    </row>
    <row r="17159" spans="25:27">
      <c r="Y17159">
        <v>620118</v>
      </c>
      <c r="Z17159" s="31">
        <v>44927</v>
      </c>
      <c r="AA17159">
        <v>0</v>
      </c>
    </row>
    <row r="17160" spans="25:27">
      <c r="Y17160">
        <v>620118</v>
      </c>
      <c r="Z17160" s="31">
        <v>44928</v>
      </c>
      <c r="AA17160">
        <v>0</v>
      </c>
    </row>
    <row r="17161" spans="25:27">
      <c r="Y17161">
        <v>620118</v>
      </c>
      <c r="Z17161" s="31">
        <v>44929</v>
      </c>
      <c r="AA17161">
        <v>0</v>
      </c>
    </row>
    <row r="17162" spans="25:27">
      <c r="Y17162">
        <v>620118</v>
      </c>
      <c r="Z17162" s="31">
        <v>44930</v>
      </c>
      <c r="AA17162">
        <v>0</v>
      </c>
    </row>
    <row r="17163" spans="25:27">
      <c r="Y17163">
        <v>620118</v>
      </c>
      <c r="Z17163" s="31">
        <v>44931</v>
      </c>
      <c r="AA17163">
        <v>0</v>
      </c>
    </row>
    <row r="17164" spans="25:27">
      <c r="Y17164">
        <v>620118</v>
      </c>
      <c r="Z17164" s="31">
        <v>44932</v>
      </c>
      <c r="AA17164">
        <v>0</v>
      </c>
    </row>
    <row r="17165" spans="25:27">
      <c r="Y17165">
        <v>620118</v>
      </c>
      <c r="Z17165" s="31">
        <v>44933</v>
      </c>
      <c r="AA17165">
        <v>0</v>
      </c>
    </row>
    <row r="17166" spans="25:27">
      <c r="Y17166">
        <v>620118</v>
      </c>
      <c r="Z17166" s="31">
        <v>44934</v>
      </c>
      <c r="AA17166">
        <v>0</v>
      </c>
    </row>
    <row r="17167" spans="25:27">
      <c r="Y17167">
        <v>620118</v>
      </c>
      <c r="Z17167" s="31">
        <v>44935</v>
      </c>
      <c r="AA17167">
        <v>0</v>
      </c>
    </row>
    <row r="17168" spans="25:27">
      <c r="Y17168">
        <v>620118</v>
      </c>
      <c r="Z17168" s="31">
        <v>44936</v>
      </c>
      <c r="AA17168">
        <v>0</v>
      </c>
    </row>
    <row r="17169" spans="25:27">
      <c r="Y17169">
        <v>620118</v>
      </c>
      <c r="Z17169" s="31">
        <v>44937</v>
      </c>
      <c r="AA17169">
        <v>0</v>
      </c>
    </row>
    <row r="17170" spans="25:27">
      <c r="Y17170">
        <v>620118</v>
      </c>
      <c r="Z17170" s="31">
        <v>44938</v>
      </c>
      <c r="AA17170">
        <v>0</v>
      </c>
    </row>
    <row r="17171" spans="25:27">
      <c r="Y17171">
        <v>620118</v>
      </c>
      <c r="Z17171" s="31">
        <v>44939</v>
      </c>
      <c r="AA17171">
        <v>0</v>
      </c>
    </row>
    <row r="17172" spans="25:27">
      <c r="Y17172">
        <v>620118</v>
      </c>
      <c r="Z17172" s="31">
        <v>44940</v>
      </c>
      <c r="AA17172">
        <v>0</v>
      </c>
    </row>
    <row r="17173" spans="25:27">
      <c r="Y17173">
        <v>620118</v>
      </c>
      <c r="Z17173" s="31">
        <v>44941</v>
      </c>
      <c r="AA17173">
        <v>0</v>
      </c>
    </row>
    <row r="17174" spans="25:27">
      <c r="Y17174">
        <v>620118</v>
      </c>
      <c r="Z17174" s="31">
        <v>44942</v>
      </c>
      <c r="AA17174">
        <v>0</v>
      </c>
    </row>
    <row r="17175" spans="25:27">
      <c r="Y17175">
        <v>620118</v>
      </c>
      <c r="Z17175" s="31">
        <v>44943</v>
      </c>
      <c r="AA17175">
        <v>0</v>
      </c>
    </row>
    <row r="17176" spans="25:27">
      <c r="Y17176">
        <v>620118</v>
      </c>
      <c r="Z17176" s="31">
        <v>44944</v>
      </c>
      <c r="AA17176">
        <v>0</v>
      </c>
    </row>
    <row r="17177" spans="25:27">
      <c r="Y17177">
        <v>620118</v>
      </c>
      <c r="Z17177" s="31">
        <v>44945</v>
      </c>
      <c r="AA17177">
        <v>0</v>
      </c>
    </row>
    <row r="17178" spans="25:27">
      <c r="Y17178">
        <v>620118</v>
      </c>
      <c r="Z17178" s="31">
        <v>44946</v>
      </c>
      <c r="AA17178">
        <v>0</v>
      </c>
    </row>
    <row r="17179" spans="25:27">
      <c r="Y17179">
        <v>620118</v>
      </c>
      <c r="Z17179" s="31">
        <v>44947</v>
      </c>
      <c r="AA17179">
        <v>0</v>
      </c>
    </row>
    <row r="17180" spans="25:27">
      <c r="Y17180">
        <v>620118</v>
      </c>
      <c r="Z17180" s="31">
        <v>44948</v>
      </c>
      <c r="AA17180">
        <v>19</v>
      </c>
    </row>
    <row r="17181" spans="25:27">
      <c r="Y17181">
        <v>620118</v>
      </c>
      <c r="Z17181" s="31">
        <v>44949</v>
      </c>
      <c r="AA17181">
        <v>19</v>
      </c>
    </row>
    <row r="17182" spans="25:27">
      <c r="Y17182">
        <v>620118</v>
      </c>
      <c r="Z17182" s="31">
        <v>44950</v>
      </c>
      <c r="AA17182">
        <v>0</v>
      </c>
    </row>
    <row r="17183" spans="25:27">
      <c r="Y17183">
        <v>620118</v>
      </c>
      <c r="Z17183" s="31">
        <v>44951</v>
      </c>
      <c r="AA17183">
        <v>0</v>
      </c>
    </row>
    <row r="17184" spans="25:27">
      <c r="Y17184">
        <v>620118</v>
      </c>
      <c r="Z17184" s="31">
        <v>44952</v>
      </c>
      <c r="AA17184">
        <v>0</v>
      </c>
    </row>
    <row r="17185" spans="25:27">
      <c r="Y17185">
        <v>620118</v>
      </c>
      <c r="Z17185" s="31">
        <v>44953</v>
      </c>
      <c r="AA17185">
        <v>0</v>
      </c>
    </row>
    <row r="17186" spans="25:27">
      <c r="Y17186">
        <v>620118</v>
      </c>
      <c r="Z17186" s="31">
        <v>44954</v>
      </c>
      <c r="AA17186">
        <v>9</v>
      </c>
    </row>
    <row r="17187" spans="25:27">
      <c r="Y17187">
        <v>620118</v>
      </c>
      <c r="Z17187" s="31">
        <v>44955</v>
      </c>
      <c r="AA17187">
        <v>7</v>
      </c>
    </row>
    <row r="17188" spans="25:27">
      <c r="Y17188">
        <v>620118</v>
      </c>
      <c r="Z17188" s="31">
        <v>44956</v>
      </c>
      <c r="AA17188">
        <v>17</v>
      </c>
    </row>
    <row r="17189" spans="25:27">
      <c r="Y17189">
        <v>620118</v>
      </c>
      <c r="Z17189" s="31">
        <v>44957</v>
      </c>
      <c r="AA17189">
        <v>15</v>
      </c>
    </row>
    <row r="17190" spans="25:27">
      <c r="Y17190">
        <v>620118</v>
      </c>
      <c r="Z17190" s="31">
        <v>44958</v>
      </c>
      <c r="AA17190">
        <v>0</v>
      </c>
    </row>
    <row r="17191" spans="25:27">
      <c r="Y17191">
        <v>620118</v>
      </c>
      <c r="Z17191" s="31">
        <v>44959</v>
      </c>
      <c r="AA17191">
        <v>0</v>
      </c>
    </row>
    <row r="17192" spans="25:27">
      <c r="Y17192">
        <v>620118</v>
      </c>
      <c r="Z17192" s="31">
        <v>44960</v>
      </c>
      <c r="AA17192">
        <v>14</v>
      </c>
    </row>
    <row r="17193" spans="25:27">
      <c r="Y17193">
        <v>620118</v>
      </c>
      <c r="Z17193" s="31">
        <v>44961</v>
      </c>
      <c r="AA17193">
        <v>0</v>
      </c>
    </row>
    <row r="17194" spans="25:27">
      <c r="Y17194">
        <v>620118</v>
      </c>
      <c r="Z17194" s="31">
        <v>44962</v>
      </c>
      <c r="AA17194">
        <v>1</v>
      </c>
    </row>
    <row r="17195" spans="25:27">
      <c r="Y17195">
        <v>620118</v>
      </c>
      <c r="Z17195" s="31">
        <v>44963</v>
      </c>
      <c r="AA17195">
        <v>0</v>
      </c>
    </row>
    <row r="17196" spans="25:27">
      <c r="Y17196">
        <v>620118</v>
      </c>
      <c r="Z17196" s="31">
        <v>44964</v>
      </c>
      <c r="AA17196">
        <v>10</v>
      </c>
    </row>
    <row r="17197" spans="25:27">
      <c r="Y17197">
        <v>620118</v>
      </c>
      <c r="Z17197" s="31">
        <v>44965</v>
      </c>
      <c r="AA17197">
        <v>13</v>
      </c>
    </row>
    <row r="17198" spans="25:27">
      <c r="Y17198">
        <v>620118</v>
      </c>
      <c r="Z17198" s="31">
        <v>44966</v>
      </c>
      <c r="AA17198">
        <v>13</v>
      </c>
    </row>
    <row r="17199" spans="25:27">
      <c r="Y17199">
        <v>620118</v>
      </c>
      <c r="Z17199" s="31">
        <v>44967</v>
      </c>
      <c r="AA17199">
        <v>0</v>
      </c>
    </row>
    <row r="17200" spans="25:27">
      <c r="Y17200">
        <v>620118</v>
      </c>
      <c r="Z17200" s="31">
        <v>44968</v>
      </c>
      <c r="AA17200">
        <v>10</v>
      </c>
    </row>
    <row r="17201" spans="25:27">
      <c r="Y17201">
        <v>620118</v>
      </c>
      <c r="Z17201" s="31">
        <v>44969</v>
      </c>
      <c r="AA17201">
        <v>0</v>
      </c>
    </row>
    <row r="17202" spans="25:27">
      <c r="Y17202">
        <v>620118</v>
      </c>
      <c r="Z17202" s="31">
        <v>44970</v>
      </c>
      <c r="AA17202">
        <v>0</v>
      </c>
    </row>
    <row r="17203" spans="25:27">
      <c r="Y17203">
        <v>620118</v>
      </c>
      <c r="Z17203" s="31">
        <v>44971</v>
      </c>
      <c r="AA17203">
        <v>0</v>
      </c>
    </row>
    <row r="17204" spans="25:27">
      <c r="Y17204">
        <v>620118</v>
      </c>
      <c r="Z17204" s="31">
        <v>44972</v>
      </c>
      <c r="AA17204">
        <v>17</v>
      </c>
    </row>
    <row r="17205" spans="25:27">
      <c r="Y17205">
        <v>620118</v>
      </c>
      <c r="Z17205" s="31">
        <v>44973</v>
      </c>
      <c r="AA17205">
        <v>19</v>
      </c>
    </row>
    <row r="17206" spans="25:27">
      <c r="Y17206">
        <v>620118</v>
      </c>
      <c r="Z17206" s="31">
        <v>44974</v>
      </c>
      <c r="AA17206">
        <v>8</v>
      </c>
    </row>
    <row r="17207" spans="25:27">
      <c r="Y17207">
        <v>620118</v>
      </c>
      <c r="Z17207" s="31">
        <v>44975</v>
      </c>
      <c r="AA17207">
        <v>21</v>
      </c>
    </row>
    <row r="17208" spans="25:27">
      <c r="Y17208">
        <v>620118</v>
      </c>
      <c r="Z17208" s="31">
        <v>44976</v>
      </c>
      <c r="AA17208">
        <v>11</v>
      </c>
    </row>
    <row r="17209" spans="25:27">
      <c r="Y17209">
        <v>620118</v>
      </c>
      <c r="Z17209" s="31">
        <v>44977</v>
      </c>
      <c r="AA17209">
        <v>15</v>
      </c>
    </row>
    <row r="17210" spans="25:27">
      <c r="Y17210">
        <v>620118</v>
      </c>
      <c r="Z17210" s="31">
        <v>44978</v>
      </c>
      <c r="AA17210">
        <v>13</v>
      </c>
    </row>
    <row r="17211" spans="25:27">
      <c r="Y17211">
        <v>620118</v>
      </c>
      <c r="Z17211" s="31">
        <v>44979</v>
      </c>
      <c r="AA17211">
        <v>0</v>
      </c>
    </row>
    <row r="17212" spans="25:27">
      <c r="Y17212">
        <v>620118</v>
      </c>
      <c r="Z17212" s="31">
        <v>44980</v>
      </c>
      <c r="AA17212">
        <v>11</v>
      </c>
    </row>
    <row r="17213" spans="25:27">
      <c r="Y17213">
        <v>620118</v>
      </c>
      <c r="Z17213" s="31">
        <v>44981</v>
      </c>
      <c r="AA17213">
        <v>15</v>
      </c>
    </row>
    <row r="17214" spans="25:27">
      <c r="Y17214">
        <v>620118</v>
      </c>
      <c r="Z17214" s="31">
        <v>44982</v>
      </c>
      <c r="AA17214">
        <v>6</v>
      </c>
    </row>
    <row r="17215" spans="25:27">
      <c r="Y17215">
        <v>620118</v>
      </c>
      <c r="Z17215" s="31">
        <v>44983</v>
      </c>
      <c r="AA17215">
        <v>0</v>
      </c>
    </row>
    <row r="17216" spans="25:27">
      <c r="Y17216">
        <v>620118</v>
      </c>
      <c r="Z17216" s="31">
        <v>44984</v>
      </c>
      <c r="AA17216">
        <v>0</v>
      </c>
    </row>
    <row r="17217" spans="25:27">
      <c r="Y17217">
        <v>620118</v>
      </c>
      <c r="Z17217" s="31">
        <v>44985</v>
      </c>
      <c r="AA17217">
        <v>0</v>
      </c>
    </row>
    <row r="17218" spans="25:27">
      <c r="Y17218">
        <v>620118</v>
      </c>
      <c r="Z17218" s="31">
        <v>44986</v>
      </c>
      <c r="AA17218">
        <v>0</v>
      </c>
    </row>
    <row r="17219" spans="25:27">
      <c r="Y17219">
        <v>620118</v>
      </c>
      <c r="Z17219" s="31">
        <v>44987</v>
      </c>
      <c r="AA17219">
        <v>0</v>
      </c>
    </row>
    <row r="17220" spans="25:27">
      <c r="Y17220">
        <v>620118</v>
      </c>
      <c r="Z17220" s="31">
        <v>44988</v>
      </c>
      <c r="AA17220">
        <v>0</v>
      </c>
    </row>
    <row r="17221" spans="25:27">
      <c r="Y17221">
        <v>620118</v>
      </c>
      <c r="Z17221" s="31">
        <v>44989</v>
      </c>
      <c r="AA17221">
        <v>0</v>
      </c>
    </row>
    <row r="17222" spans="25:27">
      <c r="Y17222">
        <v>620118</v>
      </c>
      <c r="Z17222" s="31">
        <v>44990</v>
      </c>
      <c r="AA17222">
        <v>0</v>
      </c>
    </row>
    <row r="17223" spans="25:27">
      <c r="Y17223">
        <v>620118</v>
      </c>
      <c r="Z17223" s="31">
        <v>44991</v>
      </c>
      <c r="AA17223">
        <v>0</v>
      </c>
    </row>
    <row r="17224" spans="25:27">
      <c r="Y17224">
        <v>620118</v>
      </c>
      <c r="Z17224" s="31">
        <v>44992</v>
      </c>
      <c r="AA17224">
        <v>0</v>
      </c>
    </row>
    <row r="17225" spans="25:27">
      <c r="Y17225">
        <v>620118</v>
      </c>
      <c r="Z17225" s="31">
        <v>44993</v>
      </c>
      <c r="AA17225">
        <v>0</v>
      </c>
    </row>
    <row r="17226" spans="25:27">
      <c r="Y17226">
        <v>620118</v>
      </c>
      <c r="Z17226" s="31">
        <v>44994</v>
      </c>
      <c r="AA17226">
        <v>0</v>
      </c>
    </row>
    <row r="17227" spans="25:27">
      <c r="Y17227">
        <v>620118</v>
      </c>
      <c r="Z17227" s="31">
        <v>44995</v>
      </c>
      <c r="AA17227">
        <v>0</v>
      </c>
    </row>
    <row r="17228" spans="25:27">
      <c r="Y17228">
        <v>620118</v>
      </c>
      <c r="Z17228" s="31">
        <v>44996</v>
      </c>
      <c r="AA17228">
        <v>0</v>
      </c>
    </row>
    <row r="17229" spans="25:27">
      <c r="Y17229">
        <v>620118</v>
      </c>
      <c r="Z17229" s="31">
        <v>44997</v>
      </c>
      <c r="AA17229">
        <v>0</v>
      </c>
    </row>
    <row r="17230" spans="25:27">
      <c r="Y17230">
        <v>620118</v>
      </c>
      <c r="Z17230" s="31">
        <v>44998</v>
      </c>
      <c r="AA17230">
        <v>0</v>
      </c>
    </row>
    <row r="17231" spans="25:27">
      <c r="Y17231">
        <v>620118</v>
      </c>
      <c r="Z17231" s="31">
        <v>44999</v>
      </c>
      <c r="AA17231">
        <v>0</v>
      </c>
    </row>
    <row r="17232" spans="25:27">
      <c r="Y17232">
        <v>620118</v>
      </c>
      <c r="Z17232" s="31">
        <v>45000</v>
      </c>
      <c r="AA17232">
        <v>0</v>
      </c>
    </row>
    <row r="17233" spans="25:27">
      <c r="Y17233">
        <v>620118</v>
      </c>
      <c r="Z17233" s="31">
        <v>45001</v>
      </c>
      <c r="AA17233">
        <v>0</v>
      </c>
    </row>
    <row r="17234" spans="25:27">
      <c r="Y17234">
        <v>620118</v>
      </c>
      <c r="Z17234" s="31">
        <v>45002</v>
      </c>
      <c r="AA17234">
        <v>0</v>
      </c>
    </row>
    <row r="17235" spans="25:27">
      <c r="Y17235">
        <v>620118</v>
      </c>
      <c r="Z17235" s="31">
        <v>45003</v>
      </c>
      <c r="AA17235">
        <v>0</v>
      </c>
    </row>
    <row r="17236" spans="25:27">
      <c r="Y17236">
        <v>620118</v>
      </c>
      <c r="Z17236" s="31">
        <v>45004</v>
      </c>
      <c r="AA17236">
        <v>0</v>
      </c>
    </row>
    <row r="17237" spans="25:27">
      <c r="Y17237">
        <v>620118</v>
      </c>
      <c r="Z17237" s="31">
        <v>45005</v>
      </c>
      <c r="AA17237">
        <v>0</v>
      </c>
    </row>
    <row r="17238" spans="25:27">
      <c r="Y17238">
        <v>620118</v>
      </c>
      <c r="Z17238" s="31">
        <v>45006</v>
      </c>
      <c r="AA17238">
        <v>0</v>
      </c>
    </row>
    <row r="17239" spans="25:27">
      <c r="Y17239">
        <v>620118</v>
      </c>
      <c r="Z17239" s="31">
        <v>45007</v>
      </c>
      <c r="AA17239">
        <v>0</v>
      </c>
    </row>
    <row r="17240" spans="25:27">
      <c r="Y17240">
        <v>620118</v>
      </c>
      <c r="Z17240" s="31">
        <v>45008</v>
      </c>
      <c r="AA17240">
        <v>9</v>
      </c>
    </row>
    <row r="17241" spans="25:27">
      <c r="Y17241">
        <v>620118</v>
      </c>
      <c r="Z17241" s="31">
        <v>45009</v>
      </c>
      <c r="AA17241">
        <v>0</v>
      </c>
    </row>
    <row r="17242" spans="25:27">
      <c r="Y17242">
        <v>620118</v>
      </c>
      <c r="Z17242" s="31">
        <v>45010</v>
      </c>
      <c r="AA17242">
        <v>7</v>
      </c>
    </row>
    <row r="17243" spans="25:27">
      <c r="Y17243">
        <v>620118</v>
      </c>
      <c r="Z17243" s="31">
        <v>45011</v>
      </c>
      <c r="AA17243">
        <v>9</v>
      </c>
    </row>
    <row r="17244" spans="25:27">
      <c r="Y17244">
        <v>620118</v>
      </c>
      <c r="Z17244" s="31">
        <v>45012</v>
      </c>
      <c r="AA17244">
        <v>17</v>
      </c>
    </row>
    <row r="17245" spans="25:27">
      <c r="Y17245">
        <v>620118</v>
      </c>
      <c r="Z17245" s="31">
        <v>45013</v>
      </c>
      <c r="AA17245">
        <v>0</v>
      </c>
    </row>
    <row r="17246" spans="25:27">
      <c r="Y17246">
        <v>620118</v>
      </c>
      <c r="Z17246" s="31">
        <v>45014</v>
      </c>
      <c r="AA17246">
        <v>0</v>
      </c>
    </row>
    <row r="17247" spans="25:27">
      <c r="Y17247">
        <v>620118</v>
      </c>
      <c r="Z17247" s="31">
        <v>45015</v>
      </c>
      <c r="AA17247">
        <v>9</v>
      </c>
    </row>
    <row r="17248" spans="25:27">
      <c r="Y17248">
        <v>620118</v>
      </c>
      <c r="Z17248" s="31">
        <v>45016</v>
      </c>
      <c r="AA17248">
        <v>8</v>
      </c>
    </row>
    <row r="17249" spans="25:27">
      <c r="Y17249">
        <v>620118</v>
      </c>
      <c r="Z17249" s="31">
        <v>45017</v>
      </c>
      <c r="AA17249">
        <v>0</v>
      </c>
    </row>
    <row r="17250" spans="25:27">
      <c r="Y17250">
        <v>620118</v>
      </c>
      <c r="Z17250" s="31">
        <v>45018</v>
      </c>
      <c r="AA17250">
        <v>2</v>
      </c>
    </row>
    <row r="17251" spans="25:27">
      <c r="Y17251">
        <v>620118</v>
      </c>
      <c r="Z17251" s="31">
        <v>45019</v>
      </c>
      <c r="AA17251">
        <v>8</v>
      </c>
    </row>
    <row r="17252" spans="25:27">
      <c r="Y17252">
        <v>620118</v>
      </c>
      <c r="Z17252" s="31">
        <v>45020</v>
      </c>
      <c r="AA17252">
        <v>7</v>
      </c>
    </row>
    <row r="17253" spans="25:27">
      <c r="Y17253">
        <v>620118</v>
      </c>
      <c r="Z17253" s="31">
        <v>45021</v>
      </c>
      <c r="AA17253">
        <v>3</v>
      </c>
    </row>
    <row r="17254" spans="25:27">
      <c r="Y17254">
        <v>620118</v>
      </c>
      <c r="Z17254" s="31">
        <v>45022</v>
      </c>
      <c r="AA17254">
        <v>12</v>
      </c>
    </row>
    <row r="17255" spans="25:27">
      <c r="Y17255">
        <v>620118</v>
      </c>
      <c r="Z17255" s="31">
        <v>45023</v>
      </c>
      <c r="AA17255">
        <v>18</v>
      </c>
    </row>
    <row r="17256" spans="25:27">
      <c r="Y17256">
        <v>620118</v>
      </c>
      <c r="Z17256" s="31">
        <v>45024</v>
      </c>
      <c r="AA17256">
        <v>9</v>
      </c>
    </row>
    <row r="17257" spans="25:27">
      <c r="Y17257">
        <v>620118</v>
      </c>
      <c r="Z17257" s="31">
        <v>45025</v>
      </c>
      <c r="AA17257">
        <v>6</v>
      </c>
    </row>
    <row r="17258" spans="25:27">
      <c r="Y17258">
        <v>620118</v>
      </c>
      <c r="Z17258" s="31">
        <v>45026</v>
      </c>
      <c r="AA17258">
        <v>14</v>
      </c>
    </row>
    <row r="17259" spans="25:27">
      <c r="Y17259">
        <v>620118</v>
      </c>
      <c r="Z17259" s="31">
        <v>45027</v>
      </c>
      <c r="AA17259">
        <v>18</v>
      </c>
    </row>
    <row r="17260" spans="25:27">
      <c r="Y17260">
        <v>620118</v>
      </c>
      <c r="Z17260" s="31">
        <v>45028</v>
      </c>
      <c r="AA17260">
        <v>11</v>
      </c>
    </row>
    <row r="17261" spans="25:27">
      <c r="Y17261">
        <v>620118</v>
      </c>
      <c r="Z17261" s="31">
        <v>45029</v>
      </c>
      <c r="AA17261">
        <v>19</v>
      </c>
    </row>
    <row r="17262" spans="25:27">
      <c r="Y17262">
        <v>620118</v>
      </c>
      <c r="Z17262" s="31">
        <v>45030</v>
      </c>
      <c r="AA17262">
        <v>7</v>
      </c>
    </row>
    <row r="17263" spans="25:27">
      <c r="Y17263">
        <v>620118</v>
      </c>
      <c r="Z17263" s="31">
        <v>45031</v>
      </c>
      <c r="AA17263">
        <v>5</v>
      </c>
    </row>
    <row r="17264" spans="25:27">
      <c r="Y17264">
        <v>620118</v>
      </c>
      <c r="Z17264" s="31">
        <v>45032</v>
      </c>
      <c r="AA17264">
        <v>20</v>
      </c>
    </row>
    <row r="17265" spans="25:27">
      <c r="Y17265">
        <v>620118</v>
      </c>
      <c r="Z17265" s="31">
        <v>45033</v>
      </c>
      <c r="AA17265">
        <v>20</v>
      </c>
    </row>
    <row r="17266" spans="25:27">
      <c r="Y17266">
        <v>620118</v>
      </c>
      <c r="Z17266" s="31">
        <v>45034</v>
      </c>
      <c r="AA17266">
        <v>12</v>
      </c>
    </row>
    <row r="17267" spans="25:27">
      <c r="Y17267">
        <v>620118</v>
      </c>
      <c r="Z17267" s="31">
        <v>45035</v>
      </c>
      <c r="AA17267">
        <v>13</v>
      </c>
    </row>
    <row r="17268" spans="25:27">
      <c r="Y17268">
        <v>620118</v>
      </c>
      <c r="Z17268" s="31">
        <v>45036</v>
      </c>
      <c r="AA17268">
        <v>18</v>
      </c>
    </row>
    <row r="17269" spans="25:27">
      <c r="Y17269">
        <v>620118</v>
      </c>
      <c r="Z17269" s="31">
        <v>45037</v>
      </c>
      <c r="AA17269">
        <v>9</v>
      </c>
    </row>
    <row r="17270" spans="25:27">
      <c r="Y17270">
        <v>620118</v>
      </c>
      <c r="Z17270" s="31">
        <v>45038</v>
      </c>
      <c r="AA17270">
        <v>20</v>
      </c>
    </row>
    <row r="17271" spans="25:27">
      <c r="Y17271">
        <v>620118</v>
      </c>
      <c r="Z17271" s="31">
        <v>45039</v>
      </c>
      <c r="AA17271">
        <v>12</v>
      </c>
    </row>
    <row r="17272" spans="25:27">
      <c r="Y17272">
        <v>620118</v>
      </c>
      <c r="Z17272" s="31">
        <v>45040</v>
      </c>
      <c r="AA17272">
        <v>11</v>
      </c>
    </row>
    <row r="17273" spans="25:27">
      <c r="Y17273">
        <v>620118</v>
      </c>
      <c r="Z17273" s="31">
        <v>45041</v>
      </c>
      <c r="AA17273">
        <v>18</v>
      </c>
    </row>
    <row r="17274" spans="25:27">
      <c r="Y17274">
        <v>620118</v>
      </c>
      <c r="Z17274" s="31">
        <v>45042</v>
      </c>
      <c r="AA17274">
        <v>13</v>
      </c>
    </row>
    <row r="17275" spans="25:27">
      <c r="Y17275">
        <v>620118</v>
      </c>
      <c r="Z17275" s="31">
        <v>45043</v>
      </c>
      <c r="AA17275">
        <v>0</v>
      </c>
    </row>
    <row r="17276" spans="25:27">
      <c r="Y17276">
        <v>620118</v>
      </c>
      <c r="Z17276" s="31">
        <v>45044</v>
      </c>
      <c r="AA17276">
        <v>12</v>
      </c>
    </row>
    <row r="17277" spans="25:27">
      <c r="Y17277">
        <v>620118</v>
      </c>
      <c r="Z17277" s="31">
        <v>45045</v>
      </c>
      <c r="AA17277">
        <v>13</v>
      </c>
    </row>
    <row r="17278" spans="25:27">
      <c r="Y17278">
        <v>620118</v>
      </c>
      <c r="Z17278" s="31">
        <v>45046</v>
      </c>
      <c r="AA17278">
        <v>0</v>
      </c>
    </row>
    <row r="17279" spans="25:27">
      <c r="Y17279">
        <v>620118</v>
      </c>
      <c r="Z17279" s="31">
        <v>45047</v>
      </c>
      <c r="AA17279">
        <v>0</v>
      </c>
    </row>
    <row r="17280" spans="25:27">
      <c r="Y17280">
        <v>620118</v>
      </c>
      <c r="Z17280" s="31">
        <v>45048</v>
      </c>
      <c r="AA17280">
        <v>0</v>
      </c>
    </row>
    <row r="17281" spans="25:27">
      <c r="Y17281">
        <v>620118</v>
      </c>
      <c r="Z17281" s="31">
        <v>45049</v>
      </c>
      <c r="AA17281">
        <v>18</v>
      </c>
    </row>
    <row r="17282" spans="25:27">
      <c r="Y17282">
        <v>620118</v>
      </c>
      <c r="Z17282" s="31">
        <v>45050</v>
      </c>
      <c r="AA17282">
        <v>10</v>
      </c>
    </row>
    <row r="17283" spans="25:27">
      <c r="Y17283">
        <v>620118</v>
      </c>
      <c r="Z17283" s="31">
        <v>45051</v>
      </c>
      <c r="AA17283">
        <v>4</v>
      </c>
    </row>
    <row r="17284" spans="25:27">
      <c r="Y17284">
        <v>620118</v>
      </c>
      <c r="Z17284" s="31">
        <v>45052</v>
      </c>
      <c r="AA17284">
        <v>17</v>
      </c>
    </row>
    <row r="17285" spans="25:27">
      <c r="Y17285">
        <v>620118</v>
      </c>
      <c r="Z17285" s="31">
        <v>45053</v>
      </c>
      <c r="AA17285">
        <v>0</v>
      </c>
    </row>
    <row r="17286" spans="25:27">
      <c r="Y17286">
        <v>620118</v>
      </c>
      <c r="Z17286" s="31">
        <v>45054</v>
      </c>
      <c r="AA17286">
        <v>0</v>
      </c>
    </row>
    <row r="17287" spans="25:27">
      <c r="Y17287">
        <v>620118</v>
      </c>
      <c r="Z17287" s="31">
        <v>45055</v>
      </c>
      <c r="AA17287">
        <v>13</v>
      </c>
    </row>
    <row r="17288" spans="25:27">
      <c r="Y17288">
        <v>620118</v>
      </c>
      <c r="Z17288" s="31">
        <v>45056</v>
      </c>
      <c r="AA17288">
        <v>0</v>
      </c>
    </row>
    <row r="17289" spans="25:27">
      <c r="Y17289">
        <v>620118</v>
      </c>
      <c r="Z17289" s="31">
        <v>45057</v>
      </c>
      <c r="AA17289">
        <v>12</v>
      </c>
    </row>
    <row r="17290" spans="25:27">
      <c r="Y17290">
        <v>620118</v>
      </c>
      <c r="Z17290" s="31">
        <v>45058</v>
      </c>
      <c r="AA17290">
        <v>0</v>
      </c>
    </row>
    <row r="17291" spans="25:27">
      <c r="Y17291">
        <v>620118</v>
      </c>
      <c r="Z17291" s="31">
        <v>45059</v>
      </c>
      <c r="AA17291">
        <v>0</v>
      </c>
    </row>
    <row r="17292" spans="25:27">
      <c r="Y17292">
        <v>620118</v>
      </c>
      <c r="Z17292" s="31">
        <v>45060</v>
      </c>
      <c r="AA17292">
        <v>0</v>
      </c>
    </row>
    <row r="17293" spans="25:27">
      <c r="Y17293">
        <v>620118</v>
      </c>
      <c r="Z17293" s="31">
        <v>45061</v>
      </c>
      <c r="AA17293">
        <v>7</v>
      </c>
    </row>
    <row r="17294" spans="25:27">
      <c r="Y17294">
        <v>620118</v>
      </c>
      <c r="Z17294" s="31">
        <v>45062</v>
      </c>
      <c r="AA17294">
        <v>0</v>
      </c>
    </row>
    <row r="17295" spans="25:27">
      <c r="Y17295">
        <v>620118</v>
      </c>
      <c r="Z17295" s="31">
        <v>45063</v>
      </c>
      <c r="AA17295">
        <v>0</v>
      </c>
    </row>
    <row r="17296" spans="25:27">
      <c r="Y17296">
        <v>620118</v>
      </c>
      <c r="Z17296" s="31">
        <v>45064</v>
      </c>
      <c r="AA17296">
        <v>15</v>
      </c>
    </row>
    <row r="17297" spans="25:27">
      <c r="Y17297">
        <v>620118</v>
      </c>
      <c r="Z17297" s="31">
        <v>45065</v>
      </c>
      <c r="AA17297">
        <v>0</v>
      </c>
    </row>
    <row r="17298" spans="25:27">
      <c r="Y17298">
        <v>620118</v>
      </c>
      <c r="Z17298" s="31">
        <v>45066</v>
      </c>
      <c r="AA17298">
        <v>0</v>
      </c>
    </row>
    <row r="17299" spans="25:27">
      <c r="Y17299">
        <v>620118</v>
      </c>
      <c r="Z17299" s="31">
        <v>45067</v>
      </c>
      <c r="AA17299">
        <v>0</v>
      </c>
    </row>
    <row r="17300" spans="25:27">
      <c r="Y17300">
        <v>620118</v>
      </c>
      <c r="Z17300" s="31">
        <v>45068</v>
      </c>
      <c r="AA17300">
        <v>0</v>
      </c>
    </row>
    <row r="17301" spans="25:27">
      <c r="Y17301">
        <v>620118</v>
      </c>
      <c r="Z17301" s="31">
        <v>45069</v>
      </c>
      <c r="AA17301">
        <v>0</v>
      </c>
    </row>
    <row r="17302" spans="25:27">
      <c r="Y17302">
        <v>620118</v>
      </c>
      <c r="Z17302" s="31">
        <v>45070</v>
      </c>
      <c r="AA17302">
        <v>0</v>
      </c>
    </row>
    <row r="17303" spans="25:27">
      <c r="Y17303">
        <v>620118</v>
      </c>
      <c r="Z17303" s="31">
        <v>45071</v>
      </c>
      <c r="AA17303">
        <v>0</v>
      </c>
    </row>
    <row r="17304" spans="25:27">
      <c r="Y17304">
        <v>620118</v>
      </c>
      <c r="Z17304" s="31">
        <v>45072</v>
      </c>
      <c r="AA17304">
        <v>0</v>
      </c>
    </row>
    <row r="17305" spans="25:27">
      <c r="Y17305">
        <v>620118</v>
      </c>
      <c r="Z17305" s="31">
        <v>45073</v>
      </c>
      <c r="AA17305">
        <v>0</v>
      </c>
    </row>
    <row r="17306" spans="25:27">
      <c r="Y17306">
        <v>620118</v>
      </c>
      <c r="Z17306" s="31">
        <v>45074</v>
      </c>
      <c r="AA17306">
        <v>0</v>
      </c>
    </row>
    <row r="17307" spans="25:27">
      <c r="Y17307">
        <v>620118</v>
      </c>
      <c r="Z17307" s="31">
        <v>45075</v>
      </c>
      <c r="AA17307">
        <v>0</v>
      </c>
    </row>
    <row r="17308" spans="25:27">
      <c r="Y17308">
        <v>620118</v>
      </c>
      <c r="Z17308" s="31">
        <v>45076</v>
      </c>
      <c r="AA17308">
        <v>0</v>
      </c>
    </row>
    <row r="17309" spans="25:27">
      <c r="Y17309">
        <v>620118</v>
      </c>
      <c r="Z17309" s="31">
        <v>45077</v>
      </c>
      <c r="AA17309">
        <v>0</v>
      </c>
    </row>
    <row r="17310" spans="25:27">
      <c r="Y17310">
        <v>620118</v>
      </c>
      <c r="Z17310" s="31">
        <v>45078</v>
      </c>
      <c r="AA17310">
        <v>0</v>
      </c>
    </row>
    <row r="17311" spans="25:27">
      <c r="Y17311">
        <v>620118</v>
      </c>
      <c r="Z17311" s="31">
        <v>45079</v>
      </c>
      <c r="AA17311">
        <v>0</v>
      </c>
    </row>
    <row r="17312" spans="25:27">
      <c r="Y17312">
        <v>620118</v>
      </c>
      <c r="Z17312" s="31">
        <v>45080</v>
      </c>
      <c r="AA17312">
        <v>0</v>
      </c>
    </row>
    <row r="17313" spans="25:27">
      <c r="Y17313">
        <v>620118</v>
      </c>
      <c r="Z17313" s="31">
        <v>45081</v>
      </c>
      <c r="AA17313">
        <v>0</v>
      </c>
    </row>
    <row r="17314" spans="25:27">
      <c r="Y17314">
        <v>620118</v>
      </c>
      <c r="Z17314" s="31">
        <v>45082</v>
      </c>
      <c r="AA17314">
        <v>0</v>
      </c>
    </row>
    <row r="17315" spans="25:27">
      <c r="Y17315">
        <v>620118</v>
      </c>
      <c r="Z17315" s="31">
        <v>45083</v>
      </c>
      <c r="AA17315">
        <v>0</v>
      </c>
    </row>
    <row r="17316" spans="25:27">
      <c r="Y17316">
        <v>620118</v>
      </c>
      <c r="Z17316" s="31">
        <v>45084</v>
      </c>
      <c r="AA17316">
        <v>0</v>
      </c>
    </row>
    <row r="17317" spans="25:27">
      <c r="Y17317">
        <v>620118</v>
      </c>
      <c r="Z17317" s="31">
        <v>45085</v>
      </c>
      <c r="AA17317">
        <v>0</v>
      </c>
    </row>
    <row r="17318" spans="25:27">
      <c r="Y17318">
        <v>620118</v>
      </c>
      <c r="Z17318" s="31">
        <v>45086</v>
      </c>
      <c r="AA17318">
        <v>0</v>
      </c>
    </row>
    <row r="17319" spans="25:27">
      <c r="Y17319">
        <v>620118</v>
      </c>
      <c r="Z17319" s="31">
        <v>45087</v>
      </c>
      <c r="AA17319">
        <v>0</v>
      </c>
    </row>
    <row r="17320" spans="25:27">
      <c r="Y17320">
        <v>620118</v>
      </c>
      <c r="Z17320" s="31">
        <v>45088</v>
      </c>
      <c r="AA17320">
        <v>22</v>
      </c>
    </row>
    <row r="17321" spans="25:27">
      <c r="Y17321">
        <v>620118</v>
      </c>
      <c r="Z17321" s="31">
        <v>45089</v>
      </c>
      <c r="AA17321">
        <v>18</v>
      </c>
    </row>
    <row r="17322" spans="25:27">
      <c r="Y17322">
        <v>620118</v>
      </c>
      <c r="Z17322" s="31">
        <v>45090</v>
      </c>
      <c r="AA17322">
        <v>8</v>
      </c>
    </row>
    <row r="17323" spans="25:27">
      <c r="Y17323">
        <v>620118</v>
      </c>
      <c r="Z17323" s="31">
        <v>45091</v>
      </c>
      <c r="AA17323">
        <v>9</v>
      </c>
    </row>
    <row r="17324" spans="25:27">
      <c r="Y17324">
        <v>620118</v>
      </c>
      <c r="Z17324" s="31">
        <v>45092</v>
      </c>
      <c r="AA17324">
        <v>9</v>
      </c>
    </row>
    <row r="17325" spans="25:27">
      <c r="Y17325">
        <v>620118</v>
      </c>
      <c r="Z17325" s="31">
        <v>45093</v>
      </c>
      <c r="AA17325">
        <v>18</v>
      </c>
    </row>
    <row r="17326" spans="25:27">
      <c r="Y17326">
        <v>620118</v>
      </c>
      <c r="Z17326" s="31">
        <v>45094</v>
      </c>
      <c r="AA17326">
        <v>14</v>
      </c>
    </row>
    <row r="17327" spans="25:27">
      <c r="Y17327">
        <v>620118</v>
      </c>
      <c r="Z17327" s="31">
        <v>45095</v>
      </c>
      <c r="AA17327">
        <v>19</v>
      </c>
    </row>
    <row r="17328" spans="25:27">
      <c r="Y17328">
        <v>620118</v>
      </c>
      <c r="Z17328" s="31">
        <v>45096</v>
      </c>
      <c r="AA17328">
        <v>10</v>
      </c>
    </row>
    <row r="17329" spans="25:27">
      <c r="Y17329">
        <v>620118</v>
      </c>
      <c r="Z17329" s="31">
        <v>45097</v>
      </c>
      <c r="AA17329">
        <v>11</v>
      </c>
    </row>
    <row r="17330" spans="25:27">
      <c r="Y17330">
        <v>620118</v>
      </c>
      <c r="Z17330" s="31">
        <v>45098</v>
      </c>
      <c r="AA17330">
        <v>17</v>
      </c>
    </row>
    <row r="17331" spans="25:27">
      <c r="Y17331">
        <v>620118</v>
      </c>
      <c r="Z17331" s="31">
        <v>45099</v>
      </c>
      <c r="AA17331">
        <v>1</v>
      </c>
    </row>
    <row r="17332" spans="25:27">
      <c r="Y17332">
        <v>620118</v>
      </c>
      <c r="Z17332" s="31">
        <v>45100</v>
      </c>
      <c r="AA17332">
        <v>13</v>
      </c>
    </row>
    <row r="17333" spans="25:27">
      <c r="Y17333">
        <v>620118</v>
      </c>
      <c r="Z17333" s="31">
        <v>45101</v>
      </c>
      <c r="AA17333">
        <v>2</v>
      </c>
    </row>
    <row r="17334" spans="25:27">
      <c r="Y17334">
        <v>620118</v>
      </c>
      <c r="Z17334" s="31">
        <v>45102</v>
      </c>
      <c r="AA17334">
        <v>12</v>
      </c>
    </row>
    <row r="17335" spans="25:27">
      <c r="Y17335">
        <v>620118</v>
      </c>
      <c r="Z17335" s="31">
        <v>45103</v>
      </c>
      <c r="AA17335">
        <v>12</v>
      </c>
    </row>
    <row r="17336" spans="25:27">
      <c r="Y17336">
        <v>620118</v>
      </c>
      <c r="Z17336" s="31">
        <v>45104</v>
      </c>
      <c r="AA17336">
        <v>7</v>
      </c>
    </row>
    <row r="17337" spans="25:27">
      <c r="Y17337">
        <v>620118</v>
      </c>
      <c r="Z17337" s="31">
        <v>45105</v>
      </c>
      <c r="AA17337">
        <v>18</v>
      </c>
    </row>
    <row r="17338" spans="25:27">
      <c r="Y17338">
        <v>620118</v>
      </c>
      <c r="Z17338" s="31">
        <v>45106</v>
      </c>
      <c r="AA17338">
        <v>11</v>
      </c>
    </row>
    <row r="17339" spans="25:27">
      <c r="Y17339">
        <v>620118</v>
      </c>
      <c r="Z17339" s="31">
        <v>45107</v>
      </c>
      <c r="AA17339">
        <v>13</v>
      </c>
    </row>
    <row r="17340" spans="25:27">
      <c r="Y17340">
        <v>620118</v>
      </c>
      <c r="Z17340" s="31">
        <v>45108</v>
      </c>
      <c r="AA17340">
        <v>6</v>
      </c>
    </row>
    <row r="17341" spans="25:27">
      <c r="Y17341">
        <v>620118</v>
      </c>
      <c r="Z17341" s="31">
        <v>45109</v>
      </c>
      <c r="AA17341">
        <v>11</v>
      </c>
    </row>
    <row r="17342" spans="25:27">
      <c r="Y17342">
        <v>620118</v>
      </c>
      <c r="Z17342" s="31">
        <v>45110</v>
      </c>
      <c r="AA17342">
        <v>8</v>
      </c>
    </row>
    <row r="17343" spans="25:27">
      <c r="Y17343">
        <v>620118</v>
      </c>
      <c r="Z17343" s="31">
        <v>45111</v>
      </c>
      <c r="AA17343">
        <v>21</v>
      </c>
    </row>
    <row r="17344" spans="25:27">
      <c r="Y17344">
        <v>620118</v>
      </c>
      <c r="Z17344" s="31">
        <v>45112</v>
      </c>
      <c r="AA17344">
        <v>24</v>
      </c>
    </row>
    <row r="17345" spans="25:27">
      <c r="Y17345">
        <v>620118</v>
      </c>
      <c r="Z17345" s="31">
        <v>45113</v>
      </c>
      <c r="AA17345">
        <v>0</v>
      </c>
    </row>
    <row r="17346" spans="25:27">
      <c r="Y17346">
        <v>620118</v>
      </c>
      <c r="Z17346" s="31">
        <v>45114</v>
      </c>
      <c r="AA17346">
        <v>3</v>
      </c>
    </row>
    <row r="17347" spans="25:27">
      <c r="Y17347">
        <v>620118</v>
      </c>
      <c r="Z17347" s="31">
        <v>45115</v>
      </c>
      <c r="AA17347">
        <v>0</v>
      </c>
    </row>
    <row r="17348" spans="25:27">
      <c r="Y17348">
        <v>620118</v>
      </c>
      <c r="Z17348" s="31">
        <v>45116</v>
      </c>
      <c r="AA17348">
        <v>10</v>
      </c>
    </row>
    <row r="17349" spans="25:27">
      <c r="Y17349">
        <v>620118</v>
      </c>
      <c r="Z17349" s="31">
        <v>45117</v>
      </c>
      <c r="AA17349">
        <v>8</v>
      </c>
    </row>
    <row r="17350" spans="25:27">
      <c r="Y17350">
        <v>620118</v>
      </c>
      <c r="Z17350" s="31">
        <v>45118</v>
      </c>
      <c r="AA17350">
        <v>17</v>
      </c>
    </row>
    <row r="17351" spans="25:27">
      <c r="Y17351">
        <v>620118</v>
      </c>
      <c r="Z17351" s="31">
        <v>45119</v>
      </c>
      <c r="AA17351">
        <v>10</v>
      </c>
    </row>
    <row r="17352" spans="25:27">
      <c r="Y17352">
        <v>620118</v>
      </c>
      <c r="Z17352" s="31">
        <v>45120</v>
      </c>
      <c r="AA17352">
        <v>11</v>
      </c>
    </row>
    <row r="17353" spans="25:27">
      <c r="Y17353">
        <v>620118</v>
      </c>
      <c r="Z17353" s="31">
        <v>45121</v>
      </c>
      <c r="AA17353">
        <v>0</v>
      </c>
    </row>
    <row r="17354" spans="25:27">
      <c r="Y17354">
        <v>620118</v>
      </c>
      <c r="Z17354" s="31">
        <v>45122</v>
      </c>
      <c r="AA17354">
        <v>18</v>
      </c>
    </row>
    <row r="17355" spans="25:27">
      <c r="Y17355">
        <v>620118</v>
      </c>
      <c r="Z17355" s="31">
        <v>45123</v>
      </c>
      <c r="AA17355">
        <v>12</v>
      </c>
    </row>
    <row r="17356" spans="25:27">
      <c r="Y17356">
        <v>620118</v>
      </c>
      <c r="Z17356" s="31">
        <v>45124</v>
      </c>
      <c r="AA17356">
        <v>15</v>
      </c>
    </row>
    <row r="17357" spans="25:27">
      <c r="Y17357">
        <v>620118</v>
      </c>
      <c r="Z17357" s="31">
        <v>45125</v>
      </c>
      <c r="AA17357">
        <v>1</v>
      </c>
    </row>
    <row r="17358" spans="25:27">
      <c r="Y17358">
        <v>620118</v>
      </c>
      <c r="Z17358" s="31">
        <v>45126</v>
      </c>
      <c r="AA17358">
        <v>12</v>
      </c>
    </row>
    <row r="17359" spans="25:27">
      <c r="Y17359">
        <v>620118</v>
      </c>
      <c r="Z17359" s="31">
        <v>45127</v>
      </c>
      <c r="AA17359">
        <v>5</v>
      </c>
    </row>
    <row r="17360" spans="25:27">
      <c r="Y17360">
        <v>620118</v>
      </c>
      <c r="Z17360" s="31">
        <v>45128</v>
      </c>
      <c r="AA17360">
        <v>0</v>
      </c>
    </row>
    <row r="17361" spans="25:27">
      <c r="Y17361">
        <v>620118</v>
      </c>
      <c r="Z17361" s="31">
        <v>45129</v>
      </c>
      <c r="AA17361">
        <v>0</v>
      </c>
    </row>
    <row r="17362" spans="25:27">
      <c r="Y17362">
        <v>620118</v>
      </c>
      <c r="Z17362" s="31">
        <v>45130</v>
      </c>
      <c r="AA17362">
        <v>2</v>
      </c>
    </row>
    <row r="17363" spans="25:27">
      <c r="Y17363">
        <v>620118</v>
      </c>
      <c r="Z17363" s="31">
        <v>45131</v>
      </c>
      <c r="AA17363">
        <v>7</v>
      </c>
    </row>
    <row r="17364" spans="25:27">
      <c r="Y17364">
        <v>620118</v>
      </c>
      <c r="Z17364" s="31">
        <v>45132</v>
      </c>
      <c r="AA17364">
        <v>15</v>
      </c>
    </row>
    <row r="17365" spans="25:27">
      <c r="Y17365">
        <v>620118</v>
      </c>
      <c r="Z17365" s="31">
        <v>45133</v>
      </c>
      <c r="AA17365">
        <v>15</v>
      </c>
    </row>
    <row r="17366" spans="25:27">
      <c r="Y17366">
        <v>620118</v>
      </c>
      <c r="Z17366" s="31">
        <v>45134</v>
      </c>
      <c r="AA17366">
        <v>17</v>
      </c>
    </row>
    <row r="17367" spans="25:27">
      <c r="Y17367">
        <v>620118</v>
      </c>
      <c r="Z17367" s="31">
        <v>45135</v>
      </c>
      <c r="AA17367">
        <v>16</v>
      </c>
    </row>
    <row r="17368" spans="25:27">
      <c r="Y17368">
        <v>620118</v>
      </c>
      <c r="Z17368" s="31">
        <v>45136</v>
      </c>
      <c r="AA17368">
        <v>13</v>
      </c>
    </row>
    <row r="17369" spans="25:27">
      <c r="Y17369">
        <v>620118</v>
      </c>
      <c r="Z17369" s="31">
        <v>45137</v>
      </c>
      <c r="AA17369">
        <v>7</v>
      </c>
    </row>
    <row r="17370" spans="25:27">
      <c r="Y17370">
        <v>620118</v>
      </c>
      <c r="Z17370" s="31">
        <v>45138</v>
      </c>
      <c r="AA17370">
        <v>19</v>
      </c>
    </row>
    <row r="17371" spans="25:27">
      <c r="Y17371">
        <v>620118</v>
      </c>
      <c r="Z17371" s="31">
        <v>45139</v>
      </c>
      <c r="AA17371">
        <v>8</v>
      </c>
    </row>
    <row r="17372" spans="25:27">
      <c r="Y17372">
        <v>620118</v>
      </c>
      <c r="Z17372" s="31">
        <v>45140</v>
      </c>
      <c r="AA17372">
        <v>12</v>
      </c>
    </row>
    <row r="17373" spans="25:27">
      <c r="Y17373">
        <v>620118</v>
      </c>
      <c r="Z17373" s="31">
        <v>45141</v>
      </c>
      <c r="AA17373">
        <v>5</v>
      </c>
    </row>
    <row r="17374" spans="25:27">
      <c r="Y17374">
        <v>620118</v>
      </c>
      <c r="Z17374" s="31">
        <v>45142</v>
      </c>
      <c r="AA17374">
        <v>13</v>
      </c>
    </row>
    <row r="17375" spans="25:27">
      <c r="Y17375">
        <v>620118</v>
      </c>
      <c r="Z17375" s="31">
        <v>45143</v>
      </c>
      <c r="AA17375">
        <v>19</v>
      </c>
    </row>
    <row r="17376" spans="25:27">
      <c r="Y17376">
        <v>620118</v>
      </c>
      <c r="Z17376" s="31">
        <v>45144</v>
      </c>
      <c r="AA17376">
        <v>10</v>
      </c>
    </row>
    <row r="17377" spans="25:27">
      <c r="Y17377">
        <v>620118</v>
      </c>
      <c r="Z17377" s="31">
        <v>45145</v>
      </c>
      <c r="AA17377">
        <v>0</v>
      </c>
    </row>
    <row r="17378" spans="25:27">
      <c r="Y17378">
        <v>620118</v>
      </c>
      <c r="Z17378" s="31">
        <v>45146</v>
      </c>
      <c r="AA17378">
        <v>0</v>
      </c>
    </row>
    <row r="17379" spans="25:27">
      <c r="Y17379">
        <v>620118</v>
      </c>
      <c r="Z17379" s="31">
        <v>45147</v>
      </c>
      <c r="AA17379">
        <v>5</v>
      </c>
    </row>
    <row r="17380" spans="25:27">
      <c r="Y17380">
        <v>620118</v>
      </c>
      <c r="Z17380" s="31">
        <v>45148</v>
      </c>
      <c r="AA17380">
        <v>9</v>
      </c>
    </row>
    <row r="17381" spans="25:27">
      <c r="Y17381">
        <v>620118</v>
      </c>
      <c r="Z17381" s="31">
        <v>45149</v>
      </c>
      <c r="AA17381">
        <v>14</v>
      </c>
    </row>
    <row r="17382" spans="25:27">
      <c r="Y17382">
        <v>620118</v>
      </c>
      <c r="Z17382" s="31">
        <v>45150</v>
      </c>
      <c r="AA17382">
        <v>0</v>
      </c>
    </row>
    <row r="17383" spans="25:27">
      <c r="Y17383">
        <v>620118</v>
      </c>
      <c r="Z17383" s="31">
        <v>45151</v>
      </c>
      <c r="AA17383">
        <v>10</v>
      </c>
    </row>
    <row r="17384" spans="25:27">
      <c r="Y17384">
        <v>620118</v>
      </c>
      <c r="Z17384" s="31">
        <v>45152</v>
      </c>
      <c r="AA17384">
        <v>9</v>
      </c>
    </row>
    <row r="17385" spans="25:27">
      <c r="Y17385">
        <v>620118</v>
      </c>
      <c r="Z17385" s="31">
        <v>45153</v>
      </c>
      <c r="AA17385">
        <v>0</v>
      </c>
    </row>
    <row r="17386" spans="25:27">
      <c r="Y17386">
        <v>620118</v>
      </c>
      <c r="Z17386" s="31">
        <v>45154</v>
      </c>
      <c r="AA17386">
        <v>4</v>
      </c>
    </row>
    <row r="17387" spans="25:27">
      <c r="Y17387">
        <v>620118</v>
      </c>
      <c r="Z17387" s="31">
        <v>45155</v>
      </c>
      <c r="AA17387">
        <v>0</v>
      </c>
    </row>
    <row r="17388" spans="25:27">
      <c r="Y17388">
        <v>620118</v>
      </c>
      <c r="Z17388" s="31">
        <v>45156</v>
      </c>
      <c r="AA17388">
        <v>0</v>
      </c>
    </row>
    <row r="17389" spans="25:27">
      <c r="Y17389">
        <v>620118</v>
      </c>
      <c r="Z17389" s="31">
        <v>45157</v>
      </c>
      <c r="AA17389">
        <v>0</v>
      </c>
    </row>
    <row r="17390" spans="25:27">
      <c r="Y17390">
        <v>620118</v>
      </c>
      <c r="Z17390" s="31">
        <v>45158</v>
      </c>
      <c r="AA17390">
        <v>0</v>
      </c>
    </row>
    <row r="17391" spans="25:27">
      <c r="Y17391">
        <v>620118</v>
      </c>
      <c r="Z17391" s="31">
        <v>45159</v>
      </c>
      <c r="AA17391">
        <v>0</v>
      </c>
    </row>
    <row r="17392" spans="25:27">
      <c r="Y17392">
        <v>620118</v>
      </c>
      <c r="Z17392" s="31">
        <v>45160</v>
      </c>
      <c r="AA17392">
        <v>0</v>
      </c>
    </row>
    <row r="17393" spans="25:27">
      <c r="Y17393">
        <v>620118</v>
      </c>
      <c r="Z17393" s="31">
        <v>45161</v>
      </c>
      <c r="AA17393">
        <v>0</v>
      </c>
    </row>
    <row r="17394" spans="25:27">
      <c r="Y17394">
        <v>620118</v>
      </c>
      <c r="Z17394" s="31">
        <v>45162</v>
      </c>
      <c r="AA17394">
        <v>0</v>
      </c>
    </row>
    <row r="17395" spans="25:27">
      <c r="Y17395">
        <v>620118</v>
      </c>
      <c r="Z17395" s="31">
        <v>45163</v>
      </c>
      <c r="AA17395">
        <v>20</v>
      </c>
    </row>
    <row r="17396" spans="25:27">
      <c r="Y17396">
        <v>620118</v>
      </c>
      <c r="Z17396" s="31">
        <v>45164</v>
      </c>
      <c r="AA17396">
        <v>0</v>
      </c>
    </row>
    <row r="17397" spans="25:27">
      <c r="Y17397">
        <v>620118</v>
      </c>
      <c r="Z17397" s="31">
        <v>45165</v>
      </c>
      <c r="AA17397">
        <v>0</v>
      </c>
    </row>
    <row r="17398" spans="25:27">
      <c r="Y17398">
        <v>620118</v>
      </c>
      <c r="Z17398" s="31">
        <v>45166</v>
      </c>
      <c r="AA17398">
        <v>0</v>
      </c>
    </row>
    <row r="17399" spans="25:27">
      <c r="Y17399">
        <v>620118</v>
      </c>
      <c r="Z17399" s="31">
        <v>45167</v>
      </c>
      <c r="AA17399">
        <v>0</v>
      </c>
    </row>
    <row r="17400" spans="25:27">
      <c r="Y17400">
        <v>620118</v>
      </c>
      <c r="Z17400" s="31">
        <v>45168</v>
      </c>
      <c r="AA17400">
        <v>0</v>
      </c>
    </row>
    <row r="17401" spans="25:27">
      <c r="Y17401">
        <v>620118</v>
      </c>
      <c r="Z17401" s="31">
        <v>45169</v>
      </c>
      <c r="AA17401">
        <v>8</v>
      </c>
    </row>
    <row r="17402" spans="25:27">
      <c r="Y17402">
        <v>620118</v>
      </c>
      <c r="Z17402" s="31">
        <v>45170</v>
      </c>
      <c r="AA17402">
        <v>16</v>
      </c>
    </row>
    <row r="17403" spans="25:27">
      <c r="Y17403">
        <v>620118</v>
      </c>
      <c r="Z17403" s="31">
        <v>45171</v>
      </c>
      <c r="AA17403">
        <v>7</v>
      </c>
    </row>
    <row r="17404" spans="25:27">
      <c r="Y17404">
        <v>620118</v>
      </c>
      <c r="Z17404" s="31">
        <v>45172</v>
      </c>
      <c r="AA17404">
        <v>0</v>
      </c>
    </row>
    <row r="17405" spans="25:27">
      <c r="Y17405">
        <v>620118</v>
      </c>
      <c r="Z17405" s="31">
        <v>45173</v>
      </c>
      <c r="AA17405">
        <v>0</v>
      </c>
    </row>
    <row r="17406" spans="25:27">
      <c r="Y17406">
        <v>620118</v>
      </c>
      <c r="Z17406" s="31">
        <v>45174</v>
      </c>
      <c r="AA17406">
        <v>7</v>
      </c>
    </row>
    <row r="17407" spans="25:27">
      <c r="Y17407">
        <v>620118</v>
      </c>
      <c r="Z17407" s="31">
        <v>45175</v>
      </c>
      <c r="AA17407">
        <v>0</v>
      </c>
    </row>
    <row r="17408" spans="25:27">
      <c r="Y17408">
        <v>620118</v>
      </c>
      <c r="Z17408" s="31">
        <v>45176</v>
      </c>
      <c r="AA17408">
        <v>0</v>
      </c>
    </row>
    <row r="17409" spans="25:27">
      <c r="Y17409">
        <v>620118</v>
      </c>
      <c r="Z17409" s="31">
        <v>45177</v>
      </c>
      <c r="AA17409">
        <v>0</v>
      </c>
    </row>
    <row r="17410" spans="25:27">
      <c r="Y17410">
        <v>620118</v>
      </c>
      <c r="Z17410" s="31">
        <v>45178</v>
      </c>
      <c r="AA17410">
        <v>7</v>
      </c>
    </row>
    <row r="17411" spans="25:27">
      <c r="Y17411">
        <v>620118</v>
      </c>
      <c r="Z17411" s="31">
        <v>45179</v>
      </c>
      <c r="AA17411">
        <v>12</v>
      </c>
    </row>
    <row r="17412" spans="25:27">
      <c r="Y17412">
        <v>620118</v>
      </c>
      <c r="Z17412" s="31">
        <v>45180</v>
      </c>
      <c r="AA17412">
        <v>6</v>
      </c>
    </row>
    <row r="17413" spans="25:27">
      <c r="Y17413">
        <v>620118</v>
      </c>
      <c r="Z17413" s="31">
        <v>45181</v>
      </c>
      <c r="AA17413">
        <v>0</v>
      </c>
    </row>
    <row r="17414" spans="25:27">
      <c r="Y17414">
        <v>620118</v>
      </c>
      <c r="Z17414" s="31">
        <v>45182</v>
      </c>
      <c r="AA17414">
        <v>0</v>
      </c>
    </row>
    <row r="17415" spans="25:27">
      <c r="Y17415">
        <v>620118</v>
      </c>
      <c r="Z17415" s="31">
        <v>45183</v>
      </c>
      <c r="AA17415">
        <v>0</v>
      </c>
    </row>
    <row r="17416" spans="25:27">
      <c r="Y17416">
        <v>620118</v>
      </c>
      <c r="Z17416" s="31">
        <v>45184</v>
      </c>
      <c r="AA17416">
        <v>0</v>
      </c>
    </row>
    <row r="17417" spans="25:27">
      <c r="Y17417">
        <v>620118</v>
      </c>
      <c r="Z17417" s="31">
        <v>45185</v>
      </c>
      <c r="AA17417">
        <v>0</v>
      </c>
    </row>
    <row r="17418" spans="25:27">
      <c r="Y17418">
        <v>620118</v>
      </c>
      <c r="Z17418" s="31">
        <v>45186</v>
      </c>
      <c r="AA17418">
        <v>0</v>
      </c>
    </row>
    <row r="17419" spans="25:27">
      <c r="Y17419">
        <v>620118</v>
      </c>
      <c r="Z17419" s="31">
        <v>45187</v>
      </c>
      <c r="AA17419">
        <v>0</v>
      </c>
    </row>
    <row r="17420" spans="25:27">
      <c r="Y17420">
        <v>620118</v>
      </c>
      <c r="Z17420" s="31">
        <v>45188</v>
      </c>
      <c r="AA17420">
        <v>0</v>
      </c>
    </row>
    <row r="17421" spans="25:27">
      <c r="Y17421">
        <v>620118</v>
      </c>
      <c r="Z17421" s="31">
        <v>45189</v>
      </c>
      <c r="AA17421">
        <v>0</v>
      </c>
    </row>
    <row r="17422" spans="25:27">
      <c r="Y17422">
        <v>620118</v>
      </c>
      <c r="Z17422" s="31">
        <v>45190</v>
      </c>
      <c r="AA17422">
        <v>0</v>
      </c>
    </row>
    <row r="17423" spans="25:27">
      <c r="Y17423">
        <v>620118</v>
      </c>
      <c r="Z17423" s="31">
        <v>45191</v>
      </c>
      <c r="AA17423">
        <v>0</v>
      </c>
    </row>
    <row r="17424" spans="25:27">
      <c r="Y17424">
        <v>620118</v>
      </c>
      <c r="Z17424" s="31">
        <v>45192</v>
      </c>
      <c r="AA17424">
        <v>0</v>
      </c>
    </row>
    <row r="17425" spans="25:27">
      <c r="Y17425">
        <v>620118</v>
      </c>
      <c r="Z17425" s="31">
        <v>45193</v>
      </c>
      <c r="AA17425">
        <v>0</v>
      </c>
    </row>
    <row r="17426" spans="25:27">
      <c r="Y17426">
        <v>620118</v>
      </c>
      <c r="Z17426" s="31">
        <v>45194</v>
      </c>
      <c r="AA17426">
        <v>0</v>
      </c>
    </row>
    <row r="17427" spans="25:27">
      <c r="Y17427">
        <v>620118</v>
      </c>
      <c r="Z17427" s="31">
        <v>45195</v>
      </c>
      <c r="AA17427">
        <v>0</v>
      </c>
    </row>
    <row r="17428" spans="25:27">
      <c r="Y17428">
        <v>620118</v>
      </c>
      <c r="Z17428" s="31">
        <v>45196</v>
      </c>
      <c r="AA17428">
        <v>0</v>
      </c>
    </row>
    <row r="17429" spans="25:27">
      <c r="Y17429">
        <v>620118</v>
      </c>
      <c r="Z17429" s="31">
        <v>45197</v>
      </c>
      <c r="AA17429">
        <v>0</v>
      </c>
    </row>
    <row r="17430" spans="25:27">
      <c r="Y17430">
        <v>620118</v>
      </c>
      <c r="Z17430" s="31">
        <v>45198</v>
      </c>
      <c r="AA17430">
        <v>0</v>
      </c>
    </row>
    <row r="17431" spans="25:27">
      <c r="Y17431">
        <v>620118</v>
      </c>
      <c r="Z17431" s="31">
        <v>45199</v>
      </c>
      <c r="AA17431">
        <v>0</v>
      </c>
    </row>
    <row r="17432" spans="25:27">
      <c r="Y17432">
        <v>620118</v>
      </c>
      <c r="Z17432" s="31">
        <v>45200</v>
      </c>
      <c r="AA17432">
        <v>0</v>
      </c>
    </row>
    <row r="17433" spans="25:27">
      <c r="Y17433">
        <v>620118</v>
      </c>
      <c r="Z17433" s="31">
        <v>45201</v>
      </c>
      <c r="AA17433">
        <v>0</v>
      </c>
    </row>
    <row r="17434" spans="25:27">
      <c r="Y17434">
        <v>620118</v>
      </c>
      <c r="Z17434" s="31">
        <v>45202</v>
      </c>
      <c r="AA17434">
        <v>0</v>
      </c>
    </row>
    <row r="17435" spans="25:27">
      <c r="Y17435">
        <v>620118</v>
      </c>
      <c r="Z17435" s="31">
        <v>45203</v>
      </c>
      <c r="AA17435">
        <v>0</v>
      </c>
    </row>
    <row r="17436" spans="25:27">
      <c r="Y17436">
        <v>620118</v>
      </c>
      <c r="Z17436" s="31">
        <v>45204</v>
      </c>
      <c r="AA17436">
        <v>0</v>
      </c>
    </row>
    <row r="17437" spans="25:27">
      <c r="Y17437">
        <v>620118</v>
      </c>
      <c r="Z17437" s="31">
        <v>45205</v>
      </c>
      <c r="AA17437">
        <v>0</v>
      </c>
    </row>
    <row r="17438" spans="25:27">
      <c r="Y17438">
        <v>620118</v>
      </c>
      <c r="Z17438" s="31">
        <v>45206</v>
      </c>
      <c r="AA17438">
        <v>0</v>
      </c>
    </row>
    <row r="17439" spans="25:27">
      <c r="Y17439">
        <v>620118</v>
      </c>
      <c r="Z17439" s="31">
        <v>45207</v>
      </c>
      <c r="AA17439">
        <v>0</v>
      </c>
    </row>
    <row r="17440" spans="25:27">
      <c r="Y17440">
        <v>620118</v>
      </c>
      <c r="Z17440" s="31">
        <v>45208</v>
      </c>
      <c r="AA17440">
        <v>0</v>
      </c>
    </row>
    <row r="17441" spans="25:27">
      <c r="Y17441">
        <v>620118</v>
      </c>
      <c r="Z17441" s="31">
        <v>45209</v>
      </c>
      <c r="AA17441">
        <v>0</v>
      </c>
    </row>
    <row r="17442" spans="25:27">
      <c r="Y17442">
        <v>620118</v>
      </c>
      <c r="Z17442" s="31">
        <v>45210</v>
      </c>
      <c r="AA17442">
        <v>0</v>
      </c>
    </row>
    <row r="17443" spans="25:27">
      <c r="Y17443">
        <v>620118</v>
      </c>
      <c r="Z17443" s="31">
        <v>45211</v>
      </c>
      <c r="AA17443">
        <v>0</v>
      </c>
    </row>
    <row r="17444" spans="25:27">
      <c r="Y17444">
        <v>620118</v>
      </c>
      <c r="Z17444" s="31">
        <v>45212</v>
      </c>
      <c r="AA17444">
        <v>0</v>
      </c>
    </row>
    <row r="17445" spans="25:27">
      <c r="Y17445">
        <v>620118</v>
      </c>
      <c r="Z17445" s="31">
        <v>45213</v>
      </c>
      <c r="AA17445">
        <v>0</v>
      </c>
    </row>
    <row r="17446" spans="25:27">
      <c r="Y17446">
        <v>620118</v>
      </c>
      <c r="Z17446" s="31">
        <v>45214</v>
      </c>
      <c r="AA17446">
        <v>0</v>
      </c>
    </row>
    <row r="17447" spans="25:27">
      <c r="Y17447">
        <v>620118</v>
      </c>
      <c r="Z17447" s="31">
        <v>45215</v>
      </c>
      <c r="AA17447">
        <v>0</v>
      </c>
    </row>
    <row r="17448" spans="25:27">
      <c r="Y17448">
        <v>620118</v>
      </c>
      <c r="Z17448" s="31">
        <v>45216</v>
      </c>
      <c r="AA17448">
        <v>0</v>
      </c>
    </row>
    <row r="17449" spans="25:27">
      <c r="Y17449">
        <v>620118</v>
      </c>
      <c r="Z17449" s="31">
        <v>45217</v>
      </c>
      <c r="AA17449">
        <v>0</v>
      </c>
    </row>
    <row r="17450" spans="25:27">
      <c r="Y17450">
        <v>620118</v>
      </c>
      <c r="Z17450" s="31">
        <v>45218</v>
      </c>
      <c r="AA17450">
        <v>0</v>
      </c>
    </row>
    <row r="17451" spans="25:27">
      <c r="Y17451">
        <v>620118</v>
      </c>
      <c r="Z17451" s="31">
        <v>45219</v>
      </c>
      <c r="AA17451">
        <v>0</v>
      </c>
    </row>
    <row r="17452" spans="25:27">
      <c r="Y17452">
        <v>620118</v>
      </c>
      <c r="Z17452" s="31">
        <v>45220</v>
      </c>
      <c r="AA17452">
        <v>0</v>
      </c>
    </row>
    <row r="17453" spans="25:27">
      <c r="Y17453">
        <v>620118</v>
      </c>
      <c r="Z17453" s="31">
        <v>45221</v>
      </c>
      <c r="AA17453">
        <v>0</v>
      </c>
    </row>
    <row r="17454" spans="25:27">
      <c r="Y17454">
        <v>620118</v>
      </c>
      <c r="Z17454" s="31">
        <v>45222</v>
      </c>
      <c r="AA17454">
        <v>0</v>
      </c>
    </row>
    <row r="17455" spans="25:27">
      <c r="Y17455">
        <v>620118</v>
      </c>
      <c r="Z17455" s="31">
        <v>45223</v>
      </c>
      <c r="AA17455">
        <v>0</v>
      </c>
    </row>
    <row r="17456" spans="25:27">
      <c r="Y17456">
        <v>620118</v>
      </c>
      <c r="Z17456" s="31">
        <v>45224</v>
      </c>
      <c r="AA17456">
        <v>13</v>
      </c>
    </row>
    <row r="17457" spans="25:27">
      <c r="Y17457">
        <v>620118</v>
      </c>
      <c r="Z17457" s="31">
        <v>45225</v>
      </c>
      <c r="AA17457">
        <v>0</v>
      </c>
    </row>
    <row r="17458" spans="25:27">
      <c r="Y17458">
        <v>620118</v>
      </c>
      <c r="Z17458" s="31">
        <v>45226</v>
      </c>
      <c r="AA17458">
        <v>0</v>
      </c>
    </row>
    <row r="17459" spans="25:27">
      <c r="Y17459">
        <v>620118</v>
      </c>
      <c r="Z17459" s="31">
        <v>45227</v>
      </c>
      <c r="AA17459">
        <v>0</v>
      </c>
    </row>
    <row r="17460" spans="25:27">
      <c r="Y17460">
        <v>620118</v>
      </c>
      <c r="Z17460" s="31">
        <v>45228</v>
      </c>
      <c r="AA17460">
        <v>7</v>
      </c>
    </row>
    <row r="17461" spans="25:27">
      <c r="Y17461">
        <v>620118</v>
      </c>
      <c r="Z17461" s="31">
        <v>45229</v>
      </c>
      <c r="AA17461">
        <v>0</v>
      </c>
    </row>
    <row r="17462" spans="25:27">
      <c r="Y17462">
        <v>620118</v>
      </c>
      <c r="Z17462" s="31">
        <v>45230</v>
      </c>
      <c r="AA17462">
        <v>12</v>
      </c>
    </row>
    <row r="17463" spans="25:27">
      <c r="Y17463">
        <v>620118</v>
      </c>
      <c r="Z17463" s="31">
        <v>45231</v>
      </c>
      <c r="AA17463">
        <v>6</v>
      </c>
    </row>
    <row r="17464" spans="25:27">
      <c r="Y17464">
        <v>620118</v>
      </c>
      <c r="Z17464" s="31">
        <v>45232</v>
      </c>
      <c r="AA17464">
        <v>20</v>
      </c>
    </row>
    <row r="17465" spans="25:27">
      <c r="Y17465">
        <v>620118</v>
      </c>
      <c r="Z17465" s="31">
        <v>45233</v>
      </c>
      <c r="AA17465">
        <v>17</v>
      </c>
    </row>
    <row r="17466" spans="25:27">
      <c r="Y17466">
        <v>620118</v>
      </c>
      <c r="Z17466" s="31">
        <v>45234</v>
      </c>
      <c r="AA17466">
        <v>14</v>
      </c>
    </row>
    <row r="17467" spans="25:27">
      <c r="Y17467">
        <v>620118</v>
      </c>
      <c r="Z17467" s="31">
        <v>45235</v>
      </c>
      <c r="AA17467">
        <v>0</v>
      </c>
    </row>
    <row r="17468" spans="25:27">
      <c r="Y17468">
        <v>620118</v>
      </c>
      <c r="Z17468" s="31">
        <v>45236</v>
      </c>
      <c r="AA17468">
        <v>0</v>
      </c>
    </row>
    <row r="17469" spans="25:27">
      <c r="Y17469">
        <v>620118</v>
      </c>
      <c r="Z17469" s="31">
        <v>45237</v>
      </c>
      <c r="AA17469">
        <v>0</v>
      </c>
    </row>
    <row r="17470" spans="25:27">
      <c r="Y17470">
        <v>620118</v>
      </c>
      <c r="Z17470" s="31">
        <v>45238</v>
      </c>
      <c r="AA17470">
        <v>0</v>
      </c>
    </row>
    <row r="17471" spans="25:27">
      <c r="Y17471">
        <v>620118</v>
      </c>
      <c r="Z17471" s="31">
        <v>45239</v>
      </c>
      <c r="AA17471">
        <v>0</v>
      </c>
    </row>
    <row r="17472" spans="25:27">
      <c r="Y17472">
        <v>620118</v>
      </c>
      <c r="Z17472" s="31">
        <v>45240</v>
      </c>
      <c r="AA17472">
        <v>0</v>
      </c>
    </row>
    <row r="17473" spans="25:27">
      <c r="Y17473">
        <v>620118</v>
      </c>
      <c r="Z17473" s="31">
        <v>45241</v>
      </c>
      <c r="AA17473">
        <v>23</v>
      </c>
    </row>
    <row r="17474" spans="25:27">
      <c r="Y17474">
        <v>620118</v>
      </c>
      <c r="Z17474" s="31">
        <v>45242</v>
      </c>
      <c r="AA17474">
        <v>0</v>
      </c>
    </row>
    <row r="17475" spans="25:27">
      <c r="Y17475">
        <v>620118</v>
      </c>
      <c r="Z17475" s="31">
        <v>45243</v>
      </c>
      <c r="AA17475">
        <v>0</v>
      </c>
    </row>
    <row r="17476" spans="25:27">
      <c r="Y17476">
        <v>620118</v>
      </c>
      <c r="Z17476" s="31">
        <v>45244</v>
      </c>
      <c r="AA17476">
        <v>6</v>
      </c>
    </row>
    <row r="17477" spans="25:27">
      <c r="Y17477">
        <v>620118</v>
      </c>
      <c r="Z17477" s="31">
        <v>45245</v>
      </c>
      <c r="AA17477">
        <v>0</v>
      </c>
    </row>
    <row r="17478" spans="25:27">
      <c r="Y17478">
        <v>620118</v>
      </c>
      <c r="Z17478" s="31">
        <v>45246</v>
      </c>
      <c r="AA17478">
        <v>0</v>
      </c>
    </row>
    <row r="17479" spans="25:27">
      <c r="Y17479">
        <v>620118</v>
      </c>
      <c r="Z17479" s="31">
        <v>45247</v>
      </c>
      <c r="AA17479">
        <v>16</v>
      </c>
    </row>
    <row r="17480" spans="25:27">
      <c r="Y17480">
        <v>620118</v>
      </c>
      <c r="Z17480" s="31">
        <v>45248</v>
      </c>
      <c r="AA17480">
        <v>13</v>
      </c>
    </row>
    <row r="17481" spans="25:27">
      <c r="Y17481">
        <v>620118</v>
      </c>
      <c r="Z17481" s="31">
        <v>45249</v>
      </c>
      <c r="AA17481">
        <v>11</v>
      </c>
    </row>
    <row r="17482" spans="25:27">
      <c r="Y17482">
        <v>620118</v>
      </c>
      <c r="Z17482" s="31">
        <v>45250</v>
      </c>
      <c r="AA17482">
        <v>14</v>
      </c>
    </row>
    <row r="17483" spans="25:27">
      <c r="Y17483">
        <v>620118</v>
      </c>
      <c r="Z17483" s="31">
        <v>45251</v>
      </c>
      <c r="AA17483">
        <v>0</v>
      </c>
    </row>
    <row r="17484" spans="25:27">
      <c r="Y17484">
        <v>620118</v>
      </c>
      <c r="Z17484" s="31">
        <v>45252</v>
      </c>
      <c r="AA17484">
        <v>0</v>
      </c>
    </row>
    <row r="17485" spans="25:27">
      <c r="Y17485">
        <v>620118</v>
      </c>
      <c r="Z17485" s="31">
        <v>45253</v>
      </c>
      <c r="AA17485">
        <v>0</v>
      </c>
    </row>
    <row r="17486" spans="25:27">
      <c r="Y17486">
        <v>620118</v>
      </c>
      <c r="Z17486" s="31">
        <v>45254</v>
      </c>
      <c r="AA17486">
        <v>0</v>
      </c>
    </row>
    <row r="17487" spans="25:27">
      <c r="Y17487">
        <v>620118</v>
      </c>
      <c r="Z17487" s="31">
        <v>45255</v>
      </c>
      <c r="AA17487">
        <v>0</v>
      </c>
    </row>
    <row r="17488" spans="25:27">
      <c r="Y17488">
        <v>620118</v>
      </c>
      <c r="Z17488" s="31">
        <v>45256</v>
      </c>
      <c r="AA17488">
        <v>0</v>
      </c>
    </row>
    <row r="17489" spans="25:27">
      <c r="Y17489">
        <v>620118</v>
      </c>
      <c r="Z17489" s="31">
        <v>45257</v>
      </c>
      <c r="AA17489">
        <v>0</v>
      </c>
    </row>
    <row r="17490" spans="25:27">
      <c r="Y17490">
        <v>620118</v>
      </c>
      <c r="Z17490" s="31">
        <v>45258</v>
      </c>
      <c r="AA17490">
        <v>0</v>
      </c>
    </row>
    <row r="17491" spans="25:27">
      <c r="Y17491">
        <v>620118</v>
      </c>
      <c r="Z17491" s="31">
        <v>45259</v>
      </c>
      <c r="AA17491">
        <v>0</v>
      </c>
    </row>
    <row r="17492" spans="25:27">
      <c r="Y17492">
        <v>620118</v>
      </c>
      <c r="Z17492" s="31">
        <v>45260</v>
      </c>
      <c r="AA17492">
        <v>0</v>
      </c>
    </row>
    <row r="17493" spans="25:27">
      <c r="Y17493">
        <v>620118</v>
      </c>
      <c r="Z17493" s="31">
        <v>45261</v>
      </c>
      <c r="AA17493">
        <v>0</v>
      </c>
    </row>
    <row r="17494" spans="25:27">
      <c r="Y17494">
        <v>620118</v>
      </c>
      <c r="Z17494" s="31">
        <v>45262</v>
      </c>
      <c r="AA17494">
        <v>0</v>
      </c>
    </row>
    <row r="17495" spans="25:27">
      <c r="Y17495">
        <v>620118</v>
      </c>
      <c r="Z17495" s="31">
        <v>45263</v>
      </c>
      <c r="AA17495">
        <v>0</v>
      </c>
    </row>
    <row r="17496" spans="25:27">
      <c r="Y17496">
        <v>620118</v>
      </c>
      <c r="Z17496" s="31">
        <v>45264</v>
      </c>
      <c r="AA17496">
        <v>0</v>
      </c>
    </row>
    <row r="17497" spans="25:27">
      <c r="Y17497">
        <v>620118</v>
      </c>
      <c r="Z17497" s="31">
        <v>45265</v>
      </c>
      <c r="AA17497">
        <v>0</v>
      </c>
    </row>
    <row r="17498" spans="25:27">
      <c r="Y17498">
        <v>620118</v>
      </c>
      <c r="Z17498" s="31">
        <v>45266</v>
      </c>
      <c r="AA17498">
        <v>0</v>
      </c>
    </row>
    <row r="17499" spans="25:27">
      <c r="Y17499">
        <v>620118</v>
      </c>
      <c r="Z17499" s="31">
        <v>45267</v>
      </c>
      <c r="AA17499">
        <v>0</v>
      </c>
    </row>
    <row r="17500" spans="25:27">
      <c r="Y17500">
        <v>620118</v>
      </c>
      <c r="Z17500" s="31">
        <v>45268</v>
      </c>
      <c r="AA17500">
        <v>0</v>
      </c>
    </row>
    <row r="17501" spans="25:27">
      <c r="Y17501">
        <v>620118</v>
      </c>
      <c r="Z17501" s="31">
        <v>45269</v>
      </c>
      <c r="AA17501">
        <v>0</v>
      </c>
    </row>
    <row r="17502" spans="25:27">
      <c r="Y17502">
        <v>620118</v>
      </c>
      <c r="Z17502" s="31">
        <v>45270</v>
      </c>
      <c r="AA17502">
        <v>0</v>
      </c>
    </row>
    <row r="17503" spans="25:27">
      <c r="Y17503">
        <v>620118</v>
      </c>
      <c r="Z17503" s="31">
        <v>45271</v>
      </c>
      <c r="AA17503">
        <v>0</v>
      </c>
    </row>
    <row r="17504" spans="25:27">
      <c r="Y17504">
        <v>620118</v>
      </c>
      <c r="Z17504" s="31">
        <v>45272</v>
      </c>
      <c r="AA17504">
        <v>0</v>
      </c>
    </row>
    <row r="17505" spans="25:27">
      <c r="Y17505">
        <v>620118</v>
      </c>
      <c r="Z17505" s="31">
        <v>45273</v>
      </c>
      <c r="AA17505">
        <v>0</v>
      </c>
    </row>
    <row r="17506" spans="25:27">
      <c r="Y17506">
        <v>620118</v>
      </c>
      <c r="Z17506" s="31">
        <v>45274</v>
      </c>
      <c r="AA17506">
        <v>0</v>
      </c>
    </row>
    <row r="17507" spans="25:27">
      <c r="Y17507">
        <v>620118</v>
      </c>
      <c r="Z17507" s="31">
        <v>45275</v>
      </c>
      <c r="AA17507">
        <v>0</v>
      </c>
    </row>
    <row r="17508" spans="25:27">
      <c r="Y17508">
        <v>620118</v>
      </c>
      <c r="Z17508" s="31">
        <v>45276</v>
      </c>
      <c r="AA17508">
        <v>0</v>
      </c>
    </row>
    <row r="17509" spans="25:27">
      <c r="Y17509">
        <v>620118</v>
      </c>
      <c r="Z17509" s="31">
        <v>45277</v>
      </c>
      <c r="AA17509">
        <v>0</v>
      </c>
    </row>
    <row r="17510" spans="25:27">
      <c r="Y17510">
        <v>620118</v>
      </c>
      <c r="Z17510" s="31">
        <v>45278</v>
      </c>
      <c r="AA17510">
        <v>0</v>
      </c>
    </row>
    <row r="17511" spans="25:27">
      <c r="Y17511">
        <v>620118</v>
      </c>
      <c r="Z17511" s="31">
        <v>45279</v>
      </c>
      <c r="AA17511">
        <v>19</v>
      </c>
    </row>
    <row r="17512" spans="25:27">
      <c r="Y17512">
        <v>620118</v>
      </c>
      <c r="Z17512" s="31">
        <v>45280</v>
      </c>
      <c r="AA17512">
        <v>7</v>
      </c>
    </row>
    <row r="17513" spans="25:27">
      <c r="Y17513">
        <v>620118</v>
      </c>
      <c r="Z17513" s="31">
        <v>45281</v>
      </c>
      <c r="AA17513">
        <v>6</v>
      </c>
    </row>
    <row r="17514" spans="25:27">
      <c r="Y17514">
        <v>620118</v>
      </c>
      <c r="Z17514" s="31">
        <v>45282</v>
      </c>
      <c r="AA17514">
        <v>6</v>
      </c>
    </row>
    <row r="17515" spans="25:27">
      <c r="Y17515">
        <v>620118</v>
      </c>
      <c r="Z17515" s="31">
        <v>45283</v>
      </c>
      <c r="AA17515">
        <v>6</v>
      </c>
    </row>
    <row r="17516" spans="25:27">
      <c r="Y17516">
        <v>620118</v>
      </c>
      <c r="Z17516" s="31">
        <v>45284</v>
      </c>
      <c r="AA17516">
        <v>5</v>
      </c>
    </row>
    <row r="17517" spans="25:27">
      <c r="Y17517">
        <v>620118</v>
      </c>
      <c r="Z17517" s="31">
        <v>45285</v>
      </c>
      <c r="AA17517">
        <v>1</v>
      </c>
    </row>
    <row r="17518" spans="25:27">
      <c r="Y17518">
        <v>620118</v>
      </c>
      <c r="Z17518" s="31">
        <v>45286</v>
      </c>
      <c r="AA17518">
        <v>19</v>
      </c>
    </row>
    <row r="17519" spans="25:27">
      <c r="Y17519">
        <v>620118</v>
      </c>
      <c r="Z17519" s="31">
        <v>45287</v>
      </c>
      <c r="AA17519">
        <v>20</v>
      </c>
    </row>
    <row r="17520" spans="25:27">
      <c r="Y17520">
        <v>620118</v>
      </c>
      <c r="Z17520" s="31">
        <v>45288</v>
      </c>
      <c r="AA17520">
        <v>11</v>
      </c>
    </row>
    <row r="17521" spans="25:27">
      <c r="Y17521">
        <v>620118</v>
      </c>
      <c r="Z17521" s="31">
        <v>45289</v>
      </c>
      <c r="AA17521">
        <v>8</v>
      </c>
    </row>
    <row r="17522" spans="25:27">
      <c r="Y17522">
        <v>620118</v>
      </c>
      <c r="Z17522" s="31">
        <v>45290</v>
      </c>
      <c r="AA17522">
        <v>7</v>
      </c>
    </row>
    <row r="17523" spans="25:27">
      <c r="Y17523">
        <v>620118</v>
      </c>
      <c r="Z17523" s="31">
        <v>45291</v>
      </c>
      <c r="AA17523">
        <v>3</v>
      </c>
    </row>
    <row r="17524" spans="25:27">
      <c r="Y17524">
        <v>620119</v>
      </c>
      <c r="Z17524" s="31">
        <v>43832</v>
      </c>
      <c r="AA17524">
        <v>0</v>
      </c>
    </row>
    <row r="17525" spans="25:27">
      <c r="Y17525">
        <v>620119</v>
      </c>
      <c r="Z17525" s="31">
        <v>43833</v>
      </c>
      <c r="AA17525">
        <v>0</v>
      </c>
    </row>
    <row r="17526" spans="25:27">
      <c r="Y17526">
        <v>620119</v>
      </c>
      <c r="Z17526" s="31">
        <v>43834</v>
      </c>
      <c r="AA17526">
        <v>0</v>
      </c>
    </row>
    <row r="17527" spans="25:27">
      <c r="Y17527">
        <v>620119</v>
      </c>
      <c r="Z17527" s="31">
        <v>43835</v>
      </c>
      <c r="AA17527">
        <v>0</v>
      </c>
    </row>
    <row r="17528" spans="25:27">
      <c r="Y17528">
        <v>620119</v>
      </c>
      <c r="Z17528" s="31">
        <v>43836</v>
      </c>
      <c r="AA17528">
        <v>0</v>
      </c>
    </row>
    <row r="17529" spans="25:27">
      <c r="Y17529">
        <v>620119</v>
      </c>
      <c r="Z17529" s="31">
        <v>43837</v>
      </c>
      <c r="AA17529">
        <v>0</v>
      </c>
    </row>
    <row r="17530" spans="25:27">
      <c r="Y17530">
        <v>620119</v>
      </c>
      <c r="Z17530" s="31">
        <v>43838</v>
      </c>
      <c r="AA17530">
        <v>0</v>
      </c>
    </row>
    <row r="17531" spans="25:27">
      <c r="Y17531">
        <v>620119</v>
      </c>
      <c r="Z17531" s="31">
        <v>43839</v>
      </c>
      <c r="AA17531">
        <v>0</v>
      </c>
    </row>
    <row r="17532" spans="25:27">
      <c r="Y17532">
        <v>620119</v>
      </c>
      <c r="Z17532" s="31">
        <v>43840</v>
      </c>
      <c r="AA17532">
        <v>0</v>
      </c>
    </row>
    <row r="17533" spans="25:27">
      <c r="Y17533">
        <v>620119</v>
      </c>
      <c r="Z17533" s="31">
        <v>43841</v>
      </c>
      <c r="AA17533">
        <v>0</v>
      </c>
    </row>
    <row r="17534" spans="25:27">
      <c r="Y17534">
        <v>620119</v>
      </c>
      <c r="Z17534" s="31">
        <v>43842</v>
      </c>
      <c r="AA17534">
        <v>0</v>
      </c>
    </row>
    <row r="17535" spans="25:27">
      <c r="Y17535">
        <v>620119</v>
      </c>
      <c r="Z17535" s="31">
        <v>43843</v>
      </c>
      <c r="AA17535">
        <v>0</v>
      </c>
    </row>
    <row r="17536" spans="25:27">
      <c r="Y17536">
        <v>620119</v>
      </c>
      <c r="Z17536" s="31">
        <v>43844</v>
      </c>
      <c r="AA17536">
        <v>0</v>
      </c>
    </row>
    <row r="17537" spans="25:27">
      <c r="Y17537">
        <v>620119</v>
      </c>
      <c r="Z17537" s="31">
        <v>43845</v>
      </c>
      <c r="AA17537">
        <v>0</v>
      </c>
    </row>
    <row r="17538" spans="25:27">
      <c r="Y17538">
        <v>620119</v>
      </c>
      <c r="Z17538" s="31">
        <v>43846</v>
      </c>
      <c r="AA17538">
        <v>10</v>
      </c>
    </row>
    <row r="17539" spans="25:27">
      <c r="Y17539">
        <v>620119</v>
      </c>
      <c r="Z17539" s="31">
        <v>43847</v>
      </c>
      <c r="AA17539">
        <v>16</v>
      </c>
    </row>
    <row r="17540" spans="25:27">
      <c r="Y17540">
        <v>620119</v>
      </c>
      <c r="Z17540" s="31">
        <v>43848</v>
      </c>
      <c r="AA17540">
        <v>3</v>
      </c>
    </row>
    <row r="17541" spans="25:27">
      <c r="Y17541">
        <v>620119</v>
      </c>
      <c r="Z17541" s="31">
        <v>43849</v>
      </c>
      <c r="AA17541">
        <v>7</v>
      </c>
    </row>
    <row r="17542" spans="25:27">
      <c r="Y17542">
        <v>620119</v>
      </c>
      <c r="Z17542" s="31">
        <v>43850</v>
      </c>
      <c r="AA17542">
        <v>10</v>
      </c>
    </row>
    <row r="17543" spans="25:27">
      <c r="Y17543">
        <v>620119</v>
      </c>
      <c r="Z17543" s="31">
        <v>43851</v>
      </c>
      <c r="AA17543">
        <v>6</v>
      </c>
    </row>
    <row r="17544" spans="25:27">
      <c r="Y17544">
        <v>620119</v>
      </c>
      <c r="Z17544" s="31">
        <v>43852</v>
      </c>
      <c r="AA17544">
        <v>11</v>
      </c>
    </row>
    <row r="17545" spans="25:27">
      <c r="Y17545">
        <v>620119</v>
      </c>
      <c r="Z17545" s="31">
        <v>43853</v>
      </c>
      <c r="AA17545">
        <v>14</v>
      </c>
    </row>
    <row r="17546" spans="25:27">
      <c r="Y17546">
        <v>620119</v>
      </c>
      <c r="Z17546" s="31">
        <v>43854</v>
      </c>
      <c r="AA17546">
        <v>13</v>
      </c>
    </row>
    <row r="17547" spans="25:27">
      <c r="Y17547">
        <v>620119</v>
      </c>
      <c r="Z17547" s="31">
        <v>43855</v>
      </c>
      <c r="AA17547">
        <v>10</v>
      </c>
    </row>
    <row r="17548" spans="25:27">
      <c r="Y17548">
        <v>620119</v>
      </c>
      <c r="Z17548" s="31">
        <v>43856</v>
      </c>
      <c r="AA17548">
        <v>1</v>
      </c>
    </row>
    <row r="17549" spans="25:27">
      <c r="Y17549">
        <v>620119</v>
      </c>
      <c r="Z17549" s="31">
        <v>43857</v>
      </c>
      <c r="AA17549">
        <v>0</v>
      </c>
    </row>
    <row r="17550" spans="25:27">
      <c r="Y17550">
        <v>620119</v>
      </c>
      <c r="Z17550" s="31">
        <v>43858</v>
      </c>
      <c r="AA17550">
        <v>14</v>
      </c>
    </row>
    <row r="17551" spans="25:27">
      <c r="Y17551">
        <v>620119</v>
      </c>
      <c r="Z17551" s="31">
        <v>43859</v>
      </c>
      <c r="AA17551">
        <v>1</v>
      </c>
    </row>
    <row r="17552" spans="25:27">
      <c r="Y17552">
        <v>620119</v>
      </c>
      <c r="Z17552" s="31">
        <v>43860</v>
      </c>
      <c r="AA17552">
        <v>1</v>
      </c>
    </row>
    <row r="17553" spans="25:27">
      <c r="Y17553">
        <v>620119</v>
      </c>
      <c r="Z17553" s="31">
        <v>43861</v>
      </c>
      <c r="AA17553">
        <v>4</v>
      </c>
    </row>
    <row r="17554" spans="25:27">
      <c r="Y17554">
        <v>620119</v>
      </c>
      <c r="Z17554" s="31">
        <v>43862</v>
      </c>
      <c r="AA17554">
        <v>3</v>
      </c>
    </row>
    <row r="17555" spans="25:27">
      <c r="Y17555">
        <v>620119</v>
      </c>
      <c r="Z17555" s="31">
        <v>43863</v>
      </c>
      <c r="AA17555">
        <v>6</v>
      </c>
    </row>
    <row r="17556" spans="25:27">
      <c r="Y17556">
        <v>620119</v>
      </c>
      <c r="Z17556" s="31">
        <v>43864</v>
      </c>
      <c r="AA17556">
        <v>0</v>
      </c>
    </row>
    <row r="17557" spans="25:27">
      <c r="Y17557">
        <v>620119</v>
      </c>
      <c r="Z17557" s="31">
        <v>43865</v>
      </c>
      <c r="AA17557">
        <v>0</v>
      </c>
    </row>
    <row r="17558" spans="25:27">
      <c r="Y17558">
        <v>620119</v>
      </c>
      <c r="Z17558" s="31">
        <v>43866</v>
      </c>
      <c r="AA17558">
        <v>0</v>
      </c>
    </row>
    <row r="17559" spans="25:27">
      <c r="Y17559">
        <v>620119</v>
      </c>
      <c r="Z17559" s="31">
        <v>43867</v>
      </c>
      <c r="AA17559">
        <v>0</v>
      </c>
    </row>
    <row r="17560" spans="25:27">
      <c r="Y17560">
        <v>620119</v>
      </c>
      <c r="Z17560" s="31">
        <v>43868</v>
      </c>
      <c r="AA17560">
        <v>0</v>
      </c>
    </row>
    <row r="17561" spans="25:27">
      <c r="Y17561">
        <v>620119</v>
      </c>
      <c r="Z17561" s="31">
        <v>43869</v>
      </c>
      <c r="AA17561">
        <v>2</v>
      </c>
    </row>
    <row r="17562" spans="25:27">
      <c r="Y17562">
        <v>620119</v>
      </c>
      <c r="Z17562" s="31">
        <v>43870</v>
      </c>
      <c r="AA17562">
        <v>2</v>
      </c>
    </row>
    <row r="17563" spans="25:27">
      <c r="Y17563">
        <v>620119</v>
      </c>
      <c r="Z17563" s="31">
        <v>43871</v>
      </c>
      <c r="AA17563">
        <v>17</v>
      </c>
    </row>
    <row r="17564" spans="25:27">
      <c r="Y17564">
        <v>620119</v>
      </c>
      <c r="Z17564" s="31">
        <v>43872</v>
      </c>
      <c r="AA17564">
        <v>13</v>
      </c>
    </row>
    <row r="17565" spans="25:27">
      <c r="Y17565">
        <v>620119</v>
      </c>
      <c r="Z17565" s="31">
        <v>43873</v>
      </c>
      <c r="AA17565">
        <v>16</v>
      </c>
    </row>
    <row r="17566" spans="25:27">
      <c r="Y17566">
        <v>620119</v>
      </c>
      <c r="Z17566" s="31">
        <v>43874</v>
      </c>
      <c r="AA17566">
        <v>0</v>
      </c>
    </row>
    <row r="17567" spans="25:27">
      <c r="Y17567">
        <v>620119</v>
      </c>
      <c r="Z17567" s="31">
        <v>43875</v>
      </c>
      <c r="AA17567">
        <v>0</v>
      </c>
    </row>
    <row r="17568" spans="25:27">
      <c r="Y17568">
        <v>620119</v>
      </c>
      <c r="Z17568" s="31">
        <v>43876</v>
      </c>
      <c r="AA17568">
        <v>0</v>
      </c>
    </row>
    <row r="17569" spans="25:27">
      <c r="Y17569">
        <v>620119</v>
      </c>
      <c r="Z17569" s="31">
        <v>43877</v>
      </c>
      <c r="AA17569">
        <v>20</v>
      </c>
    </row>
    <row r="17570" spans="25:27">
      <c r="Y17570">
        <v>620119</v>
      </c>
      <c r="Z17570" s="31">
        <v>43878</v>
      </c>
      <c r="AA17570">
        <v>16</v>
      </c>
    </row>
    <row r="17571" spans="25:27">
      <c r="Y17571">
        <v>620119</v>
      </c>
      <c r="Z17571" s="31">
        <v>43879</v>
      </c>
      <c r="AA17571">
        <v>2</v>
      </c>
    </row>
    <row r="17572" spans="25:27">
      <c r="Y17572">
        <v>620119</v>
      </c>
      <c r="Z17572" s="31">
        <v>43880</v>
      </c>
      <c r="AA17572">
        <v>0</v>
      </c>
    </row>
    <row r="17573" spans="25:27">
      <c r="Y17573">
        <v>620119</v>
      </c>
      <c r="Z17573" s="31">
        <v>43881</v>
      </c>
      <c r="AA17573">
        <v>0</v>
      </c>
    </row>
    <row r="17574" spans="25:27">
      <c r="Y17574">
        <v>620119</v>
      </c>
      <c r="Z17574" s="31">
        <v>43882</v>
      </c>
      <c r="AA17574">
        <v>0</v>
      </c>
    </row>
    <row r="17575" spans="25:27">
      <c r="Y17575">
        <v>620119</v>
      </c>
      <c r="Z17575" s="31">
        <v>43883</v>
      </c>
      <c r="AA17575">
        <v>10</v>
      </c>
    </row>
    <row r="17576" spans="25:27">
      <c r="Y17576">
        <v>620119</v>
      </c>
      <c r="Z17576" s="31">
        <v>43884</v>
      </c>
      <c r="AA17576">
        <v>19</v>
      </c>
    </row>
    <row r="17577" spans="25:27">
      <c r="Y17577">
        <v>620119</v>
      </c>
      <c r="Z17577" s="31">
        <v>43885</v>
      </c>
      <c r="AA17577">
        <v>13</v>
      </c>
    </row>
    <row r="17578" spans="25:27">
      <c r="Y17578">
        <v>620119</v>
      </c>
      <c r="Z17578" s="31">
        <v>43886</v>
      </c>
      <c r="AA17578">
        <v>16</v>
      </c>
    </row>
    <row r="17579" spans="25:27">
      <c r="Y17579">
        <v>620119</v>
      </c>
      <c r="Z17579" s="31">
        <v>43887</v>
      </c>
      <c r="AA17579">
        <v>15</v>
      </c>
    </row>
    <row r="17580" spans="25:27">
      <c r="Y17580">
        <v>620119</v>
      </c>
      <c r="Z17580" s="31">
        <v>43888</v>
      </c>
      <c r="AA17580">
        <v>10</v>
      </c>
    </row>
    <row r="17581" spans="25:27">
      <c r="Y17581">
        <v>620119</v>
      </c>
      <c r="Z17581" s="31">
        <v>43889</v>
      </c>
      <c r="AA17581">
        <v>10</v>
      </c>
    </row>
    <row r="17582" spans="25:27">
      <c r="Y17582">
        <v>620119</v>
      </c>
      <c r="Z17582" s="31">
        <v>43890</v>
      </c>
      <c r="AA17582">
        <v>14</v>
      </c>
    </row>
    <row r="17583" spans="25:27">
      <c r="Y17583">
        <v>620119</v>
      </c>
      <c r="Z17583" s="31">
        <v>43891</v>
      </c>
      <c r="AA17583">
        <v>18</v>
      </c>
    </row>
    <row r="17584" spans="25:27">
      <c r="Y17584">
        <v>620119</v>
      </c>
      <c r="Z17584" s="31">
        <v>43892</v>
      </c>
      <c r="AA17584">
        <v>20</v>
      </c>
    </row>
    <row r="17585" spans="25:27">
      <c r="Y17585">
        <v>620119</v>
      </c>
      <c r="Z17585" s="31">
        <v>43893</v>
      </c>
      <c r="AA17585">
        <v>0</v>
      </c>
    </row>
    <row r="17586" spans="25:27">
      <c r="Y17586">
        <v>620119</v>
      </c>
      <c r="Z17586" s="31">
        <v>43894</v>
      </c>
      <c r="AA17586">
        <v>24</v>
      </c>
    </row>
    <row r="17587" spans="25:27">
      <c r="Y17587">
        <v>620119</v>
      </c>
      <c r="Z17587" s="31">
        <v>43895</v>
      </c>
      <c r="AA17587">
        <v>13</v>
      </c>
    </row>
    <row r="17588" spans="25:27">
      <c r="Y17588">
        <v>620119</v>
      </c>
      <c r="Z17588" s="31">
        <v>43896</v>
      </c>
      <c r="AA17588">
        <v>11</v>
      </c>
    </row>
    <row r="17589" spans="25:27">
      <c r="Y17589">
        <v>620119</v>
      </c>
      <c r="Z17589" s="31">
        <v>43897</v>
      </c>
      <c r="AA17589">
        <v>18</v>
      </c>
    </row>
    <row r="17590" spans="25:27">
      <c r="Y17590">
        <v>620119</v>
      </c>
      <c r="Z17590" s="31">
        <v>43898</v>
      </c>
      <c r="AA17590">
        <v>12</v>
      </c>
    </row>
    <row r="17591" spans="25:27">
      <c r="Y17591">
        <v>620119</v>
      </c>
      <c r="Z17591" s="31">
        <v>43899</v>
      </c>
      <c r="AA17591">
        <v>13</v>
      </c>
    </row>
    <row r="17592" spans="25:27">
      <c r="Y17592">
        <v>620119</v>
      </c>
      <c r="Z17592" s="31">
        <v>43900</v>
      </c>
      <c r="AA17592">
        <v>14</v>
      </c>
    </row>
    <row r="17593" spans="25:27">
      <c r="Y17593">
        <v>620119</v>
      </c>
      <c r="Z17593" s="31">
        <v>43901</v>
      </c>
      <c r="AA17593">
        <v>6</v>
      </c>
    </row>
    <row r="17594" spans="25:27">
      <c r="Y17594">
        <v>620119</v>
      </c>
      <c r="Z17594" s="31">
        <v>43902</v>
      </c>
      <c r="AA17594">
        <v>10</v>
      </c>
    </row>
    <row r="17595" spans="25:27">
      <c r="Y17595">
        <v>620119</v>
      </c>
      <c r="Z17595" s="31">
        <v>43903</v>
      </c>
      <c r="AA17595">
        <v>0</v>
      </c>
    </row>
    <row r="17596" spans="25:27">
      <c r="Y17596">
        <v>620119</v>
      </c>
      <c r="Z17596" s="31">
        <v>43904</v>
      </c>
      <c r="AA17596">
        <v>0</v>
      </c>
    </row>
    <row r="17597" spans="25:27">
      <c r="Y17597">
        <v>620119</v>
      </c>
      <c r="Z17597" s="31">
        <v>43905</v>
      </c>
      <c r="AA17597">
        <v>0</v>
      </c>
    </row>
    <row r="17598" spans="25:27">
      <c r="Y17598">
        <v>620119</v>
      </c>
      <c r="Z17598" s="31">
        <v>43906</v>
      </c>
      <c r="AA17598">
        <v>0</v>
      </c>
    </row>
    <row r="17599" spans="25:27">
      <c r="Y17599">
        <v>620119</v>
      </c>
      <c r="Z17599" s="31">
        <v>43907</v>
      </c>
      <c r="AA17599">
        <v>0</v>
      </c>
    </row>
    <row r="17600" spans="25:27">
      <c r="Y17600">
        <v>620119</v>
      </c>
      <c r="Z17600" s="31">
        <v>43908</v>
      </c>
      <c r="AA17600">
        <v>11</v>
      </c>
    </row>
    <row r="17601" spans="25:27">
      <c r="Y17601">
        <v>620119</v>
      </c>
      <c r="Z17601" s="31">
        <v>43909</v>
      </c>
      <c r="AA17601">
        <v>24</v>
      </c>
    </row>
    <row r="17602" spans="25:27">
      <c r="Y17602">
        <v>620119</v>
      </c>
      <c r="Z17602" s="31">
        <v>43910</v>
      </c>
      <c r="AA17602">
        <v>13</v>
      </c>
    </row>
    <row r="17603" spans="25:27">
      <c r="Y17603">
        <v>620119</v>
      </c>
      <c r="Z17603" s="31">
        <v>43911</v>
      </c>
      <c r="AA17603">
        <v>21</v>
      </c>
    </row>
    <row r="17604" spans="25:27">
      <c r="Y17604">
        <v>620119</v>
      </c>
      <c r="Z17604" s="31">
        <v>43912</v>
      </c>
      <c r="AA17604">
        <v>20</v>
      </c>
    </row>
    <row r="17605" spans="25:27">
      <c r="Y17605">
        <v>620119</v>
      </c>
      <c r="Z17605" s="31">
        <v>43913</v>
      </c>
      <c r="AA17605">
        <v>18</v>
      </c>
    </row>
    <row r="17606" spans="25:27">
      <c r="Y17606">
        <v>620119</v>
      </c>
      <c r="Z17606" s="31">
        <v>43914</v>
      </c>
      <c r="AA17606">
        <v>20</v>
      </c>
    </row>
    <row r="17607" spans="25:27">
      <c r="Y17607">
        <v>620119</v>
      </c>
      <c r="Z17607" s="31">
        <v>43915</v>
      </c>
      <c r="AA17607">
        <v>0</v>
      </c>
    </row>
    <row r="17608" spans="25:27">
      <c r="Y17608">
        <v>620119</v>
      </c>
      <c r="Z17608" s="31">
        <v>43916</v>
      </c>
      <c r="AA17608">
        <v>0</v>
      </c>
    </row>
    <row r="17609" spans="25:27">
      <c r="Y17609">
        <v>620119</v>
      </c>
      <c r="Z17609" s="31">
        <v>43917</v>
      </c>
      <c r="AA17609">
        <v>20</v>
      </c>
    </row>
    <row r="17610" spans="25:27">
      <c r="Y17610">
        <v>620119</v>
      </c>
      <c r="Z17610" s="31">
        <v>43918</v>
      </c>
      <c r="AA17610">
        <v>18</v>
      </c>
    </row>
    <row r="17611" spans="25:27">
      <c r="Y17611">
        <v>620119</v>
      </c>
      <c r="Z17611" s="31">
        <v>43919</v>
      </c>
      <c r="AA17611">
        <v>15</v>
      </c>
    </row>
    <row r="17612" spans="25:27">
      <c r="Y17612">
        <v>620119</v>
      </c>
      <c r="Z17612" s="31">
        <v>43920</v>
      </c>
      <c r="AA17612">
        <v>13</v>
      </c>
    </row>
    <row r="17613" spans="25:27">
      <c r="Y17613">
        <v>620119</v>
      </c>
      <c r="Z17613" s="31">
        <v>43921</v>
      </c>
      <c r="AA17613">
        <v>20</v>
      </c>
    </row>
    <row r="17614" spans="25:27">
      <c r="Y17614">
        <v>620119</v>
      </c>
      <c r="Z17614" s="31">
        <v>43922</v>
      </c>
      <c r="AA17614">
        <v>0</v>
      </c>
    </row>
    <row r="17615" spans="25:27">
      <c r="Y17615">
        <v>620119</v>
      </c>
      <c r="Z17615" s="31">
        <v>43923</v>
      </c>
      <c r="AA17615">
        <v>0</v>
      </c>
    </row>
    <row r="17616" spans="25:27">
      <c r="Y17616">
        <v>620119</v>
      </c>
      <c r="Z17616" s="31">
        <v>43924</v>
      </c>
      <c r="AA17616">
        <v>10</v>
      </c>
    </row>
    <row r="17617" spans="25:27">
      <c r="Y17617">
        <v>620119</v>
      </c>
      <c r="Z17617" s="31">
        <v>43925</v>
      </c>
      <c r="AA17617">
        <v>0</v>
      </c>
    </row>
    <row r="17618" spans="25:27">
      <c r="Y17618">
        <v>620119</v>
      </c>
      <c r="Z17618" s="31">
        <v>43926</v>
      </c>
      <c r="AA17618">
        <v>0</v>
      </c>
    </row>
    <row r="17619" spans="25:27">
      <c r="Y17619">
        <v>620119</v>
      </c>
      <c r="Z17619" s="31">
        <v>43927</v>
      </c>
      <c r="AA17619">
        <v>18</v>
      </c>
    </row>
    <row r="17620" spans="25:27">
      <c r="Y17620">
        <v>620119</v>
      </c>
      <c r="Z17620" s="31">
        <v>43928</v>
      </c>
      <c r="AA17620">
        <v>9</v>
      </c>
    </row>
    <row r="17621" spans="25:27">
      <c r="Y17621">
        <v>620119</v>
      </c>
      <c r="Z17621" s="31">
        <v>43929</v>
      </c>
      <c r="AA17621">
        <v>18</v>
      </c>
    </row>
    <row r="17622" spans="25:27">
      <c r="Y17622">
        <v>620119</v>
      </c>
      <c r="Z17622" s="31">
        <v>43930</v>
      </c>
      <c r="AA17622">
        <v>0</v>
      </c>
    </row>
    <row r="17623" spans="25:27">
      <c r="Y17623">
        <v>620119</v>
      </c>
      <c r="Z17623" s="31">
        <v>43931</v>
      </c>
      <c r="AA17623">
        <v>0</v>
      </c>
    </row>
    <row r="17624" spans="25:27">
      <c r="Y17624">
        <v>620119</v>
      </c>
      <c r="Z17624" s="31">
        <v>43932</v>
      </c>
      <c r="AA17624">
        <v>0</v>
      </c>
    </row>
    <row r="17625" spans="25:27">
      <c r="Y17625">
        <v>620119</v>
      </c>
      <c r="Z17625" s="31">
        <v>43933</v>
      </c>
      <c r="AA17625">
        <v>0</v>
      </c>
    </row>
    <row r="17626" spans="25:27">
      <c r="Y17626">
        <v>620119</v>
      </c>
      <c r="Z17626" s="31">
        <v>43934</v>
      </c>
      <c r="AA17626">
        <v>0</v>
      </c>
    </row>
    <row r="17627" spans="25:27">
      <c r="Y17627">
        <v>620119</v>
      </c>
      <c r="Z17627" s="31">
        <v>43935</v>
      </c>
      <c r="AA17627">
        <v>0</v>
      </c>
    </row>
    <row r="17628" spans="25:27">
      <c r="Y17628">
        <v>620119</v>
      </c>
      <c r="Z17628" s="31">
        <v>43936</v>
      </c>
      <c r="AA17628">
        <v>0</v>
      </c>
    </row>
    <row r="17629" spans="25:27">
      <c r="Y17629">
        <v>620119</v>
      </c>
      <c r="Z17629" s="31">
        <v>43937</v>
      </c>
      <c r="AA17629">
        <v>0</v>
      </c>
    </row>
    <row r="17630" spans="25:27">
      <c r="Y17630">
        <v>620119</v>
      </c>
      <c r="Z17630" s="31">
        <v>43938</v>
      </c>
      <c r="AA17630">
        <v>0</v>
      </c>
    </row>
    <row r="17631" spans="25:27">
      <c r="Y17631">
        <v>620119</v>
      </c>
      <c r="Z17631" s="31">
        <v>43939</v>
      </c>
      <c r="AA17631">
        <v>0</v>
      </c>
    </row>
    <row r="17632" spans="25:27">
      <c r="Y17632">
        <v>620119</v>
      </c>
      <c r="Z17632" s="31">
        <v>43940</v>
      </c>
      <c r="AA17632">
        <v>0</v>
      </c>
    </row>
    <row r="17633" spans="25:27">
      <c r="Y17633">
        <v>620119</v>
      </c>
      <c r="Z17633" s="31">
        <v>43941</v>
      </c>
      <c r="AA17633">
        <v>0</v>
      </c>
    </row>
    <row r="17634" spans="25:27">
      <c r="Y17634">
        <v>620119</v>
      </c>
      <c r="Z17634" s="31">
        <v>43942</v>
      </c>
      <c r="AA17634">
        <v>0</v>
      </c>
    </row>
    <row r="17635" spans="25:27">
      <c r="Y17635">
        <v>620119</v>
      </c>
      <c r="Z17635" s="31">
        <v>43943</v>
      </c>
      <c r="AA17635">
        <v>0</v>
      </c>
    </row>
    <row r="17636" spans="25:27">
      <c r="Y17636">
        <v>620119</v>
      </c>
      <c r="Z17636" s="31">
        <v>43944</v>
      </c>
      <c r="AA17636">
        <v>0</v>
      </c>
    </row>
    <row r="17637" spans="25:27">
      <c r="Y17637">
        <v>620119</v>
      </c>
      <c r="Z17637" s="31">
        <v>43945</v>
      </c>
      <c r="AA17637">
        <v>0</v>
      </c>
    </row>
    <row r="17638" spans="25:27">
      <c r="Y17638">
        <v>620119</v>
      </c>
      <c r="Z17638" s="31">
        <v>43946</v>
      </c>
      <c r="AA17638">
        <v>10</v>
      </c>
    </row>
    <row r="17639" spans="25:27">
      <c r="Y17639">
        <v>620119</v>
      </c>
      <c r="Z17639" s="31">
        <v>43947</v>
      </c>
      <c r="AA17639">
        <v>19</v>
      </c>
    </row>
    <row r="17640" spans="25:27">
      <c r="Y17640">
        <v>620119</v>
      </c>
      <c r="Z17640" s="31">
        <v>43948</v>
      </c>
      <c r="AA17640">
        <v>9</v>
      </c>
    </row>
    <row r="17641" spans="25:27">
      <c r="Y17641">
        <v>620119</v>
      </c>
      <c r="Z17641" s="31">
        <v>43949</v>
      </c>
      <c r="AA17641">
        <v>7</v>
      </c>
    </row>
    <row r="17642" spans="25:27">
      <c r="Y17642">
        <v>620119</v>
      </c>
      <c r="Z17642" s="31">
        <v>43950</v>
      </c>
      <c r="AA17642">
        <v>0</v>
      </c>
    </row>
    <row r="17643" spans="25:27">
      <c r="Y17643">
        <v>620119</v>
      </c>
      <c r="Z17643" s="31">
        <v>43951</v>
      </c>
      <c r="AA17643">
        <v>0</v>
      </c>
    </row>
    <row r="17644" spans="25:27">
      <c r="Y17644">
        <v>620119</v>
      </c>
      <c r="Z17644" s="31">
        <v>43952</v>
      </c>
      <c r="AA17644">
        <v>22</v>
      </c>
    </row>
    <row r="17645" spans="25:27">
      <c r="Y17645">
        <v>620119</v>
      </c>
      <c r="Z17645" s="31">
        <v>43953</v>
      </c>
      <c r="AA17645">
        <v>0</v>
      </c>
    </row>
    <row r="17646" spans="25:27">
      <c r="Y17646">
        <v>620119</v>
      </c>
      <c r="Z17646" s="31">
        <v>43954</v>
      </c>
      <c r="AA17646">
        <v>0</v>
      </c>
    </row>
    <row r="17647" spans="25:27">
      <c r="Y17647">
        <v>620119</v>
      </c>
      <c r="Z17647" s="31">
        <v>43955</v>
      </c>
      <c r="AA17647">
        <v>0</v>
      </c>
    </row>
    <row r="17648" spans="25:27">
      <c r="Y17648">
        <v>620119</v>
      </c>
      <c r="Z17648" s="31">
        <v>43956</v>
      </c>
      <c r="AA17648">
        <v>0</v>
      </c>
    </row>
    <row r="17649" spans="25:27">
      <c r="Y17649">
        <v>620119</v>
      </c>
      <c r="Z17649" s="31">
        <v>43957</v>
      </c>
      <c r="AA17649">
        <v>0</v>
      </c>
    </row>
    <row r="17650" spans="25:27">
      <c r="Y17650">
        <v>620119</v>
      </c>
      <c r="Z17650" s="31">
        <v>43958</v>
      </c>
      <c r="AA17650">
        <v>0</v>
      </c>
    </row>
    <row r="17651" spans="25:27">
      <c r="Y17651">
        <v>620119</v>
      </c>
      <c r="Z17651" s="31">
        <v>43959</v>
      </c>
      <c r="AA17651">
        <v>0</v>
      </c>
    </row>
    <row r="17652" spans="25:27">
      <c r="Y17652">
        <v>620119</v>
      </c>
      <c r="Z17652" s="31">
        <v>43960</v>
      </c>
      <c r="AA17652">
        <v>16</v>
      </c>
    </row>
    <row r="17653" spans="25:27">
      <c r="Y17653">
        <v>620119</v>
      </c>
      <c r="Z17653" s="31">
        <v>43961</v>
      </c>
      <c r="AA17653">
        <v>16</v>
      </c>
    </row>
    <row r="17654" spans="25:27">
      <c r="Y17654">
        <v>620119</v>
      </c>
      <c r="Z17654" s="31">
        <v>43962</v>
      </c>
      <c r="AA17654">
        <v>19</v>
      </c>
    </row>
    <row r="17655" spans="25:27">
      <c r="Y17655">
        <v>620119</v>
      </c>
      <c r="Z17655" s="31">
        <v>43963</v>
      </c>
      <c r="AA17655">
        <v>20</v>
      </c>
    </row>
    <row r="17656" spans="25:27">
      <c r="Y17656">
        <v>620119</v>
      </c>
      <c r="Z17656" s="31">
        <v>43964</v>
      </c>
      <c r="AA17656">
        <v>21</v>
      </c>
    </row>
    <row r="17657" spans="25:27">
      <c r="Y17657">
        <v>620119</v>
      </c>
      <c r="Z17657" s="31">
        <v>43965</v>
      </c>
      <c r="AA17657">
        <v>5</v>
      </c>
    </row>
    <row r="17658" spans="25:27">
      <c r="Y17658">
        <v>620119</v>
      </c>
      <c r="Z17658" s="31">
        <v>43966</v>
      </c>
      <c r="AA17658">
        <v>0</v>
      </c>
    </row>
    <row r="17659" spans="25:27">
      <c r="Y17659">
        <v>620119</v>
      </c>
      <c r="Z17659" s="31">
        <v>43967</v>
      </c>
      <c r="AA17659">
        <v>16</v>
      </c>
    </row>
    <row r="17660" spans="25:27">
      <c r="Y17660">
        <v>620119</v>
      </c>
      <c r="Z17660" s="31">
        <v>43968</v>
      </c>
      <c r="AA17660">
        <v>19</v>
      </c>
    </row>
    <row r="17661" spans="25:27">
      <c r="Y17661">
        <v>620119</v>
      </c>
      <c r="Z17661" s="31">
        <v>43969</v>
      </c>
      <c r="AA17661">
        <v>20</v>
      </c>
    </row>
    <row r="17662" spans="25:27">
      <c r="Y17662">
        <v>620119</v>
      </c>
      <c r="Z17662" s="31">
        <v>43970</v>
      </c>
      <c r="AA17662">
        <v>0</v>
      </c>
    </row>
    <row r="17663" spans="25:27">
      <c r="Y17663">
        <v>620119</v>
      </c>
      <c r="Z17663" s="31">
        <v>43971</v>
      </c>
      <c r="AA17663">
        <v>0</v>
      </c>
    </row>
    <row r="17664" spans="25:27">
      <c r="Y17664">
        <v>620119</v>
      </c>
      <c r="Z17664" s="31">
        <v>43972</v>
      </c>
      <c r="AA17664">
        <v>0</v>
      </c>
    </row>
    <row r="17665" spans="25:27">
      <c r="Y17665">
        <v>620119</v>
      </c>
      <c r="Z17665" s="31">
        <v>43973</v>
      </c>
      <c r="AA17665">
        <v>18</v>
      </c>
    </row>
    <row r="17666" spans="25:27">
      <c r="Y17666">
        <v>620119</v>
      </c>
      <c r="Z17666" s="31">
        <v>43974</v>
      </c>
      <c r="AA17666">
        <v>11</v>
      </c>
    </row>
    <row r="17667" spans="25:27">
      <c r="Y17667">
        <v>620119</v>
      </c>
      <c r="Z17667" s="31">
        <v>43975</v>
      </c>
      <c r="AA17667">
        <v>8</v>
      </c>
    </row>
    <row r="17668" spans="25:27">
      <c r="Y17668">
        <v>620119</v>
      </c>
      <c r="Z17668" s="31">
        <v>43976</v>
      </c>
      <c r="AA17668">
        <v>16</v>
      </c>
    </row>
    <row r="17669" spans="25:27">
      <c r="Y17669">
        <v>620119</v>
      </c>
      <c r="Z17669" s="31">
        <v>43977</v>
      </c>
      <c r="AA17669">
        <v>16</v>
      </c>
    </row>
    <row r="17670" spans="25:27">
      <c r="Y17670">
        <v>620119</v>
      </c>
      <c r="Z17670" s="31">
        <v>43978</v>
      </c>
      <c r="AA17670">
        <v>5</v>
      </c>
    </row>
    <row r="17671" spans="25:27">
      <c r="Y17671">
        <v>620119</v>
      </c>
      <c r="Z17671" s="31">
        <v>43979</v>
      </c>
      <c r="AA17671">
        <v>24</v>
      </c>
    </row>
    <row r="17672" spans="25:27">
      <c r="Y17672">
        <v>620119</v>
      </c>
      <c r="Z17672" s="31">
        <v>43980</v>
      </c>
      <c r="AA17672">
        <v>9</v>
      </c>
    </row>
    <row r="17673" spans="25:27">
      <c r="Y17673">
        <v>620119</v>
      </c>
      <c r="Z17673" s="31">
        <v>43981</v>
      </c>
      <c r="AA17673">
        <v>20</v>
      </c>
    </row>
    <row r="17674" spans="25:27">
      <c r="Y17674">
        <v>620119</v>
      </c>
      <c r="Z17674" s="31">
        <v>43982</v>
      </c>
      <c r="AA17674">
        <v>14</v>
      </c>
    </row>
    <row r="17675" spans="25:27">
      <c r="Y17675">
        <v>620119</v>
      </c>
      <c r="Z17675" s="31">
        <v>43983</v>
      </c>
      <c r="AA17675">
        <v>20</v>
      </c>
    </row>
    <row r="17676" spans="25:27">
      <c r="Y17676">
        <v>620119</v>
      </c>
      <c r="Z17676" s="31">
        <v>43984</v>
      </c>
      <c r="AA17676">
        <v>0</v>
      </c>
    </row>
    <row r="17677" spans="25:27">
      <c r="Y17677">
        <v>620119</v>
      </c>
      <c r="Z17677" s="31">
        <v>43985</v>
      </c>
      <c r="AA17677">
        <v>24</v>
      </c>
    </row>
    <row r="17678" spans="25:27">
      <c r="Y17678">
        <v>620119</v>
      </c>
      <c r="Z17678" s="31">
        <v>43986</v>
      </c>
      <c r="AA17678">
        <v>14</v>
      </c>
    </row>
    <row r="17679" spans="25:27">
      <c r="Y17679">
        <v>620119</v>
      </c>
      <c r="Z17679" s="31">
        <v>43987</v>
      </c>
      <c r="AA17679">
        <v>13</v>
      </c>
    </row>
    <row r="17680" spans="25:27">
      <c r="Y17680">
        <v>620119</v>
      </c>
      <c r="Z17680" s="31">
        <v>43988</v>
      </c>
      <c r="AA17680">
        <v>21</v>
      </c>
    </row>
    <row r="17681" spans="25:27">
      <c r="Y17681">
        <v>620119</v>
      </c>
      <c r="Z17681" s="31">
        <v>43989</v>
      </c>
      <c r="AA17681">
        <v>20</v>
      </c>
    </row>
    <row r="17682" spans="25:27">
      <c r="Y17682">
        <v>620119</v>
      </c>
      <c r="Z17682" s="31">
        <v>43990</v>
      </c>
      <c r="AA17682">
        <v>15</v>
      </c>
    </row>
    <row r="17683" spans="25:27">
      <c r="Y17683">
        <v>620119</v>
      </c>
      <c r="Z17683" s="31">
        <v>43991</v>
      </c>
      <c r="AA17683">
        <v>19</v>
      </c>
    </row>
    <row r="17684" spans="25:27">
      <c r="Y17684">
        <v>620119</v>
      </c>
      <c r="Z17684" s="31">
        <v>43992</v>
      </c>
      <c r="AA17684">
        <v>19</v>
      </c>
    </row>
    <row r="17685" spans="25:27">
      <c r="Y17685">
        <v>620119</v>
      </c>
      <c r="Z17685" s="31">
        <v>43993</v>
      </c>
      <c r="AA17685">
        <v>0</v>
      </c>
    </row>
    <row r="17686" spans="25:27">
      <c r="Y17686">
        <v>620119</v>
      </c>
      <c r="Z17686" s="31">
        <v>43994</v>
      </c>
      <c r="AA17686">
        <v>0</v>
      </c>
    </row>
    <row r="17687" spans="25:27">
      <c r="Y17687">
        <v>620119</v>
      </c>
      <c r="Z17687" s="31">
        <v>43995</v>
      </c>
      <c r="AA17687">
        <v>0</v>
      </c>
    </row>
    <row r="17688" spans="25:27">
      <c r="Y17688">
        <v>620119</v>
      </c>
      <c r="Z17688" s="31">
        <v>43996</v>
      </c>
      <c r="AA17688">
        <v>0</v>
      </c>
    </row>
    <row r="17689" spans="25:27">
      <c r="Y17689">
        <v>620119</v>
      </c>
      <c r="Z17689" s="31">
        <v>43997</v>
      </c>
      <c r="AA17689">
        <v>0</v>
      </c>
    </row>
    <row r="17690" spans="25:27">
      <c r="Y17690">
        <v>620119</v>
      </c>
      <c r="Z17690" s="31">
        <v>43998</v>
      </c>
      <c r="AA17690">
        <v>0</v>
      </c>
    </row>
    <row r="17691" spans="25:27">
      <c r="Y17691">
        <v>620119</v>
      </c>
      <c r="Z17691" s="31">
        <v>43999</v>
      </c>
      <c r="AA17691">
        <v>0</v>
      </c>
    </row>
    <row r="17692" spans="25:27">
      <c r="Y17692">
        <v>620119</v>
      </c>
      <c r="Z17692" s="31">
        <v>44000</v>
      </c>
      <c r="AA17692">
        <v>0</v>
      </c>
    </row>
    <row r="17693" spans="25:27">
      <c r="Y17693">
        <v>620119</v>
      </c>
      <c r="Z17693" s="31">
        <v>44001</v>
      </c>
      <c r="AA17693">
        <v>0</v>
      </c>
    </row>
    <row r="17694" spans="25:27">
      <c r="Y17694">
        <v>620119</v>
      </c>
      <c r="Z17694" s="31">
        <v>44002</v>
      </c>
      <c r="AA17694">
        <v>0</v>
      </c>
    </row>
    <row r="17695" spans="25:27">
      <c r="Y17695">
        <v>620119</v>
      </c>
      <c r="Z17695" s="31">
        <v>44003</v>
      </c>
      <c r="AA17695">
        <v>0</v>
      </c>
    </row>
    <row r="17696" spans="25:27">
      <c r="Y17696">
        <v>620119</v>
      </c>
      <c r="Z17696" s="31">
        <v>44004</v>
      </c>
      <c r="AA17696">
        <v>0</v>
      </c>
    </row>
    <row r="17697" spans="25:27">
      <c r="Y17697">
        <v>620119</v>
      </c>
      <c r="Z17697" s="31">
        <v>44005</v>
      </c>
      <c r="AA17697">
        <v>0</v>
      </c>
    </row>
    <row r="17698" spans="25:27">
      <c r="Y17698">
        <v>620119</v>
      </c>
      <c r="Z17698" s="31">
        <v>44006</v>
      </c>
      <c r="AA17698">
        <v>0</v>
      </c>
    </row>
    <row r="17699" spans="25:27">
      <c r="Y17699">
        <v>620119</v>
      </c>
      <c r="Z17699" s="31">
        <v>44007</v>
      </c>
      <c r="AA17699">
        <v>0</v>
      </c>
    </row>
    <row r="17700" spans="25:27">
      <c r="Y17700">
        <v>620119</v>
      </c>
      <c r="Z17700" s="31">
        <v>44008</v>
      </c>
      <c r="AA17700">
        <v>0</v>
      </c>
    </row>
    <row r="17701" spans="25:27">
      <c r="Y17701">
        <v>620119</v>
      </c>
      <c r="Z17701" s="31">
        <v>44009</v>
      </c>
      <c r="AA17701">
        <v>0</v>
      </c>
    </row>
    <row r="17702" spans="25:27">
      <c r="Y17702">
        <v>620119</v>
      </c>
      <c r="Z17702" s="31">
        <v>44010</v>
      </c>
      <c r="AA17702">
        <v>0</v>
      </c>
    </row>
    <row r="17703" spans="25:27">
      <c r="Y17703">
        <v>620119</v>
      </c>
      <c r="Z17703" s="31">
        <v>44011</v>
      </c>
      <c r="AA17703">
        <v>0</v>
      </c>
    </row>
    <row r="17704" spans="25:27">
      <c r="Y17704">
        <v>620119</v>
      </c>
      <c r="Z17704" s="31">
        <v>44012</v>
      </c>
      <c r="AA17704">
        <v>0</v>
      </c>
    </row>
    <row r="17705" spans="25:27">
      <c r="Y17705">
        <v>620119</v>
      </c>
      <c r="Z17705" s="31">
        <v>44013</v>
      </c>
      <c r="AA17705">
        <v>0</v>
      </c>
    </row>
    <row r="17706" spans="25:27">
      <c r="Y17706">
        <v>620119</v>
      </c>
      <c r="Z17706" s="31">
        <v>44014</v>
      </c>
      <c r="AA17706">
        <v>0</v>
      </c>
    </row>
    <row r="17707" spans="25:27">
      <c r="Y17707">
        <v>620119</v>
      </c>
      <c r="Z17707" s="31">
        <v>44015</v>
      </c>
      <c r="AA17707">
        <v>0</v>
      </c>
    </row>
    <row r="17708" spans="25:27">
      <c r="Y17708">
        <v>620119</v>
      </c>
      <c r="Z17708" s="31">
        <v>44016</v>
      </c>
      <c r="AA17708">
        <v>0</v>
      </c>
    </row>
    <row r="17709" spans="25:27">
      <c r="Y17709">
        <v>620119</v>
      </c>
      <c r="Z17709" s="31">
        <v>44017</v>
      </c>
      <c r="AA17709">
        <v>0</v>
      </c>
    </row>
    <row r="17710" spans="25:27">
      <c r="Y17710">
        <v>620119</v>
      </c>
      <c r="Z17710" s="31">
        <v>44018</v>
      </c>
      <c r="AA17710">
        <v>0</v>
      </c>
    </row>
    <row r="17711" spans="25:27">
      <c r="Y17711">
        <v>620119</v>
      </c>
      <c r="Z17711" s="31">
        <v>44019</v>
      </c>
      <c r="AA17711">
        <v>0</v>
      </c>
    </row>
    <row r="17712" spans="25:27">
      <c r="Y17712">
        <v>620119</v>
      </c>
      <c r="Z17712" s="31">
        <v>44020</v>
      </c>
      <c r="AA17712">
        <v>0</v>
      </c>
    </row>
    <row r="17713" spans="25:27">
      <c r="Y17713">
        <v>620119</v>
      </c>
      <c r="Z17713" s="31">
        <v>44021</v>
      </c>
      <c r="AA17713">
        <v>0</v>
      </c>
    </row>
    <row r="17714" spans="25:27">
      <c r="Y17714">
        <v>620119</v>
      </c>
      <c r="Z17714" s="31">
        <v>44022</v>
      </c>
      <c r="AA17714">
        <v>0</v>
      </c>
    </row>
    <row r="17715" spans="25:27">
      <c r="Y17715">
        <v>620119</v>
      </c>
      <c r="Z17715" s="31">
        <v>44023</v>
      </c>
      <c r="AA17715">
        <v>18</v>
      </c>
    </row>
    <row r="17716" spans="25:27">
      <c r="Y17716">
        <v>620119</v>
      </c>
      <c r="Z17716" s="31">
        <v>44024</v>
      </c>
      <c r="AA17716">
        <v>12</v>
      </c>
    </row>
    <row r="17717" spans="25:27">
      <c r="Y17717">
        <v>620119</v>
      </c>
      <c r="Z17717" s="31">
        <v>44025</v>
      </c>
      <c r="AA17717">
        <v>15</v>
      </c>
    </row>
    <row r="17718" spans="25:27">
      <c r="Y17718">
        <v>620119</v>
      </c>
      <c r="Z17718" s="31">
        <v>44026</v>
      </c>
      <c r="AA17718">
        <v>15</v>
      </c>
    </row>
    <row r="17719" spans="25:27">
      <c r="Y17719">
        <v>620119</v>
      </c>
      <c r="Z17719" s="31">
        <v>44027</v>
      </c>
      <c r="AA17719">
        <v>0</v>
      </c>
    </row>
    <row r="17720" spans="25:27">
      <c r="Y17720">
        <v>620119</v>
      </c>
      <c r="Z17720" s="31">
        <v>44028</v>
      </c>
      <c r="AA17720">
        <v>0</v>
      </c>
    </row>
    <row r="17721" spans="25:27">
      <c r="Y17721">
        <v>620119</v>
      </c>
      <c r="Z17721" s="31">
        <v>44029</v>
      </c>
      <c r="AA17721">
        <v>12</v>
      </c>
    </row>
    <row r="17722" spans="25:27">
      <c r="Y17722">
        <v>620119</v>
      </c>
      <c r="Z17722" s="31">
        <v>44030</v>
      </c>
      <c r="AA17722">
        <v>18</v>
      </c>
    </row>
    <row r="17723" spans="25:27">
      <c r="Y17723">
        <v>620119</v>
      </c>
      <c r="Z17723" s="31">
        <v>44031</v>
      </c>
      <c r="AA17723">
        <v>16</v>
      </c>
    </row>
    <row r="17724" spans="25:27">
      <c r="Y17724">
        <v>620119</v>
      </c>
      <c r="Z17724" s="31">
        <v>44032</v>
      </c>
      <c r="AA17724">
        <v>16</v>
      </c>
    </row>
    <row r="17725" spans="25:27">
      <c r="Y17725">
        <v>620119</v>
      </c>
      <c r="Z17725" s="31">
        <v>44033</v>
      </c>
      <c r="AA17725">
        <v>8</v>
      </c>
    </row>
    <row r="17726" spans="25:27">
      <c r="Y17726">
        <v>620119</v>
      </c>
      <c r="Z17726" s="31">
        <v>44034</v>
      </c>
      <c r="AA17726">
        <v>18</v>
      </c>
    </row>
    <row r="17727" spans="25:27">
      <c r="Y17727">
        <v>620119</v>
      </c>
      <c r="Z17727" s="31">
        <v>44035</v>
      </c>
      <c r="AA17727">
        <v>18</v>
      </c>
    </row>
    <row r="17728" spans="25:27">
      <c r="Y17728">
        <v>620119</v>
      </c>
      <c r="Z17728" s="31">
        <v>44036</v>
      </c>
      <c r="AA17728">
        <v>19</v>
      </c>
    </row>
    <row r="17729" spans="25:27">
      <c r="Y17729">
        <v>620119</v>
      </c>
      <c r="Z17729" s="31">
        <v>44037</v>
      </c>
      <c r="AA17729">
        <v>12</v>
      </c>
    </row>
    <row r="17730" spans="25:27">
      <c r="Y17730">
        <v>620119</v>
      </c>
      <c r="Z17730" s="31">
        <v>44038</v>
      </c>
      <c r="AA17730">
        <v>17</v>
      </c>
    </row>
    <row r="17731" spans="25:27">
      <c r="Y17731">
        <v>620119</v>
      </c>
      <c r="Z17731" s="31">
        <v>44039</v>
      </c>
      <c r="AA17731">
        <v>15</v>
      </c>
    </row>
    <row r="17732" spans="25:27">
      <c r="Y17732">
        <v>620119</v>
      </c>
      <c r="Z17732" s="31">
        <v>44040</v>
      </c>
      <c r="AA17732">
        <v>0</v>
      </c>
    </row>
    <row r="17733" spans="25:27">
      <c r="Y17733">
        <v>620119</v>
      </c>
      <c r="Z17733" s="31">
        <v>44041</v>
      </c>
      <c r="AA17733">
        <v>0</v>
      </c>
    </row>
    <row r="17734" spans="25:27">
      <c r="Y17734">
        <v>620119</v>
      </c>
      <c r="Z17734" s="31">
        <v>44042</v>
      </c>
      <c r="AA17734">
        <v>12</v>
      </c>
    </row>
    <row r="17735" spans="25:27">
      <c r="Y17735">
        <v>620119</v>
      </c>
      <c r="Z17735" s="31">
        <v>44043</v>
      </c>
      <c r="AA17735">
        <v>14</v>
      </c>
    </row>
    <row r="17736" spans="25:27">
      <c r="Y17736">
        <v>620119</v>
      </c>
      <c r="Z17736" s="31">
        <v>44044</v>
      </c>
      <c r="AA17736">
        <v>0</v>
      </c>
    </row>
    <row r="17737" spans="25:27">
      <c r="Y17737">
        <v>620119</v>
      </c>
      <c r="Z17737" s="31">
        <v>44045</v>
      </c>
      <c r="AA17737">
        <v>0</v>
      </c>
    </row>
    <row r="17738" spans="25:27">
      <c r="Y17738">
        <v>620119</v>
      </c>
      <c r="Z17738" s="31">
        <v>44046</v>
      </c>
      <c r="AA17738">
        <v>0</v>
      </c>
    </row>
    <row r="17739" spans="25:27">
      <c r="Y17739">
        <v>620119</v>
      </c>
      <c r="Z17739" s="31">
        <v>44047</v>
      </c>
      <c r="AA17739">
        <v>0</v>
      </c>
    </row>
    <row r="17740" spans="25:27">
      <c r="Y17740">
        <v>620119</v>
      </c>
      <c r="Z17740" s="31">
        <v>44048</v>
      </c>
      <c r="AA17740">
        <v>20</v>
      </c>
    </row>
    <row r="17741" spans="25:27">
      <c r="Y17741">
        <v>620119</v>
      </c>
      <c r="Z17741" s="31">
        <v>44049</v>
      </c>
      <c r="AA17741">
        <v>22</v>
      </c>
    </row>
    <row r="17742" spans="25:27">
      <c r="Y17742">
        <v>620119</v>
      </c>
      <c r="Z17742" s="31">
        <v>44050</v>
      </c>
      <c r="AA17742">
        <v>20</v>
      </c>
    </row>
    <row r="17743" spans="25:27">
      <c r="Y17743">
        <v>620119</v>
      </c>
      <c r="Z17743" s="31">
        <v>44051</v>
      </c>
      <c r="AA17743">
        <v>0</v>
      </c>
    </row>
    <row r="17744" spans="25:27">
      <c r="Y17744">
        <v>620119</v>
      </c>
      <c r="Z17744" s="31">
        <v>44052</v>
      </c>
      <c r="AA17744">
        <v>0</v>
      </c>
    </row>
    <row r="17745" spans="25:27">
      <c r="Y17745">
        <v>620119</v>
      </c>
      <c r="Z17745" s="31">
        <v>44053</v>
      </c>
      <c r="AA17745">
        <v>0</v>
      </c>
    </row>
    <row r="17746" spans="25:27">
      <c r="Y17746">
        <v>620119</v>
      </c>
      <c r="Z17746" s="31">
        <v>44054</v>
      </c>
      <c r="AA17746">
        <v>0</v>
      </c>
    </row>
    <row r="17747" spans="25:27">
      <c r="Y17747">
        <v>620119</v>
      </c>
      <c r="Z17747" s="31">
        <v>44055</v>
      </c>
      <c r="AA17747">
        <v>0</v>
      </c>
    </row>
    <row r="17748" spans="25:27">
      <c r="Y17748">
        <v>620119</v>
      </c>
      <c r="Z17748" s="31">
        <v>44056</v>
      </c>
      <c r="AA17748">
        <v>0</v>
      </c>
    </row>
    <row r="17749" spans="25:27">
      <c r="Y17749">
        <v>620119</v>
      </c>
      <c r="Z17749" s="31">
        <v>44057</v>
      </c>
      <c r="AA17749">
        <v>0</v>
      </c>
    </row>
    <row r="17750" spans="25:27">
      <c r="Y17750">
        <v>620119</v>
      </c>
      <c r="Z17750" s="31">
        <v>44058</v>
      </c>
      <c r="AA17750">
        <v>9</v>
      </c>
    </row>
    <row r="17751" spans="25:27">
      <c r="Y17751">
        <v>620119</v>
      </c>
      <c r="Z17751" s="31">
        <v>44059</v>
      </c>
      <c r="AA17751">
        <v>4</v>
      </c>
    </row>
    <row r="17752" spans="25:27">
      <c r="Y17752">
        <v>620119</v>
      </c>
      <c r="Z17752" s="31">
        <v>44060</v>
      </c>
      <c r="AA17752">
        <v>18</v>
      </c>
    </row>
    <row r="17753" spans="25:27">
      <c r="Y17753">
        <v>620119</v>
      </c>
      <c r="Z17753" s="31">
        <v>44061</v>
      </c>
      <c r="AA17753">
        <v>12</v>
      </c>
    </row>
    <row r="17754" spans="25:27">
      <c r="Y17754">
        <v>620119</v>
      </c>
      <c r="Z17754" s="31">
        <v>44062</v>
      </c>
      <c r="AA17754">
        <v>10</v>
      </c>
    </row>
    <row r="17755" spans="25:27">
      <c r="Y17755">
        <v>620119</v>
      </c>
      <c r="Z17755" s="31">
        <v>44063</v>
      </c>
      <c r="AA17755">
        <v>13</v>
      </c>
    </row>
    <row r="17756" spans="25:27">
      <c r="Y17756">
        <v>620119</v>
      </c>
      <c r="Z17756" s="31">
        <v>44064</v>
      </c>
      <c r="AA17756">
        <v>17</v>
      </c>
    </row>
    <row r="17757" spans="25:27">
      <c r="Y17757">
        <v>620119</v>
      </c>
      <c r="Z17757" s="31">
        <v>44065</v>
      </c>
      <c r="AA17757">
        <v>0</v>
      </c>
    </row>
    <row r="17758" spans="25:27">
      <c r="Y17758">
        <v>620119</v>
      </c>
      <c r="Z17758" s="31">
        <v>44066</v>
      </c>
      <c r="AA17758">
        <v>0</v>
      </c>
    </row>
    <row r="17759" spans="25:27">
      <c r="Y17759">
        <v>620119</v>
      </c>
      <c r="Z17759" s="31">
        <v>44067</v>
      </c>
      <c r="AA17759">
        <v>0</v>
      </c>
    </row>
    <row r="17760" spans="25:27">
      <c r="Y17760">
        <v>620119</v>
      </c>
      <c r="Z17760" s="31">
        <v>44068</v>
      </c>
      <c r="AA17760">
        <v>0</v>
      </c>
    </row>
    <row r="17761" spans="25:27">
      <c r="Y17761">
        <v>620119</v>
      </c>
      <c r="Z17761" s="31">
        <v>44069</v>
      </c>
      <c r="AA17761">
        <v>20</v>
      </c>
    </row>
    <row r="17762" spans="25:27">
      <c r="Y17762">
        <v>620119</v>
      </c>
      <c r="Z17762" s="31">
        <v>44070</v>
      </c>
      <c r="AA17762">
        <v>17</v>
      </c>
    </row>
    <row r="17763" spans="25:27">
      <c r="Y17763">
        <v>620119</v>
      </c>
      <c r="Z17763" s="31">
        <v>44071</v>
      </c>
      <c r="AA17763">
        <v>17</v>
      </c>
    </row>
    <row r="17764" spans="25:27">
      <c r="Y17764">
        <v>620119</v>
      </c>
      <c r="Z17764" s="31">
        <v>44072</v>
      </c>
      <c r="AA17764">
        <v>12</v>
      </c>
    </row>
    <row r="17765" spans="25:27">
      <c r="Y17765">
        <v>620119</v>
      </c>
      <c r="Z17765" s="31">
        <v>44073</v>
      </c>
      <c r="AA17765">
        <v>18</v>
      </c>
    </row>
    <row r="17766" spans="25:27">
      <c r="Y17766">
        <v>620119</v>
      </c>
      <c r="Z17766" s="31">
        <v>44074</v>
      </c>
      <c r="AA17766">
        <v>18</v>
      </c>
    </row>
    <row r="17767" spans="25:27">
      <c r="Y17767">
        <v>620119</v>
      </c>
      <c r="Z17767" s="31">
        <v>44075</v>
      </c>
      <c r="AA17767">
        <v>11</v>
      </c>
    </row>
    <row r="17768" spans="25:27">
      <c r="Y17768">
        <v>620119</v>
      </c>
      <c r="Z17768" s="31">
        <v>44076</v>
      </c>
      <c r="AA17768">
        <v>11</v>
      </c>
    </row>
    <row r="17769" spans="25:27">
      <c r="Y17769">
        <v>620119</v>
      </c>
      <c r="Z17769" s="31">
        <v>44077</v>
      </c>
      <c r="AA17769">
        <v>0</v>
      </c>
    </row>
    <row r="17770" spans="25:27">
      <c r="Y17770">
        <v>620119</v>
      </c>
      <c r="Z17770" s="31">
        <v>44078</v>
      </c>
      <c r="AA17770">
        <v>13</v>
      </c>
    </row>
    <row r="17771" spans="25:27">
      <c r="Y17771">
        <v>620119</v>
      </c>
      <c r="Z17771" s="31">
        <v>44079</v>
      </c>
      <c r="AA17771">
        <v>18</v>
      </c>
    </row>
    <row r="17772" spans="25:27">
      <c r="Y17772">
        <v>620119</v>
      </c>
      <c r="Z17772" s="31">
        <v>44080</v>
      </c>
      <c r="AA17772">
        <v>20</v>
      </c>
    </row>
    <row r="17773" spans="25:27">
      <c r="Y17773">
        <v>620119</v>
      </c>
      <c r="Z17773" s="31">
        <v>44081</v>
      </c>
      <c r="AA17773">
        <v>17</v>
      </c>
    </row>
    <row r="17774" spans="25:27">
      <c r="Y17774">
        <v>620119</v>
      </c>
      <c r="Z17774" s="31">
        <v>44082</v>
      </c>
      <c r="AA17774">
        <v>13</v>
      </c>
    </row>
    <row r="17775" spans="25:27">
      <c r="Y17775">
        <v>620119</v>
      </c>
      <c r="Z17775" s="31">
        <v>44083</v>
      </c>
      <c r="AA17775">
        <v>11</v>
      </c>
    </row>
    <row r="17776" spans="25:27">
      <c r="Y17776">
        <v>620119</v>
      </c>
      <c r="Z17776" s="31">
        <v>44084</v>
      </c>
      <c r="AA17776">
        <v>14</v>
      </c>
    </row>
    <row r="17777" spans="25:27">
      <c r="Y17777">
        <v>620119</v>
      </c>
      <c r="Z17777" s="31">
        <v>44085</v>
      </c>
      <c r="AA17777">
        <v>21</v>
      </c>
    </row>
    <row r="17778" spans="25:27">
      <c r="Y17778">
        <v>620119</v>
      </c>
      <c r="Z17778" s="31">
        <v>44086</v>
      </c>
      <c r="AA17778">
        <v>19</v>
      </c>
    </row>
    <row r="17779" spans="25:27">
      <c r="Y17779">
        <v>620119</v>
      </c>
      <c r="Z17779" s="31">
        <v>44087</v>
      </c>
      <c r="AA17779">
        <v>17</v>
      </c>
    </row>
    <row r="17780" spans="25:27">
      <c r="Y17780">
        <v>620119</v>
      </c>
      <c r="Z17780" s="31">
        <v>44088</v>
      </c>
      <c r="AA17780">
        <v>19</v>
      </c>
    </row>
    <row r="17781" spans="25:27">
      <c r="Y17781">
        <v>620119</v>
      </c>
      <c r="Z17781" s="31">
        <v>44089</v>
      </c>
      <c r="AA17781">
        <v>19</v>
      </c>
    </row>
    <row r="17782" spans="25:27">
      <c r="Y17782">
        <v>620119</v>
      </c>
      <c r="Z17782" s="31">
        <v>44090</v>
      </c>
      <c r="AA17782">
        <v>11</v>
      </c>
    </row>
    <row r="17783" spans="25:27">
      <c r="Y17783">
        <v>620119</v>
      </c>
      <c r="Z17783" s="31">
        <v>44091</v>
      </c>
      <c r="AA17783">
        <v>0</v>
      </c>
    </row>
    <row r="17784" spans="25:27">
      <c r="Y17784">
        <v>620119</v>
      </c>
      <c r="Z17784" s="31">
        <v>44092</v>
      </c>
      <c r="AA17784">
        <v>23</v>
      </c>
    </row>
    <row r="17785" spans="25:27">
      <c r="Y17785">
        <v>620119</v>
      </c>
      <c r="Z17785" s="31">
        <v>44093</v>
      </c>
      <c r="AA17785">
        <v>1</v>
      </c>
    </row>
    <row r="17786" spans="25:27">
      <c r="Y17786">
        <v>620119</v>
      </c>
      <c r="Z17786" s="31">
        <v>44094</v>
      </c>
      <c r="AA17786">
        <v>0</v>
      </c>
    </row>
    <row r="17787" spans="25:27">
      <c r="Y17787">
        <v>620119</v>
      </c>
      <c r="Z17787" s="31">
        <v>44095</v>
      </c>
      <c r="AA17787">
        <v>0</v>
      </c>
    </row>
    <row r="17788" spans="25:27">
      <c r="Y17788">
        <v>620119</v>
      </c>
      <c r="Z17788" s="31">
        <v>44096</v>
      </c>
      <c r="AA17788">
        <v>15</v>
      </c>
    </row>
    <row r="17789" spans="25:27">
      <c r="Y17789">
        <v>620119</v>
      </c>
      <c r="Z17789" s="31">
        <v>44097</v>
      </c>
      <c r="AA17789">
        <v>17</v>
      </c>
    </row>
    <row r="17790" spans="25:27">
      <c r="Y17790">
        <v>620119</v>
      </c>
      <c r="Z17790" s="31">
        <v>44098</v>
      </c>
      <c r="AA17790">
        <v>0</v>
      </c>
    </row>
    <row r="17791" spans="25:27">
      <c r="Y17791">
        <v>620119</v>
      </c>
      <c r="Z17791" s="31">
        <v>44099</v>
      </c>
      <c r="AA17791">
        <v>0</v>
      </c>
    </row>
    <row r="17792" spans="25:27">
      <c r="Y17792">
        <v>620119</v>
      </c>
      <c r="Z17792" s="31">
        <v>44100</v>
      </c>
      <c r="AA17792">
        <v>2</v>
      </c>
    </row>
    <row r="17793" spans="25:27">
      <c r="Y17793">
        <v>620119</v>
      </c>
      <c r="Z17793" s="31">
        <v>44101</v>
      </c>
      <c r="AA17793">
        <v>14</v>
      </c>
    </row>
    <row r="17794" spans="25:27">
      <c r="Y17794">
        <v>620119</v>
      </c>
      <c r="Z17794" s="31">
        <v>44102</v>
      </c>
      <c r="AA17794">
        <v>0</v>
      </c>
    </row>
    <row r="17795" spans="25:27">
      <c r="Y17795">
        <v>620119</v>
      </c>
      <c r="Z17795" s="31">
        <v>44103</v>
      </c>
      <c r="AA17795">
        <v>0</v>
      </c>
    </row>
    <row r="17796" spans="25:27">
      <c r="Y17796">
        <v>620119</v>
      </c>
      <c r="Z17796" s="31">
        <v>44104</v>
      </c>
      <c r="AA17796">
        <v>0</v>
      </c>
    </row>
    <row r="17797" spans="25:27">
      <c r="Y17797">
        <v>620119</v>
      </c>
      <c r="Z17797" s="31">
        <v>44105</v>
      </c>
      <c r="AA17797">
        <v>6</v>
      </c>
    </row>
    <row r="17798" spans="25:27">
      <c r="Y17798">
        <v>620119</v>
      </c>
      <c r="Z17798" s="31">
        <v>44106</v>
      </c>
      <c r="AA17798">
        <v>0</v>
      </c>
    </row>
    <row r="17799" spans="25:27">
      <c r="Y17799">
        <v>620119</v>
      </c>
      <c r="Z17799" s="31">
        <v>44107</v>
      </c>
      <c r="AA17799">
        <v>0</v>
      </c>
    </row>
    <row r="17800" spans="25:27">
      <c r="Y17800">
        <v>620119</v>
      </c>
      <c r="Z17800" s="31">
        <v>44108</v>
      </c>
      <c r="AA17800">
        <v>0</v>
      </c>
    </row>
    <row r="17801" spans="25:27">
      <c r="Y17801">
        <v>620119</v>
      </c>
      <c r="Z17801" s="31">
        <v>44109</v>
      </c>
      <c r="AA17801">
        <v>0</v>
      </c>
    </row>
    <row r="17802" spans="25:27">
      <c r="Y17802">
        <v>620119</v>
      </c>
      <c r="Z17802" s="31">
        <v>44110</v>
      </c>
      <c r="AA17802">
        <v>0</v>
      </c>
    </row>
    <row r="17803" spans="25:27">
      <c r="Y17803">
        <v>620119</v>
      </c>
      <c r="Z17803" s="31">
        <v>44111</v>
      </c>
      <c r="AA17803">
        <v>0</v>
      </c>
    </row>
    <row r="17804" spans="25:27">
      <c r="Y17804">
        <v>620119</v>
      </c>
      <c r="Z17804" s="31">
        <v>44112</v>
      </c>
      <c r="AA17804">
        <v>0</v>
      </c>
    </row>
    <row r="17805" spans="25:27">
      <c r="Y17805">
        <v>620119</v>
      </c>
      <c r="Z17805" s="31">
        <v>44113</v>
      </c>
      <c r="AA17805">
        <v>0</v>
      </c>
    </row>
    <row r="17806" spans="25:27">
      <c r="Y17806">
        <v>620119</v>
      </c>
      <c r="Z17806" s="31">
        <v>44114</v>
      </c>
      <c r="AA17806">
        <v>0</v>
      </c>
    </row>
    <row r="17807" spans="25:27">
      <c r="Y17807">
        <v>620119</v>
      </c>
      <c r="Z17807" s="31">
        <v>44115</v>
      </c>
      <c r="AA17807">
        <v>0</v>
      </c>
    </row>
    <row r="17808" spans="25:27">
      <c r="Y17808">
        <v>620119</v>
      </c>
      <c r="Z17808" s="31">
        <v>44116</v>
      </c>
      <c r="AA17808">
        <v>0</v>
      </c>
    </row>
    <row r="17809" spans="25:27">
      <c r="Y17809">
        <v>620119</v>
      </c>
      <c r="Z17809" s="31">
        <v>44117</v>
      </c>
      <c r="AA17809">
        <v>0</v>
      </c>
    </row>
    <row r="17810" spans="25:27">
      <c r="Y17810">
        <v>620119</v>
      </c>
      <c r="Z17810" s="31">
        <v>44118</v>
      </c>
      <c r="AA17810">
        <v>0</v>
      </c>
    </row>
    <row r="17811" spans="25:27">
      <c r="Y17811">
        <v>620119</v>
      </c>
      <c r="Z17811" s="31">
        <v>44119</v>
      </c>
      <c r="AA17811">
        <v>0</v>
      </c>
    </row>
    <row r="17812" spans="25:27">
      <c r="Y17812">
        <v>620119</v>
      </c>
      <c r="Z17812" s="31">
        <v>44120</v>
      </c>
      <c r="AA17812">
        <v>0</v>
      </c>
    </row>
    <row r="17813" spans="25:27">
      <c r="Y17813">
        <v>620119</v>
      </c>
      <c r="Z17813" s="31">
        <v>44121</v>
      </c>
      <c r="AA17813">
        <v>0</v>
      </c>
    </row>
    <row r="17814" spans="25:27">
      <c r="Y17814">
        <v>620119</v>
      </c>
      <c r="Z17814" s="31">
        <v>44122</v>
      </c>
      <c r="AA17814">
        <v>0</v>
      </c>
    </row>
    <row r="17815" spans="25:27">
      <c r="Y17815">
        <v>620119</v>
      </c>
      <c r="Z17815" s="31">
        <v>44123</v>
      </c>
      <c r="AA17815">
        <v>0</v>
      </c>
    </row>
    <row r="17816" spans="25:27">
      <c r="Y17816">
        <v>620119</v>
      </c>
      <c r="Z17816" s="31">
        <v>44124</v>
      </c>
      <c r="AA17816">
        <v>0</v>
      </c>
    </row>
    <row r="17817" spans="25:27">
      <c r="Y17817">
        <v>620119</v>
      </c>
      <c r="Z17817" s="31">
        <v>44125</v>
      </c>
      <c r="AA17817">
        <v>0</v>
      </c>
    </row>
    <row r="17818" spans="25:27">
      <c r="Y17818">
        <v>620119</v>
      </c>
      <c r="Z17818" s="31">
        <v>44126</v>
      </c>
      <c r="AA17818">
        <v>0</v>
      </c>
    </row>
    <row r="17819" spans="25:27">
      <c r="Y17819">
        <v>620119</v>
      </c>
      <c r="Z17819" s="31">
        <v>44127</v>
      </c>
      <c r="AA17819">
        <v>0</v>
      </c>
    </row>
    <row r="17820" spans="25:27">
      <c r="Y17820">
        <v>620119</v>
      </c>
      <c r="Z17820" s="31">
        <v>44128</v>
      </c>
      <c r="AA17820">
        <v>0</v>
      </c>
    </row>
    <row r="17821" spans="25:27">
      <c r="Y17821">
        <v>620119</v>
      </c>
      <c r="Z17821" s="31">
        <v>44129</v>
      </c>
      <c r="AA17821">
        <v>0</v>
      </c>
    </row>
    <row r="17822" spans="25:27">
      <c r="Y17822">
        <v>620119</v>
      </c>
      <c r="Z17822" s="31">
        <v>44130</v>
      </c>
      <c r="AA17822">
        <v>0</v>
      </c>
    </row>
    <row r="17823" spans="25:27">
      <c r="Y17823">
        <v>620119</v>
      </c>
      <c r="Z17823" s="31">
        <v>44131</v>
      </c>
      <c r="AA17823">
        <v>0</v>
      </c>
    </row>
    <row r="17824" spans="25:27">
      <c r="Y17824">
        <v>620119</v>
      </c>
      <c r="Z17824" s="31">
        <v>44132</v>
      </c>
      <c r="AA17824">
        <v>0</v>
      </c>
    </row>
    <row r="17825" spans="25:27">
      <c r="Y17825">
        <v>620119</v>
      </c>
      <c r="Z17825" s="31">
        <v>44133</v>
      </c>
      <c r="AA17825">
        <v>0</v>
      </c>
    </row>
    <row r="17826" spans="25:27">
      <c r="Y17826">
        <v>620119</v>
      </c>
      <c r="Z17826" s="31">
        <v>44134</v>
      </c>
      <c r="AA17826">
        <v>0</v>
      </c>
    </row>
    <row r="17827" spans="25:27">
      <c r="Y17827">
        <v>620119</v>
      </c>
      <c r="Z17827" s="31">
        <v>44135</v>
      </c>
      <c r="AA17827">
        <v>0</v>
      </c>
    </row>
    <row r="17828" spans="25:27">
      <c r="Y17828">
        <v>620119</v>
      </c>
      <c r="Z17828" s="31">
        <v>44136</v>
      </c>
      <c r="AA17828">
        <v>0</v>
      </c>
    </row>
    <row r="17829" spans="25:27">
      <c r="Y17829">
        <v>620119</v>
      </c>
      <c r="Z17829" s="31">
        <v>44137</v>
      </c>
      <c r="AA17829">
        <v>0</v>
      </c>
    </row>
    <row r="17830" spans="25:27">
      <c r="Y17830">
        <v>620119</v>
      </c>
      <c r="Z17830" s="31">
        <v>44138</v>
      </c>
      <c r="AA17830">
        <v>0</v>
      </c>
    </row>
    <row r="17831" spans="25:27">
      <c r="Y17831">
        <v>620119</v>
      </c>
      <c r="Z17831" s="31">
        <v>44139</v>
      </c>
      <c r="AA17831">
        <v>0</v>
      </c>
    </row>
    <row r="17832" spans="25:27">
      <c r="Y17832">
        <v>620119</v>
      </c>
      <c r="Z17832" s="31">
        <v>44140</v>
      </c>
      <c r="AA17832">
        <v>0</v>
      </c>
    </row>
    <row r="17833" spans="25:27">
      <c r="Y17833">
        <v>620119</v>
      </c>
      <c r="Z17833" s="31">
        <v>44141</v>
      </c>
      <c r="AA17833">
        <v>0</v>
      </c>
    </row>
    <row r="17834" spans="25:27">
      <c r="Y17834">
        <v>620119</v>
      </c>
      <c r="Z17834" s="31">
        <v>44142</v>
      </c>
      <c r="AA17834">
        <v>0</v>
      </c>
    </row>
    <row r="17835" spans="25:27">
      <c r="Y17835">
        <v>620119</v>
      </c>
      <c r="Z17835" s="31">
        <v>44143</v>
      </c>
      <c r="AA17835">
        <v>0</v>
      </c>
    </row>
    <row r="17836" spans="25:27">
      <c r="Y17836">
        <v>620119</v>
      </c>
      <c r="Z17836" s="31">
        <v>44144</v>
      </c>
      <c r="AA17836">
        <v>0</v>
      </c>
    </row>
    <row r="17837" spans="25:27">
      <c r="Y17837">
        <v>620119</v>
      </c>
      <c r="Z17837" s="31">
        <v>44145</v>
      </c>
      <c r="AA17837">
        <v>0</v>
      </c>
    </row>
    <row r="17838" spans="25:27">
      <c r="Y17838">
        <v>620119</v>
      </c>
      <c r="Z17838" s="31">
        <v>44146</v>
      </c>
      <c r="AA17838">
        <v>0</v>
      </c>
    </row>
    <row r="17839" spans="25:27">
      <c r="Y17839">
        <v>620119</v>
      </c>
      <c r="Z17839" s="31">
        <v>44147</v>
      </c>
      <c r="AA17839">
        <v>0</v>
      </c>
    </row>
    <row r="17840" spans="25:27">
      <c r="Y17840">
        <v>620119</v>
      </c>
      <c r="Z17840" s="31">
        <v>44148</v>
      </c>
      <c r="AA17840">
        <v>0</v>
      </c>
    </row>
    <row r="17841" spans="25:27">
      <c r="Y17841">
        <v>620119</v>
      </c>
      <c r="Z17841" s="31">
        <v>44149</v>
      </c>
      <c r="AA17841">
        <v>0</v>
      </c>
    </row>
    <row r="17842" spans="25:27">
      <c r="Y17842">
        <v>620119</v>
      </c>
      <c r="Z17842" s="31">
        <v>44150</v>
      </c>
      <c r="AA17842">
        <v>0</v>
      </c>
    </row>
    <row r="17843" spans="25:27">
      <c r="Y17843">
        <v>620119</v>
      </c>
      <c r="Z17843" s="31">
        <v>44151</v>
      </c>
      <c r="AA17843">
        <v>0</v>
      </c>
    </row>
    <row r="17844" spans="25:27">
      <c r="Y17844">
        <v>620119</v>
      </c>
      <c r="Z17844" s="31">
        <v>44152</v>
      </c>
      <c r="AA17844">
        <v>0</v>
      </c>
    </row>
    <row r="17845" spans="25:27">
      <c r="Y17845">
        <v>620119</v>
      </c>
      <c r="Z17845" s="31">
        <v>44153</v>
      </c>
      <c r="AA17845">
        <v>0</v>
      </c>
    </row>
    <row r="17846" spans="25:27">
      <c r="Y17846">
        <v>620119</v>
      </c>
      <c r="Z17846" s="31">
        <v>44154</v>
      </c>
      <c r="AA17846">
        <v>0</v>
      </c>
    </row>
    <row r="17847" spans="25:27">
      <c r="Y17847">
        <v>620119</v>
      </c>
      <c r="Z17847" s="31">
        <v>44155</v>
      </c>
      <c r="AA17847">
        <v>0</v>
      </c>
    </row>
    <row r="17848" spans="25:27">
      <c r="Y17848">
        <v>620119</v>
      </c>
      <c r="Z17848" s="31">
        <v>44156</v>
      </c>
      <c r="AA17848">
        <v>0</v>
      </c>
    </row>
    <row r="17849" spans="25:27">
      <c r="Y17849">
        <v>620119</v>
      </c>
      <c r="Z17849" s="31">
        <v>44157</v>
      </c>
      <c r="AA17849">
        <v>0</v>
      </c>
    </row>
    <row r="17850" spans="25:27">
      <c r="Y17850">
        <v>620119</v>
      </c>
      <c r="Z17850" s="31">
        <v>44158</v>
      </c>
      <c r="AA17850">
        <v>0</v>
      </c>
    </row>
    <row r="17851" spans="25:27">
      <c r="Y17851">
        <v>620119</v>
      </c>
      <c r="Z17851" s="31">
        <v>44159</v>
      </c>
      <c r="AA17851">
        <v>0</v>
      </c>
    </row>
    <row r="17852" spans="25:27">
      <c r="Y17852">
        <v>620119</v>
      </c>
      <c r="Z17852" s="31">
        <v>44160</v>
      </c>
      <c r="AA17852">
        <v>0</v>
      </c>
    </row>
    <row r="17853" spans="25:27">
      <c r="Y17853">
        <v>620119</v>
      </c>
      <c r="Z17853" s="31">
        <v>44161</v>
      </c>
      <c r="AA17853">
        <v>0</v>
      </c>
    </row>
    <row r="17854" spans="25:27">
      <c r="Y17854">
        <v>620119</v>
      </c>
      <c r="Z17854" s="31">
        <v>44162</v>
      </c>
      <c r="AA17854">
        <v>0</v>
      </c>
    </row>
    <row r="17855" spans="25:27">
      <c r="Y17855">
        <v>620119</v>
      </c>
      <c r="Z17855" s="31">
        <v>44163</v>
      </c>
      <c r="AA17855">
        <v>0</v>
      </c>
    </row>
    <row r="17856" spans="25:27">
      <c r="Y17856">
        <v>620119</v>
      </c>
      <c r="Z17856" s="31">
        <v>44164</v>
      </c>
      <c r="AA17856">
        <v>0</v>
      </c>
    </row>
    <row r="17857" spans="25:27">
      <c r="Y17857">
        <v>620119</v>
      </c>
      <c r="Z17857" s="31">
        <v>44165</v>
      </c>
      <c r="AA17857">
        <v>0</v>
      </c>
    </row>
    <row r="17858" spans="25:27">
      <c r="Y17858">
        <v>620119</v>
      </c>
      <c r="Z17858" s="31">
        <v>44166</v>
      </c>
      <c r="AA17858">
        <v>0</v>
      </c>
    </row>
    <row r="17859" spans="25:27">
      <c r="Y17859">
        <v>620119</v>
      </c>
      <c r="Z17859" s="31">
        <v>44167</v>
      </c>
      <c r="AA17859">
        <v>0</v>
      </c>
    </row>
    <row r="17860" spans="25:27">
      <c r="Y17860">
        <v>620119</v>
      </c>
      <c r="Z17860" s="31">
        <v>44168</v>
      </c>
      <c r="AA17860">
        <v>0</v>
      </c>
    </row>
    <row r="17861" spans="25:27">
      <c r="Y17861">
        <v>620119</v>
      </c>
      <c r="Z17861" s="31">
        <v>44169</v>
      </c>
      <c r="AA17861">
        <v>0</v>
      </c>
    </row>
    <row r="17862" spans="25:27">
      <c r="Y17862">
        <v>620119</v>
      </c>
      <c r="Z17862" s="31">
        <v>44170</v>
      </c>
      <c r="AA17862">
        <v>0</v>
      </c>
    </row>
    <row r="17863" spans="25:27">
      <c r="Y17863">
        <v>620119</v>
      </c>
      <c r="Z17863" s="31">
        <v>44171</v>
      </c>
      <c r="AA17863">
        <v>0</v>
      </c>
    </row>
    <row r="17864" spans="25:27">
      <c r="Y17864">
        <v>620119</v>
      </c>
      <c r="Z17864" s="31">
        <v>44172</v>
      </c>
      <c r="AA17864">
        <v>0</v>
      </c>
    </row>
    <row r="17865" spans="25:27">
      <c r="Y17865">
        <v>620119</v>
      </c>
      <c r="Z17865" s="31">
        <v>44173</v>
      </c>
      <c r="AA17865">
        <v>0</v>
      </c>
    </row>
    <row r="17866" spans="25:27">
      <c r="Y17866">
        <v>620119</v>
      </c>
      <c r="Z17866" s="31">
        <v>44174</v>
      </c>
      <c r="AA17866">
        <v>0</v>
      </c>
    </row>
    <row r="17867" spans="25:27">
      <c r="Y17867">
        <v>620119</v>
      </c>
      <c r="Z17867" s="31">
        <v>44175</v>
      </c>
      <c r="AA17867">
        <v>0</v>
      </c>
    </row>
    <row r="17868" spans="25:27">
      <c r="Y17868">
        <v>620119</v>
      </c>
      <c r="Z17868" s="31">
        <v>44176</v>
      </c>
      <c r="AA17868">
        <v>0</v>
      </c>
    </row>
    <row r="17869" spans="25:27">
      <c r="Y17869">
        <v>620119</v>
      </c>
      <c r="Z17869" s="31">
        <v>44177</v>
      </c>
      <c r="AA17869">
        <v>0</v>
      </c>
    </row>
    <row r="17870" spans="25:27">
      <c r="Y17870">
        <v>620119</v>
      </c>
      <c r="Z17870" s="31">
        <v>44178</v>
      </c>
      <c r="AA17870">
        <v>0</v>
      </c>
    </row>
    <row r="17871" spans="25:27">
      <c r="Y17871">
        <v>620119</v>
      </c>
      <c r="Z17871" s="31">
        <v>44179</v>
      </c>
      <c r="AA17871">
        <v>0</v>
      </c>
    </row>
    <row r="17872" spans="25:27">
      <c r="Y17872">
        <v>620119</v>
      </c>
      <c r="Z17872" s="31">
        <v>44180</v>
      </c>
      <c r="AA17872">
        <v>0</v>
      </c>
    </row>
    <row r="17873" spans="25:27">
      <c r="Y17873">
        <v>620119</v>
      </c>
      <c r="Z17873" s="31">
        <v>44181</v>
      </c>
      <c r="AA17873">
        <v>0</v>
      </c>
    </row>
    <row r="17874" spans="25:27">
      <c r="Y17874">
        <v>620119</v>
      </c>
      <c r="Z17874" s="31">
        <v>44182</v>
      </c>
      <c r="AA17874">
        <v>0</v>
      </c>
    </row>
    <row r="17875" spans="25:27">
      <c r="Y17875">
        <v>620119</v>
      </c>
      <c r="Z17875" s="31">
        <v>44183</v>
      </c>
      <c r="AA17875">
        <v>0</v>
      </c>
    </row>
    <row r="17876" spans="25:27">
      <c r="Y17876">
        <v>620119</v>
      </c>
      <c r="Z17876" s="31">
        <v>44184</v>
      </c>
      <c r="AA17876">
        <v>0</v>
      </c>
    </row>
    <row r="17877" spans="25:27">
      <c r="Y17877">
        <v>620119</v>
      </c>
      <c r="Z17877" s="31">
        <v>44185</v>
      </c>
      <c r="AA17877">
        <v>0</v>
      </c>
    </row>
    <row r="17878" spans="25:27">
      <c r="Y17878">
        <v>620119</v>
      </c>
      <c r="Z17878" s="31">
        <v>44186</v>
      </c>
      <c r="AA17878">
        <v>0</v>
      </c>
    </row>
    <row r="17879" spans="25:27">
      <c r="Y17879">
        <v>620119</v>
      </c>
      <c r="Z17879" s="31">
        <v>44187</v>
      </c>
      <c r="AA17879">
        <v>0</v>
      </c>
    </row>
    <row r="17880" spans="25:27">
      <c r="Y17880">
        <v>620119</v>
      </c>
      <c r="Z17880" s="31">
        <v>44188</v>
      </c>
      <c r="AA17880">
        <v>0</v>
      </c>
    </row>
    <row r="17881" spans="25:27">
      <c r="Y17881">
        <v>620119</v>
      </c>
      <c r="Z17881" s="31">
        <v>44189</v>
      </c>
      <c r="AA17881">
        <v>0</v>
      </c>
    </row>
    <row r="17882" spans="25:27">
      <c r="Y17882">
        <v>620119</v>
      </c>
      <c r="Z17882" s="31">
        <v>44190</v>
      </c>
      <c r="AA17882">
        <v>18</v>
      </c>
    </row>
    <row r="17883" spans="25:27">
      <c r="Y17883">
        <v>620119</v>
      </c>
      <c r="Z17883" s="31">
        <v>44191</v>
      </c>
      <c r="AA17883">
        <v>15</v>
      </c>
    </row>
    <row r="17884" spans="25:27">
      <c r="Y17884">
        <v>620119</v>
      </c>
      <c r="Z17884" s="31">
        <v>44192</v>
      </c>
      <c r="AA17884">
        <v>6</v>
      </c>
    </row>
    <row r="17885" spans="25:27">
      <c r="Y17885">
        <v>620119</v>
      </c>
      <c r="Z17885" s="31">
        <v>44193</v>
      </c>
      <c r="AA17885">
        <v>19</v>
      </c>
    </row>
    <row r="17886" spans="25:27">
      <c r="Y17886">
        <v>620119</v>
      </c>
      <c r="Z17886" s="31">
        <v>44194</v>
      </c>
      <c r="AA17886">
        <v>8</v>
      </c>
    </row>
    <row r="17887" spans="25:27">
      <c r="Y17887">
        <v>620119</v>
      </c>
      <c r="Z17887" s="31">
        <v>44195</v>
      </c>
      <c r="AA17887">
        <v>17</v>
      </c>
    </row>
    <row r="17888" spans="25:27">
      <c r="Y17888">
        <v>620119</v>
      </c>
      <c r="Z17888" s="31">
        <v>44196</v>
      </c>
      <c r="AA17888">
        <v>10</v>
      </c>
    </row>
    <row r="17889" spans="25:27">
      <c r="Y17889">
        <v>620119</v>
      </c>
      <c r="Z17889" s="31">
        <v>44197</v>
      </c>
      <c r="AA17889">
        <v>0</v>
      </c>
    </row>
    <row r="17890" spans="25:27">
      <c r="Y17890">
        <v>620119</v>
      </c>
      <c r="Z17890" s="31">
        <v>44198</v>
      </c>
      <c r="AA17890">
        <v>6</v>
      </c>
    </row>
    <row r="17891" spans="25:27">
      <c r="Y17891">
        <v>620119</v>
      </c>
      <c r="Z17891" s="31">
        <v>44199</v>
      </c>
      <c r="AA17891">
        <v>9</v>
      </c>
    </row>
    <row r="17892" spans="25:27">
      <c r="Y17892">
        <v>620119</v>
      </c>
      <c r="Z17892" s="31">
        <v>44200</v>
      </c>
      <c r="AA17892">
        <v>24</v>
      </c>
    </row>
    <row r="17893" spans="25:27">
      <c r="Y17893">
        <v>620119</v>
      </c>
      <c r="Z17893" s="31">
        <v>44201</v>
      </c>
      <c r="AA17893">
        <v>13</v>
      </c>
    </row>
    <row r="17894" spans="25:27">
      <c r="Y17894">
        <v>620119</v>
      </c>
      <c r="Z17894" s="31">
        <v>44202</v>
      </c>
      <c r="AA17894">
        <v>0</v>
      </c>
    </row>
    <row r="17895" spans="25:27">
      <c r="Y17895">
        <v>620119</v>
      </c>
      <c r="Z17895" s="31">
        <v>44203</v>
      </c>
      <c r="AA17895">
        <v>0</v>
      </c>
    </row>
    <row r="17896" spans="25:27">
      <c r="Y17896">
        <v>620119</v>
      </c>
      <c r="Z17896" s="31">
        <v>44204</v>
      </c>
      <c r="AA17896">
        <v>9</v>
      </c>
    </row>
    <row r="17897" spans="25:27">
      <c r="Y17897">
        <v>620119</v>
      </c>
      <c r="Z17897" s="31">
        <v>44205</v>
      </c>
      <c r="AA17897">
        <v>6</v>
      </c>
    </row>
    <row r="17898" spans="25:27">
      <c r="Y17898">
        <v>620119</v>
      </c>
      <c r="Z17898" s="31">
        <v>44206</v>
      </c>
      <c r="AA17898">
        <v>10</v>
      </c>
    </row>
    <row r="17899" spans="25:27">
      <c r="Y17899">
        <v>620119</v>
      </c>
      <c r="Z17899" s="31">
        <v>44207</v>
      </c>
      <c r="AA17899">
        <v>11</v>
      </c>
    </row>
    <row r="17900" spans="25:27">
      <c r="Y17900">
        <v>620119</v>
      </c>
      <c r="Z17900" s="31">
        <v>44208</v>
      </c>
      <c r="AA17900">
        <v>17</v>
      </c>
    </row>
    <row r="17901" spans="25:27">
      <c r="Y17901">
        <v>620119</v>
      </c>
      <c r="Z17901" s="31">
        <v>44209</v>
      </c>
      <c r="AA17901">
        <v>16</v>
      </c>
    </row>
    <row r="17902" spans="25:27">
      <c r="Y17902">
        <v>620119</v>
      </c>
      <c r="Z17902" s="31">
        <v>44210</v>
      </c>
      <c r="AA17902">
        <v>21</v>
      </c>
    </row>
    <row r="17903" spans="25:27">
      <c r="Y17903">
        <v>620119</v>
      </c>
      <c r="Z17903" s="31">
        <v>44211</v>
      </c>
      <c r="AA17903">
        <v>9</v>
      </c>
    </row>
    <row r="17904" spans="25:27">
      <c r="Y17904">
        <v>620119</v>
      </c>
      <c r="Z17904" s="31">
        <v>44212</v>
      </c>
      <c r="AA17904">
        <v>14</v>
      </c>
    </row>
    <row r="17905" spans="25:27">
      <c r="Y17905">
        <v>620119</v>
      </c>
      <c r="Z17905" s="31">
        <v>44213</v>
      </c>
      <c r="AA17905">
        <v>13</v>
      </c>
    </row>
    <row r="17906" spans="25:27">
      <c r="Y17906">
        <v>620119</v>
      </c>
      <c r="Z17906" s="31">
        <v>44214</v>
      </c>
      <c r="AA17906">
        <v>14</v>
      </c>
    </row>
    <row r="17907" spans="25:27">
      <c r="Y17907">
        <v>620119</v>
      </c>
      <c r="Z17907" s="31">
        <v>44215</v>
      </c>
      <c r="AA17907">
        <v>0</v>
      </c>
    </row>
    <row r="17908" spans="25:27">
      <c r="Y17908">
        <v>620119</v>
      </c>
      <c r="Z17908" s="31">
        <v>44216</v>
      </c>
      <c r="AA17908">
        <v>0</v>
      </c>
    </row>
    <row r="17909" spans="25:27">
      <c r="Y17909">
        <v>620119</v>
      </c>
      <c r="Z17909" s="31">
        <v>44217</v>
      </c>
      <c r="AA17909">
        <v>0</v>
      </c>
    </row>
    <row r="17910" spans="25:27">
      <c r="Y17910">
        <v>620119</v>
      </c>
      <c r="Z17910" s="31">
        <v>44218</v>
      </c>
      <c r="AA17910">
        <v>14</v>
      </c>
    </row>
    <row r="17911" spans="25:27">
      <c r="Y17911">
        <v>620119</v>
      </c>
      <c r="Z17911" s="31">
        <v>44219</v>
      </c>
      <c r="AA17911">
        <v>14</v>
      </c>
    </row>
    <row r="17912" spans="25:27">
      <c r="Y17912">
        <v>620119</v>
      </c>
      <c r="Z17912" s="31">
        <v>44220</v>
      </c>
      <c r="AA17912">
        <v>13</v>
      </c>
    </row>
    <row r="17913" spans="25:27">
      <c r="Y17913">
        <v>620119</v>
      </c>
      <c r="Z17913" s="31">
        <v>44221</v>
      </c>
      <c r="AA17913">
        <v>19</v>
      </c>
    </row>
    <row r="17914" spans="25:27">
      <c r="Y17914">
        <v>620119</v>
      </c>
      <c r="Z17914" s="31">
        <v>44222</v>
      </c>
      <c r="AA17914">
        <v>6</v>
      </c>
    </row>
    <row r="17915" spans="25:27">
      <c r="Y17915">
        <v>620119</v>
      </c>
      <c r="Z17915" s="31">
        <v>44223</v>
      </c>
      <c r="AA17915">
        <v>2</v>
      </c>
    </row>
    <row r="17916" spans="25:27">
      <c r="Y17916">
        <v>620119</v>
      </c>
      <c r="Z17916" s="31">
        <v>44224</v>
      </c>
      <c r="AA17916">
        <v>10</v>
      </c>
    </row>
    <row r="17917" spans="25:27">
      <c r="Y17917">
        <v>620119</v>
      </c>
      <c r="Z17917" s="31">
        <v>44225</v>
      </c>
      <c r="AA17917">
        <v>3</v>
      </c>
    </row>
    <row r="17918" spans="25:27">
      <c r="Y17918">
        <v>620119</v>
      </c>
      <c r="Z17918" s="31">
        <v>44226</v>
      </c>
      <c r="AA17918">
        <v>18</v>
      </c>
    </row>
    <row r="17919" spans="25:27">
      <c r="Y17919">
        <v>620119</v>
      </c>
      <c r="Z17919" s="31">
        <v>44227</v>
      </c>
      <c r="AA17919">
        <v>8</v>
      </c>
    </row>
    <row r="17920" spans="25:27">
      <c r="Y17920">
        <v>620119</v>
      </c>
      <c r="Z17920" s="31">
        <v>44228</v>
      </c>
      <c r="AA17920">
        <v>15</v>
      </c>
    </row>
    <row r="17921" spans="25:27">
      <c r="Y17921">
        <v>620119</v>
      </c>
      <c r="Z17921" s="31">
        <v>44229</v>
      </c>
      <c r="AA17921">
        <v>5</v>
      </c>
    </row>
    <row r="17922" spans="25:27">
      <c r="Y17922">
        <v>620119</v>
      </c>
      <c r="Z17922" s="31">
        <v>44230</v>
      </c>
      <c r="AA17922">
        <v>0</v>
      </c>
    </row>
    <row r="17923" spans="25:27">
      <c r="Y17923">
        <v>620119</v>
      </c>
      <c r="Z17923" s="31">
        <v>44231</v>
      </c>
      <c r="AA17923">
        <v>9</v>
      </c>
    </row>
    <row r="17924" spans="25:27">
      <c r="Y17924">
        <v>620119</v>
      </c>
      <c r="Z17924" s="31">
        <v>44232</v>
      </c>
      <c r="AA17924">
        <v>10</v>
      </c>
    </row>
    <row r="17925" spans="25:27">
      <c r="Y17925">
        <v>620119</v>
      </c>
      <c r="Z17925" s="31">
        <v>44233</v>
      </c>
      <c r="AA17925">
        <v>18</v>
      </c>
    </row>
    <row r="17926" spans="25:27">
      <c r="Y17926">
        <v>620119</v>
      </c>
      <c r="Z17926" s="31">
        <v>44234</v>
      </c>
      <c r="AA17926">
        <v>13</v>
      </c>
    </row>
    <row r="17927" spans="25:27">
      <c r="Y17927">
        <v>620119</v>
      </c>
      <c r="Z17927" s="31">
        <v>44235</v>
      </c>
      <c r="AA17927">
        <v>6</v>
      </c>
    </row>
    <row r="17928" spans="25:27">
      <c r="Y17928">
        <v>620119</v>
      </c>
      <c r="Z17928" s="31">
        <v>44236</v>
      </c>
      <c r="AA17928">
        <v>11</v>
      </c>
    </row>
    <row r="17929" spans="25:27">
      <c r="Y17929">
        <v>620119</v>
      </c>
      <c r="Z17929" s="31">
        <v>44237</v>
      </c>
      <c r="AA17929">
        <v>3</v>
      </c>
    </row>
    <row r="17930" spans="25:27">
      <c r="Y17930">
        <v>620119</v>
      </c>
      <c r="Z17930" s="31">
        <v>44238</v>
      </c>
      <c r="AA17930">
        <v>21</v>
      </c>
    </row>
    <row r="17931" spans="25:27">
      <c r="Y17931">
        <v>620119</v>
      </c>
      <c r="Z17931" s="31">
        <v>44239</v>
      </c>
      <c r="AA17931">
        <v>17</v>
      </c>
    </row>
    <row r="17932" spans="25:27">
      <c r="Y17932">
        <v>620119</v>
      </c>
      <c r="Z17932" s="31">
        <v>44240</v>
      </c>
      <c r="AA17932">
        <v>24</v>
      </c>
    </row>
    <row r="17933" spans="25:27">
      <c r="Y17933">
        <v>620119</v>
      </c>
      <c r="Z17933" s="31">
        <v>44241</v>
      </c>
      <c r="AA17933">
        <v>13</v>
      </c>
    </row>
    <row r="17934" spans="25:27">
      <c r="Y17934">
        <v>620119</v>
      </c>
      <c r="Z17934" s="31">
        <v>44242</v>
      </c>
      <c r="AA17934">
        <v>12</v>
      </c>
    </row>
    <row r="17935" spans="25:27">
      <c r="Y17935">
        <v>620119</v>
      </c>
      <c r="Z17935" s="31">
        <v>44243</v>
      </c>
      <c r="AA17935">
        <v>10</v>
      </c>
    </row>
    <row r="17936" spans="25:27">
      <c r="Y17936">
        <v>620119</v>
      </c>
      <c r="Z17936" s="31">
        <v>44244</v>
      </c>
      <c r="AA17936">
        <v>19</v>
      </c>
    </row>
    <row r="17937" spans="25:27">
      <c r="Y17937">
        <v>620119</v>
      </c>
      <c r="Z17937" s="31">
        <v>44245</v>
      </c>
      <c r="AA17937">
        <v>17</v>
      </c>
    </row>
    <row r="17938" spans="25:27">
      <c r="Y17938">
        <v>620119</v>
      </c>
      <c r="Z17938" s="31">
        <v>44246</v>
      </c>
      <c r="AA17938">
        <v>0</v>
      </c>
    </row>
    <row r="17939" spans="25:27">
      <c r="Y17939">
        <v>620119</v>
      </c>
      <c r="Z17939" s="31">
        <v>44247</v>
      </c>
      <c r="AA17939">
        <v>0</v>
      </c>
    </row>
    <row r="17940" spans="25:27">
      <c r="Y17940">
        <v>620119</v>
      </c>
      <c r="Z17940" s="31">
        <v>44248</v>
      </c>
      <c r="AA17940">
        <v>0</v>
      </c>
    </row>
    <row r="17941" spans="25:27">
      <c r="Y17941">
        <v>620119</v>
      </c>
      <c r="Z17941" s="31">
        <v>44249</v>
      </c>
      <c r="AA17941">
        <v>10</v>
      </c>
    </row>
    <row r="17942" spans="25:27">
      <c r="Y17942">
        <v>620119</v>
      </c>
      <c r="Z17942" s="31">
        <v>44250</v>
      </c>
      <c r="AA17942">
        <v>0</v>
      </c>
    </row>
    <row r="17943" spans="25:27">
      <c r="Y17943">
        <v>620119</v>
      </c>
      <c r="Z17943" s="31">
        <v>44251</v>
      </c>
      <c r="AA17943">
        <v>20</v>
      </c>
    </row>
    <row r="17944" spans="25:27">
      <c r="Y17944">
        <v>620119</v>
      </c>
      <c r="Z17944" s="31">
        <v>44252</v>
      </c>
      <c r="AA17944">
        <v>19</v>
      </c>
    </row>
    <row r="17945" spans="25:27">
      <c r="Y17945">
        <v>620119</v>
      </c>
      <c r="Z17945" s="31">
        <v>44253</v>
      </c>
      <c r="AA17945">
        <v>3</v>
      </c>
    </row>
    <row r="17946" spans="25:27">
      <c r="Y17946">
        <v>620119</v>
      </c>
      <c r="Z17946" s="31">
        <v>44254</v>
      </c>
      <c r="AA17946">
        <v>13</v>
      </c>
    </row>
    <row r="17947" spans="25:27">
      <c r="Y17947">
        <v>620119</v>
      </c>
      <c r="Z17947" s="31">
        <v>44255</v>
      </c>
      <c r="AA17947">
        <v>18</v>
      </c>
    </row>
    <row r="17948" spans="25:27">
      <c r="Y17948">
        <v>620119</v>
      </c>
      <c r="Z17948" s="31">
        <v>44256</v>
      </c>
      <c r="AA17948">
        <v>0</v>
      </c>
    </row>
    <row r="17949" spans="25:27">
      <c r="Y17949">
        <v>620119</v>
      </c>
      <c r="Z17949" s="31">
        <v>44257</v>
      </c>
      <c r="AA17949">
        <v>0</v>
      </c>
    </row>
    <row r="17950" spans="25:27">
      <c r="Y17950">
        <v>620119</v>
      </c>
      <c r="Z17950" s="31">
        <v>44258</v>
      </c>
      <c r="AA17950">
        <v>0</v>
      </c>
    </row>
    <row r="17951" spans="25:27">
      <c r="Y17951">
        <v>620119</v>
      </c>
      <c r="Z17951" s="31">
        <v>44259</v>
      </c>
      <c r="AA17951">
        <v>22</v>
      </c>
    </row>
    <row r="17952" spans="25:27">
      <c r="Y17952">
        <v>620119</v>
      </c>
      <c r="Z17952" s="31">
        <v>44260</v>
      </c>
      <c r="AA17952">
        <v>0</v>
      </c>
    </row>
    <row r="17953" spans="25:27">
      <c r="Y17953">
        <v>620119</v>
      </c>
      <c r="Z17953" s="31">
        <v>44261</v>
      </c>
      <c r="AA17953">
        <v>4</v>
      </c>
    </row>
    <row r="17954" spans="25:27">
      <c r="Y17954">
        <v>620119</v>
      </c>
      <c r="Z17954" s="31">
        <v>44262</v>
      </c>
      <c r="AA17954">
        <v>6</v>
      </c>
    </row>
    <row r="17955" spans="25:27">
      <c r="Y17955">
        <v>620119</v>
      </c>
      <c r="Z17955" s="31">
        <v>44263</v>
      </c>
      <c r="AA17955">
        <v>7</v>
      </c>
    </row>
    <row r="17956" spans="25:27">
      <c r="Y17956">
        <v>620119</v>
      </c>
      <c r="Z17956" s="31">
        <v>44264</v>
      </c>
      <c r="AA17956">
        <v>15</v>
      </c>
    </row>
    <row r="17957" spans="25:27">
      <c r="Y17957">
        <v>620119</v>
      </c>
      <c r="Z17957" s="31">
        <v>44265</v>
      </c>
      <c r="AA17957">
        <v>19</v>
      </c>
    </row>
    <row r="17958" spans="25:27">
      <c r="Y17958">
        <v>620119</v>
      </c>
      <c r="Z17958" s="31">
        <v>44266</v>
      </c>
      <c r="AA17958">
        <v>5</v>
      </c>
    </row>
    <row r="17959" spans="25:27">
      <c r="Y17959">
        <v>620119</v>
      </c>
      <c r="Z17959" s="31">
        <v>44267</v>
      </c>
      <c r="AA17959">
        <v>0</v>
      </c>
    </row>
    <row r="17960" spans="25:27">
      <c r="Y17960">
        <v>620119</v>
      </c>
      <c r="Z17960" s="31">
        <v>44268</v>
      </c>
      <c r="AA17960">
        <v>5</v>
      </c>
    </row>
    <row r="17961" spans="25:27">
      <c r="Y17961">
        <v>620119</v>
      </c>
      <c r="Z17961" s="31">
        <v>44269</v>
      </c>
      <c r="AA17961">
        <v>0</v>
      </c>
    </row>
    <row r="17962" spans="25:27">
      <c r="Y17962">
        <v>620119</v>
      </c>
      <c r="Z17962" s="31">
        <v>44270</v>
      </c>
      <c r="AA17962">
        <v>0</v>
      </c>
    </row>
    <row r="17963" spans="25:27">
      <c r="Y17963">
        <v>620119</v>
      </c>
      <c r="Z17963" s="31">
        <v>44271</v>
      </c>
      <c r="AA17963">
        <v>0</v>
      </c>
    </row>
    <row r="17964" spans="25:27">
      <c r="Y17964">
        <v>620119</v>
      </c>
      <c r="Z17964" s="31">
        <v>44272</v>
      </c>
      <c r="AA17964">
        <v>0</v>
      </c>
    </row>
    <row r="17965" spans="25:27">
      <c r="Y17965">
        <v>620119</v>
      </c>
      <c r="Z17965" s="31">
        <v>44273</v>
      </c>
      <c r="AA17965">
        <v>0</v>
      </c>
    </row>
    <row r="17966" spans="25:27">
      <c r="Y17966">
        <v>620119</v>
      </c>
      <c r="Z17966" s="31">
        <v>44274</v>
      </c>
      <c r="AA17966">
        <v>9</v>
      </c>
    </row>
    <row r="17967" spans="25:27">
      <c r="Y17967">
        <v>620119</v>
      </c>
      <c r="Z17967" s="31">
        <v>44275</v>
      </c>
      <c r="AA17967">
        <v>6</v>
      </c>
    </row>
    <row r="17968" spans="25:27">
      <c r="Y17968">
        <v>620119</v>
      </c>
      <c r="Z17968" s="31">
        <v>44276</v>
      </c>
      <c r="AA17968">
        <v>4</v>
      </c>
    </row>
    <row r="17969" spans="25:27">
      <c r="Y17969">
        <v>620119</v>
      </c>
      <c r="Z17969" s="31">
        <v>44277</v>
      </c>
      <c r="AA17969">
        <v>6</v>
      </c>
    </row>
    <row r="17970" spans="25:27">
      <c r="Y17970">
        <v>620119</v>
      </c>
      <c r="Z17970" s="31">
        <v>44278</v>
      </c>
      <c r="AA17970">
        <v>2</v>
      </c>
    </row>
    <row r="17971" spans="25:27">
      <c r="Y17971">
        <v>620119</v>
      </c>
      <c r="Z17971" s="31">
        <v>44279</v>
      </c>
      <c r="AA17971">
        <v>0</v>
      </c>
    </row>
    <row r="17972" spans="25:27">
      <c r="Y17972">
        <v>620119</v>
      </c>
      <c r="Z17972" s="31">
        <v>44280</v>
      </c>
      <c r="AA17972">
        <v>8</v>
      </c>
    </row>
    <row r="17973" spans="25:27">
      <c r="Y17973">
        <v>620119</v>
      </c>
      <c r="Z17973" s="31">
        <v>44281</v>
      </c>
      <c r="AA17973">
        <v>2</v>
      </c>
    </row>
    <row r="17974" spans="25:27">
      <c r="Y17974">
        <v>620119</v>
      </c>
      <c r="Z17974" s="31">
        <v>44282</v>
      </c>
      <c r="AA17974">
        <v>7</v>
      </c>
    </row>
    <row r="17975" spans="25:27">
      <c r="Y17975">
        <v>620119</v>
      </c>
      <c r="Z17975" s="31">
        <v>44283</v>
      </c>
      <c r="AA17975">
        <v>11</v>
      </c>
    </row>
    <row r="17976" spans="25:27">
      <c r="Y17976">
        <v>620119</v>
      </c>
      <c r="Z17976" s="31">
        <v>44284</v>
      </c>
      <c r="AA17976">
        <v>6</v>
      </c>
    </row>
    <row r="17977" spans="25:27">
      <c r="Y17977">
        <v>620119</v>
      </c>
      <c r="Z17977" s="31">
        <v>44285</v>
      </c>
      <c r="AA17977">
        <v>8</v>
      </c>
    </row>
    <row r="17978" spans="25:27">
      <c r="Y17978">
        <v>620119</v>
      </c>
      <c r="Z17978" s="31">
        <v>44286</v>
      </c>
      <c r="AA17978">
        <v>18</v>
      </c>
    </row>
    <row r="17979" spans="25:27">
      <c r="Y17979">
        <v>620119</v>
      </c>
      <c r="Z17979" s="31">
        <v>44287</v>
      </c>
      <c r="AA17979">
        <v>18</v>
      </c>
    </row>
    <row r="17980" spans="25:27">
      <c r="Y17980">
        <v>620119</v>
      </c>
      <c r="Z17980" s="31">
        <v>44288</v>
      </c>
      <c r="AA17980">
        <v>10</v>
      </c>
    </row>
    <row r="17981" spans="25:27">
      <c r="Y17981">
        <v>620119</v>
      </c>
      <c r="Z17981" s="31">
        <v>44289</v>
      </c>
      <c r="AA17981">
        <v>14</v>
      </c>
    </row>
    <row r="17982" spans="25:27">
      <c r="Y17982">
        <v>620119</v>
      </c>
      <c r="Z17982" s="31">
        <v>44290</v>
      </c>
      <c r="AA17982">
        <v>0</v>
      </c>
    </row>
    <row r="17983" spans="25:27">
      <c r="Y17983">
        <v>620119</v>
      </c>
      <c r="Z17983" s="31">
        <v>44291</v>
      </c>
      <c r="AA17983">
        <v>0</v>
      </c>
    </row>
    <row r="17984" spans="25:27">
      <c r="Y17984">
        <v>620119</v>
      </c>
      <c r="Z17984" s="31">
        <v>44292</v>
      </c>
      <c r="AA17984">
        <v>0</v>
      </c>
    </row>
    <row r="17985" spans="25:27">
      <c r="Y17985">
        <v>620119</v>
      </c>
      <c r="Z17985" s="31">
        <v>44293</v>
      </c>
      <c r="AA17985">
        <v>0</v>
      </c>
    </row>
    <row r="17986" spans="25:27">
      <c r="Y17986">
        <v>620119</v>
      </c>
      <c r="Z17986" s="31">
        <v>44294</v>
      </c>
      <c r="AA17986">
        <v>0</v>
      </c>
    </row>
    <row r="17987" spans="25:27">
      <c r="Y17987">
        <v>620119</v>
      </c>
      <c r="Z17987" s="31">
        <v>44295</v>
      </c>
      <c r="AA17987">
        <v>0</v>
      </c>
    </row>
    <row r="17988" spans="25:27">
      <c r="Y17988">
        <v>620119</v>
      </c>
      <c r="Z17988" s="31">
        <v>44296</v>
      </c>
      <c r="AA17988">
        <v>0</v>
      </c>
    </row>
    <row r="17989" spans="25:27">
      <c r="Y17989">
        <v>620119</v>
      </c>
      <c r="Z17989" s="31">
        <v>44297</v>
      </c>
      <c r="AA17989">
        <v>0</v>
      </c>
    </row>
    <row r="17990" spans="25:27">
      <c r="Y17990">
        <v>620119</v>
      </c>
      <c r="Z17990" s="31">
        <v>44298</v>
      </c>
      <c r="AA17990">
        <v>0</v>
      </c>
    </row>
    <row r="17991" spans="25:27">
      <c r="Y17991">
        <v>620119</v>
      </c>
      <c r="Z17991" s="31">
        <v>44299</v>
      </c>
      <c r="AA17991">
        <v>0</v>
      </c>
    </row>
    <row r="17992" spans="25:27">
      <c r="Y17992">
        <v>620119</v>
      </c>
      <c r="Z17992" s="31">
        <v>44300</v>
      </c>
      <c r="AA17992">
        <v>0</v>
      </c>
    </row>
    <row r="17993" spans="25:27">
      <c r="Y17993">
        <v>620119</v>
      </c>
      <c r="Z17993" s="31">
        <v>44301</v>
      </c>
      <c r="AA17993">
        <v>0</v>
      </c>
    </row>
    <row r="17994" spans="25:27">
      <c r="Y17994">
        <v>620119</v>
      </c>
      <c r="Z17994" s="31">
        <v>44302</v>
      </c>
      <c r="AA17994">
        <v>0</v>
      </c>
    </row>
    <row r="17995" spans="25:27">
      <c r="Y17995">
        <v>620119</v>
      </c>
      <c r="Z17995" s="31">
        <v>44303</v>
      </c>
      <c r="AA17995">
        <v>0</v>
      </c>
    </row>
    <row r="17996" spans="25:27">
      <c r="Y17996">
        <v>620119</v>
      </c>
      <c r="Z17996" s="31">
        <v>44304</v>
      </c>
      <c r="AA17996">
        <v>0</v>
      </c>
    </row>
    <row r="17997" spans="25:27">
      <c r="Y17997">
        <v>620119</v>
      </c>
      <c r="Z17997" s="31">
        <v>44305</v>
      </c>
      <c r="AA17997">
        <v>0</v>
      </c>
    </row>
    <row r="17998" spans="25:27">
      <c r="Y17998">
        <v>620119</v>
      </c>
      <c r="Z17998" s="31">
        <v>44306</v>
      </c>
      <c r="AA17998">
        <v>0</v>
      </c>
    </row>
    <row r="17999" spans="25:27">
      <c r="Y17999">
        <v>620119</v>
      </c>
      <c r="Z17999" s="31">
        <v>44307</v>
      </c>
      <c r="AA17999">
        <v>0</v>
      </c>
    </row>
    <row r="18000" spans="25:27">
      <c r="Y18000">
        <v>620119</v>
      </c>
      <c r="Z18000" s="31">
        <v>44308</v>
      </c>
      <c r="AA18000">
        <v>0</v>
      </c>
    </row>
    <row r="18001" spans="25:27">
      <c r="Y18001">
        <v>620119</v>
      </c>
      <c r="Z18001" s="31">
        <v>44309</v>
      </c>
      <c r="AA18001">
        <v>0</v>
      </c>
    </row>
    <row r="18002" spans="25:27">
      <c r="Y18002">
        <v>620119</v>
      </c>
      <c r="Z18002" s="31">
        <v>44310</v>
      </c>
      <c r="AA18002">
        <v>6</v>
      </c>
    </row>
    <row r="18003" spans="25:27">
      <c r="Y18003">
        <v>620119</v>
      </c>
      <c r="Z18003" s="31">
        <v>44311</v>
      </c>
      <c r="AA18003">
        <v>15</v>
      </c>
    </row>
    <row r="18004" spans="25:27">
      <c r="Y18004">
        <v>620119</v>
      </c>
      <c r="Z18004" s="31">
        <v>44312</v>
      </c>
      <c r="AA18004">
        <v>15</v>
      </c>
    </row>
    <row r="18005" spans="25:27">
      <c r="Y18005">
        <v>620119</v>
      </c>
      <c r="Z18005" s="31">
        <v>44313</v>
      </c>
      <c r="AA18005">
        <v>11</v>
      </c>
    </row>
    <row r="18006" spans="25:27">
      <c r="Y18006">
        <v>620119</v>
      </c>
      <c r="Z18006" s="31">
        <v>44314</v>
      </c>
      <c r="AA18006">
        <v>14</v>
      </c>
    </row>
    <row r="18007" spans="25:27">
      <c r="Y18007">
        <v>620119</v>
      </c>
      <c r="Z18007" s="31">
        <v>44315</v>
      </c>
      <c r="AA18007">
        <v>4</v>
      </c>
    </row>
    <row r="18008" spans="25:27">
      <c r="Y18008">
        <v>620119</v>
      </c>
      <c r="Z18008" s="31">
        <v>44316</v>
      </c>
      <c r="AA18008">
        <v>0</v>
      </c>
    </row>
    <row r="18009" spans="25:27">
      <c r="Y18009">
        <v>620119</v>
      </c>
      <c r="Z18009" s="31">
        <v>44317</v>
      </c>
      <c r="AA18009">
        <v>20</v>
      </c>
    </row>
    <row r="18010" spans="25:27">
      <c r="Y18010">
        <v>620119</v>
      </c>
      <c r="Z18010" s="31">
        <v>44318</v>
      </c>
      <c r="AA18010">
        <v>10</v>
      </c>
    </row>
    <row r="18011" spans="25:27">
      <c r="Y18011">
        <v>620119</v>
      </c>
      <c r="Z18011" s="31">
        <v>44319</v>
      </c>
      <c r="AA18011">
        <v>14</v>
      </c>
    </row>
    <row r="18012" spans="25:27">
      <c r="Y18012">
        <v>620119</v>
      </c>
      <c r="Z18012" s="31">
        <v>44320</v>
      </c>
      <c r="AA18012">
        <v>15</v>
      </c>
    </row>
    <row r="18013" spans="25:27">
      <c r="Y18013">
        <v>620119</v>
      </c>
      <c r="Z18013" s="31">
        <v>44321</v>
      </c>
      <c r="AA18013">
        <v>12</v>
      </c>
    </row>
    <row r="18014" spans="25:27">
      <c r="Y18014">
        <v>620119</v>
      </c>
      <c r="Z18014" s="31">
        <v>44322</v>
      </c>
      <c r="AA18014">
        <v>0</v>
      </c>
    </row>
    <row r="18015" spans="25:27">
      <c r="Y18015">
        <v>620119</v>
      </c>
      <c r="Z18015" s="31">
        <v>44323</v>
      </c>
      <c r="AA18015">
        <v>11</v>
      </c>
    </row>
    <row r="18016" spans="25:27">
      <c r="Y18016">
        <v>620119</v>
      </c>
      <c r="Z18016" s="31">
        <v>44324</v>
      </c>
      <c r="AA18016">
        <v>7</v>
      </c>
    </row>
    <row r="18017" spans="25:27">
      <c r="Y18017">
        <v>620119</v>
      </c>
      <c r="Z18017" s="31">
        <v>44325</v>
      </c>
      <c r="AA18017">
        <v>0</v>
      </c>
    </row>
    <row r="18018" spans="25:27">
      <c r="Y18018">
        <v>620119</v>
      </c>
      <c r="Z18018" s="31">
        <v>44326</v>
      </c>
      <c r="AA18018">
        <v>0</v>
      </c>
    </row>
    <row r="18019" spans="25:27">
      <c r="Y18019">
        <v>620119</v>
      </c>
      <c r="Z18019" s="31">
        <v>44327</v>
      </c>
      <c r="AA18019">
        <v>0</v>
      </c>
    </row>
    <row r="18020" spans="25:27">
      <c r="Y18020">
        <v>620119</v>
      </c>
      <c r="Z18020" s="31">
        <v>44328</v>
      </c>
      <c r="AA18020">
        <v>0</v>
      </c>
    </row>
    <row r="18021" spans="25:27">
      <c r="Y18021">
        <v>620119</v>
      </c>
      <c r="Z18021" s="31">
        <v>44329</v>
      </c>
      <c r="AA18021">
        <v>13</v>
      </c>
    </row>
    <row r="18022" spans="25:27">
      <c r="Y18022">
        <v>620119</v>
      </c>
      <c r="Z18022" s="31">
        <v>44330</v>
      </c>
      <c r="AA18022">
        <v>8</v>
      </c>
    </row>
    <row r="18023" spans="25:27">
      <c r="Y18023">
        <v>620119</v>
      </c>
      <c r="Z18023" s="31">
        <v>44331</v>
      </c>
      <c r="AA18023">
        <v>18</v>
      </c>
    </row>
    <row r="18024" spans="25:27">
      <c r="Y18024">
        <v>620119</v>
      </c>
      <c r="Z18024" s="31">
        <v>44332</v>
      </c>
      <c r="AA18024">
        <v>15</v>
      </c>
    </row>
    <row r="18025" spans="25:27">
      <c r="Y18025">
        <v>620119</v>
      </c>
      <c r="Z18025" s="31">
        <v>44333</v>
      </c>
      <c r="AA18025">
        <v>18</v>
      </c>
    </row>
    <row r="18026" spans="25:27">
      <c r="Y18026">
        <v>620119</v>
      </c>
      <c r="Z18026" s="31">
        <v>44334</v>
      </c>
      <c r="AA18026">
        <v>11</v>
      </c>
    </row>
    <row r="18027" spans="25:27">
      <c r="Y18027">
        <v>620119</v>
      </c>
      <c r="Z18027" s="31">
        <v>44335</v>
      </c>
      <c r="AA18027">
        <v>18</v>
      </c>
    </row>
    <row r="18028" spans="25:27">
      <c r="Y18028">
        <v>620119</v>
      </c>
      <c r="Z18028" s="31">
        <v>44336</v>
      </c>
      <c r="AA18028">
        <v>13</v>
      </c>
    </row>
    <row r="18029" spans="25:27">
      <c r="Y18029">
        <v>620119</v>
      </c>
      <c r="Z18029" s="31">
        <v>44337</v>
      </c>
      <c r="AA18029">
        <v>17</v>
      </c>
    </row>
    <row r="18030" spans="25:27">
      <c r="Y18030">
        <v>620119</v>
      </c>
      <c r="Z18030" s="31">
        <v>44338</v>
      </c>
      <c r="AA18030">
        <v>12</v>
      </c>
    </row>
    <row r="18031" spans="25:27">
      <c r="Y18031">
        <v>620119</v>
      </c>
      <c r="Z18031" s="31">
        <v>44339</v>
      </c>
      <c r="AA18031">
        <v>17</v>
      </c>
    </row>
    <row r="18032" spans="25:27">
      <c r="Y18032">
        <v>620119</v>
      </c>
      <c r="Z18032" s="31">
        <v>44340</v>
      </c>
      <c r="AA18032">
        <v>0</v>
      </c>
    </row>
    <row r="18033" spans="25:27">
      <c r="Y18033">
        <v>620119</v>
      </c>
      <c r="Z18033" s="31">
        <v>44341</v>
      </c>
      <c r="AA18033">
        <v>0</v>
      </c>
    </row>
    <row r="18034" spans="25:27">
      <c r="Y18034">
        <v>620119</v>
      </c>
      <c r="Z18034" s="31">
        <v>44342</v>
      </c>
      <c r="AA18034">
        <v>0</v>
      </c>
    </row>
    <row r="18035" spans="25:27">
      <c r="Y18035">
        <v>620119</v>
      </c>
      <c r="Z18035" s="31">
        <v>44343</v>
      </c>
      <c r="AA18035">
        <v>13</v>
      </c>
    </row>
    <row r="18036" spans="25:27">
      <c r="Y18036">
        <v>620119</v>
      </c>
      <c r="Z18036" s="31">
        <v>44344</v>
      </c>
      <c r="AA18036">
        <v>0</v>
      </c>
    </row>
    <row r="18037" spans="25:27">
      <c r="Y18037">
        <v>620119</v>
      </c>
      <c r="Z18037" s="31">
        <v>44345</v>
      </c>
      <c r="AA18037">
        <v>0</v>
      </c>
    </row>
    <row r="18038" spans="25:27">
      <c r="Y18038">
        <v>620119</v>
      </c>
      <c r="Z18038" s="31">
        <v>44346</v>
      </c>
      <c r="AA18038">
        <v>0</v>
      </c>
    </row>
    <row r="18039" spans="25:27">
      <c r="Y18039">
        <v>620119</v>
      </c>
      <c r="Z18039" s="31">
        <v>44347</v>
      </c>
      <c r="AA18039">
        <v>0</v>
      </c>
    </row>
    <row r="18040" spans="25:27">
      <c r="Y18040">
        <v>620119</v>
      </c>
      <c r="Z18040" s="31">
        <v>44348</v>
      </c>
      <c r="AA18040">
        <v>0</v>
      </c>
    </row>
    <row r="18041" spans="25:27">
      <c r="Y18041">
        <v>620119</v>
      </c>
      <c r="Z18041" s="31">
        <v>44349</v>
      </c>
      <c r="AA18041">
        <v>0</v>
      </c>
    </row>
    <row r="18042" spans="25:27">
      <c r="Y18042">
        <v>620119</v>
      </c>
      <c r="Z18042" s="31">
        <v>44350</v>
      </c>
      <c r="AA18042">
        <v>14</v>
      </c>
    </row>
    <row r="18043" spans="25:27">
      <c r="Y18043">
        <v>620119</v>
      </c>
      <c r="Z18043" s="31">
        <v>44351</v>
      </c>
      <c r="AA18043">
        <v>14</v>
      </c>
    </row>
    <row r="18044" spans="25:27">
      <c r="Y18044">
        <v>620119</v>
      </c>
      <c r="Z18044" s="31">
        <v>44352</v>
      </c>
      <c r="AA18044">
        <v>4</v>
      </c>
    </row>
    <row r="18045" spans="25:27">
      <c r="Y18045">
        <v>620119</v>
      </c>
      <c r="Z18045" s="31">
        <v>44353</v>
      </c>
      <c r="AA18045">
        <v>20</v>
      </c>
    </row>
    <row r="18046" spans="25:27">
      <c r="Y18046">
        <v>620119</v>
      </c>
      <c r="Z18046" s="31">
        <v>44354</v>
      </c>
      <c r="AA18046">
        <v>20</v>
      </c>
    </row>
    <row r="18047" spans="25:27">
      <c r="Y18047">
        <v>620119</v>
      </c>
      <c r="Z18047" s="31">
        <v>44355</v>
      </c>
      <c r="AA18047">
        <v>15</v>
      </c>
    </row>
    <row r="18048" spans="25:27">
      <c r="Y18048">
        <v>620119</v>
      </c>
      <c r="Z18048" s="31">
        <v>44356</v>
      </c>
      <c r="AA18048">
        <v>13</v>
      </c>
    </row>
    <row r="18049" spans="25:27">
      <c r="Y18049">
        <v>620119</v>
      </c>
      <c r="Z18049" s="31">
        <v>44357</v>
      </c>
      <c r="AA18049">
        <v>16</v>
      </c>
    </row>
    <row r="18050" spans="25:27">
      <c r="Y18050">
        <v>620119</v>
      </c>
      <c r="Z18050" s="31">
        <v>44358</v>
      </c>
      <c r="AA18050">
        <v>0</v>
      </c>
    </row>
    <row r="18051" spans="25:27">
      <c r="Y18051">
        <v>620119</v>
      </c>
      <c r="Z18051" s="31">
        <v>44359</v>
      </c>
      <c r="AA18051">
        <v>0</v>
      </c>
    </row>
    <row r="18052" spans="25:27">
      <c r="Y18052">
        <v>620119</v>
      </c>
      <c r="Z18052" s="31">
        <v>44360</v>
      </c>
      <c r="AA18052">
        <v>13</v>
      </c>
    </row>
    <row r="18053" spans="25:27">
      <c r="Y18053">
        <v>620119</v>
      </c>
      <c r="Z18053" s="31">
        <v>44361</v>
      </c>
      <c r="AA18053">
        <v>16</v>
      </c>
    </row>
    <row r="18054" spans="25:27">
      <c r="Y18054">
        <v>620119</v>
      </c>
      <c r="Z18054" s="31">
        <v>44362</v>
      </c>
      <c r="AA18054">
        <v>0</v>
      </c>
    </row>
    <row r="18055" spans="25:27">
      <c r="Y18055">
        <v>620119</v>
      </c>
      <c r="Z18055" s="31">
        <v>44363</v>
      </c>
      <c r="AA18055">
        <v>17</v>
      </c>
    </row>
    <row r="18056" spans="25:27">
      <c r="Y18056">
        <v>620119</v>
      </c>
      <c r="Z18056" s="31">
        <v>44364</v>
      </c>
      <c r="AA18056">
        <v>15</v>
      </c>
    </row>
    <row r="18057" spans="25:27">
      <c r="Y18057">
        <v>620119</v>
      </c>
      <c r="Z18057" s="31">
        <v>44365</v>
      </c>
      <c r="AA18057">
        <v>14</v>
      </c>
    </row>
    <row r="18058" spans="25:27">
      <c r="Y18058">
        <v>620119</v>
      </c>
      <c r="Z18058" s="31">
        <v>44366</v>
      </c>
      <c r="AA18058">
        <v>9</v>
      </c>
    </row>
    <row r="18059" spans="25:27">
      <c r="Y18059">
        <v>620119</v>
      </c>
      <c r="Z18059" s="31">
        <v>44367</v>
      </c>
      <c r="AA18059">
        <v>16</v>
      </c>
    </row>
    <row r="18060" spans="25:27">
      <c r="Y18060">
        <v>620119</v>
      </c>
      <c r="Z18060" s="31">
        <v>44368</v>
      </c>
      <c r="AA18060">
        <v>21</v>
      </c>
    </row>
    <row r="18061" spans="25:27">
      <c r="Y18061">
        <v>620119</v>
      </c>
      <c r="Z18061" s="31">
        <v>44369</v>
      </c>
      <c r="AA18061">
        <v>15</v>
      </c>
    </row>
    <row r="18062" spans="25:27">
      <c r="Y18062">
        <v>620119</v>
      </c>
      <c r="Z18062" s="31">
        <v>44370</v>
      </c>
      <c r="AA18062">
        <v>14</v>
      </c>
    </row>
    <row r="18063" spans="25:27">
      <c r="Y18063">
        <v>620119</v>
      </c>
      <c r="Z18063" s="31">
        <v>44371</v>
      </c>
      <c r="AA18063">
        <v>16</v>
      </c>
    </row>
    <row r="18064" spans="25:27">
      <c r="Y18064">
        <v>620119</v>
      </c>
      <c r="Z18064" s="31">
        <v>44372</v>
      </c>
      <c r="AA18064">
        <v>13</v>
      </c>
    </row>
    <row r="18065" spans="25:27">
      <c r="Y18065">
        <v>620119</v>
      </c>
      <c r="Z18065" s="31">
        <v>44373</v>
      </c>
      <c r="AA18065">
        <v>14</v>
      </c>
    </row>
    <row r="18066" spans="25:27">
      <c r="Y18066">
        <v>620119</v>
      </c>
      <c r="Z18066" s="31">
        <v>44374</v>
      </c>
      <c r="AA18066">
        <v>15</v>
      </c>
    </row>
    <row r="18067" spans="25:27">
      <c r="Y18067">
        <v>620119</v>
      </c>
      <c r="Z18067" s="31">
        <v>44375</v>
      </c>
      <c r="AA18067">
        <v>13</v>
      </c>
    </row>
    <row r="18068" spans="25:27">
      <c r="Y18068">
        <v>620119</v>
      </c>
      <c r="Z18068" s="31">
        <v>44376</v>
      </c>
      <c r="AA18068">
        <v>6</v>
      </c>
    </row>
    <row r="18069" spans="25:27">
      <c r="Y18069">
        <v>620119</v>
      </c>
      <c r="Z18069" s="31">
        <v>44377</v>
      </c>
      <c r="AA18069">
        <v>16</v>
      </c>
    </row>
    <row r="18070" spans="25:27">
      <c r="Y18070">
        <v>620119</v>
      </c>
      <c r="Z18070" s="31">
        <v>44378</v>
      </c>
      <c r="AA18070">
        <v>16</v>
      </c>
    </row>
    <row r="18071" spans="25:27">
      <c r="Y18071">
        <v>620119</v>
      </c>
      <c r="Z18071" s="31">
        <v>44379</v>
      </c>
      <c r="AA18071">
        <v>12</v>
      </c>
    </row>
    <row r="18072" spans="25:27">
      <c r="Y18072">
        <v>620119</v>
      </c>
      <c r="Z18072" s="31">
        <v>44380</v>
      </c>
      <c r="AA18072">
        <v>18</v>
      </c>
    </row>
    <row r="18073" spans="25:27">
      <c r="Y18073">
        <v>620119</v>
      </c>
      <c r="Z18073" s="31">
        <v>44381</v>
      </c>
      <c r="AA18073">
        <v>0</v>
      </c>
    </row>
    <row r="18074" spans="25:27">
      <c r="Y18074">
        <v>620119</v>
      </c>
      <c r="Z18074" s="31">
        <v>44382</v>
      </c>
      <c r="AA18074">
        <v>0</v>
      </c>
    </row>
    <row r="18075" spans="25:27">
      <c r="Y18075">
        <v>620119</v>
      </c>
      <c r="Z18075" s="31">
        <v>44383</v>
      </c>
      <c r="AA18075">
        <v>0</v>
      </c>
    </row>
    <row r="18076" spans="25:27">
      <c r="Y18076">
        <v>620119</v>
      </c>
      <c r="Z18076" s="31">
        <v>44384</v>
      </c>
      <c r="AA18076">
        <v>0</v>
      </c>
    </row>
    <row r="18077" spans="25:27">
      <c r="Y18077">
        <v>620119</v>
      </c>
      <c r="Z18077" s="31">
        <v>44385</v>
      </c>
      <c r="AA18077">
        <v>0</v>
      </c>
    </row>
    <row r="18078" spans="25:27">
      <c r="Y18078">
        <v>620119</v>
      </c>
      <c r="Z18078" s="31">
        <v>44386</v>
      </c>
      <c r="AA18078">
        <v>0</v>
      </c>
    </row>
    <row r="18079" spans="25:27">
      <c r="Y18079">
        <v>620119</v>
      </c>
      <c r="Z18079" s="31">
        <v>44387</v>
      </c>
      <c r="AA18079">
        <v>9</v>
      </c>
    </row>
    <row r="18080" spans="25:27">
      <c r="Y18080">
        <v>620119</v>
      </c>
      <c r="Z18080" s="31">
        <v>44388</v>
      </c>
      <c r="AA18080">
        <v>14</v>
      </c>
    </row>
    <row r="18081" spans="25:27">
      <c r="Y18081">
        <v>620119</v>
      </c>
      <c r="Z18081" s="31">
        <v>44389</v>
      </c>
      <c r="AA18081">
        <v>10</v>
      </c>
    </row>
    <row r="18082" spans="25:27">
      <c r="Y18082">
        <v>620119</v>
      </c>
      <c r="Z18082" s="31">
        <v>44390</v>
      </c>
      <c r="AA18082">
        <v>20</v>
      </c>
    </row>
    <row r="18083" spans="25:27">
      <c r="Y18083">
        <v>620119</v>
      </c>
      <c r="Z18083" s="31">
        <v>44391</v>
      </c>
      <c r="AA18083">
        <v>13</v>
      </c>
    </row>
    <row r="18084" spans="25:27">
      <c r="Y18084">
        <v>620119</v>
      </c>
      <c r="Z18084" s="31">
        <v>44392</v>
      </c>
      <c r="AA18084">
        <v>3</v>
      </c>
    </row>
    <row r="18085" spans="25:27">
      <c r="Y18085">
        <v>620119</v>
      </c>
      <c r="Z18085" s="31">
        <v>44393</v>
      </c>
      <c r="AA18085">
        <v>7</v>
      </c>
    </row>
    <row r="18086" spans="25:27">
      <c r="Y18086">
        <v>620119</v>
      </c>
      <c r="Z18086" s="31">
        <v>44394</v>
      </c>
      <c r="AA18086">
        <v>13</v>
      </c>
    </row>
    <row r="18087" spans="25:27">
      <c r="Y18087">
        <v>620119</v>
      </c>
      <c r="Z18087" s="31">
        <v>44395</v>
      </c>
      <c r="AA18087">
        <v>17</v>
      </c>
    </row>
    <row r="18088" spans="25:27">
      <c r="Y18088">
        <v>620119</v>
      </c>
      <c r="Z18088" s="31">
        <v>44396</v>
      </c>
      <c r="AA18088">
        <v>14</v>
      </c>
    </row>
    <row r="18089" spans="25:27">
      <c r="Y18089">
        <v>620119</v>
      </c>
      <c r="Z18089" s="31">
        <v>44397</v>
      </c>
      <c r="AA18089">
        <v>8</v>
      </c>
    </row>
    <row r="18090" spans="25:27">
      <c r="Y18090">
        <v>620119</v>
      </c>
      <c r="Z18090" s="31">
        <v>44398</v>
      </c>
      <c r="AA18090">
        <v>8</v>
      </c>
    </row>
    <row r="18091" spans="25:27">
      <c r="Y18091">
        <v>620119</v>
      </c>
      <c r="Z18091" s="31">
        <v>44399</v>
      </c>
      <c r="AA18091">
        <v>0</v>
      </c>
    </row>
    <row r="18092" spans="25:27">
      <c r="Y18092">
        <v>620119</v>
      </c>
      <c r="Z18092" s="31">
        <v>44400</v>
      </c>
      <c r="AA18092">
        <v>0</v>
      </c>
    </row>
    <row r="18093" spans="25:27">
      <c r="Y18093">
        <v>620119</v>
      </c>
      <c r="Z18093" s="31">
        <v>44401</v>
      </c>
      <c r="AA18093">
        <v>22</v>
      </c>
    </row>
    <row r="18094" spans="25:27">
      <c r="Y18094">
        <v>620119</v>
      </c>
      <c r="Z18094" s="31">
        <v>44402</v>
      </c>
      <c r="AA18094">
        <v>16</v>
      </c>
    </row>
    <row r="18095" spans="25:27">
      <c r="Y18095">
        <v>620119</v>
      </c>
      <c r="Z18095" s="31">
        <v>44403</v>
      </c>
      <c r="AA18095">
        <v>11</v>
      </c>
    </row>
    <row r="18096" spans="25:27">
      <c r="Y18096">
        <v>620119</v>
      </c>
      <c r="Z18096" s="31">
        <v>44404</v>
      </c>
      <c r="AA18096">
        <v>16</v>
      </c>
    </row>
    <row r="18097" spans="25:27">
      <c r="Y18097">
        <v>620119</v>
      </c>
      <c r="Z18097" s="31">
        <v>44405</v>
      </c>
      <c r="AA18097">
        <v>12</v>
      </c>
    </row>
    <row r="18098" spans="25:27">
      <c r="Y18098">
        <v>620119</v>
      </c>
      <c r="Z18098" s="31">
        <v>44406</v>
      </c>
      <c r="AA18098">
        <v>11</v>
      </c>
    </row>
    <row r="18099" spans="25:27">
      <c r="Y18099">
        <v>620119</v>
      </c>
      <c r="Z18099" s="31">
        <v>44407</v>
      </c>
      <c r="AA18099">
        <v>17</v>
      </c>
    </row>
    <row r="18100" spans="25:27">
      <c r="Y18100">
        <v>620119</v>
      </c>
      <c r="Z18100" s="31">
        <v>44408</v>
      </c>
      <c r="AA18100">
        <v>19</v>
      </c>
    </row>
    <row r="18101" spans="25:27">
      <c r="Y18101">
        <v>620119</v>
      </c>
      <c r="Z18101" s="31">
        <v>44409</v>
      </c>
      <c r="AA18101">
        <v>12</v>
      </c>
    </row>
    <row r="18102" spans="25:27">
      <c r="Y18102">
        <v>620119</v>
      </c>
      <c r="Z18102" s="31">
        <v>44410</v>
      </c>
      <c r="AA18102">
        <v>18</v>
      </c>
    </row>
    <row r="18103" spans="25:27">
      <c r="Y18103">
        <v>620119</v>
      </c>
      <c r="Z18103" s="31">
        <v>44411</v>
      </c>
      <c r="AA18103">
        <v>20</v>
      </c>
    </row>
    <row r="18104" spans="25:27">
      <c r="Y18104">
        <v>620119</v>
      </c>
      <c r="Z18104" s="31">
        <v>44412</v>
      </c>
      <c r="AA18104">
        <v>10</v>
      </c>
    </row>
    <row r="18105" spans="25:27">
      <c r="Y18105">
        <v>620119</v>
      </c>
      <c r="Z18105" s="31">
        <v>44413</v>
      </c>
      <c r="AA18105">
        <v>18</v>
      </c>
    </row>
    <row r="18106" spans="25:27">
      <c r="Y18106">
        <v>620119</v>
      </c>
      <c r="Z18106" s="31">
        <v>44414</v>
      </c>
      <c r="AA18106">
        <v>19</v>
      </c>
    </row>
    <row r="18107" spans="25:27">
      <c r="Y18107">
        <v>620119</v>
      </c>
      <c r="Z18107" s="31">
        <v>44415</v>
      </c>
      <c r="AA18107">
        <v>20</v>
      </c>
    </row>
    <row r="18108" spans="25:27">
      <c r="Y18108">
        <v>620119</v>
      </c>
      <c r="Z18108" s="31">
        <v>44416</v>
      </c>
      <c r="AA18108">
        <v>12</v>
      </c>
    </row>
    <row r="18109" spans="25:27">
      <c r="Y18109">
        <v>620119</v>
      </c>
      <c r="Z18109" s="31">
        <v>44417</v>
      </c>
      <c r="AA18109">
        <v>18</v>
      </c>
    </row>
    <row r="18110" spans="25:27">
      <c r="Y18110">
        <v>620119</v>
      </c>
      <c r="Z18110" s="31">
        <v>44418</v>
      </c>
      <c r="AA18110">
        <v>0</v>
      </c>
    </row>
    <row r="18111" spans="25:27">
      <c r="Y18111">
        <v>620119</v>
      </c>
      <c r="Z18111" s="31">
        <v>44419</v>
      </c>
      <c r="AA18111">
        <v>15</v>
      </c>
    </row>
    <row r="18112" spans="25:27">
      <c r="Y18112">
        <v>620119</v>
      </c>
      <c r="Z18112" s="31">
        <v>44420</v>
      </c>
      <c r="AA18112">
        <v>14</v>
      </c>
    </row>
    <row r="18113" spans="25:27">
      <c r="Y18113">
        <v>620119</v>
      </c>
      <c r="Z18113" s="31">
        <v>44421</v>
      </c>
      <c r="AA18113">
        <v>0</v>
      </c>
    </row>
    <row r="18114" spans="25:27">
      <c r="Y18114">
        <v>620119</v>
      </c>
      <c r="Z18114" s="31">
        <v>44422</v>
      </c>
      <c r="AA18114">
        <v>0</v>
      </c>
    </row>
    <row r="18115" spans="25:27">
      <c r="Y18115">
        <v>620119</v>
      </c>
      <c r="Z18115" s="31">
        <v>44423</v>
      </c>
      <c r="AA18115">
        <v>4</v>
      </c>
    </row>
    <row r="18116" spans="25:27">
      <c r="Y18116">
        <v>620119</v>
      </c>
      <c r="Z18116" s="31">
        <v>44424</v>
      </c>
      <c r="AA18116">
        <v>0</v>
      </c>
    </row>
    <row r="18117" spans="25:27">
      <c r="Y18117">
        <v>620119</v>
      </c>
      <c r="Z18117" s="31">
        <v>44425</v>
      </c>
      <c r="AA18117">
        <v>0</v>
      </c>
    </row>
    <row r="18118" spans="25:27">
      <c r="Y18118">
        <v>620119</v>
      </c>
      <c r="Z18118" s="31">
        <v>44426</v>
      </c>
      <c r="AA18118">
        <v>6</v>
      </c>
    </row>
    <row r="18119" spans="25:27">
      <c r="Y18119">
        <v>620119</v>
      </c>
      <c r="Z18119" s="31">
        <v>44427</v>
      </c>
      <c r="AA18119">
        <v>0</v>
      </c>
    </row>
    <row r="18120" spans="25:27">
      <c r="Y18120">
        <v>620119</v>
      </c>
      <c r="Z18120" s="31">
        <v>44428</v>
      </c>
      <c r="AA18120">
        <v>8</v>
      </c>
    </row>
    <row r="18121" spans="25:27">
      <c r="Y18121">
        <v>620119</v>
      </c>
      <c r="Z18121" s="31">
        <v>44429</v>
      </c>
      <c r="AA18121">
        <v>12</v>
      </c>
    </row>
    <row r="18122" spans="25:27">
      <c r="Y18122">
        <v>620119</v>
      </c>
      <c r="Z18122" s="31">
        <v>44430</v>
      </c>
      <c r="AA18122">
        <v>0</v>
      </c>
    </row>
    <row r="18123" spans="25:27">
      <c r="Y18123">
        <v>620119</v>
      </c>
      <c r="Z18123" s="31">
        <v>44431</v>
      </c>
      <c r="AA18123">
        <v>0</v>
      </c>
    </row>
    <row r="18124" spans="25:27">
      <c r="Y18124">
        <v>620119</v>
      </c>
      <c r="Z18124" s="31">
        <v>44432</v>
      </c>
      <c r="AA18124">
        <v>0</v>
      </c>
    </row>
    <row r="18125" spans="25:27">
      <c r="Y18125">
        <v>620119</v>
      </c>
      <c r="Z18125" s="31">
        <v>44433</v>
      </c>
      <c r="AA18125">
        <v>15</v>
      </c>
    </row>
    <row r="18126" spans="25:27">
      <c r="Y18126">
        <v>620119</v>
      </c>
      <c r="Z18126" s="31">
        <v>44434</v>
      </c>
      <c r="AA18126">
        <v>14</v>
      </c>
    </row>
    <row r="18127" spans="25:27">
      <c r="Y18127">
        <v>620119</v>
      </c>
      <c r="Z18127" s="31">
        <v>44435</v>
      </c>
      <c r="AA18127">
        <v>17</v>
      </c>
    </row>
    <row r="18128" spans="25:27">
      <c r="Y18128">
        <v>620119</v>
      </c>
      <c r="Z18128" s="31">
        <v>44436</v>
      </c>
      <c r="AA18128">
        <v>17</v>
      </c>
    </row>
    <row r="18129" spans="25:27">
      <c r="Y18129">
        <v>620119</v>
      </c>
      <c r="Z18129" s="31">
        <v>44437</v>
      </c>
      <c r="AA18129">
        <v>15</v>
      </c>
    </row>
    <row r="18130" spans="25:27">
      <c r="Y18130">
        <v>620119</v>
      </c>
      <c r="Z18130" s="31">
        <v>44438</v>
      </c>
      <c r="AA18130">
        <v>11</v>
      </c>
    </row>
    <row r="18131" spans="25:27">
      <c r="Y18131">
        <v>620119</v>
      </c>
      <c r="Z18131" s="31">
        <v>44439</v>
      </c>
      <c r="AA18131">
        <v>0</v>
      </c>
    </row>
    <row r="18132" spans="25:27">
      <c r="Y18132">
        <v>620119</v>
      </c>
      <c r="Z18132" s="31">
        <v>44440</v>
      </c>
      <c r="AA18132">
        <v>0</v>
      </c>
    </row>
    <row r="18133" spans="25:27">
      <c r="Y18133">
        <v>620119</v>
      </c>
      <c r="Z18133" s="31">
        <v>44441</v>
      </c>
      <c r="AA18133">
        <v>12</v>
      </c>
    </row>
    <row r="18134" spans="25:27">
      <c r="Y18134">
        <v>620119</v>
      </c>
      <c r="Z18134" s="31">
        <v>44442</v>
      </c>
      <c r="AA18134">
        <v>0</v>
      </c>
    </row>
    <row r="18135" spans="25:27">
      <c r="Y18135">
        <v>620119</v>
      </c>
      <c r="Z18135" s="31">
        <v>44443</v>
      </c>
      <c r="AA18135">
        <v>0</v>
      </c>
    </row>
    <row r="18136" spans="25:27">
      <c r="Y18136">
        <v>620119</v>
      </c>
      <c r="Z18136" s="31">
        <v>44444</v>
      </c>
      <c r="AA18136">
        <v>19</v>
      </c>
    </row>
    <row r="18137" spans="25:27">
      <c r="Y18137">
        <v>620119</v>
      </c>
      <c r="Z18137" s="31">
        <v>44445</v>
      </c>
      <c r="AA18137">
        <v>15</v>
      </c>
    </row>
    <row r="18138" spans="25:27">
      <c r="Y18138">
        <v>620119</v>
      </c>
      <c r="Z18138" s="31">
        <v>44446</v>
      </c>
      <c r="AA18138">
        <v>18</v>
      </c>
    </row>
    <row r="18139" spans="25:27">
      <c r="Y18139">
        <v>620119</v>
      </c>
      <c r="Z18139" s="31">
        <v>44447</v>
      </c>
      <c r="AA18139">
        <v>12</v>
      </c>
    </row>
    <row r="18140" spans="25:27">
      <c r="Y18140">
        <v>620119</v>
      </c>
      <c r="Z18140" s="31">
        <v>44448</v>
      </c>
      <c r="AA18140">
        <v>13</v>
      </c>
    </row>
    <row r="18141" spans="25:27">
      <c r="Y18141">
        <v>620119</v>
      </c>
      <c r="Z18141" s="31">
        <v>44449</v>
      </c>
      <c r="AA18141">
        <v>2</v>
      </c>
    </row>
    <row r="18142" spans="25:27">
      <c r="Y18142">
        <v>620119</v>
      </c>
      <c r="Z18142" s="31">
        <v>44450</v>
      </c>
      <c r="AA18142">
        <v>1</v>
      </c>
    </row>
    <row r="18143" spans="25:27">
      <c r="Y18143">
        <v>620119</v>
      </c>
      <c r="Z18143" s="31">
        <v>44451</v>
      </c>
      <c r="AA18143">
        <v>21</v>
      </c>
    </row>
    <row r="18144" spans="25:27">
      <c r="Y18144">
        <v>620119</v>
      </c>
      <c r="Z18144" s="31">
        <v>44452</v>
      </c>
      <c r="AA18144">
        <v>13</v>
      </c>
    </row>
    <row r="18145" spans="25:27">
      <c r="Y18145">
        <v>620119</v>
      </c>
      <c r="Z18145" s="31">
        <v>44453</v>
      </c>
      <c r="AA18145">
        <v>0</v>
      </c>
    </row>
    <row r="18146" spans="25:27">
      <c r="Y18146">
        <v>620119</v>
      </c>
      <c r="Z18146" s="31">
        <v>44454</v>
      </c>
      <c r="AA18146">
        <v>0</v>
      </c>
    </row>
    <row r="18147" spans="25:27">
      <c r="Y18147">
        <v>620119</v>
      </c>
      <c r="Z18147" s="31">
        <v>44455</v>
      </c>
      <c r="AA18147">
        <v>0</v>
      </c>
    </row>
    <row r="18148" spans="25:27">
      <c r="Y18148">
        <v>620119</v>
      </c>
      <c r="Z18148" s="31">
        <v>44456</v>
      </c>
      <c r="AA18148">
        <v>12</v>
      </c>
    </row>
    <row r="18149" spans="25:27">
      <c r="Y18149">
        <v>620119</v>
      </c>
      <c r="Z18149" s="31">
        <v>44457</v>
      </c>
      <c r="AA18149">
        <v>18</v>
      </c>
    </row>
    <row r="18150" spans="25:27">
      <c r="Y18150">
        <v>620119</v>
      </c>
      <c r="Z18150" s="31">
        <v>44458</v>
      </c>
      <c r="AA18150">
        <v>18</v>
      </c>
    </row>
    <row r="18151" spans="25:27">
      <c r="Y18151">
        <v>620119</v>
      </c>
      <c r="Z18151" s="31">
        <v>44459</v>
      </c>
      <c r="AA18151">
        <v>8</v>
      </c>
    </row>
    <row r="18152" spans="25:27">
      <c r="Y18152">
        <v>620119</v>
      </c>
      <c r="Z18152" s="31">
        <v>44460</v>
      </c>
      <c r="AA18152">
        <v>0</v>
      </c>
    </row>
    <row r="18153" spans="25:27">
      <c r="Y18153">
        <v>620119</v>
      </c>
      <c r="Z18153" s="31">
        <v>44461</v>
      </c>
      <c r="AA18153">
        <v>12</v>
      </c>
    </row>
    <row r="18154" spans="25:27">
      <c r="Y18154">
        <v>620119</v>
      </c>
      <c r="Z18154" s="31">
        <v>44462</v>
      </c>
      <c r="AA18154">
        <v>0</v>
      </c>
    </row>
    <row r="18155" spans="25:27">
      <c r="Y18155">
        <v>620119</v>
      </c>
      <c r="Z18155" s="31">
        <v>44463</v>
      </c>
      <c r="AA18155">
        <v>10</v>
      </c>
    </row>
    <row r="18156" spans="25:27">
      <c r="Y18156">
        <v>620119</v>
      </c>
      <c r="Z18156" s="31">
        <v>44464</v>
      </c>
      <c r="AA18156">
        <v>12</v>
      </c>
    </row>
    <row r="18157" spans="25:27">
      <c r="Y18157">
        <v>620119</v>
      </c>
      <c r="Z18157" s="31">
        <v>44465</v>
      </c>
      <c r="AA18157">
        <v>19</v>
      </c>
    </row>
    <row r="18158" spans="25:27">
      <c r="Y18158">
        <v>620119</v>
      </c>
      <c r="Z18158" s="31">
        <v>44466</v>
      </c>
      <c r="AA18158">
        <v>16</v>
      </c>
    </row>
    <row r="18159" spans="25:27">
      <c r="Y18159">
        <v>620119</v>
      </c>
      <c r="Z18159" s="31">
        <v>44467</v>
      </c>
      <c r="AA18159">
        <v>11</v>
      </c>
    </row>
    <row r="18160" spans="25:27">
      <c r="Y18160">
        <v>620119</v>
      </c>
      <c r="Z18160" s="31">
        <v>44468</v>
      </c>
      <c r="AA18160">
        <v>16</v>
      </c>
    </row>
    <row r="18161" spans="25:27">
      <c r="Y18161">
        <v>620119</v>
      </c>
      <c r="Z18161" s="31">
        <v>44469</v>
      </c>
      <c r="AA18161">
        <v>12</v>
      </c>
    </row>
    <row r="18162" spans="25:27">
      <c r="Y18162">
        <v>620119</v>
      </c>
      <c r="Z18162" s="31">
        <v>44470</v>
      </c>
      <c r="AA18162">
        <v>7</v>
      </c>
    </row>
    <row r="18163" spans="25:27">
      <c r="Y18163">
        <v>620119</v>
      </c>
      <c r="Z18163" s="31">
        <v>44471</v>
      </c>
      <c r="AA18163">
        <v>0</v>
      </c>
    </row>
    <row r="18164" spans="25:27">
      <c r="Y18164">
        <v>620119</v>
      </c>
      <c r="Z18164" s="31">
        <v>44472</v>
      </c>
      <c r="AA18164">
        <v>14</v>
      </c>
    </row>
    <row r="18165" spans="25:27">
      <c r="Y18165">
        <v>620119</v>
      </c>
      <c r="Z18165" s="31">
        <v>44473</v>
      </c>
      <c r="AA18165">
        <v>15</v>
      </c>
    </row>
    <row r="18166" spans="25:27">
      <c r="Y18166">
        <v>620119</v>
      </c>
      <c r="Z18166" s="31">
        <v>44474</v>
      </c>
      <c r="AA18166">
        <v>19</v>
      </c>
    </row>
    <row r="18167" spans="25:27">
      <c r="Y18167">
        <v>620119</v>
      </c>
      <c r="Z18167" s="31">
        <v>44475</v>
      </c>
      <c r="AA18167">
        <v>0</v>
      </c>
    </row>
    <row r="18168" spans="25:27">
      <c r="Y18168">
        <v>620119</v>
      </c>
      <c r="Z18168" s="31">
        <v>44476</v>
      </c>
      <c r="AA18168">
        <v>8</v>
      </c>
    </row>
    <row r="18169" spans="25:27">
      <c r="Y18169">
        <v>620119</v>
      </c>
      <c r="Z18169" s="31">
        <v>44477</v>
      </c>
      <c r="AA18169">
        <v>17</v>
      </c>
    </row>
    <row r="18170" spans="25:27">
      <c r="Y18170">
        <v>620119</v>
      </c>
      <c r="Z18170" s="31">
        <v>44478</v>
      </c>
      <c r="AA18170">
        <v>2</v>
      </c>
    </row>
    <row r="18171" spans="25:27">
      <c r="Y18171">
        <v>620119</v>
      </c>
      <c r="Z18171" s="31">
        <v>44479</v>
      </c>
      <c r="AA18171">
        <v>0</v>
      </c>
    </row>
    <row r="18172" spans="25:27">
      <c r="Y18172">
        <v>620119</v>
      </c>
      <c r="Z18172" s="31">
        <v>44480</v>
      </c>
      <c r="AA18172">
        <v>12</v>
      </c>
    </row>
    <row r="18173" spans="25:27">
      <c r="Y18173">
        <v>620119</v>
      </c>
      <c r="Z18173" s="31">
        <v>44481</v>
      </c>
      <c r="AA18173">
        <v>17</v>
      </c>
    </row>
    <row r="18174" spans="25:27">
      <c r="Y18174">
        <v>620119</v>
      </c>
      <c r="Z18174" s="31">
        <v>44482</v>
      </c>
      <c r="AA18174">
        <v>14</v>
      </c>
    </row>
    <row r="18175" spans="25:27">
      <c r="Y18175">
        <v>620119</v>
      </c>
      <c r="Z18175" s="31">
        <v>44483</v>
      </c>
      <c r="AA18175">
        <v>0</v>
      </c>
    </row>
    <row r="18176" spans="25:27">
      <c r="Y18176">
        <v>620119</v>
      </c>
      <c r="Z18176" s="31">
        <v>44484</v>
      </c>
      <c r="AA18176">
        <v>9</v>
      </c>
    </row>
    <row r="18177" spans="25:27">
      <c r="Y18177">
        <v>620119</v>
      </c>
      <c r="Z18177" s="31">
        <v>44485</v>
      </c>
      <c r="AA18177">
        <v>16</v>
      </c>
    </row>
    <row r="18178" spans="25:27">
      <c r="Y18178">
        <v>620119</v>
      </c>
      <c r="Z18178" s="31">
        <v>44486</v>
      </c>
      <c r="AA18178">
        <v>14</v>
      </c>
    </row>
    <row r="18179" spans="25:27">
      <c r="Y18179">
        <v>620119</v>
      </c>
      <c r="Z18179" s="31">
        <v>44487</v>
      </c>
      <c r="AA18179">
        <v>18</v>
      </c>
    </row>
    <row r="18180" spans="25:27">
      <c r="Y18180">
        <v>620119</v>
      </c>
      <c r="Z18180" s="31">
        <v>44488</v>
      </c>
      <c r="AA18180">
        <v>22</v>
      </c>
    </row>
    <row r="18181" spans="25:27">
      <c r="Y18181">
        <v>620119</v>
      </c>
      <c r="Z18181" s="31">
        <v>44489</v>
      </c>
      <c r="AA18181">
        <v>20</v>
      </c>
    </row>
    <row r="18182" spans="25:27">
      <c r="Y18182">
        <v>620119</v>
      </c>
      <c r="Z18182" s="31">
        <v>44490</v>
      </c>
      <c r="AA18182">
        <v>15</v>
      </c>
    </row>
    <row r="18183" spans="25:27">
      <c r="Y18183">
        <v>620119</v>
      </c>
      <c r="Z18183" s="31">
        <v>44491</v>
      </c>
      <c r="AA18183">
        <v>20</v>
      </c>
    </row>
    <row r="18184" spans="25:27">
      <c r="Y18184">
        <v>620119</v>
      </c>
      <c r="Z18184" s="31">
        <v>44492</v>
      </c>
      <c r="AA18184">
        <v>15</v>
      </c>
    </row>
    <row r="18185" spans="25:27">
      <c r="Y18185">
        <v>620119</v>
      </c>
      <c r="Z18185" s="31">
        <v>44493</v>
      </c>
      <c r="AA18185">
        <v>8</v>
      </c>
    </row>
    <row r="18186" spans="25:27">
      <c r="Y18186">
        <v>620119</v>
      </c>
      <c r="Z18186" s="31">
        <v>44494</v>
      </c>
      <c r="AA18186">
        <v>23</v>
      </c>
    </row>
    <row r="18187" spans="25:27">
      <c r="Y18187">
        <v>620119</v>
      </c>
      <c r="Z18187" s="31">
        <v>44495</v>
      </c>
      <c r="AA18187">
        <v>14</v>
      </c>
    </row>
    <row r="18188" spans="25:27">
      <c r="Y18188">
        <v>620119</v>
      </c>
      <c r="Z18188" s="31">
        <v>44496</v>
      </c>
      <c r="AA18188">
        <v>18</v>
      </c>
    </row>
    <row r="18189" spans="25:27">
      <c r="Y18189">
        <v>620119</v>
      </c>
      <c r="Z18189" s="31">
        <v>44497</v>
      </c>
      <c r="AA18189">
        <v>7</v>
      </c>
    </row>
    <row r="18190" spans="25:27">
      <c r="Y18190">
        <v>620119</v>
      </c>
      <c r="Z18190" s="31">
        <v>44498</v>
      </c>
      <c r="AA18190">
        <v>17</v>
      </c>
    </row>
    <row r="18191" spans="25:27">
      <c r="Y18191">
        <v>620119</v>
      </c>
      <c r="Z18191" s="31">
        <v>44499</v>
      </c>
      <c r="AA18191">
        <v>11</v>
      </c>
    </row>
    <row r="18192" spans="25:27">
      <c r="Y18192">
        <v>620119</v>
      </c>
      <c r="Z18192" s="31">
        <v>44500</v>
      </c>
      <c r="AA18192">
        <v>20</v>
      </c>
    </row>
    <row r="18193" spans="25:27">
      <c r="Y18193">
        <v>620119</v>
      </c>
      <c r="Z18193" s="31">
        <v>44501</v>
      </c>
      <c r="AA18193">
        <v>15</v>
      </c>
    </row>
    <row r="18194" spans="25:27">
      <c r="Y18194">
        <v>620119</v>
      </c>
      <c r="Z18194" s="31">
        <v>44502</v>
      </c>
      <c r="AA18194">
        <v>15</v>
      </c>
    </row>
    <row r="18195" spans="25:27">
      <c r="Y18195">
        <v>620119</v>
      </c>
      <c r="Z18195" s="31">
        <v>44503</v>
      </c>
      <c r="AA18195">
        <v>10</v>
      </c>
    </row>
    <row r="18196" spans="25:27">
      <c r="Y18196">
        <v>620119</v>
      </c>
      <c r="Z18196" s="31">
        <v>44504</v>
      </c>
      <c r="AA18196">
        <v>14</v>
      </c>
    </row>
    <row r="18197" spans="25:27">
      <c r="Y18197">
        <v>620119</v>
      </c>
      <c r="Z18197" s="31">
        <v>44505</v>
      </c>
      <c r="AA18197">
        <v>12</v>
      </c>
    </row>
    <row r="18198" spans="25:27">
      <c r="Y18198">
        <v>620119</v>
      </c>
      <c r="Z18198" s="31">
        <v>44506</v>
      </c>
      <c r="AA18198">
        <v>23</v>
      </c>
    </row>
    <row r="18199" spans="25:27">
      <c r="Y18199">
        <v>620119</v>
      </c>
      <c r="Z18199" s="31">
        <v>44507</v>
      </c>
      <c r="AA18199">
        <v>12</v>
      </c>
    </row>
    <row r="18200" spans="25:27">
      <c r="Y18200">
        <v>620119</v>
      </c>
      <c r="Z18200" s="31">
        <v>44508</v>
      </c>
      <c r="AA18200">
        <v>16</v>
      </c>
    </row>
    <row r="18201" spans="25:27">
      <c r="Y18201">
        <v>620119</v>
      </c>
      <c r="Z18201" s="31">
        <v>44509</v>
      </c>
      <c r="AA18201">
        <v>21</v>
      </c>
    </row>
    <row r="18202" spans="25:27">
      <c r="Y18202">
        <v>620119</v>
      </c>
      <c r="Z18202" s="31">
        <v>44510</v>
      </c>
      <c r="AA18202">
        <v>0</v>
      </c>
    </row>
    <row r="18203" spans="25:27">
      <c r="Y18203">
        <v>620119</v>
      </c>
      <c r="Z18203" s="31">
        <v>44511</v>
      </c>
      <c r="AA18203">
        <v>14</v>
      </c>
    </row>
    <row r="18204" spans="25:27">
      <c r="Y18204">
        <v>620119</v>
      </c>
      <c r="Z18204" s="31">
        <v>44512</v>
      </c>
      <c r="AA18204">
        <v>18</v>
      </c>
    </row>
    <row r="18205" spans="25:27">
      <c r="Y18205">
        <v>620119</v>
      </c>
      <c r="Z18205" s="31">
        <v>44513</v>
      </c>
      <c r="AA18205">
        <v>20</v>
      </c>
    </row>
    <row r="18206" spans="25:27">
      <c r="Y18206">
        <v>620119</v>
      </c>
      <c r="Z18206" s="31">
        <v>44514</v>
      </c>
      <c r="AA18206">
        <v>0</v>
      </c>
    </row>
    <row r="18207" spans="25:27">
      <c r="Y18207">
        <v>620119</v>
      </c>
      <c r="Z18207" s="31">
        <v>44515</v>
      </c>
      <c r="AA18207">
        <v>0</v>
      </c>
    </row>
    <row r="18208" spans="25:27">
      <c r="Y18208">
        <v>620119</v>
      </c>
      <c r="Z18208" s="31">
        <v>44516</v>
      </c>
      <c r="AA18208">
        <v>0</v>
      </c>
    </row>
    <row r="18209" spans="25:27">
      <c r="Y18209">
        <v>620119</v>
      </c>
      <c r="Z18209" s="31">
        <v>44517</v>
      </c>
      <c r="AA18209">
        <v>0</v>
      </c>
    </row>
    <row r="18210" spans="25:27">
      <c r="Y18210">
        <v>620119</v>
      </c>
      <c r="Z18210" s="31">
        <v>44518</v>
      </c>
      <c r="AA18210">
        <v>0</v>
      </c>
    </row>
    <row r="18211" spans="25:27">
      <c r="Y18211">
        <v>620119</v>
      </c>
      <c r="Z18211" s="31">
        <v>44519</v>
      </c>
      <c r="AA18211">
        <v>0</v>
      </c>
    </row>
    <row r="18212" spans="25:27">
      <c r="Y18212">
        <v>620119</v>
      </c>
      <c r="Z18212" s="31">
        <v>44520</v>
      </c>
      <c r="AA18212">
        <v>0</v>
      </c>
    </row>
    <row r="18213" spans="25:27">
      <c r="Y18213">
        <v>620119</v>
      </c>
      <c r="Z18213" s="31">
        <v>44521</v>
      </c>
      <c r="AA18213">
        <v>0</v>
      </c>
    </row>
    <row r="18214" spans="25:27">
      <c r="Y18214">
        <v>620119</v>
      </c>
      <c r="Z18214" s="31">
        <v>44522</v>
      </c>
      <c r="AA18214">
        <v>0</v>
      </c>
    </row>
    <row r="18215" spans="25:27">
      <c r="Y18215">
        <v>620119</v>
      </c>
      <c r="Z18215" s="31">
        <v>44523</v>
      </c>
      <c r="AA18215">
        <v>0</v>
      </c>
    </row>
    <row r="18216" spans="25:27">
      <c r="Y18216">
        <v>620119</v>
      </c>
      <c r="Z18216" s="31">
        <v>44524</v>
      </c>
      <c r="AA18216">
        <v>0</v>
      </c>
    </row>
    <row r="18217" spans="25:27">
      <c r="Y18217">
        <v>620119</v>
      </c>
      <c r="Z18217" s="31">
        <v>44525</v>
      </c>
      <c r="AA18217">
        <v>0</v>
      </c>
    </row>
    <row r="18218" spans="25:27">
      <c r="Y18218">
        <v>620119</v>
      </c>
      <c r="Z18218" s="31">
        <v>44526</v>
      </c>
      <c r="AA18218">
        <v>0</v>
      </c>
    </row>
    <row r="18219" spans="25:27">
      <c r="Y18219">
        <v>620119</v>
      </c>
      <c r="Z18219" s="31">
        <v>44527</v>
      </c>
      <c r="AA18219">
        <v>0</v>
      </c>
    </row>
    <row r="18220" spans="25:27">
      <c r="Y18220">
        <v>620119</v>
      </c>
      <c r="Z18220" s="31">
        <v>44528</v>
      </c>
      <c r="AA18220">
        <v>0</v>
      </c>
    </row>
    <row r="18221" spans="25:27">
      <c r="Y18221">
        <v>620119</v>
      </c>
      <c r="Z18221" s="31">
        <v>44529</v>
      </c>
      <c r="AA18221">
        <v>0</v>
      </c>
    </row>
    <row r="18222" spans="25:27">
      <c r="Y18222">
        <v>620119</v>
      </c>
      <c r="Z18222" s="31">
        <v>44530</v>
      </c>
      <c r="AA18222">
        <v>0</v>
      </c>
    </row>
    <row r="18223" spans="25:27">
      <c r="Y18223">
        <v>620119</v>
      </c>
      <c r="Z18223" s="31">
        <v>44531</v>
      </c>
      <c r="AA18223">
        <v>0</v>
      </c>
    </row>
    <row r="18224" spans="25:27">
      <c r="Y18224">
        <v>620119</v>
      </c>
      <c r="Z18224" s="31">
        <v>44532</v>
      </c>
      <c r="AA18224">
        <v>0</v>
      </c>
    </row>
    <row r="18225" spans="25:27">
      <c r="Y18225">
        <v>620119</v>
      </c>
      <c r="Z18225" s="31">
        <v>44533</v>
      </c>
      <c r="AA18225">
        <v>0</v>
      </c>
    </row>
    <row r="18226" spans="25:27">
      <c r="Y18226">
        <v>620119</v>
      </c>
      <c r="Z18226" s="31">
        <v>44534</v>
      </c>
      <c r="AA18226">
        <v>0</v>
      </c>
    </row>
    <row r="18227" spans="25:27">
      <c r="Y18227">
        <v>620119</v>
      </c>
      <c r="Z18227" s="31">
        <v>44535</v>
      </c>
      <c r="AA18227">
        <v>0</v>
      </c>
    </row>
    <row r="18228" spans="25:27">
      <c r="Y18228">
        <v>620119</v>
      </c>
      <c r="Z18228" s="31">
        <v>44536</v>
      </c>
      <c r="AA18228">
        <v>0</v>
      </c>
    </row>
    <row r="18229" spans="25:27">
      <c r="Y18229">
        <v>620119</v>
      </c>
      <c r="Z18229" s="31">
        <v>44537</v>
      </c>
      <c r="AA18229">
        <v>0</v>
      </c>
    </row>
    <row r="18230" spans="25:27">
      <c r="Y18230">
        <v>620119</v>
      </c>
      <c r="Z18230" s="31">
        <v>44538</v>
      </c>
      <c r="AA18230">
        <v>15</v>
      </c>
    </row>
    <row r="18231" spans="25:27">
      <c r="Y18231">
        <v>620119</v>
      </c>
      <c r="Z18231" s="31">
        <v>44539</v>
      </c>
      <c r="AA18231">
        <v>17</v>
      </c>
    </row>
    <row r="18232" spans="25:27">
      <c r="Y18232">
        <v>620119</v>
      </c>
      <c r="Z18232" s="31">
        <v>44540</v>
      </c>
      <c r="AA18232">
        <v>13</v>
      </c>
    </row>
    <row r="18233" spans="25:27">
      <c r="Y18233">
        <v>620119</v>
      </c>
      <c r="Z18233" s="31">
        <v>44541</v>
      </c>
      <c r="AA18233">
        <v>10</v>
      </c>
    </row>
    <row r="18234" spans="25:27">
      <c r="Y18234">
        <v>620119</v>
      </c>
      <c r="Z18234" s="31">
        <v>44542</v>
      </c>
      <c r="AA18234">
        <v>18</v>
      </c>
    </row>
    <row r="18235" spans="25:27">
      <c r="Y18235">
        <v>620119</v>
      </c>
      <c r="Z18235" s="31">
        <v>44543</v>
      </c>
      <c r="AA18235">
        <v>20</v>
      </c>
    </row>
    <row r="18236" spans="25:27">
      <c r="Y18236">
        <v>620119</v>
      </c>
      <c r="Z18236" s="31">
        <v>44544</v>
      </c>
      <c r="AA18236">
        <v>18</v>
      </c>
    </row>
    <row r="18237" spans="25:27">
      <c r="Y18237">
        <v>620119</v>
      </c>
      <c r="Z18237" s="31">
        <v>44545</v>
      </c>
      <c r="AA18237">
        <v>11</v>
      </c>
    </row>
    <row r="18238" spans="25:27">
      <c r="Y18238">
        <v>620119</v>
      </c>
      <c r="Z18238" s="31">
        <v>44546</v>
      </c>
      <c r="AA18238">
        <v>22</v>
      </c>
    </row>
    <row r="18239" spans="25:27">
      <c r="Y18239">
        <v>620119</v>
      </c>
      <c r="Z18239" s="31">
        <v>44547</v>
      </c>
      <c r="AA18239">
        <v>20</v>
      </c>
    </row>
    <row r="18240" spans="25:27">
      <c r="Y18240">
        <v>620119</v>
      </c>
      <c r="Z18240" s="31">
        <v>44548</v>
      </c>
      <c r="AA18240">
        <v>19</v>
      </c>
    </row>
    <row r="18241" spans="25:27">
      <c r="Y18241">
        <v>620119</v>
      </c>
      <c r="Z18241" s="31">
        <v>44549</v>
      </c>
      <c r="AA18241">
        <v>0</v>
      </c>
    </row>
    <row r="18242" spans="25:27">
      <c r="Y18242">
        <v>620119</v>
      </c>
      <c r="Z18242" s="31">
        <v>44550</v>
      </c>
      <c r="AA18242">
        <v>0</v>
      </c>
    </row>
    <row r="18243" spans="25:27">
      <c r="Y18243">
        <v>620119</v>
      </c>
      <c r="Z18243" s="31">
        <v>44551</v>
      </c>
      <c r="AA18243">
        <v>0</v>
      </c>
    </row>
    <row r="18244" spans="25:27">
      <c r="Y18244">
        <v>620119</v>
      </c>
      <c r="Z18244" s="31">
        <v>44552</v>
      </c>
      <c r="AA18244">
        <v>20</v>
      </c>
    </row>
    <row r="18245" spans="25:27">
      <c r="Y18245">
        <v>620119</v>
      </c>
      <c r="Z18245" s="31">
        <v>44553</v>
      </c>
      <c r="AA18245">
        <v>19</v>
      </c>
    </row>
    <row r="18246" spans="25:27">
      <c r="Y18246">
        <v>620119</v>
      </c>
      <c r="Z18246" s="31">
        <v>44554</v>
      </c>
      <c r="AA18246">
        <v>17</v>
      </c>
    </row>
    <row r="18247" spans="25:27">
      <c r="Y18247">
        <v>620119</v>
      </c>
      <c r="Z18247" s="31">
        <v>44555</v>
      </c>
      <c r="AA18247">
        <v>5</v>
      </c>
    </row>
    <row r="18248" spans="25:27">
      <c r="Y18248">
        <v>620119</v>
      </c>
      <c r="Z18248" s="31">
        <v>44556</v>
      </c>
      <c r="AA18248">
        <v>18</v>
      </c>
    </row>
    <row r="18249" spans="25:27">
      <c r="Y18249">
        <v>620119</v>
      </c>
      <c r="Z18249" s="31">
        <v>44557</v>
      </c>
      <c r="AA18249">
        <v>18</v>
      </c>
    </row>
    <row r="18250" spans="25:27">
      <c r="Y18250">
        <v>620119</v>
      </c>
      <c r="Z18250" s="31">
        <v>44558</v>
      </c>
      <c r="AA18250">
        <v>14</v>
      </c>
    </row>
    <row r="18251" spans="25:27">
      <c r="Y18251">
        <v>620119</v>
      </c>
      <c r="Z18251" s="31">
        <v>44559</v>
      </c>
      <c r="AA18251">
        <v>23</v>
      </c>
    </row>
    <row r="18252" spans="25:27">
      <c r="Y18252">
        <v>620119</v>
      </c>
      <c r="Z18252" s="31">
        <v>44560</v>
      </c>
      <c r="AA18252">
        <v>15</v>
      </c>
    </row>
    <row r="18253" spans="25:27">
      <c r="Y18253">
        <v>620119</v>
      </c>
      <c r="Z18253" s="31">
        <v>44561</v>
      </c>
      <c r="AA18253">
        <v>13</v>
      </c>
    </row>
    <row r="18254" spans="25:27">
      <c r="Y18254">
        <v>620119</v>
      </c>
      <c r="Z18254" s="31">
        <v>44562</v>
      </c>
      <c r="AA18254">
        <v>8</v>
      </c>
    </row>
    <row r="18255" spans="25:27">
      <c r="Y18255">
        <v>620119</v>
      </c>
      <c r="Z18255" s="31">
        <v>44563</v>
      </c>
      <c r="AA18255">
        <v>12</v>
      </c>
    </row>
    <row r="18256" spans="25:27">
      <c r="Y18256">
        <v>620119</v>
      </c>
      <c r="Z18256" s="31">
        <v>44564</v>
      </c>
      <c r="AA18256">
        <v>11</v>
      </c>
    </row>
    <row r="18257" spans="25:27">
      <c r="Y18257">
        <v>620119</v>
      </c>
      <c r="Z18257" s="31">
        <v>44565</v>
      </c>
      <c r="AA18257">
        <v>20</v>
      </c>
    </row>
    <row r="18258" spans="25:27">
      <c r="Y18258">
        <v>620119</v>
      </c>
      <c r="Z18258" s="31">
        <v>44566</v>
      </c>
      <c r="AA18258">
        <v>21</v>
      </c>
    </row>
    <row r="18259" spans="25:27">
      <c r="Y18259">
        <v>620119</v>
      </c>
      <c r="Z18259" s="31">
        <v>44567</v>
      </c>
      <c r="AA18259">
        <v>0</v>
      </c>
    </row>
    <row r="18260" spans="25:27">
      <c r="Y18260">
        <v>620119</v>
      </c>
      <c r="Z18260" s="31">
        <v>44568</v>
      </c>
      <c r="AA18260">
        <v>0</v>
      </c>
    </row>
    <row r="18261" spans="25:27">
      <c r="Y18261">
        <v>620119</v>
      </c>
      <c r="Z18261" s="31">
        <v>44569</v>
      </c>
      <c r="AA18261">
        <v>0</v>
      </c>
    </row>
    <row r="18262" spans="25:27">
      <c r="Y18262">
        <v>620119</v>
      </c>
      <c r="Z18262" s="31">
        <v>44570</v>
      </c>
      <c r="AA18262">
        <v>20</v>
      </c>
    </row>
    <row r="18263" spans="25:27">
      <c r="Y18263">
        <v>620119</v>
      </c>
      <c r="Z18263" s="31">
        <v>44571</v>
      </c>
      <c r="AA18263">
        <v>0</v>
      </c>
    </row>
    <row r="18264" spans="25:27">
      <c r="Y18264">
        <v>620119</v>
      </c>
      <c r="Z18264" s="31">
        <v>44572</v>
      </c>
      <c r="AA18264">
        <v>0</v>
      </c>
    </row>
    <row r="18265" spans="25:27">
      <c r="Y18265">
        <v>620119</v>
      </c>
      <c r="Z18265" s="31">
        <v>44573</v>
      </c>
      <c r="AA18265">
        <v>19</v>
      </c>
    </row>
    <row r="18266" spans="25:27">
      <c r="Y18266">
        <v>620119</v>
      </c>
      <c r="Z18266" s="31">
        <v>44574</v>
      </c>
      <c r="AA18266">
        <v>17</v>
      </c>
    </row>
    <row r="18267" spans="25:27">
      <c r="Y18267">
        <v>620119</v>
      </c>
      <c r="Z18267" s="31">
        <v>44575</v>
      </c>
      <c r="AA18267">
        <v>20</v>
      </c>
    </row>
    <row r="18268" spans="25:27">
      <c r="Y18268">
        <v>620119</v>
      </c>
      <c r="Z18268" s="31">
        <v>44576</v>
      </c>
      <c r="AA18268">
        <v>7</v>
      </c>
    </row>
    <row r="18269" spans="25:27">
      <c r="Y18269">
        <v>620119</v>
      </c>
      <c r="Z18269" s="31">
        <v>44577</v>
      </c>
      <c r="AA18269">
        <v>23</v>
      </c>
    </row>
    <row r="18270" spans="25:27">
      <c r="Y18270">
        <v>620119</v>
      </c>
      <c r="Z18270" s="31">
        <v>44578</v>
      </c>
      <c r="AA18270">
        <v>9</v>
      </c>
    </row>
    <row r="18271" spans="25:27">
      <c r="Y18271">
        <v>620119</v>
      </c>
      <c r="Z18271" s="31">
        <v>44579</v>
      </c>
      <c r="AA18271">
        <v>18</v>
      </c>
    </row>
    <row r="18272" spans="25:27">
      <c r="Y18272">
        <v>620119</v>
      </c>
      <c r="Z18272" s="31">
        <v>44580</v>
      </c>
      <c r="AA18272">
        <v>14</v>
      </c>
    </row>
    <row r="18273" spans="25:27">
      <c r="Y18273">
        <v>620119</v>
      </c>
      <c r="Z18273" s="31">
        <v>44581</v>
      </c>
      <c r="AA18273">
        <v>12</v>
      </c>
    </row>
    <row r="18274" spans="25:27">
      <c r="Y18274">
        <v>620119</v>
      </c>
      <c r="Z18274" s="31">
        <v>44582</v>
      </c>
      <c r="AA18274">
        <v>0</v>
      </c>
    </row>
    <row r="18275" spans="25:27">
      <c r="Y18275">
        <v>620119</v>
      </c>
      <c r="Z18275" s="31">
        <v>44583</v>
      </c>
      <c r="AA18275">
        <v>0</v>
      </c>
    </row>
    <row r="18276" spans="25:27">
      <c r="Y18276">
        <v>620119</v>
      </c>
      <c r="Z18276" s="31">
        <v>44584</v>
      </c>
      <c r="AA18276">
        <v>0</v>
      </c>
    </row>
    <row r="18277" spans="25:27">
      <c r="Y18277">
        <v>620119</v>
      </c>
      <c r="Z18277" s="31">
        <v>44585</v>
      </c>
      <c r="AA18277">
        <v>0</v>
      </c>
    </row>
    <row r="18278" spans="25:27">
      <c r="Y18278">
        <v>620119</v>
      </c>
      <c r="Z18278" s="31">
        <v>44586</v>
      </c>
      <c r="AA18278">
        <v>0</v>
      </c>
    </row>
    <row r="18279" spans="25:27">
      <c r="Y18279">
        <v>620119</v>
      </c>
      <c r="Z18279" s="31">
        <v>44587</v>
      </c>
      <c r="AA18279">
        <v>0</v>
      </c>
    </row>
    <row r="18280" spans="25:27">
      <c r="Y18280">
        <v>620119</v>
      </c>
      <c r="Z18280" s="31">
        <v>44588</v>
      </c>
      <c r="AA18280">
        <v>0</v>
      </c>
    </row>
    <row r="18281" spans="25:27">
      <c r="Y18281">
        <v>620119</v>
      </c>
      <c r="Z18281" s="31">
        <v>44589</v>
      </c>
      <c r="AA18281">
        <v>0</v>
      </c>
    </row>
    <row r="18282" spans="25:27">
      <c r="Y18282">
        <v>620119</v>
      </c>
      <c r="Z18282" s="31">
        <v>44590</v>
      </c>
      <c r="AA18282">
        <v>0</v>
      </c>
    </row>
    <row r="18283" spans="25:27">
      <c r="Y18283">
        <v>620119</v>
      </c>
      <c r="Z18283" s="31">
        <v>44591</v>
      </c>
      <c r="AA18283">
        <v>0</v>
      </c>
    </row>
    <row r="18284" spans="25:27">
      <c r="Y18284">
        <v>620119</v>
      </c>
      <c r="Z18284" s="31">
        <v>44592</v>
      </c>
      <c r="AA18284">
        <v>0</v>
      </c>
    </row>
    <row r="18285" spans="25:27">
      <c r="Y18285">
        <v>620119</v>
      </c>
      <c r="Z18285" s="31">
        <v>44593</v>
      </c>
      <c r="AA18285">
        <v>0</v>
      </c>
    </row>
    <row r="18286" spans="25:27">
      <c r="Y18286">
        <v>620119</v>
      </c>
      <c r="Z18286" s="31">
        <v>44594</v>
      </c>
      <c r="AA18286">
        <v>0</v>
      </c>
    </row>
    <row r="18287" spans="25:27">
      <c r="Y18287">
        <v>620119</v>
      </c>
      <c r="Z18287" s="31">
        <v>44595</v>
      </c>
      <c r="AA18287">
        <v>0</v>
      </c>
    </row>
    <row r="18288" spans="25:27">
      <c r="Y18288">
        <v>620119</v>
      </c>
      <c r="Z18288" s="31">
        <v>44596</v>
      </c>
      <c r="AA18288">
        <v>0</v>
      </c>
    </row>
    <row r="18289" spans="25:27">
      <c r="Y18289">
        <v>620119</v>
      </c>
      <c r="Z18289" s="31">
        <v>44597</v>
      </c>
      <c r="AA18289">
        <v>0</v>
      </c>
    </row>
    <row r="18290" spans="25:27">
      <c r="Y18290">
        <v>620119</v>
      </c>
      <c r="Z18290" s="31">
        <v>44598</v>
      </c>
      <c r="AA18290">
        <v>0</v>
      </c>
    </row>
    <row r="18291" spans="25:27">
      <c r="Y18291">
        <v>620119</v>
      </c>
      <c r="Z18291" s="31">
        <v>44599</v>
      </c>
      <c r="AA18291">
        <v>0</v>
      </c>
    </row>
    <row r="18292" spans="25:27">
      <c r="Y18292">
        <v>620119</v>
      </c>
      <c r="Z18292" s="31">
        <v>44600</v>
      </c>
      <c r="AA18292">
        <v>0</v>
      </c>
    </row>
    <row r="18293" spans="25:27">
      <c r="Y18293">
        <v>620119</v>
      </c>
      <c r="Z18293" s="31">
        <v>44601</v>
      </c>
      <c r="AA18293">
        <v>0</v>
      </c>
    </row>
    <row r="18294" spans="25:27">
      <c r="Y18294">
        <v>620119</v>
      </c>
      <c r="Z18294" s="31">
        <v>44602</v>
      </c>
      <c r="AA18294">
        <v>0</v>
      </c>
    </row>
    <row r="18295" spans="25:27">
      <c r="Y18295">
        <v>620119</v>
      </c>
      <c r="Z18295" s="31">
        <v>44603</v>
      </c>
      <c r="AA18295">
        <v>0</v>
      </c>
    </row>
    <row r="18296" spans="25:27">
      <c r="Y18296">
        <v>620119</v>
      </c>
      <c r="Z18296" s="31">
        <v>44604</v>
      </c>
      <c r="AA18296">
        <v>19</v>
      </c>
    </row>
    <row r="18297" spans="25:27">
      <c r="Y18297">
        <v>620119</v>
      </c>
      <c r="Z18297" s="31">
        <v>44605</v>
      </c>
      <c r="AA18297">
        <v>16</v>
      </c>
    </row>
    <row r="18298" spans="25:27">
      <c r="Y18298">
        <v>620119</v>
      </c>
      <c r="Z18298" s="31">
        <v>44606</v>
      </c>
      <c r="AA18298">
        <v>15</v>
      </c>
    </row>
    <row r="18299" spans="25:27">
      <c r="Y18299">
        <v>620119</v>
      </c>
      <c r="Z18299" s="31">
        <v>44607</v>
      </c>
      <c r="AA18299">
        <v>18</v>
      </c>
    </row>
    <row r="18300" spans="25:27">
      <c r="Y18300">
        <v>620119</v>
      </c>
      <c r="Z18300" s="31">
        <v>44608</v>
      </c>
      <c r="AA18300">
        <v>8</v>
      </c>
    </row>
    <row r="18301" spans="25:27">
      <c r="Y18301">
        <v>620119</v>
      </c>
      <c r="Z18301" s="31">
        <v>44609</v>
      </c>
      <c r="AA18301">
        <v>17</v>
      </c>
    </row>
    <row r="18302" spans="25:27">
      <c r="Y18302">
        <v>620119</v>
      </c>
      <c r="Z18302" s="31">
        <v>44610</v>
      </c>
      <c r="AA18302">
        <v>17</v>
      </c>
    </row>
    <row r="18303" spans="25:27">
      <c r="Y18303">
        <v>620119</v>
      </c>
      <c r="Z18303" s="31">
        <v>44611</v>
      </c>
      <c r="AA18303">
        <v>13</v>
      </c>
    </row>
    <row r="18304" spans="25:27">
      <c r="Y18304">
        <v>620119</v>
      </c>
      <c r="Z18304" s="31">
        <v>44612</v>
      </c>
      <c r="AA18304">
        <v>7</v>
      </c>
    </row>
    <row r="18305" spans="25:27">
      <c r="Y18305">
        <v>620119</v>
      </c>
      <c r="Z18305" s="31">
        <v>44613</v>
      </c>
      <c r="AA18305">
        <v>4</v>
      </c>
    </row>
    <row r="18306" spans="25:27">
      <c r="Y18306">
        <v>620119</v>
      </c>
      <c r="Z18306" s="31">
        <v>44614</v>
      </c>
      <c r="AA18306">
        <v>15</v>
      </c>
    </row>
    <row r="18307" spans="25:27">
      <c r="Y18307">
        <v>620119</v>
      </c>
      <c r="Z18307" s="31">
        <v>44615</v>
      </c>
      <c r="AA18307">
        <v>5</v>
      </c>
    </row>
    <row r="18308" spans="25:27">
      <c r="Y18308">
        <v>620119</v>
      </c>
      <c r="Z18308" s="31">
        <v>44616</v>
      </c>
      <c r="AA18308">
        <v>5</v>
      </c>
    </row>
    <row r="18309" spans="25:27">
      <c r="Y18309">
        <v>620119</v>
      </c>
      <c r="Z18309" s="31">
        <v>44617</v>
      </c>
      <c r="AA18309">
        <v>11</v>
      </c>
    </row>
    <row r="18310" spans="25:27">
      <c r="Y18310">
        <v>620119</v>
      </c>
      <c r="Z18310" s="31">
        <v>44618</v>
      </c>
      <c r="AA18310">
        <v>10</v>
      </c>
    </row>
    <row r="18311" spans="25:27">
      <c r="Y18311">
        <v>620119</v>
      </c>
      <c r="Z18311" s="31">
        <v>44619</v>
      </c>
      <c r="AA18311">
        <v>11</v>
      </c>
    </row>
    <row r="18312" spans="25:27">
      <c r="Y18312">
        <v>620119</v>
      </c>
      <c r="Z18312" s="31">
        <v>44620</v>
      </c>
      <c r="AA18312">
        <v>15</v>
      </c>
    </row>
    <row r="18313" spans="25:27">
      <c r="Y18313">
        <v>620119</v>
      </c>
      <c r="Z18313" s="31">
        <v>44621</v>
      </c>
      <c r="AA18313">
        <v>4</v>
      </c>
    </row>
    <row r="18314" spans="25:27">
      <c r="Y18314">
        <v>620119</v>
      </c>
      <c r="Z18314" s="31">
        <v>44622</v>
      </c>
      <c r="AA18314">
        <v>12</v>
      </c>
    </row>
    <row r="18315" spans="25:27">
      <c r="Y18315">
        <v>620119</v>
      </c>
      <c r="Z18315" s="31">
        <v>44623</v>
      </c>
      <c r="AA18315">
        <v>20</v>
      </c>
    </row>
    <row r="18316" spans="25:27">
      <c r="Y18316">
        <v>620119</v>
      </c>
      <c r="Z18316" s="31">
        <v>44624</v>
      </c>
      <c r="AA18316">
        <v>5</v>
      </c>
    </row>
    <row r="18317" spans="25:27">
      <c r="Y18317">
        <v>620119</v>
      </c>
      <c r="Z18317" s="31">
        <v>44625</v>
      </c>
      <c r="AA18317">
        <v>19</v>
      </c>
    </row>
    <row r="18318" spans="25:27">
      <c r="Y18318">
        <v>620119</v>
      </c>
      <c r="Z18318" s="31">
        <v>44626</v>
      </c>
      <c r="AA18318">
        <v>6</v>
      </c>
    </row>
    <row r="18319" spans="25:27">
      <c r="Y18319">
        <v>620119</v>
      </c>
      <c r="Z18319" s="31">
        <v>44627</v>
      </c>
      <c r="AA18319">
        <v>15</v>
      </c>
    </row>
    <row r="18320" spans="25:27">
      <c r="Y18320">
        <v>620119</v>
      </c>
      <c r="Z18320" s="31">
        <v>44628</v>
      </c>
      <c r="AA18320">
        <v>20</v>
      </c>
    </row>
    <row r="18321" spans="25:27">
      <c r="Y18321">
        <v>620119</v>
      </c>
      <c r="Z18321" s="31">
        <v>44629</v>
      </c>
      <c r="AA18321">
        <v>18</v>
      </c>
    </row>
    <row r="18322" spans="25:27">
      <c r="Y18322">
        <v>620119</v>
      </c>
      <c r="Z18322" s="31">
        <v>44630</v>
      </c>
      <c r="AA18322">
        <v>0</v>
      </c>
    </row>
    <row r="18323" spans="25:27">
      <c r="Y18323">
        <v>620119</v>
      </c>
      <c r="Z18323" s="31">
        <v>44631</v>
      </c>
      <c r="AA18323">
        <v>0</v>
      </c>
    </row>
    <row r="18324" spans="25:27">
      <c r="Y18324">
        <v>620119</v>
      </c>
      <c r="Z18324" s="31">
        <v>44632</v>
      </c>
      <c r="AA18324">
        <v>0</v>
      </c>
    </row>
    <row r="18325" spans="25:27">
      <c r="Y18325">
        <v>620119</v>
      </c>
      <c r="Z18325" s="31">
        <v>44633</v>
      </c>
      <c r="AA18325">
        <v>0</v>
      </c>
    </row>
    <row r="18326" spans="25:27">
      <c r="Y18326">
        <v>620119</v>
      </c>
      <c r="Z18326" s="31">
        <v>44634</v>
      </c>
      <c r="AA18326">
        <v>0</v>
      </c>
    </row>
    <row r="18327" spans="25:27">
      <c r="Y18327">
        <v>620119</v>
      </c>
      <c r="Z18327" s="31">
        <v>44635</v>
      </c>
      <c r="AA18327">
        <v>0</v>
      </c>
    </row>
    <row r="18328" spans="25:27">
      <c r="Y18328">
        <v>620119</v>
      </c>
      <c r="Z18328" s="31">
        <v>44636</v>
      </c>
      <c r="AA18328">
        <v>7</v>
      </c>
    </row>
    <row r="18329" spans="25:27">
      <c r="Y18329">
        <v>620119</v>
      </c>
      <c r="Z18329" s="31">
        <v>44637</v>
      </c>
      <c r="AA18329">
        <v>0</v>
      </c>
    </row>
    <row r="18330" spans="25:27">
      <c r="Y18330">
        <v>620119</v>
      </c>
      <c r="Z18330" s="31">
        <v>44638</v>
      </c>
      <c r="AA18330">
        <v>0</v>
      </c>
    </row>
    <row r="18331" spans="25:27">
      <c r="Y18331">
        <v>620119</v>
      </c>
      <c r="Z18331" s="31">
        <v>44639</v>
      </c>
      <c r="AA18331">
        <v>0</v>
      </c>
    </row>
    <row r="18332" spans="25:27">
      <c r="Y18332">
        <v>620119</v>
      </c>
      <c r="Z18332" s="31">
        <v>44640</v>
      </c>
      <c r="AA18332">
        <v>0</v>
      </c>
    </row>
    <row r="18333" spans="25:27">
      <c r="Y18333">
        <v>620119</v>
      </c>
      <c r="Z18333" s="31">
        <v>44641</v>
      </c>
      <c r="AA18333">
        <v>14</v>
      </c>
    </row>
    <row r="18334" spans="25:27">
      <c r="Y18334">
        <v>620119</v>
      </c>
      <c r="Z18334" s="31">
        <v>44642</v>
      </c>
      <c r="AA18334">
        <v>15</v>
      </c>
    </row>
    <row r="18335" spans="25:27">
      <c r="Y18335">
        <v>620119</v>
      </c>
      <c r="Z18335" s="31">
        <v>44643</v>
      </c>
      <c r="AA18335">
        <v>5</v>
      </c>
    </row>
    <row r="18336" spans="25:27">
      <c r="Y18336">
        <v>620119</v>
      </c>
      <c r="Z18336" s="31">
        <v>44644</v>
      </c>
      <c r="AA18336">
        <v>7</v>
      </c>
    </row>
    <row r="18337" spans="25:27">
      <c r="Y18337">
        <v>620119</v>
      </c>
      <c r="Z18337" s="31">
        <v>44645</v>
      </c>
      <c r="AA18337">
        <v>0</v>
      </c>
    </row>
    <row r="18338" spans="25:27">
      <c r="Y18338">
        <v>620119</v>
      </c>
      <c r="Z18338" s="31">
        <v>44646</v>
      </c>
      <c r="AA18338">
        <v>0</v>
      </c>
    </row>
    <row r="18339" spans="25:27">
      <c r="Y18339">
        <v>620119</v>
      </c>
      <c r="Z18339" s="31">
        <v>44647</v>
      </c>
      <c r="AA18339">
        <v>0</v>
      </c>
    </row>
    <row r="18340" spans="25:27">
      <c r="Y18340">
        <v>620119</v>
      </c>
      <c r="Z18340" s="31">
        <v>44648</v>
      </c>
      <c r="AA18340">
        <v>0</v>
      </c>
    </row>
    <row r="18341" spans="25:27">
      <c r="Y18341">
        <v>620119</v>
      </c>
      <c r="Z18341" s="31">
        <v>44649</v>
      </c>
      <c r="AA18341">
        <v>0</v>
      </c>
    </row>
    <row r="18342" spans="25:27">
      <c r="Y18342">
        <v>620119</v>
      </c>
      <c r="Z18342" s="31">
        <v>44650</v>
      </c>
      <c r="AA18342">
        <v>14</v>
      </c>
    </row>
    <row r="18343" spans="25:27">
      <c r="Y18343">
        <v>620119</v>
      </c>
      <c r="Z18343" s="31">
        <v>44651</v>
      </c>
      <c r="AA18343">
        <v>0</v>
      </c>
    </row>
    <row r="18344" spans="25:27">
      <c r="Y18344">
        <v>620119</v>
      </c>
      <c r="Z18344" s="31">
        <v>44652</v>
      </c>
      <c r="AA18344">
        <v>17</v>
      </c>
    </row>
    <row r="18345" spans="25:27">
      <c r="Y18345">
        <v>620119</v>
      </c>
      <c r="Z18345" s="31">
        <v>44653</v>
      </c>
      <c r="AA18345">
        <v>18</v>
      </c>
    </row>
    <row r="18346" spans="25:27">
      <c r="Y18346">
        <v>620119</v>
      </c>
      <c r="Z18346" s="31">
        <v>44654</v>
      </c>
      <c r="AA18346">
        <v>12</v>
      </c>
    </row>
    <row r="18347" spans="25:27">
      <c r="Y18347">
        <v>620119</v>
      </c>
      <c r="Z18347" s="31">
        <v>44655</v>
      </c>
      <c r="AA18347">
        <v>0</v>
      </c>
    </row>
    <row r="18348" spans="25:27">
      <c r="Y18348">
        <v>620119</v>
      </c>
      <c r="Z18348" s="31">
        <v>44656</v>
      </c>
      <c r="AA18348">
        <v>0</v>
      </c>
    </row>
    <row r="18349" spans="25:27">
      <c r="Y18349">
        <v>620119</v>
      </c>
      <c r="Z18349" s="31">
        <v>44657</v>
      </c>
      <c r="AA18349">
        <v>0</v>
      </c>
    </row>
    <row r="18350" spans="25:27">
      <c r="Y18350">
        <v>620119</v>
      </c>
      <c r="Z18350" s="31">
        <v>44658</v>
      </c>
      <c r="AA18350">
        <v>19</v>
      </c>
    </row>
    <row r="18351" spans="25:27">
      <c r="Y18351">
        <v>620119</v>
      </c>
      <c r="Z18351" s="31">
        <v>44659</v>
      </c>
      <c r="AA18351">
        <v>16</v>
      </c>
    </row>
    <row r="18352" spans="25:27">
      <c r="Y18352">
        <v>620119</v>
      </c>
      <c r="Z18352" s="31">
        <v>44660</v>
      </c>
      <c r="AA18352">
        <v>0</v>
      </c>
    </row>
    <row r="18353" spans="25:27">
      <c r="Y18353">
        <v>620119</v>
      </c>
      <c r="Z18353" s="31">
        <v>44661</v>
      </c>
      <c r="AA18353">
        <v>21</v>
      </c>
    </row>
    <row r="18354" spans="25:27">
      <c r="Y18354">
        <v>620119</v>
      </c>
      <c r="Z18354" s="31">
        <v>44662</v>
      </c>
      <c r="AA18354">
        <v>13</v>
      </c>
    </row>
    <row r="18355" spans="25:27">
      <c r="Y18355">
        <v>620119</v>
      </c>
      <c r="Z18355" s="31">
        <v>44663</v>
      </c>
      <c r="AA18355">
        <v>13</v>
      </c>
    </row>
    <row r="18356" spans="25:27">
      <c r="Y18356">
        <v>620119</v>
      </c>
      <c r="Z18356" s="31">
        <v>44664</v>
      </c>
      <c r="AA18356">
        <v>10</v>
      </c>
    </row>
    <row r="18357" spans="25:27">
      <c r="Y18357">
        <v>620119</v>
      </c>
      <c r="Z18357" s="31">
        <v>44665</v>
      </c>
      <c r="AA18357">
        <v>5</v>
      </c>
    </row>
    <row r="18358" spans="25:27">
      <c r="Y18358">
        <v>620119</v>
      </c>
      <c r="Z18358" s="31">
        <v>44666</v>
      </c>
      <c r="AA18358">
        <v>0</v>
      </c>
    </row>
    <row r="18359" spans="25:27">
      <c r="Y18359">
        <v>620119</v>
      </c>
      <c r="Z18359" s="31">
        <v>44667</v>
      </c>
      <c r="AA18359">
        <v>3</v>
      </c>
    </row>
    <row r="18360" spans="25:27">
      <c r="Y18360">
        <v>620119</v>
      </c>
      <c r="Z18360" s="31">
        <v>44668</v>
      </c>
      <c r="AA18360">
        <v>15</v>
      </c>
    </row>
    <row r="18361" spans="25:27">
      <c r="Y18361">
        <v>620119</v>
      </c>
      <c r="Z18361" s="31">
        <v>44669</v>
      </c>
      <c r="AA18361">
        <v>8</v>
      </c>
    </row>
    <row r="18362" spans="25:27">
      <c r="Y18362">
        <v>620119</v>
      </c>
      <c r="Z18362" s="31">
        <v>44670</v>
      </c>
      <c r="AA18362">
        <v>13</v>
      </c>
    </row>
    <row r="18363" spans="25:27">
      <c r="Y18363">
        <v>620119</v>
      </c>
      <c r="Z18363" s="31">
        <v>44671</v>
      </c>
      <c r="AA18363">
        <v>7</v>
      </c>
    </row>
    <row r="18364" spans="25:27">
      <c r="Y18364">
        <v>620119</v>
      </c>
      <c r="Z18364" s="31">
        <v>44672</v>
      </c>
      <c r="AA18364">
        <v>10</v>
      </c>
    </row>
    <row r="18365" spans="25:27">
      <c r="Y18365">
        <v>620119</v>
      </c>
      <c r="Z18365" s="31">
        <v>44673</v>
      </c>
      <c r="AA18365">
        <v>15</v>
      </c>
    </row>
    <row r="18366" spans="25:27">
      <c r="Y18366">
        <v>620119</v>
      </c>
      <c r="Z18366" s="31">
        <v>44674</v>
      </c>
      <c r="AA18366">
        <v>11</v>
      </c>
    </row>
    <row r="18367" spans="25:27">
      <c r="Y18367">
        <v>620119</v>
      </c>
      <c r="Z18367" s="31">
        <v>44675</v>
      </c>
      <c r="AA18367">
        <v>9</v>
      </c>
    </row>
    <row r="18368" spans="25:27">
      <c r="Y18368">
        <v>620119</v>
      </c>
      <c r="Z18368" s="31">
        <v>44676</v>
      </c>
      <c r="AA18368">
        <v>16</v>
      </c>
    </row>
    <row r="18369" spans="25:27">
      <c r="Y18369">
        <v>620119</v>
      </c>
      <c r="Z18369" s="31">
        <v>44677</v>
      </c>
      <c r="AA18369">
        <v>20</v>
      </c>
    </row>
    <row r="18370" spans="25:27">
      <c r="Y18370">
        <v>620119</v>
      </c>
      <c r="Z18370" s="31">
        <v>44678</v>
      </c>
      <c r="AA18370">
        <v>7</v>
      </c>
    </row>
    <row r="18371" spans="25:27">
      <c r="Y18371">
        <v>620119</v>
      </c>
      <c r="Z18371" s="31">
        <v>44679</v>
      </c>
      <c r="AA18371">
        <v>4</v>
      </c>
    </row>
    <row r="18372" spans="25:27">
      <c r="Y18372">
        <v>620119</v>
      </c>
      <c r="Z18372" s="31">
        <v>44680</v>
      </c>
      <c r="AA18372">
        <v>6</v>
      </c>
    </row>
    <row r="18373" spans="25:27">
      <c r="Y18373">
        <v>620119</v>
      </c>
      <c r="Z18373" s="31">
        <v>44681</v>
      </c>
      <c r="AA18373">
        <v>4</v>
      </c>
    </row>
    <row r="18374" spans="25:27">
      <c r="Y18374">
        <v>620119</v>
      </c>
      <c r="Z18374" s="31">
        <v>44682</v>
      </c>
      <c r="AA18374">
        <v>0</v>
      </c>
    </row>
    <row r="18375" spans="25:27">
      <c r="Y18375">
        <v>620119</v>
      </c>
      <c r="Z18375" s="31">
        <v>44683</v>
      </c>
      <c r="AA18375">
        <v>7</v>
      </c>
    </row>
    <row r="18376" spans="25:27">
      <c r="Y18376">
        <v>620119</v>
      </c>
      <c r="Z18376" s="31">
        <v>44684</v>
      </c>
      <c r="AA18376">
        <v>18</v>
      </c>
    </row>
    <row r="18377" spans="25:27">
      <c r="Y18377">
        <v>620119</v>
      </c>
      <c r="Z18377" s="31">
        <v>44685</v>
      </c>
      <c r="AA18377">
        <v>14</v>
      </c>
    </row>
    <row r="18378" spans="25:27">
      <c r="Y18378">
        <v>620119</v>
      </c>
      <c r="Z18378" s="31">
        <v>44686</v>
      </c>
      <c r="AA18378">
        <v>0</v>
      </c>
    </row>
    <row r="18379" spans="25:27">
      <c r="Y18379">
        <v>620119</v>
      </c>
      <c r="Z18379" s="31">
        <v>44687</v>
      </c>
      <c r="AA18379">
        <v>0</v>
      </c>
    </row>
    <row r="18380" spans="25:27">
      <c r="Y18380">
        <v>620119</v>
      </c>
      <c r="Z18380" s="31">
        <v>44688</v>
      </c>
      <c r="AA18380">
        <v>0</v>
      </c>
    </row>
    <row r="18381" spans="25:27">
      <c r="Y18381">
        <v>620119</v>
      </c>
      <c r="Z18381" s="31">
        <v>44689</v>
      </c>
      <c r="AA18381">
        <v>0</v>
      </c>
    </row>
    <row r="18382" spans="25:27">
      <c r="Y18382">
        <v>620119</v>
      </c>
      <c r="Z18382" s="31">
        <v>44690</v>
      </c>
      <c r="AA18382">
        <v>0</v>
      </c>
    </row>
    <row r="18383" spans="25:27">
      <c r="Y18383">
        <v>620119</v>
      </c>
      <c r="Z18383" s="31">
        <v>44691</v>
      </c>
      <c r="AA18383">
        <v>0</v>
      </c>
    </row>
    <row r="18384" spans="25:27">
      <c r="Y18384">
        <v>620119</v>
      </c>
      <c r="Z18384" s="31">
        <v>44692</v>
      </c>
      <c r="AA18384">
        <v>15</v>
      </c>
    </row>
    <row r="18385" spans="25:27">
      <c r="Y18385">
        <v>620119</v>
      </c>
      <c r="Z18385" s="31">
        <v>44693</v>
      </c>
      <c r="AA18385">
        <v>0</v>
      </c>
    </row>
    <row r="18386" spans="25:27">
      <c r="Y18386">
        <v>620119</v>
      </c>
      <c r="Z18386" s="31">
        <v>44694</v>
      </c>
      <c r="AA18386">
        <v>11</v>
      </c>
    </row>
    <row r="18387" spans="25:27">
      <c r="Y18387">
        <v>620119</v>
      </c>
      <c r="Z18387" s="31">
        <v>44695</v>
      </c>
      <c r="AA18387">
        <v>14</v>
      </c>
    </row>
    <row r="18388" spans="25:27">
      <c r="Y18388">
        <v>620119</v>
      </c>
      <c r="Z18388" s="31">
        <v>44696</v>
      </c>
      <c r="AA18388">
        <v>17</v>
      </c>
    </row>
    <row r="18389" spans="25:27">
      <c r="Y18389">
        <v>620119</v>
      </c>
      <c r="Z18389" s="31">
        <v>44697</v>
      </c>
      <c r="AA18389">
        <v>17</v>
      </c>
    </row>
    <row r="18390" spans="25:27">
      <c r="Y18390">
        <v>620119</v>
      </c>
      <c r="Z18390" s="31">
        <v>44698</v>
      </c>
      <c r="AA18390">
        <v>6</v>
      </c>
    </row>
    <row r="18391" spans="25:27">
      <c r="Y18391">
        <v>620119</v>
      </c>
      <c r="Z18391" s="31">
        <v>44699</v>
      </c>
      <c r="AA18391">
        <v>0</v>
      </c>
    </row>
    <row r="18392" spans="25:27">
      <c r="Y18392">
        <v>620119</v>
      </c>
      <c r="Z18392" s="31">
        <v>44700</v>
      </c>
      <c r="AA18392">
        <v>0</v>
      </c>
    </row>
    <row r="18393" spans="25:27">
      <c r="Y18393">
        <v>620119</v>
      </c>
      <c r="Z18393" s="31">
        <v>44701</v>
      </c>
      <c r="AA18393">
        <v>0</v>
      </c>
    </row>
    <row r="18394" spans="25:27">
      <c r="Y18394">
        <v>620119</v>
      </c>
      <c r="Z18394" s="31">
        <v>44702</v>
      </c>
      <c r="AA18394">
        <v>0</v>
      </c>
    </row>
    <row r="18395" spans="25:27">
      <c r="Y18395">
        <v>620119</v>
      </c>
      <c r="Z18395" s="31">
        <v>44703</v>
      </c>
      <c r="AA18395">
        <v>0</v>
      </c>
    </row>
    <row r="18396" spans="25:27">
      <c r="Y18396">
        <v>620119</v>
      </c>
      <c r="Z18396" s="31">
        <v>44704</v>
      </c>
      <c r="AA18396">
        <v>0</v>
      </c>
    </row>
    <row r="18397" spans="25:27">
      <c r="Y18397">
        <v>620119</v>
      </c>
      <c r="Z18397" s="31">
        <v>44705</v>
      </c>
      <c r="AA18397">
        <v>0</v>
      </c>
    </row>
    <row r="18398" spans="25:27">
      <c r="Y18398">
        <v>620119</v>
      </c>
      <c r="Z18398" s="31">
        <v>44706</v>
      </c>
      <c r="AA18398">
        <v>15</v>
      </c>
    </row>
    <row r="18399" spans="25:27">
      <c r="Y18399">
        <v>620119</v>
      </c>
      <c r="Z18399" s="31">
        <v>44707</v>
      </c>
      <c r="AA18399">
        <v>6</v>
      </c>
    </row>
    <row r="18400" spans="25:27">
      <c r="Y18400">
        <v>620119</v>
      </c>
      <c r="Z18400" s="31">
        <v>44708</v>
      </c>
      <c r="AA18400">
        <v>21</v>
      </c>
    </row>
    <row r="18401" spans="25:27">
      <c r="Y18401">
        <v>620119</v>
      </c>
      <c r="Z18401" s="31">
        <v>44709</v>
      </c>
      <c r="AA18401">
        <v>0</v>
      </c>
    </row>
    <row r="18402" spans="25:27">
      <c r="Y18402">
        <v>620119</v>
      </c>
      <c r="Z18402" s="31">
        <v>44710</v>
      </c>
      <c r="AA18402">
        <v>0</v>
      </c>
    </row>
    <row r="18403" spans="25:27">
      <c r="Y18403">
        <v>620119</v>
      </c>
      <c r="Z18403" s="31">
        <v>44711</v>
      </c>
      <c r="AA18403">
        <v>0</v>
      </c>
    </row>
    <row r="18404" spans="25:27">
      <c r="Y18404">
        <v>620119</v>
      </c>
      <c r="Z18404" s="31">
        <v>44712</v>
      </c>
      <c r="AA18404">
        <v>0</v>
      </c>
    </row>
    <row r="18405" spans="25:27">
      <c r="Y18405">
        <v>620119</v>
      </c>
      <c r="Z18405" s="31">
        <v>44713</v>
      </c>
      <c r="AA18405">
        <v>0</v>
      </c>
    </row>
    <row r="18406" spans="25:27">
      <c r="Y18406">
        <v>620119</v>
      </c>
      <c r="Z18406" s="31">
        <v>44714</v>
      </c>
      <c r="AA18406">
        <v>1</v>
      </c>
    </row>
    <row r="18407" spans="25:27">
      <c r="Y18407">
        <v>620119</v>
      </c>
      <c r="Z18407" s="31">
        <v>44715</v>
      </c>
      <c r="AA18407">
        <v>6</v>
      </c>
    </row>
    <row r="18408" spans="25:27">
      <c r="Y18408">
        <v>620119</v>
      </c>
      <c r="Z18408" s="31">
        <v>44716</v>
      </c>
      <c r="AA18408">
        <v>5</v>
      </c>
    </row>
    <row r="18409" spans="25:27">
      <c r="Y18409">
        <v>620119</v>
      </c>
      <c r="Z18409" s="31">
        <v>44717</v>
      </c>
      <c r="AA18409">
        <v>2</v>
      </c>
    </row>
    <row r="18410" spans="25:27">
      <c r="Y18410">
        <v>620119</v>
      </c>
      <c r="Z18410" s="31">
        <v>44718</v>
      </c>
      <c r="AA18410">
        <v>6</v>
      </c>
    </row>
    <row r="18411" spans="25:27">
      <c r="Y18411">
        <v>620119</v>
      </c>
      <c r="Z18411" s="31">
        <v>44719</v>
      </c>
      <c r="AA18411">
        <v>9</v>
      </c>
    </row>
    <row r="18412" spans="25:27">
      <c r="Y18412">
        <v>620119</v>
      </c>
      <c r="Z18412" s="31">
        <v>44720</v>
      </c>
      <c r="AA18412">
        <v>1</v>
      </c>
    </row>
    <row r="18413" spans="25:27">
      <c r="Y18413">
        <v>620119</v>
      </c>
      <c r="Z18413" s="31">
        <v>44721</v>
      </c>
      <c r="AA18413">
        <v>12</v>
      </c>
    </row>
    <row r="18414" spans="25:27">
      <c r="Y18414">
        <v>620119</v>
      </c>
      <c r="Z18414" s="31">
        <v>44722</v>
      </c>
      <c r="AA18414">
        <v>8</v>
      </c>
    </row>
    <row r="18415" spans="25:27">
      <c r="Y18415">
        <v>620119</v>
      </c>
      <c r="Z18415" s="31">
        <v>44723</v>
      </c>
      <c r="AA18415">
        <v>11</v>
      </c>
    </row>
    <row r="18416" spans="25:27">
      <c r="Y18416">
        <v>620119</v>
      </c>
      <c r="Z18416" s="31">
        <v>44724</v>
      </c>
      <c r="AA18416">
        <v>7</v>
      </c>
    </row>
    <row r="18417" spans="25:27">
      <c r="Y18417">
        <v>620119</v>
      </c>
      <c r="Z18417" s="31">
        <v>44725</v>
      </c>
      <c r="AA18417">
        <v>13</v>
      </c>
    </row>
    <row r="18418" spans="25:27">
      <c r="Y18418">
        <v>620119</v>
      </c>
      <c r="Z18418" s="31">
        <v>44726</v>
      </c>
      <c r="AA18418">
        <v>0</v>
      </c>
    </row>
    <row r="18419" spans="25:27">
      <c r="Y18419">
        <v>620119</v>
      </c>
      <c r="Z18419" s="31">
        <v>44727</v>
      </c>
      <c r="AA18419">
        <v>20</v>
      </c>
    </row>
    <row r="18420" spans="25:27">
      <c r="Y18420">
        <v>620119</v>
      </c>
      <c r="Z18420" s="31">
        <v>44728</v>
      </c>
      <c r="AA18420">
        <v>8</v>
      </c>
    </row>
    <row r="18421" spans="25:27">
      <c r="Y18421">
        <v>620119</v>
      </c>
      <c r="Z18421" s="31">
        <v>44729</v>
      </c>
      <c r="AA18421">
        <v>14</v>
      </c>
    </row>
    <row r="18422" spans="25:27">
      <c r="Y18422">
        <v>620119</v>
      </c>
      <c r="Z18422" s="31">
        <v>44730</v>
      </c>
      <c r="AA18422">
        <v>14</v>
      </c>
    </row>
    <row r="18423" spans="25:27">
      <c r="Y18423">
        <v>620119</v>
      </c>
      <c r="Z18423" s="31">
        <v>44731</v>
      </c>
      <c r="AA18423">
        <v>21</v>
      </c>
    </row>
    <row r="18424" spans="25:27">
      <c r="Y18424">
        <v>620119</v>
      </c>
      <c r="Z18424" s="31">
        <v>44732</v>
      </c>
      <c r="AA18424">
        <v>13</v>
      </c>
    </row>
    <row r="18425" spans="25:27">
      <c r="Y18425">
        <v>620119</v>
      </c>
      <c r="Z18425" s="31">
        <v>44733</v>
      </c>
      <c r="AA18425">
        <v>14</v>
      </c>
    </row>
    <row r="18426" spans="25:27">
      <c r="Y18426">
        <v>620119</v>
      </c>
      <c r="Z18426" s="31">
        <v>44734</v>
      </c>
      <c r="AA18426">
        <v>0</v>
      </c>
    </row>
    <row r="18427" spans="25:27">
      <c r="Y18427">
        <v>620119</v>
      </c>
      <c r="Z18427" s="31">
        <v>44735</v>
      </c>
      <c r="AA18427">
        <v>0</v>
      </c>
    </row>
    <row r="18428" spans="25:27">
      <c r="Y18428">
        <v>620119</v>
      </c>
      <c r="Z18428" s="31">
        <v>44736</v>
      </c>
      <c r="AA18428">
        <v>5</v>
      </c>
    </row>
    <row r="18429" spans="25:27">
      <c r="Y18429">
        <v>620119</v>
      </c>
      <c r="Z18429" s="31">
        <v>44737</v>
      </c>
      <c r="AA18429">
        <v>0</v>
      </c>
    </row>
    <row r="18430" spans="25:27">
      <c r="Y18430">
        <v>620119</v>
      </c>
      <c r="Z18430" s="31">
        <v>44738</v>
      </c>
      <c r="AA18430">
        <v>0</v>
      </c>
    </row>
    <row r="18431" spans="25:27">
      <c r="Y18431">
        <v>620119</v>
      </c>
      <c r="Z18431" s="31">
        <v>44739</v>
      </c>
      <c r="AA18431">
        <v>0</v>
      </c>
    </row>
    <row r="18432" spans="25:27">
      <c r="Y18432">
        <v>620119</v>
      </c>
      <c r="Z18432" s="31">
        <v>44740</v>
      </c>
      <c r="AA18432">
        <v>0</v>
      </c>
    </row>
    <row r="18433" spans="25:27">
      <c r="Y18433">
        <v>620119</v>
      </c>
      <c r="Z18433" s="31">
        <v>44741</v>
      </c>
      <c r="AA18433">
        <v>0</v>
      </c>
    </row>
    <row r="18434" spans="25:27">
      <c r="Y18434">
        <v>620119</v>
      </c>
      <c r="Z18434" s="31">
        <v>44742</v>
      </c>
      <c r="AA18434">
        <v>0</v>
      </c>
    </row>
    <row r="18435" spans="25:27">
      <c r="Y18435">
        <v>620119</v>
      </c>
      <c r="Z18435" s="31">
        <v>44743</v>
      </c>
      <c r="AA18435">
        <v>0</v>
      </c>
    </row>
    <row r="18436" spans="25:27">
      <c r="Y18436">
        <v>620119</v>
      </c>
      <c r="Z18436" s="31">
        <v>44744</v>
      </c>
      <c r="AA18436">
        <v>0</v>
      </c>
    </row>
    <row r="18437" spans="25:27">
      <c r="Y18437">
        <v>620119</v>
      </c>
      <c r="Z18437" s="31">
        <v>44745</v>
      </c>
      <c r="AA18437">
        <v>0</v>
      </c>
    </row>
    <row r="18438" spans="25:27">
      <c r="Y18438">
        <v>620119</v>
      </c>
      <c r="Z18438" s="31">
        <v>44746</v>
      </c>
      <c r="AA18438">
        <v>0</v>
      </c>
    </row>
    <row r="18439" spans="25:27">
      <c r="Y18439">
        <v>620119</v>
      </c>
      <c r="Z18439" s="31">
        <v>44747</v>
      </c>
      <c r="AA18439">
        <v>0</v>
      </c>
    </row>
    <row r="18440" spans="25:27">
      <c r="Y18440">
        <v>620119</v>
      </c>
      <c r="Z18440" s="31">
        <v>44748</v>
      </c>
      <c r="AA18440">
        <v>0</v>
      </c>
    </row>
    <row r="18441" spans="25:27">
      <c r="Y18441">
        <v>620119</v>
      </c>
      <c r="Z18441" s="31">
        <v>44749</v>
      </c>
      <c r="AA18441">
        <v>18</v>
      </c>
    </row>
    <row r="18442" spans="25:27">
      <c r="Y18442">
        <v>620119</v>
      </c>
      <c r="Z18442" s="31">
        <v>44750</v>
      </c>
      <c r="AA18442">
        <v>0</v>
      </c>
    </row>
    <row r="18443" spans="25:27">
      <c r="Y18443">
        <v>620119</v>
      </c>
      <c r="Z18443" s="31">
        <v>44751</v>
      </c>
      <c r="AA18443">
        <v>0</v>
      </c>
    </row>
    <row r="18444" spans="25:27">
      <c r="Y18444">
        <v>620119</v>
      </c>
      <c r="Z18444" s="31">
        <v>44752</v>
      </c>
      <c r="AA18444">
        <v>0</v>
      </c>
    </row>
    <row r="18445" spans="25:27">
      <c r="Y18445">
        <v>620119</v>
      </c>
      <c r="Z18445" s="31">
        <v>44753</v>
      </c>
      <c r="AA18445">
        <v>0</v>
      </c>
    </row>
    <row r="18446" spans="25:27">
      <c r="Y18446">
        <v>620119</v>
      </c>
      <c r="Z18446" s="31">
        <v>44754</v>
      </c>
      <c r="AA18446">
        <v>0</v>
      </c>
    </row>
    <row r="18447" spans="25:27">
      <c r="Y18447">
        <v>620119</v>
      </c>
      <c r="Z18447" s="31">
        <v>44755</v>
      </c>
      <c r="AA18447">
        <v>0</v>
      </c>
    </row>
    <row r="18448" spans="25:27">
      <c r="Y18448">
        <v>620119</v>
      </c>
      <c r="Z18448" s="31">
        <v>44756</v>
      </c>
      <c r="AA18448">
        <v>17</v>
      </c>
    </row>
    <row r="18449" spans="25:27">
      <c r="Y18449">
        <v>620119</v>
      </c>
      <c r="Z18449" s="31">
        <v>44757</v>
      </c>
      <c r="AA18449">
        <v>6</v>
      </c>
    </row>
    <row r="18450" spans="25:27">
      <c r="Y18450">
        <v>620119</v>
      </c>
      <c r="Z18450" s="31">
        <v>44758</v>
      </c>
      <c r="AA18450">
        <v>0</v>
      </c>
    </row>
    <row r="18451" spans="25:27">
      <c r="Y18451">
        <v>620119</v>
      </c>
      <c r="Z18451" s="31">
        <v>44759</v>
      </c>
      <c r="AA18451">
        <v>19</v>
      </c>
    </row>
    <row r="18452" spans="25:27">
      <c r="Y18452">
        <v>620119</v>
      </c>
      <c r="Z18452" s="31">
        <v>44760</v>
      </c>
      <c r="AA18452">
        <v>0</v>
      </c>
    </row>
    <row r="18453" spans="25:27">
      <c r="Y18453">
        <v>620119</v>
      </c>
      <c r="Z18453" s="31">
        <v>44761</v>
      </c>
      <c r="AA18453">
        <v>18</v>
      </c>
    </row>
    <row r="18454" spans="25:27">
      <c r="Y18454">
        <v>620119</v>
      </c>
      <c r="Z18454" s="31">
        <v>44762</v>
      </c>
      <c r="AA18454">
        <v>0</v>
      </c>
    </row>
    <row r="18455" spans="25:27">
      <c r="Y18455">
        <v>620119</v>
      </c>
      <c r="Z18455" s="31">
        <v>44763</v>
      </c>
      <c r="AA18455">
        <v>0</v>
      </c>
    </row>
    <row r="18456" spans="25:27">
      <c r="Y18456">
        <v>620119</v>
      </c>
      <c r="Z18456" s="31">
        <v>44764</v>
      </c>
      <c r="AA18456">
        <v>0</v>
      </c>
    </row>
    <row r="18457" spans="25:27">
      <c r="Y18457">
        <v>620119</v>
      </c>
      <c r="Z18457" s="31">
        <v>44765</v>
      </c>
      <c r="AA18457">
        <v>0</v>
      </c>
    </row>
    <row r="18458" spans="25:27">
      <c r="Y18458">
        <v>620119</v>
      </c>
      <c r="Z18458" s="31">
        <v>44766</v>
      </c>
      <c r="AA18458">
        <v>0</v>
      </c>
    </row>
    <row r="18459" spans="25:27">
      <c r="Y18459">
        <v>620119</v>
      </c>
      <c r="Z18459" s="31">
        <v>44767</v>
      </c>
      <c r="AA18459">
        <v>0</v>
      </c>
    </row>
    <row r="18460" spans="25:27">
      <c r="Y18460">
        <v>620119</v>
      </c>
      <c r="Z18460" s="31">
        <v>44768</v>
      </c>
      <c r="AA18460">
        <v>0</v>
      </c>
    </row>
    <row r="18461" spans="25:27">
      <c r="Y18461">
        <v>620119</v>
      </c>
      <c r="Z18461" s="31">
        <v>44769</v>
      </c>
      <c r="AA18461">
        <v>0</v>
      </c>
    </row>
    <row r="18462" spans="25:27">
      <c r="Y18462">
        <v>620119</v>
      </c>
      <c r="Z18462" s="31">
        <v>44770</v>
      </c>
      <c r="AA18462">
        <v>13</v>
      </c>
    </row>
    <row r="18463" spans="25:27">
      <c r="Y18463">
        <v>620119</v>
      </c>
      <c r="Z18463" s="31">
        <v>44771</v>
      </c>
      <c r="AA18463">
        <v>7</v>
      </c>
    </row>
    <row r="18464" spans="25:27">
      <c r="Y18464">
        <v>620119</v>
      </c>
      <c r="Z18464" s="31">
        <v>44772</v>
      </c>
      <c r="AA18464">
        <v>21</v>
      </c>
    </row>
    <row r="18465" spans="25:27">
      <c r="Y18465">
        <v>620119</v>
      </c>
      <c r="Z18465" s="31">
        <v>44773</v>
      </c>
      <c r="AA18465">
        <v>0</v>
      </c>
    </row>
    <row r="18466" spans="25:27">
      <c r="Y18466">
        <v>620119</v>
      </c>
      <c r="Z18466" s="31">
        <v>44774</v>
      </c>
      <c r="AA18466">
        <v>1</v>
      </c>
    </row>
    <row r="18467" spans="25:27">
      <c r="Y18467">
        <v>620119</v>
      </c>
      <c r="Z18467" s="31">
        <v>44775</v>
      </c>
      <c r="AA18467">
        <v>4</v>
      </c>
    </row>
    <row r="18468" spans="25:27">
      <c r="Y18468">
        <v>620119</v>
      </c>
      <c r="Z18468" s="31">
        <v>44776</v>
      </c>
      <c r="AA18468">
        <v>0</v>
      </c>
    </row>
    <row r="18469" spans="25:27">
      <c r="Y18469">
        <v>620119</v>
      </c>
      <c r="Z18469" s="31">
        <v>44777</v>
      </c>
      <c r="AA18469">
        <v>14</v>
      </c>
    </row>
    <row r="18470" spans="25:27">
      <c r="Y18470">
        <v>620119</v>
      </c>
      <c r="Z18470" s="31">
        <v>44778</v>
      </c>
      <c r="AA18470">
        <v>1</v>
      </c>
    </row>
    <row r="18471" spans="25:27">
      <c r="Y18471">
        <v>620119</v>
      </c>
      <c r="Z18471" s="31">
        <v>44779</v>
      </c>
      <c r="AA18471">
        <v>5</v>
      </c>
    </row>
    <row r="18472" spans="25:27">
      <c r="Y18472">
        <v>620119</v>
      </c>
      <c r="Z18472" s="31">
        <v>44780</v>
      </c>
      <c r="AA18472">
        <v>16</v>
      </c>
    </row>
    <row r="18473" spans="25:27">
      <c r="Y18473">
        <v>620119</v>
      </c>
      <c r="Z18473" s="31">
        <v>44781</v>
      </c>
      <c r="AA18473">
        <v>13</v>
      </c>
    </row>
    <row r="18474" spans="25:27">
      <c r="Y18474">
        <v>620119</v>
      </c>
      <c r="Z18474" s="31">
        <v>44782</v>
      </c>
      <c r="AA18474">
        <v>8</v>
      </c>
    </row>
    <row r="18475" spans="25:27">
      <c r="Y18475">
        <v>620119</v>
      </c>
      <c r="Z18475" s="31">
        <v>44783</v>
      </c>
      <c r="AA18475">
        <v>0</v>
      </c>
    </row>
    <row r="18476" spans="25:27">
      <c r="Y18476">
        <v>620119</v>
      </c>
      <c r="Z18476" s="31">
        <v>44784</v>
      </c>
      <c r="AA18476">
        <v>0</v>
      </c>
    </row>
    <row r="18477" spans="25:27">
      <c r="Y18477">
        <v>620119</v>
      </c>
      <c r="Z18477" s="31">
        <v>44785</v>
      </c>
      <c r="AA18477">
        <v>0</v>
      </c>
    </row>
    <row r="18478" spans="25:27">
      <c r="Y18478">
        <v>620119</v>
      </c>
      <c r="Z18478" s="31">
        <v>44786</v>
      </c>
      <c r="AA18478">
        <v>0</v>
      </c>
    </row>
    <row r="18479" spans="25:27">
      <c r="Y18479">
        <v>620119</v>
      </c>
      <c r="Z18479" s="31">
        <v>44787</v>
      </c>
      <c r="AA18479">
        <v>0</v>
      </c>
    </row>
    <row r="18480" spans="25:27">
      <c r="Y18480">
        <v>620119</v>
      </c>
      <c r="Z18480" s="31">
        <v>44788</v>
      </c>
      <c r="AA18480">
        <v>0</v>
      </c>
    </row>
    <row r="18481" spans="25:27">
      <c r="Y18481">
        <v>620119</v>
      </c>
      <c r="Z18481" s="31">
        <v>44789</v>
      </c>
      <c r="AA18481">
        <v>0</v>
      </c>
    </row>
    <row r="18482" spans="25:27">
      <c r="Y18482">
        <v>620119</v>
      </c>
      <c r="Z18482" s="31">
        <v>44790</v>
      </c>
      <c r="AA18482">
        <v>0</v>
      </c>
    </row>
    <row r="18483" spans="25:27">
      <c r="Y18483">
        <v>620119</v>
      </c>
      <c r="Z18483" s="31">
        <v>44791</v>
      </c>
      <c r="AA18483">
        <v>0</v>
      </c>
    </row>
    <row r="18484" spans="25:27">
      <c r="Y18484">
        <v>620119</v>
      </c>
      <c r="Z18484" s="31">
        <v>44792</v>
      </c>
      <c r="AA18484">
        <v>12</v>
      </c>
    </row>
    <row r="18485" spans="25:27">
      <c r="Y18485">
        <v>620119</v>
      </c>
      <c r="Z18485" s="31">
        <v>44793</v>
      </c>
      <c r="AA18485">
        <v>1</v>
      </c>
    </row>
    <row r="18486" spans="25:27">
      <c r="Y18486">
        <v>620119</v>
      </c>
      <c r="Z18486" s="31">
        <v>44794</v>
      </c>
      <c r="AA18486">
        <v>7</v>
      </c>
    </row>
    <row r="18487" spans="25:27">
      <c r="Y18487">
        <v>620119</v>
      </c>
      <c r="Z18487" s="31">
        <v>44795</v>
      </c>
      <c r="AA18487">
        <v>1</v>
      </c>
    </row>
    <row r="18488" spans="25:27">
      <c r="Y18488">
        <v>620119</v>
      </c>
      <c r="Z18488" s="31">
        <v>44796</v>
      </c>
      <c r="AA18488">
        <v>7</v>
      </c>
    </row>
    <row r="18489" spans="25:27">
      <c r="Y18489">
        <v>620119</v>
      </c>
      <c r="Z18489" s="31">
        <v>44797</v>
      </c>
      <c r="AA18489">
        <v>0</v>
      </c>
    </row>
    <row r="18490" spans="25:27">
      <c r="Y18490">
        <v>620119</v>
      </c>
      <c r="Z18490" s="31">
        <v>44798</v>
      </c>
      <c r="AA18490">
        <v>0</v>
      </c>
    </row>
    <row r="18491" spans="25:27">
      <c r="Y18491">
        <v>620119</v>
      </c>
      <c r="Z18491" s="31">
        <v>44799</v>
      </c>
      <c r="AA18491">
        <v>0</v>
      </c>
    </row>
    <row r="18492" spans="25:27">
      <c r="Y18492">
        <v>620119</v>
      </c>
      <c r="Z18492" s="31">
        <v>44800</v>
      </c>
      <c r="AA18492">
        <v>19</v>
      </c>
    </row>
    <row r="18493" spans="25:27">
      <c r="Y18493">
        <v>620119</v>
      </c>
      <c r="Z18493" s="31">
        <v>44801</v>
      </c>
      <c r="AA18493">
        <v>0</v>
      </c>
    </row>
    <row r="18494" spans="25:27">
      <c r="Y18494">
        <v>620119</v>
      </c>
      <c r="Z18494" s="31">
        <v>44802</v>
      </c>
      <c r="AA18494">
        <v>7</v>
      </c>
    </row>
    <row r="18495" spans="25:27">
      <c r="Y18495">
        <v>620119</v>
      </c>
      <c r="Z18495" s="31">
        <v>44803</v>
      </c>
      <c r="AA18495">
        <v>19</v>
      </c>
    </row>
    <row r="18496" spans="25:27">
      <c r="Y18496">
        <v>620119</v>
      </c>
      <c r="Z18496" s="31">
        <v>44804</v>
      </c>
      <c r="AA18496">
        <v>14</v>
      </c>
    </row>
    <row r="18497" spans="25:27">
      <c r="Y18497">
        <v>620119</v>
      </c>
      <c r="Z18497" s="31">
        <v>44805</v>
      </c>
      <c r="AA18497">
        <v>8</v>
      </c>
    </row>
    <row r="18498" spans="25:27">
      <c r="Y18498">
        <v>620119</v>
      </c>
      <c r="Z18498" s="31">
        <v>44806</v>
      </c>
      <c r="AA18498">
        <v>3</v>
      </c>
    </row>
    <row r="18499" spans="25:27">
      <c r="Y18499">
        <v>620119</v>
      </c>
      <c r="Z18499" s="31">
        <v>44807</v>
      </c>
      <c r="AA18499">
        <v>1</v>
      </c>
    </row>
    <row r="18500" spans="25:27">
      <c r="Y18500">
        <v>620119</v>
      </c>
      <c r="Z18500" s="31">
        <v>44808</v>
      </c>
      <c r="AA18500">
        <v>8</v>
      </c>
    </row>
    <row r="18501" spans="25:27">
      <c r="Y18501">
        <v>620119</v>
      </c>
      <c r="Z18501" s="31">
        <v>44809</v>
      </c>
      <c r="AA18501">
        <v>12</v>
      </c>
    </row>
    <row r="18502" spans="25:27">
      <c r="Y18502">
        <v>620119</v>
      </c>
      <c r="Z18502" s="31">
        <v>44810</v>
      </c>
      <c r="AA18502">
        <v>5</v>
      </c>
    </row>
    <row r="18503" spans="25:27">
      <c r="Y18503">
        <v>620119</v>
      </c>
      <c r="Z18503" s="31">
        <v>44811</v>
      </c>
      <c r="AA18503">
        <v>11</v>
      </c>
    </row>
    <row r="18504" spans="25:27">
      <c r="Y18504">
        <v>620119</v>
      </c>
      <c r="Z18504" s="31">
        <v>44812</v>
      </c>
      <c r="AA18504">
        <v>0</v>
      </c>
    </row>
    <row r="18505" spans="25:27">
      <c r="Y18505">
        <v>620119</v>
      </c>
      <c r="Z18505" s="31">
        <v>44813</v>
      </c>
      <c r="AA18505">
        <v>2</v>
      </c>
    </row>
    <row r="18506" spans="25:27">
      <c r="Y18506">
        <v>620119</v>
      </c>
      <c r="Z18506" s="31">
        <v>44814</v>
      </c>
      <c r="AA18506">
        <v>6</v>
      </c>
    </row>
    <row r="18507" spans="25:27">
      <c r="Y18507">
        <v>620119</v>
      </c>
      <c r="Z18507" s="31">
        <v>44815</v>
      </c>
      <c r="AA18507">
        <v>0</v>
      </c>
    </row>
    <row r="18508" spans="25:27">
      <c r="Y18508">
        <v>620119</v>
      </c>
      <c r="Z18508" s="31">
        <v>44816</v>
      </c>
      <c r="AA18508">
        <v>5</v>
      </c>
    </row>
    <row r="18509" spans="25:27">
      <c r="Y18509">
        <v>620119</v>
      </c>
      <c r="Z18509" s="31">
        <v>44817</v>
      </c>
      <c r="AA18509">
        <v>2</v>
      </c>
    </row>
    <row r="18510" spans="25:27">
      <c r="Y18510">
        <v>620119</v>
      </c>
      <c r="Z18510" s="31">
        <v>44818</v>
      </c>
      <c r="AA18510">
        <v>5</v>
      </c>
    </row>
    <row r="18511" spans="25:27">
      <c r="Y18511">
        <v>620119</v>
      </c>
      <c r="Z18511" s="31">
        <v>44819</v>
      </c>
      <c r="AA18511">
        <v>17</v>
      </c>
    </row>
    <row r="18512" spans="25:27">
      <c r="Y18512">
        <v>620119</v>
      </c>
      <c r="Z18512" s="31">
        <v>44820</v>
      </c>
      <c r="AA18512">
        <v>12</v>
      </c>
    </row>
    <row r="18513" spans="25:27">
      <c r="Y18513">
        <v>620119</v>
      </c>
      <c r="Z18513" s="31">
        <v>44821</v>
      </c>
      <c r="AA18513">
        <v>12</v>
      </c>
    </row>
    <row r="18514" spans="25:27">
      <c r="Y18514">
        <v>620119</v>
      </c>
      <c r="Z18514" s="31">
        <v>44822</v>
      </c>
      <c r="AA18514">
        <v>17</v>
      </c>
    </row>
    <row r="18515" spans="25:27">
      <c r="Y18515">
        <v>620119</v>
      </c>
      <c r="Z18515" s="31">
        <v>44823</v>
      </c>
      <c r="AA18515">
        <v>0</v>
      </c>
    </row>
    <row r="18516" spans="25:27">
      <c r="Y18516">
        <v>620119</v>
      </c>
      <c r="Z18516" s="31">
        <v>44824</v>
      </c>
      <c r="AA18516">
        <v>0</v>
      </c>
    </row>
    <row r="18517" spans="25:27">
      <c r="Y18517">
        <v>620119</v>
      </c>
      <c r="Z18517" s="31">
        <v>44825</v>
      </c>
      <c r="AA18517">
        <v>11</v>
      </c>
    </row>
    <row r="18518" spans="25:27">
      <c r="Y18518">
        <v>620119</v>
      </c>
      <c r="Z18518" s="31">
        <v>44826</v>
      </c>
      <c r="AA18518">
        <v>14</v>
      </c>
    </row>
    <row r="18519" spans="25:27">
      <c r="Y18519">
        <v>620119</v>
      </c>
      <c r="Z18519" s="31">
        <v>44827</v>
      </c>
      <c r="AA18519">
        <v>8</v>
      </c>
    </row>
    <row r="18520" spans="25:27">
      <c r="Y18520">
        <v>620119</v>
      </c>
      <c r="Z18520" s="31">
        <v>44828</v>
      </c>
      <c r="AA18520">
        <v>0</v>
      </c>
    </row>
    <row r="18521" spans="25:27">
      <c r="Y18521">
        <v>620119</v>
      </c>
      <c r="Z18521" s="31">
        <v>44829</v>
      </c>
      <c r="AA18521">
        <v>10</v>
      </c>
    </row>
    <row r="18522" spans="25:27">
      <c r="Y18522">
        <v>620119</v>
      </c>
      <c r="Z18522" s="31">
        <v>44830</v>
      </c>
      <c r="AA18522">
        <v>9</v>
      </c>
    </row>
    <row r="18523" spans="25:27">
      <c r="Y18523">
        <v>620119</v>
      </c>
      <c r="Z18523" s="31">
        <v>44831</v>
      </c>
      <c r="AA18523">
        <v>6</v>
      </c>
    </row>
    <row r="18524" spans="25:27">
      <c r="Y18524">
        <v>620119</v>
      </c>
      <c r="Z18524" s="31">
        <v>44832</v>
      </c>
      <c r="AA18524">
        <v>14</v>
      </c>
    </row>
    <row r="18525" spans="25:27">
      <c r="Y18525">
        <v>620119</v>
      </c>
      <c r="Z18525" s="31">
        <v>44833</v>
      </c>
      <c r="AA18525">
        <v>21</v>
      </c>
    </row>
    <row r="18526" spans="25:27">
      <c r="Y18526">
        <v>620119</v>
      </c>
      <c r="Z18526" s="31">
        <v>44834</v>
      </c>
      <c r="AA18526">
        <v>0</v>
      </c>
    </row>
    <row r="18527" spans="25:27">
      <c r="Y18527">
        <v>620119</v>
      </c>
      <c r="Z18527" s="31">
        <v>44835</v>
      </c>
      <c r="AA18527">
        <v>10</v>
      </c>
    </row>
    <row r="18528" spans="25:27">
      <c r="Y18528">
        <v>620119</v>
      </c>
      <c r="Z18528" s="31">
        <v>44836</v>
      </c>
      <c r="AA18528">
        <v>6</v>
      </c>
    </row>
    <row r="18529" spans="25:27">
      <c r="Y18529">
        <v>620119</v>
      </c>
      <c r="Z18529" s="31">
        <v>44837</v>
      </c>
      <c r="AA18529">
        <v>0</v>
      </c>
    </row>
    <row r="18530" spans="25:27">
      <c r="Y18530">
        <v>620119</v>
      </c>
      <c r="Z18530" s="31">
        <v>44838</v>
      </c>
      <c r="AA18530">
        <v>0</v>
      </c>
    </row>
    <row r="18531" spans="25:27">
      <c r="Y18531">
        <v>620119</v>
      </c>
      <c r="Z18531" s="31">
        <v>44839</v>
      </c>
      <c r="AA18531">
        <v>8</v>
      </c>
    </row>
    <row r="18532" spans="25:27">
      <c r="Y18532">
        <v>620119</v>
      </c>
      <c r="Z18532" s="31">
        <v>44840</v>
      </c>
      <c r="AA18532">
        <v>1</v>
      </c>
    </row>
    <row r="18533" spans="25:27">
      <c r="Y18533">
        <v>620119</v>
      </c>
      <c r="Z18533" s="31">
        <v>44841</v>
      </c>
      <c r="AA18533">
        <v>0</v>
      </c>
    </row>
    <row r="18534" spans="25:27">
      <c r="Y18534">
        <v>620119</v>
      </c>
      <c r="Z18534" s="31">
        <v>44842</v>
      </c>
      <c r="AA18534">
        <v>10</v>
      </c>
    </row>
    <row r="18535" spans="25:27">
      <c r="Y18535">
        <v>620119</v>
      </c>
      <c r="Z18535" s="31">
        <v>44843</v>
      </c>
      <c r="AA18535">
        <v>12</v>
      </c>
    </row>
    <row r="18536" spans="25:27">
      <c r="Y18536">
        <v>620119</v>
      </c>
      <c r="Z18536" s="31">
        <v>44844</v>
      </c>
      <c r="AA18536">
        <v>10</v>
      </c>
    </row>
    <row r="18537" spans="25:27">
      <c r="Y18537">
        <v>620119</v>
      </c>
      <c r="Z18537" s="31">
        <v>44845</v>
      </c>
      <c r="AA18537">
        <v>5</v>
      </c>
    </row>
    <row r="18538" spans="25:27">
      <c r="Y18538">
        <v>620119</v>
      </c>
      <c r="Z18538" s="31">
        <v>44846</v>
      </c>
      <c r="AA18538">
        <v>0</v>
      </c>
    </row>
    <row r="18539" spans="25:27">
      <c r="Y18539">
        <v>620119</v>
      </c>
      <c r="Z18539" s="31">
        <v>44847</v>
      </c>
      <c r="AA18539">
        <v>11</v>
      </c>
    </row>
    <row r="18540" spans="25:27">
      <c r="Y18540">
        <v>620119</v>
      </c>
      <c r="Z18540" s="31">
        <v>44848</v>
      </c>
      <c r="AA18540">
        <v>8</v>
      </c>
    </row>
    <row r="18541" spans="25:27">
      <c r="Y18541">
        <v>620119</v>
      </c>
      <c r="Z18541" s="31">
        <v>44849</v>
      </c>
      <c r="AA18541">
        <v>10</v>
      </c>
    </row>
    <row r="18542" spans="25:27">
      <c r="Y18542">
        <v>620119</v>
      </c>
      <c r="Z18542" s="31">
        <v>44850</v>
      </c>
      <c r="AA18542">
        <v>14</v>
      </c>
    </row>
    <row r="18543" spans="25:27">
      <c r="Y18543">
        <v>620119</v>
      </c>
      <c r="Z18543" s="31">
        <v>44851</v>
      </c>
      <c r="AA18543">
        <v>1</v>
      </c>
    </row>
    <row r="18544" spans="25:27">
      <c r="Y18544">
        <v>620119</v>
      </c>
      <c r="Z18544" s="31">
        <v>44852</v>
      </c>
      <c r="AA18544">
        <v>6</v>
      </c>
    </row>
    <row r="18545" spans="25:27">
      <c r="Y18545">
        <v>620119</v>
      </c>
      <c r="Z18545" s="31">
        <v>44853</v>
      </c>
      <c r="AA18545">
        <v>11</v>
      </c>
    </row>
    <row r="18546" spans="25:27">
      <c r="Y18546">
        <v>620119</v>
      </c>
      <c r="Z18546" s="31">
        <v>44854</v>
      </c>
      <c r="AA18546">
        <v>14</v>
      </c>
    </row>
    <row r="18547" spans="25:27">
      <c r="Y18547">
        <v>620119</v>
      </c>
      <c r="Z18547" s="31">
        <v>44855</v>
      </c>
      <c r="AA18547">
        <v>16</v>
      </c>
    </row>
    <row r="18548" spans="25:27">
      <c r="Y18548">
        <v>620119</v>
      </c>
      <c r="Z18548" s="31">
        <v>44856</v>
      </c>
      <c r="AA18548">
        <v>7</v>
      </c>
    </row>
    <row r="18549" spans="25:27">
      <c r="Y18549">
        <v>620119</v>
      </c>
      <c r="Z18549" s="31">
        <v>44857</v>
      </c>
      <c r="AA18549">
        <v>11</v>
      </c>
    </row>
    <row r="18550" spans="25:27">
      <c r="Y18550">
        <v>620119</v>
      </c>
      <c r="Z18550" s="31">
        <v>44858</v>
      </c>
      <c r="AA18550">
        <v>14</v>
      </c>
    </row>
    <row r="18551" spans="25:27">
      <c r="Y18551">
        <v>620119</v>
      </c>
      <c r="Z18551" s="31">
        <v>44859</v>
      </c>
      <c r="AA18551">
        <v>13</v>
      </c>
    </row>
    <row r="18552" spans="25:27">
      <c r="Y18552">
        <v>620119</v>
      </c>
      <c r="Z18552" s="31">
        <v>44860</v>
      </c>
      <c r="AA18552">
        <v>14</v>
      </c>
    </row>
    <row r="18553" spans="25:27">
      <c r="Y18553">
        <v>620119</v>
      </c>
      <c r="Z18553" s="31">
        <v>44861</v>
      </c>
      <c r="AA18553">
        <v>0</v>
      </c>
    </row>
    <row r="18554" spans="25:27">
      <c r="Y18554">
        <v>620119</v>
      </c>
      <c r="Z18554" s="31">
        <v>44862</v>
      </c>
      <c r="AA18554">
        <v>0</v>
      </c>
    </row>
    <row r="18555" spans="25:27">
      <c r="Y18555">
        <v>620119</v>
      </c>
      <c r="Z18555" s="31">
        <v>44863</v>
      </c>
      <c r="AA18555">
        <v>2</v>
      </c>
    </row>
    <row r="18556" spans="25:27">
      <c r="Y18556">
        <v>620119</v>
      </c>
      <c r="Z18556" s="31">
        <v>44864</v>
      </c>
      <c r="AA18556">
        <v>7</v>
      </c>
    </row>
    <row r="18557" spans="25:27">
      <c r="Y18557">
        <v>620119</v>
      </c>
      <c r="Z18557" s="31">
        <v>44865</v>
      </c>
      <c r="AA18557">
        <v>6</v>
      </c>
    </row>
    <row r="18558" spans="25:27">
      <c r="Y18558">
        <v>620119</v>
      </c>
      <c r="Z18558" s="31">
        <v>44866</v>
      </c>
      <c r="AA18558">
        <v>3</v>
      </c>
    </row>
    <row r="18559" spans="25:27">
      <c r="Y18559">
        <v>620119</v>
      </c>
      <c r="Z18559" s="31">
        <v>44867</v>
      </c>
      <c r="AA18559">
        <v>0</v>
      </c>
    </row>
    <row r="18560" spans="25:27">
      <c r="Y18560">
        <v>620119</v>
      </c>
      <c r="Z18560" s="31">
        <v>44868</v>
      </c>
      <c r="AA18560">
        <v>0</v>
      </c>
    </row>
    <row r="18561" spans="25:27">
      <c r="Y18561">
        <v>620119</v>
      </c>
      <c r="Z18561" s="31">
        <v>44869</v>
      </c>
      <c r="AA18561">
        <v>0</v>
      </c>
    </row>
    <row r="18562" spans="25:27">
      <c r="Y18562">
        <v>620119</v>
      </c>
      <c r="Z18562" s="31">
        <v>44870</v>
      </c>
      <c r="AA18562">
        <v>0</v>
      </c>
    </row>
    <row r="18563" spans="25:27">
      <c r="Y18563">
        <v>620119</v>
      </c>
      <c r="Z18563" s="31">
        <v>44871</v>
      </c>
      <c r="AA18563">
        <v>14</v>
      </c>
    </row>
    <row r="18564" spans="25:27">
      <c r="Y18564">
        <v>620119</v>
      </c>
      <c r="Z18564" s="31">
        <v>44872</v>
      </c>
      <c r="AA18564">
        <v>0</v>
      </c>
    </row>
    <row r="18565" spans="25:27">
      <c r="Y18565">
        <v>620119</v>
      </c>
      <c r="Z18565" s="31">
        <v>44873</v>
      </c>
      <c r="AA18565">
        <v>0</v>
      </c>
    </row>
    <row r="18566" spans="25:27">
      <c r="Y18566">
        <v>620119</v>
      </c>
      <c r="Z18566" s="31">
        <v>44874</v>
      </c>
      <c r="AA18566">
        <v>12</v>
      </c>
    </row>
    <row r="18567" spans="25:27">
      <c r="Y18567">
        <v>620119</v>
      </c>
      <c r="Z18567" s="31">
        <v>44875</v>
      </c>
      <c r="AA18567">
        <v>5</v>
      </c>
    </row>
    <row r="18568" spans="25:27">
      <c r="Y18568">
        <v>620119</v>
      </c>
      <c r="Z18568" s="31">
        <v>44876</v>
      </c>
      <c r="AA18568">
        <v>7</v>
      </c>
    </row>
    <row r="18569" spans="25:27">
      <c r="Y18569">
        <v>620119</v>
      </c>
      <c r="Z18569" s="31">
        <v>44877</v>
      </c>
      <c r="AA18569">
        <v>5</v>
      </c>
    </row>
    <row r="18570" spans="25:27">
      <c r="Y18570">
        <v>620119</v>
      </c>
      <c r="Z18570" s="31">
        <v>44878</v>
      </c>
      <c r="AA18570">
        <v>0</v>
      </c>
    </row>
    <row r="18571" spans="25:27">
      <c r="Y18571">
        <v>620119</v>
      </c>
      <c r="Z18571" s="31">
        <v>44879</v>
      </c>
      <c r="AA18571">
        <v>0</v>
      </c>
    </row>
    <row r="18572" spans="25:27">
      <c r="Y18572">
        <v>620119</v>
      </c>
      <c r="Z18572" s="31">
        <v>44880</v>
      </c>
      <c r="AA18572">
        <v>22</v>
      </c>
    </row>
    <row r="18573" spans="25:27">
      <c r="Y18573">
        <v>620119</v>
      </c>
      <c r="Z18573" s="31">
        <v>44881</v>
      </c>
      <c r="AA18573">
        <v>6</v>
      </c>
    </row>
    <row r="18574" spans="25:27">
      <c r="Y18574">
        <v>620119</v>
      </c>
      <c r="Z18574" s="31">
        <v>44882</v>
      </c>
      <c r="AA18574">
        <v>11</v>
      </c>
    </row>
    <row r="18575" spans="25:27">
      <c r="Y18575">
        <v>620119</v>
      </c>
      <c r="Z18575" s="31">
        <v>44883</v>
      </c>
      <c r="AA18575">
        <v>7</v>
      </c>
    </row>
    <row r="18576" spans="25:27">
      <c r="Y18576">
        <v>620119</v>
      </c>
      <c r="Z18576" s="31">
        <v>44884</v>
      </c>
      <c r="AA18576">
        <v>7</v>
      </c>
    </row>
    <row r="18577" spans="25:27">
      <c r="Y18577">
        <v>620119</v>
      </c>
      <c r="Z18577" s="31">
        <v>44885</v>
      </c>
      <c r="AA18577">
        <v>11</v>
      </c>
    </row>
    <row r="18578" spans="25:27">
      <c r="Y18578">
        <v>620119</v>
      </c>
      <c r="Z18578" s="31">
        <v>44886</v>
      </c>
      <c r="AA18578">
        <v>9</v>
      </c>
    </row>
    <row r="18579" spans="25:27">
      <c r="Y18579">
        <v>620119</v>
      </c>
      <c r="Z18579" s="31">
        <v>44887</v>
      </c>
      <c r="AA18579">
        <v>2</v>
      </c>
    </row>
    <row r="18580" spans="25:27">
      <c r="Y18580">
        <v>620119</v>
      </c>
      <c r="Z18580" s="31">
        <v>44888</v>
      </c>
      <c r="AA18580">
        <v>15</v>
      </c>
    </row>
    <row r="18581" spans="25:27">
      <c r="Y18581">
        <v>620119</v>
      </c>
      <c r="Z18581" s="31">
        <v>44889</v>
      </c>
      <c r="AA18581">
        <v>5</v>
      </c>
    </row>
    <row r="18582" spans="25:27">
      <c r="Y18582">
        <v>620119</v>
      </c>
      <c r="Z18582" s="31">
        <v>44890</v>
      </c>
      <c r="AA18582">
        <v>5</v>
      </c>
    </row>
    <row r="18583" spans="25:27">
      <c r="Y18583">
        <v>620119</v>
      </c>
      <c r="Z18583" s="31">
        <v>44891</v>
      </c>
      <c r="AA18583">
        <v>10</v>
      </c>
    </row>
    <row r="18584" spans="25:27">
      <c r="Y18584">
        <v>620119</v>
      </c>
      <c r="Z18584" s="31">
        <v>44892</v>
      </c>
      <c r="AA18584">
        <v>10</v>
      </c>
    </row>
    <row r="18585" spans="25:27">
      <c r="Y18585">
        <v>620119</v>
      </c>
      <c r="Z18585" s="31">
        <v>44893</v>
      </c>
      <c r="AA18585">
        <v>2</v>
      </c>
    </row>
    <row r="18586" spans="25:27">
      <c r="Y18586">
        <v>620119</v>
      </c>
      <c r="Z18586" s="31">
        <v>44894</v>
      </c>
      <c r="AA18586">
        <v>0</v>
      </c>
    </row>
    <row r="18587" spans="25:27">
      <c r="Y18587">
        <v>620119</v>
      </c>
      <c r="Z18587" s="31">
        <v>44895</v>
      </c>
      <c r="AA18587">
        <v>0</v>
      </c>
    </row>
    <row r="18588" spans="25:27">
      <c r="Y18588">
        <v>620119</v>
      </c>
      <c r="Z18588" s="31">
        <v>44896</v>
      </c>
      <c r="AA18588">
        <v>0</v>
      </c>
    </row>
    <row r="18589" spans="25:27">
      <c r="Y18589">
        <v>620119</v>
      </c>
      <c r="Z18589" s="31">
        <v>44897</v>
      </c>
      <c r="AA18589">
        <v>0</v>
      </c>
    </row>
    <row r="18590" spans="25:27">
      <c r="Y18590">
        <v>620119</v>
      </c>
      <c r="Z18590" s="31">
        <v>44898</v>
      </c>
      <c r="AA18590">
        <v>1</v>
      </c>
    </row>
    <row r="18591" spans="25:27">
      <c r="Y18591">
        <v>620119</v>
      </c>
      <c r="Z18591" s="31">
        <v>44899</v>
      </c>
      <c r="AA18591">
        <v>8</v>
      </c>
    </row>
    <row r="18592" spans="25:27">
      <c r="Y18592">
        <v>620119</v>
      </c>
      <c r="Z18592" s="31">
        <v>44900</v>
      </c>
      <c r="AA18592">
        <v>0</v>
      </c>
    </row>
    <row r="18593" spans="25:27">
      <c r="Y18593">
        <v>620119</v>
      </c>
      <c r="Z18593" s="31">
        <v>44901</v>
      </c>
      <c r="AA18593">
        <v>12</v>
      </c>
    </row>
    <row r="18594" spans="25:27">
      <c r="Y18594">
        <v>620119</v>
      </c>
      <c r="Z18594" s="31">
        <v>44902</v>
      </c>
      <c r="AA18594">
        <v>3</v>
      </c>
    </row>
    <row r="18595" spans="25:27">
      <c r="Y18595">
        <v>620119</v>
      </c>
      <c r="Z18595" s="31">
        <v>44903</v>
      </c>
      <c r="AA18595">
        <v>6</v>
      </c>
    </row>
    <row r="18596" spans="25:27">
      <c r="Y18596">
        <v>620119</v>
      </c>
      <c r="Z18596" s="31">
        <v>44904</v>
      </c>
      <c r="AA18596">
        <v>11</v>
      </c>
    </row>
    <row r="18597" spans="25:27">
      <c r="Y18597">
        <v>620119</v>
      </c>
      <c r="Z18597" s="31">
        <v>44905</v>
      </c>
      <c r="AA18597">
        <v>9</v>
      </c>
    </row>
    <row r="18598" spans="25:27">
      <c r="Y18598">
        <v>620119</v>
      </c>
      <c r="Z18598" s="31">
        <v>44906</v>
      </c>
      <c r="AA18598">
        <v>6</v>
      </c>
    </row>
    <row r="18599" spans="25:27">
      <c r="Y18599">
        <v>620119</v>
      </c>
      <c r="Z18599" s="31">
        <v>44907</v>
      </c>
      <c r="AA18599">
        <v>7</v>
      </c>
    </row>
    <row r="18600" spans="25:27">
      <c r="Y18600">
        <v>620119</v>
      </c>
      <c r="Z18600" s="31">
        <v>44908</v>
      </c>
      <c r="AA18600">
        <v>19</v>
      </c>
    </row>
    <row r="18601" spans="25:27">
      <c r="Y18601">
        <v>620119</v>
      </c>
      <c r="Z18601" s="31">
        <v>44909</v>
      </c>
      <c r="AA18601">
        <v>0</v>
      </c>
    </row>
    <row r="18602" spans="25:27">
      <c r="Y18602">
        <v>620119</v>
      </c>
      <c r="Z18602" s="31">
        <v>44910</v>
      </c>
      <c r="AA18602">
        <v>23</v>
      </c>
    </row>
    <row r="18603" spans="25:27">
      <c r="Y18603">
        <v>620119</v>
      </c>
      <c r="Z18603" s="31">
        <v>44911</v>
      </c>
      <c r="AA18603">
        <v>7</v>
      </c>
    </row>
    <row r="18604" spans="25:27">
      <c r="Y18604">
        <v>620119</v>
      </c>
      <c r="Z18604" s="31">
        <v>44912</v>
      </c>
      <c r="AA18604">
        <v>17</v>
      </c>
    </row>
    <row r="18605" spans="25:27">
      <c r="Y18605">
        <v>620119</v>
      </c>
      <c r="Z18605" s="31">
        <v>44913</v>
      </c>
      <c r="AA18605">
        <v>19</v>
      </c>
    </row>
    <row r="18606" spans="25:27">
      <c r="Y18606">
        <v>620119</v>
      </c>
      <c r="Z18606" s="31">
        <v>44914</v>
      </c>
      <c r="AA18606">
        <v>20</v>
      </c>
    </row>
    <row r="18607" spans="25:27">
      <c r="Y18607">
        <v>620119</v>
      </c>
      <c r="Z18607" s="31">
        <v>44915</v>
      </c>
      <c r="AA18607">
        <v>11</v>
      </c>
    </row>
    <row r="18608" spans="25:27">
      <c r="Y18608">
        <v>620119</v>
      </c>
      <c r="Z18608" s="31">
        <v>44916</v>
      </c>
      <c r="AA18608">
        <v>14</v>
      </c>
    </row>
    <row r="18609" spans="25:27">
      <c r="Y18609">
        <v>620119</v>
      </c>
      <c r="Z18609" s="31">
        <v>44917</v>
      </c>
      <c r="AA18609">
        <v>8</v>
      </c>
    </row>
    <row r="18610" spans="25:27">
      <c r="Y18610">
        <v>620119</v>
      </c>
      <c r="Z18610" s="31">
        <v>44918</v>
      </c>
      <c r="AA18610">
        <v>23</v>
      </c>
    </row>
    <row r="18611" spans="25:27">
      <c r="Y18611">
        <v>620119</v>
      </c>
      <c r="Z18611" s="31">
        <v>44919</v>
      </c>
      <c r="AA18611">
        <v>23</v>
      </c>
    </row>
    <row r="18612" spans="25:27">
      <c r="Y18612">
        <v>620119</v>
      </c>
      <c r="Z18612" s="31">
        <v>44920</v>
      </c>
      <c r="AA18612">
        <v>9</v>
      </c>
    </row>
    <row r="18613" spans="25:27">
      <c r="Y18613">
        <v>620119</v>
      </c>
      <c r="Z18613" s="31">
        <v>44921</v>
      </c>
      <c r="AA18613">
        <v>19</v>
      </c>
    </row>
    <row r="18614" spans="25:27">
      <c r="Y18614">
        <v>620119</v>
      </c>
      <c r="Z18614" s="31">
        <v>44922</v>
      </c>
      <c r="AA18614">
        <v>9</v>
      </c>
    </row>
    <row r="18615" spans="25:27">
      <c r="Y18615">
        <v>620119</v>
      </c>
      <c r="Z18615" s="31">
        <v>44923</v>
      </c>
      <c r="AA18615">
        <v>7</v>
      </c>
    </row>
    <row r="18616" spans="25:27">
      <c r="Y18616">
        <v>620119</v>
      </c>
      <c r="Z18616" s="31">
        <v>44924</v>
      </c>
      <c r="AA18616">
        <v>15</v>
      </c>
    </row>
    <row r="18617" spans="25:27">
      <c r="Y18617">
        <v>620119</v>
      </c>
      <c r="Z18617" s="31">
        <v>44925</v>
      </c>
      <c r="AA18617">
        <v>11</v>
      </c>
    </row>
    <row r="18618" spans="25:27">
      <c r="Y18618">
        <v>620119</v>
      </c>
      <c r="Z18618" s="31">
        <v>44926</v>
      </c>
      <c r="AA18618">
        <v>18</v>
      </c>
    </row>
    <row r="18619" spans="25:27">
      <c r="Y18619">
        <v>620119</v>
      </c>
      <c r="Z18619" s="31">
        <v>44927</v>
      </c>
      <c r="AA18619">
        <v>0</v>
      </c>
    </row>
    <row r="18620" spans="25:27">
      <c r="Y18620">
        <v>620119</v>
      </c>
      <c r="Z18620" s="31">
        <v>44928</v>
      </c>
      <c r="AA18620">
        <v>6</v>
      </c>
    </row>
    <row r="18621" spans="25:27">
      <c r="Y18621">
        <v>620119</v>
      </c>
      <c r="Z18621" s="31">
        <v>44929</v>
      </c>
      <c r="AA18621">
        <v>0</v>
      </c>
    </row>
    <row r="18622" spans="25:27">
      <c r="Y18622">
        <v>620119</v>
      </c>
      <c r="Z18622" s="31">
        <v>44930</v>
      </c>
      <c r="AA18622">
        <v>12</v>
      </c>
    </row>
    <row r="18623" spans="25:27">
      <c r="Y18623">
        <v>620119</v>
      </c>
      <c r="Z18623" s="31">
        <v>44931</v>
      </c>
      <c r="AA18623">
        <v>0</v>
      </c>
    </row>
    <row r="18624" spans="25:27">
      <c r="Y18624">
        <v>620119</v>
      </c>
      <c r="Z18624" s="31">
        <v>44932</v>
      </c>
      <c r="AA18624">
        <v>0</v>
      </c>
    </row>
    <row r="18625" spans="25:27">
      <c r="Y18625">
        <v>620119</v>
      </c>
      <c r="Z18625" s="31">
        <v>44933</v>
      </c>
      <c r="AA18625">
        <v>14</v>
      </c>
    </row>
    <row r="18626" spans="25:27">
      <c r="Y18626">
        <v>620119</v>
      </c>
      <c r="Z18626" s="31">
        <v>44934</v>
      </c>
      <c r="AA18626">
        <v>16</v>
      </c>
    </row>
    <row r="18627" spans="25:27">
      <c r="Y18627">
        <v>620119</v>
      </c>
      <c r="Z18627" s="31">
        <v>44935</v>
      </c>
      <c r="AA18627">
        <v>7</v>
      </c>
    </row>
    <row r="18628" spans="25:27">
      <c r="Y18628">
        <v>620119</v>
      </c>
      <c r="Z18628" s="31">
        <v>44936</v>
      </c>
      <c r="AA18628">
        <v>8</v>
      </c>
    </row>
    <row r="18629" spans="25:27">
      <c r="Y18629">
        <v>620119</v>
      </c>
      <c r="Z18629" s="31">
        <v>44937</v>
      </c>
      <c r="AA18629">
        <v>12</v>
      </c>
    </row>
    <row r="18630" spans="25:27">
      <c r="Y18630">
        <v>620119</v>
      </c>
      <c r="Z18630" s="31">
        <v>44938</v>
      </c>
      <c r="AA18630">
        <v>17</v>
      </c>
    </row>
    <row r="18631" spans="25:27">
      <c r="Y18631">
        <v>620119</v>
      </c>
      <c r="Z18631" s="31">
        <v>44939</v>
      </c>
      <c r="AA18631">
        <v>17</v>
      </c>
    </row>
    <row r="18632" spans="25:27">
      <c r="Y18632">
        <v>620119</v>
      </c>
      <c r="Z18632" s="31">
        <v>44940</v>
      </c>
      <c r="AA18632">
        <v>13</v>
      </c>
    </row>
    <row r="18633" spans="25:27">
      <c r="Y18633">
        <v>620119</v>
      </c>
      <c r="Z18633" s="31">
        <v>44941</v>
      </c>
      <c r="AA18633">
        <v>14</v>
      </c>
    </row>
    <row r="18634" spans="25:27">
      <c r="Y18634">
        <v>620119</v>
      </c>
      <c r="Z18634" s="31">
        <v>44942</v>
      </c>
      <c r="AA18634">
        <v>20</v>
      </c>
    </row>
    <row r="18635" spans="25:27">
      <c r="Y18635">
        <v>620119</v>
      </c>
      <c r="Z18635" s="31">
        <v>44943</v>
      </c>
      <c r="AA18635">
        <v>12</v>
      </c>
    </row>
    <row r="18636" spans="25:27">
      <c r="Y18636">
        <v>620119</v>
      </c>
      <c r="Z18636" s="31">
        <v>44944</v>
      </c>
      <c r="AA18636">
        <v>9</v>
      </c>
    </row>
    <row r="18637" spans="25:27">
      <c r="Y18637">
        <v>620119</v>
      </c>
      <c r="Z18637" s="31">
        <v>44945</v>
      </c>
      <c r="AA18637">
        <v>8</v>
      </c>
    </row>
    <row r="18638" spans="25:27">
      <c r="Y18638">
        <v>620119</v>
      </c>
      <c r="Z18638" s="31">
        <v>44946</v>
      </c>
      <c r="AA18638">
        <v>12</v>
      </c>
    </row>
    <row r="18639" spans="25:27">
      <c r="Y18639">
        <v>620119</v>
      </c>
      <c r="Z18639" s="31">
        <v>44947</v>
      </c>
      <c r="AA18639">
        <v>12</v>
      </c>
    </row>
    <row r="18640" spans="25:27">
      <c r="Y18640">
        <v>620119</v>
      </c>
      <c r="Z18640" s="31">
        <v>44948</v>
      </c>
      <c r="AA18640">
        <v>9</v>
      </c>
    </row>
    <row r="18641" spans="25:27">
      <c r="Y18641">
        <v>620119</v>
      </c>
      <c r="Z18641" s="31">
        <v>44949</v>
      </c>
      <c r="AA18641">
        <v>16</v>
      </c>
    </row>
    <row r="18642" spans="25:27">
      <c r="Y18642">
        <v>620119</v>
      </c>
      <c r="Z18642" s="31">
        <v>44950</v>
      </c>
      <c r="AA18642">
        <v>18</v>
      </c>
    </row>
    <row r="18643" spans="25:27">
      <c r="Y18643">
        <v>620119</v>
      </c>
      <c r="Z18643" s="31">
        <v>44951</v>
      </c>
      <c r="AA18643">
        <v>4</v>
      </c>
    </row>
    <row r="18644" spans="25:27">
      <c r="Y18644">
        <v>620119</v>
      </c>
      <c r="Z18644" s="31">
        <v>44952</v>
      </c>
      <c r="AA18644">
        <v>0</v>
      </c>
    </row>
    <row r="18645" spans="25:27">
      <c r="Y18645">
        <v>620119</v>
      </c>
      <c r="Z18645" s="31">
        <v>44953</v>
      </c>
      <c r="AA18645">
        <v>11</v>
      </c>
    </row>
    <row r="18646" spans="25:27">
      <c r="Y18646">
        <v>620119</v>
      </c>
      <c r="Z18646" s="31">
        <v>44954</v>
      </c>
      <c r="AA18646">
        <v>19</v>
      </c>
    </row>
    <row r="18647" spans="25:27">
      <c r="Y18647">
        <v>620119</v>
      </c>
      <c r="Z18647" s="31">
        <v>44955</v>
      </c>
      <c r="AA18647">
        <v>18</v>
      </c>
    </row>
    <row r="18648" spans="25:27">
      <c r="Y18648">
        <v>620119</v>
      </c>
      <c r="Z18648" s="31">
        <v>44956</v>
      </c>
      <c r="AA18648">
        <v>18</v>
      </c>
    </row>
    <row r="18649" spans="25:27">
      <c r="Y18649">
        <v>620119</v>
      </c>
      <c r="Z18649" s="31">
        <v>44957</v>
      </c>
      <c r="AA18649">
        <v>10</v>
      </c>
    </row>
    <row r="18650" spans="25:27">
      <c r="Y18650">
        <v>620119</v>
      </c>
      <c r="Z18650" s="31">
        <v>44958</v>
      </c>
      <c r="AA18650">
        <v>0</v>
      </c>
    </row>
    <row r="18651" spans="25:27">
      <c r="Y18651">
        <v>620119</v>
      </c>
      <c r="Z18651" s="31">
        <v>44959</v>
      </c>
      <c r="AA18651">
        <v>0</v>
      </c>
    </row>
    <row r="18652" spans="25:27">
      <c r="Y18652">
        <v>620119</v>
      </c>
      <c r="Z18652" s="31">
        <v>44960</v>
      </c>
      <c r="AA18652">
        <v>8</v>
      </c>
    </row>
    <row r="18653" spans="25:27">
      <c r="Y18653">
        <v>620119</v>
      </c>
      <c r="Z18653" s="31">
        <v>44961</v>
      </c>
      <c r="AA18653">
        <v>1</v>
      </c>
    </row>
    <row r="18654" spans="25:27">
      <c r="Y18654">
        <v>620119</v>
      </c>
      <c r="Z18654" s="31">
        <v>44962</v>
      </c>
      <c r="AA18654">
        <v>0</v>
      </c>
    </row>
    <row r="18655" spans="25:27">
      <c r="Y18655">
        <v>620119</v>
      </c>
      <c r="Z18655" s="31">
        <v>44963</v>
      </c>
      <c r="AA18655">
        <v>5</v>
      </c>
    </row>
    <row r="18656" spans="25:27">
      <c r="Y18656">
        <v>620119</v>
      </c>
      <c r="Z18656" s="31">
        <v>44964</v>
      </c>
      <c r="AA18656">
        <v>10</v>
      </c>
    </row>
    <row r="18657" spans="25:27">
      <c r="Y18657">
        <v>620119</v>
      </c>
      <c r="Z18657" s="31">
        <v>44965</v>
      </c>
      <c r="AA18657">
        <v>13</v>
      </c>
    </row>
    <row r="18658" spans="25:27">
      <c r="Y18658">
        <v>620119</v>
      </c>
      <c r="Z18658" s="31">
        <v>44966</v>
      </c>
      <c r="AA18658">
        <v>18</v>
      </c>
    </row>
    <row r="18659" spans="25:27">
      <c r="Y18659">
        <v>620119</v>
      </c>
      <c r="Z18659" s="31">
        <v>44967</v>
      </c>
      <c r="AA18659">
        <v>16</v>
      </c>
    </row>
    <row r="18660" spans="25:27">
      <c r="Y18660">
        <v>620119</v>
      </c>
      <c r="Z18660" s="31">
        <v>44968</v>
      </c>
      <c r="AA18660">
        <v>22</v>
      </c>
    </row>
    <row r="18661" spans="25:27">
      <c r="Y18661">
        <v>620119</v>
      </c>
      <c r="Z18661" s="31">
        <v>44969</v>
      </c>
      <c r="AA18661">
        <v>7</v>
      </c>
    </row>
    <row r="18662" spans="25:27">
      <c r="Y18662">
        <v>620119</v>
      </c>
      <c r="Z18662" s="31">
        <v>44970</v>
      </c>
      <c r="AA18662">
        <v>16</v>
      </c>
    </row>
    <row r="18663" spans="25:27">
      <c r="Y18663">
        <v>620119</v>
      </c>
      <c r="Z18663" s="31">
        <v>44971</v>
      </c>
      <c r="AA18663">
        <v>20</v>
      </c>
    </row>
    <row r="18664" spans="25:27">
      <c r="Y18664">
        <v>620119</v>
      </c>
      <c r="Z18664" s="31">
        <v>44972</v>
      </c>
      <c r="AA18664">
        <v>10</v>
      </c>
    </row>
    <row r="18665" spans="25:27">
      <c r="Y18665">
        <v>620119</v>
      </c>
      <c r="Z18665" s="31">
        <v>44973</v>
      </c>
      <c r="AA18665">
        <v>0</v>
      </c>
    </row>
    <row r="18666" spans="25:27">
      <c r="Y18666">
        <v>620119</v>
      </c>
      <c r="Z18666" s="31">
        <v>44974</v>
      </c>
      <c r="AA18666">
        <v>0</v>
      </c>
    </row>
    <row r="18667" spans="25:27">
      <c r="Y18667">
        <v>620119</v>
      </c>
      <c r="Z18667" s="31">
        <v>44975</v>
      </c>
      <c r="AA18667">
        <v>0</v>
      </c>
    </row>
    <row r="18668" spans="25:27">
      <c r="Y18668">
        <v>620119</v>
      </c>
      <c r="Z18668" s="31">
        <v>44976</v>
      </c>
      <c r="AA18668">
        <v>0</v>
      </c>
    </row>
    <row r="18669" spans="25:27">
      <c r="Y18669">
        <v>620119</v>
      </c>
      <c r="Z18669" s="31">
        <v>44977</v>
      </c>
      <c r="AA18669">
        <v>0</v>
      </c>
    </row>
    <row r="18670" spans="25:27">
      <c r="Y18670">
        <v>620119</v>
      </c>
      <c r="Z18670" s="31">
        <v>44978</v>
      </c>
      <c r="AA18670">
        <v>0</v>
      </c>
    </row>
    <row r="18671" spans="25:27">
      <c r="Y18671">
        <v>620119</v>
      </c>
      <c r="Z18671" s="31">
        <v>44979</v>
      </c>
      <c r="AA18671">
        <v>0</v>
      </c>
    </row>
    <row r="18672" spans="25:27">
      <c r="Y18672">
        <v>620119</v>
      </c>
      <c r="Z18672" s="31">
        <v>44980</v>
      </c>
      <c r="AA18672">
        <v>9</v>
      </c>
    </row>
    <row r="18673" spans="25:27">
      <c r="Y18673">
        <v>620119</v>
      </c>
      <c r="Z18673" s="31">
        <v>44981</v>
      </c>
      <c r="AA18673">
        <v>16</v>
      </c>
    </row>
    <row r="18674" spans="25:27">
      <c r="Y18674">
        <v>620119</v>
      </c>
      <c r="Z18674" s="31">
        <v>44982</v>
      </c>
      <c r="AA18674">
        <v>19</v>
      </c>
    </row>
    <row r="18675" spans="25:27">
      <c r="Y18675">
        <v>620119</v>
      </c>
      <c r="Z18675" s="31">
        <v>44983</v>
      </c>
      <c r="AA18675">
        <v>13</v>
      </c>
    </row>
    <row r="18676" spans="25:27">
      <c r="Y18676">
        <v>620119</v>
      </c>
      <c r="Z18676" s="31">
        <v>44984</v>
      </c>
      <c r="AA18676">
        <v>13</v>
      </c>
    </row>
    <row r="18677" spans="25:27">
      <c r="Y18677">
        <v>620119</v>
      </c>
      <c r="Z18677" s="31">
        <v>44985</v>
      </c>
      <c r="AA18677">
        <v>0</v>
      </c>
    </row>
    <row r="18678" spans="25:27">
      <c r="Y18678">
        <v>620119</v>
      </c>
      <c r="Z18678" s="31">
        <v>44986</v>
      </c>
      <c r="AA18678">
        <v>0</v>
      </c>
    </row>
    <row r="18679" spans="25:27">
      <c r="Y18679">
        <v>620119</v>
      </c>
      <c r="Z18679" s="31">
        <v>44987</v>
      </c>
      <c r="AA18679">
        <v>2</v>
      </c>
    </row>
    <row r="18680" spans="25:27">
      <c r="Y18680">
        <v>620119</v>
      </c>
      <c r="Z18680" s="31">
        <v>44988</v>
      </c>
      <c r="AA18680">
        <v>6</v>
      </c>
    </row>
    <row r="18681" spans="25:27">
      <c r="Y18681">
        <v>620119</v>
      </c>
      <c r="Z18681" s="31">
        <v>44989</v>
      </c>
      <c r="AA18681">
        <v>15</v>
      </c>
    </row>
    <row r="18682" spans="25:27">
      <c r="Y18682">
        <v>620119</v>
      </c>
      <c r="Z18682" s="31">
        <v>44990</v>
      </c>
      <c r="AA18682">
        <v>10</v>
      </c>
    </row>
    <row r="18683" spans="25:27">
      <c r="Y18683">
        <v>620119</v>
      </c>
      <c r="Z18683" s="31">
        <v>44991</v>
      </c>
      <c r="AA18683">
        <v>6</v>
      </c>
    </row>
    <row r="18684" spans="25:27">
      <c r="Y18684">
        <v>620119</v>
      </c>
      <c r="Z18684" s="31">
        <v>44992</v>
      </c>
      <c r="AA18684">
        <v>17</v>
      </c>
    </row>
    <row r="18685" spans="25:27">
      <c r="Y18685">
        <v>620119</v>
      </c>
      <c r="Z18685" s="31">
        <v>44993</v>
      </c>
      <c r="AA18685">
        <v>9</v>
      </c>
    </row>
    <row r="18686" spans="25:27">
      <c r="Y18686">
        <v>620119</v>
      </c>
      <c r="Z18686" s="31">
        <v>44994</v>
      </c>
      <c r="AA18686">
        <v>0</v>
      </c>
    </row>
    <row r="18687" spans="25:27">
      <c r="Y18687">
        <v>620119</v>
      </c>
      <c r="Z18687" s="31">
        <v>44995</v>
      </c>
      <c r="AA18687">
        <v>3</v>
      </c>
    </row>
    <row r="18688" spans="25:27">
      <c r="Y18688">
        <v>620119</v>
      </c>
      <c r="Z18688" s="31">
        <v>44996</v>
      </c>
      <c r="AA18688">
        <v>2</v>
      </c>
    </row>
    <row r="18689" spans="25:27">
      <c r="Y18689">
        <v>620119</v>
      </c>
      <c r="Z18689" s="31">
        <v>44997</v>
      </c>
      <c r="AA18689">
        <v>9</v>
      </c>
    </row>
    <row r="18690" spans="25:27">
      <c r="Y18690">
        <v>620119</v>
      </c>
      <c r="Z18690" s="31">
        <v>44998</v>
      </c>
      <c r="AA18690">
        <v>0</v>
      </c>
    </row>
    <row r="18691" spans="25:27">
      <c r="Y18691">
        <v>620119</v>
      </c>
      <c r="Z18691" s="31">
        <v>44999</v>
      </c>
      <c r="AA18691">
        <v>0</v>
      </c>
    </row>
    <row r="18692" spans="25:27">
      <c r="Y18692">
        <v>620119</v>
      </c>
      <c r="Z18692" s="31">
        <v>45000</v>
      </c>
      <c r="AA18692">
        <v>0</v>
      </c>
    </row>
    <row r="18693" spans="25:27">
      <c r="Y18693">
        <v>620119</v>
      </c>
      <c r="Z18693" s="31">
        <v>45001</v>
      </c>
      <c r="AA18693">
        <v>14</v>
      </c>
    </row>
    <row r="18694" spans="25:27">
      <c r="Y18694">
        <v>620119</v>
      </c>
      <c r="Z18694" s="31">
        <v>45002</v>
      </c>
      <c r="AA18694">
        <v>19</v>
      </c>
    </row>
    <row r="18695" spans="25:27">
      <c r="Y18695">
        <v>620119</v>
      </c>
      <c r="Z18695" s="31">
        <v>45003</v>
      </c>
      <c r="AA18695">
        <v>20</v>
      </c>
    </row>
    <row r="18696" spans="25:27">
      <c r="Y18696">
        <v>620119</v>
      </c>
      <c r="Z18696" s="31">
        <v>45004</v>
      </c>
      <c r="AA18696">
        <v>14</v>
      </c>
    </row>
    <row r="18697" spans="25:27">
      <c r="Y18697">
        <v>620119</v>
      </c>
      <c r="Z18697" s="31">
        <v>45005</v>
      </c>
      <c r="AA18697">
        <v>13</v>
      </c>
    </row>
    <row r="18698" spans="25:27">
      <c r="Y18698">
        <v>620119</v>
      </c>
      <c r="Z18698" s="31">
        <v>45006</v>
      </c>
      <c r="AA18698">
        <v>14</v>
      </c>
    </row>
    <row r="18699" spans="25:27">
      <c r="Y18699">
        <v>620119</v>
      </c>
      <c r="Z18699" s="31">
        <v>45007</v>
      </c>
      <c r="AA18699">
        <v>8</v>
      </c>
    </row>
    <row r="18700" spans="25:27">
      <c r="Y18700">
        <v>620119</v>
      </c>
      <c r="Z18700" s="31">
        <v>45008</v>
      </c>
      <c r="AA18700">
        <v>0</v>
      </c>
    </row>
    <row r="18701" spans="25:27">
      <c r="Y18701">
        <v>620119</v>
      </c>
      <c r="Z18701" s="31">
        <v>45009</v>
      </c>
      <c r="AA18701">
        <v>8</v>
      </c>
    </row>
    <row r="18702" spans="25:27">
      <c r="Y18702">
        <v>620119</v>
      </c>
      <c r="Z18702" s="31">
        <v>45010</v>
      </c>
      <c r="AA18702">
        <v>11</v>
      </c>
    </row>
    <row r="18703" spans="25:27">
      <c r="Y18703">
        <v>620119</v>
      </c>
      <c r="Z18703" s="31">
        <v>45011</v>
      </c>
      <c r="AA18703">
        <v>13</v>
      </c>
    </row>
    <row r="18704" spans="25:27">
      <c r="Y18704">
        <v>620119</v>
      </c>
      <c r="Z18704" s="31">
        <v>45012</v>
      </c>
      <c r="AA18704">
        <v>11</v>
      </c>
    </row>
    <row r="18705" spans="25:27">
      <c r="Y18705">
        <v>620119</v>
      </c>
      <c r="Z18705" s="31">
        <v>45013</v>
      </c>
      <c r="AA18705">
        <v>0</v>
      </c>
    </row>
    <row r="18706" spans="25:27">
      <c r="Y18706">
        <v>620119</v>
      </c>
      <c r="Z18706" s="31">
        <v>45014</v>
      </c>
      <c r="AA18706">
        <v>0</v>
      </c>
    </row>
    <row r="18707" spans="25:27">
      <c r="Y18707">
        <v>620119</v>
      </c>
      <c r="Z18707" s="31">
        <v>45015</v>
      </c>
      <c r="AA18707">
        <v>9</v>
      </c>
    </row>
    <row r="18708" spans="25:27">
      <c r="Y18708">
        <v>620119</v>
      </c>
      <c r="Z18708" s="31">
        <v>45016</v>
      </c>
      <c r="AA18708">
        <v>12</v>
      </c>
    </row>
    <row r="18709" spans="25:27">
      <c r="Y18709">
        <v>620119</v>
      </c>
      <c r="Z18709" s="31">
        <v>45017</v>
      </c>
      <c r="AA18709">
        <v>13</v>
      </c>
    </row>
    <row r="18710" spans="25:27">
      <c r="Y18710">
        <v>620119</v>
      </c>
      <c r="Z18710" s="31">
        <v>45018</v>
      </c>
      <c r="AA18710">
        <v>9</v>
      </c>
    </row>
    <row r="18711" spans="25:27">
      <c r="Y18711">
        <v>620119</v>
      </c>
      <c r="Z18711" s="31">
        <v>45019</v>
      </c>
      <c r="AA18711">
        <v>15</v>
      </c>
    </row>
    <row r="18712" spans="25:27">
      <c r="Y18712">
        <v>620119</v>
      </c>
      <c r="Z18712" s="31">
        <v>45020</v>
      </c>
      <c r="AA18712">
        <v>9</v>
      </c>
    </row>
    <row r="18713" spans="25:27">
      <c r="Y18713">
        <v>620119</v>
      </c>
      <c r="Z18713" s="31">
        <v>45021</v>
      </c>
      <c r="AA18713">
        <v>4</v>
      </c>
    </row>
    <row r="18714" spans="25:27">
      <c r="Y18714">
        <v>620119</v>
      </c>
      <c r="Z18714" s="31">
        <v>45022</v>
      </c>
      <c r="AA18714">
        <v>10</v>
      </c>
    </row>
    <row r="18715" spans="25:27">
      <c r="Y18715">
        <v>620119</v>
      </c>
      <c r="Z18715" s="31">
        <v>45023</v>
      </c>
      <c r="AA18715">
        <v>8</v>
      </c>
    </row>
    <row r="18716" spans="25:27">
      <c r="Y18716">
        <v>620119</v>
      </c>
      <c r="Z18716" s="31">
        <v>45024</v>
      </c>
      <c r="AA18716">
        <v>3</v>
      </c>
    </row>
    <row r="18717" spans="25:27">
      <c r="Y18717">
        <v>620119</v>
      </c>
      <c r="Z18717" s="31">
        <v>45025</v>
      </c>
      <c r="AA18717">
        <v>0</v>
      </c>
    </row>
    <row r="18718" spans="25:27">
      <c r="Y18718">
        <v>620119</v>
      </c>
      <c r="Z18718" s="31">
        <v>45026</v>
      </c>
      <c r="AA18718">
        <v>4</v>
      </c>
    </row>
    <row r="18719" spans="25:27">
      <c r="Y18719">
        <v>620119</v>
      </c>
      <c r="Z18719" s="31">
        <v>45027</v>
      </c>
      <c r="AA18719">
        <v>10</v>
      </c>
    </row>
    <row r="18720" spans="25:27">
      <c r="Y18720">
        <v>620119</v>
      </c>
      <c r="Z18720" s="31">
        <v>45028</v>
      </c>
      <c r="AA18720">
        <v>14</v>
      </c>
    </row>
    <row r="18721" spans="25:27">
      <c r="Y18721">
        <v>620119</v>
      </c>
      <c r="Z18721" s="31">
        <v>45029</v>
      </c>
      <c r="AA18721">
        <v>0</v>
      </c>
    </row>
    <row r="18722" spans="25:27">
      <c r="Y18722">
        <v>620119</v>
      </c>
      <c r="Z18722" s="31">
        <v>45030</v>
      </c>
      <c r="AA18722">
        <v>12</v>
      </c>
    </row>
    <row r="18723" spans="25:27">
      <c r="Y18723">
        <v>620119</v>
      </c>
      <c r="Z18723" s="31">
        <v>45031</v>
      </c>
      <c r="AA18723">
        <v>0</v>
      </c>
    </row>
    <row r="18724" spans="25:27">
      <c r="Y18724">
        <v>620119</v>
      </c>
      <c r="Z18724" s="31">
        <v>45032</v>
      </c>
      <c r="AA18724">
        <v>0</v>
      </c>
    </row>
    <row r="18725" spans="25:27">
      <c r="Y18725">
        <v>620119</v>
      </c>
      <c r="Z18725" s="31">
        <v>45033</v>
      </c>
      <c r="AA18725">
        <v>0</v>
      </c>
    </row>
    <row r="18726" spans="25:27">
      <c r="Y18726">
        <v>620119</v>
      </c>
      <c r="Z18726" s="31">
        <v>45034</v>
      </c>
      <c r="AA18726">
        <v>0</v>
      </c>
    </row>
    <row r="18727" spans="25:27">
      <c r="Y18727">
        <v>620119</v>
      </c>
      <c r="Z18727" s="31">
        <v>45035</v>
      </c>
      <c r="AA18727">
        <v>0</v>
      </c>
    </row>
    <row r="18728" spans="25:27">
      <c r="Y18728">
        <v>620119</v>
      </c>
      <c r="Z18728" s="31">
        <v>45036</v>
      </c>
      <c r="AA18728">
        <v>18</v>
      </c>
    </row>
    <row r="18729" spans="25:27">
      <c r="Y18729">
        <v>620119</v>
      </c>
      <c r="Z18729" s="31">
        <v>45037</v>
      </c>
      <c r="AA18729">
        <v>15</v>
      </c>
    </row>
    <row r="18730" spans="25:27">
      <c r="Y18730">
        <v>620119</v>
      </c>
      <c r="Z18730" s="31">
        <v>45038</v>
      </c>
      <c r="AA18730">
        <v>10</v>
      </c>
    </row>
    <row r="18731" spans="25:27">
      <c r="Y18731">
        <v>620119</v>
      </c>
      <c r="Z18731" s="31">
        <v>45039</v>
      </c>
      <c r="AA18731">
        <v>16</v>
      </c>
    </row>
    <row r="18732" spans="25:27">
      <c r="Y18732">
        <v>620119</v>
      </c>
      <c r="Z18732" s="31">
        <v>45040</v>
      </c>
      <c r="AA18732">
        <v>4</v>
      </c>
    </row>
    <row r="18733" spans="25:27">
      <c r="Y18733">
        <v>620119</v>
      </c>
      <c r="Z18733" s="31">
        <v>45041</v>
      </c>
      <c r="AA18733">
        <v>0</v>
      </c>
    </row>
    <row r="18734" spans="25:27">
      <c r="Y18734">
        <v>620119</v>
      </c>
      <c r="Z18734" s="31">
        <v>45042</v>
      </c>
      <c r="AA18734">
        <v>0</v>
      </c>
    </row>
    <row r="18735" spans="25:27">
      <c r="Y18735">
        <v>620119</v>
      </c>
      <c r="Z18735" s="31">
        <v>45043</v>
      </c>
      <c r="AA18735">
        <v>0</v>
      </c>
    </row>
    <row r="18736" spans="25:27">
      <c r="Y18736">
        <v>620119</v>
      </c>
      <c r="Z18736" s="31">
        <v>45044</v>
      </c>
      <c r="AA18736">
        <v>0</v>
      </c>
    </row>
    <row r="18737" spans="25:27">
      <c r="Y18737">
        <v>620119</v>
      </c>
      <c r="Z18737" s="31">
        <v>45045</v>
      </c>
      <c r="AA18737">
        <v>0</v>
      </c>
    </row>
    <row r="18738" spans="25:27">
      <c r="Y18738">
        <v>620119</v>
      </c>
      <c r="Z18738" s="31">
        <v>45046</v>
      </c>
      <c r="AA18738">
        <v>0</v>
      </c>
    </row>
    <row r="18739" spans="25:27">
      <c r="Y18739">
        <v>620119</v>
      </c>
      <c r="Z18739" s="31">
        <v>45047</v>
      </c>
      <c r="AA18739">
        <v>0</v>
      </c>
    </row>
    <row r="18740" spans="25:27">
      <c r="Y18740">
        <v>620119</v>
      </c>
      <c r="Z18740" s="31">
        <v>45048</v>
      </c>
      <c r="AA18740">
        <v>0</v>
      </c>
    </row>
    <row r="18741" spans="25:27">
      <c r="Y18741">
        <v>620119</v>
      </c>
      <c r="Z18741" s="31">
        <v>45049</v>
      </c>
      <c r="AA18741">
        <v>11</v>
      </c>
    </row>
    <row r="18742" spans="25:27">
      <c r="Y18742">
        <v>620119</v>
      </c>
      <c r="Z18742" s="31">
        <v>45050</v>
      </c>
      <c r="AA18742">
        <v>9</v>
      </c>
    </row>
    <row r="18743" spans="25:27">
      <c r="Y18743">
        <v>620119</v>
      </c>
      <c r="Z18743" s="31">
        <v>45051</v>
      </c>
      <c r="AA18743">
        <v>7</v>
      </c>
    </row>
    <row r="18744" spans="25:27">
      <c r="Y18744">
        <v>620119</v>
      </c>
      <c r="Z18744" s="31">
        <v>45052</v>
      </c>
      <c r="AA18744">
        <v>12</v>
      </c>
    </row>
    <row r="18745" spans="25:27">
      <c r="Y18745">
        <v>620119</v>
      </c>
      <c r="Z18745" s="31">
        <v>45053</v>
      </c>
      <c r="AA18745">
        <v>10</v>
      </c>
    </row>
    <row r="18746" spans="25:27">
      <c r="Y18746">
        <v>620119</v>
      </c>
      <c r="Z18746" s="31">
        <v>45054</v>
      </c>
      <c r="AA18746">
        <v>14</v>
      </c>
    </row>
    <row r="18747" spans="25:27">
      <c r="Y18747">
        <v>620119</v>
      </c>
      <c r="Z18747" s="31">
        <v>45055</v>
      </c>
      <c r="AA18747">
        <v>0</v>
      </c>
    </row>
    <row r="18748" spans="25:27">
      <c r="Y18748">
        <v>620119</v>
      </c>
      <c r="Z18748" s="31">
        <v>45056</v>
      </c>
      <c r="AA18748">
        <v>10</v>
      </c>
    </row>
    <row r="18749" spans="25:27">
      <c r="Y18749">
        <v>620119</v>
      </c>
      <c r="Z18749" s="31">
        <v>45057</v>
      </c>
      <c r="AA18749">
        <v>19</v>
      </c>
    </row>
    <row r="18750" spans="25:27">
      <c r="Y18750">
        <v>620119</v>
      </c>
      <c r="Z18750" s="31">
        <v>45058</v>
      </c>
      <c r="AA18750">
        <v>0</v>
      </c>
    </row>
    <row r="18751" spans="25:27">
      <c r="Y18751">
        <v>620119</v>
      </c>
      <c r="Z18751" s="31">
        <v>45059</v>
      </c>
      <c r="AA18751">
        <v>0</v>
      </c>
    </row>
    <row r="18752" spans="25:27">
      <c r="Y18752">
        <v>620119</v>
      </c>
      <c r="Z18752" s="31">
        <v>45060</v>
      </c>
      <c r="AA18752">
        <v>8</v>
      </c>
    </row>
    <row r="18753" spans="25:27">
      <c r="Y18753">
        <v>620119</v>
      </c>
      <c r="Z18753" s="31">
        <v>45061</v>
      </c>
      <c r="AA18753">
        <v>0</v>
      </c>
    </row>
    <row r="18754" spans="25:27">
      <c r="Y18754">
        <v>620119</v>
      </c>
      <c r="Z18754" s="31">
        <v>45062</v>
      </c>
      <c r="AA18754">
        <v>6</v>
      </c>
    </row>
    <row r="18755" spans="25:27">
      <c r="Y18755">
        <v>620119</v>
      </c>
      <c r="Z18755" s="31">
        <v>45063</v>
      </c>
      <c r="AA18755">
        <v>7</v>
      </c>
    </row>
    <row r="18756" spans="25:27">
      <c r="Y18756">
        <v>620119</v>
      </c>
      <c r="Z18756" s="31">
        <v>45064</v>
      </c>
      <c r="AA18756">
        <v>20</v>
      </c>
    </row>
    <row r="18757" spans="25:27">
      <c r="Y18757">
        <v>620119</v>
      </c>
      <c r="Z18757" s="31">
        <v>45065</v>
      </c>
      <c r="AA18757">
        <v>8</v>
      </c>
    </row>
    <row r="18758" spans="25:27">
      <c r="Y18758">
        <v>620119</v>
      </c>
      <c r="Z18758" s="31">
        <v>45066</v>
      </c>
      <c r="AA18758">
        <v>15</v>
      </c>
    </row>
    <row r="18759" spans="25:27">
      <c r="Y18759">
        <v>620119</v>
      </c>
      <c r="Z18759" s="31">
        <v>45067</v>
      </c>
      <c r="AA18759">
        <v>12</v>
      </c>
    </row>
    <row r="18760" spans="25:27">
      <c r="Y18760">
        <v>620119</v>
      </c>
      <c r="Z18760" s="31">
        <v>45068</v>
      </c>
      <c r="AA18760">
        <v>17</v>
      </c>
    </row>
    <row r="18761" spans="25:27">
      <c r="Y18761">
        <v>620119</v>
      </c>
      <c r="Z18761" s="31">
        <v>45069</v>
      </c>
      <c r="AA18761">
        <v>1</v>
      </c>
    </row>
    <row r="18762" spans="25:27">
      <c r="Y18762">
        <v>620119</v>
      </c>
      <c r="Z18762" s="31">
        <v>45070</v>
      </c>
      <c r="AA18762">
        <v>0</v>
      </c>
    </row>
    <row r="18763" spans="25:27">
      <c r="Y18763">
        <v>620119</v>
      </c>
      <c r="Z18763" s="31">
        <v>45071</v>
      </c>
      <c r="AA18763">
        <v>0</v>
      </c>
    </row>
    <row r="18764" spans="25:27">
      <c r="Y18764">
        <v>620119</v>
      </c>
      <c r="Z18764" s="31">
        <v>45072</v>
      </c>
      <c r="AA18764">
        <v>9</v>
      </c>
    </row>
    <row r="18765" spans="25:27">
      <c r="Y18765">
        <v>620119</v>
      </c>
      <c r="Z18765" s="31">
        <v>45073</v>
      </c>
      <c r="AA18765">
        <v>2</v>
      </c>
    </row>
    <row r="18766" spans="25:27">
      <c r="Y18766">
        <v>620119</v>
      </c>
      <c r="Z18766" s="31">
        <v>45074</v>
      </c>
      <c r="AA18766">
        <v>20</v>
      </c>
    </row>
    <row r="18767" spans="25:27">
      <c r="Y18767">
        <v>620119</v>
      </c>
      <c r="Z18767" s="31">
        <v>45075</v>
      </c>
      <c r="AA18767">
        <v>16</v>
      </c>
    </row>
    <row r="18768" spans="25:27">
      <c r="Y18768">
        <v>620119</v>
      </c>
      <c r="Z18768" s="31">
        <v>45076</v>
      </c>
      <c r="AA18768">
        <v>4</v>
      </c>
    </row>
    <row r="18769" spans="25:27">
      <c r="Y18769">
        <v>620119</v>
      </c>
      <c r="Z18769" s="31">
        <v>45077</v>
      </c>
      <c r="AA18769">
        <v>15</v>
      </c>
    </row>
    <row r="18770" spans="25:27">
      <c r="Y18770">
        <v>620119</v>
      </c>
      <c r="Z18770" s="31">
        <v>45078</v>
      </c>
      <c r="AA18770">
        <v>0</v>
      </c>
    </row>
    <row r="18771" spans="25:27">
      <c r="Y18771">
        <v>620119</v>
      </c>
      <c r="Z18771" s="31">
        <v>45079</v>
      </c>
      <c r="AA18771">
        <v>0</v>
      </c>
    </row>
    <row r="18772" spans="25:27">
      <c r="Y18772">
        <v>620119</v>
      </c>
      <c r="Z18772" s="31">
        <v>45080</v>
      </c>
      <c r="AA18772">
        <v>0</v>
      </c>
    </row>
    <row r="18773" spans="25:27">
      <c r="Y18773">
        <v>620119</v>
      </c>
      <c r="Z18773" s="31">
        <v>45081</v>
      </c>
      <c r="AA18773">
        <v>11</v>
      </c>
    </row>
    <row r="18774" spans="25:27">
      <c r="Y18774">
        <v>620119</v>
      </c>
      <c r="Z18774" s="31">
        <v>45082</v>
      </c>
      <c r="AA18774">
        <v>12</v>
      </c>
    </row>
    <row r="18775" spans="25:27">
      <c r="Y18775">
        <v>620119</v>
      </c>
      <c r="Z18775" s="31">
        <v>45083</v>
      </c>
      <c r="AA18775">
        <v>0</v>
      </c>
    </row>
    <row r="18776" spans="25:27">
      <c r="Y18776">
        <v>620119</v>
      </c>
      <c r="Z18776" s="31">
        <v>45084</v>
      </c>
      <c r="AA18776">
        <v>15</v>
      </c>
    </row>
    <row r="18777" spans="25:27">
      <c r="Y18777">
        <v>620119</v>
      </c>
      <c r="Z18777" s="31">
        <v>45085</v>
      </c>
      <c r="AA18777">
        <v>0</v>
      </c>
    </row>
    <row r="18778" spans="25:27">
      <c r="Y18778">
        <v>620119</v>
      </c>
      <c r="Z18778" s="31">
        <v>45086</v>
      </c>
      <c r="AA18778">
        <v>5</v>
      </c>
    </row>
    <row r="18779" spans="25:27">
      <c r="Y18779">
        <v>620119</v>
      </c>
      <c r="Z18779" s="31">
        <v>45087</v>
      </c>
      <c r="AA18779">
        <v>6</v>
      </c>
    </row>
    <row r="18780" spans="25:27">
      <c r="Y18780">
        <v>620119</v>
      </c>
      <c r="Z18780" s="31">
        <v>45088</v>
      </c>
      <c r="AA18780">
        <v>12</v>
      </c>
    </row>
    <row r="18781" spans="25:27">
      <c r="Y18781">
        <v>620119</v>
      </c>
      <c r="Z18781" s="31">
        <v>45089</v>
      </c>
      <c r="AA18781">
        <v>20</v>
      </c>
    </row>
    <row r="18782" spans="25:27">
      <c r="Y18782">
        <v>620119</v>
      </c>
      <c r="Z18782" s="31">
        <v>45090</v>
      </c>
      <c r="AA18782">
        <v>21</v>
      </c>
    </row>
    <row r="18783" spans="25:27">
      <c r="Y18783">
        <v>620119</v>
      </c>
      <c r="Z18783" s="31">
        <v>45091</v>
      </c>
      <c r="AA18783">
        <v>17</v>
      </c>
    </row>
    <row r="18784" spans="25:27">
      <c r="Y18784">
        <v>620119</v>
      </c>
      <c r="Z18784" s="31">
        <v>45092</v>
      </c>
      <c r="AA18784">
        <v>0</v>
      </c>
    </row>
    <row r="18785" spans="25:27">
      <c r="Y18785">
        <v>620119</v>
      </c>
      <c r="Z18785" s="31">
        <v>45093</v>
      </c>
      <c r="AA18785">
        <v>0</v>
      </c>
    </row>
    <row r="18786" spans="25:27">
      <c r="Y18786">
        <v>620119</v>
      </c>
      <c r="Z18786" s="31">
        <v>45094</v>
      </c>
      <c r="AA18786">
        <v>0</v>
      </c>
    </row>
    <row r="18787" spans="25:27">
      <c r="Y18787">
        <v>620119</v>
      </c>
      <c r="Z18787" s="31">
        <v>45095</v>
      </c>
      <c r="AA18787">
        <v>9</v>
      </c>
    </row>
    <row r="18788" spans="25:27">
      <c r="Y18788">
        <v>620119</v>
      </c>
      <c r="Z18788" s="31">
        <v>45096</v>
      </c>
      <c r="AA18788">
        <v>8</v>
      </c>
    </row>
    <row r="18789" spans="25:27">
      <c r="Y18789">
        <v>620119</v>
      </c>
      <c r="Z18789" s="31">
        <v>45097</v>
      </c>
      <c r="AA18789">
        <v>19</v>
      </c>
    </row>
    <row r="18790" spans="25:27">
      <c r="Y18790">
        <v>620119</v>
      </c>
      <c r="Z18790" s="31">
        <v>45098</v>
      </c>
      <c r="AA18790">
        <v>19</v>
      </c>
    </row>
    <row r="18791" spans="25:27">
      <c r="Y18791">
        <v>620119</v>
      </c>
      <c r="Z18791" s="31">
        <v>45099</v>
      </c>
      <c r="AA18791">
        <v>14</v>
      </c>
    </row>
    <row r="18792" spans="25:27">
      <c r="Y18792">
        <v>620119</v>
      </c>
      <c r="Z18792" s="31">
        <v>45100</v>
      </c>
      <c r="AA18792">
        <v>0</v>
      </c>
    </row>
    <row r="18793" spans="25:27">
      <c r="Y18793">
        <v>620119</v>
      </c>
      <c r="Z18793" s="31">
        <v>45101</v>
      </c>
      <c r="AA18793">
        <v>0</v>
      </c>
    </row>
    <row r="18794" spans="25:27">
      <c r="Y18794">
        <v>620119</v>
      </c>
      <c r="Z18794" s="31">
        <v>45102</v>
      </c>
      <c r="AA18794">
        <v>2</v>
      </c>
    </row>
    <row r="18795" spans="25:27">
      <c r="Y18795">
        <v>620119</v>
      </c>
      <c r="Z18795" s="31">
        <v>45103</v>
      </c>
      <c r="AA18795">
        <v>0</v>
      </c>
    </row>
    <row r="18796" spans="25:27">
      <c r="Y18796">
        <v>620119</v>
      </c>
      <c r="Z18796" s="31">
        <v>45104</v>
      </c>
      <c r="AA18796">
        <v>0</v>
      </c>
    </row>
    <row r="18797" spans="25:27">
      <c r="Y18797">
        <v>620119</v>
      </c>
      <c r="Z18797" s="31">
        <v>45105</v>
      </c>
      <c r="AA18797">
        <v>14</v>
      </c>
    </row>
    <row r="18798" spans="25:27">
      <c r="Y18798">
        <v>620119</v>
      </c>
      <c r="Z18798" s="31">
        <v>45106</v>
      </c>
      <c r="AA18798">
        <v>0</v>
      </c>
    </row>
    <row r="18799" spans="25:27">
      <c r="Y18799">
        <v>620119</v>
      </c>
      <c r="Z18799" s="31">
        <v>45107</v>
      </c>
      <c r="AA18799">
        <v>0</v>
      </c>
    </row>
    <row r="18800" spans="25:27">
      <c r="Y18800">
        <v>620119</v>
      </c>
      <c r="Z18800" s="31">
        <v>45108</v>
      </c>
      <c r="AA18800">
        <v>19</v>
      </c>
    </row>
    <row r="18801" spans="25:27">
      <c r="Y18801">
        <v>620119</v>
      </c>
      <c r="Z18801" s="31">
        <v>45109</v>
      </c>
      <c r="AA18801">
        <v>0</v>
      </c>
    </row>
    <row r="18802" spans="25:27">
      <c r="Y18802">
        <v>620119</v>
      </c>
      <c r="Z18802" s="31">
        <v>45110</v>
      </c>
      <c r="AA18802">
        <v>0</v>
      </c>
    </row>
    <row r="18803" spans="25:27">
      <c r="Y18803">
        <v>620119</v>
      </c>
      <c r="Z18803" s="31">
        <v>45111</v>
      </c>
      <c r="AA18803">
        <v>0</v>
      </c>
    </row>
    <row r="18804" spans="25:27">
      <c r="Y18804">
        <v>620119</v>
      </c>
      <c r="Z18804" s="31">
        <v>45112</v>
      </c>
      <c r="AA18804">
        <v>14</v>
      </c>
    </row>
    <row r="18805" spans="25:27">
      <c r="Y18805">
        <v>620119</v>
      </c>
      <c r="Z18805" s="31">
        <v>45113</v>
      </c>
      <c r="AA18805">
        <v>0</v>
      </c>
    </row>
    <row r="18806" spans="25:27">
      <c r="Y18806">
        <v>620119</v>
      </c>
      <c r="Z18806" s="31">
        <v>45114</v>
      </c>
      <c r="AA18806">
        <v>0</v>
      </c>
    </row>
    <row r="18807" spans="25:27">
      <c r="Y18807">
        <v>620119</v>
      </c>
      <c r="Z18807" s="31">
        <v>45115</v>
      </c>
      <c r="AA18807">
        <v>0</v>
      </c>
    </row>
    <row r="18808" spans="25:27">
      <c r="Y18808">
        <v>620119</v>
      </c>
      <c r="Z18808" s="31">
        <v>45116</v>
      </c>
      <c r="AA18808">
        <v>0</v>
      </c>
    </row>
    <row r="18809" spans="25:27">
      <c r="Y18809">
        <v>620119</v>
      </c>
      <c r="Z18809" s="31">
        <v>45117</v>
      </c>
      <c r="AA18809">
        <v>0</v>
      </c>
    </row>
    <row r="18810" spans="25:27">
      <c r="Y18810">
        <v>620119</v>
      </c>
      <c r="Z18810" s="31">
        <v>45118</v>
      </c>
      <c r="AA18810">
        <v>5</v>
      </c>
    </row>
    <row r="18811" spans="25:27">
      <c r="Y18811">
        <v>620119</v>
      </c>
      <c r="Z18811" s="31">
        <v>45119</v>
      </c>
      <c r="AA18811">
        <v>0</v>
      </c>
    </row>
    <row r="18812" spans="25:27">
      <c r="Y18812">
        <v>620119</v>
      </c>
      <c r="Z18812" s="31">
        <v>45120</v>
      </c>
      <c r="AA18812">
        <v>9</v>
      </c>
    </row>
    <row r="18813" spans="25:27">
      <c r="Y18813">
        <v>620119</v>
      </c>
      <c r="Z18813" s="31">
        <v>45121</v>
      </c>
      <c r="AA18813">
        <v>4</v>
      </c>
    </row>
    <row r="18814" spans="25:27">
      <c r="Y18814">
        <v>620119</v>
      </c>
      <c r="Z18814" s="31">
        <v>45122</v>
      </c>
      <c r="AA18814">
        <v>0</v>
      </c>
    </row>
    <row r="18815" spans="25:27">
      <c r="Y18815">
        <v>620119</v>
      </c>
      <c r="Z18815" s="31">
        <v>45123</v>
      </c>
      <c r="AA18815">
        <v>14</v>
      </c>
    </row>
    <row r="18816" spans="25:27">
      <c r="Y18816">
        <v>620119</v>
      </c>
      <c r="Z18816" s="31">
        <v>45124</v>
      </c>
      <c r="AA18816">
        <v>0</v>
      </c>
    </row>
    <row r="18817" spans="25:27">
      <c r="Y18817">
        <v>620119</v>
      </c>
      <c r="Z18817" s="31">
        <v>45125</v>
      </c>
      <c r="AA18817">
        <v>0</v>
      </c>
    </row>
    <row r="18818" spans="25:27">
      <c r="Y18818">
        <v>620119</v>
      </c>
      <c r="Z18818" s="31">
        <v>45126</v>
      </c>
      <c r="AA18818">
        <v>0</v>
      </c>
    </row>
    <row r="18819" spans="25:27">
      <c r="Y18819">
        <v>620119</v>
      </c>
      <c r="Z18819" s="31">
        <v>45127</v>
      </c>
      <c r="AA18819">
        <v>0</v>
      </c>
    </row>
    <row r="18820" spans="25:27">
      <c r="Y18820">
        <v>620119</v>
      </c>
      <c r="Z18820" s="31">
        <v>45128</v>
      </c>
      <c r="AA18820">
        <v>0</v>
      </c>
    </row>
    <row r="18821" spans="25:27">
      <c r="Y18821">
        <v>620119</v>
      </c>
      <c r="Z18821" s="31">
        <v>45129</v>
      </c>
      <c r="AA18821">
        <v>0</v>
      </c>
    </row>
    <row r="18822" spans="25:27">
      <c r="Y18822">
        <v>620119</v>
      </c>
      <c r="Z18822" s="31">
        <v>45130</v>
      </c>
      <c r="AA18822">
        <v>0</v>
      </c>
    </row>
    <row r="18823" spans="25:27">
      <c r="Y18823">
        <v>620119</v>
      </c>
      <c r="Z18823" s="31">
        <v>45131</v>
      </c>
      <c r="AA18823">
        <v>0</v>
      </c>
    </row>
    <row r="18824" spans="25:27">
      <c r="Y18824">
        <v>620119</v>
      </c>
      <c r="Z18824" s="31">
        <v>45132</v>
      </c>
      <c r="AA18824">
        <v>0</v>
      </c>
    </row>
    <row r="18825" spans="25:27">
      <c r="Y18825">
        <v>620119</v>
      </c>
      <c r="Z18825" s="31">
        <v>45133</v>
      </c>
      <c r="AA18825">
        <v>0</v>
      </c>
    </row>
    <row r="18826" spans="25:27">
      <c r="Y18826">
        <v>620119</v>
      </c>
      <c r="Z18826" s="31">
        <v>45134</v>
      </c>
      <c r="AA18826">
        <v>0</v>
      </c>
    </row>
    <row r="18827" spans="25:27">
      <c r="Y18827">
        <v>620119</v>
      </c>
      <c r="Z18827" s="31">
        <v>45135</v>
      </c>
      <c r="AA18827">
        <v>12</v>
      </c>
    </row>
    <row r="18828" spans="25:27">
      <c r="Y18828">
        <v>620119</v>
      </c>
      <c r="Z18828" s="31">
        <v>45136</v>
      </c>
      <c r="AA18828">
        <v>0</v>
      </c>
    </row>
    <row r="18829" spans="25:27">
      <c r="Y18829">
        <v>620119</v>
      </c>
      <c r="Z18829" s="31">
        <v>45137</v>
      </c>
      <c r="AA18829">
        <v>0</v>
      </c>
    </row>
    <row r="18830" spans="25:27">
      <c r="Y18830">
        <v>620119</v>
      </c>
      <c r="Z18830" s="31">
        <v>45138</v>
      </c>
      <c r="AA18830">
        <v>0</v>
      </c>
    </row>
    <row r="18831" spans="25:27">
      <c r="Y18831">
        <v>620119</v>
      </c>
      <c r="Z18831" s="31">
        <v>45139</v>
      </c>
      <c r="AA18831">
        <v>0</v>
      </c>
    </row>
    <row r="18832" spans="25:27">
      <c r="Y18832">
        <v>620119</v>
      </c>
      <c r="Z18832" s="31">
        <v>45140</v>
      </c>
      <c r="AA18832">
        <v>0</v>
      </c>
    </row>
    <row r="18833" spans="25:27">
      <c r="Y18833">
        <v>620119</v>
      </c>
      <c r="Z18833" s="31">
        <v>45141</v>
      </c>
      <c r="AA18833">
        <v>6</v>
      </c>
    </row>
    <row r="18834" spans="25:27">
      <c r="Y18834">
        <v>620119</v>
      </c>
      <c r="Z18834" s="31">
        <v>45142</v>
      </c>
      <c r="AA18834">
        <v>0</v>
      </c>
    </row>
    <row r="18835" spans="25:27">
      <c r="Y18835">
        <v>620119</v>
      </c>
      <c r="Z18835" s="31">
        <v>45143</v>
      </c>
      <c r="AA18835">
        <v>0</v>
      </c>
    </row>
    <row r="18836" spans="25:27">
      <c r="Y18836">
        <v>620119</v>
      </c>
      <c r="Z18836" s="31">
        <v>45144</v>
      </c>
      <c r="AA18836">
        <v>10</v>
      </c>
    </row>
    <row r="18837" spans="25:27">
      <c r="Y18837">
        <v>620119</v>
      </c>
      <c r="Z18837" s="31">
        <v>45145</v>
      </c>
      <c r="AA18837">
        <v>9</v>
      </c>
    </row>
    <row r="18838" spans="25:27">
      <c r="Y18838">
        <v>620119</v>
      </c>
      <c r="Z18838" s="31">
        <v>45146</v>
      </c>
      <c r="AA18838">
        <v>12</v>
      </c>
    </row>
    <row r="18839" spans="25:27">
      <c r="Y18839">
        <v>620119</v>
      </c>
      <c r="Z18839" s="31">
        <v>45147</v>
      </c>
      <c r="AA18839">
        <v>3</v>
      </c>
    </row>
    <row r="18840" spans="25:27">
      <c r="Y18840">
        <v>620119</v>
      </c>
      <c r="Z18840" s="31">
        <v>45148</v>
      </c>
      <c r="AA18840">
        <v>16</v>
      </c>
    </row>
    <row r="18841" spans="25:27">
      <c r="Y18841">
        <v>620119</v>
      </c>
      <c r="Z18841" s="31">
        <v>45149</v>
      </c>
      <c r="AA18841">
        <v>0</v>
      </c>
    </row>
    <row r="18842" spans="25:27">
      <c r="Y18842">
        <v>620119</v>
      </c>
      <c r="Z18842" s="31">
        <v>45150</v>
      </c>
      <c r="AA18842">
        <v>1</v>
      </c>
    </row>
    <row r="18843" spans="25:27">
      <c r="Y18843">
        <v>620119</v>
      </c>
      <c r="Z18843" s="31">
        <v>45151</v>
      </c>
      <c r="AA18843">
        <v>7</v>
      </c>
    </row>
    <row r="18844" spans="25:27">
      <c r="Y18844">
        <v>620119</v>
      </c>
      <c r="Z18844" s="31">
        <v>45152</v>
      </c>
      <c r="AA18844">
        <v>14</v>
      </c>
    </row>
    <row r="18845" spans="25:27">
      <c r="Y18845">
        <v>620119</v>
      </c>
      <c r="Z18845" s="31">
        <v>45153</v>
      </c>
      <c r="AA18845">
        <v>19</v>
      </c>
    </row>
    <row r="18846" spans="25:27">
      <c r="Y18846">
        <v>620119</v>
      </c>
      <c r="Z18846" s="31">
        <v>45154</v>
      </c>
      <c r="AA18846">
        <v>14</v>
      </c>
    </row>
    <row r="18847" spans="25:27">
      <c r="Y18847">
        <v>620119</v>
      </c>
      <c r="Z18847" s="31">
        <v>45155</v>
      </c>
      <c r="AA18847">
        <v>7</v>
      </c>
    </row>
    <row r="18848" spans="25:27">
      <c r="Y18848">
        <v>620119</v>
      </c>
      <c r="Z18848" s="31">
        <v>45156</v>
      </c>
      <c r="AA18848">
        <v>16</v>
      </c>
    </row>
    <row r="18849" spans="25:27">
      <c r="Y18849">
        <v>620119</v>
      </c>
      <c r="Z18849" s="31">
        <v>45157</v>
      </c>
      <c r="AA18849">
        <v>0</v>
      </c>
    </row>
    <row r="18850" spans="25:27">
      <c r="Y18850">
        <v>620119</v>
      </c>
      <c r="Z18850" s="31">
        <v>45158</v>
      </c>
      <c r="AA18850">
        <v>0</v>
      </c>
    </row>
    <row r="18851" spans="25:27">
      <c r="Y18851">
        <v>620119</v>
      </c>
      <c r="Z18851" s="31">
        <v>45159</v>
      </c>
      <c r="AA18851">
        <v>0</v>
      </c>
    </row>
    <row r="18852" spans="25:27">
      <c r="Y18852">
        <v>620119</v>
      </c>
      <c r="Z18852" s="31">
        <v>45160</v>
      </c>
      <c r="AA18852">
        <v>7</v>
      </c>
    </row>
    <row r="18853" spans="25:27">
      <c r="Y18853">
        <v>620119</v>
      </c>
      <c r="Z18853" s="31">
        <v>45161</v>
      </c>
      <c r="AA18853">
        <v>4</v>
      </c>
    </row>
    <row r="18854" spans="25:27">
      <c r="Y18854">
        <v>620119</v>
      </c>
      <c r="Z18854" s="31">
        <v>45162</v>
      </c>
      <c r="AA18854">
        <v>5</v>
      </c>
    </row>
    <row r="18855" spans="25:27">
      <c r="Y18855">
        <v>620119</v>
      </c>
      <c r="Z18855" s="31">
        <v>45163</v>
      </c>
      <c r="AA18855">
        <v>7</v>
      </c>
    </row>
    <row r="18856" spans="25:27">
      <c r="Y18856">
        <v>620119</v>
      </c>
      <c r="Z18856" s="31">
        <v>45164</v>
      </c>
      <c r="AA18856">
        <v>0</v>
      </c>
    </row>
    <row r="18857" spans="25:27">
      <c r="Y18857">
        <v>620119</v>
      </c>
      <c r="Z18857" s="31">
        <v>45165</v>
      </c>
      <c r="AA18857">
        <v>0</v>
      </c>
    </row>
    <row r="18858" spans="25:27">
      <c r="Y18858">
        <v>620119</v>
      </c>
      <c r="Z18858" s="31">
        <v>45166</v>
      </c>
      <c r="AA18858">
        <v>6</v>
      </c>
    </row>
    <row r="18859" spans="25:27">
      <c r="Y18859">
        <v>620119</v>
      </c>
      <c r="Z18859" s="31">
        <v>45167</v>
      </c>
      <c r="AA18859">
        <v>0</v>
      </c>
    </row>
    <row r="18860" spans="25:27">
      <c r="Y18860">
        <v>620119</v>
      </c>
      <c r="Z18860" s="31">
        <v>45168</v>
      </c>
      <c r="AA18860">
        <v>0</v>
      </c>
    </row>
    <row r="18861" spans="25:27">
      <c r="Y18861">
        <v>620119</v>
      </c>
      <c r="Z18861" s="31">
        <v>45169</v>
      </c>
      <c r="AA18861">
        <v>6</v>
      </c>
    </row>
    <row r="18862" spans="25:27">
      <c r="Y18862">
        <v>620119</v>
      </c>
      <c r="Z18862" s="31">
        <v>45170</v>
      </c>
      <c r="AA18862">
        <v>3</v>
      </c>
    </row>
    <row r="18863" spans="25:27">
      <c r="Y18863">
        <v>620119</v>
      </c>
      <c r="Z18863" s="31">
        <v>45171</v>
      </c>
      <c r="AA18863">
        <v>0</v>
      </c>
    </row>
    <row r="18864" spans="25:27">
      <c r="Y18864">
        <v>620119</v>
      </c>
      <c r="Z18864" s="31">
        <v>45172</v>
      </c>
      <c r="AA18864">
        <v>0</v>
      </c>
    </row>
    <row r="18865" spans="25:27">
      <c r="Y18865">
        <v>620119</v>
      </c>
      <c r="Z18865" s="31">
        <v>45173</v>
      </c>
      <c r="AA18865">
        <v>0</v>
      </c>
    </row>
    <row r="18866" spans="25:27">
      <c r="Y18866">
        <v>620119</v>
      </c>
      <c r="Z18866" s="31">
        <v>45174</v>
      </c>
      <c r="AA18866">
        <v>5</v>
      </c>
    </row>
    <row r="18867" spans="25:27">
      <c r="Y18867">
        <v>620119</v>
      </c>
      <c r="Z18867" s="31">
        <v>45175</v>
      </c>
      <c r="AA18867">
        <v>0</v>
      </c>
    </row>
    <row r="18868" spans="25:27">
      <c r="Y18868">
        <v>620119</v>
      </c>
      <c r="Z18868" s="31">
        <v>45176</v>
      </c>
      <c r="AA18868">
        <v>0</v>
      </c>
    </row>
    <row r="18869" spans="25:27">
      <c r="Y18869">
        <v>620119</v>
      </c>
      <c r="Z18869" s="31">
        <v>45177</v>
      </c>
      <c r="AA18869">
        <v>3</v>
      </c>
    </row>
    <row r="18870" spans="25:27">
      <c r="Y18870">
        <v>620119</v>
      </c>
      <c r="Z18870" s="31">
        <v>45178</v>
      </c>
      <c r="AA18870">
        <v>3</v>
      </c>
    </row>
    <row r="18871" spans="25:27">
      <c r="Y18871">
        <v>620119</v>
      </c>
      <c r="Z18871" s="31">
        <v>45179</v>
      </c>
      <c r="AA18871">
        <v>0</v>
      </c>
    </row>
    <row r="18872" spans="25:27">
      <c r="Y18872">
        <v>620119</v>
      </c>
      <c r="Z18872" s="31">
        <v>45180</v>
      </c>
      <c r="AA18872">
        <v>10</v>
      </c>
    </row>
    <row r="18873" spans="25:27">
      <c r="Y18873">
        <v>620119</v>
      </c>
      <c r="Z18873" s="31">
        <v>45181</v>
      </c>
      <c r="AA18873">
        <v>14</v>
      </c>
    </row>
    <row r="18874" spans="25:27">
      <c r="Y18874">
        <v>620119</v>
      </c>
      <c r="Z18874" s="31">
        <v>45182</v>
      </c>
      <c r="AA18874">
        <v>0</v>
      </c>
    </row>
    <row r="18875" spans="25:27">
      <c r="Y18875">
        <v>620119</v>
      </c>
      <c r="Z18875" s="31">
        <v>45183</v>
      </c>
      <c r="AA18875">
        <v>15</v>
      </c>
    </row>
    <row r="18876" spans="25:27">
      <c r="Y18876">
        <v>620119</v>
      </c>
      <c r="Z18876" s="31">
        <v>45184</v>
      </c>
      <c r="AA18876">
        <v>0</v>
      </c>
    </row>
    <row r="18877" spans="25:27">
      <c r="Y18877">
        <v>620119</v>
      </c>
      <c r="Z18877" s="31">
        <v>45185</v>
      </c>
      <c r="AA18877">
        <v>0</v>
      </c>
    </row>
    <row r="18878" spans="25:27">
      <c r="Y18878">
        <v>620119</v>
      </c>
      <c r="Z18878" s="31">
        <v>45186</v>
      </c>
      <c r="AA18878">
        <v>9</v>
      </c>
    </row>
    <row r="18879" spans="25:27">
      <c r="Y18879">
        <v>620119</v>
      </c>
      <c r="Z18879" s="31">
        <v>45187</v>
      </c>
      <c r="AA18879">
        <v>0</v>
      </c>
    </row>
    <row r="18880" spans="25:27">
      <c r="Y18880">
        <v>620119</v>
      </c>
      <c r="Z18880" s="31">
        <v>45188</v>
      </c>
      <c r="AA18880">
        <v>0</v>
      </c>
    </row>
    <row r="18881" spans="25:27">
      <c r="Y18881">
        <v>620119</v>
      </c>
      <c r="Z18881" s="31">
        <v>45189</v>
      </c>
      <c r="AA18881">
        <v>0</v>
      </c>
    </row>
    <row r="18882" spans="25:27">
      <c r="Y18882">
        <v>620119</v>
      </c>
      <c r="Z18882" s="31">
        <v>45190</v>
      </c>
      <c r="AA18882">
        <v>0</v>
      </c>
    </row>
    <row r="18883" spans="25:27">
      <c r="Y18883">
        <v>620119</v>
      </c>
      <c r="Z18883" s="31">
        <v>45191</v>
      </c>
      <c r="AA18883">
        <v>3</v>
      </c>
    </row>
    <row r="18884" spans="25:27">
      <c r="Y18884">
        <v>620119</v>
      </c>
      <c r="Z18884" s="31">
        <v>45192</v>
      </c>
      <c r="AA18884">
        <v>5</v>
      </c>
    </row>
    <row r="18885" spans="25:27">
      <c r="Y18885">
        <v>620119</v>
      </c>
      <c r="Z18885" s="31">
        <v>45193</v>
      </c>
      <c r="AA18885">
        <v>0</v>
      </c>
    </row>
    <row r="18886" spans="25:27">
      <c r="Y18886">
        <v>620119</v>
      </c>
      <c r="Z18886" s="31">
        <v>45194</v>
      </c>
      <c r="AA18886">
        <v>10</v>
      </c>
    </row>
    <row r="18887" spans="25:27">
      <c r="Y18887">
        <v>620119</v>
      </c>
      <c r="Z18887" s="31">
        <v>45195</v>
      </c>
      <c r="AA18887">
        <v>4</v>
      </c>
    </row>
    <row r="18888" spans="25:27">
      <c r="Y18888">
        <v>620119</v>
      </c>
      <c r="Z18888" s="31">
        <v>45196</v>
      </c>
      <c r="AA18888">
        <v>11</v>
      </c>
    </row>
    <row r="18889" spans="25:27">
      <c r="Y18889">
        <v>620119</v>
      </c>
      <c r="Z18889" s="31">
        <v>45197</v>
      </c>
      <c r="AA18889">
        <v>10</v>
      </c>
    </row>
    <row r="18890" spans="25:27">
      <c r="Y18890">
        <v>620119</v>
      </c>
      <c r="Z18890" s="31">
        <v>45198</v>
      </c>
      <c r="AA18890">
        <v>9</v>
      </c>
    </row>
    <row r="18891" spans="25:27">
      <c r="Y18891">
        <v>620119</v>
      </c>
      <c r="Z18891" s="31">
        <v>45199</v>
      </c>
      <c r="AA18891">
        <v>0</v>
      </c>
    </row>
    <row r="18892" spans="25:27">
      <c r="Y18892">
        <v>620119</v>
      </c>
      <c r="Z18892" s="31">
        <v>45200</v>
      </c>
      <c r="AA18892">
        <v>15</v>
      </c>
    </row>
    <row r="18893" spans="25:27">
      <c r="Y18893">
        <v>620119</v>
      </c>
      <c r="Z18893" s="31">
        <v>45201</v>
      </c>
      <c r="AA18893">
        <v>0</v>
      </c>
    </row>
    <row r="18894" spans="25:27">
      <c r="Y18894">
        <v>620119</v>
      </c>
      <c r="Z18894" s="31">
        <v>45202</v>
      </c>
      <c r="AA18894">
        <v>12</v>
      </c>
    </row>
    <row r="18895" spans="25:27">
      <c r="Y18895">
        <v>620119</v>
      </c>
      <c r="Z18895" s="31">
        <v>45203</v>
      </c>
      <c r="AA18895">
        <v>7</v>
      </c>
    </row>
    <row r="18896" spans="25:27">
      <c r="Y18896">
        <v>620119</v>
      </c>
      <c r="Z18896" s="31">
        <v>45204</v>
      </c>
      <c r="AA18896">
        <v>6</v>
      </c>
    </row>
    <row r="18897" spans="25:27">
      <c r="Y18897">
        <v>620119</v>
      </c>
      <c r="Z18897" s="31">
        <v>45205</v>
      </c>
      <c r="AA18897">
        <v>6</v>
      </c>
    </row>
    <row r="18898" spans="25:27">
      <c r="Y18898">
        <v>620119</v>
      </c>
      <c r="Z18898" s="31">
        <v>45206</v>
      </c>
      <c r="AA18898">
        <v>7</v>
      </c>
    </row>
    <row r="18899" spans="25:27">
      <c r="Y18899">
        <v>620119</v>
      </c>
      <c r="Z18899" s="31">
        <v>45207</v>
      </c>
      <c r="AA18899">
        <v>14</v>
      </c>
    </row>
    <row r="18900" spans="25:27">
      <c r="Y18900">
        <v>620119</v>
      </c>
      <c r="Z18900" s="31">
        <v>45208</v>
      </c>
      <c r="AA18900">
        <v>3</v>
      </c>
    </row>
    <row r="18901" spans="25:27">
      <c r="Y18901">
        <v>620119</v>
      </c>
      <c r="Z18901" s="31">
        <v>45209</v>
      </c>
      <c r="AA18901">
        <v>0</v>
      </c>
    </row>
    <row r="18902" spans="25:27">
      <c r="Y18902">
        <v>620119</v>
      </c>
      <c r="Z18902" s="31">
        <v>45210</v>
      </c>
      <c r="AA18902">
        <v>6</v>
      </c>
    </row>
    <row r="18903" spans="25:27">
      <c r="Y18903">
        <v>620119</v>
      </c>
      <c r="Z18903" s="31">
        <v>45211</v>
      </c>
      <c r="AA18903">
        <v>0</v>
      </c>
    </row>
    <row r="18904" spans="25:27">
      <c r="Y18904">
        <v>620119</v>
      </c>
      <c r="Z18904" s="31">
        <v>45212</v>
      </c>
      <c r="AA18904">
        <v>1</v>
      </c>
    </row>
    <row r="18905" spans="25:27">
      <c r="Y18905">
        <v>620119</v>
      </c>
      <c r="Z18905" s="31">
        <v>45213</v>
      </c>
      <c r="AA18905">
        <v>0</v>
      </c>
    </row>
    <row r="18906" spans="25:27">
      <c r="Y18906">
        <v>620119</v>
      </c>
      <c r="Z18906" s="31">
        <v>45214</v>
      </c>
      <c r="AA18906">
        <v>0</v>
      </c>
    </row>
    <row r="18907" spans="25:27">
      <c r="Y18907">
        <v>620119</v>
      </c>
      <c r="Z18907" s="31">
        <v>45215</v>
      </c>
      <c r="AA18907">
        <v>0</v>
      </c>
    </row>
    <row r="18908" spans="25:27">
      <c r="Y18908">
        <v>620119</v>
      </c>
      <c r="Z18908" s="31">
        <v>45216</v>
      </c>
      <c r="AA18908">
        <v>10</v>
      </c>
    </row>
    <row r="18909" spans="25:27">
      <c r="Y18909">
        <v>620119</v>
      </c>
      <c r="Z18909" s="31">
        <v>45217</v>
      </c>
      <c r="AA18909">
        <v>0</v>
      </c>
    </row>
    <row r="18910" spans="25:27">
      <c r="Y18910">
        <v>620119</v>
      </c>
      <c r="Z18910" s="31">
        <v>45218</v>
      </c>
      <c r="AA18910">
        <v>1</v>
      </c>
    </row>
    <row r="18911" spans="25:27">
      <c r="Y18911">
        <v>620119</v>
      </c>
      <c r="Z18911" s="31">
        <v>45219</v>
      </c>
      <c r="AA18911">
        <v>10</v>
      </c>
    </row>
    <row r="18912" spans="25:27">
      <c r="Y18912">
        <v>620119</v>
      </c>
      <c r="Z18912" s="31">
        <v>45220</v>
      </c>
      <c r="AA18912">
        <v>17</v>
      </c>
    </row>
    <row r="18913" spans="25:27">
      <c r="Y18913">
        <v>620119</v>
      </c>
      <c r="Z18913" s="31">
        <v>45221</v>
      </c>
      <c r="AA18913">
        <v>14</v>
      </c>
    </row>
    <row r="18914" spans="25:27">
      <c r="Y18914">
        <v>620119</v>
      </c>
      <c r="Z18914" s="31">
        <v>45222</v>
      </c>
      <c r="AA18914">
        <v>5</v>
      </c>
    </row>
    <row r="18915" spans="25:27">
      <c r="Y18915">
        <v>620119</v>
      </c>
      <c r="Z18915" s="31">
        <v>45223</v>
      </c>
      <c r="AA18915">
        <v>5</v>
      </c>
    </row>
    <row r="18916" spans="25:27">
      <c r="Y18916">
        <v>620119</v>
      </c>
      <c r="Z18916" s="31">
        <v>45224</v>
      </c>
      <c r="AA18916">
        <v>12</v>
      </c>
    </row>
    <row r="18917" spans="25:27">
      <c r="Y18917">
        <v>620119</v>
      </c>
      <c r="Z18917" s="31">
        <v>45225</v>
      </c>
      <c r="AA18917">
        <v>7</v>
      </c>
    </row>
    <row r="18918" spans="25:27">
      <c r="Y18918">
        <v>620119</v>
      </c>
      <c r="Z18918" s="31">
        <v>45226</v>
      </c>
      <c r="AA18918">
        <v>0</v>
      </c>
    </row>
    <row r="18919" spans="25:27">
      <c r="Y18919">
        <v>620119</v>
      </c>
      <c r="Z18919" s="31">
        <v>45227</v>
      </c>
      <c r="AA18919">
        <v>9</v>
      </c>
    </row>
    <row r="18920" spans="25:27">
      <c r="Y18920">
        <v>620119</v>
      </c>
      <c r="Z18920" s="31">
        <v>45228</v>
      </c>
      <c r="AA18920">
        <v>9</v>
      </c>
    </row>
    <row r="18921" spans="25:27">
      <c r="Y18921">
        <v>620119</v>
      </c>
      <c r="Z18921" s="31">
        <v>45229</v>
      </c>
      <c r="AA18921">
        <v>13</v>
      </c>
    </row>
    <row r="18922" spans="25:27">
      <c r="Y18922">
        <v>620119</v>
      </c>
      <c r="Z18922" s="31">
        <v>45230</v>
      </c>
      <c r="AA18922">
        <v>9</v>
      </c>
    </row>
    <row r="18923" spans="25:27">
      <c r="Y18923">
        <v>620119</v>
      </c>
      <c r="Z18923" s="31">
        <v>45231</v>
      </c>
      <c r="AA18923">
        <v>13</v>
      </c>
    </row>
    <row r="18924" spans="25:27">
      <c r="Y18924">
        <v>620119</v>
      </c>
      <c r="Z18924" s="31">
        <v>45232</v>
      </c>
      <c r="AA18924">
        <v>19</v>
      </c>
    </row>
    <row r="18925" spans="25:27">
      <c r="Y18925">
        <v>620119</v>
      </c>
      <c r="Z18925" s="31">
        <v>45233</v>
      </c>
      <c r="AA18925">
        <v>18</v>
      </c>
    </row>
    <row r="18926" spans="25:27">
      <c r="Y18926">
        <v>620119</v>
      </c>
      <c r="Z18926" s="31">
        <v>45234</v>
      </c>
      <c r="AA18926">
        <v>10</v>
      </c>
    </row>
    <row r="18927" spans="25:27">
      <c r="Y18927">
        <v>620119</v>
      </c>
      <c r="Z18927" s="31">
        <v>45235</v>
      </c>
      <c r="AA18927">
        <v>20</v>
      </c>
    </row>
    <row r="18928" spans="25:27">
      <c r="Y18928">
        <v>620119</v>
      </c>
      <c r="Z18928" s="31">
        <v>45236</v>
      </c>
      <c r="AA18928">
        <v>18</v>
      </c>
    </row>
    <row r="18929" spans="25:27">
      <c r="Y18929">
        <v>620119</v>
      </c>
      <c r="Z18929" s="31">
        <v>45237</v>
      </c>
      <c r="AA18929">
        <v>17</v>
      </c>
    </row>
    <row r="18930" spans="25:27">
      <c r="Y18930">
        <v>620119</v>
      </c>
      <c r="Z18930" s="31">
        <v>45238</v>
      </c>
      <c r="AA18930">
        <v>3</v>
      </c>
    </row>
    <row r="18931" spans="25:27">
      <c r="Y18931">
        <v>620119</v>
      </c>
      <c r="Z18931" s="31">
        <v>45239</v>
      </c>
      <c r="AA18931">
        <v>18</v>
      </c>
    </row>
    <row r="18932" spans="25:27">
      <c r="Y18932">
        <v>620119</v>
      </c>
      <c r="Z18932" s="31">
        <v>45240</v>
      </c>
      <c r="AA18932">
        <v>20</v>
      </c>
    </row>
    <row r="18933" spans="25:27">
      <c r="Y18933">
        <v>620119</v>
      </c>
      <c r="Z18933" s="31">
        <v>45241</v>
      </c>
      <c r="AA18933">
        <v>17</v>
      </c>
    </row>
    <row r="18934" spans="25:27">
      <c r="Y18934">
        <v>620119</v>
      </c>
      <c r="Z18934" s="31">
        <v>45242</v>
      </c>
      <c r="AA18934">
        <v>17</v>
      </c>
    </row>
    <row r="18935" spans="25:27">
      <c r="Y18935">
        <v>620119</v>
      </c>
      <c r="Z18935" s="31">
        <v>45243</v>
      </c>
      <c r="AA18935">
        <v>4</v>
      </c>
    </row>
    <row r="18936" spans="25:27">
      <c r="Y18936">
        <v>620119</v>
      </c>
      <c r="Z18936" s="31">
        <v>45244</v>
      </c>
      <c r="AA18936">
        <v>18</v>
      </c>
    </row>
    <row r="18937" spans="25:27">
      <c r="Y18937">
        <v>620119</v>
      </c>
      <c r="Z18937" s="31">
        <v>45245</v>
      </c>
      <c r="AA18937">
        <v>18</v>
      </c>
    </row>
    <row r="18938" spans="25:27">
      <c r="Y18938">
        <v>620119</v>
      </c>
      <c r="Z18938" s="31">
        <v>45246</v>
      </c>
      <c r="AA18938">
        <v>20</v>
      </c>
    </row>
    <row r="18939" spans="25:27">
      <c r="Y18939">
        <v>620119</v>
      </c>
      <c r="Z18939" s="31">
        <v>45247</v>
      </c>
      <c r="AA18939">
        <v>0</v>
      </c>
    </row>
    <row r="18940" spans="25:27">
      <c r="Y18940">
        <v>620119</v>
      </c>
      <c r="Z18940" s="31">
        <v>45248</v>
      </c>
      <c r="AA18940">
        <v>21</v>
      </c>
    </row>
    <row r="18941" spans="25:27">
      <c r="Y18941">
        <v>620119</v>
      </c>
      <c r="Z18941" s="31">
        <v>45249</v>
      </c>
      <c r="AA18941">
        <v>6</v>
      </c>
    </row>
    <row r="18942" spans="25:27">
      <c r="Y18942">
        <v>620119</v>
      </c>
      <c r="Z18942" s="31">
        <v>45250</v>
      </c>
      <c r="AA18942">
        <v>9</v>
      </c>
    </row>
    <row r="18943" spans="25:27">
      <c r="Y18943">
        <v>620119</v>
      </c>
      <c r="Z18943" s="31">
        <v>45251</v>
      </c>
      <c r="AA18943">
        <v>19</v>
      </c>
    </row>
    <row r="18944" spans="25:27">
      <c r="Y18944">
        <v>620119</v>
      </c>
      <c r="Z18944" s="31">
        <v>45252</v>
      </c>
      <c r="AA18944">
        <v>16</v>
      </c>
    </row>
    <row r="18945" spans="25:27">
      <c r="Y18945">
        <v>620119</v>
      </c>
      <c r="Z18945" s="31">
        <v>45253</v>
      </c>
      <c r="AA18945">
        <v>22</v>
      </c>
    </row>
    <row r="18946" spans="25:27">
      <c r="Y18946">
        <v>620119</v>
      </c>
      <c r="Z18946" s="31">
        <v>45254</v>
      </c>
      <c r="AA18946">
        <v>5</v>
      </c>
    </row>
    <row r="18947" spans="25:27">
      <c r="Y18947">
        <v>620119</v>
      </c>
      <c r="Z18947" s="31">
        <v>45255</v>
      </c>
      <c r="AA18947">
        <v>0</v>
      </c>
    </row>
    <row r="18948" spans="25:27">
      <c r="Y18948">
        <v>620119</v>
      </c>
      <c r="Z18948" s="31">
        <v>45256</v>
      </c>
      <c r="AA18948">
        <v>13</v>
      </c>
    </row>
    <row r="18949" spans="25:27">
      <c r="Y18949">
        <v>620119</v>
      </c>
      <c r="Z18949" s="31">
        <v>45257</v>
      </c>
      <c r="AA18949">
        <v>22</v>
      </c>
    </row>
    <row r="18950" spans="25:27">
      <c r="Y18950">
        <v>620119</v>
      </c>
      <c r="Z18950" s="31">
        <v>45258</v>
      </c>
      <c r="AA18950">
        <v>19</v>
      </c>
    </row>
    <row r="18951" spans="25:27">
      <c r="Y18951">
        <v>620119</v>
      </c>
      <c r="Z18951" s="31">
        <v>45259</v>
      </c>
      <c r="AA18951">
        <v>19</v>
      </c>
    </row>
    <row r="18952" spans="25:27">
      <c r="Y18952">
        <v>620119</v>
      </c>
      <c r="Z18952" s="31">
        <v>45260</v>
      </c>
      <c r="AA18952">
        <v>13</v>
      </c>
    </row>
    <row r="18953" spans="25:27">
      <c r="Y18953">
        <v>620119</v>
      </c>
      <c r="Z18953" s="31">
        <v>45261</v>
      </c>
      <c r="AA18953">
        <v>21</v>
      </c>
    </row>
    <row r="18954" spans="25:27">
      <c r="Y18954">
        <v>620119</v>
      </c>
      <c r="Z18954" s="31">
        <v>45262</v>
      </c>
      <c r="AA18954">
        <v>10</v>
      </c>
    </row>
    <row r="18955" spans="25:27">
      <c r="Y18955">
        <v>620119</v>
      </c>
      <c r="Z18955" s="31">
        <v>45263</v>
      </c>
      <c r="AA18955">
        <v>19</v>
      </c>
    </row>
    <row r="18956" spans="25:27">
      <c r="Y18956">
        <v>620119</v>
      </c>
      <c r="Z18956" s="31">
        <v>45264</v>
      </c>
      <c r="AA18956">
        <v>21</v>
      </c>
    </row>
    <row r="18957" spans="25:27">
      <c r="Y18957">
        <v>620119</v>
      </c>
      <c r="Z18957" s="31">
        <v>45265</v>
      </c>
      <c r="AA18957">
        <v>0</v>
      </c>
    </row>
    <row r="18958" spans="25:27">
      <c r="Y18958">
        <v>620119</v>
      </c>
      <c r="Z18958" s="31">
        <v>45266</v>
      </c>
      <c r="AA18958">
        <v>8</v>
      </c>
    </row>
    <row r="18959" spans="25:27">
      <c r="Y18959">
        <v>620119</v>
      </c>
      <c r="Z18959" s="31">
        <v>45267</v>
      </c>
      <c r="AA18959">
        <v>20</v>
      </c>
    </row>
    <row r="18960" spans="25:27">
      <c r="Y18960">
        <v>620119</v>
      </c>
      <c r="Z18960" s="31">
        <v>45268</v>
      </c>
      <c r="AA18960">
        <v>6</v>
      </c>
    </row>
    <row r="18961" spans="25:27">
      <c r="Y18961">
        <v>620119</v>
      </c>
      <c r="Z18961" s="31">
        <v>45269</v>
      </c>
      <c r="AA18961">
        <v>13</v>
      </c>
    </row>
    <row r="18962" spans="25:27">
      <c r="Y18962">
        <v>620119</v>
      </c>
      <c r="Z18962" s="31">
        <v>45270</v>
      </c>
      <c r="AA18962">
        <v>20</v>
      </c>
    </row>
    <row r="18963" spans="25:27">
      <c r="Y18963">
        <v>620119</v>
      </c>
      <c r="Z18963" s="31">
        <v>45271</v>
      </c>
      <c r="AA18963">
        <v>15</v>
      </c>
    </row>
    <row r="18964" spans="25:27">
      <c r="Y18964">
        <v>620119</v>
      </c>
      <c r="Z18964" s="31">
        <v>45272</v>
      </c>
      <c r="AA18964">
        <v>0</v>
      </c>
    </row>
    <row r="18965" spans="25:27">
      <c r="Y18965">
        <v>620119</v>
      </c>
      <c r="Z18965" s="31">
        <v>45273</v>
      </c>
      <c r="AA18965">
        <v>15</v>
      </c>
    </row>
    <row r="18966" spans="25:27">
      <c r="Y18966">
        <v>620119</v>
      </c>
      <c r="Z18966" s="31">
        <v>45274</v>
      </c>
      <c r="AA18966">
        <v>11</v>
      </c>
    </row>
    <row r="18967" spans="25:27">
      <c r="Y18967">
        <v>620119</v>
      </c>
      <c r="Z18967" s="31">
        <v>45275</v>
      </c>
      <c r="AA18967">
        <v>16</v>
      </c>
    </row>
    <row r="18968" spans="25:27">
      <c r="Y18968">
        <v>620119</v>
      </c>
      <c r="Z18968" s="31">
        <v>45276</v>
      </c>
      <c r="AA18968">
        <v>12</v>
      </c>
    </row>
    <row r="18969" spans="25:27">
      <c r="Y18969">
        <v>620119</v>
      </c>
      <c r="Z18969" s="31">
        <v>45277</v>
      </c>
      <c r="AA18969">
        <v>10</v>
      </c>
    </row>
    <row r="18970" spans="25:27">
      <c r="Y18970">
        <v>620119</v>
      </c>
      <c r="Z18970" s="31">
        <v>45278</v>
      </c>
      <c r="AA18970">
        <v>6</v>
      </c>
    </row>
    <row r="18971" spans="25:27">
      <c r="Y18971">
        <v>620119</v>
      </c>
      <c r="Z18971" s="31">
        <v>45279</v>
      </c>
      <c r="AA18971">
        <v>12</v>
      </c>
    </row>
    <row r="18972" spans="25:27">
      <c r="Y18972">
        <v>620119</v>
      </c>
      <c r="Z18972" s="31">
        <v>45280</v>
      </c>
      <c r="AA18972">
        <v>2</v>
      </c>
    </row>
    <row r="18973" spans="25:27">
      <c r="Y18973">
        <v>620119</v>
      </c>
      <c r="Z18973" s="31">
        <v>45281</v>
      </c>
      <c r="AA18973">
        <v>8</v>
      </c>
    </row>
    <row r="18974" spans="25:27">
      <c r="Y18974">
        <v>620119</v>
      </c>
      <c r="Z18974" s="31">
        <v>45282</v>
      </c>
      <c r="AA18974">
        <v>9</v>
      </c>
    </row>
    <row r="18975" spans="25:27">
      <c r="Y18975">
        <v>620119</v>
      </c>
      <c r="Z18975" s="31">
        <v>45283</v>
      </c>
      <c r="AA18975">
        <v>6</v>
      </c>
    </row>
    <row r="18976" spans="25:27">
      <c r="Y18976">
        <v>620119</v>
      </c>
      <c r="Z18976" s="31">
        <v>45284</v>
      </c>
      <c r="AA18976">
        <v>20</v>
      </c>
    </row>
    <row r="18977" spans="25:27">
      <c r="Y18977">
        <v>620119</v>
      </c>
      <c r="Z18977" s="31">
        <v>45285</v>
      </c>
      <c r="AA18977">
        <v>10</v>
      </c>
    </row>
    <row r="18978" spans="25:27">
      <c r="Y18978">
        <v>620119</v>
      </c>
      <c r="Z18978" s="31">
        <v>45286</v>
      </c>
      <c r="AA18978">
        <v>12</v>
      </c>
    </row>
    <row r="18979" spans="25:27">
      <c r="Y18979">
        <v>620119</v>
      </c>
      <c r="Z18979" s="31">
        <v>45287</v>
      </c>
      <c r="AA18979">
        <v>15</v>
      </c>
    </row>
    <row r="18980" spans="25:27">
      <c r="Y18980">
        <v>620119</v>
      </c>
      <c r="Z18980" s="31">
        <v>45288</v>
      </c>
      <c r="AA18980">
        <v>6</v>
      </c>
    </row>
    <row r="18981" spans="25:27">
      <c r="Y18981">
        <v>620119</v>
      </c>
      <c r="Z18981" s="31">
        <v>45289</v>
      </c>
      <c r="AA18981">
        <v>9</v>
      </c>
    </row>
    <row r="18982" spans="25:27">
      <c r="Y18982">
        <v>620119</v>
      </c>
      <c r="Z18982" s="31">
        <v>45290</v>
      </c>
      <c r="AA18982">
        <v>2</v>
      </c>
    </row>
    <row r="18983" spans="25:27">
      <c r="Y18983">
        <v>620119</v>
      </c>
      <c r="Z18983" s="31">
        <v>45291</v>
      </c>
      <c r="AA18983">
        <v>6</v>
      </c>
    </row>
    <row r="18984" spans="25:27">
      <c r="Y18984">
        <v>620120</v>
      </c>
      <c r="Z18984" s="31">
        <v>43832</v>
      </c>
      <c r="AA18984">
        <v>0</v>
      </c>
    </row>
    <row r="18985" spans="25:27">
      <c r="Y18985">
        <v>620120</v>
      </c>
      <c r="Z18985" s="31">
        <v>43833</v>
      </c>
      <c r="AA18985">
        <v>0</v>
      </c>
    </row>
    <row r="18986" spans="25:27">
      <c r="Y18986">
        <v>620120</v>
      </c>
      <c r="Z18986" s="31">
        <v>43834</v>
      </c>
      <c r="AA18986">
        <v>0</v>
      </c>
    </row>
    <row r="18987" spans="25:27">
      <c r="Y18987">
        <v>620120</v>
      </c>
      <c r="Z18987" s="31">
        <v>43835</v>
      </c>
      <c r="AA18987">
        <v>0</v>
      </c>
    </row>
    <row r="18988" spans="25:27">
      <c r="Y18988">
        <v>620120</v>
      </c>
      <c r="Z18988" s="31">
        <v>43836</v>
      </c>
      <c r="AA18988">
        <v>0</v>
      </c>
    </row>
    <row r="18989" spans="25:27">
      <c r="Y18989">
        <v>620120</v>
      </c>
      <c r="Z18989" s="31">
        <v>43837</v>
      </c>
      <c r="AA18989">
        <v>0</v>
      </c>
    </row>
    <row r="18990" spans="25:27">
      <c r="Y18990">
        <v>620120</v>
      </c>
      <c r="Z18990" s="31">
        <v>43838</v>
      </c>
      <c r="AA18990">
        <v>0</v>
      </c>
    </row>
    <row r="18991" spans="25:27">
      <c r="Y18991">
        <v>620120</v>
      </c>
      <c r="Z18991" s="31">
        <v>43839</v>
      </c>
      <c r="AA18991">
        <v>0</v>
      </c>
    </row>
    <row r="18992" spans="25:27">
      <c r="Y18992">
        <v>620120</v>
      </c>
      <c r="Z18992" s="31">
        <v>43840</v>
      </c>
      <c r="AA18992">
        <v>0</v>
      </c>
    </row>
    <row r="18993" spans="25:27">
      <c r="Y18993">
        <v>620120</v>
      </c>
      <c r="Z18993" s="31">
        <v>43841</v>
      </c>
      <c r="AA18993">
        <v>0</v>
      </c>
    </row>
    <row r="18994" spans="25:27">
      <c r="Y18994">
        <v>620120</v>
      </c>
      <c r="Z18994" s="31">
        <v>43842</v>
      </c>
      <c r="AA18994">
        <v>0</v>
      </c>
    </row>
    <row r="18995" spans="25:27">
      <c r="Y18995">
        <v>620120</v>
      </c>
      <c r="Z18995" s="31">
        <v>43843</v>
      </c>
      <c r="AA18995">
        <v>0</v>
      </c>
    </row>
    <row r="18996" spans="25:27">
      <c r="Y18996">
        <v>620120</v>
      </c>
      <c r="Z18996" s="31">
        <v>43844</v>
      </c>
      <c r="AA18996">
        <v>0</v>
      </c>
    </row>
    <row r="18997" spans="25:27">
      <c r="Y18997">
        <v>620120</v>
      </c>
      <c r="Z18997" s="31">
        <v>43845</v>
      </c>
      <c r="AA18997">
        <v>0</v>
      </c>
    </row>
    <row r="18998" spans="25:27">
      <c r="Y18998">
        <v>620120</v>
      </c>
      <c r="Z18998" s="31">
        <v>43846</v>
      </c>
      <c r="AA18998">
        <v>0</v>
      </c>
    </row>
    <row r="18999" spans="25:27">
      <c r="Y18999">
        <v>620120</v>
      </c>
      <c r="Z18999" s="31">
        <v>43847</v>
      </c>
      <c r="AA18999">
        <v>0</v>
      </c>
    </row>
    <row r="19000" spans="25:27">
      <c r="Y19000">
        <v>620120</v>
      </c>
      <c r="Z19000" s="31">
        <v>43848</v>
      </c>
      <c r="AA19000">
        <v>0</v>
      </c>
    </row>
    <row r="19001" spans="25:27">
      <c r="Y19001">
        <v>620120</v>
      </c>
      <c r="Z19001" s="31">
        <v>43849</v>
      </c>
      <c r="AA19001">
        <v>0</v>
      </c>
    </row>
    <row r="19002" spans="25:27">
      <c r="Y19002">
        <v>620120</v>
      </c>
      <c r="Z19002" s="31">
        <v>43850</v>
      </c>
      <c r="AA19002">
        <v>0</v>
      </c>
    </row>
    <row r="19003" spans="25:27">
      <c r="Y19003">
        <v>620120</v>
      </c>
      <c r="Z19003" s="31">
        <v>43851</v>
      </c>
      <c r="AA19003">
        <v>0</v>
      </c>
    </row>
    <row r="19004" spans="25:27">
      <c r="Y19004">
        <v>620120</v>
      </c>
      <c r="Z19004" s="31">
        <v>43852</v>
      </c>
      <c r="AA19004">
        <v>0</v>
      </c>
    </row>
    <row r="19005" spans="25:27">
      <c r="Y19005">
        <v>620120</v>
      </c>
      <c r="Z19005" s="31">
        <v>43853</v>
      </c>
      <c r="AA19005">
        <v>0</v>
      </c>
    </row>
    <row r="19006" spans="25:27">
      <c r="Y19006">
        <v>620120</v>
      </c>
      <c r="Z19006" s="31">
        <v>43854</v>
      </c>
      <c r="AA19006">
        <v>0</v>
      </c>
    </row>
    <row r="19007" spans="25:27">
      <c r="Y19007">
        <v>620120</v>
      </c>
      <c r="Z19007" s="31">
        <v>43855</v>
      </c>
      <c r="AA19007">
        <v>0</v>
      </c>
    </row>
    <row r="19008" spans="25:27">
      <c r="Y19008">
        <v>620120</v>
      </c>
      <c r="Z19008" s="31">
        <v>43856</v>
      </c>
      <c r="AA19008">
        <v>0</v>
      </c>
    </row>
    <row r="19009" spans="25:27">
      <c r="Y19009">
        <v>620120</v>
      </c>
      <c r="Z19009" s="31">
        <v>43857</v>
      </c>
      <c r="AA19009">
        <v>0</v>
      </c>
    </row>
    <row r="19010" spans="25:27">
      <c r="Y19010">
        <v>620120</v>
      </c>
      <c r="Z19010" s="31">
        <v>43858</v>
      </c>
      <c r="AA19010">
        <v>0</v>
      </c>
    </row>
    <row r="19011" spans="25:27">
      <c r="Y19011">
        <v>620120</v>
      </c>
      <c r="Z19011" s="31">
        <v>43859</v>
      </c>
      <c r="AA19011">
        <v>0</v>
      </c>
    </row>
    <row r="19012" spans="25:27">
      <c r="Y19012">
        <v>620120</v>
      </c>
      <c r="Z19012" s="31">
        <v>43860</v>
      </c>
      <c r="AA19012">
        <v>0</v>
      </c>
    </row>
    <row r="19013" spans="25:27">
      <c r="Y19013">
        <v>620120</v>
      </c>
      <c r="Z19013" s="31">
        <v>43861</v>
      </c>
      <c r="AA19013">
        <v>0</v>
      </c>
    </row>
    <row r="19014" spans="25:27">
      <c r="Y19014">
        <v>620120</v>
      </c>
      <c r="Z19014" s="31">
        <v>43862</v>
      </c>
      <c r="AA19014">
        <v>0</v>
      </c>
    </row>
    <row r="19015" spans="25:27">
      <c r="Y19015">
        <v>620120</v>
      </c>
      <c r="Z19015" s="31">
        <v>43863</v>
      </c>
      <c r="AA19015">
        <v>0</v>
      </c>
    </row>
    <row r="19016" spans="25:27">
      <c r="Y19016">
        <v>620120</v>
      </c>
      <c r="Z19016" s="31">
        <v>43864</v>
      </c>
      <c r="AA19016">
        <v>0</v>
      </c>
    </row>
    <row r="19017" spans="25:27">
      <c r="Y19017">
        <v>620120</v>
      </c>
      <c r="Z19017" s="31">
        <v>43865</v>
      </c>
      <c r="AA19017">
        <v>0</v>
      </c>
    </row>
    <row r="19018" spans="25:27">
      <c r="Y19018">
        <v>620120</v>
      </c>
      <c r="Z19018" s="31">
        <v>43866</v>
      </c>
      <c r="AA19018">
        <v>0</v>
      </c>
    </row>
    <row r="19019" spans="25:27">
      <c r="Y19019">
        <v>620120</v>
      </c>
      <c r="Z19019" s="31">
        <v>43867</v>
      </c>
      <c r="AA19019">
        <v>0</v>
      </c>
    </row>
    <row r="19020" spans="25:27">
      <c r="Y19020">
        <v>620120</v>
      </c>
      <c r="Z19020" s="31">
        <v>43868</v>
      </c>
      <c r="AA19020">
        <v>0</v>
      </c>
    </row>
    <row r="19021" spans="25:27">
      <c r="Y19021">
        <v>620120</v>
      </c>
      <c r="Z19021" s="31">
        <v>43869</v>
      </c>
      <c r="AA19021">
        <v>0</v>
      </c>
    </row>
    <row r="19022" spans="25:27">
      <c r="Y19022">
        <v>620120</v>
      </c>
      <c r="Z19022" s="31">
        <v>43870</v>
      </c>
      <c r="AA19022">
        <v>0</v>
      </c>
    </row>
    <row r="19023" spans="25:27">
      <c r="Y19023">
        <v>620120</v>
      </c>
      <c r="Z19023" s="31">
        <v>43871</v>
      </c>
      <c r="AA19023">
        <v>0</v>
      </c>
    </row>
    <row r="19024" spans="25:27">
      <c r="Y19024">
        <v>620120</v>
      </c>
      <c r="Z19024" s="31">
        <v>43872</v>
      </c>
      <c r="AA19024">
        <v>0</v>
      </c>
    </row>
    <row r="19025" spans="25:27">
      <c r="Y19025">
        <v>620120</v>
      </c>
      <c r="Z19025" s="31">
        <v>43873</v>
      </c>
      <c r="AA19025">
        <v>0</v>
      </c>
    </row>
    <row r="19026" spans="25:27">
      <c r="Y19026">
        <v>620120</v>
      </c>
      <c r="Z19026" s="31">
        <v>43874</v>
      </c>
      <c r="AA19026">
        <v>0</v>
      </c>
    </row>
    <row r="19027" spans="25:27">
      <c r="Y19027">
        <v>620120</v>
      </c>
      <c r="Z19027" s="31">
        <v>43875</v>
      </c>
      <c r="AA19027">
        <v>0</v>
      </c>
    </row>
    <row r="19028" spans="25:27">
      <c r="Y19028">
        <v>620120</v>
      </c>
      <c r="Z19028" s="31">
        <v>43876</v>
      </c>
      <c r="AA19028">
        <v>0</v>
      </c>
    </row>
    <row r="19029" spans="25:27">
      <c r="Y19029">
        <v>620120</v>
      </c>
      <c r="Z19029" s="31">
        <v>43877</v>
      </c>
      <c r="AA19029">
        <v>0</v>
      </c>
    </row>
    <row r="19030" spans="25:27">
      <c r="Y19030">
        <v>620120</v>
      </c>
      <c r="Z19030" s="31">
        <v>43878</v>
      </c>
      <c r="AA19030">
        <v>0</v>
      </c>
    </row>
    <row r="19031" spans="25:27">
      <c r="Y19031">
        <v>620120</v>
      </c>
      <c r="Z19031" s="31">
        <v>43879</v>
      </c>
      <c r="AA19031">
        <v>0</v>
      </c>
    </row>
    <row r="19032" spans="25:27">
      <c r="Y19032">
        <v>620120</v>
      </c>
      <c r="Z19032" s="31">
        <v>43880</v>
      </c>
      <c r="AA19032">
        <v>0</v>
      </c>
    </row>
    <row r="19033" spans="25:27">
      <c r="Y19033">
        <v>620120</v>
      </c>
      <c r="Z19033" s="31">
        <v>43881</v>
      </c>
      <c r="AA19033">
        <v>0</v>
      </c>
    </row>
    <row r="19034" spans="25:27">
      <c r="Y19034">
        <v>620120</v>
      </c>
      <c r="Z19034" s="31">
        <v>43882</v>
      </c>
      <c r="AA19034">
        <v>0</v>
      </c>
    </row>
    <row r="19035" spans="25:27">
      <c r="Y19035">
        <v>620120</v>
      </c>
      <c r="Z19035" s="31">
        <v>43883</v>
      </c>
      <c r="AA19035">
        <v>0</v>
      </c>
    </row>
    <row r="19036" spans="25:27">
      <c r="Y19036">
        <v>620120</v>
      </c>
      <c r="Z19036" s="31">
        <v>43884</v>
      </c>
      <c r="AA19036">
        <v>0</v>
      </c>
    </row>
    <row r="19037" spans="25:27">
      <c r="Y19037">
        <v>620120</v>
      </c>
      <c r="Z19037" s="31">
        <v>43885</v>
      </c>
      <c r="AA19037">
        <v>0</v>
      </c>
    </row>
    <row r="19038" spans="25:27">
      <c r="Y19038">
        <v>620120</v>
      </c>
      <c r="Z19038" s="31">
        <v>43886</v>
      </c>
      <c r="AA19038">
        <v>0</v>
      </c>
    </row>
    <row r="19039" spans="25:27">
      <c r="Y19039">
        <v>620120</v>
      </c>
      <c r="Z19039" s="31">
        <v>43887</v>
      </c>
      <c r="AA19039">
        <v>0</v>
      </c>
    </row>
    <row r="19040" spans="25:27">
      <c r="Y19040">
        <v>620120</v>
      </c>
      <c r="Z19040" s="31">
        <v>43888</v>
      </c>
      <c r="AA19040">
        <v>0</v>
      </c>
    </row>
    <row r="19041" spans="25:27">
      <c r="Y19041">
        <v>620120</v>
      </c>
      <c r="Z19041" s="31">
        <v>43889</v>
      </c>
      <c r="AA19041">
        <v>0</v>
      </c>
    </row>
    <row r="19042" spans="25:27">
      <c r="Y19042">
        <v>620120</v>
      </c>
      <c r="Z19042" s="31">
        <v>43890</v>
      </c>
      <c r="AA19042">
        <v>0</v>
      </c>
    </row>
    <row r="19043" spans="25:27">
      <c r="Y19043">
        <v>620120</v>
      </c>
      <c r="Z19043" s="31">
        <v>43891</v>
      </c>
      <c r="AA19043">
        <v>0</v>
      </c>
    </row>
    <row r="19044" spans="25:27">
      <c r="Y19044">
        <v>620120</v>
      </c>
      <c r="Z19044" s="31">
        <v>43892</v>
      </c>
      <c r="AA19044">
        <v>0</v>
      </c>
    </row>
    <row r="19045" spans="25:27">
      <c r="Y19045">
        <v>620120</v>
      </c>
      <c r="Z19045" s="31">
        <v>43893</v>
      </c>
      <c r="AA19045">
        <v>0</v>
      </c>
    </row>
    <row r="19046" spans="25:27">
      <c r="Y19046">
        <v>620120</v>
      </c>
      <c r="Z19046" s="31">
        <v>43894</v>
      </c>
      <c r="AA19046">
        <v>0</v>
      </c>
    </row>
    <row r="19047" spans="25:27">
      <c r="Y19047">
        <v>620120</v>
      </c>
      <c r="Z19047" s="31">
        <v>43895</v>
      </c>
      <c r="AA19047">
        <v>0</v>
      </c>
    </row>
    <row r="19048" spans="25:27">
      <c r="Y19048">
        <v>620120</v>
      </c>
      <c r="Z19048" s="31">
        <v>43896</v>
      </c>
      <c r="AA19048">
        <v>0</v>
      </c>
    </row>
    <row r="19049" spans="25:27">
      <c r="Y19049">
        <v>620120</v>
      </c>
      <c r="Z19049" s="31">
        <v>43897</v>
      </c>
      <c r="AA19049">
        <v>0</v>
      </c>
    </row>
    <row r="19050" spans="25:27">
      <c r="Y19050">
        <v>620120</v>
      </c>
      <c r="Z19050" s="31">
        <v>43898</v>
      </c>
      <c r="AA19050">
        <v>0</v>
      </c>
    </row>
    <row r="19051" spans="25:27">
      <c r="Y19051">
        <v>620120</v>
      </c>
      <c r="Z19051" s="31">
        <v>43899</v>
      </c>
      <c r="AA19051">
        <v>0</v>
      </c>
    </row>
    <row r="19052" spans="25:27">
      <c r="Y19052">
        <v>620120</v>
      </c>
      <c r="Z19052" s="31">
        <v>43900</v>
      </c>
      <c r="AA19052">
        <v>0</v>
      </c>
    </row>
    <row r="19053" spans="25:27">
      <c r="Y19053">
        <v>620120</v>
      </c>
      <c r="Z19053" s="31">
        <v>43901</v>
      </c>
      <c r="AA19053">
        <v>0</v>
      </c>
    </row>
    <row r="19054" spans="25:27">
      <c r="Y19054">
        <v>620120</v>
      </c>
      <c r="Z19054" s="31">
        <v>43902</v>
      </c>
      <c r="AA19054">
        <v>0</v>
      </c>
    </row>
    <row r="19055" spans="25:27">
      <c r="Y19055">
        <v>620120</v>
      </c>
      <c r="Z19055" s="31">
        <v>43903</v>
      </c>
      <c r="AA19055">
        <v>0</v>
      </c>
    </row>
    <row r="19056" spans="25:27">
      <c r="Y19056">
        <v>620120</v>
      </c>
      <c r="Z19056" s="31">
        <v>43904</v>
      </c>
      <c r="AA19056">
        <v>0</v>
      </c>
    </row>
    <row r="19057" spans="25:27">
      <c r="Y19057">
        <v>620120</v>
      </c>
      <c r="Z19057" s="31">
        <v>43905</v>
      </c>
      <c r="AA19057">
        <v>0</v>
      </c>
    </row>
    <row r="19058" spans="25:27">
      <c r="Y19058">
        <v>620120</v>
      </c>
      <c r="Z19058" s="31">
        <v>43906</v>
      </c>
      <c r="AA19058">
        <v>0</v>
      </c>
    </row>
    <row r="19059" spans="25:27">
      <c r="Y19059">
        <v>620120</v>
      </c>
      <c r="Z19059" s="31">
        <v>43907</v>
      </c>
      <c r="AA19059">
        <v>0</v>
      </c>
    </row>
    <row r="19060" spans="25:27">
      <c r="Y19060">
        <v>620120</v>
      </c>
      <c r="Z19060" s="31">
        <v>43908</v>
      </c>
      <c r="AA19060">
        <v>0</v>
      </c>
    </row>
    <row r="19061" spans="25:27">
      <c r="Y19061">
        <v>620120</v>
      </c>
      <c r="Z19061" s="31">
        <v>43909</v>
      </c>
      <c r="AA19061">
        <v>0</v>
      </c>
    </row>
    <row r="19062" spans="25:27">
      <c r="Y19062">
        <v>620120</v>
      </c>
      <c r="Z19062" s="31">
        <v>43910</v>
      </c>
      <c r="AA19062">
        <v>0</v>
      </c>
    </row>
    <row r="19063" spans="25:27">
      <c r="Y19063">
        <v>620120</v>
      </c>
      <c r="Z19063" s="31">
        <v>43911</v>
      </c>
      <c r="AA19063">
        <v>0</v>
      </c>
    </row>
    <row r="19064" spans="25:27">
      <c r="Y19064">
        <v>620120</v>
      </c>
      <c r="Z19064" s="31">
        <v>43912</v>
      </c>
      <c r="AA19064">
        <v>0</v>
      </c>
    </row>
    <row r="19065" spans="25:27">
      <c r="Y19065">
        <v>620120</v>
      </c>
      <c r="Z19065" s="31">
        <v>43913</v>
      </c>
      <c r="AA19065">
        <v>0</v>
      </c>
    </row>
    <row r="19066" spans="25:27">
      <c r="Y19066">
        <v>620120</v>
      </c>
      <c r="Z19066" s="31">
        <v>43914</v>
      </c>
      <c r="AA19066">
        <v>0</v>
      </c>
    </row>
    <row r="19067" spans="25:27">
      <c r="Y19067">
        <v>620120</v>
      </c>
      <c r="Z19067" s="31">
        <v>43915</v>
      </c>
      <c r="AA19067">
        <v>0</v>
      </c>
    </row>
    <row r="19068" spans="25:27">
      <c r="Y19068">
        <v>620120</v>
      </c>
      <c r="Z19068" s="31">
        <v>43916</v>
      </c>
      <c r="AA19068">
        <v>0</v>
      </c>
    </row>
    <row r="19069" spans="25:27">
      <c r="Y19069">
        <v>620120</v>
      </c>
      <c r="Z19069" s="31">
        <v>43917</v>
      </c>
      <c r="AA19069">
        <v>0</v>
      </c>
    </row>
    <row r="19070" spans="25:27">
      <c r="Y19070">
        <v>620120</v>
      </c>
      <c r="Z19070" s="31">
        <v>43918</v>
      </c>
      <c r="AA19070">
        <v>0</v>
      </c>
    </row>
    <row r="19071" spans="25:27">
      <c r="Y19071">
        <v>620120</v>
      </c>
      <c r="Z19071" s="31">
        <v>43919</v>
      </c>
      <c r="AA19071">
        <v>0</v>
      </c>
    </row>
    <row r="19072" spans="25:27">
      <c r="Y19072">
        <v>620120</v>
      </c>
      <c r="Z19072" s="31">
        <v>43920</v>
      </c>
      <c r="AA19072">
        <v>0</v>
      </c>
    </row>
    <row r="19073" spans="25:27">
      <c r="Y19073">
        <v>620120</v>
      </c>
      <c r="Z19073" s="31">
        <v>43921</v>
      </c>
      <c r="AA19073">
        <v>0</v>
      </c>
    </row>
    <row r="19074" spans="25:27">
      <c r="Y19074">
        <v>620120</v>
      </c>
      <c r="Z19074" s="31">
        <v>43922</v>
      </c>
      <c r="AA19074">
        <v>0</v>
      </c>
    </row>
    <row r="19075" spans="25:27">
      <c r="Y19075">
        <v>620120</v>
      </c>
      <c r="Z19075" s="31">
        <v>43923</v>
      </c>
      <c r="AA19075">
        <v>0</v>
      </c>
    </row>
    <row r="19076" spans="25:27">
      <c r="Y19076">
        <v>620120</v>
      </c>
      <c r="Z19076" s="31">
        <v>43924</v>
      </c>
      <c r="AA19076">
        <v>0</v>
      </c>
    </row>
    <row r="19077" spans="25:27">
      <c r="Y19077">
        <v>620120</v>
      </c>
      <c r="Z19077" s="31">
        <v>43925</v>
      </c>
      <c r="AA19077">
        <v>0</v>
      </c>
    </row>
    <row r="19078" spans="25:27">
      <c r="Y19078">
        <v>620120</v>
      </c>
      <c r="Z19078" s="31">
        <v>43926</v>
      </c>
      <c r="AA19078">
        <v>0</v>
      </c>
    </row>
    <row r="19079" spans="25:27">
      <c r="Y19079">
        <v>620120</v>
      </c>
      <c r="Z19079" s="31">
        <v>43927</v>
      </c>
      <c r="AA19079">
        <v>0</v>
      </c>
    </row>
    <row r="19080" spans="25:27">
      <c r="Y19080">
        <v>620120</v>
      </c>
      <c r="Z19080" s="31">
        <v>43928</v>
      </c>
      <c r="AA19080">
        <v>0</v>
      </c>
    </row>
    <row r="19081" spans="25:27">
      <c r="Y19081">
        <v>620120</v>
      </c>
      <c r="Z19081" s="31">
        <v>43929</v>
      </c>
      <c r="AA19081">
        <v>0</v>
      </c>
    </row>
    <row r="19082" spans="25:27">
      <c r="Y19082">
        <v>620120</v>
      </c>
      <c r="Z19082" s="31">
        <v>43930</v>
      </c>
      <c r="AA19082">
        <v>0</v>
      </c>
    </row>
    <row r="19083" spans="25:27">
      <c r="Y19083">
        <v>620120</v>
      </c>
      <c r="Z19083" s="31">
        <v>43931</v>
      </c>
      <c r="AA19083">
        <v>0</v>
      </c>
    </row>
    <row r="19084" spans="25:27">
      <c r="Y19084">
        <v>620120</v>
      </c>
      <c r="Z19084" s="31">
        <v>43932</v>
      </c>
      <c r="AA19084">
        <v>0</v>
      </c>
    </row>
    <row r="19085" spans="25:27">
      <c r="Y19085">
        <v>620120</v>
      </c>
      <c r="Z19085" s="31">
        <v>43933</v>
      </c>
      <c r="AA19085">
        <v>0</v>
      </c>
    </row>
    <row r="19086" spans="25:27">
      <c r="Y19086">
        <v>620120</v>
      </c>
      <c r="Z19086" s="31">
        <v>43934</v>
      </c>
      <c r="AA19086">
        <v>0</v>
      </c>
    </row>
    <row r="19087" spans="25:27">
      <c r="Y19087">
        <v>620120</v>
      </c>
      <c r="Z19087" s="31">
        <v>43935</v>
      </c>
      <c r="AA19087">
        <v>0</v>
      </c>
    </row>
    <row r="19088" spans="25:27">
      <c r="Y19088">
        <v>620120</v>
      </c>
      <c r="Z19088" s="31">
        <v>43936</v>
      </c>
      <c r="AA19088">
        <v>0</v>
      </c>
    </row>
    <row r="19089" spans="25:27">
      <c r="Y19089">
        <v>620120</v>
      </c>
      <c r="Z19089" s="31">
        <v>43937</v>
      </c>
      <c r="AA19089">
        <v>0</v>
      </c>
    </row>
    <row r="19090" spans="25:27">
      <c r="Y19090">
        <v>620120</v>
      </c>
      <c r="Z19090" s="31">
        <v>43938</v>
      </c>
      <c r="AA19090">
        <v>0</v>
      </c>
    </row>
    <row r="19091" spans="25:27">
      <c r="Y19091">
        <v>620120</v>
      </c>
      <c r="Z19091" s="31">
        <v>43939</v>
      </c>
      <c r="AA19091">
        <v>0</v>
      </c>
    </row>
    <row r="19092" spans="25:27">
      <c r="Y19092">
        <v>620120</v>
      </c>
      <c r="Z19092" s="31">
        <v>43940</v>
      </c>
      <c r="AA19092">
        <v>0</v>
      </c>
    </row>
    <row r="19093" spans="25:27">
      <c r="Y19093">
        <v>620120</v>
      </c>
      <c r="Z19093" s="31">
        <v>43941</v>
      </c>
      <c r="AA19093">
        <v>0</v>
      </c>
    </row>
    <row r="19094" spans="25:27">
      <c r="Y19094">
        <v>620120</v>
      </c>
      <c r="Z19094" s="31">
        <v>43942</v>
      </c>
      <c r="AA19094">
        <v>0</v>
      </c>
    </row>
    <row r="19095" spans="25:27">
      <c r="Y19095">
        <v>620120</v>
      </c>
      <c r="Z19095" s="31">
        <v>43943</v>
      </c>
      <c r="AA19095">
        <v>0</v>
      </c>
    </row>
    <row r="19096" spans="25:27">
      <c r="Y19096">
        <v>620120</v>
      </c>
      <c r="Z19096" s="31">
        <v>43944</v>
      </c>
      <c r="AA19096">
        <v>0</v>
      </c>
    </row>
    <row r="19097" spans="25:27">
      <c r="Y19097">
        <v>620120</v>
      </c>
      <c r="Z19097" s="31">
        <v>43945</v>
      </c>
      <c r="AA19097">
        <v>0</v>
      </c>
    </row>
    <row r="19098" spans="25:27">
      <c r="Y19098">
        <v>620120</v>
      </c>
      <c r="Z19098" s="31">
        <v>43946</v>
      </c>
      <c r="AA19098">
        <v>0</v>
      </c>
    </row>
    <row r="19099" spans="25:27">
      <c r="Y19099">
        <v>620120</v>
      </c>
      <c r="Z19099" s="31">
        <v>43947</v>
      </c>
      <c r="AA19099">
        <v>0</v>
      </c>
    </row>
    <row r="19100" spans="25:27">
      <c r="Y19100">
        <v>620120</v>
      </c>
      <c r="Z19100" s="31">
        <v>43948</v>
      </c>
      <c r="AA19100">
        <v>0</v>
      </c>
    </row>
    <row r="19101" spans="25:27">
      <c r="Y19101">
        <v>620120</v>
      </c>
      <c r="Z19101" s="31">
        <v>43949</v>
      </c>
      <c r="AA19101">
        <v>0</v>
      </c>
    </row>
    <row r="19102" spans="25:27">
      <c r="Y19102">
        <v>620120</v>
      </c>
      <c r="Z19102" s="31">
        <v>43950</v>
      </c>
      <c r="AA19102">
        <v>0</v>
      </c>
    </row>
    <row r="19103" spans="25:27">
      <c r="Y19103">
        <v>620120</v>
      </c>
      <c r="Z19103" s="31">
        <v>43951</v>
      </c>
      <c r="AA19103">
        <v>0</v>
      </c>
    </row>
    <row r="19104" spans="25:27">
      <c r="Y19104">
        <v>620120</v>
      </c>
      <c r="Z19104" s="31">
        <v>43952</v>
      </c>
      <c r="AA19104">
        <v>0</v>
      </c>
    </row>
    <row r="19105" spans="25:27">
      <c r="Y19105">
        <v>620120</v>
      </c>
      <c r="Z19105" s="31">
        <v>43953</v>
      </c>
      <c r="AA19105">
        <v>0</v>
      </c>
    </row>
    <row r="19106" spans="25:27">
      <c r="Y19106">
        <v>620120</v>
      </c>
      <c r="Z19106" s="31">
        <v>43954</v>
      </c>
      <c r="AA19106">
        <v>0</v>
      </c>
    </row>
    <row r="19107" spans="25:27">
      <c r="Y19107">
        <v>620120</v>
      </c>
      <c r="Z19107" s="31">
        <v>43955</v>
      </c>
      <c r="AA19107">
        <v>0</v>
      </c>
    </row>
    <row r="19108" spans="25:27">
      <c r="Y19108">
        <v>620120</v>
      </c>
      <c r="Z19108" s="31">
        <v>43956</v>
      </c>
      <c r="AA19108">
        <v>0</v>
      </c>
    </row>
    <row r="19109" spans="25:27">
      <c r="Y19109">
        <v>620120</v>
      </c>
      <c r="Z19109" s="31">
        <v>43957</v>
      </c>
      <c r="AA19109">
        <v>0</v>
      </c>
    </row>
    <row r="19110" spans="25:27">
      <c r="Y19110">
        <v>620120</v>
      </c>
      <c r="Z19110" s="31">
        <v>43958</v>
      </c>
      <c r="AA19110">
        <v>0</v>
      </c>
    </row>
    <row r="19111" spans="25:27">
      <c r="Y19111">
        <v>620120</v>
      </c>
      <c r="Z19111" s="31">
        <v>43959</v>
      </c>
      <c r="AA19111">
        <v>0</v>
      </c>
    </row>
    <row r="19112" spans="25:27">
      <c r="Y19112">
        <v>620120</v>
      </c>
      <c r="Z19112" s="31">
        <v>43960</v>
      </c>
      <c r="AA19112">
        <v>0</v>
      </c>
    </row>
    <row r="19113" spans="25:27">
      <c r="Y19113">
        <v>620120</v>
      </c>
      <c r="Z19113" s="31">
        <v>43961</v>
      </c>
      <c r="AA19113">
        <v>0</v>
      </c>
    </row>
    <row r="19114" spans="25:27">
      <c r="Y19114">
        <v>620120</v>
      </c>
      <c r="Z19114" s="31">
        <v>43962</v>
      </c>
      <c r="AA19114">
        <v>0</v>
      </c>
    </row>
    <row r="19115" spans="25:27">
      <c r="Y19115">
        <v>620120</v>
      </c>
      <c r="Z19115" s="31">
        <v>43963</v>
      </c>
      <c r="AA19115">
        <v>0</v>
      </c>
    </row>
    <row r="19116" spans="25:27">
      <c r="Y19116">
        <v>620120</v>
      </c>
      <c r="Z19116" s="31">
        <v>43964</v>
      </c>
      <c r="AA19116">
        <v>0</v>
      </c>
    </row>
    <row r="19117" spans="25:27">
      <c r="Y19117">
        <v>620120</v>
      </c>
      <c r="Z19117" s="31">
        <v>43965</v>
      </c>
      <c r="AA19117">
        <v>0</v>
      </c>
    </row>
    <row r="19118" spans="25:27">
      <c r="Y19118">
        <v>620120</v>
      </c>
      <c r="Z19118" s="31">
        <v>43966</v>
      </c>
      <c r="AA19118">
        <v>0</v>
      </c>
    </row>
    <row r="19119" spans="25:27">
      <c r="Y19119">
        <v>620120</v>
      </c>
      <c r="Z19119" s="31">
        <v>43967</v>
      </c>
      <c r="AA19119">
        <v>0</v>
      </c>
    </row>
    <row r="19120" spans="25:27">
      <c r="Y19120">
        <v>620120</v>
      </c>
      <c r="Z19120" s="31">
        <v>43968</v>
      </c>
      <c r="AA19120">
        <v>0</v>
      </c>
    </row>
    <row r="19121" spans="25:27">
      <c r="Y19121">
        <v>620120</v>
      </c>
      <c r="Z19121" s="31">
        <v>43969</v>
      </c>
      <c r="AA19121">
        <v>0</v>
      </c>
    </row>
    <row r="19122" spans="25:27">
      <c r="Y19122">
        <v>620120</v>
      </c>
      <c r="Z19122" s="31">
        <v>43970</v>
      </c>
      <c r="AA19122">
        <v>0</v>
      </c>
    </row>
    <row r="19123" spans="25:27">
      <c r="Y19123">
        <v>620120</v>
      </c>
      <c r="Z19123" s="31">
        <v>43971</v>
      </c>
      <c r="AA19123">
        <v>0</v>
      </c>
    </row>
    <row r="19124" spans="25:27">
      <c r="Y19124">
        <v>620120</v>
      </c>
      <c r="Z19124" s="31">
        <v>43972</v>
      </c>
      <c r="AA19124">
        <v>0</v>
      </c>
    </row>
    <row r="19125" spans="25:27">
      <c r="Y19125">
        <v>620120</v>
      </c>
      <c r="Z19125" s="31">
        <v>43973</v>
      </c>
      <c r="AA19125">
        <v>0</v>
      </c>
    </row>
    <row r="19126" spans="25:27">
      <c r="Y19126">
        <v>620120</v>
      </c>
      <c r="Z19126" s="31">
        <v>43974</v>
      </c>
      <c r="AA19126">
        <v>0</v>
      </c>
    </row>
    <row r="19127" spans="25:27">
      <c r="Y19127">
        <v>620120</v>
      </c>
      <c r="Z19127" s="31">
        <v>43975</v>
      </c>
      <c r="AA19127">
        <v>0</v>
      </c>
    </row>
    <row r="19128" spans="25:27">
      <c r="Y19128">
        <v>620120</v>
      </c>
      <c r="Z19128" s="31">
        <v>43976</v>
      </c>
      <c r="AA19128">
        <v>0</v>
      </c>
    </row>
    <row r="19129" spans="25:27">
      <c r="Y19129">
        <v>620120</v>
      </c>
      <c r="Z19129" s="31">
        <v>43977</v>
      </c>
      <c r="AA19129">
        <v>0</v>
      </c>
    </row>
    <row r="19130" spans="25:27">
      <c r="Y19130">
        <v>620120</v>
      </c>
      <c r="Z19130" s="31">
        <v>43978</v>
      </c>
      <c r="AA19130">
        <v>0</v>
      </c>
    </row>
    <row r="19131" spans="25:27">
      <c r="Y19131">
        <v>620120</v>
      </c>
      <c r="Z19131" s="31">
        <v>43979</v>
      </c>
      <c r="AA19131">
        <v>0</v>
      </c>
    </row>
    <row r="19132" spans="25:27">
      <c r="Y19132">
        <v>620120</v>
      </c>
      <c r="Z19132" s="31">
        <v>43980</v>
      </c>
      <c r="AA19132">
        <v>0</v>
      </c>
    </row>
    <row r="19133" spans="25:27">
      <c r="Y19133">
        <v>620120</v>
      </c>
      <c r="Z19133" s="31">
        <v>43981</v>
      </c>
      <c r="AA19133">
        <v>0</v>
      </c>
    </row>
    <row r="19134" spans="25:27">
      <c r="Y19134">
        <v>620120</v>
      </c>
      <c r="Z19134" s="31">
        <v>43982</v>
      </c>
      <c r="AA19134">
        <v>0</v>
      </c>
    </row>
    <row r="19135" spans="25:27">
      <c r="Y19135">
        <v>620120</v>
      </c>
      <c r="Z19135" s="31">
        <v>43983</v>
      </c>
      <c r="AA19135">
        <v>0</v>
      </c>
    </row>
    <row r="19136" spans="25:27">
      <c r="Y19136">
        <v>620120</v>
      </c>
      <c r="Z19136" s="31">
        <v>43984</v>
      </c>
      <c r="AA19136">
        <v>0</v>
      </c>
    </row>
    <row r="19137" spans="25:27">
      <c r="Y19137">
        <v>620120</v>
      </c>
      <c r="Z19137" s="31">
        <v>43985</v>
      </c>
      <c r="AA19137">
        <v>0</v>
      </c>
    </row>
    <row r="19138" spans="25:27">
      <c r="Y19138">
        <v>620120</v>
      </c>
      <c r="Z19138" s="31">
        <v>43986</v>
      </c>
      <c r="AA19138">
        <v>0</v>
      </c>
    </row>
    <row r="19139" spans="25:27">
      <c r="Y19139">
        <v>620120</v>
      </c>
      <c r="Z19139" s="31">
        <v>43987</v>
      </c>
      <c r="AA19139">
        <v>0</v>
      </c>
    </row>
    <row r="19140" spans="25:27">
      <c r="Y19140">
        <v>620120</v>
      </c>
      <c r="Z19140" s="31">
        <v>43988</v>
      </c>
      <c r="AA19140">
        <v>0</v>
      </c>
    </row>
    <row r="19141" spans="25:27">
      <c r="Y19141">
        <v>620120</v>
      </c>
      <c r="Z19141" s="31">
        <v>43989</v>
      </c>
      <c r="AA19141">
        <v>0</v>
      </c>
    </row>
    <row r="19142" spans="25:27">
      <c r="Y19142">
        <v>620120</v>
      </c>
      <c r="Z19142" s="31">
        <v>43990</v>
      </c>
      <c r="AA19142">
        <v>0</v>
      </c>
    </row>
    <row r="19143" spans="25:27">
      <c r="Y19143">
        <v>620120</v>
      </c>
      <c r="Z19143" s="31">
        <v>43991</v>
      </c>
      <c r="AA19143">
        <v>0</v>
      </c>
    </row>
    <row r="19144" spans="25:27">
      <c r="Y19144">
        <v>620120</v>
      </c>
      <c r="Z19144" s="31">
        <v>43992</v>
      </c>
      <c r="AA19144">
        <v>0</v>
      </c>
    </row>
    <row r="19145" spans="25:27">
      <c r="Y19145">
        <v>620120</v>
      </c>
      <c r="Z19145" s="31">
        <v>43993</v>
      </c>
      <c r="AA19145">
        <v>0</v>
      </c>
    </row>
    <row r="19146" spans="25:27">
      <c r="Y19146">
        <v>620120</v>
      </c>
      <c r="Z19146" s="31">
        <v>43994</v>
      </c>
      <c r="AA19146">
        <v>0</v>
      </c>
    </row>
    <row r="19147" spans="25:27">
      <c r="Y19147">
        <v>620120</v>
      </c>
      <c r="Z19147" s="31">
        <v>43995</v>
      </c>
      <c r="AA19147">
        <v>0</v>
      </c>
    </row>
    <row r="19148" spans="25:27">
      <c r="Y19148">
        <v>620120</v>
      </c>
      <c r="Z19148" s="31">
        <v>43996</v>
      </c>
      <c r="AA19148">
        <v>0</v>
      </c>
    </row>
    <row r="19149" spans="25:27">
      <c r="Y19149">
        <v>620120</v>
      </c>
      <c r="Z19149" s="31">
        <v>43997</v>
      </c>
      <c r="AA19149">
        <v>0</v>
      </c>
    </row>
    <row r="19150" spans="25:27">
      <c r="Y19150">
        <v>620120</v>
      </c>
      <c r="Z19150" s="31">
        <v>43998</v>
      </c>
      <c r="AA19150">
        <v>0</v>
      </c>
    </row>
    <row r="19151" spans="25:27">
      <c r="Y19151">
        <v>620120</v>
      </c>
      <c r="Z19151" s="31">
        <v>43999</v>
      </c>
      <c r="AA19151">
        <v>0</v>
      </c>
    </row>
    <row r="19152" spans="25:27">
      <c r="Y19152">
        <v>620120</v>
      </c>
      <c r="Z19152" s="31">
        <v>44000</v>
      </c>
      <c r="AA19152">
        <v>0</v>
      </c>
    </row>
    <row r="19153" spans="25:27">
      <c r="Y19153">
        <v>620120</v>
      </c>
      <c r="Z19153" s="31">
        <v>44001</v>
      </c>
      <c r="AA19153">
        <v>0</v>
      </c>
    </row>
    <row r="19154" spans="25:27">
      <c r="Y19154">
        <v>620120</v>
      </c>
      <c r="Z19154" s="31">
        <v>44002</v>
      </c>
      <c r="AA19154">
        <v>0</v>
      </c>
    </row>
    <row r="19155" spans="25:27">
      <c r="Y19155">
        <v>620120</v>
      </c>
      <c r="Z19155" s="31">
        <v>44003</v>
      </c>
      <c r="AA19155">
        <v>0</v>
      </c>
    </row>
    <row r="19156" spans="25:27">
      <c r="Y19156">
        <v>620120</v>
      </c>
      <c r="Z19156" s="31">
        <v>44004</v>
      </c>
      <c r="AA19156">
        <v>0</v>
      </c>
    </row>
    <row r="19157" spans="25:27">
      <c r="Y19157">
        <v>620120</v>
      </c>
      <c r="Z19157" s="31">
        <v>44005</v>
      </c>
      <c r="AA19157">
        <v>0</v>
      </c>
    </row>
    <row r="19158" spans="25:27">
      <c r="Y19158">
        <v>620120</v>
      </c>
      <c r="Z19158" s="31">
        <v>44006</v>
      </c>
      <c r="AA19158">
        <v>0</v>
      </c>
    </row>
    <row r="19159" spans="25:27">
      <c r="Y19159">
        <v>620120</v>
      </c>
      <c r="Z19159" s="31">
        <v>44007</v>
      </c>
      <c r="AA19159">
        <v>0</v>
      </c>
    </row>
    <row r="19160" spans="25:27">
      <c r="Y19160">
        <v>620120</v>
      </c>
      <c r="Z19160" s="31">
        <v>44008</v>
      </c>
      <c r="AA19160">
        <v>0</v>
      </c>
    </row>
    <row r="19161" spans="25:27">
      <c r="Y19161">
        <v>620120</v>
      </c>
      <c r="Z19161" s="31">
        <v>44009</v>
      </c>
      <c r="AA19161">
        <v>0</v>
      </c>
    </row>
    <row r="19162" spans="25:27">
      <c r="Y19162">
        <v>620120</v>
      </c>
      <c r="Z19162" s="31">
        <v>44010</v>
      </c>
      <c r="AA19162">
        <v>0</v>
      </c>
    </row>
    <row r="19163" spans="25:27">
      <c r="Y19163">
        <v>620120</v>
      </c>
      <c r="Z19163" s="31">
        <v>44011</v>
      </c>
      <c r="AA19163">
        <v>0</v>
      </c>
    </row>
    <row r="19164" spans="25:27">
      <c r="Y19164">
        <v>620120</v>
      </c>
      <c r="Z19164" s="31">
        <v>44012</v>
      </c>
      <c r="AA19164">
        <v>0</v>
      </c>
    </row>
    <row r="19165" spans="25:27">
      <c r="Y19165">
        <v>620120</v>
      </c>
      <c r="Z19165" s="31">
        <v>44013</v>
      </c>
      <c r="AA19165">
        <v>0</v>
      </c>
    </row>
    <row r="19166" spans="25:27">
      <c r="Y19166">
        <v>620120</v>
      </c>
      <c r="Z19166" s="31">
        <v>44014</v>
      </c>
      <c r="AA19166">
        <v>0</v>
      </c>
    </row>
    <row r="19167" spans="25:27">
      <c r="Y19167">
        <v>620120</v>
      </c>
      <c r="Z19167" s="31">
        <v>44015</v>
      </c>
      <c r="AA19167">
        <v>0</v>
      </c>
    </row>
    <row r="19168" spans="25:27">
      <c r="Y19168">
        <v>620120</v>
      </c>
      <c r="Z19168" s="31">
        <v>44016</v>
      </c>
      <c r="AA19168">
        <v>0</v>
      </c>
    </row>
    <row r="19169" spans="25:27">
      <c r="Y19169">
        <v>620120</v>
      </c>
      <c r="Z19169" s="31">
        <v>44017</v>
      </c>
      <c r="AA19169">
        <v>0</v>
      </c>
    </row>
    <row r="19170" spans="25:27">
      <c r="Y19170">
        <v>620120</v>
      </c>
      <c r="Z19170" s="31">
        <v>44018</v>
      </c>
      <c r="AA19170">
        <v>0</v>
      </c>
    </row>
    <row r="19171" spans="25:27">
      <c r="Y19171">
        <v>620120</v>
      </c>
      <c r="Z19171" s="31">
        <v>44019</v>
      </c>
      <c r="AA19171">
        <v>0</v>
      </c>
    </row>
    <row r="19172" spans="25:27">
      <c r="Y19172">
        <v>620120</v>
      </c>
      <c r="Z19172" s="31">
        <v>44020</v>
      </c>
      <c r="AA19172">
        <v>0</v>
      </c>
    </row>
    <row r="19173" spans="25:27">
      <c r="Y19173">
        <v>620120</v>
      </c>
      <c r="Z19173" s="31">
        <v>44021</v>
      </c>
      <c r="AA19173">
        <v>0</v>
      </c>
    </row>
    <row r="19174" spans="25:27">
      <c r="Y19174">
        <v>620120</v>
      </c>
      <c r="Z19174" s="31">
        <v>44022</v>
      </c>
      <c r="AA19174">
        <v>0</v>
      </c>
    </row>
    <row r="19175" spans="25:27">
      <c r="Y19175">
        <v>620120</v>
      </c>
      <c r="Z19175" s="31">
        <v>44023</v>
      </c>
      <c r="AA19175">
        <v>0</v>
      </c>
    </row>
    <row r="19176" spans="25:27">
      <c r="Y19176">
        <v>620120</v>
      </c>
      <c r="Z19176" s="31">
        <v>44024</v>
      </c>
      <c r="AA19176">
        <v>0</v>
      </c>
    </row>
    <row r="19177" spans="25:27">
      <c r="Y19177">
        <v>620120</v>
      </c>
      <c r="Z19177" s="31">
        <v>44025</v>
      </c>
      <c r="AA19177">
        <v>0</v>
      </c>
    </row>
    <row r="19178" spans="25:27">
      <c r="Y19178">
        <v>620120</v>
      </c>
      <c r="Z19178" s="31">
        <v>44026</v>
      </c>
      <c r="AA19178">
        <v>0</v>
      </c>
    </row>
    <row r="19179" spans="25:27">
      <c r="Y19179">
        <v>620120</v>
      </c>
      <c r="Z19179" s="31">
        <v>44027</v>
      </c>
      <c r="AA19179">
        <v>0</v>
      </c>
    </row>
    <row r="19180" spans="25:27">
      <c r="Y19180">
        <v>620120</v>
      </c>
      <c r="Z19180" s="31">
        <v>44028</v>
      </c>
      <c r="AA19180">
        <v>0</v>
      </c>
    </row>
    <row r="19181" spans="25:27">
      <c r="Y19181">
        <v>620120</v>
      </c>
      <c r="Z19181" s="31">
        <v>44029</v>
      </c>
      <c r="AA19181">
        <v>0</v>
      </c>
    </row>
    <row r="19182" spans="25:27">
      <c r="Y19182">
        <v>620120</v>
      </c>
      <c r="Z19182" s="31">
        <v>44030</v>
      </c>
      <c r="AA19182">
        <v>0</v>
      </c>
    </row>
    <row r="19183" spans="25:27">
      <c r="Y19183">
        <v>620120</v>
      </c>
      <c r="Z19183" s="31">
        <v>44031</v>
      </c>
      <c r="AA19183">
        <v>0</v>
      </c>
    </row>
    <row r="19184" spans="25:27">
      <c r="Y19184">
        <v>620120</v>
      </c>
      <c r="Z19184" s="31">
        <v>44032</v>
      </c>
      <c r="AA19184">
        <v>0</v>
      </c>
    </row>
    <row r="19185" spans="25:27">
      <c r="Y19185">
        <v>620120</v>
      </c>
      <c r="Z19185" s="31">
        <v>44033</v>
      </c>
      <c r="AA19185">
        <v>0</v>
      </c>
    </row>
    <row r="19186" spans="25:27">
      <c r="Y19186">
        <v>620120</v>
      </c>
      <c r="Z19186" s="31">
        <v>44034</v>
      </c>
      <c r="AA19186">
        <v>0</v>
      </c>
    </row>
    <row r="19187" spans="25:27">
      <c r="Y19187">
        <v>620120</v>
      </c>
      <c r="Z19187" s="31">
        <v>44035</v>
      </c>
      <c r="AA19187">
        <v>0</v>
      </c>
    </row>
    <row r="19188" spans="25:27">
      <c r="Y19188">
        <v>620120</v>
      </c>
      <c r="Z19188" s="31">
        <v>44036</v>
      </c>
      <c r="AA19188">
        <v>0</v>
      </c>
    </row>
    <row r="19189" spans="25:27">
      <c r="Y19189">
        <v>620120</v>
      </c>
      <c r="Z19189" s="31">
        <v>44037</v>
      </c>
      <c r="AA19189">
        <v>0</v>
      </c>
    </row>
    <row r="19190" spans="25:27">
      <c r="Y19190">
        <v>620120</v>
      </c>
      <c r="Z19190" s="31">
        <v>44038</v>
      </c>
      <c r="AA19190">
        <v>0</v>
      </c>
    </row>
    <row r="19191" spans="25:27">
      <c r="Y19191">
        <v>620120</v>
      </c>
      <c r="Z19191" s="31">
        <v>44039</v>
      </c>
      <c r="AA19191">
        <v>0</v>
      </c>
    </row>
    <row r="19192" spans="25:27">
      <c r="Y19192">
        <v>620120</v>
      </c>
      <c r="Z19192" s="31">
        <v>44040</v>
      </c>
      <c r="AA19192">
        <v>0</v>
      </c>
    </row>
    <row r="19193" spans="25:27">
      <c r="Y19193">
        <v>620120</v>
      </c>
      <c r="Z19193" s="31">
        <v>44041</v>
      </c>
      <c r="AA19193">
        <v>0</v>
      </c>
    </row>
    <row r="19194" spans="25:27">
      <c r="Y19194">
        <v>620120</v>
      </c>
      <c r="Z19194" s="31">
        <v>44042</v>
      </c>
      <c r="AA19194">
        <v>0</v>
      </c>
    </row>
    <row r="19195" spans="25:27">
      <c r="Y19195">
        <v>620120</v>
      </c>
      <c r="Z19195" s="31">
        <v>44043</v>
      </c>
      <c r="AA19195">
        <v>0</v>
      </c>
    </row>
    <row r="19196" spans="25:27">
      <c r="Y19196">
        <v>620120</v>
      </c>
      <c r="Z19196" s="31">
        <v>44044</v>
      </c>
      <c r="AA19196">
        <v>0</v>
      </c>
    </row>
    <row r="19197" spans="25:27">
      <c r="Y19197">
        <v>620120</v>
      </c>
      <c r="Z19197" s="31">
        <v>44045</v>
      </c>
      <c r="AA19197">
        <v>0</v>
      </c>
    </row>
    <row r="19198" spans="25:27">
      <c r="Y19198">
        <v>620120</v>
      </c>
      <c r="Z19198" s="31">
        <v>44046</v>
      </c>
      <c r="AA19198">
        <v>0</v>
      </c>
    </row>
    <row r="19199" spans="25:27">
      <c r="Y19199">
        <v>620120</v>
      </c>
      <c r="Z19199" s="31">
        <v>44047</v>
      </c>
      <c r="AA19199">
        <v>0</v>
      </c>
    </row>
    <row r="19200" spans="25:27">
      <c r="Y19200">
        <v>620120</v>
      </c>
      <c r="Z19200" s="31">
        <v>44048</v>
      </c>
      <c r="AA19200">
        <v>0</v>
      </c>
    </row>
    <row r="19201" spans="25:27">
      <c r="Y19201">
        <v>620120</v>
      </c>
      <c r="Z19201" s="31">
        <v>44049</v>
      </c>
      <c r="AA19201">
        <v>0</v>
      </c>
    </row>
    <row r="19202" spans="25:27">
      <c r="Y19202">
        <v>620120</v>
      </c>
      <c r="Z19202" s="31">
        <v>44050</v>
      </c>
      <c r="AA19202">
        <v>0</v>
      </c>
    </row>
    <row r="19203" spans="25:27">
      <c r="Y19203">
        <v>620120</v>
      </c>
      <c r="Z19203" s="31">
        <v>44051</v>
      </c>
      <c r="AA19203">
        <v>0</v>
      </c>
    </row>
    <row r="19204" spans="25:27">
      <c r="Y19204">
        <v>620120</v>
      </c>
      <c r="Z19204" s="31">
        <v>44052</v>
      </c>
      <c r="AA19204">
        <v>0</v>
      </c>
    </row>
    <row r="19205" spans="25:27">
      <c r="Y19205">
        <v>620120</v>
      </c>
      <c r="Z19205" s="31">
        <v>44053</v>
      </c>
      <c r="AA19205">
        <v>0</v>
      </c>
    </row>
    <row r="19206" spans="25:27">
      <c r="Y19206">
        <v>620120</v>
      </c>
      <c r="Z19206" s="31">
        <v>44054</v>
      </c>
      <c r="AA19206">
        <v>0</v>
      </c>
    </row>
    <row r="19207" spans="25:27">
      <c r="Y19207">
        <v>620120</v>
      </c>
      <c r="Z19207" s="31">
        <v>44055</v>
      </c>
      <c r="AA19207">
        <v>0</v>
      </c>
    </row>
    <row r="19208" spans="25:27">
      <c r="Y19208">
        <v>620120</v>
      </c>
      <c r="Z19208" s="31">
        <v>44056</v>
      </c>
      <c r="AA19208">
        <v>0</v>
      </c>
    </row>
    <row r="19209" spans="25:27">
      <c r="Y19209">
        <v>620120</v>
      </c>
      <c r="Z19209" s="31">
        <v>44057</v>
      </c>
      <c r="AA19209">
        <v>0</v>
      </c>
    </row>
    <row r="19210" spans="25:27">
      <c r="Y19210">
        <v>620120</v>
      </c>
      <c r="Z19210" s="31">
        <v>44058</v>
      </c>
      <c r="AA19210">
        <v>0</v>
      </c>
    </row>
    <row r="19211" spans="25:27">
      <c r="Y19211">
        <v>620120</v>
      </c>
      <c r="Z19211" s="31">
        <v>44059</v>
      </c>
      <c r="AA19211">
        <v>0</v>
      </c>
    </row>
    <row r="19212" spans="25:27">
      <c r="Y19212">
        <v>620120</v>
      </c>
      <c r="Z19212" s="31">
        <v>44060</v>
      </c>
      <c r="AA19212">
        <v>0</v>
      </c>
    </row>
    <row r="19213" spans="25:27">
      <c r="Y19213">
        <v>620120</v>
      </c>
      <c r="Z19213" s="31">
        <v>44061</v>
      </c>
      <c r="AA19213">
        <v>0</v>
      </c>
    </row>
    <row r="19214" spans="25:27">
      <c r="Y19214">
        <v>620120</v>
      </c>
      <c r="Z19214" s="31">
        <v>44062</v>
      </c>
      <c r="AA19214">
        <v>0</v>
      </c>
    </row>
    <row r="19215" spans="25:27">
      <c r="Y19215">
        <v>620120</v>
      </c>
      <c r="Z19215" s="31">
        <v>44063</v>
      </c>
      <c r="AA19215">
        <v>0</v>
      </c>
    </row>
    <row r="19216" spans="25:27">
      <c r="Y19216">
        <v>620120</v>
      </c>
      <c r="Z19216" s="31">
        <v>44064</v>
      </c>
      <c r="AA19216">
        <v>0</v>
      </c>
    </row>
    <row r="19217" spans="25:27">
      <c r="Y19217">
        <v>620120</v>
      </c>
      <c r="Z19217" s="31">
        <v>44065</v>
      </c>
      <c r="AA19217">
        <v>0</v>
      </c>
    </row>
    <row r="19218" spans="25:27">
      <c r="Y19218">
        <v>620120</v>
      </c>
      <c r="Z19218" s="31">
        <v>44066</v>
      </c>
      <c r="AA19218">
        <v>0</v>
      </c>
    </row>
    <row r="19219" spans="25:27">
      <c r="Y19219">
        <v>620120</v>
      </c>
      <c r="Z19219" s="31">
        <v>44067</v>
      </c>
      <c r="AA19219">
        <v>0</v>
      </c>
    </row>
    <row r="19220" spans="25:27">
      <c r="Y19220">
        <v>620120</v>
      </c>
      <c r="Z19220" s="31">
        <v>44068</v>
      </c>
      <c r="AA19220">
        <v>0</v>
      </c>
    </row>
    <row r="19221" spans="25:27">
      <c r="Y19221">
        <v>620120</v>
      </c>
      <c r="Z19221" s="31">
        <v>44069</v>
      </c>
      <c r="AA19221">
        <v>0</v>
      </c>
    </row>
    <row r="19222" spans="25:27">
      <c r="Y19222">
        <v>620120</v>
      </c>
      <c r="Z19222" s="31">
        <v>44070</v>
      </c>
      <c r="AA19222">
        <v>0</v>
      </c>
    </row>
    <row r="19223" spans="25:27">
      <c r="Y19223">
        <v>620120</v>
      </c>
      <c r="Z19223" s="31">
        <v>44071</v>
      </c>
      <c r="AA19223">
        <v>0</v>
      </c>
    </row>
    <row r="19224" spans="25:27">
      <c r="Y19224">
        <v>620120</v>
      </c>
      <c r="Z19224" s="31">
        <v>44072</v>
      </c>
      <c r="AA19224">
        <v>0</v>
      </c>
    </row>
    <row r="19225" spans="25:27">
      <c r="Y19225">
        <v>620120</v>
      </c>
      <c r="Z19225" s="31">
        <v>44073</v>
      </c>
      <c r="AA19225">
        <v>0</v>
      </c>
    </row>
    <row r="19226" spans="25:27">
      <c r="Y19226">
        <v>620120</v>
      </c>
      <c r="Z19226" s="31">
        <v>44074</v>
      </c>
      <c r="AA19226">
        <v>0</v>
      </c>
    </row>
    <row r="19227" spans="25:27">
      <c r="Y19227">
        <v>620120</v>
      </c>
      <c r="Z19227" s="31">
        <v>44075</v>
      </c>
      <c r="AA19227">
        <v>0</v>
      </c>
    </row>
    <row r="19228" spans="25:27">
      <c r="Y19228">
        <v>620120</v>
      </c>
      <c r="Z19228" s="31">
        <v>44076</v>
      </c>
      <c r="AA19228">
        <v>0</v>
      </c>
    </row>
    <row r="19229" spans="25:27">
      <c r="Y19229">
        <v>620120</v>
      </c>
      <c r="Z19229" s="31">
        <v>44077</v>
      </c>
      <c r="AA19229">
        <v>0</v>
      </c>
    </row>
    <row r="19230" spans="25:27">
      <c r="Y19230">
        <v>620120</v>
      </c>
      <c r="Z19230" s="31">
        <v>44078</v>
      </c>
      <c r="AA19230">
        <v>0</v>
      </c>
    </row>
    <row r="19231" spans="25:27">
      <c r="Y19231">
        <v>620120</v>
      </c>
      <c r="Z19231" s="31">
        <v>44079</v>
      </c>
      <c r="AA19231">
        <v>0</v>
      </c>
    </row>
    <row r="19232" spans="25:27">
      <c r="Y19232">
        <v>620120</v>
      </c>
      <c r="Z19232" s="31">
        <v>44080</v>
      </c>
      <c r="AA19232">
        <v>0</v>
      </c>
    </row>
    <row r="19233" spans="25:27">
      <c r="Y19233">
        <v>620120</v>
      </c>
      <c r="Z19233" s="31">
        <v>44081</v>
      </c>
      <c r="AA19233">
        <v>0</v>
      </c>
    </row>
    <row r="19234" spans="25:27">
      <c r="Y19234">
        <v>620120</v>
      </c>
      <c r="Z19234" s="31">
        <v>44082</v>
      </c>
      <c r="AA19234">
        <v>0</v>
      </c>
    </row>
    <row r="19235" spans="25:27">
      <c r="Y19235">
        <v>620120</v>
      </c>
      <c r="Z19235" s="31">
        <v>44083</v>
      </c>
      <c r="AA19235">
        <v>0</v>
      </c>
    </row>
    <row r="19236" spans="25:27">
      <c r="Y19236">
        <v>620120</v>
      </c>
      <c r="Z19236" s="31">
        <v>44084</v>
      </c>
      <c r="AA19236">
        <v>0</v>
      </c>
    </row>
    <row r="19237" spans="25:27">
      <c r="Y19237">
        <v>620120</v>
      </c>
      <c r="Z19237" s="31">
        <v>44085</v>
      </c>
      <c r="AA19237">
        <v>0</v>
      </c>
    </row>
    <row r="19238" spans="25:27">
      <c r="Y19238">
        <v>620120</v>
      </c>
      <c r="Z19238" s="31">
        <v>44086</v>
      </c>
      <c r="AA19238">
        <v>0</v>
      </c>
    </row>
    <row r="19239" spans="25:27">
      <c r="Y19239">
        <v>620120</v>
      </c>
      <c r="Z19239" s="31">
        <v>44087</v>
      </c>
      <c r="AA19239">
        <v>0</v>
      </c>
    </row>
    <row r="19240" spans="25:27">
      <c r="Y19240">
        <v>620120</v>
      </c>
      <c r="Z19240" s="31">
        <v>44088</v>
      </c>
      <c r="AA19240">
        <v>0</v>
      </c>
    </row>
    <row r="19241" spans="25:27">
      <c r="Y19241">
        <v>620120</v>
      </c>
      <c r="Z19241" s="31">
        <v>44089</v>
      </c>
      <c r="AA19241">
        <v>0</v>
      </c>
    </row>
    <row r="19242" spans="25:27">
      <c r="Y19242">
        <v>620120</v>
      </c>
      <c r="Z19242" s="31">
        <v>44090</v>
      </c>
      <c r="AA19242">
        <v>0</v>
      </c>
    </row>
    <row r="19243" spans="25:27">
      <c r="Y19243">
        <v>620120</v>
      </c>
      <c r="Z19243" s="31">
        <v>44091</v>
      </c>
      <c r="AA19243">
        <v>0</v>
      </c>
    </row>
    <row r="19244" spans="25:27">
      <c r="Y19244">
        <v>620120</v>
      </c>
      <c r="Z19244" s="31">
        <v>44092</v>
      </c>
      <c r="AA19244">
        <v>0</v>
      </c>
    </row>
    <row r="19245" spans="25:27">
      <c r="Y19245">
        <v>620120</v>
      </c>
      <c r="Z19245" s="31">
        <v>44093</v>
      </c>
      <c r="AA19245">
        <v>0</v>
      </c>
    </row>
    <row r="19246" spans="25:27">
      <c r="Y19246">
        <v>620120</v>
      </c>
      <c r="Z19246" s="31">
        <v>44094</v>
      </c>
      <c r="AA19246">
        <v>0</v>
      </c>
    </row>
    <row r="19247" spans="25:27">
      <c r="Y19247">
        <v>620120</v>
      </c>
      <c r="Z19247" s="31">
        <v>44095</v>
      </c>
      <c r="AA19247">
        <v>0</v>
      </c>
    </row>
    <row r="19248" spans="25:27">
      <c r="Y19248">
        <v>620120</v>
      </c>
      <c r="Z19248" s="31">
        <v>44096</v>
      </c>
      <c r="AA19248">
        <v>0</v>
      </c>
    </row>
    <row r="19249" spans="25:27">
      <c r="Y19249">
        <v>620120</v>
      </c>
      <c r="Z19249" s="31">
        <v>44097</v>
      </c>
      <c r="AA19249">
        <v>0</v>
      </c>
    </row>
    <row r="19250" spans="25:27">
      <c r="Y19250">
        <v>620120</v>
      </c>
      <c r="Z19250" s="31">
        <v>44098</v>
      </c>
      <c r="AA19250">
        <v>0</v>
      </c>
    </row>
    <row r="19251" spans="25:27">
      <c r="Y19251">
        <v>620120</v>
      </c>
      <c r="Z19251" s="31">
        <v>44099</v>
      </c>
      <c r="AA19251">
        <v>0</v>
      </c>
    </row>
    <row r="19252" spans="25:27">
      <c r="Y19252">
        <v>620120</v>
      </c>
      <c r="Z19252" s="31">
        <v>44100</v>
      </c>
      <c r="AA19252">
        <v>0</v>
      </c>
    </row>
    <row r="19253" spans="25:27">
      <c r="Y19253">
        <v>620120</v>
      </c>
      <c r="Z19253" s="31">
        <v>44101</v>
      </c>
      <c r="AA19253">
        <v>0</v>
      </c>
    </row>
    <row r="19254" spans="25:27">
      <c r="Y19254">
        <v>620120</v>
      </c>
      <c r="Z19254" s="31">
        <v>44102</v>
      </c>
      <c r="AA19254">
        <v>0</v>
      </c>
    </row>
    <row r="19255" spans="25:27">
      <c r="Y19255">
        <v>620120</v>
      </c>
      <c r="Z19255" s="31">
        <v>44103</v>
      </c>
      <c r="AA19255">
        <v>0</v>
      </c>
    </row>
    <row r="19256" spans="25:27">
      <c r="Y19256">
        <v>620120</v>
      </c>
      <c r="Z19256" s="31">
        <v>44104</v>
      </c>
      <c r="AA19256">
        <v>0</v>
      </c>
    </row>
    <row r="19257" spans="25:27">
      <c r="Y19257">
        <v>620120</v>
      </c>
      <c r="Z19257" s="31">
        <v>44105</v>
      </c>
      <c r="AA19257">
        <v>0</v>
      </c>
    </row>
    <row r="19258" spans="25:27">
      <c r="Y19258">
        <v>620120</v>
      </c>
      <c r="Z19258" s="31">
        <v>44106</v>
      </c>
      <c r="AA19258">
        <v>0</v>
      </c>
    </row>
    <row r="19259" spans="25:27">
      <c r="Y19259">
        <v>620120</v>
      </c>
      <c r="Z19259" s="31">
        <v>44107</v>
      </c>
      <c r="AA19259">
        <v>0</v>
      </c>
    </row>
    <row r="19260" spans="25:27">
      <c r="Y19260">
        <v>620120</v>
      </c>
      <c r="Z19260" s="31">
        <v>44108</v>
      </c>
      <c r="AA19260">
        <v>0</v>
      </c>
    </row>
    <row r="19261" spans="25:27">
      <c r="Y19261">
        <v>620120</v>
      </c>
      <c r="Z19261" s="31">
        <v>44109</v>
      </c>
      <c r="AA19261">
        <v>0</v>
      </c>
    </row>
    <row r="19262" spans="25:27">
      <c r="Y19262">
        <v>620120</v>
      </c>
      <c r="Z19262" s="31">
        <v>44110</v>
      </c>
      <c r="AA19262">
        <v>0</v>
      </c>
    </row>
    <row r="19263" spans="25:27">
      <c r="Y19263">
        <v>620120</v>
      </c>
      <c r="Z19263" s="31">
        <v>44111</v>
      </c>
      <c r="AA19263">
        <v>0</v>
      </c>
    </row>
    <row r="19264" spans="25:27">
      <c r="Y19264">
        <v>620120</v>
      </c>
      <c r="Z19264" s="31">
        <v>44112</v>
      </c>
      <c r="AA19264">
        <v>0</v>
      </c>
    </row>
    <row r="19265" spans="25:27">
      <c r="Y19265">
        <v>620120</v>
      </c>
      <c r="Z19265" s="31">
        <v>44113</v>
      </c>
      <c r="AA19265">
        <v>0</v>
      </c>
    </row>
    <row r="19266" spans="25:27">
      <c r="Y19266">
        <v>620120</v>
      </c>
      <c r="Z19266" s="31">
        <v>44114</v>
      </c>
      <c r="AA19266">
        <v>0</v>
      </c>
    </row>
    <row r="19267" spans="25:27">
      <c r="Y19267">
        <v>620120</v>
      </c>
      <c r="Z19267" s="31">
        <v>44115</v>
      </c>
      <c r="AA19267">
        <v>0</v>
      </c>
    </row>
    <row r="19268" spans="25:27">
      <c r="Y19268">
        <v>620120</v>
      </c>
      <c r="Z19268" s="31">
        <v>44116</v>
      </c>
      <c r="AA19268">
        <v>0</v>
      </c>
    </row>
    <row r="19269" spans="25:27">
      <c r="Y19269">
        <v>620120</v>
      </c>
      <c r="Z19269" s="31">
        <v>44117</v>
      </c>
      <c r="AA19269">
        <v>0</v>
      </c>
    </row>
    <row r="19270" spans="25:27">
      <c r="Y19270">
        <v>620120</v>
      </c>
      <c r="Z19270" s="31">
        <v>44118</v>
      </c>
      <c r="AA19270">
        <v>0</v>
      </c>
    </row>
    <row r="19271" spans="25:27">
      <c r="Y19271">
        <v>620120</v>
      </c>
      <c r="Z19271" s="31">
        <v>44119</v>
      </c>
      <c r="AA19271">
        <v>0</v>
      </c>
    </row>
    <row r="19272" spans="25:27">
      <c r="Y19272">
        <v>620120</v>
      </c>
      <c r="Z19272" s="31">
        <v>44120</v>
      </c>
      <c r="AA19272">
        <v>0</v>
      </c>
    </row>
    <row r="19273" spans="25:27">
      <c r="Y19273">
        <v>620120</v>
      </c>
      <c r="Z19273" s="31">
        <v>44121</v>
      </c>
      <c r="AA19273">
        <v>0</v>
      </c>
    </row>
    <row r="19274" spans="25:27">
      <c r="Y19274">
        <v>620120</v>
      </c>
      <c r="Z19274" s="31">
        <v>44122</v>
      </c>
      <c r="AA19274">
        <v>0</v>
      </c>
    </row>
    <row r="19275" spans="25:27">
      <c r="Y19275">
        <v>620120</v>
      </c>
      <c r="Z19275" s="31">
        <v>44123</v>
      </c>
      <c r="AA19275">
        <v>0</v>
      </c>
    </row>
    <row r="19276" spans="25:27">
      <c r="Y19276">
        <v>620120</v>
      </c>
      <c r="Z19276" s="31">
        <v>44124</v>
      </c>
      <c r="AA19276">
        <v>0</v>
      </c>
    </row>
    <row r="19277" spans="25:27">
      <c r="Y19277">
        <v>620120</v>
      </c>
      <c r="Z19277" s="31">
        <v>44125</v>
      </c>
      <c r="AA19277">
        <v>0</v>
      </c>
    </row>
    <row r="19278" spans="25:27">
      <c r="Y19278">
        <v>620120</v>
      </c>
      <c r="Z19278" s="31">
        <v>44126</v>
      </c>
      <c r="AA19278">
        <v>0</v>
      </c>
    </row>
    <row r="19279" spans="25:27">
      <c r="Y19279">
        <v>620120</v>
      </c>
      <c r="Z19279" s="31">
        <v>44127</v>
      </c>
      <c r="AA19279">
        <v>0</v>
      </c>
    </row>
    <row r="19280" spans="25:27">
      <c r="Y19280">
        <v>620120</v>
      </c>
      <c r="Z19280" s="31">
        <v>44128</v>
      </c>
      <c r="AA19280">
        <v>0</v>
      </c>
    </row>
    <row r="19281" spans="25:27">
      <c r="Y19281">
        <v>620120</v>
      </c>
      <c r="Z19281" s="31">
        <v>44129</v>
      </c>
      <c r="AA19281">
        <v>0</v>
      </c>
    </row>
    <row r="19282" spans="25:27">
      <c r="Y19282">
        <v>620120</v>
      </c>
      <c r="Z19282" s="31">
        <v>44130</v>
      </c>
      <c r="AA19282">
        <v>0</v>
      </c>
    </row>
    <row r="19283" spans="25:27">
      <c r="Y19283">
        <v>620120</v>
      </c>
      <c r="Z19283" s="31">
        <v>44131</v>
      </c>
      <c r="AA19283">
        <v>0</v>
      </c>
    </row>
    <row r="19284" spans="25:27">
      <c r="Y19284">
        <v>620120</v>
      </c>
      <c r="Z19284" s="31">
        <v>44132</v>
      </c>
      <c r="AA19284">
        <v>0</v>
      </c>
    </row>
    <row r="19285" spans="25:27">
      <c r="Y19285">
        <v>620120</v>
      </c>
      <c r="Z19285" s="31">
        <v>44133</v>
      </c>
      <c r="AA19285">
        <v>0</v>
      </c>
    </row>
    <row r="19286" spans="25:27">
      <c r="Y19286">
        <v>620120</v>
      </c>
      <c r="Z19286" s="31">
        <v>44134</v>
      </c>
      <c r="AA19286">
        <v>0</v>
      </c>
    </row>
    <row r="19287" spans="25:27">
      <c r="Y19287">
        <v>620120</v>
      </c>
      <c r="Z19287" s="31">
        <v>44135</v>
      </c>
      <c r="AA19287">
        <v>0</v>
      </c>
    </row>
    <row r="19288" spans="25:27">
      <c r="Y19288">
        <v>620120</v>
      </c>
      <c r="Z19288" s="31">
        <v>44136</v>
      </c>
      <c r="AA19288">
        <v>0</v>
      </c>
    </row>
    <row r="19289" spans="25:27">
      <c r="Y19289">
        <v>620120</v>
      </c>
      <c r="Z19289" s="31">
        <v>44137</v>
      </c>
      <c r="AA19289">
        <v>0</v>
      </c>
    </row>
    <row r="19290" spans="25:27">
      <c r="Y19290">
        <v>620120</v>
      </c>
      <c r="Z19290" s="31">
        <v>44138</v>
      </c>
      <c r="AA19290">
        <v>0</v>
      </c>
    </row>
    <row r="19291" spans="25:27">
      <c r="Y19291">
        <v>620120</v>
      </c>
      <c r="Z19291" s="31">
        <v>44139</v>
      </c>
      <c r="AA19291">
        <v>0</v>
      </c>
    </row>
    <row r="19292" spans="25:27">
      <c r="Y19292">
        <v>620120</v>
      </c>
      <c r="Z19292" s="31">
        <v>44140</v>
      </c>
      <c r="AA19292">
        <v>0</v>
      </c>
    </row>
    <row r="19293" spans="25:27">
      <c r="Y19293">
        <v>620120</v>
      </c>
      <c r="Z19293" s="31">
        <v>44141</v>
      </c>
      <c r="AA19293">
        <v>0</v>
      </c>
    </row>
    <row r="19294" spans="25:27">
      <c r="Y19294">
        <v>620120</v>
      </c>
      <c r="Z19294" s="31">
        <v>44142</v>
      </c>
      <c r="AA19294">
        <v>0</v>
      </c>
    </row>
    <row r="19295" spans="25:27">
      <c r="Y19295">
        <v>620120</v>
      </c>
      <c r="Z19295" s="31">
        <v>44143</v>
      </c>
      <c r="AA19295">
        <v>0</v>
      </c>
    </row>
    <row r="19296" spans="25:27">
      <c r="Y19296">
        <v>620120</v>
      </c>
      <c r="Z19296" s="31">
        <v>44144</v>
      </c>
      <c r="AA19296">
        <v>0</v>
      </c>
    </row>
    <row r="19297" spans="25:27">
      <c r="Y19297">
        <v>620120</v>
      </c>
      <c r="Z19297" s="31">
        <v>44145</v>
      </c>
      <c r="AA19297">
        <v>0</v>
      </c>
    </row>
    <row r="19298" spans="25:27">
      <c r="Y19298">
        <v>620120</v>
      </c>
      <c r="Z19298" s="31">
        <v>44146</v>
      </c>
      <c r="AA19298">
        <v>0</v>
      </c>
    </row>
    <row r="19299" spans="25:27">
      <c r="Y19299">
        <v>620120</v>
      </c>
      <c r="Z19299" s="31">
        <v>44147</v>
      </c>
      <c r="AA19299">
        <v>0</v>
      </c>
    </row>
    <row r="19300" spans="25:27">
      <c r="Y19300">
        <v>620120</v>
      </c>
      <c r="Z19300" s="31">
        <v>44148</v>
      </c>
      <c r="AA19300">
        <v>0</v>
      </c>
    </row>
    <row r="19301" spans="25:27">
      <c r="Y19301">
        <v>620120</v>
      </c>
      <c r="Z19301" s="31">
        <v>44149</v>
      </c>
      <c r="AA19301">
        <v>0</v>
      </c>
    </row>
    <row r="19302" spans="25:27">
      <c r="Y19302">
        <v>620120</v>
      </c>
      <c r="Z19302" s="31">
        <v>44150</v>
      </c>
      <c r="AA19302">
        <v>0</v>
      </c>
    </row>
    <row r="19303" spans="25:27">
      <c r="Y19303">
        <v>620120</v>
      </c>
      <c r="Z19303" s="31">
        <v>44151</v>
      </c>
      <c r="AA19303">
        <v>0</v>
      </c>
    </row>
    <row r="19304" spans="25:27">
      <c r="Y19304">
        <v>620120</v>
      </c>
      <c r="Z19304" s="31">
        <v>44152</v>
      </c>
      <c r="AA19304">
        <v>0</v>
      </c>
    </row>
    <row r="19305" spans="25:27">
      <c r="Y19305">
        <v>620120</v>
      </c>
      <c r="Z19305" s="31">
        <v>44153</v>
      </c>
      <c r="AA19305">
        <v>0</v>
      </c>
    </row>
    <row r="19306" spans="25:27">
      <c r="Y19306">
        <v>620120</v>
      </c>
      <c r="Z19306" s="31">
        <v>44154</v>
      </c>
      <c r="AA19306">
        <v>0</v>
      </c>
    </row>
    <row r="19307" spans="25:27">
      <c r="Y19307">
        <v>620120</v>
      </c>
      <c r="Z19307" s="31">
        <v>44155</v>
      </c>
      <c r="AA19307">
        <v>0</v>
      </c>
    </row>
    <row r="19308" spans="25:27">
      <c r="Y19308">
        <v>620120</v>
      </c>
      <c r="Z19308" s="31">
        <v>44156</v>
      </c>
      <c r="AA19308">
        <v>0</v>
      </c>
    </row>
    <row r="19309" spans="25:27">
      <c r="Y19309">
        <v>620120</v>
      </c>
      <c r="Z19309" s="31">
        <v>44157</v>
      </c>
      <c r="AA19309">
        <v>0</v>
      </c>
    </row>
    <row r="19310" spans="25:27">
      <c r="Y19310">
        <v>620120</v>
      </c>
      <c r="Z19310" s="31">
        <v>44158</v>
      </c>
      <c r="AA19310">
        <v>0</v>
      </c>
    </row>
    <row r="19311" spans="25:27">
      <c r="Y19311">
        <v>620120</v>
      </c>
      <c r="Z19311" s="31">
        <v>44159</v>
      </c>
      <c r="AA19311">
        <v>0</v>
      </c>
    </row>
    <row r="19312" spans="25:27">
      <c r="Y19312">
        <v>620120</v>
      </c>
      <c r="Z19312" s="31">
        <v>44160</v>
      </c>
      <c r="AA19312">
        <v>0</v>
      </c>
    </row>
    <row r="19313" spans="25:27">
      <c r="Y19313">
        <v>620120</v>
      </c>
      <c r="Z19313" s="31">
        <v>44161</v>
      </c>
      <c r="AA19313">
        <v>0</v>
      </c>
    </row>
    <row r="19314" spans="25:27">
      <c r="Y19314">
        <v>620120</v>
      </c>
      <c r="Z19314" s="31">
        <v>44162</v>
      </c>
      <c r="AA19314">
        <v>0</v>
      </c>
    </row>
    <row r="19315" spans="25:27">
      <c r="Y19315">
        <v>620120</v>
      </c>
      <c r="Z19315" s="31">
        <v>44163</v>
      </c>
      <c r="AA19315">
        <v>0</v>
      </c>
    </row>
    <row r="19316" spans="25:27">
      <c r="Y19316">
        <v>620120</v>
      </c>
      <c r="Z19316" s="31">
        <v>44164</v>
      </c>
      <c r="AA19316">
        <v>0</v>
      </c>
    </row>
    <row r="19317" spans="25:27">
      <c r="Y19317">
        <v>620120</v>
      </c>
      <c r="Z19317" s="31">
        <v>44165</v>
      </c>
      <c r="AA19317">
        <v>0</v>
      </c>
    </row>
    <row r="19318" spans="25:27">
      <c r="Y19318">
        <v>620120</v>
      </c>
      <c r="Z19318" s="31">
        <v>44166</v>
      </c>
      <c r="AA19318">
        <v>0</v>
      </c>
    </row>
    <row r="19319" spans="25:27">
      <c r="Y19319">
        <v>620120</v>
      </c>
      <c r="Z19319" s="31">
        <v>44167</v>
      </c>
      <c r="AA19319">
        <v>0</v>
      </c>
    </row>
    <row r="19320" spans="25:27">
      <c r="Y19320">
        <v>620120</v>
      </c>
      <c r="Z19320" s="31">
        <v>44168</v>
      </c>
      <c r="AA19320">
        <v>0</v>
      </c>
    </row>
    <row r="19321" spans="25:27">
      <c r="Y19321">
        <v>620120</v>
      </c>
      <c r="Z19321" s="31">
        <v>44169</v>
      </c>
      <c r="AA19321">
        <v>0</v>
      </c>
    </row>
    <row r="19322" spans="25:27">
      <c r="Y19322">
        <v>620120</v>
      </c>
      <c r="Z19322" s="31">
        <v>44170</v>
      </c>
      <c r="AA19322">
        <v>0</v>
      </c>
    </row>
    <row r="19323" spans="25:27">
      <c r="Y19323">
        <v>620120</v>
      </c>
      <c r="Z19323" s="31">
        <v>44171</v>
      </c>
      <c r="AA19323">
        <v>0</v>
      </c>
    </row>
    <row r="19324" spans="25:27">
      <c r="Y19324">
        <v>620120</v>
      </c>
      <c r="Z19324" s="31">
        <v>44172</v>
      </c>
      <c r="AA19324">
        <v>0</v>
      </c>
    </row>
    <row r="19325" spans="25:27">
      <c r="Y19325">
        <v>620120</v>
      </c>
      <c r="Z19325" s="31">
        <v>44173</v>
      </c>
      <c r="AA19325">
        <v>0</v>
      </c>
    </row>
    <row r="19326" spans="25:27">
      <c r="Y19326">
        <v>620120</v>
      </c>
      <c r="Z19326" s="31">
        <v>44174</v>
      </c>
      <c r="AA19326">
        <v>0</v>
      </c>
    </row>
    <row r="19327" spans="25:27">
      <c r="Y19327">
        <v>620120</v>
      </c>
      <c r="Z19327" s="31">
        <v>44175</v>
      </c>
      <c r="AA19327">
        <v>0</v>
      </c>
    </row>
    <row r="19328" spans="25:27">
      <c r="Y19328">
        <v>620120</v>
      </c>
      <c r="Z19328" s="31">
        <v>44176</v>
      </c>
      <c r="AA19328">
        <v>0</v>
      </c>
    </row>
    <row r="19329" spans="25:27">
      <c r="Y19329">
        <v>620120</v>
      </c>
      <c r="Z19329" s="31">
        <v>44177</v>
      </c>
      <c r="AA19329">
        <v>0</v>
      </c>
    </row>
    <row r="19330" spans="25:27">
      <c r="Y19330">
        <v>620120</v>
      </c>
      <c r="Z19330" s="31">
        <v>44178</v>
      </c>
      <c r="AA19330">
        <v>0</v>
      </c>
    </row>
    <row r="19331" spans="25:27">
      <c r="Y19331">
        <v>620120</v>
      </c>
      <c r="Z19331" s="31">
        <v>44179</v>
      </c>
      <c r="AA19331">
        <v>0</v>
      </c>
    </row>
    <row r="19332" spans="25:27">
      <c r="Y19332">
        <v>620120</v>
      </c>
      <c r="Z19332" s="31">
        <v>44180</v>
      </c>
      <c r="AA19332">
        <v>0</v>
      </c>
    </row>
    <row r="19333" spans="25:27">
      <c r="Y19333">
        <v>620120</v>
      </c>
      <c r="Z19333" s="31">
        <v>44181</v>
      </c>
      <c r="AA19333">
        <v>0</v>
      </c>
    </row>
    <row r="19334" spans="25:27">
      <c r="Y19334">
        <v>620120</v>
      </c>
      <c r="Z19334" s="31">
        <v>44182</v>
      </c>
      <c r="AA19334">
        <v>0</v>
      </c>
    </row>
    <row r="19335" spans="25:27">
      <c r="Y19335">
        <v>620120</v>
      </c>
      <c r="Z19335" s="31">
        <v>44183</v>
      </c>
      <c r="AA19335">
        <v>0</v>
      </c>
    </row>
    <row r="19336" spans="25:27">
      <c r="Y19336">
        <v>620120</v>
      </c>
      <c r="Z19336" s="31">
        <v>44184</v>
      </c>
      <c r="AA19336">
        <v>0</v>
      </c>
    </row>
    <row r="19337" spans="25:27">
      <c r="Y19337">
        <v>620120</v>
      </c>
      <c r="Z19337" s="31">
        <v>44185</v>
      </c>
      <c r="AA19337">
        <v>0</v>
      </c>
    </row>
    <row r="19338" spans="25:27">
      <c r="Y19338">
        <v>620120</v>
      </c>
      <c r="Z19338" s="31">
        <v>44186</v>
      </c>
      <c r="AA19338">
        <v>0</v>
      </c>
    </row>
    <row r="19339" spans="25:27">
      <c r="Y19339">
        <v>620120</v>
      </c>
      <c r="Z19339" s="31">
        <v>44187</v>
      </c>
      <c r="AA19339">
        <v>0</v>
      </c>
    </row>
    <row r="19340" spans="25:27">
      <c r="Y19340">
        <v>620120</v>
      </c>
      <c r="Z19340" s="31">
        <v>44188</v>
      </c>
      <c r="AA19340">
        <v>0</v>
      </c>
    </row>
    <row r="19341" spans="25:27">
      <c r="Y19341">
        <v>620120</v>
      </c>
      <c r="Z19341" s="31">
        <v>44189</v>
      </c>
      <c r="AA19341">
        <v>0</v>
      </c>
    </row>
    <row r="19342" spans="25:27">
      <c r="Y19342">
        <v>620120</v>
      </c>
      <c r="Z19342" s="31">
        <v>44190</v>
      </c>
      <c r="AA19342">
        <v>0</v>
      </c>
    </row>
    <row r="19343" spans="25:27">
      <c r="Y19343">
        <v>620120</v>
      </c>
      <c r="Z19343" s="31">
        <v>44191</v>
      </c>
      <c r="AA19343">
        <v>0</v>
      </c>
    </row>
    <row r="19344" spans="25:27">
      <c r="Y19344">
        <v>620120</v>
      </c>
      <c r="Z19344" s="31">
        <v>44192</v>
      </c>
      <c r="AA19344">
        <v>0</v>
      </c>
    </row>
    <row r="19345" spans="25:27">
      <c r="Y19345">
        <v>620120</v>
      </c>
      <c r="Z19345" s="31">
        <v>44193</v>
      </c>
      <c r="AA19345">
        <v>0</v>
      </c>
    </row>
    <row r="19346" spans="25:27">
      <c r="Y19346">
        <v>620120</v>
      </c>
      <c r="Z19346" s="31">
        <v>44194</v>
      </c>
      <c r="AA19346">
        <v>0</v>
      </c>
    </row>
    <row r="19347" spans="25:27">
      <c r="Y19347">
        <v>620120</v>
      </c>
      <c r="Z19347" s="31">
        <v>44195</v>
      </c>
      <c r="AA19347">
        <v>0</v>
      </c>
    </row>
    <row r="19348" spans="25:27">
      <c r="Y19348">
        <v>620120</v>
      </c>
      <c r="Z19348" s="31">
        <v>44196</v>
      </c>
      <c r="AA19348">
        <v>0</v>
      </c>
    </row>
    <row r="19349" spans="25:27">
      <c r="Y19349">
        <v>620120</v>
      </c>
      <c r="Z19349" s="31">
        <v>44197</v>
      </c>
      <c r="AA19349">
        <v>0</v>
      </c>
    </row>
    <row r="19350" spans="25:27">
      <c r="Y19350">
        <v>620120</v>
      </c>
      <c r="Z19350" s="31">
        <v>44198</v>
      </c>
      <c r="AA19350">
        <v>0</v>
      </c>
    </row>
    <row r="19351" spans="25:27">
      <c r="Y19351">
        <v>620120</v>
      </c>
      <c r="Z19351" s="31">
        <v>44199</v>
      </c>
      <c r="AA19351">
        <v>0</v>
      </c>
    </row>
    <row r="19352" spans="25:27">
      <c r="Y19352">
        <v>620120</v>
      </c>
      <c r="Z19352" s="31">
        <v>44200</v>
      </c>
      <c r="AA19352">
        <v>0</v>
      </c>
    </row>
    <row r="19353" spans="25:27">
      <c r="Y19353">
        <v>620120</v>
      </c>
      <c r="Z19353" s="31">
        <v>44201</v>
      </c>
      <c r="AA19353">
        <v>0</v>
      </c>
    </row>
    <row r="19354" spans="25:27">
      <c r="Y19354">
        <v>620120</v>
      </c>
      <c r="Z19354" s="31">
        <v>44202</v>
      </c>
      <c r="AA19354">
        <v>0</v>
      </c>
    </row>
    <row r="19355" spans="25:27">
      <c r="Y19355">
        <v>620120</v>
      </c>
      <c r="Z19355" s="31">
        <v>44203</v>
      </c>
      <c r="AA19355">
        <v>0</v>
      </c>
    </row>
    <row r="19356" spans="25:27">
      <c r="Y19356">
        <v>620120</v>
      </c>
      <c r="Z19356" s="31">
        <v>44204</v>
      </c>
      <c r="AA19356">
        <v>0</v>
      </c>
    </row>
    <row r="19357" spans="25:27">
      <c r="Y19357">
        <v>620120</v>
      </c>
      <c r="Z19357" s="31">
        <v>44205</v>
      </c>
      <c r="AA19357">
        <v>0</v>
      </c>
    </row>
    <row r="19358" spans="25:27">
      <c r="Y19358">
        <v>620120</v>
      </c>
      <c r="Z19358" s="31">
        <v>44206</v>
      </c>
      <c r="AA19358">
        <v>0</v>
      </c>
    </row>
    <row r="19359" spans="25:27">
      <c r="Y19359">
        <v>620120</v>
      </c>
      <c r="Z19359" s="31">
        <v>44207</v>
      </c>
      <c r="AA19359">
        <v>0</v>
      </c>
    </row>
    <row r="19360" spans="25:27">
      <c r="Y19360">
        <v>620120</v>
      </c>
      <c r="Z19360" s="31">
        <v>44208</v>
      </c>
      <c r="AA19360">
        <v>0</v>
      </c>
    </row>
    <row r="19361" spans="25:27">
      <c r="Y19361">
        <v>620120</v>
      </c>
      <c r="Z19361" s="31">
        <v>44209</v>
      </c>
      <c r="AA19361">
        <v>0</v>
      </c>
    </row>
    <row r="19362" spans="25:27">
      <c r="Y19362">
        <v>620120</v>
      </c>
      <c r="Z19362" s="31">
        <v>44210</v>
      </c>
      <c r="AA19362">
        <v>0</v>
      </c>
    </row>
    <row r="19363" spans="25:27">
      <c r="Y19363">
        <v>620120</v>
      </c>
      <c r="Z19363" s="31">
        <v>44211</v>
      </c>
      <c r="AA19363">
        <v>0</v>
      </c>
    </row>
    <row r="19364" spans="25:27">
      <c r="Y19364">
        <v>620120</v>
      </c>
      <c r="Z19364" s="31">
        <v>44212</v>
      </c>
      <c r="AA19364">
        <v>0</v>
      </c>
    </row>
    <row r="19365" spans="25:27">
      <c r="Y19365">
        <v>620120</v>
      </c>
      <c r="Z19365" s="31">
        <v>44213</v>
      </c>
      <c r="AA19365">
        <v>0</v>
      </c>
    </row>
    <row r="19366" spans="25:27">
      <c r="Y19366">
        <v>620120</v>
      </c>
      <c r="Z19366" s="31">
        <v>44214</v>
      </c>
      <c r="AA19366">
        <v>0</v>
      </c>
    </row>
    <row r="19367" spans="25:27">
      <c r="Y19367">
        <v>620120</v>
      </c>
      <c r="Z19367" s="31">
        <v>44215</v>
      </c>
      <c r="AA19367">
        <v>0</v>
      </c>
    </row>
    <row r="19368" spans="25:27">
      <c r="Y19368">
        <v>620120</v>
      </c>
      <c r="Z19368" s="31">
        <v>44216</v>
      </c>
      <c r="AA19368">
        <v>0</v>
      </c>
    </row>
    <row r="19369" spans="25:27">
      <c r="Y19369">
        <v>620120</v>
      </c>
      <c r="Z19369" s="31">
        <v>44217</v>
      </c>
      <c r="AA19369">
        <v>0</v>
      </c>
    </row>
    <row r="19370" spans="25:27">
      <c r="Y19370">
        <v>620120</v>
      </c>
      <c r="Z19370" s="31">
        <v>44218</v>
      </c>
      <c r="AA19370">
        <v>0</v>
      </c>
    </row>
    <row r="19371" spans="25:27">
      <c r="Y19371">
        <v>620120</v>
      </c>
      <c r="Z19371" s="31">
        <v>44219</v>
      </c>
      <c r="AA19371">
        <v>0</v>
      </c>
    </row>
    <row r="19372" spans="25:27">
      <c r="Y19372">
        <v>620120</v>
      </c>
      <c r="Z19372" s="31">
        <v>44220</v>
      </c>
      <c r="AA19372">
        <v>0</v>
      </c>
    </row>
    <row r="19373" spans="25:27">
      <c r="Y19373">
        <v>620120</v>
      </c>
      <c r="Z19373" s="31">
        <v>44221</v>
      </c>
      <c r="AA19373">
        <v>0</v>
      </c>
    </row>
    <row r="19374" spans="25:27">
      <c r="Y19374">
        <v>620120</v>
      </c>
      <c r="Z19374" s="31">
        <v>44222</v>
      </c>
      <c r="AA19374">
        <v>0</v>
      </c>
    </row>
    <row r="19375" spans="25:27">
      <c r="Y19375">
        <v>620120</v>
      </c>
      <c r="Z19375" s="31">
        <v>44223</v>
      </c>
      <c r="AA19375">
        <v>0</v>
      </c>
    </row>
    <row r="19376" spans="25:27">
      <c r="Y19376">
        <v>620120</v>
      </c>
      <c r="Z19376" s="31">
        <v>44224</v>
      </c>
      <c r="AA19376">
        <v>0</v>
      </c>
    </row>
    <row r="19377" spans="25:27">
      <c r="Y19377">
        <v>620120</v>
      </c>
      <c r="Z19377" s="31">
        <v>44225</v>
      </c>
      <c r="AA19377">
        <v>0</v>
      </c>
    </row>
    <row r="19378" spans="25:27">
      <c r="Y19378">
        <v>620120</v>
      </c>
      <c r="Z19378" s="31">
        <v>44226</v>
      </c>
      <c r="AA19378">
        <v>0</v>
      </c>
    </row>
    <row r="19379" spans="25:27">
      <c r="Y19379">
        <v>620120</v>
      </c>
      <c r="Z19379" s="31">
        <v>44227</v>
      </c>
      <c r="AA19379">
        <v>0</v>
      </c>
    </row>
    <row r="19380" spans="25:27">
      <c r="Y19380">
        <v>620120</v>
      </c>
      <c r="Z19380" s="31">
        <v>44228</v>
      </c>
      <c r="AA19380">
        <v>0</v>
      </c>
    </row>
    <row r="19381" spans="25:27">
      <c r="Y19381">
        <v>620120</v>
      </c>
      <c r="Z19381" s="31">
        <v>44229</v>
      </c>
      <c r="AA19381">
        <v>0</v>
      </c>
    </row>
    <row r="19382" spans="25:27">
      <c r="Y19382">
        <v>620120</v>
      </c>
      <c r="Z19382" s="31">
        <v>44230</v>
      </c>
      <c r="AA19382">
        <v>0</v>
      </c>
    </row>
    <row r="19383" spans="25:27">
      <c r="Y19383">
        <v>620120</v>
      </c>
      <c r="Z19383" s="31">
        <v>44231</v>
      </c>
      <c r="AA19383">
        <v>0</v>
      </c>
    </row>
    <row r="19384" spans="25:27">
      <c r="Y19384">
        <v>620120</v>
      </c>
      <c r="Z19384" s="31">
        <v>44232</v>
      </c>
      <c r="AA19384">
        <v>0</v>
      </c>
    </row>
    <row r="19385" spans="25:27">
      <c r="Y19385">
        <v>620120</v>
      </c>
      <c r="Z19385" s="31">
        <v>44233</v>
      </c>
      <c r="AA19385">
        <v>0</v>
      </c>
    </row>
    <row r="19386" spans="25:27">
      <c r="Y19386">
        <v>620120</v>
      </c>
      <c r="Z19386" s="31">
        <v>44234</v>
      </c>
      <c r="AA19386">
        <v>0</v>
      </c>
    </row>
    <row r="19387" spans="25:27">
      <c r="Y19387">
        <v>620120</v>
      </c>
      <c r="Z19387" s="31">
        <v>44235</v>
      </c>
      <c r="AA19387">
        <v>0</v>
      </c>
    </row>
    <row r="19388" spans="25:27">
      <c r="Y19388">
        <v>620120</v>
      </c>
      <c r="Z19388" s="31">
        <v>44236</v>
      </c>
      <c r="AA19388">
        <v>0</v>
      </c>
    </row>
    <row r="19389" spans="25:27">
      <c r="Y19389">
        <v>620120</v>
      </c>
      <c r="Z19389" s="31">
        <v>44237</v>
      </c>
      <c r="AA19389">
        <v>0</v>
      </c>
    </row>
    <row r="19390" spans="25:27">
      <c r="Y19390">
        <v>620120</v>
      </c>
      <c r="Z19390" s="31">
        <v>44238</v>
      </c>
      <c r="AA19390">
        <v>0</v>
      </c>
    </row>
    <row r="19391" spans="25:27">
      <c r="Y19391">
        <v>620120</v>
      </c>
      <c r="Z19391" s="31">
        <v>44239</v>
      </c>
      <c r="AA19391">
        <v>0</v>
      </c>
    </row>
    <row r="19392" spans="25:27">
      <c r="Y19392">
        <v>620120</v>
      </c>
      <c r="Z19392" s="31">
        <v>44240</v>
      </c>
      <c r="AA19392">
        <v>0</v>
      </c>
    </row>
    <row r="19393" spans="25:27">
      <c r="Y19393">
        <v>620120</v>
      </c>
      <c r="Z19393" s="31">
        <v>44241</v>
      </c>
      <c r="AA19393">
        <v>0</v>
      </c>
    </row>
    <row r="19394" spans="25:27">
      <c r="Y19394">
        <v>620120</v>
      </c>
      <c r="Z19394" s="31">
        <v>44242</v>
      </c>
      <c r="AA19394">
        <v>16</v>
      </c>
    </row>
    <row r="19395" spans="25:27">
      <c r="Y19395">
        <v>620120</v>
      </c>
      <c r="Z19395" s="31">
        <v>44243</v>
      </c>
      <c r="AA19395">
        <v>0</v>
      </c>
    </row>
    <row r="19396" spans="25:27">
      <c r="Y19396">
        <v>620120</v>
      </c>
      <c r="Z19396" s="31">
        <v>44244</v>
      </c>
      <c r="AA19396">
        <v>0</v>
      </c>
    </row>
    <row r="19397" spans="25:27">
      <c r="Y19397">
        <v>620120</v>
      </c>
      <c r="Z19397" s="31">
        <v>44245</v>
      </c>
      <c r="AA19397">
        <v>0</v>
      </c>
    </row>
    <row r="19398" spans="25:27">
      <c r="Y19398">
        <v>620120</v>
      </c>
      <c r="Z19398" s="31">
        <v>44246</v>
      </c>
      <c r="AA19398">
        <v>0</v>
      </c>
    </row>
    <row r="19399" spans="25:27">
      <c r="Y19399">
        <v>620120</v>
      </c>
      <c r="Z19399" s="31">
        <v>44247</v>
      </c>
      <c r="AA19399">
        <v>0</v>
      </c>
    </row>
    <row r="19400" spans="25:27">
      <c r="Y19400">
        <v>620120</v>
      </c>
      <c r="Z19400" s="31">
        <v>44248</v>
      </c>
      <c r="AA19400">
        <v>0</v>
      </c>
    </row>
    <row r="19401" spans="25:27">
      <c r="Y19401">
        <v>620120</v>
      </c>
      <c r="Z19401" s="31">
        <v>44249</v>
      </c>
      <c r="AA19401">
        <v>0</v>
      </c>
    </row>
    <row r="19402" spans="25:27">
      <c r="Y19402">
        <v>620120</v>
      </c>
      <c r="Z19402" s="31">
        <v>44250</v>
      </c>
      <c r="AA19402">
        <v>0</v>
      </c>
    </row>
    <row r="19403" spans="25:27">
      <c r="Y19403">
        <v>620120</v>
      </c>
      <c r="Z19403" s="31">
        <v>44251</v>
      </c>
      <c r="AA19403">
        <v>11</v>
      </c>
    </row>
    <row r="19404" spans="25:27">
      <c r="Y19404">
        <v>620120</v>
      </c>
      <c r="Z19404" s="31">
        <v>44252</v>
      </c>
      <c r="AA19404">
        <v>15</v>
      </c>
    </row>
    <row r="19405" spans="25:27">
      <c r="Y19405">
        <v>620120</v>
      </c>
      <c r="Z19405" s="31">
        <v>44253</v>
      </c>
      <c r="AA19405">
        <v>3</v>
      </c>
    </row>
    <row r="19406" spans="25:27">
      <c r="Y19406">
        <v>620120</v>
      </c>
      <c r="Z19406" s="31">
        <v>44254</v>
      </c>
      <c r="AA19406">
        <v>15</v>
      </c>
    </row>
    <row r="19407" spans="25:27">
      <c r="Y19407">
        <v>620120</v>
      </c>
      <c r="Z19407" s="31">
        <v>44255</v>
      </c>
      <c r="AA19407">
        <v>10</v>
      </c>
    </row>
    <row r="19408" spans="25:27">
      <c r="Y19408">
        <v>620120</v>
      </c>
      <c r="Z19408" s="31">
        <v>44256</v>
      </c>
      <c r="AA19408">
        <v>12</v>
      </c>
    </row>
    <row r="19409" spans="25:27">
      <c r="Y19409">
        <v>620120</v>
      </c>
      <c r="Z19409" s="31">
        <v>44257</v>
      </c>
      <c r="AA19409">
        <v>0</v>
      </c>
    </row>
    <row r="19410" spans="25:27">
      <c r="Y19410">
        <v>620120</v>
      </c>
      <c r="Z19410" s="31">
        <v>44258</v>
      </c>
      <c r="AA19410">
        <v>2</v>
      </c>
    </row>
    <row r="19411" spans="25:27">
      <c r="Y19411">
        <v>620120</v>
      </c>
      <c r="Z19411" s="31">
        <v>44259</v>
      </c>
      <c r="AA19411">
        <v>15</v>
      </c>
    </row>
    <row r="19412" spans="25:27">
      <c r="Y19412">
        <v>620120</v>
      </c>
      <c r="Z19412" s="31">
        <v>44260</v>
      </c>
      <c r="AA19412">
        <v>0</v>
      </c>
    </row>
    <row r="19413" spans="25:27">
      <c r="Y19413">
        <v>620120</v>
      </c>
      <c r="Z19413" s="31">
        <v>44261</v>
      </c>
      <c r="AA19413">
        <v>0</v>
      </c>
    </row>
    <row r="19414" spans="25:27">
      <c r="Y19414">
        <v>620120</v>
      </c>
      <c r="Z19414" s="31">
        <v>44262</v>
      </c>
      <c r="AA19414">
        <v>0</v>
      </c>
    </row>
    <row r="19415" spans="25:27">
      <c r="Y19415">
        <v>620120</v>
      </c>
      <c r="Z19415" s="31">
        <v>44263</v>
      </c>
      <c r="AA19415">
        <v>0</v>
      </c>
    </row>
    <row r="19416" spans="25:27">
      <c r="Y19416">
        <v>620120</v>
      </c>
      <c r="Z19416" s="31">
        <v>44264</v>
      </c>
      <c r="AA19416">
        <v>0</v>
      </c>
    </row>
    <row r="19417" spans="25:27">
      <c r="Y19417">
        <v>620120</v>
      </c>
      <c r="Z19417" s="31">
        <v>44265</v>
      </c>
      <c r="AA19417">
        <v>0</v>
      </c>
    </row>
    <row r="19418" spans="25:27">
      <c r="Y19418">
        <v>620120</v>
      </c>
      <c r="Z19418" s="31">
        <v>44266</v>
      </c>
      <c r="AA19418">
        <v>0</v>
      </c>
    </row>
    <row r="19419" spans="25:27">
      <c r="Y19419">
        <v>620120</v>
      </c>
      <c r="Z19419" s="31">
        <v>44267</v>
      </c>
      <c r="AA19419">
        <v>11</v>
      </c>
    </row>
    <row r="19420" spans="25:27">
      <c r="Y19420">
        <v>620120</v>
      </c>
      <c r="Z19420" s="31">
        <v>44268</v>
      </c>
      <c r="AA19420">
        <v>7</v>
      </c>
    </row>
    <row r="19421" spans="25:27">
      <c r="Y19421">
        <v>620120</v>
      </c>
      <c r="Z19421" s="31">
        <v>44269</v>
      </c>
      <c r="AA19421">
        <v>7</v>
      </c>
    </row>
    <row r="19422" spans="25:27">
      <c r="Y19422">
        <v>620120</v>
      </c>
      <c r="Z19422" s="31">
        <v>44270</v>
      </c>
      <c r="AA19422">
        <v>6</v>
      </c>
    </row>
    <row r="19423" spans="25:27">
      <c r="Y19423">
        <v>620120</v>
      </c>
      <c r="Z19423" s="31">
        <v>44271</v>
      </c>
      <c r="AA19423">
        <v>0</v>
      </c>
    </row>
    <row r="19424" spans="25:27">
      <c r="Y19424">
        <v>620120</v>
      </c>
      <c r="Z19424" s="31">
        <v>44272</v>
      </c>
      <c r="AA19424">
        <v>1</v>
      </c>
    </row>
    <row r="19425" spans="25:27">
      <c r="Y19425">
        <v>620120</v>
      </c>
      <c r="Z19425" s="31">
        <v>44273</v>
      </c>
      <c r="AA19425">
        <v>10</v>
      </c>
    </row>
    <row r="19426" spans="25:27">
      <c r="Y19426">
        <v>620120</v>
      </c>
      <c r="Z19426" s="31">
        <v>44274</v>
      </c>
      <c r="AA19426">
        <v>0</v>
      </c>
    </row>
    <row r="19427" spans="25:27">
      <c r="Y19427">
        <v>620120</v>
      </c>
      <c r="Z19427" s="31">
        <v>44275</v>
      </c>
      <c r="AA19427">
        <v>6</v>
      </c>
    </row>
    <row r="19428" spans="25:27">
      <c r="Y19428">
        <v>620120</v>
      </c>
      <c r="Z19428" s="31">
        <v>44276</v>
      </c>
      <c r="AA19428">
        <v>0</v>
      </c>
    </row>
    <row r="19429" spans="25:27">
      <c r="Y19429">
        <v>620120</v>
      </c>
      <c r="Z19429" s="31">
        <v>44277</v>
      </c>
      <c r="AA19429">
        <v>8</v>
      </c>
    </row>
    <row r="19430" spans="25:27">
      <c r="Y19430">
        <v>620120</v>
      </c>
      <c r="Z19430" s="31">
        <v>44278</v>
      </c>
      <c r="AA19430">
        <v>0</v>
      </c>
    </row>
    <row r="19431" spans="25:27">
      <c r="Y19431">
        <v>620120</v>
      </c>
      <c r="Z19431" s="31">
        <v>44279</v>
      </c>
      <c r="AA19431">
        <v>0</v>
      </c>
    </row>
    <row r="19432" spans="25:27">
      <c r="Y19432">
        <v>620120</v>
      </c>
      <c r="Z19432" s="31">
        <v>44280</v>
      </c>
      <c r="AA19432">
        <v>0</v>
      </c>
    </row>
    <row r="19433" spans="25:27">
      <c r="Y19433">
        <v>620120</v>
      </c>
      <c r="Z19433" s="31">
        <v>44281</v>
      </c>
      <c r="AA19433">
        <v>2</v>
      </c>
    </row>
    <row r="19434" spans="25:27">
      <c r="Y19434">
        <v>620120</v>
      </c>
      <c r="Z19434" s="31">
        <v>44282</v>
      </c>
      <c r="AA19434">
        <v>8</v>
      </c>
    </row>
    <row r="19435" spans="25:27">
      <c r="Y19435">
        <v>620120</v>
      </c>
      <c r="Z19435" s="31">
        <v>44283</v>
      </c>
      <c r="AA19435">
        <v>15</v>
      </c>
    </row>
    <row r="19436" spans="25:27">
      <c r="Y19436">
        <v>620120</v>
      </c>
      <c r="Z19436" s="31">
        <v>44284</v>
      </c>
      <c r="AA19436">
        <v>2</v>
      </c>
    </row>
    <row r="19437" spans="25:27">
      <c r="Y19437">
        <v>620120</v>
      </c>
      <c r="Z19437" s="31">
        <v>44285</v>
      </c>
      <c r="AA19437">
        <v>7</v>
      </c>
    </row>
    <row r="19438" spans="25:27">
      <c r="Y19438">
        <v>620120</v>
      </c>
      <c r="Z19438" s="31">
        <v>44286</v>
      </c>
      <c r="AA19438">
        <v>17</v>
      </c>
    </row>
    <row r="19439" spans="25:27">
      <c r="Y19439">
        <v>620120</v>
      </c>
      <c r="Z19439" s="31">
        <v>44287</v>
      </c>
      <c r="AA19439">
        <v>14</v>
      </c>
    </row>
    <row r="19440" spans="25:27">
      <c r="Y19440">
        <v>620120</v>
      </c>
      <c r="Z19440" s="31">
        <v>44288</v>
      </c>
      <c r="AA19440">
        <v>11</v>
      </c>
    </row>
    <row r="19441" spans="25:27">
      <c r="Y19441">
        <v>620120</v>
      </c>
      <c r="Z19441" s="31">
        <v>44289</v>
      </c>
      <c r="AA19441">
        <v>3</v>
      </c>
    </row>
    <row r="19442" spans="25:27">
      <c r="Y19442">
        <v>620120</v>
      </c>
      <c r="Z19442" s="31">
        <v>44290</v>
      </c>
      <c r="AA19442">
        <v>0</v>
      </c>
    </row>
    <row r="19443" spans="25:27">
      <c r="Y19443">
        <v>620120</v>
      </c>
      <c r="Z19443" s="31">
        <v>44291</v>
      </c>
      <c r="AA19443">
        <v>11</v>
      </c>
    </row>
    <row r="19444" spans="25:27">
      <c r="Y19444">
        <v>620120</v>
      </c>
      <c r="Z19444" s="31">
        <v>44292</v>
      </c>
      <c r="AA19444">
        <v>0</v>
      </c>
    </row>
    <row r="19445" spans="25:27">
      <c r="Y19445">
        <v>620120</v>
      </c>
      <c r="Z19445" s="31">
        <v>44293</v>
      </c>
      <c r="AA19445">
        <v>20</v>
      </c>
    </row>
    <row r="19446" spans="25:27">
      <c r="Y19446">
        <v>620120</v>
      </c>
      <c r="Z19446" s="31">
        <v>44294</v>
      </c>
      <c r="AA19446">
        <v>6</v>
      </c>
    </row>
    <row r="19447" spans="25:27">
      <c r="Y19447">
        <v>620120</v>
      </c>
      <c r="Z19447" s="31">
        <v>44295</v>
      </c>
      <c r="AA19447">
        <v>11</v>
      </c>
    </row>
    <row r="19448" spans="25:27">
      <c r="Y19448">
        <v>620120</v>
      </c>
      <c r="Z19448" s="31">
        <v>44296</v>
      </c>
      <c r="AA19448">
        <v>14</v>
      </c>
    </row>
    <row r="19449" spans="25:27">
      <c r="Y19449">
        <v>620120</v>
      </c>
      <c r="Z19449" s="31">
        <v>44297</v>
      </c>
      <c r="AA19449">
        <v>11</v>
      </c>
    </row>
    <row r="19450" spans="25:27">
      <c r="Y19450">
        <v>620120</v>
      </c>
      <c r="Z19450" s="31">
        <v>44298</v>
      </c>
      <c r="AA19450">
        <v>15</v>
      </c>
    </row>
    <row r="19451" spans="25:27">
      <c r="Y19451">
        <v>620120</v>
      </c>
      <c r="Z19451" s="31">
        <v>44299</v>
      </c>
      <c r="AA19451">
        <v>16</v>
      </c>
    </row>
    <row r="19452" spans="25:27">
      <c r="Y19452">
        <v>620120</v>
      </c>
      <c r="Z19452" s="31">
        <v>44300</v>
      </c>
      <c r="AA19452">
        <v>6</v>
      </c>
    </row>
    <row r="19453" spans="25:27">
      <c r="Y19453">
        <v>620120</v>
      </c>
      <c r="Z19453" s="31">
        <v>44301</v>
      </c>
      <c r="AA19453">
        <v>0</v>
      </c>
    </row>
    <row r="19454" spans="25:27">
      <c r="Y19454">
        <v>620120</v>
      </c>
      <c r="Z19454" s="31">
        <v>44302</v>
      </c>
      <c r="AA19454">
        <v>6</v>
      </c>
    </row>
    <row r="19455" spans="25:27">
      <c r="Y19455">
        <v>620120</v>
      </c>
      <c r="Z19455" s="31">
        <v>44303</v>
      </c>
      <c r="AA19455">
        <v>3</v>
      </c>
    </row>
    <row r="19456" spans="25:27">
      <c r="Y19456">
        <v>620120</v>
      </c>
      <c r="Z19456" s="31">
        <v>44304</v>
      </c>
      <c r="AA19456">
        <v>0</v>
      </c>
    </row>
    <row r="19457" spans="25:27">
      <c r="Y19457">
        <v>620120</v>
      </c>
      <c r="Z19457" s="31">
        <v>44305</v>
      </c>
      <c r="AA19457">
        <v>10</v>
      </c>
    </row>
    <row r="19458" spans="25:27">
      <c r="Y19458">
        <v>620120</v>
      </c>
      <c r="Z19458" s="31">
        <v>44306</v>
      </c>
      <c r="AA19458">
        <v>0</v>
      </c>
    </row>
    <row r="19459" spans="25:27">
      <c r="Y19459">
        <v>620120</v>
      </c>
      <c r="Z19459" s="31">
        <v>44307</v>
      </c>
      <c r="AA19459">
        <v>0</v>
      </c>
    </row>
    <row r="19460" spans="25:27">
      <c r="Y19460">
        <v>620120</v>
      </c>
      <c r="Z19460" s="31">
        <v>44308</v>
      </c>
      <c r="AA19460">
        <v>0</v>
      </c>
    </row>
    <row r="19461" spans="25:27">
      <c r="Y19461">
        <v>620120</v>
      </c>
      <c r="Z19461" s="31">
        <v>44309</v>
      </c>
      <c r="AA19461">
        <v>13</v>
      </c>
    </row>
    <row r="19462" spans="25:27">
      <c r="Y19462">
        <v>620120</v>
      </c>
      <c r="Z19462" s="31">
        <v>44310</v>
      </c>
      <c r="AA19462">
        <v>14</v>
      </c>
    </row>
    <row r="19463" spans="25:27">
      <c r="Y19463">
        <v>620120</v>
      </c>
      <c r="Z19463" s="31">
        <v>44311</v>
      </c>
      <c r="AA19463">
        <v>11</v>
      </c>
    </row>
    <row r="19464" spans="25:27">
      <c r="Y19464">
        <v>620120</v>
      </c>
      <c r="Z19464" s="31">
        <v>44312</v>
      </c>
      <c r="AA19464">
        <v>0</v>
      </c>
    </row>
    <row r="19465" spans="25:27">
      <c r="Y19465">
        <v>620120</v>
      </c>
      <c r="Z19465" s="31">
        <v>44313</v>
      </c>
      <c r="AA19465">
        <v>2</v>
      </c>
    </row>
    <row r="19466" spans="25:27">
      <c r="Y19466">
        <v>620120</v>
      </c>
      <c r="Z19466" s="31">
        <v>44314</v>
      </c>
      <c r="AA19466">
        <v>14</v>
      </c>
    </row>
    <row r="19467" spans="25:27">
      <c r="Y19467">
        <v>620120</v>
      </c>
      <c r="Z19467" s="31">
        <v>44315</v>
      </c>
      <c r="AA19467">
        <v>4</v>
      </c>
    </row>
    <row r="19468" spans="25:27">
      <c r="Y19468">
        <v>620120</v>
      </c>
      <c r="Z19468" s="31">
        <v>44316</v>
      </c>
      <c r="AA19468">
        <v>0</v>
      </c>
    </row>
    <row r="19469" spans="25:27">
      <c r="Y19469">
        <v>620120</v>
      </c>
      <c r="Z19469" s="31">
        <v>44317</v>
      </c>
      <c r="AA19469">
        <v>0</v>
      </c>
    </row>
    <row r="19470" spans="25:27">
      <c r="Y19470">
        <v>620120</v>
      </c>
      <c r="Z19470" s="31">
        <v>44318</v>
      </c>
      <c r="AA19470">
        <v>10</v>
      </c>
    </row>
    <row r="19471" spans="25:27">
      <c r="Y19471">
        <v>620120</v>
      </c>
      <c r="Z19471" s="31">
        <v>44319</v>
      </c>
      <c r="AA19471">
        <v>11</v>
      </c>
    </row>
    <row r="19472" spans="25:27">
      <c r="Y19472">
        <v>620120</v>
      </c>
      <c r="Z19472" s="31">
        <v>44320</v>
      </c>
      <c r="AA19472">
        <v>20</v>
      </c>
    </row>
    <row r="19473" spans="25:27">
      <c r="Y19473">
        <v>620120</v>
      </c>
      <c r="Z19473" s="31">
        <v>44321</v>
      </c>
      <c r="AA19473">
        <v>16</v>
      </c>
    </row>
    <row r="19474" spans="25:27">
      <c r="Y19474">
        <v>620120</v>
      </c>
      <c r="Z19474" s="31">
        <v>44322</v>
      </c>
      <c r="AA19474">
        <v>21</v>
      </c>
    </row>
    <row r="19475" spans="25:27">
      <c r="Y19475">
        <v>620120</v>
      </c>
      <c r="Z19475" s="31">
        <v>44323</v>
      </c>
      <c r="AA19475">
        <v>7</v>
      </c>
    </row>
    <row r="19476" spans="25:27">
      <c r="Y19476">
        <v>620120</v>
      </c>
      <c r="Z19476" s="31">
        <v>44324</v>
      </c>
      <c r="AA19476">
        <v>9</v>
      </c>
    </row>
    <row r="19477" spans="25:27">
      <c r="Y19477">
        <v>620120</v>
      </c>
      <c r="Z19477" s="31">
        <v>44325</v>
      </c>
      <c r="AA19477">
        <v>21</v>
      </c>
    </row>
    <row r="19478" spans="25:27">
      <c r="Y19478">
        <v>620120</v>
      </c>
      <c r="Z19478" s="31">
        <v>44326</v>
      </c>
      <c r="AA19478">
        <v>19</v>
      </c>
    </row>
    <row r="19479" spans="25:27">
      <c r="Y19479">
        <v>620120</v>
      </c>
      <c r="Z19479" s="31">
        <v>44327</v>
      </c>
      <c r="AA19479">
        <v>20</v>
      </c>
    </row>
    <row r="19480" spans="25:27">
      <c r="Y19480">
        <v>620120</v>
      </c>
      <c r="Z19480" s="31">
        <v>44328</v>
      </c>
      <c r="AA19480">
        <v>15</v>
      </c>
    </row>
    <row r="19481" spans="25:27">
      <c r="Y19481">
        <v>620120</v>
      </c>
      <c r="Z19481" s="31">
        <v>44329</v>
      </c>
      <c r="AA19481">
        <v>8</v>
      </c>
    </row>
    <row r="19482" spans="25:27">
      <c r="Y19482">
        <v>620120</v>
      </c>
      <c r="Z19482" s="31">
        <v>44330</v>
      </c>
      <c r="AA19482">
        <v>9</v>
      </c>
    </row>
    <row r="19483" spans="25:27">
      <c r="Y19483">
        <v>620120</v>
      </c>
      <c r="Z19483" s="31">
        <v>44331</v>
      </c>
      <c r="AA19483">
        <v>19</v>
      </c>
    </row>
    <row r="19484" spans="25:27">
      <c r="Y19484">
        <v>620120</v>
      </c>
      <c r="Z19484" s="31">
        <v>44332</v>
      </c>
      <c r="AA19484">
        <v>19</v>
      </c>
    </row>
    <row r="19485" spans="25:27">
      <c r="Y19485">
        <v>620120</v>
      </c>
      <c r="Z19485" s="31">
        <v>44333</v>
      </c>
      <c r="AA19485">
        <v>18</v>
      </c>
    </row>
    <row r="19486" spans="25:27">
      <c r="Y19486">
        <v>620120</v>
      </c>
      <c r="Z19486" s="31">
        <v>44334</v>
      </c>
      <c r="AA19486">
        <v>16</v>
      </c>
    </row>
    <row r="19487" spans="25:27">
      <c r="Y19487">
        <v>620120</v>
      </c>
      <c r="Z19487" s="31">
        <v>44335</v>
      </c>
      <c r="AA19487">
        <v>13</v>
      </c>
    </row>
    <row r="19488" spans="25:27">
      <c r="Y19488">
        <v>620120</v>
      </c>
      <c r="Z19488" s="31">
        <v>44336</v>
      </c>
      <c r="AA19488">
        <v>9</v>
      </c>
    </row>
    <row r="19489" spans="25:27">
      <c r="Y19489">
        <v>620120</v>
      </c>
      <c r="Z19489" s="31">
        <v>44337</v>
      </c>
      <c r="AA19489">
        <v>13</v>
      </c>
    </row>
    <row r="19490" spans="25:27">
      <c r="Y19490">
        <v>620120</v>
      </c>
      <c r="Z19490" s="31">
        <v>44338</v>
      </c>
      <c r="AA19490">
        <v>19</v>
      </c>
    </row>
    <row r="19491" spans="25:27">
      <c r="Y19491">
        <v>620120</v>
      </c>
      <c r="Z19491" s="31">
        <v>44339</v>
      </c>
      <c r="AA19491">
        <v>18</v>
      </c>
    </row>
    <row r="19492" spans="25:27">
      <c r="Y19492">
        <v>620120</v>
      </c>
      <c r="Z19492" s="31">
        <v>44340</v>
      </c>
      <c r="AA19492">
        <v>9</v>
      </c>
    </row>
    <row r="19493" spans="25:27">
      <c r="Y19493">
        <v>620120</v>
      </c>
      <c r="Z19493" s="31">
        <v>44341</v>
      </c>
      <c r="AA19493">
        <v>4</v>
      </c>
    </row>
    <row r="19494" spans="25:27">
      <c r="Y19494">
        <v>620120</v>
      </c>
      <c r="Z19494" s="31">
        <v>44342</v>
      </c>
      <c r="AA19494">
        <v>14</v>
      </c>
    </row>
    <row r="19495" spans="25:27">
      <c r="Y19495">
        <v>620120</v>
      </c>
      <c r="Z19495" s="31">
        <v>44343</v>
      </c>
      <c r="AA19495">
        <v>13</v>
      </c>
    </row>
    <row r="19496" spans="25:27">
      <c r="Y19496">
        <v>620120</v>
      </c>
      <c r="Z19496" s="31">
        <v>44344</v>
      </c>
      <c r="AA19496">
        <v>14</v>
      </c>
    </row>
    <row r="19497" spans="25:27">
      <c r="Y19497">
        <v>620120</v>
      </c>
      <c r="Z19497" s="31">
        <v>44345</v>
      </c>
      <c r="AA19497">
        <v>15</v>
      </c>
    </row>
    <row r="19498" spans="25:27">
      <c r="Y19498">
        <v>620120</v>
      </c>
      <c r="Z19498" s="31">
        <v>44346</v>
      </c>
      <c r="AA19498">
        <v>17</v>
      </c>
    </row>
    <row r="19499" spans="25:27">
      <c r="Y19499">
        <v>620120</v>
      </c>
      <c r="Z19499" s="31">
        <v>44347</v>
      </c>
      <c r="AA19499">
        <v>15</v>
      </c>
    </row>
    <row r="19500" spans="25:27">
      <c r="Y19500">
        <v>620120</v>
      </c>
      <c r="Z19500" s="31">
        <v>44348</v>
      </c>
      <c r="AA19500">
        <v>0</v>
      </c>
    </row>
    <row r="19501" spans="25:27">
      <c r="Y19501">
        <v>620120</v>
      </c>
      <c r="Z19501" s="31">
        <v>44349</v>
      </c>
      <c r="AA19501">
        <v>0</v>
      </c>
    </row>
    <row r="19502" spans="25:27">
      <c r="Y19502">
        <v>620120</v>
      </c>
      <c r="Z19502" s="31">
        <v>44350</v>
      </c>
      <c r="AA19502">
        <v>9</v>
      </c>
    </row>
    <row r="19503" spans="25:27">
      <c r="Y19503">
        <v>620120</v>
      </c>
      <c r="Z19503" s="31">
        <v>44351</v>
      </c>
      <c r="AA19503">
        <v>16</v>
      </c>
    </row>
    <row r="19504" spans="25:27">
      <c r="Y19504">
        <v>620120</v>
      </c>
      <c r="Z19504" s="31">
        <v>44352</v>
      </c>
      <c r="AA19504">
        <v>5</v>
      </c>
    </row>
    <row r="19505" spans="25:27">
      <c r="Y19505">
        <v>620120</v>
      </c>
      <c r="Z19505" s="31">
        <v>44353</v>
      </c>
      <c r="AA19505">
        <v>0</v>
      </c>
    </row>
    <row r="19506" spans="25:27">
      <c r="Y19506">
        <v>620120</v>
      </c>
      <c r="Z19506" s="31">
        <v>44354</v>
      </c>
      <c r="AA19506">
        <v>0</v>
      </c>
    </row>
    <row r="19507" spans="25:27">
      <c r="Y19507">
        <v>620120</v>
      </c>
      <c r="Z19507" s="31">
        <v>44355</v>
      </c>
      <c r="AA19507">
        <v>0</v>
      </c>
    </row>
    <row r="19508" spans="25:27">
      <c r="Y19508">
        <v>620120</v>
      </c>
      <c r="Z19508" s="31">
        <v>44356</v>
      </c>
      <c r="AA19508">
        <v>0</v>
      </c>
    </row>
    <row r="19509" spans="25:27">
      <c r="Y19509">
        <v>620120</v>
      </c>
      <c r="Z19509" s="31">
        <v>44357</v>
      </c>
      <c r="AA19509">
        <v>0</v>
      </c>
    </row>
    <row r="19510" spans="25:27">
      <c r="Y19510">
        <v>620120</v>
      </c>
      <c r="Z19510" s="31">
        <v>44358</v>
      </c>
      <c r="AA19510">
        <v>21</v>
      </c>
    </row>
    <row r="19511" spans="25:27">
      <c r="Y19511">
        <v>620120</v>
      </c>
      <c r="Z19511" s="31">
        <v>44359</v>
      </c>
      <c r="AA19511">
        <v>14</v>
      </c>
    </row>
    <row r="19512" spans="25:27">
      <c r="Y19512">
        <v>620120</v>
      </c>
      <c r="Z19512" s="31">
        <v>44360</v>
      </c>
      <c r="AA19512">
        <v>19</v>
      </c>
    </row>
    <row r="19513" spans="25:27">
      <c r="Y19513">
        <v>620120</v>
      </c>
      <c r="Z19513" s="31">
        <v>44361</v>
      </c>
      <c r="AA19513">
        <v>17</v>
      </c>
    </row>
    <row r="19514" spans="25:27">
      <c r="Y19514">
        <v>620120</v>
      </c>
      <c r="Z19514" s="31">
        <v>44362</v>
      </c>
      <c r="AA19514">
        <v>3</v>
      </c>
    </row>
    <row r="19515" spans="25:27">
      <c r="Y19515">
        <v>620120</v>
      </c>
      <c r="Z19515" s="31">
        <v>44363</v>
      </c>
      <c r="AA19515">
        <v>19</v>
      </c>
    </row>
    <row r="19516" spans="25:27">
      <c r="Y19516">
        <v>620120</v>
      </c>
      <c r="Z19516" s="31">
        <v>44364</v>
      </c>
      <c r="AA19516">
        <v>16</v>
      </c>
    </row>
    <row r="19517" spans="25:27">
      <c r="Y19517">
        <v>620120</v>
      </c>
      <c r="Z19517" s="31">
        <v>44365</v>
      </c>
      <c r="AA19517">
        <v>9</v>
      </c>
    </row>
    <row r="19518" spans="25:27">
      <c r="Y19518">
        <v>620120</v>
      </c>
      <c r="Z19518" s="31">
        <v>44366</v>
      </c>
      <c r="AA19518">
        <v>22</v>
      </c>
    </row>
    <row r="19519" spans="25:27">
      <c r="Y19519">
        <v>620120</v>
      </c>
      <c r="Z19519" s="31">
        <v>44367</v>
      </c>
      <c r="AA19519">
        <v>10</v>
      </c>
    </row>
    <row r="19520" spans="25:27">
      <c r="Y19520">
        <v>620120</v>
      </c>
      <c r="Z19520" s="31">
        <v>44368</v>
      </c>
      <c r="AA19520">
        <v>18</v>
      </c>
    </row>
    <row r="19521" spans="25:27">
      <c r="Y19521">
        <v>620120</v>
      </c>
      <c r="Z19521" s="31">
        <v>44369</v>
      </c>
      <c r="AA19521">
        <v>18</v>
      </c>
    </row>
    <row r="19522" spans="25:27">
      <c r="Y19522">
        <v>620120</v>
      </c>
      <c r="Z19522" s="31">
        <v>44370</v>
      </c>
      <c r="AA19522">
        <v>15</v>
      </c>
    </row>
    <row r="19523" spans="25:27">
      <c r="Y19523">
        <v>620120</v>
      </c>
      <c r="Z19523" s="31">
        <v>44371</v>
      </c>
      <c r="AA19523">
        <v>17</v>
      </c>
    </row>
    <row r="19524" spans="25:27">
      <c r="Y19524">
        <v>620120</v>
      </c>
      <c r="Z19524" s="31">
        <v>44372</v>
      </c>
      <c r="AA19524">
        <v>11</v>
      </c>
    </row>
    <row r="19525" spans="25:27">
      <c r="Y19525">
        <v>620120</v>
      </c>
      <c r="Z19525" s="31">
        <v>44373</v>
      </c>
      <c r="AA19525">
        <v>20</v>
      </c>
    </row>
    <row r="19526" spans="25:27">
      <c r="Y19526">
        <v>620120</v>
      </c>
      <c r="Z19526" s="31">
        <v>44374</v>
      </c>
      <c r="AA19526">
        <v>11</v>
      </c>
    </row>
    <row r="19527" spans="25:27">
      <c r="Y19527">
        <v>620120</v>
      </c>
      <c r="Z19527" s="31">
        <v>44375</v>
      </c>
      <c r="AA19527">
        <v>20</v>
      </c>
    </row>
    <row r="19528" spans="25:27">
      <c r="Y19528">
        <v>620120</v>
      </c>
      <c r="Z19528" s="31">
        <v>44376</v>
      </c>
      <c r="AA19528">
        <v>10</v>
      </c>
    </row>
    <row r="19529" spans="25:27">
      <c r="Y19529">
        <v>620120</v>
      </c>
      <c r="Z19529" s="31">
        <v>44377</v>
      </c>
      <c r="AA19529">
        <v>14</v>
      </c>
    </row>
    <row r="19530" spans="25:27">
      <c r="Y19530">
        <v>620120</v>
      </c>
      <c r="Z19530" s="31">
        <v>44378</v>
      </c>
      <c r="AA19530">
        <v>14</v>
      </c>
    </row>
    <row r="19531" spans="25:27">
      <c r="Y19531">
        <v>620120</v>
      </c>
      <c r="Z19531" s="31">
        <v>44379</v>
      </c>
      <c r="AA19531">
        <v>14</v>
      </c>
    </row>
    <row r="19532" spans="25:27">
      <c r="Y19532">
        <v>620120</v>
      </c>
      <c r="Z19532" s="31">
        <v>44380</v>
      </c>
      <c r="AA19532">
        <v>19</v>
      </c>
    </row>
    <row r="19533" spans="25:27">
      <c r="Y19533">
        <v>620120</v>
      </c>
      <c r="Z19533" s="31">
        <v>44381</v>
      </c>
      <c r="AA19533">
        <v>16</v>
      </c>
    </row>
    <row r="19534" spans="25:27">
      <c r="Y19534">
        <v>620120</v>
      </c>
      <c r="Z19534" s="31">
        <v>44382</v>
      </c>
      <c r="AA19534">
        <v>11</v>
      </c>
    </row>
    <row r="19535" spans="25:27">
      <c r="Y19535">
        <v>620120</v>
      </c>
      <c r="Z19535" s="31">
        <v>44383</v>
      </c>
      <c r="AA19535">
        <v>16</v>
      </c>
    </row>
    <row r="19536" spans="25:27">
      <c r="Y19536">
        <v>620120</v>
      </c>
      <c r="Z19536" s="31">
        <v>44384</v>
      </c>
      <c r="AA19536">
        <v>18</v>
      </c>
    </row>
    <row r="19537" spans="25:27">
      <c r="Y19537">
        <v>620120</v>
      </c>
      <c r="Z19537" s="31">
        <v>44385</v>
      </c>
      <c r="AA19537">
        <v>6</v>
      </c>
    </row>
    <row r="19538" spans="25:27">
      <c r="Y19538">
        <v>620120</v>
      </c>
      <c r="Z19538" s="31">
        <v>44386</v>
      </c>
      <c r="AA19538">
        <v>9</v>
      </c>
    </row>
    <row r="19539" spans="25:27">
      <c r="Y19539">
        <v>620120</v>
      </c>
      <c r="Z19539" s="31">
        <v>44387</v>
      </c>
      <c r="AA19539">
        <v>6</v>
      </c>
    </row>
    <row r="19540" spans="25:27">
      <c r="Y19540">
        <v>620120</v>
      </c>
      <c r="Z19540" s="31">
        <v>44388</v>
      </c>
      <c r="AA19540">
        <v>2</v>
      </c>
    </row>
    <row r="19541" spans="25:27">
      <c r="Y19541">
        <v>620120</v>
      </c>
      <c r="Z19541" s="31">
        <v>44389</v>
      </c>
      <c r="AA19541">
        <v>14</v>
      </c>
    </row>
    <row r="19542" spans="25:27">
      <c r="Y19542">
        <v>620120</v>
      </c>
      <c r="Z19542" s="31">
        <v>44390</v>
      </c>
      <c r="AA19542">
        <v>20</v>
      </c>
    </row>
    <row r="19543" spans="25:27">
      <c r="Y19543">
        <v>620120</v>
      </c>
      <c r="Z19543" s="31">
        <v>44391</v>
      </c>
      <c r="AA19543">
        <v>13</v>
      </c>
    </row>
    <row r="19544" spans="25:27">
      <c r="Y19544">
        <v>620120</v>
      </c>
      <c r="Z19544" s="31">
        <v>44392</v>
      </c>
      <c r="AA19544">
        <v>0</v>
      </c>
    </row>
    <row r="19545" spans="25:27">
      <c r="Y19545">
        <v>620120</v>
      </c>
      <c r="Z19545" s="31">
        <v>44393</v>
      </c>
      <c r="AA19545">
        <v>0</v>
      </c>
    </row>
    <row r="19546" spans="25:27">
      <c r="Y19546">
        <v>620120</v>
      </c>
      <c r="Z19546" s="31">
        <v>44394</v>
      </c>
      <c r="AA19546">
        <v>17</v>
      </c>
    </row>
    <row r="19547" spans="25:27">
      <c r="Y19547">
        <v>620120</v>
      </c>
      <c r="Z19547" s="31">
        <v>44395</v>
      </c>
      <c r="AA19547">
        <v>15</v>
      </c>
    </row>
    <row r="19548" spans="25:27">
      <c r="Y19548">
        <v>620120</v>
      </c>
      <c r="Z19548" s="31">
        <v>44396</v>
      </c>
      <c r="AA19548">
        <v>2</v>
      </c>
    </row>
    <row r="19549" spans="25:27">
      <c r="Y19549">
        <v>620120</v>
      </c>
      <c r="Z19549" s="31">
        <v>44397</v>
      </c>
      <c r="AA19549">
        <v>11</v>
      </c>
    </row>
    <row r="19550" spans="25:27">
      <c r="Y19550">
        <v>620120</v>
      </c>
      <c r="Z19550" s="31">
        <v>44398</v>
      </c>
      <c r="AA19550">
        <v>12</v>
      </c>
    </row>
    <row r="19551" spans="25:27">
      <c r="Y19551">
        <v>620120</v>
      </c>
      <c r="Z19551" s="31">
        <v>44399</v>
      </c>
      <c r="AA19551">
        <v>18</v>
      </c>
    </row>
    <row r="19552" spans="25:27">
      <c r="Y19552">
        <v>620120</v>
      </c>
      <c r="Z19552" s="31">
        <v>44400</v>
      </c>
      <c r="AA19552">
        <v>13</v>
      </c>
    </row>
    <row r="19553" spans="25:27">
      <c r="Y19553">
        <v>620120</v>
      </c>
      <c r="Z19553" s="31">
        <v>44401</v>
      </c>
      <c r="AA19553">
        <v>0</v>
      </c>
    </row>
    <row r="19554" spans="25:27">
      <c r="Y19554">
        <v>620120</v>
      </c>
      <c r="Z19554" s="31">
        <v>44402</v>
      </c>
      <c r="AA19554">
        <v>16</v>
      </c>
    </row>
    <row r="19555" spans="25:27">
      <c r="Y19555">
        <v>620120</v>
      </c>
      <c r="Z19555" s="31">
        <v>44403</v>
      </c>
      <c r="AA19555">
        <v>0</v>
      </c>
    </row>
    <row r="19556" spans="25:27">
      <c r="Y19556">
        <v>620120</v>
      </c>
      <c r="Z19556" s="31">
        <v>44404</v>
      </c>
      <c r="AA19556">
        <v>16</v>
      </c>
    </row>
    <row r="19557" spans="25:27">
      <c r="Y19557">
        <v>620120</v>
      </c>
      <c r="Z19557" s="31">
        <v>44405</v>
      </c>
      <c r="AA19557">
        <v>18</v>
      </c>
    </row>
    <row r="19558" spans="25:27">
      <c r="Y19558">
        <v>620120</v>
      </c>
      <c r="Z19558" s="31">
        <v>44406</v>
      </c>
      <c r="AA19558">
        <v>17</v>
      </c>
    </row>
    <row r="19559" spans="25:27">
      <c r="Y19559">
        <v>620120</v>
      </c>
      <c r="Z19559" s="31">
        <v>44407</v>
      </c>
      <c r="AA19559">
        <v>17</v>
      </c>
    </row>
    <row r="19560" spans="25:27">
      <c r="Y19560">
        <v>620120</v>
      </c>
      <c r="Z19560" s="31">
        <v>44408</v>
      </c>
      <c r="AA19560">
        <v>21</v>
      </c>
    </row>
    <row r="19561" spans="25:27">
      <c r="Y19561">
        <v>620120</v>
      </c>
      <c r="Z19561" s="31">
        <v>44409</v>
      </c>
      <c r="AA19561">
        <v>13</v>
      </c>
    </row>
    <row r="19562" spans="25:27">
      <c r="Y19562">
        <v>620120</v>
      </c>
      <c r="Z19562" s="31">
        <v>44410</v>
      </c>
      <c r="AA19562">
        <v>19</v>
      </c>
    </row>
    <row r="19563" spans="25:27">
      <c r="Y19563">
        <v>620120</v>
      </c>
      <c r="Z19563" s="31">
        <v>44411</v>
      </c>
      <c r="AA19563">
        <v>21</v>
      </c>
    </row>
    <row r="19564" spans="25:27">
      <c r="Y19564">
        <v>620120</v>
      </c>
      <c r="Z19564" s="31">
        <v>44412</v>
      </c>
      <c r="AA19564">
        <v>10</v>
      </c>
    </row>
    <row r="19565" spans="25:27">
      <c r="Y19565">
        <v>620120</v>
      </c>
      <c r="Z19565" s="31">
        <v>44413</v>
      </c>
      <c r="AA19565">
        <v>15</v>
      </c>
    </row>
    <row r="19566" spans="25:27">
      <c r="Y19566">
        <v>620120</v>
      </c>
      <c r="Z19566" s="31">
        <v>44414</v>
      </c>
      <c r="AA19566">
        <v>6</v>
      </c>
    </row>
    <row r="19567" spans="25:27">
      <c r="Y19567">
        <v>620120</v>
      </c>
      <c r="Z19567" s="31">
        <v>44415</v>
      </c>
      <c r="AA19567">
        <v>19</v>
      </c>
    </row>
    <row r="19568" spans="25:27">
      <c r="Y19568">
        <v>620120</v>
      </c>
      <c r="Z19568" s="31">
        <v>44416</v>
      </c>
      <c r="AA19568">
        <v>17</v>
      </c>
    </row>
    <row r="19569" spans="25:27">
      <c r="Y19569">
        <v>620120</v>
      </c>
      <c r="Z19569" s="31">
        <v>44417</v>
      </c>
      <c r="AA19569">
        <v>18</v>
      </c>
    </row>
    <row r="19570" spans="25:27">
      <c r="Y19570">
        <v>620120</v>
      </c>
      <c r="Z19570" s="31">
        <v>44418</v>
      </c>
      <c r="AA19570">
        <v>8</v>
      </c>
    </row>
    <row r="19571" spans="25:27">
      <c r="Y19571">
        <v>620120</v>
      </c>
      <c r="Z19571" s="31">
        <v>44419</v>
      </c>
      <c r="AA19571">
        <v>14</v>
      </c>
    </row>
    <row r="19572" spans="25:27">
      <c r="Y19572">
        <v>620120</v>
      </c>
      <c r="Z19572" s="31">
        <v>44420</v>
      </c>
      <c r="AA19572">
        <v>12</v>
      </c>
    </row>
    <row r="19573" spans="25:27">
      <c r="Y19573">
        <v>620120</v>
      </c>
      <c r="Z19573" s="31">
        <v>44421</v>
      </c>
      <c r="AA19573">
        <v>11</v>
      </c>
    </row>
    <row r="19574" spans="25:27">
      <c r="Y19574">
        <v>620120</v>
      </c>
      <c r="Z19574" s="31">
        <v>44422</v>
      </c>
      <c r="AA19574">
        <v>6</v>
      </c>
    </row>
    <row r="19575" spans="25:27">
      <c r="Y19575">
        <v>620120</v>
      </c>
      <c r="Z19575" s="31">
        <v>44423</v>
      </c>
      <c r="AA19575">
        <v>3</v>
      </c>
    </row>
    <row r="19576" spans="25:27">
      <c r="Y19576">
        <v>620120</v>
      </c>
      <c r="Z19576" s="31">
        <v>44424</v>
      </c>
      <c r="AA19576">
        <v>0</v>
      </c>
    </row>
    <row r="19577" spans="25:27">
      <c r="Y19577">
        <v>620120</v>
      </c>
      <c r="Z19577" s="31">
        <v>44425</v>
      </c>
      <c r="AA19577">
        <v>0</v>
      </c>
    </row>
    <row r="19578" spans="25:27">
      <c r="Y19578">
        <v>620120</v>
      </c>
      <c r="Z19578" s="31">
        <v>44426</v>
      </c>
      <c r="AA19578">
        <v>0</v>
      </c>
    </row>
    <row r="19579" spans="25:27">
      <c r="Y19579">
        <v>620120</v>
      </c>
      <c r="Z19579" s="31">
        <v>44427</v>
      </c>
      <c r="AA19579">
        <v>0</v>
      </c>
    </row>
    <row r="19580" spans="25:27">
      <c r="Y19580">
        <v>620120</v>
      </c>
      <c r="Z19580" s="31">
        <v>44428</v>
      </c>
      <c r="AA19580">
        <v>0</v>
      </c>
    </row>
    <row r="19581" spans="25:27">
      <c r="Y19581">
        <v>620120</v>
      </c>
      <c r="Z19581" s="31">
        <v>44429</v>
      </c>
      <c r="AA19581">
        <v>0</v>
      </c>
    </row>
    <row r="19582" spans="25:27">
      <c r="Y19582">
        <v>620120</v>
      </c>
      <c r="Z19582" s="31">
        <v>44430</v>
      </c>
      <c r="AA19582">
        <v>0</v>
      </c>
    </row>
    <row r="19583" spans="25:27">
      <c r="Y19583">
        <v>620120</v>
      </c>
      <c r="Z19583" s="31">
        <v>44431</v>
      </c>
      <c r="AA19583">
        <v>0</v>
      </c>
    </row>
    <row r="19584" spans="25:27">
      <c r="Y19584">
        <v>620120</v>
      </c>
      <c r="Z19584" s="31">
        <v>44432</v>
      </c>
      <c r="AA19584">
        <v>0</v>
      </c>
    </row>
    <row r="19585" spans="25:27">
      <c r="Y19585">
        <v>620120</v>
      </c>
      <c r="Z19585" s="31">
        <v>44433</v>
      </c>
      <c r="AA19585">
        <v>15</v>
      </c>
    </row>
    <row r="19586" spans="25:27">
      <c r="Y19586">
        <v>620120</v>
      </c>
      <c r="Z19586" s="31">
        <v>44434</v>
      </c>
      <c r="AA19586">
        <v>14</v>
      </c>
    </row>
    <row r="19587" spans="25:27">
      <c r="Y19587">
        <v>620120</v>
      </c>
      <c r="Z19587" s="31">
        <v>44435</v>
      </c>
      <c r="AA19587">
        <v>13</v>
      </c>
    </row>
    <row r="19588" spans="25:27">
      <c r="Y19588">
        <v>620120</v>
      </c>
      <c r="Z19588" s="31">
        <v>44436</v>
      </c>
      <c r="AA19588">
        <v>6</v>
      </c>
    </row>
    <row r="19589" spans="25:27">
      <c r="Y19589">
        <v>620120</v>
      </c>
      <c r="Z19589" s="31">
        <v>44437</v>
      </c>
      <c r="AA19589">
        <v>11</v>
      </c>
    </row>
    <row r="19590" spans="25:27">
      <c r="Y19590">
        <v>620120</v>
      </c>
      <c r="Z19590" s="31">
        <v>44438</v>
      </c>
      <c r="AA19590">
        <v>9</v>
      </c>
    </row>
    <row r="19591" spans="25:27">
      <c r="Y19591">
        <v>620120</v>
      </c>
      <c r="Z19591" s="31">
        <v>44439</v>
      </c>
      <c r="AA19591">
        <v>0</v>
      </c>
    </row>
    <row r="19592" spans="25:27">
      <c r="Y19592">
        <v>620120</v>
      </c>
      <c r="Z19592" s="31">
        <v>44440</v>
      </c>
      <c r="AA19592">
        <v>0</v>
      </c>
    </row>
    <row r="19593" spans="25:27">
      <c r="Y19593">
        <v>620120</v>
      </c>
      <c r="Z19593" s="31">
        <v>44441</v>
      </c>
      <c r="AA19593">
        <v>0</v>
      </c>
    </row>
    <row r="19594" spans="25:27">
      <c r="Y19594">
        <v>620120</v>
      </c>
      <c r="Z19594" s="31">
        <v>44442</v>
      </c>
      <c r="AA19594">
        <v>0</v>
      </c>
    </row>
    <row r="19595" spans="25:27">
      <c r="Y19595">
        <v>620120</v>
      </c>
      <c r="Z19595" s="31">
        <v>44443</v>
      </c>
      <c r="AA19595">
        <v>0</v>
      </c>
    </row>
    <row r="19596" spans="25:27">
      <c r="Y19596">
        <v>620120</v>
      </c>
      <c r="Z19596" s="31">
        <v>44444</v>
      </c>
      <c r="AA19596">
        <v>0</v>
      </c>
    </row>
    <row r="19597" spans="25:27">
      <c r="Y19597">
        <v>620120</v>
      </c>
      <c r="Z19597" s="31">
        <v>44445</v>
      </c>
      <c r="AA19597">
        <v>0</v>
      </c>
    </row>
    <row r="19598" spans="25:27">
      <c r="Y19598">
        <v>620120</v>
      </c>
      <c r="Z19598" s="31">
        <v>44446</v>
      </c>
      <c r="AA19598">
        <v>0</v>
      </c>
    </row>
    <row r="19599" spans="25:27">
      <c r="Y19599">
        <v>620120</v>
      </c>
      <c r="Z19599" s="31">
        <v>44447</v>
      </c>
      <c r="AA19599">
        <v>0</v>
      </c>
    </row>
    <row r="19600" spans="25:27">
      <c r="Y19600">
        <v>620120</v>
      </c>
      <c r="Z19600" s="31">
        <v>44448</v>
      </c>
      <c r="AA19600">
        <v>0</v>
      </c>
    </row>
    <row r="19601" spans="25:27">
      <c r="Y19601">
        <v>620120</v>
      </c>
      <c r="Z19601" s="31">
        <v>44449</v>
      </c>
      <c r="AA19601">
        <v>0</v>
      </c>
    </row>
    <row r="19602" spans="25:27">
      <c r="Y19602">
        <v>620120</v>
      </c>
      <c r="Z19602" s="31">
        <v>44450</v>
      </c>
      <c r="AA19602">
        <v>0</v>
      </c>
    </row>
    <row r="19603" spans="25:27">
      <c r="Y19603">
        <v>620120</v>
      </c>
      <c r="Z19603" s="31">
        <v>44451</v>
      </c>
      <c r="AA19603">
        <v>0</v>
      </c>
    </row>
    <row r="19604" spans="25:27">
      <c r="Y19604">
        <v>620120</v>
      </c>
      <c r="Z19604" s="31">
        <v>44452</v>
      </c>
      <c r="AA19604">
        <v>0</v>
      </c>
    </row>
    <row r="19605" spans="25:27">
      <c r="Y19605">
        <v>620120</v>
      </c>
      <c r="Z19605" s="31">
        <v>44453</v>
      </c>
      <c r="AA19605">
        <v>24</v>
      </c>
    </row>
    <row r="19606" spans="25:27">
      <c r="Y19606">
        <v>620120</v>
      </c>
      <c r="Z19606" s="31">
        <v>44454</v>
      </c>
      <c r="AA19606">
        <v>7</v>
      </c>
    </row>
    <row r="19607" spans="25:27">
      <c r="Y19607">
        <v>620120</v>
      </c>
      <c r="Z19607" s="31">
        <v>44455</v>
      </c>
      <c r="AA19607">
        <v>0</v>
      </c>
    </row>
    <row r="19608" spans="25:27">
      <c r="Y19608">
        <v>620120</v>
      </c>
      <c r="Z19608" s="31">
        <v>44456</v>
      </c>
      <c r="AA19608">
        <v>20</v>
      </c>
    </row>
    <row r="19609" spans="25:27">
      <c r="Y19609">
        <v>620120</v>
      </c>
      <c r="Z19609" s="31">
        <v>44457</v>
      </c>
      <c r="AA19609">
        <v>0</v>
      </c>
    </row>
    <row r="19610" spans="25:27">
      <c r="Y19610">
        <v>620120</v>
      </c>
      <c r="Z19610" s="31">
        <v>44458</v>
      </c>
      <c r="AA19610">
        <v>0</v>
      </c>
    </row>
    <row r="19611" spans="25:27">
      <c r="Y19611">
        <v>620120</v>
      </c>
      <c r="Z19611" s="31">
        <v>44459</v>
      </c>
      <c r="AA19611">
        <v>0</v>
      </c>
    </row>
    <row r="19612" spans="25:27">
      <c r="Y19612">
        <v>620120</v>
      </c>
      <c r="Z19612" s="31">
        <v>44460</v>
      </c>
      <c r="AA19612">
        <v>0</v>
      </c>
    </row>
    <row r="19613" spans="25:27">
      <c r="Y19613">
        <v>620120</v>
      </c>
      <c r="Z19613" s="31">
        <v>44461</v>
      </c>
      <c r="AA19613">
        <v>0</v>
      </c>
    </row>
    <row r="19614" spans="25:27">
      <c r="Y19614">
        <v>620120</v>
      </c>
      <c r="Z19614" s="31">
        <v>44462</v>
      </c>
      <c r="AA19614">
        <v>0</v>
      </c>
    </row>
    <row r="19615" spans="25:27">
      <c r="Y19615">
        <v>620120</v>
      </c>
      <c r="Z19615" s="31">
        <v>44463</v>
      </c>
      <c r="AA19615">
        <v>0</v>
      </c>
    </row>
    <row r="19616" spans="25:27">
      <c r="Y19616">
        <v>620120</v>
      </c>
      <c r="Z19616" s="31">
        <v>44464</v>
      </c>
      <c r="AA19616">
        <v>0</v>
      </c>
    </row>
    <row r="19617" spans="25:27">
      <c r="Y19617">
        <v>620120</v>
      </c>
      <c r="Z19617" s="31">
        <v>44465</v>
      </c>
      <c r="AA19617">
        <v>0</v>
      </c>
    </row>
    <row r="19618" spans="25:27">
      <c r="Y19618">
        <v>620120</v>
      </c>
      <c r="Z19618" s="31">
        <v>44466</v>
      </c>
      <c r="AA19618">
        <v>0</v>
      </c>
    </row>
    <row r="19619" spans="25:27">
      <c r="Y19619">
        <v>620120</v>
      </c>
      <c r="Z19619" s="31">
        <v>44467</v>
      </c>
      <c r="AA19619">
        <v>0</v>
      </c>
    </row>
    <row r="19620" spans="25:27">
      <c r="Y19620">
        <v>620120</v>
      </c>
      <c r="Z19620" s="31">
        <v>44468</v>
      </c>
      <c r="AA19620">
        <v>0</v>
      </c>
    </row>
    <row r="19621" spans="25:27">
      <c r="Y19621">
        <v>620120</v>
      </c>
      <c r="Z19621" s="31">
        <v>44469</v>
      </c>
      <c r="AA19621">
        <v>0</v>
      </c>
    </row>
    <row r="19622" spans="25:27">
      <c r="Y19622">
        <v>620120</v>
      </c>
      <c r="Z19622" s="31">
        <v>44470</v>
      </c>
      <c r="AA19622">
        <v>0</v>
      </c>
    </row>
    <row r="19623" spans="25:27">
      <c r="Y19623">
        <v>620120</v>
      </c>
      <c r="Z19623" s="31">
        <v>44471</v>
      </c>
      <c r="AA19623">
        <v>0</v>
      </c>
    </row>
    <row r="19624" spans="25:27">
      <c r="Y19624">
        <v>620120</v>
      </c>
      <c r="Z19624" s="31">
        <v>44472</v>
      </c>
      <c r="AA19624">
        <v>0</v>
      </c>
    </row>
    <row r="19625" spans="25:27">
      <c r="Y19625">
        <v>620120</v>
      </c>
      <c r="Z19625" s="31">
        <v>44473</v>
      </c>
      <c r="AA19625">
        <v>0</v>
      </c>
    </row>
    <row r="19626" spans="25:27">
      <c r="Y19626">
        <v>620120</v>
      </c>
      <c r="Z19626" s="31">
        <v>44474</v>
      </c>
      <c r="AA19626">
        <v>0</v>
      </c>
    </row>
    <row r="19627" spans="25:27">
      <c r="Y19627">
        <v>620120</v>
      </c>
      <c r="Z19627" s="31">
        <v>44475</v>
      </c>
      <c r="AA19627">
        <v>0</v>
      </c>
    </row>
    <row r="19628" spans="25:27">
      <c r="Y19628">
        <v>620120</v>
      </c>
      <c r="Z19628" s="31">
        <v>44476</v>
      </c>
      <c r="AA19628">
        <v>0</v>
      </c>
    </row>
    <row r="19629" spans="25:27">
      <c r="Y19629">
        <v>620120</v>
      </c>
      <c r="Z19629" s="31">
        <v>44477</v>
      </c>
      <c r="AA19629">
        <v>0</v>
      </c>
    </row>
    <row r="19630" spans="25:27">
      <c r="Y19630">
        <v>620120</v>
      </c>
      <c r="Z19630" s="31">
        <v>44478</v>
      </c>
      <c r="AA19630">
        <v>0</v>
      </c>
    </row>
    <row r="19631" spans="25:27">
      <c r="Y19631">
        <v>620120</v>
      </c>
      <c r="Z19631" s="31">
        <v>44479</v>
      </c>
      <c r="AA19631">
        <v>0</v>
      </c>
    </row>
    <row r="19632" spans="25:27">
      <c r="Y19632">
        <v>620120</v>
      </c>
      <c r="Z19632" s="31">
        <v>44480</v>
      </c>
      <c r="AA19632">
        <v>0</v>
      </c>
    </row>
    <row r="19633" spans="25:27">
      <c r="Y19633">
        <v>620120</v>
      </c>
      <c r="Z19633" s="31">
        <v>44481</v>
      </c>
      <c r="AA19633">
        <v>0</v>
      </c>
    </row>
    <row r="19634" spans="25:27">
      <c r="Y19634">
        <v>620120</v>
      </c>
      <c r="Z19634" s="31">
        <v>44482</v>
      </c>
      <c r="AA19634">
        <v>0</v>
      </c>
    </row>
    <row r="19635" spans="25:27">
      <c r="Y19635">
        <v>620120</v>
      </c>
      <c r="Z19635" s="31">
        <v>44483</v>
      </c>
      <c r="AA19635">
        <v>0</v>
      </c>
    </row>
    <row r="19636" spans="25:27">
      <c r="Y19636">
        <v>620120</v>
      </c>
      <c r="Z19636" s="31">
        <v>44484</v>
      </c>
      <c r="AA19636">
        <v>0</v>
      </c>
    </row>
    <row r="19637" spans="25:27">
      <c r="Y19637">
        <v>620120</v>
      </c>
      <c r="Z19637" s="31">
        <v>44485</v>
      </c>
      <c r="AA19637">
        <v>0</v>
      </c>
    </row>
    <row r="19638" spans="25:27">
      <c r="Y19638">
        <v>620120</v>
      </c>
      <c r="Z19638" s="31">
        <v>44486</v>
      </c>
      <c r="AA19638">
        <v>0</v>
      </c>
    </row>
    <row r="19639" spans="25:27">
      <c r="Y19639">
        <v>620120</v>
      </c>
      <c r="Z19639" s="31">
        <v>44487</v>
      </c>
      <c r="AA19639">
        <v>0</v>
      </c>
    </row>
    <row r="19640" spans="25:27">
      <c r="Y19640">
        <v>620120</v>
      </c>
      <c r="Z19640" s="31">
        <v>44488</v>
      </c>
      <c r="AA19640">
        <v>0</v>
      </c>
    </row>
    <row r="19641" spans="25:27">
      <c r="Y19641">
        <v>620120</v>
      </c>
      <c r="Z19641" s="31">
        <v>44489</v>
      </c>
      <c r="AA19641">
        <v>0</v>
      </c>
    </row>
    <row r="19642" spans="25:27">
      <c r="Y19642">
        <v>620120</v>
      </c>
      <c r="Z19642" s="31">
        <v>44490</v>
      </c>
      <c r="AA19642">
        <v>0</v>
      </c>
    </row>
    <row r="19643" spans="25:27">
      <c r="Y19643">
        <v>620120</v>
      </c>
      <c r="Z19643" s="31">
        <v>44491</v>
      </c>
      <c r="AA19643">
        <v>0</v>
      </c>
    </row>
    <row r="19644" spans="25:27">
      <c r="Y19644">
        <v>620120</v>
      </c>
      <c r="Z19644" s="31">
        <v>44492</v>
      </c>
      <c r="AA19644">
        <v>0</v>
      </c>
    </row>
    <row r="19645" spans="25:27">
      <c r="Y19645">
        <v>620120</v>
      </c>
      <c r="Z19645" s="31">
        <v>44493</v>
      </c>
      <c r="AA19645">
        <v>0</v>
      </c>
    </row>
    <row r="19646" spans="25:27">
      <c r="Y19646">
        <v>620120</v>
      </c>
      <c r="Z19646" s="31">
        <v>44494</v>
      </c>
      <c r="AA19646">
        <v>0</v>
      </c>
    </row>
    <row r="19647" spans="25:27">
      <c r="Y19647">
        <v>620120</v>
      </c>
      <c r="Z19647" s="31">
        <v>44495</v>
      </c>
      <c r="AA19647">
        <v>0</v>
      </c>
    </row>
    <row r="19648" spans="25:27">
      <c r="Y19648">
        <v>620120</v>
      </c>
      <c r="Z19648" s="31">
        <v>44496</v>
      </c>
      <c r="AA19648">
        <v>0</v>
      </c>
    </row>
    <row r="19649" spans="25:27">
      <c r="Y19649">
        <v>620120</v>
      </c>
      <c r="Z19649" s="31">
        <v>44497</v>
      </c>
      <c r="AA19649">
        <v>0</v>
      </c>
    </row>
    <row r="19650" spans="25:27">
      <c r="Y19650">
        <v>620120</v>
      </c>
      <c r="Z19650" s="31">
        <v>44498</v>
      </c>
      <c r="AA19650">
        <v>0</v>
      </c>
    </row>
    <row r="19651" spans="25:27">
      <c r="Y19651">
        <v>620120</v>
      </c>
      <c r="Z19651" s="31">
        <v>44499</v>
      </c>
      <c r="AA19651">
        <v>0</v>
      </c>
    </row>
    <row r="19652" spans="25:27">
      <c r="Y19652">
        <v>620120</v>
      </c>
      <c r="Z19652" s="31">
        <v>44500</v>
      </c>
      <c r="AA19652">
        <v>0</v>
      </c>
    </row>
    <row r="19653" spans="25:27">
      <c r="Y19653">
        <v>620120</v>
      </c>
      <c r="Z19653" s="31">
        <v>44501</v>
      </c>
      <c r="AA19653">
        <v>0</v>
      </c>
    </row>
    <row r="19654" spans="25:27">
      <c r="Y19654">
        <v>620120</v>
      </c>
      <c r="Z19654" s="31">
        <v>44502</v>
      </c>
      <c r="AA19654">
        <v>0</v>
      </c>
    </row>
    <row r="19655" spans="25:27">
      <c r="Y19655">
        <v>620120</v>
      </c>
      <c r="Z19655" s="31">
        <v>44503</v>
      </c>
      <c r="AA19655">
        <v>0</v>
      </c>
    </row>
    <row r="19656" spans="25:27">
      <c r="Y19656">
        <v>620120</v>
      </c>
      <c r="Z19656" s="31">
        <v>44504</v>
      </c>
      <c r="AA19656">
        <v>0</v>
      </c>
    </row>
    <row r="19657" spans="25:27">
      <c r="Y19657">
        <v>620120</v>
      </c>
      <c r="Z19657" s="31">
        <v>44505</v>
      </c>
      <c r="AA19657">
        <v>0</v>
      </c>
    </row>
    <row r="19658" spans="25:27">
      <c r="Y19658">
        <v>620120</v>
      </c>
      <c r="Z19658" s="31">
        <v>44506</v>
      </c>
      <c r="AA19658">
        <v>0</v>
      </c>
    </row>
    <row r="19659" spans="25:27">
      <c r="Y19659">
        <v>620120</v>
      </c>
      <c r="Z19659" s="31">
        <v>44507</v>
      </c>
      <c r="AA19659">
        <v>0</v>
      </c>
    </row>
    <row r="19660" spans="25:27">
      <c r="Y19660">
        <v>620120</v>
      </c>
      <c r="Z19660" s="31">
        <v>44508</v>
      </c>
      <c r="AA19660">
        <v>0</v>
      </c>
    </row>
    <row r="19661" spans="25:27">
      <c r="Y19661">
        <v>620120</v>
      </c>
      <c r="Z19661" s="31">
        <v>44509</v>
      </c>
      <c r="AA19661">
        <v>0</v>
      </c>
    </row>
    <row r="19662" spans="25:27">
      <c r="Y19662">
        <v>620120</v>
      </c>
      <c r="Z19662" s="31">
        <v>44510</v>
      </c>
      <c r="AA19662">
        <v>0</v>
      </c>
    </row>
    <row r="19663" spans="25:27">
      <c r="Y19663">
        <v>620120</v>
      </c>
      <c r="Z19663" s="31">
        <v>44511</v>
      </c>
      <c r="AA19663">
        <v>0</v>
      </c>
    </row>
    <row r="19664" spans="25:27">
      <c r="Y19664">
        <v>620120</v>
      </c>
      <c r="Z19664" s="31">
        <v>44512</v>
      </c>
      <c r="AA19664">
        <v>0</v>
      </c>
    </row>
    <row r="19665" spans="25:27">
      <c r="Y19665">
        <v>620120</v>
      </c>
      <c r="Z19665" s="31">
        <v>44513</v>
      </c>
      <c r="AA19665">
        <v>0</v>
      </c>
    </row>
    <row r="19666" spans="25:27">
      <c r="Y19666">
        <v>620120</v>
      </c>
      <c r="Z19666" s="31">
        <v>44514</v>
      </c>
      <c r="AA19666">
        <v>0</v>
      </c>
    </row>
    <row r="19667" spans="25:27">
      <c r="Y19667">
        <v>620120</v>
      </c>
      <c r="Z19667" s="31">
        <v>44515</v>
      </c>
      <c r="AA19667">
        <v>0</v>
      </c>
    </row>
    <row r="19668" spans="25:27">
      <c r="Y19668">
        <v>620120</v>
      </c>
      <c r="Z19668" s="31">
        <v>44516</v>
      </c>
      <c r="AA19668">
        <v>0</v>
      </c>
    </row>
    <row r="19669" spans="25:27">
      <c r="Y19669">
        <v>620120</v>
      </c>
      <c r="Z19669" s="31">
        <v>44517</v>
      </c>
      <c r="AA19669">
        <v>0</v>
      </c>
    </row>
    <row r="19670" spans="25:27">
      <c r="Y19670">
        <v>620120</v>
      </c>
      <c r="Z19670" s="31">
        <v>44518</v>
      </c>
      <c r="AA19670">
        <v>0</v>
      </c>
    </row>
    <row r="19671" spans="25:27">
      <c r="Y19671">
        <v>620120</v>
      </c>
      <c r="Z19671" s="31">
        <v>44519</v>
      </c>
      <c r="AA19671">
        <v>0</v>
      </c>
    </row>
    <row r="19672" spans="25:27">
      <c r="Y19672">
        <v>620120</v>
      </c>
      <c r="Z19672" s="31">
        <v>44520</v>
      </c>
      <c r="AA19672">
        <v>0</v>
      </c>
    </row>
    <row r="19673" spans="25:27">
      <c r="Y19673">
        <v>620120</v>
      </c>
      <c r="Z19673" s="31">
        <v>44521</v>
      </c>
      <c r="AA19673">
        <v>0</v>
      </c>
    </row>
    <row r="19674" spans="25:27">
      <c r="Y19674">
        <v>620120</v>
      </c>
      <c r="Z19674" s="31">
        <v>44522</v>
      </c>
      <c r="AA19674">
        <v>0</v>
      </c>
    </row>
    <row r="19675" spans="25:27">
      <c r="Y19675">
        <v>620120</v>
      </c>
      <c r="Z19675" s="31">
        <v>44523</v>
      </c>
      <c r="AA19675">
        <v>0</v>
      </c>
    </row>
    <row r="19676" spans="25:27">
      <c r="Y19676">
        <v>620120</v>
      </c>
      <c r="Z19676" s="31">
        <v>44524</v>
      </c>
      <c r="AA19676">
        <v>0</v>
      </c>
    </row>
    <row r="19677" spans="25:27">
      <c r="Y19677">
        <v>620120</v>
      </c>
      <c r="Z19677" s="31">
        <v>44525</v>
      </c>
      <c r="AA19677">
        <v>0</v>
      </c>
    </row>
    <row r="19678" spans="25:27">
      <c r="Y19678">
        <v>620120</v>
      </c>
      <c r="Z19678" s="31">
        <v>44526</v>
      </c>
      <c r="AA19678">
        <v>0</v>
      </c>
    </row>
    <row r="19679" spans="25:27">
      <c r="Y19679">
        <v>620120</v>
      </c>
      <c r="Z19679" s="31">
        <v>44527</v>
      </c>
      <c r="AA19679">
        <v>0</v>
      </c>
    </row>
    <row r="19680" spans="25:27">
      <c r="Y19680">
        <v>620120</v>
      </c>
      <c r="Z19680" s="31">
        <v>44528</v>
      </c>
      <c r="AA19680">
        <v>0</v>
      </c>
    </row>
    <row r="19681" spans="25:27">
      <c r="Y19681">
        <v>620120</v>
      </c>
      <c r="Z19681" s="31">
        <v>44529</v>
      </c>
      <c r="AA19681">
        <v>0</v>
      </c>
    </row>
    <row r="19682" spans="25:27">
      <c r="Y19682">
        <v>620120</v>
      </c>
      <c r="Z19682" s="31">
        <v>44530</v>
      </c>
      <c r="AA19682">
        <v>0</v>
      </c>
    </row>
    <row r="19683" spans="25:27">
      <c r="Y19683">
        <v>620120</v>
      </c>
      <c r="Z19683" s="31">
        <v>44531</v>
      </c>
      <c r="AA19683">
        <v>0</v>
      </c>
    </row>
    <row r="19684" spans="25:27">
      <c r="Y19684">
        <v>620120</v>
      </c>
      <c r="Z19684" s="31">
        <v>44532</v>
      </c>
      <c r="AA19684">
        <v>0</v>
      </c>
    </row>
    <row r="19685" spans="25:27">
      <c r="Y19685">
        <v>620120</v>
      </c>
      <c r="Z19685" s="31">
        <v>44533</v>
      </c>
      <c r="AA19685">
        <v>0</v>
      </c>
    </row>
    <row r="19686" spans="25:27">
      <c r="Y19686">
        <v>620120</v>
      </c>
      <c r="Z19686" s="31">
        <v>44534</v>
      </c>
      <c r="AA19686">
        <v>0</v>
      </c>
    </row>
    <row r="19687" spans="25:27">
      <c r="Y19687">
        <v>620120</v>
      </c>
      <c r="Z19687" s="31">
        <v>44535</v>
      </c>
      <c r="AA19687">
        <v>0</v>
      </c>
    </row>
    <row r="19688" spans="25:27">
      <c r="Y19688">
        <v>620120</v>
      </c>
      <c r="Z19688" s="31">
        <v>44536</v>
      </c>
      <c r="AA19688">
        <v>0</v>
      </c>
    </row>
    <row r="19689" spans="25:27">
      <c r="Y19689">
        <v>620120</v>
      </c>
      <c r="Z19689" s="31">
        <v>44537</v>
      </c>
      <c r="AA19689">
        <v>0</v>
      </c>
    </row>
    <row r="19690" spans="25:27">
      <c r="Y19690">
        <v>620120</v>
      </c>
      <c r="Z19690" s="31">
        <v>44538</v>
      </c>
      <c r="AA19690">
        <v>0</v>
      </c>
    </row>
    <row r="19691" spans="25:27">
      <c r="Y19691">
        <v>620120</v>
      </c>
      <c r="Z19691" s="31">
        <v>44539</v>
      </c>
      <c r="AA19691">
        <v>0</v>
      </c>
    </row>
    <row r="19692" spans="25:27">
      <c r="Y19692">
        <v>620120</v>
      </c>
      <c r="Z19692" s="31">
        <v>44540</v>
      </c>
      <c r="AA19692">
        <v>0</v>
      </c>
    </row>
    <row r="19693" spans="25:27">
      <c r="Y19693">
        <v>620120</v>
      </c>
      <c r="Z19693" s="31">
        <v>44541</v>
      </c>
      <c r="AA19693">
        <v>0</v>
      </c>
    </row>
    <row r="19694" spans="25:27">
      <c r="Y19694">
        <v>620120</v>
      </c>
      <c r="Z19694" s="31">
        <v>44542</v>
      </c>
      <c r="AA19694">
        <v>0</v>
      </c>
    </row>
    <row r="19695" spans="25:27">
      <c r="Y19695">
        <v>620120</v>
      </c>
      <c r="Z19695" s="31">
        <v>44543</v>
      </c>
      <c r="AA19695">
        <v>0</v>
      </c>
    </row>
    <row r="19696" spans="25:27">
      <c r="Y19696">
        <v>620120</v>
      </c>
      <c r="Z19696" s="31">
        <v>44544</v>
      </c>
      <c r="AA19696">
        <v>0</v>
      </c>
    </row>
    <row r="19697" spans="25:27">
      <c r="Y19697">
        <v>620120</v>
      </c>
      <c r="Z19697" s="31">
        <v>44545</v>
      </c>
      <c r="AA19697">
        <v>0</v>
      </c>
    </row>
    <row r="19698" spans="25:27">
      <c r="Y19698">
        <v>620120</v>
      </c>
      <c r="Z19698" s="31">
        <v>44546</v>
      </c>
      <c r="AA19698">
        <v>0</v>
      </c>
    </row>
    <row r="19699" spans="25:27">
      <c r="Y19699">
        <v>620120</v>
      </c>
      <c r="Z19699" s="31">
        <v>44547</v>
      </c>
      <c r="AA19699">
        <v>0</v>
      </c>
    </row>
    <row r="19700" spans="25:27">
      <c r="Y19700">
        <v>620120</v>
      </c>
      <c r="Z19700" s="31">
        <v>44548</v>
      </c>
      <c r="AA19700">
        <v>0</v>
      </c>
    </row>
    <row r="19701" spans="25:27">
      <c r="Y19701">
        <v>620120</v>
      </c>
      <c r="Z19701" s="31">
        <v>44549</v>
      </c>
      <c r="AA19701">
        <v>0</v>
      </c>
    </row>
    <row r="19702" spans="25:27">
      <c r="Y19702">
        <v>620120</v>
      </c>
      <c r="Z19702" s="31">
        <v>44550</v>
      </c>
      <c r="AA19702">
        <v>0</v>
      </c>
    </row>
    <row r="19703" spans="25:27">
      <c r="Y19703">
        <v>620120</v>
      </c>
      <c r="Z19703" s="31">
        <v>44551</v>
      </c>
      <c r="AA19703">
        <v>0</v>
      </c>
    </row>
    <row r="19704" spans="25:27">
      <c r="Y19704">
        <v>620120</v>
      </c>
      <c r="Z19704" s="31">
        <v>44552</v>
      </c>
      <c r="AA19704">
        <v>0</v>
      </c>
    </row>
    <row r="19705" spans="25:27">
      <c r="Y19705">
        <v>620120</v>
      </c>
      <c r="Z19705" s="31">
        <v>44553</v>
      </c>
      <c r="AA19705">
        <v>0</v>
      </c>
    </row>
    <row r="19706" spans="25:27">
      <c r="Y19706">
        <v>620120</v>
      </c>
      <c r="Z19706" s="31">
        <v>44554</v>
      </c>
      <c r="AA19706">
        <v>0</v>
      </c>
    </row>
    <row r="19707" spans="25:27">
      <c r="Y19707">
        <v>620120</v>
      </c>
      <c r="Z19707" s="31">
        <v>44555</v>
      </c>
      <c r="AA19707">
        <v>0</v>
      </c>
    </row>
    <row r="19708" spans="25:27">
      <c r="Y19708">
        <v>620120</v>
      </c>
      <c r="Z19708" s="31">
        <v>44556</v>
      </c>
      <c r="AA19708">
        <v>0</v>
      </c>
    </row>
    <row r="19709" spans="25:27">
      <c r="Y19709">
        <v>620120</v>
      </c>
      <c r="Z19709" s="31">
        <v>44557</v>
      </c>
      <c r="AA19709">
        <v>0</v>
      </c>
    </row>
    <row r="19710" spans="25:27">
      <c r="Y19710">
        <v>620120</v>
      </c>
      <c r="Z19710" s="31">
        <v>44558</v>
      </c>
      <c r="AA19710">
        <v>0</v>
      </c>
    </row>
    <row r="19711" spans="25:27">
      <c r="Y19711">
        <v>620120</v>
      </c>
      <c r="Z19711" s="31">
        <v>44559</v>
      </c>
      <c r="AA19711">
        <v>0</v>
      </c>
    </row>
    <row r="19712" spans="25:27">
      <c r="Y19712">
        <v>620120</v>
      </c>
      <c r="Z19712" s="31">
        <v>44560</v>
      </c>
      <c r="AA19712">
        <v>0</v>
      </c>
    </row>
    <row r="19713" spans="25:27">
      <c r="Y19713">
        <v>620120</v>
      </c>
      <c r="Z19713" s="31">
        <v>44561</v>
      </c>
      <c r="AA19713">
        <v>0</v>
      </c>
    </row>
    <row r="19714" spans="25:27">
      <c r="Y19714">
        <v>620120</v>
      </c>
      <c r="Z19714" s="31">
        <v>44562</v>
      </c>
      <c r="AA19714">
        <v>0</v>
      </c>
    </row>
    <row r="19715" spans="25:27">
      <c r="Y19715">
        <v>620120</v>
      </c>
      <c r="Z19715" s="31">
        <v>44563</v>
      </c>
      <c r="AA19715">
        <v>0</v>
      </c>
    </row>
    <row r="19716" spans="25:27">
      <c r="Y19716">
        <v>620120</v>
      </c>
      <c r="Z19716" s="31">
        <v>44564</v>
      </c>
      <c r="AA19716">
        <v>0</v>
      </c>
    </row>
    <row r="19717" spans="25:27">
      <c r="Y19717">
        <v>620120</v>
      </c>
      <c r="Z19717" s="31">
        <v>44565</v>
      </c>
      <c r="AA19717">
        <v>0</v>
      </c>
    </row>
    <row r="19718" spans="25:27">
      <c r="Y19718">
        <v>620120</v>
      </c>
      <c r="Z19718" s="31">
        <v>44566</v>
      </c>
      <c r="AA19718">
        <v>0</v>
      </c>
    </row>
    <row r="19719" spans="25:27">
      <c r="Y19719">
        <v>620120</v>
      </c>
      <c r="Z19719" s="31">
        <v>44567</v>
      </c>
      <c r="AA19719">
        <v>0</v>
      </c>
    </row>
    <row r="19720" spans="25:27">
      <c r="Y19720">
        <v>620120</v>
      </c>
      <c r="Z19720" s="31">
        <v>44568</v>
      </c>
      <c r="AA19720">
        <v>0</v>
      </c>
    </row>
    <row r="19721" spans="25:27">
      <c r="Y19721">
        <v>620120</v>
      </c>
      <c r="Z19721" s="31">
        <v>44569</v>
      </c>
      <c r="AA19721">
        <v>0</v>
      </c>
    </row>
    <row r="19722" spans="25:27">
      <c r="Y19722">
        <v>620120</v>
      </c>
      <c r="Z19722" s="31">
        <v>44570</v>
      </c>
      <c r="AA19722">
        <v>0</v>
      </c>
    </row>
    <row r="19723" spans="25:27">
      <c r="Y19723">
        <v>620120</v>
      </c>
      <c r="Z19723" s="31">
        <v>44571</v>
      </c>
      <c r="AA19723">
        <v>0</v>
      </c>
    </row>
    <row r="19724" spans="25:27">
      <c r="Y19724">
        <v>620120</v>
      </c>
      <c r="Z19724" s="31">
        <v>44572</v>
      </c>
      <c r="AA19724">
        <v>0</v>
      </c>
    </row>
    <row r="19725" spans="25:27">
      <c r="Y19725">
        <v>620120</v>
      </c>
      <c r="Z19725" s="31">
        <v>44573</v>
      </c>
      <c r="AA19725">
        <v>0</v>
      </c>
    </row>
    <row r="19726" spans="25:27">
      <c r="Y19726">
        <v>620120</v>
      </c>
      <c r="Z19726" s="31">
        <v>44574</v>
      </c>
      <c r="AA19726">
        <v>0</v>
      </c>
    </row>
    <row r="19727" spans="25:27">
      <c r="Y19727">
        <v>620120</v>
      </c>
      <c r="Z19727" s="31">
        <v>44575</v>
      </c>
      <c r="AA19727">
        <v>0</v>
      </c>
    </row>
    <row r="19728" spans="25:27">
      <c r="Y19728">
        <v>620120</v>
      </c>
      <c r="Z19728" s="31">
        <v>44576</v>
      </c>
      <c r="AA19728">
        <v>0</v>
      </c>
    </row>
    <row r="19729" spans="25:27">
      <c r="Y19729">
        <v>620120</v>
      </c>
      <c r="Z19729" s="31">
        <v>44577</v>
      </c>
      <c r="AA19729">
        <v>0</v>
      </c>
    </row>
    <row r="19730" spans="25:27">
      <c r="Y19730">
        <v>620120</v>
      </c>
      <c r="Z19730" s="31">
        <v>44578</v>
      </c>
      <c r="AA19730">
        <v>0</v>
      </c>
    </row>
    <row r="19731" spans="25:27">
      <c r="Y19731">
        <v>620120</v>
      </c>
      <c r="Z19731" s="31">
        <v>44579</v>
      </c>
      <c r="AA19731">
        <v>0</v>
      </c>
    </row>
    <row r="19732" spans="25:27">
      <c r="Y19732">
        <v>620120</v>
      </c>
      <c r="Z19732" s="31">
        <v>44580</v>
      </c>
      <c r="AA19732">
        <v>13</v>
      </c>
    </row>
    <row r="19733" spans="25:27">
      <c r="Y19733">
        <v>620120</v>
      </c>
      <c r="Z19733" s="31">
        <v>44581</v>
      </c>
      <c r="AA19733">
        <v>9</v>
      </c>
    </row>
    <row r="19734" spans="25:27">
      <c r="Y19734">
        <v>620120</v>
      </c>
      <c r="Z19734" s="31">
        <v>44582</v>
      </c>
      <c r="AA19734">
        <v>0</v>
      </c>
    </row>
    <row r="19735" spans="25:27">
      <c r="Y19735">
        <v>620120</v>
      </c>
      <c r="Z19735" s="31">
        <v>44583</v>
      </c>
      <c r="AA19735">
        <v>0</v>
      </c>
    </row>
    <row r="19736" spans="25:27">
      <c r="Y19736">
        <v>620120</v>
      </c>
      <c r="Z19736" s="31">
        <v>44584</v>
      </c>
      <c r="AA19736">
        <v>0</v>
      </c>
    </row>
    <row r="19737" spans="25:27">
      <c r="Y19737">
        <v>620120</v>
      </c>
      <c r="Z19737" s="31">
        <v>44585</v>
      </c>
      <c r="AA19737">
        <v>0</v>
      </c>
    </row>
    <row r="19738" spans="25:27">
      <c r="Y19738">
        <v>620120</v>
      </c>
      <c r="Z19738" s="31">
        <v>44586</v>
      </c>
      <c r="AA19738">
        <v>0</v>
      </c>
    </row>
    <row r="19739" spans="25:27">
      <c r="Y19739">
        <v>620120</v>
      </c>
      <c r="Z19739" s="31">
        <v>44587</v>
      </c>
      <c r="AA19739">
        <v>0</v>
      </c>
    </row>
    <row r="19740" spans="25:27">
      <c r="Y19740">
        <v>620120</v>
      </c>
      <c r="Z19740" s="31">
        <v>44588</v>
      </c>
      <c r="AA19740">
        <v>0</v>
      </c>
    </row>
    <row r="19741" spans="25:27">
      <c r="Y19741">
        <v>620120</v>
      </c>
      <c r="Z19741" s="31">
        <v>44589</v>
      </c>
      <c r="AA19741">
        <v>0</v>
      </c>
    </row>
    <row r="19742" spans="25:27">
      <c r="Y19742">
        <v>620120</v>
      </c>
      <c r="Z19742" s="31">
        <v>44590</v>
      </c>
      <c r="AA19742">
        <v>19</v>
      </c>
    </row>
    <row r="19743" spans="25:27">
      <c r="Y19743">
        <v>620120</v>
      </c>
      <c r="Z19743" s="31">
        <v>44591</v>
      </c>
      <c r="AA19743">
        <v>19</v>
      </c>
    </row>
    <row r="19744" spans="25:27">
      <c r="Y19744">
        <v>620120</v>
      </c>
      <c r="Z19744" s="31">
        <v>44592</v>
      </c>
      <c r="AA19744">
        <v>12</v>
      </c>
    </row>
    <row r="19745" spans="25:27">
      <c r="Y19745">
        <v>620120</v>
      </c>
      <c r="Z19745" s="31">
        <v>44593</v>
      </c>
      <c r="AA19745">
        <v>11</v>
      </c>
    </row>
    <row r="19746" spans="25:27">
      <c r="Y19746">
        <v>620120</v>
      </c>
      <c r="Z19746" s="31">
        <v>44594</v>
      </c>
      <c r="AA19746">
        <v>17</v>
      </c>
    </row>
    <row r="19747" spans="25:27">
      <c r="Y19747">
        <v>620120</v>
      </c>
      <c r="Z19747" s="31">
        <v>44595</v>
      </c>
      <c r="AA19747">
        <v>20</v>
      </c>
    </row>
    <row r="19748" spans="25:27">
      <c r="Y19748">
        <v>620120</v>
      </c>
      <c r="Z19748" s="31">
        <v>44596</v>
      </c>
      <c r="AA19748">
        <v>18</v>
      </c>
    </row>
    <row r="19749" spans="25:27">
      <c r="Y19749">
        <v>620120</v>
      </c>
      <c r="Z19749" s="31">
        <v>44597</v>
      </c>
      <c r="AA19749">
        <v>0</v>
      </c>
    </row>
    <row r="19750" spans="25:27">
      <c r="Y19750">
        <v>620120</v>
      </c>
      <c r="Z19750" s="31">
        <v>44598</v>
      </c>
      <c r="AA19750">
        <v>0</v>
      </c>
    </row>
    <row r="19751" spans="25:27">
      <c r="Y19751">
        <v>620120</v>
      </c>
      <c r="Z19751" s="31">
        <v>44599</v>
      </c>
      <c r="AA19751">
        <v>0</v>
      </c>
    </row>
    <row r="19752" spans="25:27">
      <c r="Y19752">
        <v>620120</v>
      </c>
      <c r="Z19752" s="31">
        <v>44600</v>
      </c>
      <c r="AA19752">
        <v>0</v>
      </c>
    </row>
    <row r="19753" spans="25:27">
      <c r="Y19753">
        <v>620120</v>
      </c>
      <c r="Z19753" s="31">
        <v>44601</v>
      </c>
      <c r="AA19753">
        <v>0</v>
      </c>
    </row>
    <row r="19754" spans="25:27">
      <c r="Y19754">
        <v>620120</v>
      </c>
      <c r="Z19754" s="31">
        <v>44602</v>
      </c>
      <c r="AA19754">
        <v>22</v>
      </c>
    </row>
    <row r="19755" spans="25:27">
      <c r="Y19755">
        <v>620120</v>
      </c>
      <c r="Z19755" s="31">
        <v>44603</v>
      </c>
      <c r="AA19755">
        <v>10</v>
      </c>
    </row>
    <row r="19756" spans="25:27">
      <c r="Y19756">
        <v>620120</v>
      </c>
      <c r="Z19756" s="31">
        <v>44604</v>
      </c>
      <c r="AA19756">
        <v>20</v>
      </c>
    </row>
    <row r="19757" spans="25:27">
      <c r="Y19757">
        <v>620120</v>
      </c>
      <c r="Z19757" s="31">
        <v>44605</v>
      </c>
      <c r="AA19757">
        <v>11</v>
      </c>
    </row>
    <row r="19758" spans="25:27">
      <c r="Y19758">
        <v>620120</v>
      </c>
      <c r="Z19758" s="31">
        <v>44606</v>
      </c>
      <c r="AA19758">
        <v>18</v>
      </c>
    </row>
    <row r="19759" spans="25:27">
      <c r="Y19759">
        <v>620120</v>
      </c>
      <c r="Z19759" s="31">
        <v>44607</v>
      </c>
      <c r="AA19759">
        <v>15</v>
      </c>
    </row>
    <row r="19760" spans="25:27">
      <c r="Y19760">
        <v>620120</v>
      </c>
      <c r="Z19760" s="31">
        <v>44608</v>
      </c>
      <c r="AA19760">
        <v>19</v>
      </c>
    </row>
    <row r="19761" spans="25:27">
      <c r="Y19761">
        <v>620120</v>
      </c>
      <c r="Z19761" s="31">
        <v>44609</v>
      </c>
      <c r="AA19761">
        <v>15</v>
      </c>
    </row>
    <row r="19762" spans="25:27">
      <c r="Y19762">
        <v>620120</v>
      </c>
      <c r="Z19762" s="31">
        <v>44610</v>
      </c>
      <c r="AA19762">
        <v>14</v>
      </c>
    </row>
    <row r="19763" spans="25:27">
      <c r="Y19763">
        <v>620120</v>
      </c>
      <c r="Z19763" s="31">
        <v>44611</v>
      </c>
      <c r="AA19763">
        <v>0</v>
      </c>
    </row>
    <row r="19764" spans="25:27">
      <c r="Y19764">
        <v>620120</v>
      </c>
      <c r="Z19764" s="31">
        <v>44612</v>
      </c>
      <c r="AA19764">
        <v>0</v>
      </c>
    </row>
    <row r="19765" spans="25:27">
      <c r="Y19765">
        <v>620120</v>
      </c>
      <c r="Z19765" s="31">
        <v>44613</v>
      </c>
      <c r="AA19765">
        <v>11</v>
      </c>
    </row>
    <row r="19766" spans="25:27">
      <c r="Y19766">
        <v>620120</v>
      </c>
      <c r="Z19766" s="31">
        <v>44614</v>
      </c>
      <c r="AA19766">
        <v>8</v>
      </c>
    </row>
    <row r="19767" spans="25:27">
      <c r="Y19767">
        <v>620120</v>
      </c>
      <c r="Z19767" s="31">
        <v>44615</v>
      </c>
      <c r="AA19767">
        <v>10</v>
      </c>
    </row>
    <row r="19768" spans="25:27">
      <c r="Y19768">
        <v>620120</v>
      </c>
      <c r="Z19768" s="31">
        <v>44616</v>
      </c>
      <c r="AA19768">
        <v>11</v>
      </c>
    </row>
    <row r="19769" spans="25:27">
      <c r="Y19769">
        <v>620120</v>
      </c>
      <c r="Z19769" s="31">
        <v>44617</v>
      </c>
      <c r="AA19769">
        <v>18</v>
      </c>
    </row>
    <row r="19770" spans="25:27">
      <c r="Y19770">
        <v>620120</v>
      </c>
      <c r="Z19770" s="31">
        <v>44618</v>
      </c>
      <c r="AA19770">
        <v>18</v>
      </c>
    </row>
    <row r="19771" spans="25:27">
      <c r="Y19771">
        <v>620120</v>
      </c>
      <c r="Z19771" s="31">
        <v>44619</v>
      </c>
      <c r="AA19771">
        <v>11</v>
      </c>
    </row>
    <row r="19772" spans="25:27">
      <c r="Y19772">
        <v>620120</v>
      </c>
      <c r="Z19772" s="31">
        <v>44620</v>
      </c>
      <c r="AA19772">
        <v>15</v>
      </c>
    </row>
    <row r="19773" spans="25:27">
      <c r="Y19773">
        <v>620120</v>
      </c>
      <c r="Z19773" s="31">
        <v>44621</v>
      </c>
      <c r="AA19773">
        <v>7</v>
      </c>
    </row>
    <row r="19774" spans="25:27">
      <c r="Y19774">
        <v>620120</v>
      </c>
      <c r="Z19774" s="31">
        <v>44622</v>
      </c>
      <c r="AA19774">
        <v>0</v>
      </c>
    </row>
    <row r="19775" spans="25:27">
      <c r="Y19775">
        <v>620120</v>
      </c>
      <c r="Z19775" s="31">
        <v>44623</v>
      </c>
      <c r="AA19775">
        <v>13</v>
      </c>
    </row>
    <row r="19776" spans="25:27">
      <c r="Y19776">
        <v>620120</v>
      </c>
      <c r="Z19776" s="31">
        <v>44624</v>
      </c>
      <c r="AA19776">
        <v>7</v>
      </c>
    </row>
    <row r="19777" spans="25:27">
      <c r="Y19777">
        <v>620120</v>
      </c>
      <c r="Z19777" s="31">
        <v>44625</v>
      </c>
      <c r="AA19777">
        <v>18</v>
      </c>
    </row>
    <row r="19778" spans="25:27">
      <c r="Y19778">
        <v>620120</v>
      </c>
      <c r="Z19778" s="31">
        <v>44626</v>
      </c>
      <c r="AA19778">
        <v>19</v>
      </c>
    </row>
    <row r="19779" spans="25:27">
      <c r="Y19779">
        <v>620120</v>
      </c>
      <c r="Z19779" s="31">
        <v>44627</v>
      </c>
      <c r="AA19779">
        <v>15</v>
      </c>
    </row>
    <row r="19780" spans="25:27">
      <c r="Y19780">
        <v>620120</v>
      </c>
      <c r="Z19780" s="31">
        <v>44628</v>
      </c>
      <c r="AA19780">
        <v>20</v>
      </c>
    </row>
    <row r="19781" spans="25:27">
      <c r="Y19781">
        <v>620120</v>
      </c>
      <c r="Z19781" s="31">
        <v>44629</v>
      </c>
      <c r="AA19781">
        <v>17</v>
      </c>
    </row>
    <row r="19782" spans="25:27">
      <c r="Y19782">
        <v>620120</v>
      </c>
      <c r="Z19782" s="31">
        <v>44630</v>
      </c>
      <c r="AA19782">
        <v>19</v>
      </c>
    </row>
    <row r="19783" spans="25:27">
      <c r="Y19783">
        <v>620120</v>
      </c>
      <c r="Z19783" s="31">
        <v>44631</v>
      </c>
      <c r="AA19783">
        <v>18</v>
      </c>
    </row>
    <row r="19784" spans="25:27">
      <c r="Y19784">
        <v>620120</v>
      </c>
      <c r="Z19784" s="31">
        <v>44632</v>
      </c>
      <c r="AA19784">
        <v>16</v>
      </c>
    </row>
    <row r="19785" spans="25:27">
      <c r="Y19785">
        <v>620120</v>
      </c>
      <c r="Z19785" s="31">
        <v>44633</v>
      </c>
      <c r="AA19785">
        <v>0</v>
      </c>
    </row>
    <row r="19786" spans="25:27">
      <c r="Y19786">
        <v>620120</v>
      </c>
      <c r="Z19786" s="31">
        <v>44634</v>
      </c>
      <c r="AA19786">
        <v>16</v>
      </c>
    </row>
    <row r="19787" spans="25:27">
      <c r="Y19787">
        <v>620120</v>
      </c>
      <c r="Z19787" s="31">
        <v>44635</v>
      </c>
      <c r="AA19787">
        <v>12</v>
      </c>
    </row>
    <row r="19788" spans="25:27">
      <c r="Y19788">
        <v>620120</v>
      </c>
      <c r="Z19788" s="31">
        <v>44636</v>
      </c>
      <c r="AA19788">
        <v>12</v>
      </c>
    </row>
    <row r="19789" spans="25:27">
      <c r="Y19789">
        <v>620120</v>
      </c>
      <c r="Z19789" s="31">
        <v>44637</v>
      </c>
      <c r="AA19789">
        <v>0</v>
      </c>
    </row>
    <row r="19790" spans="25:27">
      <c r="Y19790">
        <v>620120</v>
      </c>
      <c r="Z19790" s="31">
        <v>44638</v>
      </c>
      <c r="AA19790">
        <v>8</v>
      </c>
    </row>
    <row r="19791" spans="25:27">
      <c r="Y19791">
        <v>620120</v>
      </c>
      <c r="Z19791" s="31">
        <v>44639</v>
      </c>
      <c r="AA19791">
        <v>0</v>
      </c>
    </row>
    <row r="19792" spans="25:27">
      <c r="Y19792">
        <v>620120</v>
      </c>
      <c r="Z19792" s="31">
        <v>44640</v>
      </c>
      <c r="AA19792">
        <v>0</v>
      </c>
    </row>
    <row r="19793" spans="25:27">
      <c r="Y19793">
        <v>620120</v>
      </c>
      <c r="Z19793" s="31">
        <v>44641</v>
      </c>
      <c r="AA19793">
        <v>13</v>
      </c>
    </row>
    <row r="19794" spans="25:27">
      <c r="Y19794">
        <v>620120</v>
      </c>
      <c r="Z19794" s="31">
        <v>44642</v>
      </c>
      <c r="AA19794">
        <v>9</v>
      </c>
    </row>
    <row r="19795" spans="25:27">
      <c r="Y19795">
        <v>620120</v>
      </c>
      <c r="Z19795" s="31">
        <v>44643</v>
      </c>
      <c r="AA19795">
        <v>15</v>
      </c>
    </row>
    <row r="19796" spans="25:27">
      <c r="Y19796">
        <v>620120</v>
      </c>
      <c r="Z19796" s="31">
        <v>44644</v>
      </c>
      <c r="AA19796">
        <v>6</v>
      </c>
    </row>
    <row r="19797" spans="25:27">
      <c r="Y19797">
        <v>620120</v>
      </c>
      <c r="Z19797" s="31">
        <v>44645</v>
      </c>
      <c r="AA19797">
        <v>10</v>
      </c>
    </row>
    <row r="19798" spans="25:27">
      <c r="Y19798">
        <v>620120</v>
      </c>
      <c r="Z19798" s="31">
        <v>44646</v>
      </c>
      <c r="AA19798">
        <v>20</v>
      </c>
    </row>
    <row r="19799" spans="25:27">
      <c r="Y19799">
        <v>620120</v>
      </c>
      <c r="Z19799" s="31">
        <v>44647</v>
      </c>
      <c r="AA19799">
        <v>17</v>
      </c>
    </row>
    <row r="19800" spans="25:27">
      <c r="Y19800">
        <v>620120</v>
      </c>
      <c r="Z19800" s="31">
        <v>44648</v>
      </c>
      <c r="AA19800">
        <v>14</v>
      </c>
    </row>
    <row r="19801" spans="25:27">
      <c r="Y19801">
        <v>620120</v>
      </c>
      <c r="Z19801" s="31">
        <v>44649</v>
      </c>
      <c r="AA19801">
        <v>12</v>
      </c>
    </row>
    <row r="19802" spans="25:27">
      <c r="Y19802">
        <v>620120</v>
      </c>
      <c r="Z19802" s="31">
        <v>44650</v>
      </c>
      <c r="AA19802">
        <v>12</v>
      </c>
    </row>
    <row r="19803" spans="25:27">
      <c r="Y19803">
        <v>620120</v>
      </c>
      <c r="Z19803" s="31">
        <v>44651</v>
      </c>
      <c r="AA19803">
        <v>0</v>
      </c>
    </row>
    <row r="19804" spans="25:27">
      <c r="Y19804">
        <v>620120</v>
      </c>
      <c r="Z19804" s="31">
        <v>44652</v>
      </c>
      <c r="AA19804">
        <v>0</v>
      </c>
    </row>
    <row r="19805" spans="25:27">
      <c r="Y19805">
        <v>620120</v>
      </c>
      <c r="Z19805" s="31">
        <v>44653</v>
      </c>
      <c r="AA19805">
        <v>0</v>
      </c>
    </row>
    <row r="19806" spans="25:27">
      <c r="Y19806">
        <v>620120</v>
      </c>
      <c r="Z19806" s="31">
        <v>44654</v>
      </c>
      <c r="AA19806">
        <v>0</v>
      </c>
    </row>
    <row r="19807" spans="25:27">
      <c r="Y19807">
        <v>620120</v>
      </c>
      <c r="Z19807" s="31">
        <v>44655</v>
      </c>
      <c r="AA19807">
        <v>0</v>
      </c>
    </row>
    <row r="19808" spans="25:27">
      <c r="Y19808">
        <v>620120</v>
      </c>
      <c r="Z19808" s="31">
        <v>44656</v>
      </c>
      <c r="AA19808">
        <v>0</v>
      </c>
    </row>
    <row r="19809" spans="25:27">
      <c r="Y19809">
        <v>620120</v>
      </c>
      <c r="Z19809" s="31">
        <v>44657</v>
      </c>
      <c r="AA19809">
        <v>0</v>
      </c>
    </row>
    <row r="19810" spans="25:27">
      <c r="Y19810">
        <v>620120</v>
      </c>
      <c r="Z19810" s="31">
        <v>44658</v>
      </c>
      <c r="AA19810">
        <v>0</v>
      </c>
    </row>
    <row r="19811" spans="25:27">
      <c r="Y19811">
        <v>620120</v>
      </c>
      <c r="Z19811" s="31">
        <v>44659</v>
      </c>
      <c r="AA19811">
        <v>0</v>
      </c>
    </row>
    <row r="19812" spans="25:27">
      <c r="Y19812">
        <v>620120</v>
      </c>
      <c r="Z19812" s="31">
        <v>44660</v>
      </c>
      <c r="AA19812">
        <v>0</v>
      </c>
    </row>
    <row r="19813" spans="25:27">
      <c r="Y19813">
        <v>620120</v>
      </c>
      <c r="Z19813" s="31">
        <v>44661</v>
      </c>
      <c r="AA19813">
        <v>11</v>
      </c>
    </row>
    <row r="19814" spans="25:27">
      <c r="Y19814">
        <v>620120</v>
      </c>
      <c r="Z19814" s="31">
        <v>44662</v>
      </c>
      <c r="AA19814">
        <v>19</v>
      </c>
    </row>
    <row r="19815" spans="25:27">
      <c r="Y19815">
        <v>620120</v>
      </c>
      <c r="Z19815" s="31">
        <v>44663</v>
      </c>
      <c r="AA19815">
        <v>0</v>
      </c>
    </row>
    <row r="19816" spans="25:27">
      <c r="Y19816">
        <v>620120</v>
      </c>
      <c r="Z19816" s="31">
        <v>44664</v>
      </c>
      <c r="AA19816">
        <v>0</v>
      </c>
    </row>
    <row r="19817" spans="25:27">
      <c r="Y19817">
        <v>620120</v>
      </c>
      <c r="Z19817" s="31">
        <v>44665</v>
      </c>
      <c r="AA19817">
        <v>0</v>
      </c>
    </row>
    <row r="19818" spans="25:27">
      <c r="Y19818">
        <v>620120</v>
      </c>
      <c r="Z19818" s="31">
        <v>44666</v>
      </c>
      <c r="AA19818">
        <v>6</v>
      </c>
    </row>
    <row r="19819" spans="25:27">
      <c r="Y19819">
        <v>620120</v>
      </c>
      <c r="Z19819" s="31">
        <v>44667</v>
      </c>
      <c r="AA19819">
        <v>0</v>
      </c>
    </row>
    <row r="19820" spans="25:27">
      <c r="Y19820">
        <v>620120</v>
      </c>
      <c r="Z19820" s="31">
        <v>44668</v>
      </c>
      <c r="AA19820">
        <v>0</v>
      </c>
    </row>
    <row r="19821" spans="25:27">
      <c r="Y19821">
        <v>620120</v>
      </c>
      <c r="Z19821" s="31">
        <v>44669</v>
      </c>
      <c r="AA19821">
        <v>20</v>
      </c>
    </row>
    <row r="19822" spans="25:27">
      <c r="Y19822">
        <v>620120</v>
      </c>
      <c r="Z19822" s="31">
        <v>44670</v>
      </c>
      <c r="AA19822">
        <v>3</v>
      </c>
    </row>
    <row r="19823" spans="25:27">
      <c r="Y19823">
        <v>620120</v>
      </c>
      <c r="Z19823" s="31">
        <v>44671</v>
      </c>
      <c r="AA19823">
        <v>0</v>
      </c>
    </row>
    <row r="19824" spans="25:27">
      <c r="Y19824">
        <v>620120</v>
      </c>
      <c r="Z19824" s="31">
        <v>44672</v>
      </c>
      <c r="AA19824">
        <v>0</v>
      </c>
    </row>
    <row r="19825" spans="25:27">
      <c r="Y19825">
        <v>620120</v>
      </c>
      <c r="Z19825" s="31">
        <v>44673</v>
      </c>
      <c r="AA19825">
        <v>0</v>
      </c>
    </row>
    <row r="19826" spans="25:27">
      <c r="Y19826">
        <v>620120</v>
      </c>
      <c r="Z19826" s="31">
        <v>44674</v>
      </c>
      <c r="AA19826">
        <v>12</v>
      </c>
    </row>
    <row r="19827" spans="25:27">
      <c r="Y19827">
        <v>620120</v>
      </c>
      <c r="Z19827" s="31">
        <v>44675</v>
      </c>
      <c r="AA19827">
        <v>13</v>
      </c>
    </row>
    <row r="19828" spans="25:27">
      <c r="Y19828">
        <v>620120</v>
      </c>
      <c r="Z19828" s="31">
        <v>44676</v>
      </c>
      <c r="AA19828">
        <v>0</v>
      </c>
    </row>
    <row r="19829" spans="25:27">
      <c r="Y19829">
        <v>620120</v>
      </c>
      <c r="Z19829" s="31">
        <v>44677</v>
      </c>
      <c r="AA19829">
        <v>0</v>
      </c>
    </row>
    <row r="19830" spans="25:27">
      <c r="Y19830">
        <v>620120</v>
      </c>
      <c r="Z19830" s="31">
        <v>44678</v>
      </c>
      <c r="AA19830">
        <v>20</v>
      </c>
    </row>
    <row r="19831" spans="25:27">
      <c r="Y19831">
        <v>620120</v>
      </c>
      <c r="Z19831" s="31">
        <v>44679</v>
      </c>
      <c r="AA19831">
        <v>7</v>
      </c>
    </row>
    <row r="19832" spans="25:27">
      <c r="Y19832">
        <v>620120</v>
      </c>
      <c r="Z19832" s="31">
        <v>44680</v>
      </c>
      <c r="AA19832">
        <v>0</v>
      </c>
    </row>
    <row r="19833" spans="25:27">
      <c r="Y19833">
        <v>620120</v>
      </c>
      <c r="Z19833" s="31">
        <v>44681</v>
      </c>
      <c r="AA19833">
        <v>0</v>
      </c>
    </row>
    <row r="19834" spans="25:27">
      <c r="Y19834">
        <v>620120</v>
      </c>
      <c r="Z19834" s="31">
        <v>44682</v>
      </c>
      <c r="AA19834">
        <v>3</v>
      </c>
    </row>
    <row r="19835" spans="25:27">
      <c r="Y19835">
        <v>620120</v>
      </c>
      <c r="Z19835" s="31">
        <v>44683</v>
      </c>
      <c r="AA19835">
        <v>0</v>
      </c>
    </row>
    <row r="19836" spans="25:27">
      <c r="Y19836">
        <v>620120</v>
      </c>
      <c r="Z19836" s="31">
        <v>44684</v>
      </c>
      <c r="AA19836">
        <v>18</v>
      </c>
    </row>
    <row r="19837" spans="25:27">
      <c r="Y19837">
        <v>620120</v>
      </c>
      <c r="Z19837" s="31">
        <v>44685</v>
      </c>
      <c r="AA19837">
        <v>16</v>
      </c>
    </row>
    <row r="19838" spans="25:27">
      <c r="Y19838">
        <v>620120</v>
      </c>
      <c r="Z19838" s="31">
        <v>44686</v>
      </c>
      <c r="AA19838">
        <v>17</v>
      </c>
    </row>
    <row r="19839" spans="25:27">
      <c r="Y19839">
        <v>620120</v>
      </c>
      <c r="Z19839" s="31">
        <v>44687</v>
      </c>
      <c r="AA19839">
        <v>14</v>
      </c>
    </row>
    <row r="19840" spans="25:27">
      <c r="Y19840">
        <v>620120</v>
      </c>
      <c r="Z19840" s="31">
        <v>44688</v>
      </c>
      <c r="AA19840">
        <v>3</v>
      </c>
    </row>
    <row r="19841" spans="25:27">
      <c r="Y19841">
        <v>620120</v>
      </c>
      <c r="Z19841" s="31">
        <v>44689</v>
      </c>
      <c r="AA19841">
        <v>5</v>
      </c>
    </row>
    <row r="19842" spans="25:27">
      <c r="Y19842">
        <v>620120</v>
      </c>
      <c r="Z19842" s="31">
        <v>44690</v>
      </c>
      <c r="AA19842">
        <v>16</v>
      </c>
    </row>
    <row r="19843" spans="25:27">
      <c r="Y19843">
        <v>620120</v>
      </c>
      <c r="Z19843" s="31">
        <v>44691</v>
      </c>
      <c r="AA19843">
        <v>12</v>
      </c>
    </row>
    <row r="19844" spans="25:27">
      <c r="Y19844">
        <v>620120</v>
      </c>
      <c r="Z19844" s="31">
        <v>44692</v>
      </c>
      <c r="AA19844">
        <v>19</v>
      </c>
    </row>
    <row r="19845" spans="25:27">
      <c r="Y19845">
        <v>620120</v>
      </c>
      <c r="Z19845" s="31">
        <v>44693</v>
      </c>
      <c r="AA19845">
        <v>11</v>
      </c>
    </row>
    <row r="19846" spans="25:27">
      <c r="Y19846">
        <v>620120</v>
      </c>
      <c r="Z19846" s="31">
        <v>44694</v>
      </c>
      <c r="AA19846">
        <v>13</v>
      </c>
    </row>
    <row r="19847" spans="25:27">
      <c r="Y19847">
        <v>620120</v>
      </c>
      <c r="Z19847" s="31">
        <v>44695</v>
      </c>
      <c r="AA19847">
        <v>0</v>
      </c>
    </row>
    <row r="19848" spans="25:27">
      <c r="Y19848">
        <v>620120</v>
      </c>
      <c r="Z19848" s="31">
        <v>44696</v>
      </c>
      <c r="AA19848">
        <v>0</v>
      </c>
    </row>
    <row r="19849" spans="25:27">
      <c r="Y19849">
        <v>620120</v>
      </c>
      <c r="Z19849" s="31">
        <v>44697</v>
      </c>
      <c r="AA19849">
        <v>0</v>
      </c>
    </row>
    <row r="19850" spans="25:27">
      <c r="Y19850">
        <v>620120</v>
      </c>
      <c r="Z19850" s="31">
        <v>44698</v>
      </c>
      <c r="AA19850">
        <v>0</v>
      </c>
    </row>
    <row r="19851" spans="25:27">
      <c r="Y19851">
        <v>620120</v>
      </c>
      <c r="Z19851" s="31">
        <v>44699</v>
      </c>
      <c r="AA19851">
        <v>0</v>
      </c>
    </row>
    <row r="19852" spans="25:27">
      <c r="Y19852">
        <v>620120</v>
      </c>
      <c r="Z19852" s="31">
        <v>44700</v>
      </c>
      <c r="AA19852">
        <v>0</v>
      </c>
    </row>
    <row r="19853" spans="25:27">
      <c r="Y19853">
        <v>620120</v>
      </c>
      <c r="Z19853" s="31">
        <v>44701</v>
      </c>
      <c r="AA19853">
        <v>9.2999999999992724</v>
      </c>
    </row>
    <row r="19854" spans="25:27">
      <c r="Y19854">
        <v>620120</v>
      </c>
      <c r="Z19854" s="31">
        <v>44702</v>
      </c>
      <c r="AA19854">
        <v>2.2999999999992724</v>
      </c>
    </row>
    <row r="19855" spans="25:27">
      <c r="Y19855">
        <v>620120</v>
      </c>
      <c r="Z19855" s="31">
        <v>44703</v>
      </c>
      <c r="AA19855">
        <v>5.7000000000007276</v>
      </c>
    </row>
    <row r="19856" spans="25:27">
      <c r="Y19856">
        <v>620120</v>
      </c>
      <c r="Z19856" s="31">
        <v>44704</v>
      </c>
      <c r="AA19856">
        <v>7.4000000000014552</v>
      </c>
    </row>
    <row r="19857" spans="25:27">
      <c r="Y19857">
        <v>620120</v>
      </c>
      <c r="Z19857" s="31">
        <v>44705</v>
      </c>
      <c r="AA19857">
        <v>5.2999999999992724</v>
      </c>
    </row>
    <row r="19858" spans="25:27">
      <c r="Y19858">
        <v>620120</v>
      </c>
      <c r="Z19858" s="31">
        <v>44706</v>
      </c>
      <c r="AA19858">
        <v>18</v>
      </c>
    </row>
    <row r="19859" spans="25:27">
      <c r="Y19859">
        <v>620120</v>
      </c>
      <c r="Z19859" s="31">
        <v>44707</v>
      </c>
      <c r="AA19859">
        <v>7</v>
      </c>
    </row>
    <row r="19860" spans="25:27">
      <c r="Y19860">
        <v>620120</v>
      </c>
      <c r="Z19860" s="31">
        <v>44708</v>
      </c>
      <c r="AA19860">
        <v>14</v>
      </c>
    </row>
    <row r="19861" spans="25:27">
      <c r="Y19861">
        <v>620120</v>
      </c>
      <c r="Z19861" s="31">
        <v>44709</v>
      </c>
      <c r="AA19861">
        <v>13</v>
      </c>
    </row>
    <row r="19862" spans="25:27">
      <c r="Y19862">
        <v>620120</v>
      </c>
      <c r="Z19862" s="31">
        <v>44710</v>
      </c>
      <c r="AA19862">
        <v>18</v>
      </c>
    </row>
    <row r="19863" spans="25:27">
      <c r="Y19863">
        <v>620120</v>
      </c>
      <c r="Z19863" s="31">
        <v>44711</v>
      </c>
      <c r="AA19863">
        <v>19</v>
      </c>
    </row>
    <row r="19864" spans="25:27">
      <c r="Y19864">
        <v>620120</v>
      </c>
      <c r="Z19864" s="31">
        <v>44712</v>
      </c>
      <c r="AA19864">
        <v>11</v>
      </c>
    </row>
    <row r="19865" spans="25:27">
      <c r="Y19865">
        <v>620120</v>
      </c>
      <c r="Z19865" s="31">
        <v>44713</v>
      </c>
      <c r="AA19865">
        <v>13</v>
      </c>
    </row>
    <row r="19866" spans="25:27">
      <c r="Y19866">
        <v>620120</v>
      </c>
      <c r="Z19866" s="31">
        <v>44714</v>
      </c>
      <c r="AA19866">
        <v>0</v>
      </c>
    </row>
    <row r="19867" spans="25:27">
      <c r="Y19867">
        <v>620120</v>
      </c>
      <c r="Z19867" s="31">
        <v>44715</v>
      </c>
      <c r="AA19867">
        <v>12</v>
      </c>
    </row>
    <row r="19868" spans="25:27">
      <c r="Y19868">
        <v>620120</v>
      </c>
      <c r="Z19868" s="31">
        <v>44716</v>
      </c>
      <c r="AA19868">
        <v>0</v>
      </c>
    </row>
    <row r="19869" spans="25:27">
      <c r="Y19869">
        <v>620120</v>
      </c>
      <c r="Z19869" s="31">
        <v>44717</v>
      </c>
      <c r="AA19869">
        <v>4</v>
      </c>
    </row>
    <row r="19870" spans="25:27">
      <c r="Y19870">
        <v>620120</v>
      </c>
      <c r="Z19870" s="31">
        <v>44718</v>
      </c>
      <c r="AA19870">
        <v>12</v>
      </c>
    </row>
    <row r="19871" spans="25:27">
      <c r="Y19871">
        <v>620120</v>
      </c>
      <c r="Z19871" s="31">
        <v>44719</v>
      </c>
      <c r="AA19871">
        <v>10</v>
      </c>
    </row>
    <row r="19872" spans="25:27">
      <c r="Y19872">
        <v>620120</v>
      </c>
      <c r="Z19872" s="31">
        <v>44720</v>
      </c>
      <c r="AA19872">
        <v>1</v>
      </c>
    </row>
    <row r="19873" spans="25:27">
      <c r="Y19873">
        <v>620120</v>
      </c>
      <c r="Z19873" s="31">
        <v>44721</v>
      </c>
      <c r="AA19873">
        <v>16</v>
      </c>
    </row>
    <row r="19874" spans="25:27">
      <c r="Y19874">
        <v>620120</v>
      </c>
      <c r="Z19874" s="31">
        <v>44722</v>
      </c>
      <c r="AA19874">
        <v>5</v>
      </c>
    </row>
    <row r="19875" spans="25:27">
      <c r="Y19875">
        <v>620120</v>
      </c>
      <c r="Z19875" s="31">
        <v>44723</v>
      </c>
      <c r="AA19875">
        <v>14</v>
      </c>
    </row>
    <row r="19876" spans="25:27">
      <c r="Y19876">
        <v>620120</v>
      </c>
      <c r="Z19876" s="31">
        <v>44724</v>
      </c>
      <c r="AA19876">
        <v>15</v>
      </c>
    </row>
    <row r="19877" spans="25:27">
      <c r="Y19877">
        <v>620120</v>
      </c>
      <c r="Z19877" s="31">
        <v>44725</v>
      </c>
      <c r="AA19877">
        <v>6</v>
      </c>
    </row>
    <row r="19878" spans="25:27">
      <c r="Y19878">
        <v>620120</v>
      </c>
      <c r="Z19878" s="31">
        <v>44726</v>
      </c>
      <c r="AA19878">
        <v>0</v>
      </c>
    </row>
    <row r="19879" spans="25:27">
      <c r="Y19879">
        <v>620120</v>
      </c>
      <c r="Z19879" s="31">
        <v>44727</v>
      </c>
      <c r="AA19879">
        <v>15</v>
      </c>
    </row>
    <row r="19880" spans="25:27">
      <c r="Y19880">
        <v>620120</v>
      </c>
      <c r="Z19880" s="31">
        <v>44728</v>
      </c>
      <c r="AA19880">
        <v>0</v>
      </c>
    </row>
    <row r="19881" spans="25:27">
      <c r="Y19881">
        <v>620120</v>
      </c>
      <c r="Z19881" s="31">
        <v>44729</v>
      </c>
      <c r="AA19881">
        <v>0</v>
      </c>
    </row>
    <row r="19882" spans="25:27">
      <c r="Y19882">
        <v>620120</v>
      </c>
      <c r="Z19882" s="31">
        <v>44730</v>
      </c>
      <c r="AA19882">
        <v>1</v>
      </c>
    </row>
    <row r="19883" spans="25:27">
      <c r="Y19883">
        <v>620120</v>
      </c>
      <c r="Z19883" s="31">
        <v>44731</v>
      </c>
      <c r="AA19883">
        <v>0</v>
      </c>
    </row>
    <row r="19884" spans="25:27">
      <c r="Y19884">
        <v>620120</v>
      </c>
      <c r="Z19884" s="31">
        <v>44732</v>
      </c>
      <c r="AA19884">
        <v>0</v>
      </c>
    </row>
    <row r="19885" spans="25:27">
      <c r="Y19885">
        <v>620120</v>
      </c>
      <c r="Z19885" s="31">
        <v>44733</v>
      </c>
      <c r="AA19885">
        <v>0</v>
      </c>
    </row>
    <row r="19886" spans="25:27">
      <c r="Y19886">
        <v>620120</v>
      </c>
      <c r="Z19886" s="31">
        <v>44734</v>
      </c>
      <c r="AA19886">
        <v>0</v>
      </c>
    </row>
    <row r="19887" spans="25:27">
      <c r="Y19887">
        <v>620120</v>
      </c>
      <c r="Z19887" s="31">
        <v>44735</v>
      </c>
      <c r="AA19887">
        <v>0</v>
      </c>
    </row>
    <row r="19888" spans="25:27">
      <c r="Y19888">
        <v>620120</v>
      </c>
      <c r="Z19888" s="31">
        <v>44736</v>
      </c>
      <c r="AA19888">
        <v>0</v>
      </c>
    </row>
    <row r="19889" spans="25:27">
      <c r="Y19889">
        <v>620120</v>
      </c>
      <c r="Z19889" s="31">
        <v>44737</v>
      </c>
      <c r="AA19889">
        <v>0</v>
      </c>
    </row>
    <row r="19890" spans="25:27">
      <c r="Y19890">
        <v>620120</v>
      </c>
      <c r="Z19890" s="31">
        <v>44738</v>
      </c>
      <c r="AA19890">
        <v>0</v>
      </c>
    </row>
    <row r="19891" spans="25:27">
      <c r="Y19891">
        <v>620120</v>
      </c>
      <c r="Z19891" s="31">
        <v>44739</v>
      </c>
      <c r="AA19891">
        <v>0</v>
      </c>
    </row>
    <row r="19892" spans="25:27">
      <c r="Y19892">
        <v>620120</v>
      </c>
      <c r="Z19892" s="31">
        <v>44740</v>
      </c>
      <c r="AA19892">
        <v>0</v>
      </c>
    </row>
    <row r="19893" spans="25:27">
      <c r="Y19893">
        <v>620120</v>
      </c>
      <c r="Z19893" s="31">
        <v>44741</v>
      </c>
      <c r="AA19893">
        <v>0</v>
      </c>
    </row>
    <row r="19894" spans="25:27">
      <c r="Y19894">
        <v>620120</v>
      </c>
      <c r="Z19894" s="31">
        <v>44742</v>
      </c>
      <c r="AA19894">
        <v>0</v>
      </c>
    </row>
    <row r="19895" spans="25:27">
      <c r="Y19895">
        <v>620120</v>
      </c>
      <c r="Z19895" s="31">
        <v>44743</v>
      </c>
      <c r="AA19895">
        <v>0</v>
      </c>
    </row>
    <row r="19896" spans="25:27">
      <c r="Y19896">
        <v>620120</v>
      </c>
      <c r="Z19896" s="31">
        <v>44744</v>
      </c>
      <c r="AA19896">
        <v>16</v>
      </c>
    </row>
    <row r="19897" spans="25:27">
      <c r="Y19897">
        <v>620120</v>
      </c>
      <c r="Z19897" s="31">
        <v>44745</v>
      </c>
      <c r="AA19897">
        <v>6</v>
      </c>
    </row>
    <row r="19898" spans="25:27">
      <c r="Y19898">
        <v>620120</v>
      </c>
      <c r="Z19898" s="31">
        <v>44746</v>
      </c>
      <c r="AA19898">
        <v>0</v>
      </c>
    </row>
    <row r="19899" spans="25:27">
      <c r="Y19899">
        <v>620120</v>
      </c>
      <c r="Z19899" s="31">
        <v>44747</v>
      </c>
      <c r="AA19899">
        <v>13</v>
      </c>
    </row>
    <row r="19900" spans="25:27">
      <c r="Y19900">
        <v>620120</v>
      </c>
      <c r="Z19900" s="31">
        <v>44748</v>
      </c>
      <c r="AA19900">
        <v>15</v>
      </c>
    </row>
    <row r="19901" spans="25:27">
      <c r="Y19901">
        <v>620120</v>
      </c>
      <c r="Z19901" s="31">
        <v>44749</v>
      </c>
      <c r="AA19901">
        <v>13</v>
      </c>
    </row>
    <row r="19902" spans="25:27">
      <c r="Y19902">
        <v>620120</v>
      </c>
      <c r="Z19902" s="31">
        <v>44750</v>
      </c>
      <c r="AA19902">
        <v>19</v>
      </c>
    </row>
    <row r="19903" spans="25:27">
      <c r="Y19903">
        <v>620120</v>
      </c>
      <c r="Z19903" s="31">
        <v>44751</v>
      </c>
      <c r="AA19903">
        <v>4</v>
      </c>
    </row>
    <row r="19904" spans="25:27">
      <c r="Y19904">
        <v>620120</v>
      </c>
      <c r="Z19904" s="31">
        <v>44752</v>
      </c>
      <c r="AA19904">
        <v>6</v>
      </c>
    </row>
    <row r="19905" spans="25:27">
      <c r="Y19905">
        <v>620120</v>
      </c>
      <c r="Z19905" s="31">
        <v>44753</v>
      </c>
      <c r="AA19905">
        <v>4</v>
      </c>
    </row>
    <row r="19906" spans="25:27">
      <c r="Y19906">
        <v>620120</v>
      </c>
      <c r="Z19906" s="31">
        <v>44754</v>
      </c>
      <c r="AA19906">
        <v>13</v>
      </c>
    </row>
    <row r="19907" spans="25:27">
      <c r="Y19907">
        <v>620120</v>
      </c>
      <c r="Z19907" s="31">
        <v>44755</v>
      </c>
      <c r="AA19907">
        <v>7</v>
      </c>
    </row>
    <row r="19908" spans="25:27">
      <c r="Y19908">
        <v>620120</v>
      </c>
      <c r="Z19908" s="31">
        <v>44756</v>
      </c>
      <c r="AA19908">
        <v>10</v>
      </c>
    </row>
    <row r="19909" spans="25:27">
      <c r="Y19909">
        <v>620120</v>
      </c>
      <c r="Z19909" s="31">
        <v>44757</v>
      </c>
      <c r="AA19909">
        <v>5</v>
      </c>
    </row>
    <row r="19910" spans="25:27">
      <c r="Y19910">
        <v>620120</v>
      </c>
      <c r="Z19910" s="31">
        <v>44758</v>
      </c>
      <c r="AA19910">
        <v>10</v>
      </c>
    </row>
    <row r="19911" spans="25:27">
      <c r="Y19911">
        <v>620120</v>
      </c>
      <c r="Z19911" s="31">
        <v>44759</v>
      </c>
      <c r="AA19911">
        <v>0</v>
      </c>
    </row>
    <row r="19912" spans="25:27">
      <c r="Y19912">
        <v>620120</v>
      </c>
      <c r="Z19912" s="31">
        <v>44760</v>
      </c>
      <c r="AA19912">
        <v>0</v>
      </c>
    </row>
    <row r="19913" spans="25:27">
      <c r="Y19913">
        <v>620120</v>
      </c>
      <c r="Z19913" s="31">
        <v>44761</v>
      </c>
      <c r="AA19913">
        <v>0</v>
      </c>
    </row>
    <row r="19914" spans="25:27">
      <c r="Y19914">
        <v>620120</v>
      </c>
      <c r="Z19914" s="31">
        <v>44762</v>
      </c>
      <c r="AA19914">
        <v>9</v>
      </c>
    </row>
    <row r="19915" spans="25:27">
      <c r="Y19915">
        <v>620120</v>
      </c>
      <c r="Z19915" s="31">
        <v>44763</v>
      </c>
      <c r="AA19915">
        <v>19</v>
      </c>
    </row>
    <row r="19916" spans="25:27">
      <c r="Y19916">
        <v>620120</v>
      </c>
      <c r="Z19916" s="31">
        <v>44764</v>
      </c>
      <c r="AA19916">
        <v>0</v>
      </c>
    </row>
    <row r="19917" spans="25:27">
      <c r="Y19917">
        <v>620120</v>
      </c>
      <c r="Z19917" s="31">
        <v>44765</v>
      </c>
      <c r="AA19917">
        <v>9</v>
      </c>
    </row>
    <row r="19918" spans="25:27">
      <c r="Y19918">
        <v>620120</v>
      </c>
      <c r="Z19918" s="31">
        <v>44766</v>
      </c>
      <c r="AA19918">
        <v>0</v>
      </c>
    </row>
    <row r="19919" spans="25:27">
      <c r="Y19919">
        <v>620120</v>
      </c>
      <c r="Z19919" s="31">
        <v>44767</v>
      </c>
      <c r="AA19919">
        <v>0</v>
      </c>
    </row>
    <row r="19920" spans="25:27">
      <c r="Y19920">
        <v>620120</v>
      </c>
      <c r="Z19920" s="31">
        <v>44768</v>
      </c>
      <c r="AA19920">
        <v>0</v>
      </c>
    </row>
    <row r="19921" spans="25:27">
      <c r="Y19921">
        <v>620120</v>
      </c>
      <c r="Z19921" s="31">
        <v>44769</v>
      </c>
      <c r="AA19921">
        <v>15</v>
      </c>
    </row>
    <row r="19922" spans="25:27">
      <c r="Y19922">
        <v>620120</v>
      </c>
      <c r="Z19922" s="31">
        <v>44770</v>
      </c>
      <c r="AA19922">
        <v>9</v>
      </c>
    </row>
    <row r="19923" spans="25:27">
      <c r="Y19923">
        <v>620120</v>
      </c>
      <c r="Z19923" s="31">
        <v>44771</v>
      </c>
      <c r="AA19923">
        <v>1</v>
      </c>
    </row>
    <row r="19924" spans="25:27">
      <c r="Y19924">
        <v>620120</v>
      </c>
      <c r="Z19924" s="31">
        <v>44772</v>
      </c>
      <c r="AA19924">
        <v>16</v>
      </c>
    </row>
    <row r="19925" spans="25:27">
      <c r="Y19925">
        <v>620120</v>
      </c>
      <c r="Z19925" s="31">
        <v>44773</v>
      </c>
      <c r="AA19925">
        <v>0</v>
      </c>
    </row>
    <row r="19926" spans="25:27">
      <c r="Y19926">
        <v>620120</v>
      </c>
      <c r="Z19926" s="31">
        <v>44774</v>
      </c>
      <c r="AA19926">
        <v>0</v>
      </c>
    </row>
    <row r="19927" spans="25:27">
      <c r="Y19927">
        <v>620120</v>
      </c>
      <c r="Z19927" s="31">
        <v>44775</v>
      </c>
      <c r="AA19927">
        <v>0</v>
      </c>
    </row>
    <row r="19928" spans="25:27">
      <c r="Y19928">
        <v>620120</v>
      </c>
      <c r="Z19928" s="31">
        <v>44776</v>
      </c>
      <c r="AA19928">
        <v>0</v>
      </c>
    </row>
    <row r="19929" spans="25:27">
      <c r="Y19929">
        <v>620120</v>
      </c>
      <c r="Z19929" s="31">
        <v>44777</v>
      </c>
      <c r="AA19929">
        <v>0</v>
      </c>
    </row>
    <row r="19930" spans="25:27">
      <c r="Y19930">
        <v>620120</v>
      </c>
      <c r="Z19930" s="31">
        <v>44778</v>
      </c>
      <c r="AA19930">
        <v>4</v>
      </c>
    </row>
    <row r="19931" spans="25:27">
      <c r="Y19931">
        <v>620120</v>
      </c>
      <c r="Z19931" s="31">
        <v>44779</v>
      </c>
      <c r="AA19931">
        <v>12</v>
      </c>
    </row>
    <row r="19932" spans="25:27">
      <c r="Y19932">
        <v>620120</v>
      </c>
      <c r="Z19932" s="31">
        <v>44780</v>
      </c>
      <c r="AA19932">
        <v>16</v>
      </c>
    </row>
    <row r="19933" spans="25:27">
      <c r="Y19933">
        <v>620120</v>
      </c>
      <c r="Z19933" s="31">
        <v>44781</v>
      </c>
      <c r="AA19933">
        <v>2</v>
      </c>
    </row>
    <row r="19934" spans="25:27">
      <c r="Y19934">
        <v>620120</v>
      </c>
      <c r="Z19934" s="31">
        <v>44782</v>
      </c>
      <c r="AA19934">
        <v>5</v>
      </c>
    </row>
    <row r="19935" spans="25:27">
      <c r="Y19935">
        <v>620120</v>
      </c>
      <c r="Z19935" s="31">
        <v>44783</v>
      </c>
      <c r="AA19935">
        <v>14</v>
      </c>
    </row>
    <row r="19936" spans="25:27">
      <c r="Y19936">
        <v>620120</v>
      </c>
      <c r="Z19936" s="31">
        <v>44784</v>
      </c>
      <c r="AA19936">
        <v>1</v>
      </c>
    </row>
    <row r="19937" spans="25:27">
      <c r="Y19937">
        <v>620120</v>
      </c>
      <c r="Z19937" s="31">
        <v>44785</v>
      </c>
      <c r="AA19937">
        <v>2</v>
      </c>
    </row>
    <row r="19938" spans="25:27">
      <c r="Y19938">
        <v>620120</v>
      </c>
      <c r="Z19938" s="31">
        <v>44786</v>
      </c>
      <c r="AA19938">
        <v>5</v>
      </c>
    </row>
    <row r="19939" spans="25:27">
      <c r="Y19939">
        <v>620120</v>
      </c>
      <c r="Z19939" s="31">
        <v>44787</v>
      </c>
      <c r="AA19939">
        <v>7</v>
      </c>
    </row>
    <row r="19940" spans="25:27">
      <c r="Y19940">
        <v>620120</v>
      </c>
      <c r="Z19940" s="31">
        <v>44788</v>
      </c>
      <c r="AA19940">
        <v>3</v>
      </c>
    </row>
    <row r="19941" spans="25:27">
      <c r="Y19941">
        <v>620120</v>
      </c>
      <c r="Z19941" s="31">
        <v>44789</v>
      </c>
      <c r="AA19941">
        <v>8</v>
      </c>
    </row>
    <row r="19942" spans="25:27">
      <c r="Y19942">
        <v>620120</v>
      </c>
      <c r="Z19942" s="31">
        <v>44790</v>
      </c>
      <c r="AA19942">
        <v>0</v>
      </c>
    </row>
    <row r="19943" spans="25:27">
      <c r="Y19943">
        <v>620120</v>
      </c>
      <c r="Z19943" s="31">
        <v>44791</v>
      </c>
      <c r="AA19943">
        <v>0</v>
      </c>
    </row>
    <row r="19944" spans="25:27">
      <c r="Y19944">
        <v>620120</v>
      </c>
      <c r="Z19944" s="31">
        <v>44792</v>
      </c>
      <c r="AA19944">
        <v>11</v>
      </c>
    </row>
    <row r="19945" spans="25:27">
      <c r="Y19945">
        <v>620120</v>
      </c>
      <c r="Z19945" s="31">
        <v>44793</v>
      </c>
      <c r="AA19945">
        <v>13</v>
      </c>
    </row>
    <row r="19946" spans="25:27">
      <c r="Y19946">
        <v>620120</v>
      </c>
      <c r="Z19946" s="31">
        <v>44794</v>
      </c>
      <c r="AA19946">
        <v>7</v>
      </c>
    </row>
    <row r="19947" spans="25:27">
      <c r="Y19947">
        <v>620120</v>
      </c>
      <c r="Z19947" s="31">
        <v>44795</v>
      </c>
      <c r="AA19947">
        <v>0</v>
      </c>
    </row>
    <row r="19948" spans="25:27">
      <c r="Y19948">
        <v>620120</v>
      </c>
      <c r="Z19948" s="31">
        <v>44796</v>
      </c>
      <c r="AA19948">
        <v>0</v>
      </c>
    </row>
    <row r="19949" spans="25:27">
      <c r="Y19949">
        <v>620120</v>
      </c>
      <c r="Z19949" s="31">
        <v>44797</v>
      </c>
      <c r="AA19949">
        <v>0</v>
      </c>
    </row>
    <row r="19950" spans="25:27">
      <c r="Y19950">
        <v>620120</v>
      </c>
      <c r="Z19950" s="31">
        <v>44798</v>
      </c>
      <c r="AA19950">
        <v>2</v>
      </c>
    </row>
    <row r="19951" spans="25:27">
      <c r="Y19951">
        <v>620120</v>
      </c>
      <c r="Z19951" s="31">
        <v>44799</v>
      </c>
      <c r="AA19951">
        <v>0</v>
      </c>
    </row>
    <row r="19952" spans="25:27">
      <c r="Y19952">
        <v>620120</v>
      </c>
      <c r="Z19952" s="31">
        <v>44800</v>
      </c>
      <c r="AA19952">
        <v>8</v>
      </c>
    </row>
    <row r="19953" spans="25:27">
      <c r="Y19953">
        <v>620120</v>
      </c>
      <c r="Z19953" s="31">
        <v>44801</v>
      </c>
      <c r="AA19953">
        <v>0</v>
      </c>
    </row>
    <row r="19954" spans="25:27">
      <c r="Y19954">
        <v>620120</v>
      </c>
      <c r="Z19954" s="31">
        <v>44802</v>
      </c>
      <c r="AA19954">
        <v>9</v>
      </c>
    </row>
    <row r="19955" spans="25:27">
      <c r="Y19955">
        <v>620120</v>
      </c>
      <c r="Z19955" s="31">
        <v>44803</v>
      </c>
      <c r="AA19955">
        <v>19</v>
      </c>
    </row>
    <row r="19956" spans="25:27">
      <c r="Y19956">
        <v>620120</v>
      </c>
      <c r="Z19956" s="31">
        <v>44804</v>
      </c>
      <c r="AA19956">
        <v>14</v>
      </c>
    </row>
    <row r="19957" spans="25:27">
      <c r="Y19957">
        <v>620120</v>
      </c>
      <c r="Z19957" s="31">
        <v>44805</v>
      </c>
      <c r="AA19957">
        <v>14</v>
      </c>
    </row>
    <row r="19958" spans="25:27">
      <c r="Y19958">
        <v>620120</v>
      </c>
      <c r="Z19958" s="31">
        <v>44806</v>
      </c>
      <c r="AA19958">
        <v>10</v>
      </c>
    </row>
    <row r="19959" spans="25:27">
      <c r="Y19959">
        <v>620120</v>
      </c>
      <c r="Z19959" s="31">
        <v>44807</v>
      </c>
      <c r="AA19959">
        <v>9</v>
      </c>
    </row>
    <row r="19960" spans="25:27">
      <c r="Y19960">
        <v>620120</v>
      </c>
      <c r="Z19960" s="31">
        <v>44808</v>
      </c>
      <c r="AA19960">
        <v>19</v>
      </c>
    </row>
    <row r="19961" spans="25:27">
      <c r="Y19961">
        <v>620120</v>
      </c>
      <c r="Z19961" s="31">
        <v>44809</v>
      </c>
      <c r="AA19961">
        <v>15</v>
      </c>
    </row>
    <row r="19962" spans="25:27">
      <c r="Y19962">
        <v>620120</v>
      </c>
      <c r="Z19962" s="31">
        <v>44810</v>
      </c>
      <c r="AA19962">
        <v>13</v>
      </c>
    </row>
    <row r="19963" spans="25:27">
      <c r="Y19963">
        <v>620120</v>
      </c>
      <c r="Z19963" s="31">
        <v>44811</v>
      </c>
      <c r="AA19963">
        <v>0</v>
      </c>
    </row>
    <row r="19964" spans="25:27">
      <c r="Y19964">
        <v>620120</v>
      </c>
      <c r="Z19964" s="31">
        <v>44812</v>
      </c>
      <c r="AA19964">
        <v>1</v>
      </c>
    </row>
    <row r="19965" spans="25:27">
      <c r="Y19965">
        <v>620120</v>
      </c>
      <c r="Z19965" s="31">
        <v>44813</v>
      </c>
      <c r="AA19965">
        <v>0</v>
      </c>
    </row>
    <row r="19966" spans="25:27">
      <c r="Y19966">
        <v>620120</v>
      </c>
      <c r="Z19966" s="31">
        <v>44814</v>
      </c>
      <c r="AA19966">
        <v>0</v>
      </c>
    </row>
    <row r="19967" spans="25:27">
      <c r="Y19967">
        <v>620120</v>
      </c>
      <c r="Z19967" s="31">
        <v>44815</v>
      </c>
      <c r="AA19967">
        <v>0</v>
      </c>
    </row>
    <row r="19968" spans="25:27">
      <c r="Y19968">
        <v>620120</v>
      </c>
      <c r="Z19968" s="31">
        <v>44816</v>
      </c>
      <c r="AA19968">
        <v>0</v>
      </c>
    </row>
    <row r="19969" spans="25:27">
      <c r="Y19969">
        <v>620120</v>
      </c>
      <c r="Z19969" s="31">
        <v>44817</v>
      </c>
      <c r="AA19969">
        <v>0</v>
      </c>
    </row>
    <row r="19970" spans="25:27">
      <c r="Y19970">
        <v>620120</v>
      </c>
      <c r="Z19970" s="31">
        <v>44818</v>
      </c>
      <c r="AA19970">
        <v>0</v>
      </c>
    </row>
    <row r="19971" spans="25:27">
      <c r="Y19971">
        <v>620120</v>
      </c>
      <c r="Z19971" s="31">
        <v>44819</v>
      </c>
      <c r="AA19971">
        <v>0</v>
      </c>
    </row>
    <row r="19972" spans="25:27">
      <c r="Y19972">
        <v>620120</v>
      </c>
      <c r="Z19972" s="31">
        <v>44820</v>
      </c>
      <c r="AA19972">
        <v>0</v>
      </c>
    </row>
    <row r="19973" spans="25:27">
      <c r="Y19973">
        <v>620120</v>
      </c>
      <c r="Z19973" s="31">
        <v>44821</v>
      </c>
      <c r="AA19973">
        <v>0</v>
      </c>
    </row>
    <row r="19974" spans="25:27">
      <c r="Y19974">
        <v>620120</v>
      </c>
      <c r="Z19974" s="31">
        <v>44822</v>
      </c>
      <c r="AA19974">
        <v>0</v>
      </c>
    </row>
    <row r="19975" spans="25:27">
      <c r="Y19975">
        <v>620120</v>
      </c>
      <c r="Z19975" s="31">
        <v>44823</v>
      </c>
      <c r="AA19975">
        <v>0</v>
      </c>
    </row>
    <row r="19976" spans="25:27">
      <c r="Y19976">
        <v>620120</v>
      </c>
      <c r="Z19976" s="31">
        <v>44824</v>
      </c>
      <c r="AA19976">
        <v>19</v>
      </c>
    </row>
    <row r="19977" spans="25:27">
      <c r="Y19977">
        <v>620120</v>
      </c>
      <c r="Z19977" s="31">
        <v>44825</v>
      </c>
      <c r="AA19977">
        <v>12</v>
      </c>
    </row>
    <row r="19978" spans="25:27">
      <c r="Y19978">
        <v>620120</v>
      </c>
      <c r="Z19978" s="31">
        <v>44826</v>
      </c>
      <c r="AA19978">
        <v>15</v>
      </c>
    </row>
    <row r="19979" spans="25:27">
      <c r="Y19979">
        <v>620120</v>
      </c>
      <c r="Z19979" s="31">
        <v>44827</v>
      </c>
      <c r="AA19979">
        <v>16</v>
      </c>
    </row>
    <row r="19980" spans="25:27">
      <c r="Y19980">
        <v>620120</v>
      </c>
      <c r="Z19980" s="31">
        <v>44828</v>
      </c>
      <c r="AA19980">
        <v>5</v>
      </c>
    </row>
    <row r="19981" spans="25:27">
      <c r="Y19981">
        <v>620120</v>
      </c>
      <c r="Z19981" s="31">
        <v>44829</v>
      </c>
      <c r="AA19981">
        <v>13</v>
      </c>
    </row>
    <row r="19982" spans="25:27">
      <c r="Y19982">
        <v>620120</v>
      </c>
      <c r="Z19982" s="31">
        <v>44830</v>
      </c>
      <c r="AA19982">
        <v>0</v>
      </c>
    </row>
    <row r="19983" spans="25:27">
      <c r="Y19983">
        <v>620120</v>
      </c>
      <c r="Z19983" s="31">
        <v>44831</v>
      </c>
      <c r="AA19983">
        <v>8</v>
      </c>
    </row>
    <row r="19984" spans="25:27">
      <c r="Y19984">
        <v>620120</v>
      </c>
      <c r="Z19984" s="31">
        <v>44832</v>
      </c>
      <c r="AA19984">
        <v>1</v>
      </c>
    </row>
    <row r="19985" spans="25:27">
      <c r="Y19985">
        <v>620120</v>
      </c>
      <c r="Z19985" s="31">
        <v>44833</v>
      </c>
      <c r="AA19985">
        <v>0</v>
      </c>
    </row>
    <row r="19986" spans="25:27">
      <c r="Y19986">
        <v>620120</v>
      </c>
      <c r="Z19986" s="31">
        <v>44834</v>
      </c>
      <c r="AA19986">
        <v>0</v>
      </c>
    </row>
    <row r="19987" spans="25:27">
      <c r="Y19987">
        <v>620120</v>
      </c>
      <c r="Z19987" s="31">
        <v>44835</v>
      </c>
      <c r="AA19987">
        <v>16</v>
      </c>
    </row>
    <row r="19988" spans="25:27">
      <c r="Y19988">
        <v>620120</v>
      </c>
      <c r="Z19988" s="31">
        <v>44836</v>
      </c>
      <c r="AA19988">
        <v>13</v>
      </c>
    </row>
    <row r="19989" spans="25:27">
      <c r="Y19989">
        <v>620120</v>
      </c>
      <c r="Z19989" s="31">
        <v>44837</v>
      </c>
      <c r="AA19989">
        <v>0</v>
      </c>
    </row>
    <row r="19990" spans="25:27">
      <c r="Y19990">
        <v>620120</v>
      </c>
      <c r="Z19990" s="31">
        <v>44838</v>
      </c>
      <c r="AA19990">
        <v>7</v>
      </c>
    </row>
    <row r="19991" spans="25:27">
      <c r="Y19991">
        <v>620120</v>
      </c>
      <c r="Z19991" s="31">
        <v>44839</v>
      </c>
      <c r="AA19991">
        <v>8</v>
      </c>
    </row>
    <row r="19992" spans="25:27">
      <c r="Y19992">
        <v>620120</v>
      </c>
      <c r="Z19992" s="31">
        <v>44840</v>
      </c>
      <c r="AA19992">
        <v>14</v>
      </c>
    </row>
    <row r="19993" spans="25:27">
      <c r="Y19993">
        <v>620120</v>
      </c>
      <c r="Z19993" s="31">
        <v>44841</v>
      </c>
      <c r="AA19993">
        <v>8</v>
      </c>
    </row>
    <row r="19994" spans="25:27">
      <c r="Y19994">
        <v>620120</v>
      </c>
      <c r="Z19994" s="31">
        <v>44842</v>
      </c>
      <c r="AA19994">
        <v>9</v>
      </c>
    </row>
    <row r="19995" spans="25:27">
      <c r="Y19995">
        <v>620120</v>
      </c>
      <c r="Z19995" s="31">
        <v>44843</v>
      </c>
      <c r="AA19995">
        <v>16</v>
      </c>
    </row>
    <row r="19996" spans="25:27">
      <c r="Y19996">
        <v>620120</v>
      </c>
      <c r="Z19996" s="31">
        <v>44844</v>
      </c>
      <c r="AA19996">
        <v>4</v>
      </c>
    </row>
    <row r="19997" spans="25:27">
      <c r="Y19997">
        <v>620120</v>
      </c>
      <c r="Z19997" s="31">
        <v>44845</v>
      </c>
      <c r="AA19997">
        <v>16</v>
      </c>
    </row>
    <row r="19998" spans="25:27">
      <c r="Y19998">
        <v>620120</v>
      </c>
      <c r="Z19998" s="31">
        <v>44846</v>
      </c>
      <c r="AA19998">
        <v>11</v>
      </c>
    </row>
    <row r="19999" spans="25:27">
      <c r="Y19999">
        <v>620120</v>
      </c>
      <c r="Z19999" s="31">
        <v>44847</v>
      </c>
      <c r="AA19999">
        <v>12</v>
      </c>
    </row>
    <row r="20000" spans="25:27">
      <c r="Y20000">
        <v>620120</v>
      </c>
      <c r="Z20000" s="31">
        <v>44848</v>
      </c>
      <c r="AA20000">
        <v>0</v>
      </c>
    </row>
    <row r="20001" spans="25:27">
      <c r="Y20001">
        <v>620120</v>
      </c>
      <c r="Z20001" s="31">
        <v>44849</v>
      </c>
      <c r="AA20001">
        <v>0</v>
      </c>
    </row>
    <row r="20002" spans="25:27">
      <c r="Y20002">
        <v>620120</v>
      </c>
      <c r="Z20002" s="31">
        <v>44850</v>
      </c>
      <c r="AA20002">
        <v>9</v>
      </c>
    </row>
    <row r="20003" spans="25:27">
      <c r="Y20003">
        <v>620120</v>
      </c>
      <c r="Z20003" s="31">
        <v>44851</v>
      </c>
      <c r="AA20003">
        <v>20</v>
      </c>
    </row>
    <row r="20004" spans="25:27">
      <c r="Y20004">
        <v>620120</v>
      </c>
      <c r="Z20004" s="31">
        <v>44852</v>
      </c>
      <c r="AA20004">
        <v>0</v>
      </c>
    </row>
    <row r="20005" spans="25:27">
      <c r="Y20005">
        <v>620120</v>
      </c>
      <c r="Z20005" s="31">
        <v>44853</v>
      </c>
      <c r="AA20005">
        <v>16</v>
      </c>
    </row>
    <row r="20006" spans="25:27">
      <c r="Y20006">
        <v>620120</v>
      </c>
      <c r="Z20006" s="31">
        <v>44854</v>
      </c>
      <c r="AA20006">
        <v>0</v>
      </c>
    </row>
    <row r="20007" spans="25:27">
      <c r="Y20007">
        <v>620120</v>
      </c>
      <c r="Z20007" s="31">
        <v>44855</v>
      </c>
      <c r="AA20007">
        <v>3</v>
      </c>
    </row>
    <row r="20008" spans="25:27">
      <c r="Y20008">
        <v>620120</v>
      </c>
      <c r="Z20008" s="31">
        <v>44856</v>
      </c>
      <c r="AA20008">
        <v>18</v>
      </c>
    </row>
    <row r="20009" spans="25:27">
      <c r="Y20009">
        <v>620120</v>
      </c>
      <c r="Z20009" s="31">
        <v>44857</v>
      </c>
      <c r="AA20009">
        <v>11</v>
      </c>
    </row>
    <row r="20010" spans="25:27">
      <c r="Y20010">
        <v>620120</v>
      </c>
      <c r="Z20010" s="31">
        <v>44858</v>
      </c>
      <c r="AA20010">
        <v>18</v>
      </c>
    </row>
    <row r="20011" spans="25:27">
      <c r="Y20011">
        <v>620120</v>
      </c>
      <c r="Z20011" s="31">
        <v>44859</v>
      </c>
      <c r="AA20011">
        <v>10</v>
      </c>
    </row>
    <row r="20012" spans="25:27">
      <c r="Y20012">
        <v>620120</v>
      </c>
      <c r="Z20012" s="31">
        <v>44860</v>
      </c>
      <c r="AA20012">
        <v>12</v>
      </c>
    </row>
    <row r="20013" spans="25:27">
      <c r="Y20013">
        <v>620120</v>
      </c>
      <c r="Z20013" s="31">
        <v>44861</v>
      </c>
      <c r="AA20013">
        <v>14</v>
      </c>
    </row>
    <row r="20014" spans="25:27">
      <c r="Y20014">
        <v>620120</v>
      </c>
      <c r="Z20014" s="31">
        <v>44862</v>
      </c>
      <c r="AA20014">
        <v>6</v>
      </c>
    </row>
    <row r="20015" spans="25:27">
      <c r="Y20015">
        <v>620120</v>
      </c>
      <c r="Z20015" s="31">
        <v>44863</v>
      </c>
      <c r="AA20015">
        <v>5</v>
      </c>
    </row>
    <row r="20016" spans="25:27">
      <c r="Y20016">
        <v>620120</v>
      </c>
      <c r="Z20016" s="31">
        <v>44864</v>
      </c>
      <c r="AA20016">
        <v>10</v>
      </c>
    </row>
    <row r="20017" spans="25:27">
      <c r="Y20017">
        <v>620120</v>
      </c>
      <c r="Z20017" s="31">
        <v>44865</v>
      </c>
      <c r="AA20017">
        <v>2</v>
      </c>
    </row>
    <row r="20018" spans="25:27">
      <c r="Y20018">
        <v>620120</v>
      </c>
      <c r="Z20018" s="31">
        <v>44866</v>
      </c>
      <c r="AA20018">
        <v>14</v>
      </c>
    </row>
    <row r="20019" spans="25:27">
      <c r="Y20019">
        <v>620120</v>
      </c>
      <c r="Z20019" s="31">
        <v>44867</v>
      </c>
      <c r="AA20019">
        <v>0</v>
      </c>
    </row>
    <row r="20020" spans="25:27">
      <c r="Y20020">
        <v>620120</v>
      </c>
      <c r="Z20020" s="31">
        <v>44868</v>
      </c>
      <c r="AA20020">
        <v>4</v>
      </c>
    </row>
    <row r="20021" spans="25:27">
      <c r="Y20021">
        <v>620120</v>
      </c>
      <c r="Z20021" s="31">
        <v>44869</v>
      </c>
      <c r="AA20021">
        <v>0</v>
      </c>
    </row>
    <row r="20022" spans="25:27">
      <c r="Y20022">
        <v>620120</v>
      </c>
      <c r="Z20022" s="31">
        <v>44870</v>
      </c>
      <c r="AA20022">
        <v>0</v>
      </c>
    </row>
    <row r="20023" spans="25:27">
      <c r="Y20023">
        <v>620120</v>
      </c>
      <c r="Z20023" s="31">
        <v>44871</v>
      </c>
      <c r="AA20023">
        <v>0</v>
      </c>
    </row>
    <row r="20024" spans="25:27">
      <c r="Y20024">
        <v>620120</v>
      </c>
      <c r="Z20024" s="31">
        <v>44872</v>
      </c>
      <c r="AA20024">
        <v>1</v>
      </c>
    </row>
    <row r="20025" spans="25:27">
      <c r="Y20025">
        <v>620120</v>
      </c>
      <c r="Z20025" s="31">
        <v>44873</v>
      </c>
      <c r="AA20025">
        <v>0</v>
      </c>
    </row>
    <row r="20026" spans="25:27">
      <c r="Y20026">
        <v>620120</v>
      </c>
      <c r="Z20026" s="31">
        <v>44874</v>
      </c>
      <c r="AA20026">
        <v>5</v>
      </c>
    </row>
    <row r="20027" spans="25:27">
      <c r="Y20027">
        <v>620120</v>
      </c>
      <c r="Z20027" s="31">
        <v>44875</v>
      </c>
      <c r="AA20027">
        <v>11</v>
      </c>
    </row>
    <row r="20028" spans="25:27">
      <c r="Y20028">
        <v>620120</v>
      </c>
      <c r="Z20028" s="31">
        <v>44876</v>
      </c>
      <c r="AA20028">
        <v>6</v>
      </c>
    </row>
    <row r="20029" spans="25:27">
      <c r="Y20029">
        <v>620120</v>
      </c>
      <c r="Z20029" s="31">
        <v>44877</v>
      </c>
      <c r="AA20029">
        <v>7</v>
      </c>
    </row>
    <row r="20030" spans="25:27">
      <c r="Y20030">
        <v>620120</v>
      </c>
      <c r="Z20030" s="31">
        <v>44878</v>
      </c>
      <c r="AA20030">
        <v>0</v>
      </c>
    </row>
    <row r="20031" spans="25:27">
      <c r="Y20031">
        <v>620120</v>
      </c>
      <c r="Z20031" s="31">
        <v>44879</v>
      </c>
      <c r="AA20031">
        <v>3</v>
      </c>
    </row>
    <row r="20032" spans="25:27">
      <c r="Y20032">
        <v>620120</v>
      </c>
      <c r="Z20032" s="31">
        <v>44880</v>
      </c>
      <c r="AA20032">
        <v>20</v>
      </c>
    </row>
    <row r="20033" spans="25:27">
      <c r="Y20033">
        <v>620120</v>
      </c>
      <c r="Z20033" s="31">
        <v>44881</v>
      </c>
      <c r="AA20033">
        <v>5</v>
      </c>
    </row>
    <row r="20034" spans="25:27">
      <c r="Y20034">
        <v>620120</v>
      </c>
      <c r="Z20034" s="31">
        <v>44882</v>
      </c>
      <c r="AA20034">
        <v>8</v>
      </c>
    </row>
    <row r="20035" spans="25:27">
      <c r="Y20035">
        <v>620120</v>
      </c>
      <c r="Z20035" s="31">
        <v>44883</v>
      </c>
      <c r="AA20035">
        <v>8</v>
      </c>
    </row>
    <row r="20036" spans="25:27">
      <c r="Y20036">
        <v>620120</v>
      </c>
      <c r="Z20036" s="31">
        <v>44884</v>
      </c>
      <c r="AA20036">
        <v>4</v>
      </c>
    </row>
    <row r="20037" spans="25:27">
      <c r="Y20037">
        <v>620120</v>
      </c>
      <c r="Z20037" s="31">
        <v>44885</v>
      </c>
      <c r="AA20037">
        <v>8</v>
      </c>
    </row>
    <row r="20038" spans="25:27">
      <c r="Y20038">
        <v>620120</v>
      </c>
      <c r="Z20038" s="31">
        <v>44886</v>
      </c>
      <c r="AA20038">
        <v>7</v>
      </c>
    </row>
    <row r="20039" spans="25:27">
      <c r="Y20039">
        <v>620120</v>
      </c>
      <c r="Z20039" s="31">
        <v>44887</v>
      </c>
      <c r="AA20039">
        <v>13</v>
      </c>
    </row>
    <row r="20040" spans="25:27">
      <c r="Y20040">
        <v>620120</v>
      </c>
      <c r="Z20040" s="31">
        <v>44888</v>
      </c>
      <c r="AA20040">
        <v>15</v>
      </c>
    </row>
    <row r="20041" spans="25:27">
      <c r="Y20041">
        <v>620120</v>
      </c>
      <c r="Z20041" s="31">
        <v>44889</v>
      </c>
      <c r="AA20041">
        <v>12</v>
      </c>
    </row>
    <row r="20042" spans="25:27">
      <c r="Y20042">
        <v>620120</v>
      </c>
      <c r="Z20042" s="31">
        <v>44890</v>
      </c>
      <c r="AA20042">
        <v>0</v>
      </c>
    </row>
    <row r="20043" spans="25:27">
      <c r="Y20043">
        <v>620120</v>
      </c>
      <c r="Z20043" s="31">
        <v>44891</v>
      </c>
      <c r="AA20043">
        <v>17</v>
      </c>
    </row>
    <row r="20044" spans="25:27">
      <c r="Y20044">
        <v>620120</v>
      </c>
      <c r="Z20044" s="31">
        <v>44892</v>
      </c>
      <c r="AA20044">
        <v>0</v>
      </c>
    </row>
    <row r="20045" spans="25:27">
      <c r="Y20045">
        <v>620120</v>
      </c>
      <c r="Z20045" s="31">
        <v>44893</v>
      </c>
      <c r="AA20045">
        <v>0</v>
      </c>
    </row>
    <row r="20046" spans="25:27">
      <c r="Y20046">
        <v>620120</v>
      </c>
      <c r="Z20046" s="31">
        <v>44894</v>
      </c>
      <c r="AA20046">
        <v>12</v>
      </c>
    </row>
    <row r="20047" spans="25:27">
      <c r="Y20047">
        <v>620120</v>
      </c>
      <c r="Z20047" s="31">
        <v>44895</v>
      </c>
      <c r="AA20047">
        <v>17</v>
      </c>
    </row>
    <row r="20048" spans="25:27">
      <c r="Y20048">
        <v>620120</v>
      </c>
      <c r="Z20048" s="31">
        <v>44896</v>
      </c>
      <c r="AA20048">
        <v>0</v>
      </c>
    </row>
    <row r="20049" spans="25:27">
      <c r="Y20049">
        <v>620120</v>
      </c>
      <c r="Z20049" s="31">
        <v>44897</v>
      </c>
      <c r="AA20049">
        <v>6</v>
      </c>
    </row>
    <row r="20050" spans="25:27">
      <c r="Y20050">
        <v>620120</v>
      </c>
      <c r="Z20050" s="31">
        <v>44898</v>
      </c>
      <c r="AA20050">
        <v>8</v>
      </c>
    </row>
    <row r="20051" spans="25:27">
      <c r="Y20051">
        <v>620120</v>
      </c>
      <c r="Z20051" s="31">
        <v>44899</v>
      </c>
      <c r="AA20051">
        <v>15</v>
      </c>
    </row>
    <row r="20052" spans="25:27">
      <c r="Y20052">
        <v>620120</v>
      </c>
      <c r="Z20052" s="31">
        <v>44900</v>
      </c>
      <c r="AA20052">
        <v>0</v>
      </c>
    </row>
    <row r="20053" spans="25:27">
      <c r="Y20053">
        <v>620120</v>
      </c>
      <c r="Z20053" s="31">
        <v>44901</v>
      </c>
      <c r="AA20053">
        <v>0</v>
      </c>
    </row>
    <row r="20054" spans="25:27">
      <c r="Y20054">
        <v>620120</v>
      </c>
      <c r="Z20054" s="31">
        <v>44902</v>
      </c>
      <c r="AA20054">
        <v>0</v>
      </c>
    </row>
    <row r="20055" spans="25:27">
      <c r="Y20055">
        <v>620120</v>
      </c>
      <c r="Z20055" s="31">
        <v>44903</v>
      </c>
      <c r="AA20055">
        <v>2</v>
      </c>
    </row>
    <row r="20056" spans="25:27">
      <c r="Y20056">
        <v>620120</v>
      </c>
      <c r="Z20056" s="31">
        <v>44904</v>
      </c>
      <c r="AA20056">
        <v>0</v>
      </c>
    </row>
    <row r="20057" spans="25:27">
      <c r="Y20057">
        <v>620120</v>
      </c>
      <c r="Z20057" s="31">
        <v>44905</v>
      </c>
      <c r="AA20057">
        <v>2</v>
      </c>
    </row>
    <row r="20058" spans="25:27">
      <c r="Y20058">
        <v>620120</v>
      </c>
      <c r="Z20058" s="31">
        <v>44906</v>
      </c>
      <c r="AA20058">
        <v>5</v>
      </c>
    </row>
    <row r="20059" spans="25:27">
      <c r="Y20059">
        <v>620120</v>
      </c>
      <c r="Z20059" s="31">
        <v>44907</v>
      </c>
      <c r="AA20059">
        <v>15</v>
      </c>
    </row>
    <row r="20060" spans="25:27">
      <c r="Y20060">
        <v>620120</v>
      </c>
      <c r="Z20060" s="31">
        <v>44908</v>
      </c>
      <c r="AA20060">
        <v>17</v>
      </c>
    </row>
    <row r="20061" spans="25:27">
      <c r="Y20061">
        <v>620120</v>
      </c>
      <c r="Z20061" s="31">
        <v>44909</v>
      </c>
      <c r="AA20061">
        <v>18</v>
      </c>
    </row>
    <row r="20062" spans="25:27">
      <c r="Y20062">
        <v>620120</v>
      </c>
      <c r="Z20062" s="31">
        <v>44910</v>
      </c>
      <c r="AA20062">
        <v>8</v>
      </c>
    </row>
    <row r="20063" spans="25:27">
      <c r="Y20063">
        <v>620120</v>
      </c>
      <c r="Z20063" s="31">
        <v>44911</v>
      </c>
      <c r="AA20063">
        <v>6</v>
      </c>
    </row>
    <row r="20064" spans="25:27">
      <c r="Y20064">
        <v>620120</v>
      </c>
      <c r="Z20064" s="31">
        <v>44912</v>
      </c>
      <c r="AA20064">
        <v>0</v>
      </c>
    </row>
    <row r="20065" spans="25:27">
      <c r="Y20065">
        <v>620120</v>
      </c>
      <c r="Z20065" s="31">
        <v>44913</v>
      </c>
      <c r="AA20065">
        <v>7</v>
      </c>
    </row>
    <row r="20066" spans="25:27">
      <c r="Y20066">
        <v>620120</v>
      </c>
      <c r="Z20066" s="31">
        <v>44914</v>
      </c>
      <c r="AA20066">
        <v>0</v>
      </c>
    </row>
    <row r="20067" spans="25:27">
      <c r="Y20067">
        <v>620120</v>
      </c>
      <c r="Z20067" s="31">
        <v>44915</v>
      </c>
      <c r="AA20067">
        <v>24</v>
      </c>
    </row>
    <row r="20068" spans="25:27">
      <c r="Y20068">
        <v>620120</v>
      </c>
      <c r="Z20068" s="31">
        <v>44916</v>
      </c>
      <c r="AA20068">
        <v>15</v>
      </c>
    </row>
    <row r="20069" spans="25:27">
      <c r="Y20069">
        <v>620120</v>
      </c>
      <c r="Z20069" s="31">
        <v>44917</v>
      </c>
      <c r="AA20069">
        <v>13</v>
      </c>
    </row>
    <row r="20070" spans="25:27">
      <c r="Y20070">
        <v>620120</v>
      </c>
      <c r="Z20070" s="31">
        <v>44918</v>
      </c>
      <c r="AA20070">
        <v>11</v>
      </c>
    </row>
    <row r="20071" spans="25:27">
      <c r="Y20071">
        <v>620120</v>
      </c>
      <c r="Z20071" s="31">
        <v>44919</v>
      </c>
      <c r="AA20071">
        <v>20</v>
      </c>
    </row>
    <row r="20072" spans="25:27">
      <c r="Y20072">
        <v>620120</v>
      </c>
      <c r="Z20072" s="31">
        <v>44920</v>
      </c>
      <c r="AA20072">
        <v>0</v>
      </c>
    </row>
    <row r="20073" spans="25:27">
      <c r="Y20073">
        <v>620120</v>
      </c>
      <c r="Z20073" s="31">
        <v>44921</v>
      </c>
      <c r="AA20073">
        <v>0</v>
      </c>
    </row>
    <row r="20074" spans="25:27">
      <c r="Y20074">
        <v>620120</v>
      </c>
      <c r="Z20074" s="31">
        <v>44922</v>
      </c>
      <c r="AA20074">
        <v>0</v>
      </c>
    </row>
    <row r="20075" spans="25:27">
      <c r="Y20075">
        <v>620120</v>
      </c>
      <c r="Z20075" s="31">
        <v>44923</v>
      </c>
      <c r="AA20075">
        <v>0</v>
      </c>
    </row>
    <row r="20076" spans="25:27">
      <c r="Y20076">
        <v>620120</v>
      </c>
      <c r="Z20076" s="31">
        <v>44924</v>
      </c>
      <c r="AA20076">
        <v>0</v>
      </c>
    </row>
    <row r="20077" spans="25:27">
      <c r="Y20077">
        <v>620120</v>
      </c>
      <c r="Z20077" s="31">
        <v>44925</v>
      </c>
      <c r="AA20077">
        <v>0</v>
      </c>
    </row>
    <row r="20078" spans="25:27">
      <c r="Y20078">
        <v>620120</v>
      </c>
      <c r="Z20078" s="31">
        <v>44926</v>
      </c>
      <c r="AA20078">
        <v>0</v>
      </c>
    </row>
    <row r="20079" spans="25:27">
      <c r="Y20079">
        <v>620120</v>
      </c>
      <c r="Z20079" s="31">
        <v>44927</v>
      </c>
      <c r="AA20079">
        <v>0</v>
      </c>
    </row>
    <row r="20080" spans="25:27">
      <c r="Y20080">
        <v>620120</v>
      </c>
      <c r="Z20080" s="31">
        <v>44928</v>
      </c>
      <c r="AA20080">
        <v>0</v>
      </c>
    </row>
    <row r="20081" spans="25:27">
      <c r="Y20081">
        <v>620120</v>
      </c>
      <c r="Z20081" s="31">
        <v>44929</v>
      </c>
      <c r="AA20081">
        <v>0</v>
      </c>
    </row>
    <row r="20082" spans="25:27">
      <c r="Y20082">
        <v>620120</v>
      </c>
      <c r="Z20082" s="31">
        <v>44930</v>
      </c>
      <c r="AA20082">
        <v>0</v>
      </c>
    </row>
    <row r="20083" spans="25:27">
      <c r="Y20083">
        <v>620120</v>
      </c>
      <c r="Z20083" s="31">
        <v>44931</v>
      </c>
      <c r="AA20083">
        <v>0</v>
      </c>
    </row>
    <row r="20084" spans="25:27">
      <c r="Y20084">
        <v>620120</v>
      </c>
      <c r="Z20084" s="31">
        <v>44932</v>
      </c>
      <c r="AA20084">
        <v>0</v>
      </c>
    </row>
    <row r="20085" spans="25:27">
      <c r="Y20085">
        <v>620120</v>
      </c>
      <c r="Z20085" s="31">
        <v>44933</v>
      </c>
      <c r="AA20085">
        <v>0</v>
      </c>
    </row>
    <row r="20086" spans="25:27">
      <c r="Y20086">
        <v>620120</v>
      </c>
      <c r="Z20086" s="31">
        <v>44934</v>
      </c>
      <c r="AA20086">
        <v>23</v>
      </c>
    </row>
    <row r="20087" spans="25:27">
      <c r="Y20087">
        <v>620120</v>
      </c>
      <c r="Z20087" s="31">
        <v>44935</v>
      </c>
      <c r="AA20087">
        <v>0</v>
      </c>
    </row>
    <row r="20088" spans="25:27">
      <c r="Y20088">
        <v>620120</v>
      </c>
      <c r="Z20088" s="31">
        <v>44936</v>
      </c>
      <c r="AA20088">
        <v>0</v>
      </c>
    </row>
    <row r="20089" spans="25:27">
      <c r="Y20089">
        <v>620120</v>
      </c>
      <c r="Z20089" s="31">
        <v>44937</v>
      </c>
      <c r="AA20089">
        <v>0</v>
      </c>
    </row>
    <row r="20090" spans="25:27">
      <c r="Y20090">
        <v>620120</v>
      </c>
      <c r="Z20090" s="31">
        <v>44938</v>
      </c>
      <c r="AA20090">
        <v>0</v>
      </c>
    </row>
    <row r="20091" spans="25:27">
      <c r="Y20091">
        <v>620120</v>
      </c>
      <c r="Z20091" s="31">
        <v>44939</v>
      </c>
      <c r="AA20091">
        <v>14</v>
      </c>
    </row>
    <row r="20092" spans="25:27">
      <c r="Y20092">
        <v>620120</v>
      </c>
      <c r="Z20092" s="31">
        <v>44940</v>
      </c>
      <c r="AA20092">
        <v>17</v>
      </c>
    </row>
    <row r="20093" spans="25:27">
      <c r="Y20093">
        <v>620120</v>
      </c>
      <c r="Z20093" s="31">
        <v>44941</v>
      </c>
      <c r="AA20093">
        <v>12</v>
      </c>
    </row>
    <row r="20094" spans="25:27">
      <c r="Y20094">
        <v>620120</v>
      </c>
      <c r="Z20094" s="31">
        <v>44942</v>
      </c>
      <c r="AA20094">
        <v>13</v>
      </c>
    </row>
    <row r="20095" spans="25:27">
      <c r="Y20095">
        <v>620120</v>
      </c>
      <c r="Z20095" s="31">
        <v>44943</v>
      </c>
      <c r="AA20095">
        <v>12</v>
      </c>
    </row>
    <row r="20096" spans="25:27">
      <c r="Y20096">
        <v>620120</v>
      </c>
      <c r="Z20096" s="31">
        <v>44944</v>
      </c>
      <c r="AA20096">
        <v>8</v>
      </c>
    </row>
    <row r="20097" spans="25:27">
      <c r="Y20097">
        <v>620120</v>
      </c>
      <c r="Z20097" s="31">
        <v>44945</v>
      </c>
      <c r="AA20097">
        <v>0</v>
      </c>
    </row>
    <row r="20098" spans="25:27">
      <c r="Y20098">
        <v>620120</v>
      </c>
      <c r="Z20098" s="31">
        <v>44946</v>
      </c>
      <c r="AA20098">
        <v>6</v>
      </c>
    </row>
    <row r="20099" spans="25:27">
      <c r="Y20099">
        <v>620120</v>
      </c>
      <c r="Z20099" s="31">
        <v>44947</v>
      </c>
      <c r="AA20099">
        <v>7</v>
      </c>
    </row>
    <row r="20100" spans="25:27">
      <c r="Y20100">
        <v>620120</v>
      </c>
      <c r="Z20100" s="31">
        <v>44948</v>
      </c>
      <c r="AA20100">
        <v>3</v>
      </c>
    </row>
    <row r="20101" spans="25:27">
      <c r="Y20101">
        <v>620120</v>
      </c>
      <c r="Z20101" s="31">
        <v>44949</v>
      </c>
      <c r="AA20101">
        <v>17</v>
      </c>
    </row>
    <row r="20102" spans="25:27">
      <c r="Y20102">
        <v>620120</v>
      </c>
      <c r="Z20102" s="31">
        <v>44950</v>
      </c>
      <c r="AA20102">
        <v>12</v>
      </c>
    </row>
    <row r="20103" spans="25:27">
      <c r="Y20103">
        <v>620120</v>
      </c>
      <c r="Z20103" s="31">
        <v>44951</v>
      </c>
      <c r="AA20103">
        <v>18</v>
      </c>
    </row>
    <row r="20104" spans="25:27">
      <c r="Y20104">
        <v>620120</v>
      </c>
      <c r="Z20104" s="31">
        <v>44952</v>
      </c>
      <c r="AA20104">
        <v>6</v>
      </c>
    </row>
    <row r="20105" spans="25:27">
      <c r="Y20105">
        <v>620120</v>
      </c>
      <c r="Z20105" s="31">
        <v>44953</v>
      </c>
      <c r="AA20105">
        <v>12</v>
      </c>
    </row>
    <row r="20106" spans="25:27">
      <c r="Y20106">
        <v>620120</v>
      </c>
      <c r="Z20106" s="31">
        <v>44954</v>
      </c>
      <c r="AA20106">
        <v>13</v>
      </c>
    </row>
    <row r="20107" spans="25:27">
      <c r="Y20107">
        <v>620120</v>
      </c>
      <c r="Z20107" s="31">
        <v>44955</v>
      </c>
      <c r="AA20107">
        <v>19</v>
      </c>
    </row>
    <row r="20108" spans="25:27">
      <c r="Y20108">
        <v>620120</v>
      </c>
      <c r="Z20108" s="31">
        <v>44956</v>
      </c>
      <c r="AA20108">
        <v>15</v>
      </c>
    </row>
    <row r="20109" spans="25:27">
      <c r="Y20109">
        <v>620120</v>
      </c>
      <c r="Z20109" s="31">
        <v>44957</v>
      </c>
      <c r="AA20109">
        <v>15</v>
      </c>
    </row>
    <row r="20110" spans="25:27">
      <c r="Y20110">
        <v>620120</v>
      </c>
      <c r="Z20110" s="31">
        <v>44958</v>
      </c>
      <c r="AA20110">
        <v>0</v>
      </c>
    </row>
    <row r="20111" spans="25:27">
      <c r="Y20111">
        <v>620120</v>
      </c>
      <c r="Z20111" s="31">
        <v>44959</v>
      </c>
      <c r="AA20111">
        <v>0</v>
      </c>
    </row>
    <row r="20112" spans="25:27">
      <c r="Y20112">
        <v>620120</v>
      </c>
      <c r="Z20112" s="31">
        <v>44960</v>
      </c>
      <c r="AA20112">
        <v>17</v>
      </c>
    </row>
    <row r="20113" spans="25:27">
      <c r="Y20113">
        <v>620120</v>
      </c>
      <c r="Z20113" s="31">
        <v>44961</v>
      </c>
      <c r="AA20113">
        <v>1</v>
      </c>
    </row>
    <row r="20114" spans="25:27">
      <c r="Y20114">
        <v>620120</v>
      </c>
      <c r="Z20114" s="31">
        <v>44962</v>
      </c>
      <c r="AA20114">
        <v>9</v>
      </c>
    </row>
    <row r="20115" spans="25:27">
      <c r="Y20115">
        <v>620120</v>
      </c>
      <c r="Z20115" s="31">
        <v>44963</v>
      </c>
      <c r="AA20115">
        <v>9</v>
      </c>
    </row>
    <row r="20116" spans="25:27">
      <c r="Y20116">
        <v>620120</v>
      </c>
      <c r="Z20116" s="31">
        <v>44964</v>
      </c>
      <c r="AA20116">
        <v>11</v>
      </c>
    </row>
    <row r="20117" spans="25:27">
      <c r="Y20117">
        <v>620120</v>
      </c>
      <c r="Z20117" s="31">
        <v>44965</v>
      </c>
      <c r="AA20117">
        <v>19</v>
      </c>
    </row>
    <row r="20118" spans="25:27">
      <c r="Y20118">
        <v>620120</v>
      </c>
      <c r="Z20118" s="31">
        <v>44966</v>
      </c>
      <c r="AA20118">
        <v>18</v>
      </c>
    </row>
    <row r="20119" spans="25:27">
      <c r="Y20119">
        <v>620120</v>
      </c>
      <c r="Z20119" s="31">
        <v>44967</v>
      </c>
      <c r="AA20119">
        <v>15</v>
      </c>
    </row>
    <row r="20120" spans="25:27">
      <c r="Y20120">
        <v>620120</v>
      </c>
      <c r="Z20120" s="31">
        <v>44968</v>
      </c>
      <c r="AA20120">
        <v>9</v>
      </c>
    </row>
    <row r="20121" spans="25:27">
      <c r="Y20121">
        <v>620120</v>
      </c>
      <c r="Z20121" s="31">
        <v>44969</v>
      </c>
      <c r="AA20121">
        <v>15</v>
      </c>
    </row>
    <row r="20122" spans="25:27">
      <c r="Y20122">
        <v>620120</v>
      </c>
      <c r="Z20122" s="31">
        <v>44970</v>
      </c>
      <c r="AA20122">
        <v>6</v>
      </c>
    </row>
    <row r="20123" spans="25:27">
      <c r="Y20123">
        <v>620120</v>
      </c>
      <c r="Z20123" s="31">
        <v>44971</v>
      </c>
      <c r="AA20123">
        <v>8</v>
      </c>
    </row>
    <row r="20124" spans="25:27">
      <c r="Y20124">
        <v>620120</v>
      </c>
      <c r="Z20124" s="31">
        <v>44972</v>
      </c>
      <c r="AA20124">
        <v>20</v>
      </c>
    </row>
    <row r="20125" spans="25:27">
      <c r="Y20125">
        <v>620120</v>
      </c>
      <c r="Z20125" s="31">
        <v>44973</v>
      </c>
      <c r="AA20125">
        <v>18</v>
      </c>
    </row>
    <row r="20126" spans="25:27">
      <c r="Y20126">
        <v>620120</v>
      </c>
      <c r="Z20126" s="31">
        <v>44974</v>
      </c>
      <c r="AA20126">
        <v>0</v>
      </c>
    </row>
    <row r="20127" spans="25:27">
      <c r="Y20127">
        <v>620120</v>
      </c>
      <c r="Z20127" s="31">
        <v>44975</v>
      </c>
      <c r="AA20127">
        <v>0</v>
      </c>
    </row>
    <row r="20128" spans="25:27">
      <c r="Y20128">
        <v>620120</v>
      </c>
      <c r="Z20128" s="31">
        <v>44976</v>
      </c>
      <c r="AA20128">
        <v>0</v>
      </c>
    </row>
    <row r="20129" spans="25:27">
      <c r="Y20129">
        <v>620120</v>
      </c>
      <c r="Z20129" s="31">
        <v>44977</v>
      </c>
      <c r="AA20129">
        <v>0</v>
      </c>
    </row>
    <row r="20130" spans="25:27">
      <c r="Y20130">
        <v>620120</v>
      </c>
      <c r="Z20130" s="31">
        <v>44978</v>
      </c>
      <c r="AA20130">
        <v>17</v>
      </c>
    </row>
    <row r="20131" spans="25:27">
      <c r="Y20131">
        <v>620120</v>
      </c>
      <c r="Z20131" s="31">
        <v>44979</v>
      </c>
      <c r="AA20131">
        <v>0</v>
      </c>
    </row>
    <row r="20132" spans="25:27">
      <c r="Y20132">
        <v>620120</v>
      </c>
      <c r="Z20132" s="31">
        <v>44980</v>
      </c>
      <c r="AA20132">
        <v>7</v>
      </c>
    </row>
    <row r="20133" spans="25:27">
      <c r="Y20133">
        <v>620120</v>
      </c>
      <c r="Z20133" s="31">
        <v>44981</v>
      </c>
      <c r="AA20133">
        <v>16</v>
      </c>
    </row>
    <row r="20134" spans="25:27">
      <c r="Y20134">
        <v>620120</v>
      </c>
      <c r="Z20134" s="31">
        <v>44982</v>
      </c>
      <c r="AA20134">
        <v>15</v>
      </c>
    </row>
    <row r="20135" spans="25:27">
      <c r="Y20135">
        <v>620120</v>
      </c>
      <c r="Z20135" s="31">
        <v>44983</v>
      </c>
      <c r="AA20135">
        <v>11</v>
      </c>
    </row>
    <row r="20136" spans="25:27">
      <c r="Y20136">
        <v>620120</v>
      </c>
      <c r="Z20136" s="31">
        <v>44984</v>
      </c>
      <c r="AA20136">
        <v>11</v>
      </c>
    </row>
    <row r="20137" spans="25:27">
      <c r="Y20137">
        <v>620120</v>
      </c>
      <c r="Z20137" s="31">
        <v>44985</v>
      </c>
      <c r="AA20137">
        <v>14</v>
      </c>
    </row>
    <row r="20138" spans="25:27">
      <c r="Y20138">
        <v>620120</v>
      </c>
      <c r="Z20138" s="31">
        <v>44986</v>
      </c>
      <c r="AA20138">
        <v>0</v>
      </c>
    </row>
    <row r="20139" spans="25:27">
      <c r="Y20139">
        <v>620120</v>
      </c>
      <c r="Z20139" s="31">
        <v>44987</v>
      </c>
      <c r="AA20139">
        <v>2</v>
      </c>
    </row>
    <row r="20140" spans="25:27">
      <c r="Y20140">
        <v>620120</v>
      </c>
      <c r="Z20140" s="31">
        <v>44988</v>
      </c>
      <c r="AA20140">
        <v>0</v>
      </c>
    </row>
    <row r="20141" spans="25:27">
      <c r="Y20141">
        <v>620120</v>
      </c>
      <c r="Z20141" s="31">
        <v>44989</v>
      </c>
      <c r="AA20141">
        <v>10</v>
      </c>
    </row>
    <row r="20142" spans="25:27">
      <c r="Y20142">
        <v>620120</v>
      </c>
      <c r="Z20142" s="31">
        <v>44990</v>
      </c>
      <c r="AA20142">
        <v>9</v>
      </c>
    </row>
    <row r="20143" spans="25:27">
      <c r="Y20143">
        <v>620120</v>
      </c>
      <c r="Z20143" s="31">
        <v>44991</v>
      </c>
      <c r="AA20143">
        <v>0</v>
      </c>
    </row>
    <row r="20144" spans="25:27">
      <c r="Y20144">
        <v>620120</v>
      </c>
      <c r="Z20144" s="31">
        <v>44992</v>
      </c>
      <c r="AA20144">
        <v>0</v>
      </c>
    </row>
    <row r="20145" spans="25:27">
      <c r="Y20145">
        <v>620120</v>
      </c>
      <c r="Z20145" s="31">
        <v>44993</v>
      </c>
      <c r="AA20145">
        <v>11</v>
      </c>
    </row>
    <row r="20146" spans="25:27">
      <c r="Y20146">
        <v>620120</v>
      </c>
      <c r="Z20146" s="31">
        <v>44994</v>
      </c>
      <c r="AA20146">
        <v>7</v>
      </c>
    </row>
    <row r="20147" spans="25:27">
      <c r="Y20147">
        <v>620120</v>
      </c>
      <c r="Z20147" s="31">
        <v>44995</v>
      </c>
      <c r="AA20147">
        <v>0</v>
      </c>
    </row>
    <row r="20148" spans="25:27">
      <c r="Y20148">
        <v>620120</v>
      </c>
      <c r="Z20148" s="31">
        <v>44996</v>
      </c>
      <c r="AA20148">
        <v>11</v>
      </c>
    </row>
    <row r="20149" spans="25:27">
      <c r="Y20149">
        <v>620120</v>
      </c>
      <c r="Z20149" s="31">
        <v>44997</v>
      </c>
      <c r="AA20149">
        <v>7</v>
      </c>
    </row>
    <row r="20150" spans="25:27">
      <c r="Y20150">
        <v>620120</v>
      </c>
      <c r="Z20150" s="31">
        <v>44998</v>
      </c>
      <c r="AA20150">
        <v>0</v>
      </c>
    </row>
    <row r="20151" spans="25:27">
      <c r="Y20151">
        <v>620120</v>
      </c>
      <c r="Z20151" s="31">
        <v>44999</v>
      </c>
      <c r="AA20151">
        <v>17</v>
      </c>
    </row>
    <row r="20152" spans="25:27">
      <c r="Y20152">
        <v>620120</v>
      </c>
      <c r="Z20152" s="31">
        <v>45000</v>
      </c>
      <c r="AA20152">
        <v>0</v>
      </c>
    </row>
    <row r="20153" spans="25:27">
      <c r="Y20153">
        <v>620120</v>
      </c>
      <c r="Z20153" s="31">
        <v>45001</v>
      </c>
      <c r="AA20153">
        <v>0</v>
      </c>
    </row>
    <row r="20154" spans="25:27">
      <c r="Y20154">
        <v>620120</v>
      </c>
      <c r="Z20154" s="31">
        <v>45002</v>
      </c>
      <c r="AA20154">
        <v>0</v>
      </c>
    </row>
    <row r="20155" spans="25:27">
      <c r="Y20155">
        <v>620120</v>
      </c>
      <c r="Z20155" s="31">
        <v>45003</v>
      </c>
      <c r="AA20155">
        <v>0</v>
      </c>
    </row>
    <row r="20156" spans="25:27">
      <c r="Y20156">
        <v>620120</v>
      </c>
      <c r="Z20156" s="31">
        <v>45004</v>
      </c>
      <c r="AA20156">
        <v>2</v>
      </c>
    </row>
    <row r="20157" spans="25:27">
      <c r="Y20157">
        <v>620120</v>
      </c>
      <c r="Z20157" s="31">
        <v>45005</v>
      </c>
      <c r="AA20157">
        <v>0</v>
      </c>
    </row>
    <row r="20158" spans="25:27">
      <c r="Y20158">
        <v>620120</v>
      </c>
      <c r="Z20158" s="31">
        <v>45006</v>
      </c>
      <c r="AA20158">
        <v>0</v>
      </c>
    </row>
    <row r="20159" spans="25:27">
      <c r="Y20159">
        <v>620120</v>
      </c>
      <c r="Z20159" s="31">
        <v>45007</v>
      </c>
      <c r="AA20159">
        <v>0</v>
      </c>
    </row>
    <row r="20160" spans="25:27">
      <c r="Y20160">
        <v>620120</v>
      </c>
      <c r="Z20160" s="31">
        <v>45008</v>
      </c>
      <c r="AA20160">
        <v>0</v>
      </c>
    </row>
    <row r="20161" spans="25:27">
      <c r="Y20161">
        <v>620120</v>
      </c>
      <c r="Z20161" s="31">
        <v>45009</v>
      </c>
      <c r="AA20161">
        <v>0</v>
      </c>
    </row>
    <row r="20162" spans="25:27">
      <c r="Y20162">
        <v>620120</v>
      </c>
      <c r="Z20162" s="31">
        <v>45010</v>
      </c>
      <c r="AA20162">
        <v>0</v>
      </c>
    </row>
    <row r="20163" spans="25:27">
      <c r="Y20163">
        <v>620120</v>
      </c>
      <c r="Z20163" s="31">
        <v>45011</v>
      </c>
      <c r="AA20163">
        <v>3</v>
      </c>
    </row>
    <row r="20164" spans="25:27">
      <c r="Y20164">
        <v>620120</v>
      </c>
      <c r="Z20164" s="31">
        <v>45012</v>
      </c>
      <c r="AA20164">
        <v>0</v>
      </c>
    </row>
    <row r="20165" spans="25:27">
      <c r="Y20165">
        <v>620120</v>
      </c>
      <c r="Z20165" s="31">
        <v>45013</v>
      </c>
      <c r="AA20165">
        <v>0</v>
      </c>
    </row>
    <row r="20166" spans="25:27">
      <c r="Y20166">
        <v>620120</v>
      </c>
      <c r="Z20166" s="31">
        <v>45014</v>
      </c>
      <c r="AA20166">
        <v>0</v>
      </c>
    </row>
    <row r="20167" spans="25:27">
      <c r="Y20167">
        <v>620120</v>
      </c>
      <c r="Z20167" s="31">
        <v>45015</v>
      </c>
      <c r="AA20167">
        <v>0</v>
      </c>
    </row>
    <row r="20168" spans="25:27">
      <c r="Y20168">
        <v>620120</v>
      </c>
      <c r="Z20168" s="31">
        <v>45016</v>
      </c>
      <c r="AA20168">
        <v>17</v>
      </c>
    </row>
    <row r="20169" spans="25:27">
      <c r="Y20169">
        <v>620120</v>
      </c>
      <c r="Z20169" s="31">
        <v>45017</v>
      </c>
      <c r="AA20169">
        <v>8</v>
      </c>
    </row>
    <row r="20170" spans="25:27">
      <c r="Y20170">
        <v>620120</v>
      </c>
      <c r="Z20170" s="31">
        <v>45018</v>
      </c>
      <c r="AA20170">
        <v>15</v>
      </c>
    </row>
    <row r="20171" spans="25:27">
      <c r="Y20171">
        <v>620120</v>
      </c>
      <c r="Z20171" s="31">
        <v>45019</v>
      </c>
      <c r="AA20171">
        <v>8</v>
      </c>
    </row>
    <row r="20172" spans="25:27">
      <c r="Y20172">
        <v>620120</v>
      </c>
      <c r="Z20172" s="31">
        <v>45020</v>
      </c>
      <c r="AA20172">
        <v>10</v>
      </c>
    </row>
    <row r="20173" spans="25:27">
      <c r="Y20173">
        <v>620120</v>
      </c>
      <c r="Z20173" s="31">
        <v>45021</v>
      </c>
      <c r="AA20173">
        <v>6</v>
      </c>
    </row>
    <row r="20174" spans="25:27">
      <c r="Y20174">
        <v>620120</v>
      </c>
      <c r="Z20174" s="31">
        <v>45022</v>
      </c>
      <c r="AA20174">
        <v>11</v>
      </c>
    </row>
    <row r="20175" spans="25:27">
      <c r="Y20175">
        <v>620120</v>
      </c>
      <c r="Z20175" s="31">
        <v>45023</v>
      </c>
      <c r="AA20175">
        <v>18</v>
      </c>
    </row>
    <row r="20176" spans="25:27">
      <c r="Y20176">
        <v>620120</v>
      </c>
      <c r="Z20176" s="31">
        <v>45024</v>
      </c>
      <c r="AA20176">
        <v>4</v>
      </c>
    </row>
    <row r="20177" spans="25:27">
      <c r="Y20177">
        <v>620120</v>
      </c>
      <c r="Z20177" s="31">
        <v>45025</v>
      </c>
      <c r="AA20177">
        <v>3</v>
      </c>
    </row>
    <row r="20178" spans="25:27">
      <c r="Y20178">
        <v>620120</v>
      </c>
      <c r="Z20178" s="31">
        <v>45026</v>
      </c>
      <c r="AA20178">
        <v>0</v>
      </c>
    </row>
    <row r="20179" spans="25:27">
      <c r="Y20179">
        <v>620120</v>
      </c>
      <c r="Z20179" s="31">
        <v>45027</v>
      </c>
      <c r="AA20179">
        <v>0</v>
      </c>
    </row>
    <row r="20180" spans="25:27">
      <c r="Y20180">
        <v>620120</v>
      </c>
      <c r="Z20180" s="31">
        <v>45028</v>
      </c>
      <c r="AA20180">
        <v>0</v>
      </c>
    </row>
    <row r="20181" spans="25:27">
      <c r="Y20181">
        <v>620120</v>
      </c>
      <c r="Z20181" s="31">
        <v>45029</v>
      </c>
      <c r="AA20181">
        <v>0</v>
      </c>
    </row>
    <row r="20182" spans="25:27">
      <c r="Y20182">
        <v>620120</v>
      </c>
      <c r="Z20182" s="31">
        <v>45030</v>
      </c>
      <c r="AA20182">
        <v>0</v>
      </c>
    </row>
    <row r="20183" spans="25:27">
      <c r="Y20183">
        <v>620120</v>
      </c>
      <c r="Z20183" s="31">
        <v>45031</v>
      </c>
      <c r="AA20183">
        <v>1</v>
      </c>
    </row>
    <row r="20184" spans="25:27">
      <c r="Y20184">
        <v>620120</v>
      </c>
      <c r="Z20184" s="31">
        <v>45032</v>
      </c>
      <c r="AA20184">
        <v>0</v>
      </c>
    </row>
    <row r="20185" spans="25:27">
      <c r="Y20185">
        <v>620120</v>
      </c>
      <c r="Z20185" s="31">
        <v>45033</v>
      </c>
      <c r="AA20185">
        <v>9</v>
      </c>
    </row>
    <row r="20186" spans="25:27">
      <c r="Y20186">
        <v>620120</v>
      </c>
      <c r="Z20186" s="31">
        <v>45034</v>
      </c>
      <c r="AA20186">
        <v>7</v>
      </c>
    </row>
    <row r="20187" spans="25:27">
      <c r="Y20187">
        <v>620120</v>
      </c>
      <c r="Z20187" s="31">
        <v>45035</v>
      </c>
      <c r="AA20187">
        <v>6</v>
      </c>
    </row>
    <row r="20188" spans="25:27">
      <c r="Y20188">
        <v>620120</v>
      </c>
      <c r="Z20188" s="31">
        <v>45036</v>
      </c>
      <c r="AA20188">
        <v>13</v>
      </c>
    </row>
    <row r="20189" spans="25:27">
      <c r="Y20189">
        <v>620120</v>
      </c>
      <c r="Z20189" s="31">
        <v>45037</v>
      </c>
      <c r="AA20189">
        <v>8</v>
      </c>
    </row>
    <row r="20190" spans="25:27">
      <c r="Y20190">
        <v>620120</v>
      </c>
      <c r="Z20190" s="31">
        <v>45038</v>
      </c>
      <c r="AA20190">
        <v>14</v>
      </c>
    </row>
    <row r="20191" spans="25:27">
      <c r="Y20191">
        <v>620120</v>
      </c>
      <c r="Z20191" s="31">
        <v>45039</v>
      </c>
      <c r="AA20191">
        <v>18</v>
      </c>
    </row>
    <row r="20192" spans="25:27">
      <c r="Y20192">
        <v>620120</v>
      </c>
      <c r="Z20192" s="31">
        <v>45040</v>
      </c>
      <c r="AA20192">
        <v>9</v>
      </c>
    </row>
    <row r="20193" spans="25:27">
      <c r="Y20193">
        <v>620120</v>
      </c>
      <c r="Z20193" s="31">
        <v>45041</v>
      </c>
      <c r="AA20193">
        <v>15</v>
      </c>
    </row>
    <row r="20194" spans="25:27">
      <c r="Y20194">
        <v>620120</v>
      </c>
      <c r="Z20194" s="31">
        <v>45042</v>
      </c>
      <c r="AA20194">
        <v>9</v>
      </c>
    </row>
    <row r="20195" spans="25:27">
      <c r="Y20195">
        <v>620120</v>
      </c>
      <c r="Z20195" s="31">
        <v>45043</v>
      </c>
      <c r="AA20195">
        <v>15</v>
      </c>
    </row>
    <row r="20196" spans="25:27">
      <c r="Y20196">
        <v>620120</v>
      </c>
      <c r="Z20196" s="31">
        <v>45044</v>
      </c>
      <c r="AA20196">
        <v>20</v>
      </c>
    </row>
    <row r="20197" spans="25:27">
      <c r="Y20197">
        <v>620120</v>
      </c>
      <c r="Z20197" s="31">
        <v>45045</v>
      </c>
      <c r="AA20197">
        <v>13</v>
      </c>
    </row>
    <row r="20198" spans="25:27">
      <c r="Y20198">
        <v>620120</v>
      </c>
      <c r="Z20198" s="31">
        <v>45046</v>
      </c>
      <c r="AA20198">
        <v>19</v>
      </c>
    </row>
    <row r="20199" spans="25:27">
      <c r="Y20199">
        <v>620120</v>
      </c>
      <c r="Z20199" s="31">
        <v>45047</v>
      </c>
      <c r="AA20199">
        <v>15</v>
      </c>
    </row>
    <row r="20200" spans="25:27">
      <c r="Y20200">
        <v>620120</v>
      </c>
      <c r="Z20200" s="31">
        <v>45048</v>
      </c>
      <c r="AA20200">
        <v>21</v>
      </c>
    </row>
    <row r="20201" spans="25:27">
      <c r="Y20201">
        <v>620120</v>
      </c>
      <c r="Z20201" s="31">
        <v>45049</v>
      </c>
      <c r="AA20201">
        <v>0</v>
      </c>
    </row>
    <row r="20202" spans="25:27">
      <c r="Y20202">
        <v>620120</v>
      </c>
      <c r="Z20202" s="31">
        <v>45050</v>
      </c>
      <c r="AA20202">
        <v>13</v>
      </c>
    </row>
    <row r="20203" spans="25:27">
      <c r="Y20203">
        <v>620120</v>
      </c>
      <c r="Z20203" s="31">
        <v>45051</v>
      </c>
      <c r="AA20203">
        <v>9</v>
      </c>
    </row>
    <row r="20204" spans="25:27">
      <c r="Y20204">
        <v>620120</v>
      </c>
      <c r="Z20204" s="31">
        <v>45052</v>
      </c>
      <c r="AA20204">
        <v>19</v>
      </c>
    </row>
    <row r="20205" spans="25:27">
      <c r="Y20205">
        <v>620120</v>
      </c>
      <c r="Z20205" s="31">
        <v>45053</v>
      </c>
      <c r="AA20205">
        <v>13</v>
      </c>
    </row>
    <row r="20206" spans="25:27">
      <c r="Y20206">
        <v>620120</v>
      </c>
      <c r="Z20206" s="31">
        <v>45054</v>
      </c>
      <c r="AA20206">
        <v>10</v>
      </c>
    </row>
    <row r="20207" spans="25:27">
      <c r="Y20207">
        <v>620120</v>
      </c>
      <c r="Z20207" s="31">
        <v>45055</v>
      </c>
      <c r="AA20207">
        <v>6</v>
      </c>
    </row>
    <row r="20208" spans="25:27">
      <c r="Y20208">
        <v>620120</v>
      </c>
      <c r="Z20208" s="31">
        <v>45056</v>
      </c>
      <c r="AA20208">
        <v>12</v>
      </c>
    </row>
    <row r="20209" spans="25:27">
      <c r="Y20209">
        <v>620120</v>
      </c>
      <c r="Z20209" s="31">
        <v>45057</v>
      </c>
      <c r="AA20209">
        <v>17</v>
      </c>
    </row>
    <row r="20210" spans="25:27">
      <c r="Y20210">
        <v>620120</v>
      </c>
      <c r="Z20210" s="31">
        <v>45058</v>
      </c>
      <c r="AA20210">
        <v>0</v>
      </c>
    </row>
    <row r="20211" spans="25:27">
      <c r="Y20211">
        <v>620120</v>
      </c>
      <c r="Z20211" s="31">
        <v>45059</v>
      </c>
      <c r="AA20211">
        <v>0</v>
      </c>
    </row>
    <row r="20212" spans="25:27">
      <c r="Y20212">
        <v>620120</v>
      </c>
      <c r="Z20212" s="31">
        <v>45060</v>
      </c>
      <c r="AA20212">
        <v>9</v>
      </c>
    </row>
    <row r="20213" spans="25:27">
      <c r="Y20213">
        <v>620120</v>
      </c>
      <c r="Z20213" s="31">
        <v>45061</v>
      </c>
      <c r="AA20213">
        <v>6</v>
      </c>
    </row>
    <row r="20214" spans="25:27">
      <c r="Y20214">
        <v>620120</v>
      </c>
      <c r="Z20214" s="31">
        <v>45062</v>
      </c>
      <c r="AA20214">
        <v>18</v>
      </c>
    </row>
    <row r="20215" spans="25:27">
      <c r="Y20215">
        <v>620120</v>
      </c>
      <c r="Z20215" s="31">
        <v>45063</v>
      </c>
      <c r="AA20215">
        <v>0</v>
      </c>
    </row>
    <row r="20216" spans="25:27">
      <c r="Y20216">
        <v>620120</v>
      </c>
      <c r="Z20216" s="31">
        <v>45064</v>
      </c>
      <c r="AA20216">
        <v>0</v>
      </c>
    </row>
    <row r="20217" spans="25:27">
      <c r="Y20217">
        <v>620120</v>
      </c>
      <c r="Z20217" s="31">
        <v>45065</v>
      </c>
      <c r="AA20217">
        <v>10</v>
      </c>
    </row>
    <row r="20218" spans="25:27">
      <c r="Y20218">
        <v>620120</v>
      </c>
      <c r="Z20218" s="31">
        <v>45066</v>
      </c>
      <c r="AA20218">
        <v>20</v>
      </c>
    </row>
    <row r="20219" spans="25:27">
      <c r="Y20219">
        <v>620120</v>
      </c>
      <c r="Z20219" s="31">
        <v>45067</v>
      </c>
      <c r="AA20219">
        <v>17</v>
      </c>
    </row>
    <row r="20220" spans="25:27">
      <c r="Y20220">
        <v>620120</v>
      </c>
      <c r="Z20220" s="31">
        <v>45068</v>
      </c>
      <c r="AA20220">
        <v>20</v>
      </c>
    </row>
    <row r="20221" spans="25:27">
      <c r="Y20221">
        <v>620120</v>
      </c>
      <c r="Z20221" s="31">
        <v>45069</v>
      </c>
      <c r="AA20221">
        <v>18</v>
      </c>
    </row>
    <row r="20222" spans="25:27">
      <c r="Y20222">
        <v>620120</v>
      </c>
      <c r="Z20222" s="31">
        <v>45070</v>
      </c>
      <c r="AA20222">
        <v>8</v>
      </c>
    </row>
    <row r="20223" spans="25:27">
      <c r="Y20223">
        <v>620120</v>
      </c>
      <c r="Z20223" s="31">
        <v>45071</v>
      </c>
      <c r="AA20223">
        <v>8</v>
      </c>
    </row>
    <row r="20224" spans="25:27">
      <c r="Y20224">
        <v>620120</v>
      </c>
      <c r="Z20224" s="31">
        <v>45072</v>
      </c>
      <c r="AA20224">
        <v>0</v>
      </c>
    </row>
    <row r="20225" spans="25:27">
      <c r="Y20225">
        <v>620120</v>
      </c>
      <c r="Z20225" s="31">
        <v>45073</v>
      </c>
      <c r="AA20225">
        <v>0</v>
      </c>
    </row>
    <row r="20226" spans="25:27">
      <c r="Y20226">
        <v>620120</v>
      </c>
      <c r="Z20226" s="31">
        <v>45074</v>
      </c>
      <c r="AA20226">
        <v>0</v>
      </c>
    </row>
    <row r="20227" spans="25:27">
      <c r="Y20227">
        <v>620120</v>
      </c>
      <c r="Z20227" s="31">
        <v>45075</v>
      </c>
      <c r="AA20227">
        <v>0</v>
      </c>
    </row>
    <row r="20228" spans="25:27">
      <c r="Y20228">
        <v>620120</v>
      </c>
      <c r="Z20228" s="31">
        <v>45076</v>
      </c>
      <c r="AA20228">
        <v>0</v>
      </c>
    </row>
    <row r="20229" spans="25:27">
      <c r="Y20229">
        <v>620120</v>
      </c>
      <c r="Z20229" s="31">
        <v>45077</v>
      </c>
      <c r="AA20229">
        <v>0</v>
      </c>
    </row>
    <row r="20230" spans="25:27">
      <c r="Y20230">
        <v>620120</v>
      </c>
      <c r="Z20230" s="31">
        <v>45078</v>
      </c>
      <c r="AA20230">
        <v>0</v>
      </c>
    </row>
    <row r="20231" spans="25:27">
      <c r="Y20231">
        <v>620120</v>
      </c>
      <c r="Z20231" s="31">
        <v>45079</v>
      </c>
      <c r="AA20231">
        <v>0</v>
      </c>
    </row>
    <row r="20232" spans="25:27">
      <c r="Y20232">
        <v>620120</v>
      </c>
      <c r="Z20232" s="31">
        <v>45080</v>
      </c>
      <c r="AA20232">
        <v>2</v>
      </c>
    </row>
    <row r="20233" spans="25:27">
      <c r="Y20233">
        <v>620120</v>
      </c>
      <c r="Z20233" s="31">
        <v>45081</v>
      </c>
      <c r="AA20233">
        <v>0</v>
      </c>
    </row>
    <row r="20234" spans="25:27">
      <c r="Y20234">
        <v>620120</v>
      </c>
      <c r="Z20234" s="31">
        <v>45082</v>
      </c>
      <c r="AA20234">
        <v>0</v>
      </c>
    </row>
    <row r="20235" spans="25:27">
      <c r="Y20235">
        <v>620120</v>
      </c>
      <c r="Z20235" s="31">
        <v>45083</v>
      </c>
      <c r="AA20235">
        <v>0</v>
      </c>
    </row>
    <row r="20236" spans="25:27">
      <c r="Y20236">
        <v>620120</v>
      </c>
      <c r="Z20236" s="31">
        <v>45084</v>
      </c>
      <c r="AA20236">
        <v>0</v>
      </c>
    </row>
    <row r="20237" spans="25:27">
      <c r="Y20237">
        <v>620120</v>
      </c>
      <c r="Z20237" s="31">
        <v>45085</v>
      </c>
      <c r="AA20237">
        <v>24</v>
      </c>
    </row>
    <row r="20238" spans="25:27">
      <c r="Y20238">
        <v>620120</v>
      </c>
      <c r="Z20238" s="31">
        <v>45086</v>
      </c>
      <c r="AA20238">
        <v>13</v>
      </c>
    </row>
    <row r="20239" spans="25:27">
      <c r="Y20239">
        <v>620120</v>
      </c>
      <c r="Z20239" s="31">
        <v>45087</v>
      </c>
      <c r="AA20239">
        <v>5</v>
      </c>
    </row>
    <row r="20240" spans="25:27">
      <c r="Y20240">
        <v>620120</v>
      </c>
      <c r="Z20240" s="31">
        <v>45088</v>
      </c>
      <c r="AA20240">
        <v>12</v>
      </c>
    </row>
    <row r="20241" spans="25:27">
      <c r="Y20241">
        <v>620120</v>
      </c>
      <c r="Z20241" s="31">
        <v>45089</v>
      </c>
      <c r="AA20241">
        <v>8</v>
      </c>
    </row>
    <row r="20242" spans="25:27">
      <c r="Y20242">
        <v>620120</v>
      </c>
      <c r="Z20242" s="31">
        <v>45090</v>
      </c>
      <c r="AA20242">
        <v>6</v>
      </c>
    </row>
    <row r="20243" spans="25:27">
      <c r="Y20243">
        <v>620120</v>
      </c>
      <c r="Z20243" s="31">
        <v>45091</v>
      </c>
      <c r="AA20243">
        <v>2</v>
      </c>
    </row>
    <row r="20244" spans="25:27">
      <c r="Y20244">
        <v>620120</v>
      </c>
      <c r="Z20244" s="31">
        <v>45092</v>
      </c>
      <c r="AA20244">
        <v>18</v>
      </c>
    </row>
    <row r="20245" spans="25:27">
      <c r="Y20245">
        <v>620120</v>
      </c>
      <c r="Z20245" s="31">
        <v>45093</v>
      </c>
      <c r="AA20245">
        <v>0</v>
      </c>
    </row>
    <row r="20246" spans="25:27">
      <c r="Y20246">
        <v>620120</v>
      </c>
      <c r="Z20246" s="31">
        <v>45094</v>
      </c>
      <c r="AA20246">
        <v>0</v>
      </c>
    </row>
    <row r="20247" spans="25:27">
      <c r="Y20247">
        <v>620120</v>
      </c>
      <c r="Z20247" s="31">
        <v>45095</v>
      </c>
      <c r="AA20247">
        <v>10</v>
      </c>
    </row>
    <row r="20248" spans="25:27">
      <c r="Y20248">
        <v>620120</v>
      </c>
      <c r="Z20248" s="31">
        <v>45096</v>
      </c>
      <c r="AA20248">
        <v>0</v>
      </c>
    </row>
    <row r="20249" spans="25:27">
      <c r="Y20249">
        <v>620120</v>
      </c>
      <c r="Z20249" s="31">
        <v>45097</v>
      </c>
      <c r="AA20249">
        <v>0</v>
      </c>
    </row>
    <row r="20250" spans="25:27">
      <c r="Y20250">
        <v>620120</v>
      </c>
      <c r="Z20250" s="31">
        <v>45098</v>
      </c>
      <c r="AA20250">
        <v>15</v>
      </c>
    </row>
    <row r="20251" spans="25:27">
      <c r="Y20251">
        <v>620120</v>
      </c>
      <c r="Z20251" s="31">
        <v>45099</v>
      </c>
      <c r="AA20251">
        <v>8</v>
      </c>
    </row>
    <row r="20252" spans="25:27">
      <c r="Y20252">
        <v>620120</v>
      </c>
      <c r="Z20252" s="31">
        <v>45100</v>
      </c>
      <c r="AA20252">
        <v>0</v>
      </c>
    </row>
    <row r="20253" spans="25:27">
      <c r="Y20253">
        <v>620120</v>
      </c>
      <c r="Z20253" s="31">
        <v>45101</v>
      </c>
      <c r="AA20253">
        <v>0</v>
      </c>
    </row>
    <row r="20254" spans="25:27">
      <c r="Y20254">
        <v>620120</v>
      </c>
      <c r="Z20254" s="31">
        <v>45102</v>
      </c>
      <c r="AA20254">
        <v>13</v>
      </c>
    </row>
    <row r="20255" spans="25:27">
      <c r="Y20255">
        <v>620120</v>
      </c>
      <c r="Z20255" s="31">
        <v>45103</v>
      </c>
      <c r="AA20255">
        <v>0</v>
      </c>
    </row>
    <row r="20256" spans="25:27">
      <c r="Y20256">
        <v>620120</v>
      </c>
      <c r="Z20256" s="31">
        <v>45104</v>
      </c>
      <c r="AA20256">
        <v>0</v>
      </c>
    </row>
    <row r="20257" spans="25:27">
      <c r="Y20257">
        <v>620120</v>
      </c>
      <c r="Z20257" s="31">
        <v>45105</v>
      </c>
      <c r="AA20257">
        <v>0</v>
      </c>
    </row>
    <row r="20258" spans="25:27">
      <c r="Y20258">
        <v>620120</v>
      </c>
      <c r="Z20258" s="31">
        <v>45106</v>
      </c>
      <c r="AA20258">
        <v>0</v>
      </c>
    </row>
    <row r="20259" spans="25:27">
      <c r="Y20259">
        <v>620120</v>
      </c>
      <c r="Z20259" s="31">
        <v>45107</v>
      </c>
      <c r="AA20259">
        <v>0</v>
      </c>
    </row>
    <row r="20260" spans="25:27">
      <c r="Y20260">
        <v>620120</v>
      </c>
      <c r="Z20260" s="31">
        <v>45108</v>
      </c>
      <c r="AA20260">
        <v>0</v>
      </c>
    </row>
    <row r="20261" spans="25:27">
      <c r="Y20261">
        <v>620120</v>
      </c>
      <c r="Z20261" s="31">
        <v>45109</v>
      </c>
      <c r="AA20261">
        <v>0</v>
      </c>
    </row>
    <row r="20262" spans="25:27">
      <c r="Y20262">
        <v>620120</v>
      </c>
      <c r="Z20262" s="31">
        <v>45110</v>
      </c>
      <c r="AA20262">
        <v>0</v>
      </c>
    </row>
    <row r="20263" spans="25:27">
      <c r="Y20263">
        <v>620120</v>
      </c>
      <c r="Z20263" s="31">
        <v>45111</v>
      </c>
      <c r="AA20263">
        <v>0</v>
      </c>
    </row>
    <row r="20264" spans="25:27">
      <c r="Y20264">
        <v>620120</v>
      </c>
      <c r="Z20264" s="31">
        <v>45112</v>
      </c>
      <c r="AA20264">
        <v>0</v>
      </c>
    </row>
    <row r="20265" spans="25:27">
      <c r="Y20265">
        <v>620120</v>
      </c>
      <c r="Z20265" s="31">
        <v>45113</v>
      </c>
      <c r="AA20265">
        <v>0</v>
      </c>
    </row>
    <row r="20266" spans="25:27">
      <c r="Y20266">
        <v>620120</v>
      </c>
      <c r="Z20266" s="31">
        <v>45114</v>
      </c>
      <c r="AA20266">
        <v>0</v>
      </c>
    </row>
    <row r="20267" spans="25:27">
      <c r="Y20267">
        <v>620120</v>
      </c>
      <c r="Z20267" s="31">
        <v>45115</v>
      </c>
      <c r="AA20267">
        <v>0</v>
      </c>
    </row>
    <row r="20268" spans="25:27">
      <c r="Y20268">
        <v>620120</v>
      </c>
      <c r="Z20268" s="31">
        <v>45116</v>
      </c>
      <c r="AA20268">
        <v>0</v>
      </c>
    </row>
    <row r="20269" spans="25:27">
      <c r="Y20269">
        <v>620120</v>
      </c>
      <c r="Z20269" s="31">
        <v>45117</v>
      </c>
      <c r="AA20269">
        <v>0</v>
      </c>
    </row>
    <row r="20270" spans="25:27">
      <c r="Y20270">
        <v>620120</v>
      </c>
      <c r="Z20270" s="31">
        <v>45118</v>
      </c>
      <c r="AA20270">
        <v>0</v>
      </c>
    </row>
    <row r="20271" spans="25:27">
      <c r="Y20271">
        <v>620120</v>
      </c>
      <c r="Z20271" s="31">
        <v>45119</v>
      </c>
      <c r="AA20271">
        <v>0</v>
      </c>
    </row>
    <row r="20272" spans="25:27">
      <c r="Y20272">
        <v>620120</v>
      </c>
      <c r="Z20272" s="31">
        <v>45120</v>
      </c>
      <c r="AA20272">
        <v>0</v>
      </c>
    </row>
    <row r="20273" spans="25:27">
      <c r="Y20273">
        <v>620120</v>
      </c>
      <c r="Z20273" s="31">
        <v>45121</v>
      </c>
      <c r="AA20273">
        <v>0</v>
      </c>
    </row>
    <row r="20274" spans="25:27">
      <c r="Y20274">
        <v>620120</v>
      </c>
      <c r="Z20274" s="31">
        <v>45122</v>
      </c>
      <c r="AA20274">
        <v>0</v>
      </c>
    </row>
    <row r="20275" spans="25:27">
      <c r="Y20275">
        <v>620120</v>
      </c>
      <c r="Z20275" s="31">
        <v>45123</v>
      </c>
      <c r="AA20275">
        <v>0</v>
      </c>
    </row>
    <row r="20276" spans="25:27">
      <c r="Y20276">
        <v>620120</v>
      </c>
      <c r="Z20276" s="31">
        <v>45124</v>
      </c>
      <c r="AA20276">
        <v>0</v>
      </c>
    </row>
    <row r="20277" spans="25:27">
      <c r="Y20277">
        <v>620120</v>
      </c>
      <c r="Z20277" s="31">
        <v>45125</v>
      </c>
      <c r="AA20277">
        <v>0</v>
      </c>
    </row>
    <row r="20278" spans="25:27">
      <c r="Y20278">
        <v>620120</v>
      </c>
      <c r="Z20278" s="31">
        <v>45126</v>
      </c>
      <c r="AA20278">
        <v>0</v>
      </c>
    </row>
    <row r="20279" spans="25:27">
      <c r="Y20279">
        <v>620120</v>
      </c>
      <c r="Z20279" s="31">
        <v>45127</v>
      </c>
      <c r="AA20279">
        <v>0</v>
      </c>
    </row>
    <row r="20280" spans="25:27">
      <c r="Y20280">
        <v>620120</v>
      </c>
      <c r="Z20280" s="31">
        <v>45128</v>
      </c>
      <c r="AA20280">
        <v>17</v>
      </c>
    </row>
    <row r="20281" spans="25:27">
      <c r="Y20281">
        <v>620120</v>
      </c>
      <c r="Z20281" s="31">
        <v>45129</v>
      </c>
      <c r="AA20281">
        <v>9</v>
      </c>
    </row>
    <row r="20282" spans="25:27">
      <c r="Y20282">
        <v>620120</v>
      </c>
      <c r="Z20282" s="31">
        <v>45130</v>
      </c>
      <c r="AA20282">
        <v>6</v>
      </c>
    </row>
    <row r="20283" spans="25:27">
      <c r="Y20283">
        <v>620120</v>
      </c>
      <c r="Z20283" s="31">
        <v>45131</v>
      </c>
      <c r="AA20283">
        <v>16</v>
      </c>
    </row>
    <row r="20284" spans="25:27">
      <c r="Y20284">
        <v>620120</v>
      </c>
      <c r="Z20284" s="31">
        <v>45132</v>
      </c>
      <c r="AA20284">
        <v>17</v>
      </c>
    </row>
    <row r="20285" spans="25:27">
      <c r="Y20285">
        <v>620120</v>
      </c>
      <c r="Z20285" s="31">
        <v>45133</v>
      </c>
      <c r="AA20285">
        <v>8</v>
      </c>
    </row>
    <row r="20286" spans="25:27">
      <c r="Y20286">
        <v>620120</v>
      </c>
      <c r="Z20286" s="31">
        <v>45134</v>
      </c>
      <c r="AA20286">
        <v>6</v>
      </c>
    </row>
    <row r="20287" spans="25:27">
      <c r="Y20287">
        <v>620120</v>
      </c>
      <c r="Z20287" s="31">
        <v>45135</v>
      </c>
      <c r="AA20287">
        <v>15</v>
      </c>
    </row>
    <row r="20288" spans="25:27">
      <c r="Y20288">
        <v>620120</v>
      </c>
      <c r="Z20288" s="31">
        <v>45136</v>
      </c>
      <c r="AA20288">
        <v>10</v>
      </c>
    </row>
    <row r="20289" spans="25:27">
      <c r="Y20289">
        <v>620120</v>
      </c>
      <c r="Z20289" s="31">
        <v>45137</v>
      </c>
      <c r="AA20289">
        <v>7</v>
      </c>
    </row>
    <row r="20290" spans="25:27">
      <c r="Y20290">
        <v>620120</v>
      </c>
      <c r="Z20290" s="31">
        <v>45138</v>
      </c>
      <c r="AA20290">
        <v>13</v>
      </c>
    </row>
    <row r="20291" spans="25:27">
      <c r="Y20291">
        <v>620120</v>
      </c>
      <c r="Z20291" s="31">
        <v>45139</v>
      </c>
      <c r="AA20291">
        <v>9</v>
      </c>
    </row>
    <row r="20292" spans="25:27">
      <c r="Y20292">
        <v>620120</v>
      </c>
      <c r="Z20292" s="31">
        <v>45140</v>
      </c>
      <c r="AA20292">
        <v>17</v>
      </c>
    </row>
    <row r="20293" spans="25:27">
      <c r="Y20293">
        <v>620120</v>
      </c>
      <c r="Z20293" s="31">
        <v>45141</v>
      </c>
      <c r="AA20293">
        <v>7</v>
      </c>
    </row>
    <row r="20294" spans="25:27">
      <c r="Y20294">
        <v>620120</v>
      </c>
      <c r="Z20294" s="31">
        <v>45142</v>
      </c>
      <c r="AA20294">
        <v>6</v>
      </c>
    </row>
    <row r="20295" spans="25:27">
      <c r="Y20295">
        <v>620120</v>
      </c>
      <c r="Z20295" s="31">
        <v>45143</v>
      </c>
      <c r="AA20295">
        <v>8</v>
      </c>
    </row>
    <row r="20296" spans="25:27">
      <c r="Y20296">
        <v>620120</v>
      </c>
      <c r="Z20296" s="31">
        <v>45144</v>
      </c>
      <c r="AA20296">
        <v>13</v>
      </c>
    </row>
    <row r="20297" spans="25:27">
      <c r="Y20297">
        <v>620120</v>
      </c>
      <c r="Z20297" s="31">
        <v>45145</v>
      </c>
      <c r="AA20297">
        <v>10</v>
      </c>
    </row>
    <row r="20298" spans="25:27">
      <c r="Y20298">
        <v>620120</v>
      </c>
      <c r="Z20298" s="31">
        <v>45146</v>
      </c>
      <c r="AA20298">
        <v>11</v>
      </c>
    </row>
    <row r="20299" spans="25:27">
      <c r="Y20299">
        <v>620120</v>
      </c>
      <c r="Z20299" s="31">
        <v>45147</v>
      </c>
      <c r="AA20299">
        <v>2</v>
      </c>
    </row>
    <row r="20300" spans="25:27">
      <c r="Y20300">
        <v>620120</v>
      </c>
      <c r="Z20300" s="31">
        <v>45148</v>
      </c>
      <c r="AA20300">
        <v>0</v>
      </c>
    </row>
    <row r="20301" spans="25:27">
      <c r="Y20301">
        <v>620120</v>
      </c>
      <c r="Z20301" s="31">
        <v>45149</v>
      </c>
      <c r="AA20301">
        <v>0</v>
      </c>
    </row>
    <row r="20302" spans="25:27">
      <c r="Y20302">
        <v>620120</v>
      </c>
      <c r="Z20302" s="31">
        <v>45150</v>
      </c>
      <c r="AA20302">
        <v>8</v>
      </c>
    </row>
    <row r="20303" spans="25:27">
      <c r="Y20303">
        <v>620120</v>
      </c>
      <c r="Z20303" s="31">
        <v>45151</v>
      </c>
      <c r="AA20303">
        <v>0</v>
      </c>
    </row>
    <row r="20304" spans="25:27">
      <c r="Y20304">
        <v>620120</v>
      </c>
      <c r="Z20304" s="31">
        <v>45152</v>
      </c>
      <c r="AA20304">
        <v>8</v>
      </c>
    </row>
    <row r="20305" spans="25:27">
      <c r="Y20305">
        <v>620120</v>
      </c>
      <c r="Z20305" s="31">
        <v>45153</v>
      </c>
      <c r="AA20305">
        <v>12</v>
      </c>
    </row>
    <row r="20306" spans="25:27">
      <c r="Y20306">
        <v>620120</v>
      </c>
      <c r="Z20306" s="31">
        <v>45154</v>
      </c>
      <c r="AA20306">
        <v>0</v>
      </c>
    </row>
    <row r="20307" spans="25:27">
      <c r="Y20307">
        <v>620120</v>
      </c>
      <c r="Z20307" s="31">
        <v>45155</v>
      </c>
      <c r="AA20307">
        <v>0</v>
      </c>
    </row>
    <row r="20308" spans="25:27">
      <c r="Y20308">
        <v>620120</v>
      </c>
      <c r="Z20308" s="31">
        <v>45156</v>
      </c>
      <c r="AA20308">
        <v>0</v>
      </c>
    </row>
    <row r="20309" spans="25:27">
      <c r="Y20309">
        <v>620120</v>
      </c>
      <c r="Z20309" s="31">
        <v>45157</v>
      </c>
      <c r="AA20309">
        <v>0</v>
      </c>
    </row>
    <row r="20310" spans="25:27">
      <c r="Y20310">
        <v>620120</v>
      </c>
      <c r="Z20310" s="31">
        <v>45158</v>
      </c>
      <c r="AA20310">
        <v>0</v>
      </c>
    </row>
    <row r="20311" spans="25:27">
      <c r="Y20311">
        <v>620120</v>
      </c>
      <c r="Z20311" s="31">
        <v>45159</v>
      </c>
      <c r="AA20311">
        <v>0</v>
      </c>
    </row>
    <row r="20312" spans="25:27">
      <c r="Y20312">
        <v>620120</v>
      </c>
      <c r="Z20312" s="31">
        <v>45160</v>
      </c>
      <c r="AA20312">
        <v>0</v>
      </c>
    </row>
    <row r="20313" spans="25:27">
      <c r="Y20313">
        <v>620120</v>
      </c>
      <c r="Z20313" s="31">
        <v>45161</v>
      </c>
      <c r="AA20313">
        <v>0</v>
      </c>
    </row>
    <row r="20314" spans="25:27">
      <c r="Y20314">
        <v>620120</v>
      </c>
      <c r="Z20314" s="31">
        <v>45162</v>
      </c>
      <c r="AA20314">
        <v>0</v>
      </c>
    </row>
    <row r="20315" spans="25:27">
      <c r="Y20315">
        <v>620120</v>
      </c>
      <c r="Z20315" s="31">
        <v>45163</v>
      </c>
      <c r="AA20315">
        <v>18</v>
      </c>
    </row>
    <row r="20316" spans="25:27">
      <c r="Y20316">
        <v>620120</v>
      </c>
      <c r="Z20316" s="31">
        <v>45164</v>
      </c>
      <c r="AA20316">
        <v>16</v>
      </c>
    </row>
    <row r="20317" spans="25:27">
      <c r="Y20317">
        <v>620120</v>
      </c>
      <c r="Z20317" s="31">
        <v>45165</v>
      </c>
      <c r="AA20317">
        <v>0</v>
      </c>
    </row>
    <row r="20318" spans="25:27">
      <c r="Y20318">
        <v>620120</v>
      </c>
      <c r="Z20318" s="31">
        <v>45166</v>
      </c>
      <c r="AA20318">
        <v>0</v>
      </c>
    </row>
    <row r="20319" spans="25:27">
      <c r="Y20319">
        <v>620120</v>
      </c>
      <c r="Z20319" s="31">
        <v>45167</v>
      </c>
      <c r="AA20319">
        <v>10</v>
      </c>
    </row>
    <row r="20320" spans="25:27">
      <c r="Y20320">
        <v>620120</v>
      </c>
      <c r="Z20320" s="31">
        <v>45168</v>
      </c>
      <c r="AA20320">
        <v>6</v>
      </c>
    </row>
    <row r="20321" spans="25:27">
      <c r="Y20321">
        <v>620120</v>
      </c>
      <c r="Z20321" s="31">
        <v>45169</v>
      </c>
      <c r="AA20321">
        <v>6</v>
      </c>
    </row>
    <row r="20322" spans="25:27">
      <c r="Y20322">
        <v>620120</v>
      </c>
      <c r="Z20322" s="31">
        <v>45170</v>
      </c>
      <c r="AA20322">
        <v>13</v>
      </c>
    </row>
    <row r="20323" spans="25:27">
      <c r="Y20323">
        <v>620120</v>
      </c>
      <c r="Z20323" s="31">
        <v>45171</v>
      </c>
      <c r="AA20323">
        <v>6</v>
      </c>
    </row>
    <row r="20324" spans="25:27">
      <c r="Y20324">
        <v>620120</v>
      </c>
      <c r="Z20324" s="31">
        <v>45172</v>
      </c>
      <c r="AA20324">
        <v>0</v>
      </c>
    </row>
    <row r="20325" spans="25:27">
      <c r="Y20325">
        <v>620120</v>
      </c>
      <c r="Z20325" s="31">
        <v>45173</v>
      </c>
      <c r="AA20325">
        <v>0</v>
      </c>
    </row>
    <row r="20326" spans="25:27">
      <c r="Y20326">
        <v>620120</v>
      </c>
      <c r="Z20326" s="31">
        <v>45174</v>
      </c>
      <c r="AA20326">
        <v>5</v>
      </c>
    </row>
    <row r="20327" spans="25:27">
      <c r="Y20327">
        <v>620120</v>
      </c>
      <c r="Z20327" s="31">
        <v>45175</v>
      </c>
      <c r="AA20327">
        <v>4</v>
      </c>
    </row>
    <row r="20328" spans="25:27">
      <c r="Y20328">
        <v>620120</v>
      </c>
      <c r="Z20328" s="31">
        <v>45176</v>
      </c>
      <c r="AA20328">
        <v>0</v>
      </c>
    </row>
    <row r="20329" spans="25:27">
      <c r="Y20329">
        <v>620120</v>
      </c>
      <c r="Z20329" s="31">
        <v>45177</v>
      </c>
      <c r="AA20329">
        <v>10</v>
      </c>
    </row>
    <row r="20330" spans="25:27">
      <c r="Y20330">
        <v>620120</v>
      </c>
      <c r="Z20330" s="31">
        <v>45178</v>
      </c>
      <c r="AA20330">
        <v>0</v>
      </c>
    </row>
    <row r="20331" spans="25:27">
      <c r="Y20331">
        <v>620120</v>
      </c>
      <c r="Z20331" s="31">
        <v>45179</v>
      </c>
      <c r="AA20331">
        <v>1</v>
      </c>
    </row>
    <row r="20332" spans="25:27">
      <c r="Y20332">
        <v>620120</v>
      </c>
      <c r="Z20332" s="31">
        <v>45180</v>
      </c>
      <c r="AA20332">
        <v>0</v>
      </c>
    </row>
    <row r="20333" spans="25:27">
      <c r="Y20333">
        <v>620120</v>
      </c>
      <c r="Z20333" s="31">
        <v>45181</v>
      </c>
      <c r="AA20333">
        <v>7</v>
      </c>
    </row>
    <row r="20334" spans="25:27">
      <c r="Y20334">
        <v>620120</v>
      </c>
      <c r="Z20334" s="31">
        <v>45182</v>
      </c>
      <c r="AA20334">
        <v>0</v>
      </c>
    </row>
    <row r="20335" spans="25:27">
      <c r="Y20335">
        <v>620120</v>
      </c>
      <c r="Z20335" s="31">
        <v>45183</v>
      </c>
      <c r="AA20335">
        <v>4</v>
      </c>
    </row>
    <row r="20336" spans="25:27">
      <c r="Y20336">
        <v>620120</v>
      </c>
      <c r="Z20336" s="31">
        <v>45184</v>
      </c>
      <c r="AA20336">
        <v>10</v>
      </c>
    </row>
    <row r="20337" spans="25:27">
      <c r="Y20337">
        <v>620120</v>
      </c>
      <c r="Z20337" s="31">
        <v>45185</v>
      </c>
      <c r="AA20337">
        <v>7</v>
      </c>
    </row>
    <row r="20338" spans="25:27">
      <c r="Y20338">
        <v>620120</v>
      </c>
      <c r="Z20338" s="31">
        <v>45186</v>
      </c>
      <c r="AA20338">
        <v>9</v>
      </c>
    </row>
    <row r="20339" spans="25:27">
      <c r="Y20339">
        <v>620120</v>
      </c>
      <c r="Z20339" s="31">
        <v>45187</v>
      </c>
      <c r="AA20339">
        <v>0</v>
      </c>
    </row>
    <row r="20340" spans="25:27">
      <c r="Y20340">
        <v>620120</v>
      </c>
      <c r="Z20340" s="31">
        <v>45188</v>
      </c>
      <c r="AA20340">
        <v>0</v>
      </c>
    </row>
    <row r="20341" spans="25:27">
      <c r="Y20341">
        <v>620120</v>
      </c>
      <c r="Z20341" s="31">
        <v>45189</v>
      </c>
      <c r="AA20341">
        <v>0</v>
      </c>
    </row>
    <row r="20342" spans="25:27">
      <c r="Y20342">
        <v>620120</v>
      </c>
      <c r="Z20342" s="31">
        <v>45190</v>
      </c>
      <c r="AA20342">
        <v>0</v>
      </c>
    </row>
    <row r="20343" spans="25:27">
      <c r="Y20343">
        <v>620120</v>
      </c>
      <c r="Z20343" s="31">
        <v>45191</v>
      </c>
      <c r="AA20343">
        <v>0</v>
      </c>
    </row>
    <row r="20344" spans="25:27">
      <c r="Y20344">
        <v>620120</v>
      </c>
      <c r="Z20344" s="31">
        <v>45192</v>
      </c>
      <c r="AA20344">
        <v>0</v>
      </c>
    </row>
    <row r="20345" spans="25:27">
      <c r="Y20345">
        <v>620120</v>
      </c>
      <c r="Z20345" s="31">
        <v>45193</v>
      </c>
      <c r="AA20345">
        <v>11</v>
      </c>
    </row>
    <row r="20346" spans="25:27">
      <c r="Y20346">
        <v>620120</v>
      </c>
      <c r="Z20346" s="31">
        <v>45194</v>
      </c>
      <c r="AA20346">
        <v>0</v>
      </c>
    </row>
    <row r="20347" spans="25:27">
      <c r="Y20347">
        <v>620120</v>
      </c>
      <c r="Z20347" s="31">
        <v>45195</v>
      </c>
      <c r="AA20347">
        <v>0</v>
      </c>
    </row>
    <row r="20348" spans="25:27">
      <c r="Y20348">
        <v>620120</v>
      </c>
      <c r="Z20348" s="31">
        <v>45196</v>
      </c>
      <c r="AA20348">
        <v>0</v>
      </c>
    </row>
    <row r="20349" spans="25:27">
      <c r="Y20349">
        <v>620120</v>
      </c>
      <c r="Z20349" s="31">
        <v>45197</v>
      </c>
      <c r="AA20349">
        <v>0</v>
      </c>
    </row>
    <row r="20350" spans="25:27">
      <c r="Y20350">
        <v>620120</v>
      </c>
      <c r="Z20350" s="31">
        <v>45198</v>
      </c>
      <c r="AA20350">
        <v>0</v>
      </c>
    </row>
    <row r="20351" spans="25:27">
      <c r="Y20351">
        <v>620120</v>
      </c>
      <c r="Z20351" s="31">
        <v>45199</v>
      </c>
      <c r="AA20351">
        <v>0</v>
      </c>
    </row>
    <row r="20352" spans="25:27">
      <c r="Y20352">
        <v>620120</v>
      </c>
      <c r="Z20352" s="31">
        <v>45200</v>
      </c>
      <c r="AA20352">
        <v>0</v>
      </c>
    </row>
    <row r="20353" spans="25:27">
      <c r="Y20353">
        <v>620120</v>
      </c>
      <c r="Z20353" s="31">
        <v>45201</v>
      </c>
      <c r="AA20353">
        <v>0</v>
      </c>
    </row>
    <row r="20354" spans="25:27">
      <c r="Y20354">
        <v>620120</v>
      </c>
      <c r="Z20354" s="31">
        <v>45202</v>
      </c>
      <c r="AA20354">
        <v>0</v>
      </c>
    </row>
    <row r="20355" spans="25:27">
      <c r="Y20355">
        <v>620120</v>
      </c>
      <c r="Z20355" s="31">
        <v>45203</v>
      </c>
      <c r="AA20355">
        <v>0</v>
      </c>
    </row>
    <row r="20356" spans="25:27">
      <c r="Y20356">
        <v>620120</v>
      </c>
      <c r="Z20356" s="31">
        <v>45204</v>
      </c>
      <c r="AA20356">
        <v>0</v>
      </c>
    </row>
    <row r="20357" spans="25:27">
      <c r="Y20357">
        <v>620120</v>
      </c>
      <c r="Z20357" s="31">
        <v>45205</v>
      </c>
      <c r="AA20357">
        <v>0</v>
      </c>
    </row>
    <row r="20358" spans="25:27">
      <c r="Y20358">
        <v>620120</v>
      </c>
      <c r="Z20358" s="31">
        <v>45206</v>
      </c>
      <c r="AA20358">
        <v>0</v>
      </c>
    </row>
    <row r="20359" spans="25:27">
      <c r="Y20359">
        <v>620120</v>
      </c>
      <c r="Z20359" s="31">
        <v>45207</v>
      </c>
      <c r="AA20359">
        <v>10</v>
      </c>
    </row>
    <row r="20360" spans="25:27">
      <c r="Y20360">
        <v>620120</v>
      </c>
      <c r="Z20360" s="31">
        <v>45208</v>
      </c>
      <c r="AA20360">
        <v>0</v>
      </c>
    </row>
    <row r="20361" spans="25:27">
      <c r="Y20361">
        <v>620120</v>
      </c>
      <c r="Z20361" s="31">
        <v>45209</v>
      </c>
      <c r="AA20361">
        <v>0</v>
      </c>
    </row>
    <row r="20362" spans="25:27">
      <c r="Y20362">
        <v>620120</v>
      </c>
      <c r="Z20362" s="31">
        <v>45210</v>
      </c>
      <c r="AA20362">
        <v>0</v>
      </c>
    </row>
    <row r="20363" spans="25:27">
      <c r="Y20363">
        <v>620120</v>
      </c>
      <c r="Z20363" s="31">
        <v>45211</v>
      </c>
      <c r="AA20363">
        <v>0</v>
      </c>
    </row>
    <row r="20364" spans="25:27">
      <c r="Y20364">
        <v>620120</v>
      </c>
      <c r="Z20364" s="31">
        <v>45212</v>
      </c>
      <c r="AA20364">
        <v>0</v>
      </c>
    </row>
    <row r="20365" spans="25:27">
      <c r="Y20365">
        <v>620120</v>
      </c>
      <c r="Z20365" s="31">
        <v>45213</v>
      </c>
      <c r="AA20365">
        <v>3</v>
      </c>
    </row>
    <row r="20366" spans="25:27">
      <c r="Y20366">
        <v>620120</v>
      </c>
      <c r="Z20366" s="31">
        <v>45214</v>
      </c>
      <c r="AA20366">
        <v>0</v>
      </c>
    </row>
    <row r="20367" spans="25:27">
      <c r="Y20367">
        <v>620120</v>
      </c>
      <c r="Z20367" s="31">
        <v>45215</v>
      </c>
      <c r="AA20367">
        <v>0</v>
      </c>
    </row>
    <row r="20368" spans="25:27">
      <c r="Y20368">
        <v>620120</v>
      </c>
      <c r="Z20368" s="31">
        <v>45216</v>
      </c>
      <c r="AA20368">
        <v>16</v>
      </c>
    </row>
    <row r="20369" spans="25:27">
      <c r="Y20369">
        <v>620120</v>
      </c>
      <c r="Z20369" s="31">
        <v>45217</v>
      </c>
      <c r="AA20369">
        <v>2</v>
      </c>
    </row>
    <row r="20370" spans="25:27">
      <c r="Y20370">
        <v>620120</v>
      </c>
      <c r="Z20370" s="31">
        <v>45218</v>
      </c>
      <c r="AA20370">
        <v>11</v>
      </c>
    </row>
    <row r="20371" spans="25:27">
      <c r="Y20371">
        <v>620120</v>
      </c>
      <c r="Z20371" s="31">
        <v>45219</v>
      </c>
      <c r="AA20371">
        <v>21</v>
      </c>
    </row>
    <row r="20372" spans="25:27">
      <c r="Y20372">
        <v>620120</v>
      </c>
      <c r="Z20372" s="31">
        <v>45220</v>
      </c>
      <c r="AA20372">
        <v>5</v>
      </c>
    </row>
    <row r="20373" spans="25:27">
      <c r="Y20373">
        <v>620120</v>
      </c>
      <c r="Z20373" s="31">
        <v>45221</v>
      </c>
      <c r="AA20373">
        <v>22</v>
      </c>
    </row>
    <row r="20374" spans="25:27">
      <c r="Y20374">
        <v>620120</v>
      </c>
      <c r="Z20374" s="31">
        <v>45222</v>
      </c>
      <c r="AA20374">
        <v>0</v>
      </c>
    </row>
    <row r="20375" spans="25:27">
      <c r="Y20375">
        <v>620120</v>
      </c>
      <c r="Z20375" s="31">
        <v>45223</v>
      </c>
      <c r="AA20375">
        <v>0</v>
      </c>
    </row>
    <row r="20376" spans="25:27">
      <c r="Y20376">
        <v>620120</v>
      </c>
      <c r="Z20376" s="31">
        <v>45224</v>
      </c>
      <c r="AA20376">
        <v>2</v>
      </c>
    </row>
    <row r="20377" spans="25:27">
      <c r="Y20377">
        <v>620120</v>
      </c>
      <c r="Z20377" s="31">
        <v>45225</v>
      </c>
      <c r="AA20377">
        <v>4</v>
      </c>
    </row>
    <row r="20378" spans="25:27">
      <c r="Y20378">
        <v>620120</v>
      </c>
      <c r="Z20378" s="31">
        <v>45226</v>
      </c>
      <c r="AA20378">
        <v>0</v>
      </c>
    </row>
    <row r="20379" spans="25:27">
      <c r="Y20379">
        <v>620120</v>
      </c>
      <c r="Z20379" s="31">
        <v>45227</v>
      </c>
      <c r="AA20379">
        <v>12</v>
      </c>
    </row>
    <row r="20380" spans="25:27">
      <c r="Y20380">
        <v>620120</v>
      </c>
      <c r="Z20380" s="31">
        <v>45228</v>
      </c>
      <c r="AA20380">
        <v>0</v>
      </c>
    </row>
    <row r="20381" spans="25:27">
      <c r="Y20381">
        <v>620120</v>
      </c>
      <c r="Z20381" s="31">
        <v>45229</v>
      </c>
      <c r="AA20381">
        <v>7</v>
      </c>
    </row>
    <row r="20382" spans="25:27">
      <c r="Y20382">
        <v>620120</v>
      </c>
      <c r="Z20382" s="31">
        <v>45230</v>
      </c>
      <c r="AA20382">
        <v>7</v>
      </c>
    </row>
    <row r="20383" spans="25:27">
      <c r="Y20383">
        <v>620120</v>
      </c>
      <c r="Z20383" s="31">
        <v>45231</v>
      </c>
      <c r="AA20383">
        <v>0</v>
      </c>
    </row>
    <row r="20384" spans="25:27">
      <c r="Y20384">
        <v>620120</v>
      </c>
      <c r="Z20384" s="31">
        <v>45232</v>
      </c>
      <c r="AA20384">
        <v>0</v>
      </c>
    </row>
    <row r="20385" spans="25:27">
      <c r="Y20385">
        <v>620120</v>
      </c>
      <c r="Z20385" s="31">
        <v>45233</v>
      </c>
      <c r="AA20385">
        <v>11</v>
      </c>
    </row>
    <row r="20386" spans="25:27">
      <c r="Y20386">
        <v>620120</v>
      </c>
      <c r="Z20386" s="31">
        <v>45234</v>
      </c>
      <c r="AA20386">
        <v>11</v>
      </c>
    </row>
    <row r="20387" spans="25:27">
      <c r="Y20387">
        <v>620120</v>
      </c>
      <c r="Z20387" s="31">
        <v>45235</v>
      </c>
      <c r="AA20387">
        <v>0</v>
      </c>
    </row>
    <row r="20388" spans="25:27">
      <c r="Y20388">
        <v>620120</v>
      </c>
      <c r="Z20388" s="31">
        <v>45236</v>
      </c>
      <c r="AA20388">
        <v>0</v>
      </c>
    </row>
    <row r="20389" spans="25:27">
      <c r="Y20389">
        <v>620120</v>
      </c>
      <c r="Z20389" s="31">
        <v>45237</v>
      </c>
      <c r="AA20389">
        <v>14</v>
      </c>
    </row>
    <row r="20390" spans="25:27">
      <c r="Y20390">
        <v>620120</v>
      </c>
      <c r="Z20390" s="31">
        <v>45238</v>
      </c>
      <c r="AA20390">
        <v>9</v>
      </c>
    </row>
    <row r="20391" spans="25:27">
      <c r="Y20391">
        <v>620120</v>
      </c>
      <c r="Z20391" s="31">
        <v>45239</v>
      </c>
      <c r="AA20391">
        <v>3</v>
      </c>
    </row>
    <row r="20392" spans="25:27">
      <c r="Y20392">
        <v>620120</v>
      </c>
      <c r="Z20392" s="31">
        <v>45240</v>
      </c>
      <c r="AA20392">
        <v>22</v>
      </c>
    </row>
    <row r="20393" spans="25:27">
      <c r="Y20393">
        <v>620120</v>
      </c>
      <c r="Z20393" s="31">
        <v>45241</v>
      </c>
      <c r="AA20393">
        <v>10</v>
      </c>
    </row>
    <row r="20394" spans="25:27">
      <c r="Y20394">
        <v>620120</v>
      </c>
      <c r="Z20394" s="31">
        <v>45242</v>
      </c>
      <c r="AA20394">
        <v>15</v>
      </c>
    </row>
    <row r="20395" spans="25:27">
      <c r="Y20395">
        <v>620120</v>
      </c>
      <c r="Z20395" s="31">
        <v>45243</v>
      </c>
      <c r="AA20395">
        <v>7</v>
      </c>
    </row>
    <row r="20396" spans="25:27">
      <c r="Y20396">
        <v>620120</v>
      </c>
      <c r="Z20396" s="31">
        <v>45244</v>
      </c>
      <c r="AA20396">
        <v>10</v>
      </c>
    </row>
    <row r="20397" spans="25:27">
      <c r="Y20397">
        <v>620120</v>
      </c>
      <c r="Z20397" s="31">
        <v>45245</v>
      </c>
      <c r="AA20397">
        <v>17</v>
      </c>
    </row>
    <row r="20398" spans="25:27">
      <c r="Y20398">
        <v>620120</v>
      </c>
      <c r="Z20398" s="31">
        <v>45246</v>
      </c>
      <c r="AA20398">
        <v>12</v>
      </c>
    </row>
    <row r="20399" spans="25:27">
      <c r="Y20399">
        <v>620120</v>
      </c>
      <c r="Z20399" s="31">
        <v>45247</v>
      </c>
      <c r="AA20399">
        <v>13</v>
      </c>
    </row>
    <row r="20400" spans="25:27">
      <c r="Y20400">
        <v>620120</v>
      </c>
      <c r="Z20400" s="31">
        <v>45248</v>
      </c>
      <c r="AA20400">
        <v>12</v>
      </c>
    </row>
    <row r="20401" spans="25:27">
      <c r="Y20401">
        <v>620120</v>
      </c>
      <c r="Z20401" s="31">
        <v>45249</v>
      </c>
      <c r="AA20401">
        <v>0</v>
      </c>
    </row>
    <row r="20402" spans="25:27">
      <c r="Y20402">
        <v>620120</v>
      </c>
      <c r="Z20402" s="31">
        <v>45250</v>
      </c>
      <c r="AA20402">
        <v>0</v>
      </c>
    </row>
    <row r="20403" spans="25:27">
      <c r="Y20403">
        <v>620120</v>
      </c>
      <c r="Z20403" s="31">
        <v>45251</v>
      </c>
      <c r="AA20403">
        <v>0</v>
      </c>
    </row>
    <row r="20404" spans="25:27">
      <c r="Y20404">
        <v>620120</v>
      </c>
      <c r="Z20404" s="31">
        <v>45252</v>
      </c>
      <c r="AA20404">
        <v>22</v>
      </c>
    </row>
    <row r="20405" spans="25:27">
      <c r="Y20405">
        <v>620120</v>
      </c>
      <c r="Z20405" s="31">
        <v>45253</v>
      </c>
      <c r="AA20405">
        <v>0</v>
      </c>
    </row>
    <row r="20406" spans="25:27">
      <c r="Y20406">
        <v>620120</v>
      </c>
      <c r="Z20406" s="31">
        <v>45254</v>
      </c>
      <c r="AA20406">
        <v>17</v>
      </c>
    </row>
    <row r="20407" spans="25:27">
      <c r="Y20407">
        <v>620120</v>
      </c>
      <c r="Z20407" s="31">
        <v>45255</v>
      </c>
      <c r="AA20407">
        <v>0</v>
      </c>
    </row>
    <row r="20408" spans="25:27">
      <c r="Y20408">
        <v>620120</v>
      </c>
      <c r="Z20408" s="31">
        <v>45256</v>
      </c>
      <c r="AA20408">
        <v>18</v>
      </c>
    </row>
    <row r="20409" spans="25:27">
      <c r="Y20409">
        <v>620120</v>
      </c>
      <c r="Z20409" s="31">
        <v>45257</v>
      </c>
      <c r="AA20409">
        <v>19</v>
      </c>
    </row>
    <row r="20410" spans="25:27">
      <c r="Y20410">
        <v>620120</v>
      </c>
      <c r="Z20410" s="31">
        <v>45258</v>
      </c>
      <c r="AA20410">
        <v>1</v>
      </c>
    </row>
    <row r="20411" spans="25:27">
      <c r="Y20411">
        <v>620120</v>
      </c>
      <c r="Z20411" s="31">
        <v>45259</v>
      </c>
      <c r="AA20411">
        <v>0</v>
      </c>
    </row>
    <row r="20412" spans="25:27">
      <c r="Y20412">
        <v>620120</v>
      </c>
      <c r="Z20412" s="31">
        <v>45260</v>
      </c>
      <c r="AA20412">
        <v>0</v>
      </c>
    </row>
    <row r="20413" spans="25:27">
      <c r="Y20413">
        <v>620120</v>
      </c>
      <c r="Z20413" s="31">
        <v>45261</v>
      </c>
      <c r="AA20413">
        <v>0</v>
      </c>
    </row>
    <row r="20414" spans="25:27">
      <c r="Y20414">
        <v>620120</v>
      </c>
      <c r="Z20414" s="31">
        <v>45262</v>
      </c>
      <c r="AA20414">
        <v>0</v>
      </c>
    </row>
    <row r="20415" spans="25:27">
      <c r="Y20415">
        <v>620120</v>
      </c>
      <c r="Z20415" s="31">
        <v>45263</v>
      </c>
      <c r="AA20415">
        <v>7</v>
      </c>
    </row>
    <row r="20416" spans="25:27">
      <c r="Y20416">
        <v>620120</v>
      </c>
      <c r="Z20416" s="31">
        <v>45264</v>
      </c>
      <c r="AA20416">
        <v>6</v>
      </c>
    </row>
    <row r="20417" spans="25:27">
      <c r="Y20417">
        <v>620120</v>
      </c>
      <c r="Z20417" s="31">
        <v>45265</v>
      </c>
      <c r="AA20417">
        <v>0</v>
      </c>
    </row>
    <row r="20418" spans="25:27">
      <c r="Y20418">
        <v>620120</v>
      </c>
      <c r="Z20418" s="31">
        <v>45266</v>
      </c>
      <c r="AA20418">
        <v>11</v>
      </c>
    </row>
    <row r="20419" spans="25:27">
      <c r="Y20419">
        <v>620120</v>
      </c>
      <c r="Z20419" s="31">
        <v>45267</v>
      </c>
      <c r="AA20419">
        <v>7</v>
      </c>
    </row>
    <row r="20420" spans="25:27">
      <c r="Y20420">
        <v>620120</v>
      </c>
      <c r="Z20420" s="31">
        <v>45268</v>
      </c>
      <c r="AA20420">
        <v>0</v>
      </c>
    </row>
    <row r="20421" spans="25:27">
      <c r="Y20421">
        <v>620120</v>
      </c>
      <c r="Z20421" s="31">
        <v>45269</v>
      </c>
      <c r="AA20421">
        <v>5</v>
      </c>
    </row>
    <row r="20422" spans="25:27">
      <c r="Y20422">
        <v>620120</v>
      </c>
      <c r="Z20422" s="31">
        <v>45270</v>
      </c>
      <c r="AA20422">
        <v>13</v>
      </c>
    </row>
    <row r="20423" spans="25:27">
      <c r="Y20423">
        <v>620120</v>
      </c>
      <c r="Z20423" s="31">
        <v>45271</v>
      </c>
      <c r="AA20423">
        <v>14</v>
      </c>
    </row>
    <row r="20424" spans="25:27">
      <c r="Y20424">
        <v>620120</v>
      </c>
      <c r="Z20424" s="31">
        <v>45272</v>
      </c>
      <c r="AA20424">
        <v>15</v>
      </c>
    </row>
    <row r="20425" spans="25:27">
      <c r="Y20425">
        <v>620120</v>
      </c>
      <c r="Z20425" s="31">
        <v>45273</v>
      </c>
      <c r="AA20425">
        <v>9</v>
      </c>
    </row>
    <row r="20426" spans="25:27">
      <c r="Y20426">
        <v>620120</v>
      </c>
      <c r="Z20426" s="31">
        <v>45274</v>
      </c>
      <c r="AA20426">
        <v>0</v>
      </c>
    </row>
    <row r="20427" spans="25:27">
      <c r="Y20427">
        <v>620120</v>
      </c>
      <c r="Z20427" s="31">
        <v>45275</v>
      </c>
      <c r="AA20427">
        <v>14</v>
      </c>
    </row>
    <row r="20428" spans="25:27">
      <c r="Y20428">
        <v>620120</v>
      </c>
      <c r="Z20428" s="31">
        <v>45276</v>
      </c>
      <c r="AA20428">
        <v>4</v>
      </c>
    </row>
    <row r="20429" spans="25:27">
      <c r="Y20429">
        <v>620120</v>
      </c>
      <c r="Z20429" s="31">
        <v>45277</v>
      </c>
      <c r="AA20429">
        <v>10</v>
      </c>
    </row>
    <row r="20430" spans="25:27">
      <c r="Y20430">
        <v>620120</v>
      </c>
      <c r="Z20430" s="31">
        <v>45278</v>
      </c>
      <c r="AA20430">
        <v>9</v>
      </c>
    </row>
    <row r="20431" spans="25:27">
      <c r="Y20431">
        <v>620120</v>
      </c>
      <c r="Z20431" s="31">
        <v>45279</v>
      </c>
      <c r="AA20431">
        <v>9</v>
      </c>
    </row>
    <row r="20432" spans="25:27">
      <c r="Y20432">
        <v>620120</v>
      </c>
      <c r="Z20432" s="31">
        <v>45280</v>
      </c>
      <c r="AA20432">
        <v>13</v>
      </c>
    </row>
    <row r="20433" spans="25:27">
      <c r="Y20433">
        <v>620120</v>
      </c>
      <c r="Z20433" s="31">
        <v>45281</v>
      </c>
      <c r="AA20433">
        <v>0</v>
      </c>
    </row>
    <row r="20434" spans="25:27">
      <c r="Y20434">
        <v>620120</v>
      </c>
      <c r="Z20434" s="31">
        <v>45282</v>
      </c>
      <c r="AA20434">
        <v>0</v>
      </c>
    </row>
    <row r="20435" spans="25:27">
      <c r="Y20435">
        <v>620120</v>
      </c>
      <c r="Z20435" s="31">
        <v>45283</v>
      </c>
      <c r="AA20435">
        <v>0</v>
      </c>
    </row>
    <row r="20436" spans="25:27">
      <c r="Y20436">
        <v>620120</v>
      </c>
      <c r="Z20436" s="31">
        <v>45284</v>
      </c>
      <c r="AA20436">
        <v>0</v>
      </c>
    </row>
    <row r="20437" spans="25:27">
      <c r="Y20437">
        <v>620120</v>
      </c>
      <c r="Z20437" s="31">
        <v>45285</v>
      </c>
      <c r="AA20437">
        <v>0</v>
      </c>
    </row>
    <row r="20438" spans="25:27">
      <c r="Y20438">
        <v>620120</v>
      </c>
      <c r="Z20438" s="31">
        <v>45286</v>
      </c>
      <c r="AA20438">
        <v>0</v>
      </c>
    </row>
    <row r="20439" spans="25:27">
      <c r="Y20439">
        <v>620120</v>
      </c>
      <c r="Z20439" s="31">
        <v>45287</v>
      </c>
      <c r="AA20439">
        <v>0</v>
      </c>
    </row>
    <row r="20440" spans="25:27">
      <c r="Y20440">
        <v>620120</v>
      </c>
      <c r="Z20440" s="31">
        <v>45288</v>
      </c>
      <c r="AA20440">
        <v>2</v>
      </c>
    </row>
    <row r="20441" spans="25:27">
      <c r="Y20441">
        <v>620120</v>
      </c>
      <c r="Z20441" s="31">
        <v>45289</v>
      </c>
      <c r="AA20441">
        <v>0</v>
      </c>
    </row>
    <row r="20442" spans="25:27">
      <c r="Y20442">
        <v>620120</v>
      </c>
      <c r="Z20442" s="31">
        <v>45290</v>
      </c>
      <c r="AA20442">
        <v>0</v>
      </c>
    </row>
    <row r="20443" spans="25:27">
      <c r="Y20443">
        <v>620120</v>
      </c>
      <c r="Z20443" s="31">
        <v>45291</v>
      </c>
      <c r="AA20443">
        <v>0</v>
      </c>
    </row>
    <row r="20444" spans="25:27">
      <c r="Y20444">
        <v>620122</v>
      </c>
      <c r="Z20444" s="31">
        <v>43832</v>
      </c>
      <c r="AA20444">
        <v>0</v>
      </c>
    </row>
    <row r="20445" spans="25:27">
      <c r="Y20445">
        <v>620122</v>
      </c>
      <c r="Z20445" s="31">
        <v>43833</v>
      </c>
      <c r="AA20445">
        <v>0</v>
      </c>
    </row>
    <row r="20446" spans="25:27">
      <c r="Y20446">
        <v>620122</v>
      </c>
      <c r="Z20446" s="31">
        <v>43834</v>
      </c>
      <c r="AA20446">
        <v>0</v>
      </c>
    </row>
    <row r="20447" spans="25:27">
      <c r="Y20447">
        <v>620122</v>
      </c>
      <c r="Z20447" s="31">
        <v>43835</v>
      </c>
      <c r="AA20447">
        <v>0</v>
      </c>
    </row>
    <row r="20448" spans="25:27">
      <c r="Y20448">
        <v>620122</v>
      </c>
      <c r="Z20448" s="31">
        <v>43836</v>
      </c>
      <c r="AA20448">
        <v>0</v>
      </c>
    </row>
    <row r="20449" spans="25:27">
      <c r="Y20449">
        <v>620122</v>
      </c>
      <c r="Z20449" s="31">
        <v>43837</v>
      </c>
      <c r="AA20449">
        <v>0</v>
      </c>
    </row>
    <row r="20450" spans="25:27">
      <c r="Y20450">
        <v>620122</v>
      </c>
      <c r="Z20450" s="31">
        <v>43838</v>
      </c>
      <c r="AA20450">
        <v>0</v>
      </c>
    </row>
    <row r="20451" spans="25:27">
      <c r="Y20451">
        <v>620122</v>
      </c>
      <c r="Z20451" s="31">
        <v>43839</v>
      </c>
      <c r="AA20451">
        <v>0</v>
      </c>
    </row>
    <row r="20452" spans="25:27">
      <c r="Y20452">
        <v>620122</v>
      </c>
      <c r="Z20452" s="31">
        <v>43840</v>
      </c>
      <c r="AA20452">
        <v>0</v>
      </c>
    </row>
    <row r="20453" spans="25:27">
      <c r="Y20453">
        <v>620122</v>
      </c>
      <c r="Z20453" s="31">
        <v>43841</v>
      </c>
      <c r="AA20453">
        <v>0</v>
      </c>
    </row>
    <row r="20454" spans="25:27">
      <c r="Y20454">
        <v>620122</v>
      </c>
      <c r="Z20454" s="31">
        <v>43842</v>
      </c>
      <c r="AA20454">
        <v>0</v>
      </c>
    </row>
    <row r="20455" spans="25:27">
      <c r="Y20455">
        <v>620122</v>
      </c>
      <c r="Z20455" s="31">
        <v>43843</v>
      </c>
      <c r="AA20455">
        <v>0</v>
      </c>
    </row>
    <row r="20456" spans="25:27">
      <c r="Y20456">
        <v>620122</v>
      </c>
      <c r="Z20456" s="31">
        <v>43844</v>
      </c>
      <c r="AA20456">
        <v>0</v>
      </c>
    </row>
    <row r="20457" spans="25:27">
      <c r="Y20457">
        <v>620122</v>
      </c>
      <c r="Z20457" s="31">
        <v>43845</v>
      </c>
      <c r="AA20457">
        <v>0</v>
      </c>
    </row>
    <row r="20458" spans="25:27">
      <c r="Y20458">
        <v>620122</v>
      </c>
      <c r="Z20458" s="31">
        <v>43846</v>
      </c>
      <c r="AA20458">
        <v>0</v>
      </c>
    </row>
    <row r="20459" spans="25:27">
      <c r="Y20459">
        <v>620122</v>
      </c>
      <c r="Z20459" s="31">
        <v>43847</v>
      </c>
      <c r="AA20459">
        <v>0</v>
      </c>
    </row>
    <row r="20460" spans="25:27">
      <c r="Y20460">
        <v>620122</v>
      </c>
      <c r="Z20460" s="31">
        <v>43848</v>
      </c>
      <c r="AA20460">
        <v>0</v>
      </c>
    </row>
    <row r="20461" spans="25:27">
      <c r="Y20461">
        <v>620122</v>
      </c>
      <c r="Z20461" s="31">
        <v>43849</v>
      </c>
      <c r="AA20461">
        <v>0</v>
      </c>
    </row>
    <row r="20462" spans="25:27">
      <c r="Y20462">
        <v>620122</v>
      </c>
      <c r="Z20462" s="31">
        <v>43850</v>
      </c>
      <c r="AA20462">
        <v>0</v>
      </c>
    </row>
    <row r="20463" spans="25:27">
      <c r="Y20463">
        <v>620122</v>
      </c>
      <c r="Z20463" s="31">
        <v>43851</v>
      </c>
      <c r="AA20463">
        <v>0</v>
      </c>
    </row>
    <row r="20464" spans="25:27">
      <c r="Y20464">
        <v>620122</v>
      </c>
      <c r="Z20464" s="31">
        <v>43852</v>
      </c>
      <c r="AA20464">
        <v>0</v>
      </c>
    </row>
    <row r="20465" spans="25:27">
      <c r="Y20465">
        <v>620122</v>
      </c>
      <c r="Z20465" s="31">
        <v>43853</v>
      </c>
      <c r="AA20465">
        <v>0</v>
      </c>
    </row>
    <row r="20466" spans="25:27">
      <c r="Y20466">
        <v>620122</v>
      </c>
      <c r="Z20466" s="31">
        <v>43854</v>
      </c>
      <c r="AA20466">
        <v>0</v>
      </c>
    </row>
    <row r="20467" spans="25:27">
      <c r="Y20467">
        <v>620122</v>
      </c>
      <c r="Z20467" s="31">
        <v>43855</v>
      </c>
      <c r="AA20467">
        <v>0</v>
      </c>
    </row>
    <row r="20468" spans="25:27">
      <c r="Y20468">
        <v>620122</v>
      </c>
      <c r="Z20468" s="31">
        <v>43856</v>
      </c>
      <c r="AA20468">
        <v>0</v>
      </c>
    </row>
    <row r="20469" spans="25:27">
      <c r="Y20469">
        <v>620122</v>
      </c>
      <c r="Z20469" s="31">
        <v>43857</v>
      </c>
      <c r="AA20469">
        <v>0</v>
      </c>
    </row>
    <row r="20470" spans="25:27">
      <c r="Y20470">
        <v>620122</v>
      </c>
      <c r="Z20470" s="31">
        <v>43858</v>
      </c>
      <c r="AA20470">
        <v>0</v>
      </c>
    </row>
    <row r="20471" spans="25:27">
      <c r="Y20471">
        <v>620122</v>
      </c>
      <c r="Z20471" s="31">
        <v>43859</v>
      </c>
      <c r="AA20471">
        <v>0</v>
      </c>
    </row>
    <row r="20472" spans="25:27">
      <c r="Y20472">
        <v>620122</v>
      </c>
      <c r="Z20472" s="31">
        <v>43860</v>
      </c>
      <c r="AA20472">
        <v>0</v>
      </c>
    </row>
    <row r="20473" spans="25:27">
      <c r="Y20473">
        <v>620122</v>
      </c>
      <c r="Z20473" s="31">
        <v>43861</v>
      </c>
      <c r="AA20473">
        <v>0</v>
      </c>
    </row>
    <row r="20474" spans="25:27">
      <c r="Y20474">
        <v>620122</v>
      </c>
      <c r="Z20474" s="31">
        <v>43862</v>
      </c>
      <c r="AA20474">
        <v>0</v>
      </c>
    </row>
    <row r="20475" spans="25:27">
      <c r="Y20475">
        <v>620122</v>
      </c>
      <c r="Z20475" s="31">
        <v>43863</v>
      </c>
      <c r="AA20475">
        <v>0</v>
      </c>
    </row>
    <row r="20476" spans="25:27">
      <c r="Y20476">
        <v>620122</v>
      </c>
      <c r="Z20476" s="31">
        <v>43864</v>
      </c>
      <c r="AA20476">
        <v>0</v>
      </c>
    </row>
    <row r="20477" spans="25:27">
      <c r="Y20477">
        <v>620122</v>
      </c>
      <c r="Z20477" s="31">
        <v>43865</v>
      </c>
      <c r="AA20477">
        <v>0</v>
      </c>
    </row>
    <row r="20478" spans="25:27">
      <c r="Y20478">
        <v>620122</v>
      </c>
      <c r="Z20478" s="31">
        <v>43866</v>
      </c>
      <c r="AA20478">
        <v>0</v>
      </c>
    </row>
    <row r="20479" spans="25:27">
      <c r="Y20479">
        <v>620122</v>
      </c>
      <c r="Z20479" s="31">
        <v>43867</v>
      </c>
      <c r="AA20479">
        <v>0</v>
      </c>
    </row>
    <row r="20480" spans="25:27">
      <c r="Y20480">
        <v>620122</v>
      </c>
      <c r="Z20480" s="31">
        <v>43868</v>
      </c>
      <c r="AA20480">
        <v>0</v>
      </c>
    </row>
    <row r="20481" spans="25:27">
      <c r="Y20481">
        <v>620122</v>
      </c>
      <c r="Z20481" s="31">
        <v>43869</v>
      </c>
      <c r="AA20481">
        <v>0</v>
      </c>
    </row>
    <row r="20482" spans="25:27">
      <c r="Y20482">
        <v>620122</v>
      </c>
      <c r="Z20482" s="31">
        <v>43870</v>
      </c>
      <c r="AA20482">
        <v>0</v>
      </c>
    </row>
    <row r="20483" spans="25:27">
      <c r="Y20483">
        <v>620122</v>
      </c>
      <c r="Z20483" s="31">
        <v>43871</v>
      </c>
      <c r="AA20483">
        <v>0</v>
      </c>
    </row>
    <row r="20484" spans="25:27">
      <c r="Y20484">
        <v>620122</v>
      </c>
      <c r="Z20484" s="31">
        <v>43872</v>
      </c>
      <c r="AA20484">
        <v>0</v>
      </c>
    </row>
    <row r="20485" spans="25:27">
      <c r="Y20485">
        <v>620122</v>
      </c>
      <c r="Z20485" s="31">
        <v>43873</v>
      </c>
      <c r="AA20485">
        <v>0</v>
      </c>
    </row>
    <row r="20486" spans="25:27">
      <c r="Y20486">
        <v>620122</v>
      </c>
      <c r="Z20486" s="31">
        <v>43874</v>
      </c>
      <c r="AA20486">
        <v>0</v>
      </c>
    </row>
    <row r="20487" spans="25:27">
      <c r="Y20487">
        <v>620122</v>
      </c>
      <c r="Z20487" s="31">
        <v>43875</v>
      </c>
      <c r="AA20487">
        <v>0</v>
      </c>
    </row>
    <row r="20488" spans="25:27">
      <c r="Y20488">
        <v>620122</v>
      </c>
      <c r="Z20488" s="31">
        <v>43876</v>
      </c>
      <c r="AA20488">
        <v>0</v>
      </c>
    </row>
    <row r="20489" spans="25:27">
      <c r="Y20489">
        <v>620122</v>
      </c>
      <c r="Z20489" s="31">
        <v>43877</v>
      </c>
      <c r="AA20489">
        <v>0</v>
      </c>
    </row>
    <row r="20490" spans="25:27">
      <c r="Y20490">
        <v>620122</v>
      </c>
      <c r="Z20490" s="31">
        <v>43878</v>
      </c>
      <c r="AA20490">
        <v>0</v>
      </c>
    </row>
    <row r="20491" spans="25:27">
      <c r="Y20491">
        <v>620122</v>
      </c>
      <c r="Z20491" s="31">
        <v>43879</v>
      </c>
      <c r="AA20491">
        <v>0</v>
      </c>
    </row>
    <row r="20492" spans="25:27">
      <c r="Y20492">
        <v>620122</v>
      </c>
      <c r="Z20492" s="31">
        <v>43880</v>
      </c>
      <c r="AA20492">
        <v>0</v>
      </c>
    </row>
    <row r="20493" spans="25:27">
      <c r="Y20493">
        <v>620122</v>
      </c>
      <c r="Z20493" s="31">
        <v>43881</v>
      </c>
      <c r="AA20493">
        <v>0</v>
      </c>
    </row>
    <row r="20494" spans="25:27">
      <c r="Y20494">
        <v>620122</v>
      </c>
      <c r="Z20494" s="31">
        <v>43882</v>
      </c>
      <c r="AA20494">
        <v>0</v>
      </c>
    </row>
    <row r="20495" spans="25:27">
      <c r="Y20495">
        <v>620122</v>
      </c>
      <c r="Z20495" s="31">
        <v>43883</v>
      </c>
      <c r="AA20495">
        <v>0</v>
      </c>
    </row>
    <row r="20496" spans="25:27">
      <c r="Y20496">
        <v>620122</v>
      </c>
      <c r="Z20496" s="31">
        <v>43884</v>
      </c>
      <c r="AA20496">
        <v>0</v>
      </c>
    </row>
    <row r="20497" spans="25:27">
      <c r="Y20497">
        <v>620122</v>
      </c>
      <c r="Z20497" s="31">
        <v>43885</v>
      </c>
      <c r="AA20497">
        <v>0</v>
      </c>
    </row>
    <row r="20498" spans="25:27">
      <c r="Y20498">
        <v>620122</v>
      </c>
      <c r="Z20498" s="31">
        <v>43886</v>
      </c>
      <c r="AA20498">
        <v>0</v>
      </c>
    </row>
    <row r="20499" spans="25:27">
      <c r="Y20499">
        <v>620122</v>
      </c>
      <c r="Z20499" s="31">
        <v>43887</v>
      </c>
      <c r="AA20499">
        <v>0</v>
      </c>
    </row>
    <row r="20500" spans="25:27">
      <c r="Y20500">
        <v>620122</v>
      </c>
      <c r="Z20500" s="31">
        <v>43888</v>
      </c>
      <c r="AA20500">
        <v>0</v>
      </c>
    </row>
    <row r="20501" spans="25:27">
      <c r="Y20501">
        <v>620122</v>
      </c>
      <c r="Z20501" s="31">
        <v>43889</v>
      </c>
      <c r="AA20501">
        <v>0</v>
      </c>
    </row>
    <row r="20502" spans="25:27">
      <c r="Y20502">
        <v>620122</v>
      </c>
      <c r="Z20502" s="31">
        <v>43890</v>
      </c>
      <c r="AA20502">
        <v>0</v>
      </c>
    </row>
    <row r="20503" spans="25:27">
      <c r="Y20503">
        <v>620122</v>
      </c>
      <c r="Z20503" s="31">
        <v>43891</v>
      </c>
      <c r="AA20503">
        <v>0</v>
      </c>
    </row>
    <row r="20504" spans="25:27">
      <c r="Y20504">
        <v>620122</v>
      </c>
      <c r="Z20504" s="31">
        <v>43892</v>
      </c>
      <c r="AA20504">
        <v>0</v>
      </c>
    </row>
    <row r="20505" spans="25:27">
      <c r="Y20505">
        <v>620122</v>
      </c>
      <c r="Z20505" s="31">
        <v>43893</v>
      </c>
      <c r="AA20505">
        <v>0</v>
      </c>
    </row>
    <row r="20506" spans="25:27">
      <c r="Y20506">
        <v>620122</v>
      </c>
      <c r="Z20506" s="31">
        <v>43894</v>
      </c>
      <c r="AA20506">
        <v>0</v>
      </c>
    </row>
    <row r="20507" spans="25:27">
      <c r="Y20507">
        <v>620122</v>
      </c>
      <c r="Z20507" s="31">
        <v>43895</v>
      </c>
      <c r="AA20507">
        <v>0</v>
      </c>
    </row>
    <row r="20508" spans="25:27">
      <c r="Y20508">
        <v>620122</v>
      </c>
      <c r="Z20508" s="31">
        <v>43896</v>
      </c>
      <c r="AA20508">
        <v>0</v>
      </c>
    </row>
    <row r="20509" spans="25:27">
      <c r="Y20509">
        <v>620122</v>
      </c>
      <c r="Z20509" s="31">
        <v>43897</v>
      </c>
      <c r="AA20509">
        <v>0</v>
      </c>
    </row>
    <row r="20510" spans="25:27">
      <c r="Y20510">
        <v>620122</v>
      </c>
      <c r="Z20510" s="31">
        <v>43898</v>
      </c>
      <c r="AA20510">
        <v>0</v>
      </c>
    </row>
    <row r="20511" spans="25:27">
      <c r="Y20511">
        <v>620122</v>
      </c>
      <c r="Z20511" s="31">
        <v>43899</v>
      </c>
      <c r="AA20511">
        <v>0</v>
      </c>
    </row>
    <row r="20512" spans="25:27">
      <c r="Y20512">
        <v>620122</v>
      </c>
      <c r="Z20512" s="31">
        <v>43900</v>
      </c>
      <c r="AA20512">
        <v>0</v>
      </c>
    </row>
    <row r="20513" spans="25:27">
      <c r="Y20513">
        <v>620122</v>
      </c>
      <c r="Z20513" s="31">
        <v>43901</v>
      </c>
      <c r="AA20513">
        <v>0</v>
      </c>
    </row>
    <row r="20514" spans="25:27">
      <c r="Y20514">
        <v>620122</v>
      </c>
      <c r="Z20514" s="31">
        <v>43902</v>
      </c>
      <c r="AA20514">
        <v>0</v>
      </c>
    </row>
    <row r="20515" spans="25:27">
      <c r="Y20515">
        <v>620122</v>
      </c>
      <c r="Z20515" s="31">
        <v>43903</v>
      </c>
      <c r="AA20515">
        <v>0</v>
      </c>
    </row>
    <row r="20516" spans="25:27">
      <c r="Y20516">
        <v>620122</v>
      </c>
      <c r="Z20516" s="31">
        <v>43904</v>
      </c>
      <c r="AA20516">
        <v>0</v>
      </c>
    </row>
    <row r="20517" spans="25:27">
      <c r="Y20517">
        <v>620122</v>
      </c>
      <c r="Z20517" s="31">
        <v>43905</v>
      </c>
      <c r="AA20517">
        <v>0</v>
      </c>
    </row>
    <row r="20518" spans="25:27">
      <c r="Y20518">
        <v>620122</v>
      </c>
      <c r="Z20518" s="31">
        <v>43906</v>
      </c>
      <c r="AA20518">
        <v>0</v>
      </c>
    </row>
    <row r="20519" spans="25:27">
      <c r="Y20519">
        <v>620122</v>
      </c>
      <c r="Z20519" s="31">
        <v>43907</v>
      </c>
      <c r="AA20519">
        <v>0</v>
      </c>
    </row>
    <row r="20520" spans="25:27">
      <c r="Y20520">
        <v>620122</v>
      </c>
      <c r="Z20520" s="31">
        <v>43908</v>
      </c>
      <c r="AA20520">
        <v>0</v>
      </c>
    </row>
    <row r="20521" spans="25:27">
      <c r="Y20521">
        <v>620122</v>
      </c>
      <c r="Z20521" s="31">
        <v>43909</v>
      </c>
      <c r="AA20521">
        <v>0</v>
      </c>
    </row>
    <row r="20522" spans="25:27">
      <c r="Y20522">
        <v>620122</v>
      </c>
      <c r="Z20522" s="31">
        <v>43910</v>
      </c>
      <c r="AA20522">
        <v>0</v>
      </c>
    </row>
    <row r="20523" spans="25:27">
      <c r="Y20523">
        <v>620122</v>
      </c>
      <c r="Z20523" s="31">
        <v>43911</v>
      </c>
      <c r="AA20523">
        <v>0</v>
      </c>
    </row>
    <row r="20524" spans="25:27">
      <c r="Y20524">
        <v>620122</v>
      </c>
      <c r="Z20524" s="31">
        <v>43912</v>
      </c>
      <c r="AA20524">
        <v>0</v>
      </c>
    </row>
    <row r="20525" spans="25:27">
      <c r="Y20525">
        <v>620122</v>
      </c>
      <c r="Z20525" s="31">
        <v>43913</v>
      </c>
      <c r="AA20525">
        <v>0</v>
      </c>
    </row>
    <row r="20526" spans="25:27">
      <c r="Y20526">
        <v>620122</v>
      </c>
      <c r="Z20526" s="31">
        <v>43914</v>
      </c>
      <c r="AA20526">
        <v>0</v>
      </c>
    </row>
    <row r="20527" spans="25:27">
      <c r="Y20527">
        <v>620122</v>
      </c>
      <c r="Z20527" s="31">
        <v>43915</v>
      </c>
      <c r="AA20527">
        <v>0</v>
      </c>
    </row>
    <row r="20528" spans="25:27">
      <c r="Y20528">
        <v>620122</v>
      </c>
      <c r="Z20528" s="31">
        <v>43916</v>
      </c>
      <c r="AA20528">
        <v>0</v>
      </c>
    </row>
    <row r="20529" spans="25:27">
      <c r="Y20529">
        <v>620122</v>
      </c>
      <c r="Z20529" s="31">
        <v>43917</v>
      </c>
      <c r="AA20529">
        <v>0</v>
      </c>
    </row>
    <row r="20530" spans="25:27">
      <c r="Y20530">
        <v>620122</v>
      </c>
      <c r="Z20530" s="31">
        <v>43918</v>
      </c>
      <c r="AA20530">
        <v>0</v>
      </c>
    </row>
    <row r="20531" spans="25:27">
      <c r="Y20531">
        <v>620122</v>
      </c>
      <c r="Z20531" s="31">
        <v>43919</v>
      </c>
      <c r="AA20531">
        <v>0</v>
      </c>
    </row>
    <row r="20532" spans="25:27">
      <c r="Y20532">
        <v>620122</v>
      </c>
      <c r="Z20532" s="31">
        <v>43920</v>
      </c>
      <c r="AA20532">
        <v>0</v>
      </c>
    </row>
    <row r="20533" spans="25:27">
      <c r="Y20533">
        <v>620122</v>
      </c>
      <c r="Z20533" s="31">
        <v>43921</v>
      </c>
      <c r="AA20533">
        <v>0</v>
      </c>
    </row>
    <row r="20534" spans="25:27">
      <c r="Y20534">
        <v>620122</v>
      </c>
      <c r="Z20534" s="31">
        <v>43922</v>
      </c>
      <c r="AA20534">
        <v>0</v>
      </c>
    </row>
    <row r="20535" spans="25:27">
      <c r="Y20535">
        <v>620122</v>
      </c>
      <c r="Z20535" s="31">
        <v>43923</v>
      </c>
      <c r="AA20535">
        <v>0</v>
      </c>
    </row>
    <row r="20536" spans="25:27">
      <c r="Y20536">
        <v>620122</v>
      </c>
      <c r="Z20536" s="31">
        <v>43924</v>
      </c>
      <c r="AA20536">
        <v>0</v>
      </c>
    </row>
    <row r="20537" spans="25:27">
      <c r="Y20537">
        <v>620122</v>
      </c>
      <c r="Z20537" s="31">
        <v>43925</v>
      </c>
      <c r="AA20537">
        <v>0</v>
      </c>
    </row>
    <row r="20538" spans="25:27">
      <c r="Y20538">
        <v>620122</v>
      </c>
      <c r="Z20538" s="31">
        <v>43926</v>
      </c>
      <c r="AA20538">
        <v>0</v>
      </c>
    </row>
    <row r="20539" spans="25:27">
      <c r="Y20539">
        <v>620122</v>
      </c>
      <c r="Z20539" s="31">
        <v>43927</v>
      </c>
      <c r="AA20539">
        <v>0</v>
      </c>
    </row>
    <row r="20540" spans="25:27">
      <c r="Y20540">
        <v>620122</v>
      </c>
      <c r="Z20540" s="31">
        <v>43928</v>
      </c>
      <c r="AA20540">
        <v>0</v>
      </c>
    </row>
    <row r="20541" spans="25:27">
      <c r="Y20541">
        <v>620122</v>
      </c>
      <c r="Z20541" s="31">
        <v>43929</v>
      </c>
      <c r="AA20541">
        <v>0</v>
      </c>
    </row>
    <row r="20542" spans="25:27">
      <c r="Y20542">
        <v>620122</v>
      </c>
      <c r="Z20542" s="31">
        <v>43930</v>
      </c>
      <c r="AA20542">
        <v>0</v>
      </c>
    </row>
    <row r="20543" spans="25:27">
      <c r="Y20543">
        <v>620122</v>
      </c>
      <c r="Z20543" s="31">
        <v>43931</v>
      </c>
      <c r="AA20543">
        <v>0</v>
      </c>
    </row>
    <row r="20544" spans="25:27">
      <c r="Y20544">
        <v>620122</v>
      </c>
      <c r="Z20544" s="31">
        <v>43932</v>
      </c>
      <c r="AA20544">
        <v>0</v>
      </c>
    </row>
    <row r="20545" spans="25:27">
      <c r="Y20545">
        <v>620122</v>
      </c>
      <c r="Z20545" s="31">
        <v>43933</v>
      </c>
      <c r="AA20545">
        <v>0</v>
      </c>
    </row>
    <row r="20546" spans="25:27">
      <c r="Y20546">
        <v>620122</v>
      </c>
      <c r="Z20546" s="31">
        <v>43934</v>
      </c>
      <c r="AA20546">
        <v>0</v>
      </c>
    </row>
    <row r="20547" spans="25:27">
      <c r="Y20547">
        <v>620122</v>
      </c>
      <c r="Z20547" s="31">
        <v>43935</v>
      </c>
      <c r="AA20547">
        <v>0</v>
      </c>
    </row>
    <row r="20548" spans="25:27">
      <c r="Y20548">
        <v>620122</v>
      </c>
      <c r="Z20548" s="31">
        <v>43936</v>
      </c>
      <c r="AA20548">
        <v>0</v>
      </c>
    </row>
    <row r="20549" spans="25:27">
      <c r="Y20549">
        <v>620122</v>
      </c>
      <c r="Z20549" s="31">
        <v>43937</v>
      </c>
      <c r="AA20549">
        <v>0</v>
      </c>
    </row>
    <row r="20550" spans="25:27">
      <c r="Y20550">
        <v>620122</v>
      </c>
      <c r="Z20550" s="31">
        <v>43938</v>
      </c>
      <c r="AA20550">
        <v>0</v>
      </c>
    </row>
    <row r="20551" spans="25:27">
      <c r="Y20551">
        <v>620122</v>
      </c>
      <c r="Z20551" s="31">
        <v>43939</v>
      </c>
      <c r="AA20551">
        <v>0</v>
      </c>
    </row>
    <row r="20552" spans="25:27">
      <c r="Y20552">
        <v>620122</v>
      </c>
      <c r="Z20552" s="31">
        <v>43940</v>
      </c>
      <c r="AA20552">
        <v>0</v>
      </c>
    </row>
    <row r="20553" spans="25:27">
      <c r="Y20553">
        <v>620122</v>
      </c>
      <c r="Z20553" s="31">
        <v>43941</v>
      </c>
      <c r="AA20553">
        <v>0</v>
      </c>
    </row>
    <row r="20554" spans="25:27">
      <c r="Y20554">
        <v>620122</v>
      </c>
      <c r="Z20554" s="31">
        <v>43942</v>
      </c>
      <c r="AA20554">
        <v>0</v>
      </c>
    </row>
    <row r="20555" spans="25:27">
      <c r="Y20555">
        <v>620122</v>
      </c>
      <c r="Z20555" s="31">
        <v>43943</v>
      </c>
      <c r="AA20555">
        <v>0</v>
      </c>
    </row>
    <row r="20556" spans="25:27">
      <c r="Y20556">
        <v>620122</v>
      </c>
      <c r="Z20556" s="31">
        <v>43944</v>
      </c>
      <c r="AA20556">
        <v>0</v>
      </c>
    </row>
    <row r="20557" spans="25:27">
      <c r="Y20557">
        <v>620122</v>
      </c>
      <c r="Z20557" s="31">
        <v>43945</v>
      </c>
      <c r="AA20557">
        <v>0</v>
      </c>
    </row>
    <row r="20558" spans="25:27">
      <c r="Y20558">
        <v>620122</v>
      </c>
      <c r="Z20558" s="31">
        <v>43946</v>
      </c>
      <c r="AA20558">
        <v>0</v>
      </c>
    </row>
    <row r="20559" spans="25:27">
      <c r="Y20559">
        <v>620122</v>
      </c>
      <c r="Z20559" s="31">
        <v>43947</v>
      </c>
      <c r="AA20559">
        <v>0</v>
      </c>
    </row>
    <row r="20560" spans="25:27">
      <c r="Y20560">
        <v>620122</v>
      </c>
      <c r="Z20560" s="31">
        <v>43948</v>
      </c>
      <c r="AA20560">
        <v>0</v>
      </c>
    </row>
    <row r="20561" spans="25:27">
      <c r="Y20561">
        <v>620122</v>
      </c>
      <c r="Z20561" s="31">
        <v>43949</v>
      </c>
      <c r="AA20561">
        <v>0</v>
      </c>
    </row>
    <row r="20562" spans="25:27">
      <c r="Y20562">
        <v>620122</v>
      </c>
      <c r="Z20562" s="31">
        <v>43950</v>
      </c>
      <c r="AA20562">
        <v>0</v>
      </c>
    </row>
    <row r="20563" spans="25:27">
      <c r="Y20563">
        <v>620122</v>
      </c>
      <c r="Z20563" s="31">
        <v>43951</v>
      </c>
      <c r="AA20563">
        <v>0</v>
      </c>
    </row>
    <row r="20564" spans="25:27">
      <c r="Y20564">
        <v>620122</v>
      </c>
      <c r="Z20564" s="31">
        <v>43952</v>
      </c>
      <c r="AA20564">
        <v>0</v>
      </c>
    </row>
    <row r="20565" spans="25:27">
      <c r="Y20565">
        <v>620122</v>
      </c>
      <c r="Z20565" s="31">
        <v>43953</v>
      </c>
      <c r="AA20565">
        <v>0</v>
      </c>
    </row>
    <row r="20566" spans="25:27">
      <c r="Y20566">
        <v>620122</v>
      </c>
      <c r="Z20566" s="31">
        <v>43954</v>
      </c>
      <c r="AA20566">
        <v>0</v>
      </c>
    </row>
    <row r="20567" spans="25:27">
      <c r="Y20567">
        <v>620122</v>
      </c>
      <c r="Z20567" s="31">
        <v>43955</v>
      </c>
      <c r="AA20567">
        <v>0</v>
      </c>
    </row>
    <row r="20568" spans="25:27">
      <c r="Y20568">
        <v>620122</v>
      </c>
      <c r="Z20568" s="31">
        <v>43956</v>
      </c>
      <c r="AA20568">
        <v>0</v>
      </c>
    </row>
    <row r="20569" spans="25:27">
      <c r="Y20569">
        <v>620122</v>
      </c>
      <c r="Z20569" s="31">
        <v>43957</v>
      </c>
      <c r="AA20569">
        <v>0</v>
      </c>
    </row>
    <row r="20570" spans="25:27">
      <c r="Y20570">
        <v>620122</v>
      </c>
      <c r="Z20570" s="31">
        <v>43958</v>
      </c>
      <c r="AA20570">
        <v>0</v>
      </c>
    </row>
    <row r="20571" spans="25:27">
      <c r="Y20571">
        <v>620122</v>
      </c>
      <c r="Z20571" s="31">
        <v>43959</v>
      </c>
      <c r="AA20571">
        <v>0</v>
      </c>
    </row>
    <row r="20572" spans="25:27">
      <c r="Y20572">
        <v>620122</v>
      </c>
      <c r="Z20572" s="31">
        <v>43960</v>
      </c>
      <c r="AA20572">
        <v>0</v>
      </c>
    </row>
    <row r="20573" spans="25:27">
      <c r="Y20573">
        <v>620122</v>
      </c>
      <c r="Z20573" s="31">
        <v>43961</v>
      </c>
      <c r="AA20573">
        <v>0</v>
      </c>
    </row>
    <row r="20574" spans="25:27">
      <c r="Y20574">
        <v>620122</v>
      </c>
      <c r="Z20574" s="31">
        <v>43962</v>
      </c>
      <c r="AA20574">
        <v>0</v>
      </c>
    </row>
    <row r="20575" spans="25:27">
      <c r="Y20575">
        <v>620122</v>
      </c>
      <c r="Z20575" s="31">
        <v>43963</v>
      </c>
      <c r="AA20575">
        <v>0</v>
      </c>
    </row>
    <row r="20576" spans="25:27">
      <c r="Y20576">
        <v>620122</v>
      </c>
      <c r="Z20576" s="31">
        <v>43964</v>
      </c>
      <c r="AA20576">
        <v>0</v>
      </c>
    </row>
    <row r="20577" spans="25:27">
      <c r="Y20577">
        <v>620122</v>
      </c>
      <c r="Z20577" s="31">
        <v>43965</v>
      </c>
      <c r="AA20577">
        <v>0</v>
      </c>
    </row>
    <row r="20578" spans="25:27">
      <c r="Y20578">
        <v>620122</v>
      </c>
      <c r="Z20578" s="31">
        <v>43966</v>
      </c>
      <c r="AA20578">
        <v>0</v>
      </c>
    </row>
    <row r="20579" spans="25:27">
      <c r="Y20579">
        <v>620122</v>
      </c>
      <c r="Z20579" s="31">
        <v>43967</v>
      </c>
      <c r="AA20579">
        <v>0</v>
      </c>
    </row>
    <row r="20580" spans="25:27">
      <c r="Y20580">
        <v>620122</v>
      </c>
      <c r="Z20580" s="31">
        <v>43968</v>
      </c>
      <c r="AA20580">
        <v>0</v>
      </c>
    </row>
    <row r="20581" spans="25:27">
      <c r="Y20581">
        <v>620122</v>
      </c>
      <c r="Z20581" s="31">
        <v>43969</v>
      </c>
      <c r="AA20581">
        <v>0</v>
      </c>
    </row>
    <row r="20582" spans="25:27">
      <c r="Y20582">
        <v>620122</v>
      </c>
      <c r="Z20582" s="31">
        <v>43970</v>
      </c>
      <c r="AA20582">
        <v>0</v>
      </c>
    </row>
    <row r="20583" spans="25:27">
      <c r="Y20583">
        <v>620122</v>
      </c>
      <c r="Z20583" s="31">
        <v>43971</v>
      </c>
      <c r="AA20583">
        <v>0</v>
      </c>
    </row>
    <row r="20584" spans="25:27">
      <c r="Y20584">
        <v>620122</v>
      </c>
      <c r="Z20584" s="31">
        <v>43972</v>
      </c>
      <c r="AA20584">
        <v>0</v>
      </c>
    </row>
    <row r="20585" spans="25:27">
      <c r="Y20585">
        <v>620122</v>
      </c>
      <c r="Z20585" s="31">
        <v>43973</v>
      </c>
      <c r="AA20585">
        <v>0</v>
      </c>
    </row>
    <row r="20586" spans="25:27">
      <c r="Y20586">
        <v>620122</v>
      </c>
      <c r="Z20586" s="31">
        <v>43974</v>
      </c>
      <c r="AA20586">
        <v>0</v>
      </c>
    </row>
    <row r="20587" spans="25:27">
      <c r="Y20587">
        <v>620122</v>
      </c>
      <c r="Z20587" s="31">
        <v>43975</v>
      </c>
      <c r="AA20587">
        <v>0</v>
      </c>
    </row>
    <row r="20588" spans="25:27">
      <c r="Y20588">
        <v>620122</v>
      </c>
      <c r="Z20588" s="31">
        <v>43976</v>
      </c>
      <c r="AA20588">
        <v>0</v>
      </c>
    </row>
    <row r="20589" spans="25:27">
      <c r="Y20589">
        <v>620122</v>
      </c>
      <c r="Z20589" s="31">
        <v>43977</v>
      </c>
      <c r="AA20589">
        <v>0</v>
      </c>
    </row>
    <row r="20590" spans="25:27">
      <c r="Y20590">
        <v>620122</v>
      </c>
      <c r="Z20590" s="31">
        <v>43978</v>
      </c>
      <c r="AA20590">
        <v>0</v>
      </c>
    </row>
    <row r="20591" spans="25:27">
      <c r="Y20591">
        <v>620122</v>
      </c>
      <c r="Z20591" s="31">
        <v>43979</v>
      </c>
      <c r="AA20591">
        <v>0</v>
      </c>
    </row>
    <row r="20592" spans="25:27">
      <c r="Y20592">
        <v>620122</v>
      </c>
      <c r="Z20592" s="31">
        <v>43980</v>
      </c>
      <c r="AA20592">
        <v>0</v>
      </c>
    </row>
    <row r="20593" spans="25:27">
      <c r="Y20593">
        <v>620122</v>
      </c>
      <c r="Z20593" s="31">
        <v>43981</v>
      </c>
      <c r="AA20593">
        <v>0</v>
      </c>
    </row>
    <row r="20594" spans="25:27">
      <c r="Y20594">
        <v>620122</v>
      </c>
      <c r="Z20594" s="31">
        <v>43982</v>
      </c>
      <c r="AA20594">
        <v>0</v>
      </c>
    </row>
    <row r="20595" spans="25:27">
      <c r="Y20595">
        <v>620122</v>
      </c>
      <c r="Z20595" s="31">
        <v>43983</v>
      </c>
      <c r="AA20595">
        <v>0</v>
      </c>
    </row>
    <row r="20596" spans="25:27">
      <c r="Y20596">
        <v>620122</v>
      </c>
      <c r="Z20596" s="31">
        <v>43984</v>
      </c>
      <c r="AA20596">
        <v>0</v>
      </c>
    </row>
    <row r="20597" spans="25:27">
      <c r="Y20597">
        <v>620122</v>
      </c>
      <c r="Z20597" s="31">
        <v>43985</v>
      </c>
      <c r="AA20597">
        <v>0</v>
      </c>
    </row>
    <row r="20598" spans="25:27">
      <c r="Y20598">
        <v>620122</v>
      </c>
      <c r="Z20598" s="31">
        <v>43986</v>
      </c>
      <c r="AA20598">
        <v>0</v>
      </c>
    </row>
    <row r="20599" spans="25:27">
      <c r="Y20599">
        <v>620122</v>
      </c>
      <c r="Z20599" s="31">
        <v>43987</v>
      </c>
      <c r="AA20599">
        <v>0</v>
      </c>
    </row>
    <row r="20600" spans="25:27">
      <c r="Y20600">
        <v>620122</v>
      </c>
      <c r="Z20600" s="31">
        <v>43988</v>
      </c>
      <c r="AA20600">
        <v>0</v>
      </c>
    </row>
    <row r="20601" spans="25:27">
      <c r="Y20601">
        <v>620122</v>
      </c>
      <c r="Z20601" s="31">
        <v>43989</v>
      </c>
      <c r="AA20601">
        <v>0</v>
      </c>
    </row>
    <row r="20602" spans="25:27">
      <c r="Y20602">
        <v>620122</v>
      </c>
      <c r="Z20602" s="31">
        <v>43990</v>
      </c>
      <c r="AA20602">
        <v>0</v>
      </c>
    </row>
    <row r="20603" spans="25:27">
      <c r="Y20603">
        <v>620122</v>
      </c>
      <c r="Z20603" s="31">
        <v>43991</v>
      </c>
      <c r="AA20603">
        <v>0</v>
      </c>
    </row>
    <row r="20604" spans="25:27">
      <c r="Y20604">
        <v>620122</v>
      </c>
      <c r="Z20604" s="31">
        <v>43992</v>
      </c>
      <c r="AA20604">
        <v>0</v>
      </c>
    </row>
    <row r="20605" spans="25:27">
      <c r="Y20605">
        <v>620122</v>
      </c>
      <c r="Z20605" s="31">
        <v>43993</v>
      </c>
      <c r="AA20605">
        <v>0</v>
      </c>
    </row>
    <row r="20606" spans="25:27">
      <c r="Y20606">
        <v>620122</v>
      </c>
      <c r="Z20606" s="31">
        <v>43994</v>
      </c>
      <c r="AA20606">
        <v>0</v>
      </c>
    </row>
    <row r="20607" spans="25:27">
      <c r="Y20607">
        <v>620122</v>
      </c>
      <c r="Z20607" s="31">
        <v>43995</v>
      </c>
      <c r="AA20607">
        <v>0</v>
      </c>
    </row>
    <row r="20608" spans="25:27">
      <c r="Y20608">
        <v>620122</v>
      </c>
      <c r="Z20608" s="31">
        <v>43996</v>
      </c>
      <c r="AA20608">
        <v>0</v>
      </c>
    </row>
    <row r="20609" spans="25:27">
      <c r="Y20609">
        <v>620122</v>
      </c>
      <c r="Z20609" s="31">
        <v>43997</v>
      </c>
      <c r="AA20609">
        <v>0</v>
      </c>
    </row>
    <row r="20610" spans="25:27">
      <c r="Y20610">
        <v>620122</v>
      </c>
      <c r="Z20610" s="31">
        <v>43998</v>
      </c>
      <c r="AA20610">
        <v>0</v>
      </c>
    </row>
    <row r="20611" spans="25:27">
      <c r="Y20611">
        <v>620122</v>
      </c>
      <c r="Z20611" s="31">
        <v>43999</v>
      </c>
      <c r="AA20611">
        <v>0</v>
      </c>
    </row>
    <row r="20612" spans="25:27">
      <c r="Y20612">
        <v>620122</v>
      </c>
      <c r="Z20612" s="31">
        <v>44000</v>
      </c>
      <c r="AA20612">
        <v>0</v>
      </c>
    </row>
    <row r="20613" spans="25:27">
      <c r="Y20613">
        <v>620122</v>
      </c>
      <c r="Z20613" s="31">
        <v>44001</v>
      </c>
      <c r="AA20613">
        <v>9</v>
      </c>
    </row>
    <row r="20614" spans="25:27">
      <c r="Y20614">
        <v>620122</v>
      </c>
      <c r="Z20614" s="31">
        <v>44002</v>
      </c>
      <c r="AA20614">
        <v>0</v>
      </c>
    </row>
    <row r="20615" spans="25:27">
      <c r="Y20615">
        <v>620122</v>
      </c>
      <c r="Z20615" s="31">
        <v>44003</v>
      </c>
      <c r="AA20615">
        <v>0</v>
      </c>
    </row>
    <row r="20616" spans="25:27">
      <c r="Y20616">
        <v>620122</v>
      </c>
      <c r="Z20616" s="31">
        <v>44004</v>
      </c>
      <c r="AA20616">
        <v>0</v>
      </c>
    </row>
    <row r="20617" spans="25:27">
      <c r="Y20617">
        <v>620122</v>
      </c>
      <c r="Z20617" s="31">
        <v>44005</v>
      </c>
      <c r="AA20617">
        <v>0</v>
      </c>
    </row>
    <row r="20618" spans="25:27">
      <c r="Y20618">
        <v>620122</v>
      </c>
      <c r="Z20618" s="31">
        <v>44006</v>
      </c>
      <c r="AA20618">
        <v>0</v>
      </c>
    </row>
    <row r="20619" spans="25:27">
      <c r="Y20619">
        <v>620122</v>
      </c>
      <c r="Z20619" s="31">
        <v>44007</v>
      </c>
      <c r="AA20619">
        <v>0</v>
      </c>
    </row>
    <row r="20620" spans="25:27">
      <c r="Y20620">
        <v>620122</v>
      </c>
      <c r="Z20620" s="31">
        <v>44008</v>
      </c>
      <c r="AA20620">
        <v>0</v>
      </c>
    </row>
    <row r="20621" spans="25:27">
      <c r="Y20621">
        <v>620122</v>
      </c>
      <c r="Z20621" s="31">
        <v>44009</v>
      </c>
      <c r="AA20621">
        <v>0</v>
      </c>
    </row>
    <row r="20622" spans="25:27">
      <c r="Y20622">
        <v>620122</v>
      </c>
      <c r="Z20622" s="31">
        <v>44010</v>
      </c>
      <c r="AA20622">
        <v>0</v>
      </c>
    </row>
    <row r="20623" spans="25:27">
      <c r="Y20623">
        <v>620122</v>
      </c>
      <c r="Z20623" s="31">
        <v>44011</v>
      </c>
      <c r="AA20623">
        <v>0</v>
      </c>
    </row>
    <row r="20624" spans="25:27">
      <c r="Y20624">
        <v>620122</v>
      </c>
      <c r="Z20624" s="31">
        <v>44012</v>
      </c>
      <c r="AA20624">
        <v>0</v>
      </c>
    </row>
    <row r="20625" spans="25:27">
      <c r="Y20625">
        <v>620122</v>
      </c>
      <c r="Z20625" s="31">
        <v>44013</v>
      </c>
      <c r="AA20625">
        <v>0</v>
      </c>
    </row>
    <row r="20626" spans="25:27">
      <c r="Y20626">
        <v>620122</v>
      </c>
      <c r="Z20626" s="31">
        <v>44014</v>
      </c>
      <c r="AA20626">
        <v>0</v>
      </c>
    </row>
    <row r="20627" spans="25:27">
      <c r="Y20627">
        <v>620122</v>
      </c>
      <c r="Z20627" s="31">
        <v>44015</v>
      </c>
      <c r="AA20627">
        <v>0</v>
      </c>
    </row>
    <row r="20628" spans="25:27">
      <c r="Y20628">
        <v>620122</v>
      </c>
      <c r="Z20628" s="31">
        <v>44016</v>
      </c>
      <c r="AA20628">
        <v>0</v>
      </c>
    </row>
    <row r="20629" spans="25:27">
      <c r="Y20629">
        <v>620122</v>
      </c>
      <c r="Z20629" s="31">
        <v>44017</v>
      </c>
      <c r="AA20629">
        <v>0</v>
      </c>
    </row>
    <row r="20630" spans="25:27">
      <c r="Y20630">
        <v>620122</v>
      </c>
      <c r="Z20630" s="31">
        <v>44018</v>
      </c>
      <c r="AA20630">
        <v>0</v>
      </c>
    </row>
    <row r="20631" spans="25:27">
      <c r="Y20631">
        <v>620122</v>
      </c>
      <c r="Z20631" s="31">
        <v>44019</v>
      </c>
      <c r="AA20631">
        <v>0</v>
      </c>
    </row>
    <row r="20632" spans="25:27">
      <c r="Y20632">
        <v>620122</v>
      </c>
      <c r="Z20632" s="31">
        <v>44020</v>
      </c>
      <c r="AA20632">
        <v>0</v>
      </c>
    </row>
    <row r="20633" spans="25:27">
      <c r="Y20633">
        <v>620122</v>
      </c>
      <c r="Z20633" s="31">
        <v>44021</v>
      </c>
      <c r="AA20633">
        <v>0</v>
      </c>
    </row>
    <row r="20634" spans="25:27">
      <c r="Y20634">
        <v>620122</v>
      </c>
      <c r="Z20634" s="31">
        <v>44022</v>
      </c>
      <c r="AA20634">
        <v>0</v>
      </c>
    </row>
    <row r="20635" spans="25:27">
      <c r="Y20635">
        <v>620122</v>
      </c>
      <c r="Z20635" s="31">
        <v>44023</v>
      </c>
      <c r="AA20635">
        <v>0</v>
      </c>
    </row>
    <row r="20636" spans="25:27">
      <c r="Y20636">
        <v>620122</v>
      </c>
      <c r="Z20636" s="31">
        <v>44024</v>
      </c>
      <c r="AA20636">
        <v>0</v>
      </c>
    </row>
    <row r="20637" spans="25:27">
      <c r="Y20637">
        <v>620122</v>
      </c>
      <c r="Z20637" s="31">
        <v>44025</v>
      </c>
      <c r="AA20637">
        <v>0</v>
      </c>
    </row>
    <row r="20638" spans="25:27">
      <c r="Y20638">
        <v>620122</v>
      </c>
      <c r="Z20638" s="31">
        <v>44026</v>
      </c>
      <c r="AA20638">
        <v>0</v>
      </c>
    </row>
    <row r="20639" spans="25:27">
      <c r="Y20639">
        <v>620122</v>
      </c>
      <c r="Z20639" s="31">
        <v>44027</v>
      </c>
      <c r="AA20639">
        <v>0</v>
      </c>
    </row>
    <row r="20640" spans="25:27">
      <c r="Y20640">
        <v>620122</v>
      </c>
      <c r="Z20640" s="31">
        <v>44028</v>
      </c>
      <c r="AA20640">
        <v>0</v>
      </c>
    </row>
    <row r="20641" spans="25:27">
      <c r="Y20641">
        <v>620122</v>
      </c>
      <c r="Z20641" s="31">
        <v>44029</v>
      </c>
      <c r="AA20641">
        <v>0</v>
      </c>
    </row>
    <row r="20642" spans="25:27">
      <c r="Y20642">
        <v>620122</v>
      </c>
      <c r="Z20642" s="31">
        <v>44030</v>
      </c>
      <c r="AA20642">
        <v>0</v>
      </c>
    </row>
    <row r="20643" spans="25:27">
      <c r="Y20643">
        <v>620122</v>
      </c>
      <c r="Z20643" s="31">
        <v>44031</v>
      </c>
      <c r="AA20643">
        <v>0</v>
      </c>
    </row>
    <row r="20644" spans="25:27">
      <c r="Y20644">
        <v>620122</v>
      </c>
      <c r="Z20644" s="31">
        <v>44032</v>
      </c>
      <c r="AA20644">
        <v>0</v>
      </c>
    </row>
    <row r="20645" spans="25:27">
      <c r="Y20645">
        <v>620122</v>
      </c>
      <c r="Z20645" s="31">
        <v>44033</v>
      </c>
      <c r="AA20645">
        <v>0</v>
      </c>
    </row>
    <row r="20646" spans="25:27">
      <c r="Y20646">
        <v>620122</v>
      </c>
      <c r="Z20646" s="31">
        <v>44034</v>
      </c>
      <c r="AA20646">
        <v>0</v>
      </c>
    </row>
    <row r="20647" spans="25:27">
      <c r="Y20647">
        <v>620122</v>
      </c>
      <c r="Z20647" s="31">
        <v>44035</v>
      </c>
      <c r="AA20647">
        <v>0</v>
      </c>
    </row>
    <row r="20648" spans="25:27">
      <c r="Y20648">
        <v>620122</v>
      </c>
      <c r="Z20648" s="31">
        <v>44036</v>
      </c>
      <c r="AA20648">
        <v>0</v>
      </c>
    </row>
    <row r="20649" spans="25:27">
      <c r="Y20649">
        <v>620122</v>
      </c>
      <c r="Z20649" s="31">
        <v>44037</v>
      </c>
      <c r="AA20649">
        <v>0</v>
      </c>
    </row>
    <row r="20650" spans="25:27">
      <c r="Y20650">
        <v>620122</v>
      </c>
      <c r="Z20650" s="31">
        <v>44038</v>
      </c>
      <c r="AA20650">
        <v>0</v>
      </c>
    </row>
    <row r="20651" spans="25:27">
      <c r="Y20651">
        <v>620122</v>
      </c>
      <c r="Z20651" s="31">
        <v>44039</v>
      </c>
      <c r="AA20651">
        <v>0</v>
      </c>
    </row>
    <row r="20652" spans="25:27">
      <c r="Y20652">
        <v>620122</v>
      </c>
      <c r="Z20652" s="31">
        <v>44040</v>
      </c>
      <c r="AA20652">
        <v>0</v>
      </c>
    </row>
    <row r="20653" spans="25:27">
      <c r="Y20653">
        <v>620122</v>
      </c>
      <c r="Z20653" s="31">
        <v>44041</v>
      </c>
      <c r="AA20653">
        <v>0</v>
      </c>
    </row>
    <row r="20654" spans="25:27">
      <c r="Y20654">
        <v>620122</v>
      </c>
      <c r="Z20654" s="31">
        <v>44042</v>
      </c>
      <c r="AA20654">
        <v>0</v>
      </c>
    </row>
    <row r="20655" spans="25:27">
      <c r="Y20655">
        <v>620122</v>
      </c>
      <c r="Z20655" s="31">
        <v>44043</v>
      </c>
      <c r="AA20655">
        <v>0</v>
      </c>
    </row>
    <row r="20656" spans="25:27">
      <c r="Y20656">
        <v>620122</v>
      </c>
      <c r="Z20656" s="31">
        <v>44044</v>
      </c>
      <c r="AA20656">
        <v>0</v>
      </c>
    </row>
    <row r="20657" spans="25:27">
      <c r="Y20657">
        <v>620122</v>
      </c>
      <c r="Z20657" s="31">
        <v>44045</v>
      </c>
      <c r="AA20657">
        <v>0</v>
      </c>
    </row>
    <row r="20658" spans="25:27">
      <c r="Y20658">
        <v>620122</v>
      </c>
      <c r="Z20658" s="31">
        <v>44046</v>
      </c>
      <c r="AA20658">
        <v>0</v>
      </c>
    </row>
    <row r="20659" spans="25:27">
      <c r="Y20659">
        <v>620122</v>
      </c>
      <c r="Z20659" s="31">
        <v>44047</v>
      </c>
      <c r="AA20659">
        <v>0</v>
      </c>
    </row>
    <row r="20660" spans="25:27">
      <c r="Y20660">
        <v>620122</v>
      </c>
      <c r="Z20660" s="31">
        <v>44048</v>
      </c>
      <c r="AA20660">
        <v>0</v>
      </c>
    </row>
    <row r="20661" spans="25:27">
      <c r="Y20661">
        <v>620122</v>
      </c>
      <c r="Z20661" s="31">
        <v>44049</v>
      </c>
      <c r="AA20661">
        <v>0</v>
      </c>
    </row>
    <row r="20662" spans="25:27">
      <c r="Y20662">
        <v>620122</v>
      </c>
      <c r="Z20662" s="31">
        <v>44050</v>
      </c>
      <c r="AA20662">
        <v>0</v>
      </c>
    </row>
    <row r="20663" spans="25:27">
      <c r="Y20663">
        <v>620122</v>
      </c>
      <c r="Z20663" s="31">
        <v>44051</v>
      </c>
      <c r="AA20663">
        <v>0</v>
      </c>
    </row>
    <row r="20664" spans="25:27">
      <c r="Y20664">
        <v>620122</v>
      </c>
      <c r="Z20664" s="31">
        <v>44052</v>
      </c>
      <c r="AA20664">
        <v>0</v>
      </c>
    </row>
    <row r="20665" spans="25:27">
      <c r="Y20665">
        <v>620122</v>
      </c>
      <c r="Z20665" s="31">
        <v>44053</v>
      </c>
      <c r="AA20665">
        <v>0</v>
      </c>
    </row>
    <row r="20666" spans="25:27">
      <c r="Y20666">
        <v>620122</v>
      </c>
      <c r="Z20666" s="31">
        <v>44054</v>
      </c>
      <c r="AA20666">
        <v>0</v>
      </c>
    </row>
    <row r="20667" spans="25:27">
      <c r="Y20667">
        <v>620122</v>
      </c>
      <c r="Z20667" s="31">
        <v>44055</v>
      </c>
      <c r="AA20667">
        <v>0</v>
      </c>
    </row>
    <row r="20668" spans="25:27">
      <c r="Y20668">
        <v>620122</v>
      </c>
      <c r="Z20668" s="31">
        <v>44056</v>
      </c>
      <c r="AA20668">
        <v>0</v>
      </c>
    </row>
    <row r="20669" spans="25:27">
      <c r="Y20669">
        <v>620122</v>
      </c>
      <c r="Z20669" s="31">
        <v>44057</v>
      </c>
      <c r="AA20669">
        <v>0</v>
      </c>
    </row>
    <row r="20670" spans="25:27">
      <c r="Y20670">
        <v>620122</v>
      </c>
      <c r="Z20670" s="31">
        <v>44058</v>
      </c>
      <c r="AA20670">
        <v>0</v>
      </c>
    </row>
    <row r="20671" spans="25:27">
      <c r="Y20671">
        <v>620122</v>
      </c>
      <c r="Z20671" s="31">
        <v>44059</v>
      </c>
      <c r="AA20671">
        <v>0</v>
      </c>
    </row>
    <row r="20672" spans="25:27">
      <c r="Y20672">
        <v>620122</v>
      </c>
      <c r="Z20672" s="31">
        <v>44060</v>
      </c>
      <c r="AA20672">
        <v>0</v>
      </c>
    </row>
    <row r="20673" spans="25:27">
      <c r="Y20673">
        <v>620122</v>
      </c>
      <c r="Z20673" s="31">
        <v>44061</v>
      </c>
      <c r="AA20673">
        <v>0</v>
      </c>
    </row>
    <row r="20674" spans="25:27">
      <c r="Y20674">
        <v>620122</v>
      </c>
      <c r="Z20674" s="31">
        <v>44062</v>
      </c>
      <c r="AA20674">
        <v>0</v>
      </c>
    </row>
    <row r="20675" spans="25:27">
      <c r="Y20675">
        <v>620122</v>
      </c>
      <c r="Z20675" s="31">
        <v>44063</v>
      </c>
      <c r="AA20675">
        <v>0</v>
      </c>
    </row>
    <row r="20676" spans="25:27">
      <c r="Y20676">
        <v>620122</v>
      </c>
      <c r="Z20676" s="31">
        <v>44064</v>
      </c>
      <c r="AA20676">
        <v>0</v>
      </c>
    </row>
    <row r="20677" spans="25:27">
      <c r="Y20677">
        <v>620122</v>
      </c>
      <c r="Z20677" s="31">
        <v>44065</v>
      </c>
      <c r="AA20677">
        <v>0</v>
      </c>
    </row>
    <row r="20678" spans="25:27">
      <c r="Y20678">
        <v>620122</v>
      </c>
      <c r="Z20678" s="31">
        <v>44066</v>
      </c>
      <c r="AA20678">
        <v>0</v>
      </c>
    </row>
    <row r="20679" spans="25:27">
      <c r="Y20679">
        <v>620122</v>
      </c>
      <c r="Z20679" s="31">
        <v>44067</v>
      </c>
      <c r="AA20679">
        <v>0</v>
      </c>
    </row>
    <row r="20680" spans="25:27">
      <c r="Y20680">
        <v>620122</v>
      </c>
      <c r="Z20680" s="31">
        <v>44068</v>
      </c>
      <c r="AA20680">
        <v>0</v>
      </c>
    </row>
    <row r="20681" spans="25:27">
      <c r="Y20681">
        <v>620122</v>
      </c>
      <c r="Z20681" s="31">
        <v>44069</v>
      </c>
      <c r="AA20681">
        <v>0</v>
      </c>
    </row>
    <row r="20682" spans="25:27">
      <c r="Y20682">
        <v>620122</v>
      </c>
      <c r="Z20682" s="31">
        <v>44070</v>
      </c>
      <c r="AA20682">
        <v>0</v>
      </c>
    </row>
    <row r="20683" spans="25:27">
      <c r="Y20683">
        <v>620122</v>
      </c>
      <c r="Z20683" s="31">
        <v>44071</v>
      </c>
      <c r="AA20683">
        <v>0</v>
      </c>
    </row>
    <row r="20684" spans="25:27">
      <c r="Y20684">
        <v>620122</v>
      </c>
      <c r="Z20684" s="31">
        <v>44072</v>
      </c>
      <c r="AA20684">
        <v>0</v>
      </c>
    </row>
    <row r="20685" spans="25:27">
      <c r="Y20685">
        <v>620122</v>
      </c>
      <c r="Z20685" s="31">
        <v>44073</v>
      </c>
      <c r="AA20685">
        <v>0</v>
      </c>
    </row>
    <row r="20686" spans="25:27">
      <c r="Y20686">
        <v>620122</v>
      </c>
      <c r="Z20686" s="31">
        <v>44074</v>
      </c>
      <c r="AA20686">
        <v>0</v>
      </c>
    </row>
    <row r="20687" spans="25:27">
      <c r="Y20687">
        <v>620122</v>
      </c>
      <c r="Z20687" s="31">
        <v>44075</v>
      </c>
      <c r="AA20687">
        <v>0</v>
      </c>
    </row>
    <row r="20688" spans="25:27">
      <c r="Y20688">
        <v>620122</v>
      </c>
      <c r="Z20688" s="31">
        <v>44076</v>
      </c>
      <c r="AA20688">
        <v>0</v>
      </c>
    </row>
    <row r="20689" spans="25:27">
      <c r="Y20689">
        <v>620122</v>
      </c>
      <c r="Z20689" s="31">
        <v>44077</v>
      </c>
      <c r="AA20689">
        <v>0</v>
      </c>
    </row>
    <row r="20690" spans="25:27">
      <c r="Y20690">
        <v>620122</v>
      </c>
      <c r="Z20690" s="31">
        <v>44078</v>
      </c>
      <c r="AA20690">
        <v>0</v>
      </c>
    </row>
    <row r="20691" spans="25:27">
      <c r="Y20691">
        <v>620122</v>
      </c>
      <c r="Z20691" s="31">
        <v>44079</v>
      </c>
      <c r="AA20691">
        <v>0</v>
      </c>
    </row>
    <row r="20692" spans="25:27">
      <c r="Y20692">
        <v>620122</v>
      </c>
      <c r="Z20692" s="31">
        <v>44080</v>
      </c>
      <c r="AA20692">
        <v>0</v>
      </c>
    </row>
    <row r="20693" spans="25:27">
      <c r="Y20693">
        <v>620122</v>
      </c>
      <c r="Z20693" s="31">
        <v>44081</v>
      </c>
      <c r="AA20693">
        <v>0</v>
      </c>
    </row>
    <row r="20694" spans="25:27">
      <c r="Y20694">
        <v>620122</v>
      </c>
      <c r="Z20694" s="31">
        <v>44082</v>
      </c>
      <c r="AA20694">
        <v>0</v>
      </c>
    </row>
    <row r="20695" spans="25:27">
      <c r="Y20695">
        <v>620122</v>
      </c>
      <c r="Z20695" s="31">
        <v>44083</v>
      </c>
      <c r="AA20695">
        <v>0</v>
      </c>
    </row>
    <row r="20696" spans="25:27">
      <c r="Y20696">
        <v>620122</v>
      </c>
      <c r="Z20696" s="31">
        <v>44084</v>
      </c>
      <c r="AA20696">
        <v>0</v>
      </c>
    </row>
    <row r="20697" spans="25:27">
      <c r="Y20697">
        <v>620122</v>
      </c>
      <c r="Z20697" s="31">
        <v>44085</v>
      </c>
      <c r="AA20697">
        <v>0</v>
      </c>
    </row>
    <row r="20698" spans="25:27">
      <c r="Y20698">
        <v>620122</v>
      </c>
      <c r="Z20698" s="31">
        <v>44086</v>
      </c>
      <c r="AA20698">
        <v>0</v>
      </c>
    </row>
    <row r="20699" spans="25:27">
      <c r="Y20699">
        <v>620122</v>
      </c>
      <c r="Z20699" s="31">
        <v>44087</v>
      </c>
      <c r="AA20699">
        <v>0</v>
      </c>
    </row>
    <row r="20700" spans="25:27">
      <c r="Y20700">
        <v>620122</v>
      </c>
      <c r="Z20700" s="31">
        <v>44088</v>
      </c>
      <c r="AA20700">
        <v>0</v>
      </c>
    </row>
    <row r="20701" spans="25:27">
      <c r="Y20701">
        <v>620122</v>
      </c>
      <c r="Z20701" s="31">
        <v>44089</v>
      </c>
      <c r="AA20701">
        <v>0</v>
      </c>
    </row>
    <row r="20702" spans="25:27">
      <c r="Y20702">
        <v>620122</v>
      </c>
      <c r="Z20702" s="31">
        <v>44090</v>
      </c>
      <c r="AA20702">
        <v>0</v>
      </c>
    </row>
    <row r="20703" spans="25:27">
      <c r="Y20703">
        <v>620122</v>
      </c>
      <c r="Z20703" s="31">
        <v>44091</v>
      </c>
      <c r="AA20703">
        <v>0</v>
      </c>
    </row>
    <row r="20704" spans="25:27">
      <c r="Y20704">
        <v>620122</v>
      </c>
      <c r="Z20704" s="31">
        <v>44092</v>
      </c>
      <c r="AA20704">
        <v>0</v>
      </c>
    </row>
    <row r="20705" spans="25:27">
      <c r="Y20705">
        <v>620122</v>
      </c>
      <c r="Z20705" s="31">
        <v>44093</v>
      </c>
      <c r="AA20705">
        <v>0</v>
      </c>
    </row>
    <row r="20706" spans="25:27">
      <c r="Y20706">
        <v>620122</v>
      </c>
      <c r="Z20706" s="31">
        <v>44094</v>
      </c>
      <c r="AA20706">
        <v>0</v>
      </c>
    </row>
    <row r="20707" spans="25:27">
      <c r="Y20707">
        <v>620122</v>
      </c>
      <c r="Z20707" s="31">
        <v>44095</v>
      </c>
      <c r="AA20707">
        <v>0</v>
      </c>
    </row>
    <row r="20708" spans="25:27">
      <c r="Y20708">
        <v>620122</v>
      </c>
      <c r="Z20708" s="31">
        <v>44096</v>
      </c>
      <c r="AA20708">
        <v>0</v>
      </c>
    </row>
    <row r="20709" spans="25:27">
      <c r="Y20709">
        <v>620122</v>
      </c>
      <c r="Z20709" s="31">
        <v>44097</v>
      </c>
      <c r="AA20709">
        <v>0</v>
      </c>
    </row>
    <row r="20710" spans="25:27">
      <c r="Y20710">
        <v>620122</v>
      </c>
      <c r="Z20710" s="31">
        <v>44098</v>
      </c>
      <c r="AA20710">
        <v>0</v>
      </c>
    </row>
    <row r="20711" spans="25:27">
      <c r="Y20711">
        <v>620122</v>
      </c>
      <c r="Z20711" s="31">
        <v>44099</v>
      </c>
      <c r="AA20711">
        <v>0</v>
      </c>
    </row>
    <row r="20712" spans="25:27">
      <c r="Y20712">
        <v>620122</v>
      </c>
      <c r="Z20712" s="31">
        <v>44100</v>
      </c>
      <c r="AA20712">
        <v>0</v>
      </c>
    </row>
    <row r="20713" spans="25:27">
      <c r="Y20713">
        <v>620122</v>
      </c>
      <c r="Z20713" s="31">
        <v>44101</v>
      </c>
      <c r="AA20713">
        <v>0</v>
      </c>
    </row>
    <row r="20714" spans="25:27">
      <c r="Y20714">
        <v>620122</v>
      </c>
      <c r="Z20714" s="31">
        <v>44102</v>
      </c>
      <c r="AA20714">
        <v>0</v>
      </c>
    </row>
    <row r="20715" spans="25:27">
      <c r="Y20715">
        <v>620122</v>
      </c>
      <c r="Z20715" s="31">
        <v>44103</v>
      </c>
      <c r="AA20715">
        <v>0</v>
      </c>
    </row>
    <row r="20716" spans="25:27">
      <c r="Y20716">
        <v>620122</v>
      </c>
      <c r="Z20716" s="31">
        <v>44104</v>
      </c>
      <c r="AA20716">
        <v>0</v>
      </c>
    </row>
    <row r="20717" spans="25:27">
      <c r="Y20717">
        <v>620122</v>
      </c>
      <c r="Z20717" s="31">
        <v>44105</v>
      </c>
      <c r="AA20717">
        <v>0</v>
      </c>
    </row>
    <row r="20718" spans="25:27">
      <c r="Y20718">
        <v>620122</v>
      </c>
      <c r="Z20718" s="31">
        <v>44106</v>
      </c>
      <c r="AA20718">
        <v>0</v>
      </c>
    </row>
    <row r="20719" spans="25:27">
      <c r="Y20719">
        <v>620122</v>
      </c>
      <c r="Z20719" s="31">
        <v>44107</v>
      </c>
      <c r="AA20719">
        <v>17</v>
      </c>
    </row>
    <row r="20720" spans="25:27">
      <c r="Y20720">
        <v>620122</v>
      </c>
      <c r="Z20720" s="31">
        <v>44108</v>
      </c>
      <c r="AA20720">
        <v>5</v>
      </c>
    </row>
    <row r="20721" spans="25:27">
      <c r="Y20721">
        <v>620122</v>
      </c>
      <c r="Z20721" s="31">
        <v>44109</v>
      </c>
      <c r="AA20721">
        <v>15</v>
      </c>
    </row>
    <row r="20722" spans="25:27">
      <c r="Y20722">
        <v>620122</v>
      </c>
      <c r="Z20722" s="31">
        <v>44110</v>
      </c>
      <c r="AA20722">
        <v>7</v>
      </c>
    </row>
    <row r="20723" spans="25:27">
      <c r="Y20723">
        <v>620122</v>
      </c>
      <c r="Z20723" s="31">
        <v>44111</v>
      </c>
      <c r="AA20723">
        <v>0</v>
      </c>
    </row>
    <row r="20724" spans="25:27">
      <c r="Y20724">
        <v>620122</v>
      </c>
      <c r="Z20724" s="31">
        <v>44112</v>
      </c>
      <c r="AA20724">
        <v>0</v>
      </c>
    </row>
    <row r="20725" spans="25:27">
      <c r="Y20725">
        <v>620122</v>
      </c>
      <c r="Z20725" s="31">
        <v>44113</v>
      </c>
      <c r="AA20725">
        <v>0</v>
      </c>
    </row>
    <row r="20726" spans="25:27">
      <c r="Y20726">
        <v>620122</v>
      </c>
      <c r="Z20726" s="31">
        <v>44114</v>
      </c>
      <c r="AA20726">
        <v>17</v>
      </c>
    </row>
    <row r="20727" spans="25:27">
      <c r="Y20727">
        <v>620122</v>
      </c>
      <c r="Z20727" s="31">
        <v>44115</v>
      </c>
      <c r="AA20727">
        <v>18</v>
      </c>
    </row>
    <row r="20728" spans="25:27">
      <c r="Y20728">
        <v>620122</v>
      </c>
      <c r="Z20728" s="31">
        <v>44116</v>
      </c>
      <c r="AA20728">
        <v>18</v>
      </c>
    </row>
    <row r="20729" spans="25:27">
      <c r="Y20729">
        <v>620122</v>
      </c>
      <c r="Z20729" s="31">
        <v>44117</v>
      </c>
      <c r="AA20729">
        <v>16</v>
      </c>
    </row>
    <row r="20730" spans="25:27">
      <c r="Y20730">
        <v>620122</v>
      </c>
      <c r="Z20730" s="31">
        <v>44118</v>
      </c>
      <c r="AA20730">
        <v>16</v>
      </c>
    </row>
    <row r="20731" spans="25:27">
      <c r="Y20731">
        <v>620122</v>
      </c>
      <c r="Z20731" s="31">
        <v>44119</v>
      </c>
      <c r="AA20731">
        <v>0</v>
      </c>
    </row>
    <row r="20732" spans="25:27">
      <c r="Y20732">
        <v>620122</v>
      </c>
      <c r="Z20732" s="31">
        <v>44120</v>
      </c>
      <c r="AA20732">
        <v>0</v>
      </c>
    </row>
    <row r="20733" spans="25:27">
      <c r="Y20733">
        <v>620122</v>
      </c>
      <c r="Z20733" s="31">
        <v>44121</v>
      </c>
      <c r="AA20733">
        <v>18</v>
      </c>
    </row>
    <row r="20734" spans="25:27">
      <c r="Y20734">
        <v>620122</v>
      </c>
      <c r="Z20734" s="31">
        <v>44122</v>
      </c>
      <c r="AA20734">
        <v>22</v>
      </c>
    </row>
    <row r="20735" spans="25:27">
      <c r="Y20735">
        <v>620122</v>
      </c>
      <c r="Z20735" s="31">
        <v>44123</v>
      </c>
      <c r="AA20735">
        <v>10</v>
      </c>
    </row>
    <row r="20736" spans="25:27">
      <c r="Y20736">
        <v>620122</v>
      </c>
      <c r="Z20736" s="31">
        <v>44124</v>
      </c>
      <c r="AA20736">
        <v>0</v>
      </c>
    </row>
    <row r="20737" spans="25:27">
      <c r="Y20737">
        <v>620122</v>
      </c>
      <c r="Z20737" s="31">
        <v>44125</v>
      </c>
      <c r="AA20737">
        <v>19</v>
      </c>
    </row>
    <row r="20738" spans="25:27">
      <c r="Y20738">
        <v>620122</v>
      </c>
      <c r="Z20738" s="31">
        <v>44126</v>
      </c>
      <c r="AA20738">
        <v>18</v>
      </c>
    </row>
    <row r="20739" spans="25:27">
      <c r="Y20739">
        <v>620122</v>
      </c>
      <c r="Z20739" s="31">
        <v>44127</v>
      </c>
      <c r="AA20739">
        <v>20</v>
      </c>
    </row>
    <row r="20740" spans="25:27">
      <c r="Y20740">
        <v>620122</v>
      </c>
      <c r="Z20740" s="31">
        <v>44128</v>
      </c>
      <c r="AA20740">
        <v>20</v>
      </c>
    </row>
    <row r="20741" spans="25:27">
      <c r="Y20741">
        <v>620122</v>
      </c>
      <c r="Z20741" s="31">
        <v>44129</v>
      </c>
      <c r="AA20741">
        <v>20</v>
      </c>
    </row>
    <row r="20742" spans="25:27">
      <c r="Y20742">
        <v>620122</v>
      </c>
      <c r="Z20742" s="31">
        <v>44130</v>
      </c>
      <c r="AA20742">
        <v>11</v>
      </c>
    </row>
    <row r="20743" spans="25:27">
      <c r="Y20743">
        <v>620122</v>
      </c>
      <c r="Z20743" s="31">
        <v>44131</v>
      </c>
      <c r="AA20743">
        <v>13</v>
      </c>
    </row>
    <row r="20744" spans="25:27">
      <c r="Y20744">
        <v>620122</v>
      </c>
      <c r="Z20744" s="31">
        <v>44132</v>
      </c>
      <c r="AA20744">
        <v>18</v>
      </c>
    </row>
    <row r="20745" spans="25:27">
      <c r="Y20745">
        <v>620122</v>
      </c>
      <c r="Z20745" s="31">
        <v>44133</v>
      </c>
      <c r="AA20745">
        <v>19</v>
      </c>
    </row>
    <row r="20746" spans="25:27">
      <c r="Y20746">
        <v>620122</v>
      </c>
      <c r="Z20746" s="31">
        <v>44134</v>
      </c>
      <c r="AA20746">
        <v>0</v>
      </c>
    </row>
    <row r="20747" spans="25:27">
      <c r="Y20747">
        <v>620122</v>
      </c>
      <c r="Z20747" s="31">
        <v>44135</v>
      </c>
      <c r="AA20747">
        <v>0</v>
      </c>
    </row>
    <row r="20748" spans="25:27">
      <c r="Y20748">
        <v>620122</v>
      </c>
      <c r="Z20748" s="31">
        <v>44136</v>
      </c>
      <c r="AA20748">
        <v>17</v>
      </c>
    </row>
    <row r="20749" spans="25:27">
      <c r="Y20749">
        <v>620122</v>
      </c>
      <c r="Z20749" s="31">
        <v>44137</v>
      </c>
      <c r="AA20749">
        <v>0</v>
      </c>
    </row>
    <row r="20750" spans="25:27">
      <c r="Y20750">
        <v>620122</v>
      </c>
      <c r="Z20750" s="31">
        <v>44138</v>
      </c>
      <c r="AA20750">
        <v>0</v>
      </c>
    </row>
    <row r="20751" spans="25:27">
      <c r="Y20751">
        <v>620122</v>
      </c>
      <c r="Z20751" s="31">
        <v>44139</v>
      </c>
      <c r="AA20751">
        <v>0</v>
      </c>
    </row>
    <row r="20752" spans="25:27">
      <c r="Y20752">
        <v>620122</v>
      </c>
      <c r="Z20752" s="31">
        <v>44140</v>
      </c>
      <c r="AA20752">
        <v>13</v>
      </c>
    </row>
    <row r="20753" spans="25:27">
      <c r="Y20753">
        <v>620122</v>
      </c>
      <c r="Z20753" s="31">
        <v>44141</v>
      </c>
      <c r="AA20753">
        <v>24</v>
      </c>
    </row>
    <row r="20754" spans="25:27">
      <c r="Y20754">
        <v>620122</v>
      </c>
      <c r="Z20754" s="31">
        <v>44142</v>
      </c>
      <c r="AA20754">
        <v>12</v>
      </c>
    </row>
    <row r="20755" spans="25:27">
      <c r="Y20755">
        <v>620122</v>
      </c>
      <c r="Z20755" s="31">
        <v>44143</v>
      </c>
      <c r="AA20755">
        <v>3</v>
      </c>
    </row>
    <row r="20756" spans="25:27">
      <c r="Y20756">
        <v>620122</v>
      </c>
      <c r="Z20756" s="31">
        <v>44144</v>
      </c>
      <c r="AA20756">
        <v>9</v>
      </c>
    </row>
    <row r="20757" spans="25:27">
      <c r="Y20757">
        <v>620122</v>
      </c>
      <c r="Z20757" s="31">
        <v>44145</v>
      </c>
      <c r="AA20757">
        <v>13</v>
      </c>
    </row>
    <row r="20758" spans="25:27">
      <c r="Y20758">
        <v>620122</v>
      </c>
      <c r="Z20758" s="31">
        <v>44146</v>
      </c>
      <c r="AA20758">
        <v>14</v>
      </c>
    </row>
    <row r="20759" spans="25:27">
      <c r="Y20759">
        <v>620122</v>
      </c>
      <c r="Z20759" s="31">
        <v>44147</v>
      </c>
      <c r="AA20759">
        <v>0</v>
      </c>
    </row>
    <row r="20760" spans="25:27">
      <c r="Y20760">
        <v>620122</v>
      </c>
      <c r="Z20760" s="31">
        <v>44148</v>
      </c>
      <c r="AA20760">
        <v>0</v>
      </c>
    </row>
    <row r="20761" spans="25:27">
      <c r="Y20761">
        <v>620122</v>
      </c>
      <c r="Z20761" s="31">
        <v>44149</v>
      </c>
      <c r="AA20761">
        <v>0</v>
      </c>
    </row>
    <row r="20762" spans="25:27">
      <c r="Y20762">
        <v>620122</v>
      </c>
      <c r="Z20762" s="31">
        <v>44150</v>
      </c>
      <c r="AA20762">
        <v>0</v>
      </c>
    </row>
    <row r="20763" spans="25:27">
      <c r="Y20763">
        <v>620122</v>
      </c>
      <c r="Z20763" s="31">
        <v>44151</v>
      </c>
      <c r="AA20763">
        <v>16</v>
      </c>
    </row>
    <row r="20764" spans="25:27">
      <c r="Y20764">
        <v>620122</v>
      </c>
      <c r="Z20764" s="31">
        <v>44152</v>
      </c>
      <c r="AA20764">
        <v>20</v>
      </c>
    </row>
    <row r="20765" spans="25:27">
      <c r="Y20765">
        <v>620122</v>
      </c>
      <c r="Z20765" s="31">
        <v>44153</v>
      </c>
      <c r="AA20765">
        <v>18</v>
      </c>
    </row>
    <row r="20766" spans="25:27">
      <c r="Y20766">
        <v>620122</v>
      </c>
      <c r="Z20766" s="31">
        <v>44154</v>
      </c>
      <c r="AA20766">
        <v>11</v>
      </c>
    </row>
    <row r="20767" spans="25:27">
      <c r="Y20767">
        <v>620122</v>
      </c>
      <c r="Z20767" s="31">
        <v>44155</v>
      </c>
      <c r="AA20767">
        <v>7</v>
      </c>
    </row>
    <row r="20768" spans="25:27">
      <c r="Y20768">
        <v>620122</v>
      </c>
      <c r="Z20768" s="31">
        <v>44156</v>
      </c>
      <c r="AA20768">
        <v>24</v>
      </c>
    </row>
    <row r="20769" spans="25:27">
      <c r="Y20769">
        <v>620122</v>
      </c>
      <c r="Z20769" s="31">
        <v>44157</v>
      </c>
      <c r="AA20769">
        <v>13</v>
      </c>
    </row>
    <row r="20770" spans="25:27">
      <c r="Y20770">
        <v>620122</v>
      </c>
      <c r="Z20770" s="31">
        <v>44158</v>
      </c>
      <c r="AA20770">
        <v>20</v>
      </c>
    </row>
    <row r="20771" spans="25:27">
      <c r="Y20771">
        <v>620122</v>
      </c>
      <c r="Z20771" s="31">
        <v>44159</v>
      </c>
      <c r="AA20771">
        <v>0</v>
      </c>
    </row>
    <row r="20772" spans="25:27">
      <c r="Y20772">
        <v>620122</v>
      </c>
      <c r="Z20772" s="31">
        <v>44160</v>
      </c>
      <c r="AA20772">
        <v>18</v>
      </c>
    </row>
    <row r="20773" spans="25:27">
      <c r="Y20773">
        <v>620122</v>
      </c>
      <c r="Z20773" s="31">
        <v>44161</v>
      </c>
      <c r="AA20773">
        <v>14</v>
      </c>
    </row>
    <row r="20774" spans="25:27">
      <c r="Y20774">
        <v>620122</v>
      </c>
      <c r="Z20774" s="31">
        <v>44162</v>
      </c>
      <c r="AA20774">
        <v>1</v>
      </c>
    </row>
    <row r="20775" spans="25:27">
      <c r="Y20775">
        <v>620122</v>
      </c>
      <c r="Z20775" s="31">
        <v>44163</v>
      </c>
      <c r="AA20775">
        <v>12</v>
      </c>
    </row>
    <row r="20776" spans="25:27">
      <c r="Y20776">
        <v>620122</v>
      </c>
      <c r="Z20776" s="31">
        <v>44164</v>
      </c>
      <c r="AA20776">
        <v>1</v>
      </c>
    </row>
    <row r="20777" spans="25:27">
      <c r="Y20777">
        <v>620122</v>
      </c>
      <c r="Z20777" s="31">
        <v>44165</v>
      </c>
      <c r="AA20777">
        <v>1</v>
      </c>
    </row>
    <row r="20778" spans="25:27">
      <c r="Y20778">
        <v>620122</v>
      </c>
      <c r="Z20778" s="31">
        <v>44166</v>
      </c>
      <c r="AA20778">
        <v>0</v>
      </c>
    </row>
    <row r="20779" spans="25:27">
      <c r="Y20779">
        <v>620122</v>
      </c>
      <c r="Z20779" s="31">
        <v>44167</v>
      </c>
      <c r="AA20779">
        <v>0</v>
      </c>
    </row>
    <row r="20780" spans="25:27">
      <c r="Y20780">
        <v>620122</v>
      </c>
      <c r="Z20780" s="31">
        <v>44168</v>
      </c>
      <c r="AA20780">
        <v>0</v>
      </c>
    </row>
    <row r="20781" spans="25:27">
      <c r="Y20781">
        <v>620122</v>
      </c>
      <c r="Z20781" s="31">
        <v>44169</v>
      </c>
      <c r="AA20781">
        <v>17</v>
      </c>
    </row>
    <row r="20782" spans="25:27">
      <c r="Y20782">
        <v>620122</v>
      </c>
      <c r="Z20782" s="31">
        <v>44170</v>
      </c>
      <c r="AA20782">
        <v>19</v>
      </c>
    </row>
    <row r="20783" spans="25:27">
      <c r="Y20783">
        <v>620122</v>
      </c>
      <c r="Z20783" s="31">
        <v>44171</v>
      </c>
      <c r="AA20783">
        <v>2</v>
      </c>
    </row>
    <row r="20784" spans="25:27">
      <c r="Y20784">
        <v>620122</v>
      </c>
      <c r="Z20784" s="31">
        <v>44172</v>
      </c>
      <c r="AA20784">
        <v>12</v>
      </c>
    </row>
    <row r="20785" spans="25:27">
      <c r="Y20785">
        <v>620122</v>
      </c>
      <c r="Z20785" s="31">
        <v>44173</v>
      </c>
      <c r="AA20785">
        <v>7</v>
      </c>
    </row>
    <row r="20786" spans="25:27">
      <c r="Y20786">
        <v>620122</v>
      </c>
      <c r="Z20786" s="31">
        <v>44174</v>
      </c>
      <c r="AA20786">
        <v>14</v>
      </c>
    </row>
    <row r="20787" spans="25:27">
      <c r="Y20787">
        <v>620122</v>
      </c>
      <c r="Z20787" s="31">
        <v>44175</v>
      </c>
      <c r="AA20787">
        <v>19</v>
      </c>
    </row>
    <row r="20788" spans="25:27">
      <c r="Y20788">
        <v>620122</v>
      </c>
      <c r="Z20788" s="31">
        <v>44176</v>
      </c>
      <c r="AA20788">
        <v>10</v>
      </c>
    </row>
    <row r="20789" spans="25:27">
      <c r="Y20789">
        <v>620122</v>
      </c>
      <c r="Z20789" s="31">
        <v>44177</v>
      </c>
      <c r="AA20789">
        <v>13</v>
      </c>
    </row>
    <row r="20790" spans="25:27">
      <c r="Y20790">
        <v>620122</v>
      </c>
      <c r="Z20790" s="31">
        <v>44178</v>
      </c>
      <c r="AA20790">
        <v>13</v>
      </c>
    </row>
    <row r="20791" spans="25:27">
      <c r="Y20791">
        <v>620122</v>
      </c>
      <c r="Z20791" s="31">
        <v>44179</v>
      </c>
      <c r="AA20791">
        <v>23</v>
      </c>
    </row>
    <row r="20792" spans="25:27">
      <c r="Y20792">
        <v>620122</v>
      </c>
      <c r="Z20792" s="31">
        <v>44180</v>
      </c>
      <c r="AA20792">
        <v>12</v>
      </c>
    </row>
    <row r="20793" spans="25:27">
      <c r="Y20793">
        <v>620122</v>
      </c>
      <c r="Z20793" s="31">
        <v>44181</v>
      </c>
      <c r="AA20793">
        <v>11</v>
      </c>
    </row>
    <row r="20794" spans="25:27">
      <c r="Y20794">
        <v>620122</v>
      </c>
      <c r="Z20794" s="31">
        <v>44182</v>
      </c>
      <c r="AA20794">
        <v>23</v>
      </c>
    </row>
    <row r="20795" spans="25:27">
      <c r="Y20795">
        <v>620122</v>
      </c>
      <c r="Z20795" s="31">
        <v>44183</v>
      </c>
      <c r="AA20795">
        <v>15</v>
      </c>
    </row>
    <row r="20796" spans="25:27">
      <c r="Y20796">
        <v>620122</v>
      </c>
      <c r="Z20796" s="31">
        <v>44184</v>
      </c>
      <c r="AA20796">
        <v>15</v>
      </c>
    </row>
    <row r="20797" spans="25:27">
      <c r="Y20797">
        <v>620122</v>
      </c>
      <c r="Z20797" s="31">
        <v>44185</v>
      </c>
      <c r="AA20797">
        <v>8</v>
      </c>
    </row>
    <row r="20798" spans="25:27">
      <c r="Y20798">
        <v>620122</v>
      </c>
      <c r="Z20798" s="31">
        <v>44186</v>
      </c>
      <c r="AA20798">
        <v>19</v>
      </c>
    </row>
    <row r="20799" spans="25:27">
      <c r="Y20799">
        <v>620122</v>
      </c>
      <c r="Z20799" s="31">
        <v>44187</v>
      </c>
      <c r="AA20799">
        <v>16</v>
      </c>
    </row>
    <row r="20800" spans="25:27">
      <c r="Y20800">
        <v>620122</v>
      </c>
      <c r="Z20800" s="31">
        <v>44188</v>
      </c>
      <c r="AA20800">
        <v>16</v>
      </c>
    </row>
    <row r="20801" spans="25:27">
      <c r="Y20801">
        <v>620122</v>
      </c>
      <c r="Z20801" s="31">
        <v>44189</v>
      </c>
      <c r="AA20801">
        <v>0</v>
      </c>
    </row>
    <row r="20802" spans="25:27">
      <c r="Y20802">
        <v>620122</v>
      </c>
      <c r="Z20802" s="31">
        <v>44190</v>
      </c>
      <c r="AA20802">
        <v>0</v>
      </c>
    </row>
    <row r="20803" spans="25:27">
      <c r="Y20803">
        <v>620122</v>
      </c>
      <c r="Z20803" s="31">
        <v>44191</v>
      </c>
      <c r="AA20803">
        <v>15</v>
      </c>
    </row>
    <row r="20804" spans="25:27">
      <c r="Y20804">
        <v>620122</v>
      </c>
      <c r="Z20804" s="31">
        <v>44192</v>
      </c>
      <c r="AA20804">
        <v>13</v>
      </c>
    </row>
    <row r="20805" spans="25:27">
      <c r="Y20805">
        <v>620122</v>
      </c>
      <c r="Z20805" s="31">
        <v>44193</v>
      </c>
      <c r="AA20805">
        <v>7</v>
      </c>
    </row>
    <row r="20806" spans="25:27">
      <c r="Y20806">
        <v>620122</v>
      </c>
      <c r="Z20806" s="31">
        <v>44194</v>
      </c>
      <c r="AA20806">
        <v>15</v>
      </c>
    </row>
    <row r="20807" spans="25:27">
      <c r="Y20807">
        <v>620122</v>
      </c>
      <c r="Z20807" s="31">
        <v>44195</v>
      </c>
      <c r="AA20807">
        <v>16</v>
      </c>
    </row>
    <row r="20808" spans="25:27">
      <c r="Y20808">
        <v>620122</v>
      </c>
      <c r="Z20808" s="31">
        <v>44196</v>
      </c>
      <c r="AA20808">
        <v>15</v>
      </c>
    </row>
    <row r="20809" spans="25:27">
      <c r="Y20809">
        <v>620122</v>
      </c>
      <c r="Z20809" s="31">
        <v>44197</v>
      </c>
      <c r="AA20809">
        <v>0</v>
      </c>
    </row>
    <row r="20810" spans="25:27">
      <c r="Y20810">
        <v>620122</v>
      </c>
      <c r="Z20810" s="31">
        <v>44198</v>
      </c>
      <c r="AA20810">
        <v>5</v>
      </c>
    </row>
    <row r="20811" spans="25:27">
      <c r="Y20811">
        <v>620122</v>
      </c>
      <c r="Z20811" s="31">
        <v>44199</v>
      </c>
      <c r="AA20811">
        <v>16</v>
      </c>
    </row>
    <row r="20812" spans="25:27">
      <c r="Y20812">
        <v>620122</v>
      </c>
      <c r="Z20812" s="31">
        <v>44200</v>
      </c>
      <c r="AA20812">
        <v>22</v>
      </c>
    </row>
    <row r="20813" spans="25:27">
      <c r="Y20813">
        <v>620122</v>
      </c>
      <c r="Z20813" s="31">
        <v>44201</v>
      </c>
      <c r="AA20813">
        <v>0</v>
      </c>
    </row>
    <row r="20814" spans="25:27">
      <c r="Y20814">
        <v>620122</v>
      </c>
      <c r="Z20814" s="31">
        <v>44202</v>
      </c>
      <c r="AA20814">
        <v>20</v>
      </c>
    </row>
    <row r="20815" spans="25:27">
      <c r="Y20815">
        <v>620122</v>
      </c>
      <c r="Z20815" s="31">
        <v>44203</v>
      </c>
      <c r="AA20815">
        <v>6</v>
      </c>
    </row>
    <row r="20816" spans="25:27">
      <c r="Y20816">
        <v>620122</v>
      </c>
      <c r="Z20816" s="31">
        <v>44204</v>
      </c>
      <c r="AA20816">
        <v>19</v>
      </c>
    </row>
    <row r="20817" spans="25:27">
      <c r="Y20817">
        <v>620122</v>
      </c>
      <c r="Z20817" s="31">
        <v>44205</v>
      </c>
      <c r="AA20817">
        <v>9</v>
      </c>
    </row>
    <row r="20818" spans="25:27">
      <c r="Y20818">
        <v>620122</v>
      </c>
      <c r="Z20818" s="31">
        <v>44206</v>
      </c>
      <c r="AA20818">
        <v>16</v>
      </c>
    </row>
    <row r="20819" spans="25:27">
      <c r="Y20819">
        <v>620122</v>
      </c>
      <c r="Z20819" s="31">
        <v>44207</v>
      </c>
      <c r="AA20819">
        <v>12</v>
      </c>
    </row>
    <row r="20820" spans="25:27">
      <c r="Y20820">
        <v>620122</v>
      </c>
      <c r="Z20820" s="31">
        <v>44208</v>
      </c>
      <c r="AA20820">
        <v>18</v>
      </c>
    </row>
    <row r="20821" spans="25:27">
      <c r="Y20821">
        <v>620122</v>
      </c>
      <c r="Z20821" s="31">
        <v>44209</v>
      </c>
      <c r="AA20821">
        <v>12</v>
      </c>
    </row>
    <row r="20822" spans="25:27">
      <c r="Y20822">
        <v>620122</v>
      </c>
      <c r="Z20822" s="31">
        <v>44210</v>
      </c>
      <c r="AA20822">
        <v>20</v>
      </c>
    </row>
    <row r="20823" spans="25:27">
      <c r="Y20823">
        <v>620122</v>
      </c>
      <c r="Z20823" s="31">
        <v>44211</v>
      </c>
      <c r="AA20823">
        <v>12</v>
      </c>
    </row>
    <row r="20824" spans="25:27">
      <c r="Y20824">
        <v>620122</v>
      </c>
      <c r="Z20824" s="31">
        <v>44212</v>
      </c>
      <c r="AA20824">
        <v>12</v>
      </c>
    </row>
    <row r="20825" spans="25:27">
      <c r="Y20825">
        <v>620122</v>
      </c>
      <c r="Z20825" s="31">
        <v>44213</v>
      </c>
      <c r="AA20825">
        <v>10</v>
      </c>
    </row>
    <row r="20826" spans="25:27">
      <c r="Y20826">
        <v>620122</v>
      </c>
      <c r="Z20826" s="31">
        <v>44214</v>
      </c>
      <c r="AA20826">
        <v>13</v>
      </c>
    </row>
    <row r="20827" spans="25:27">
      <c r="Y20827">
        <v>620122</v>
      </c>
      <c r="Z20827" s="31">
        <v>44215</v>
      </c>
      <c r="AA20827">
        <v>0</v>
      </c>
    </row>
    <row r="20828" spans="25:27">
      <c r="Y20828">
        <v>620122</v>
      </c>
      <c r="Z20828" s="31">
        <v>44216</v>
      </c>
      <c r="AA20828">
        <v>0</v>
      </c>
    </row>
    <row r="20829" spans="25:27">
      <c r="Y20829">
        <v>620122</v>
      </c>
      <c r="Z20829" s="31">
        <v>44217</v>
      </c>
      <c r="AA20829">
        <v>12</v>
      </c>
    </row>
    <row r="20830" spans="25:27">
      <c r="Y20830">
        <v>620122</v>
      </c>
      <c r="Z20830" s="31">
        <v>44218</v>
      </c>
      <c r="AA20830">
        <v>0</v>
      </c>
    </row>
    <row r="20831" spans="25:27">
      <c r="Y20831">
        <v>620122</v>
      </c>
      <c r="Z20831" s="31">
        <v>44219</v>
      </c>
      <c r="AA20831">
        <v>0</v>
      </c>
    </row>
    <row r="20832" spans="25:27">
      <c r="Y20832">
        <v>620122</v>
      </c>
      <c r="Z20832" s="31">
        <v>44220</v>
      </c>
      <c r="AA20832">
        <v>0</v>
      </c>
    </row>
    <row r="20833" spans="25:27">
      <c r="Y20833">
        <v>620122</v>
      </c>
      <c r="Z20833" s="31">
        <v>44221</v>
      </c>
      <c r="AA20833">
        <v>21</v>
      </c>
    </row>
    <row r="20834" spans="25:27">
      <c r="Y20834">
        <v>620122</v>
      </c>
      <c r="Z20834" s="31">
        <v>44222</v>
      </c>
      <c r="AA20834">
        <v>3</v>
      </c>
    </row>
    <row r="20835" spans="25:27">
      <c r="Y20835">
        <v>620122</v>
      </c>
      <c r="Z20835" s="31">
        <v>44223</v>
      </c>
      <c r="AA20835">
        <v>6</v>
      </c>
    </row>
    <row r="20836" spans="25:27">
      <c r="Y20836">
        <v>620122</v>
      </c>
      <c r="Z20836" s="31">
        <v>44224</v>
      </c>
      <c r="AA20836">
        <v>24</v>
      </c>
    </row>
    <row r="20837" spans="25:27">
      <c r="Y20837">
        <v>620122</v>
      </c>
      <c r="Z20837" s="31">
        <v>44225</v>
      </c>
      <c r="AA20837">
        <v>1</v>
      </c>
    </row>
    <row r="20838" spans="25:27">
      <c r="Y20838">
        <v>620122</v>
      </c>
      <c r="Z20838" s="31">
        <v>44226</v>
      </c>
      <c r="AA20838">
        <v>13</v>
      </c>
    </row>
    <row r="20839" spans="25:27">
      <c r="Y20839">
        <v>620122</v>
      </c>
      <c r="Z20839" s="31">
        <v>44227</v>
      </c>
      <c r="AA20839">
        <v>17</v>
      </c>
    </row>
    <row r="20840" spans="25:27">
      <c r="Y20840">
        <v>620122</v>
      </c>
      <c r="Z20840" s="31">
        <v>44228</v>
      </c>
      <c r="AA20840">
        <v>18</v>
      </c>
    </row>
    <row r="20841" spans="25:27">
      <c r="Y20841">
        <v>620122</v>
      </c>
      <c r="Z20841" s="31">
        <v>44229</v>
      </c>
      <c r="AA20841">
        <v>5</v>
      </c>
    </row>
    <row r="20842" spans="25:27">
      <c r="Y20842">
        <v>620122</v>
      </c>
      <c r="Z20842" s="31">
        <v>44230</v>
      </c>
      <c r="AA20842">
        <v>19</v>
      </c>
    </row>
    <row r="20843" spans="25:27">
      <c r="Y20843">
        <v>620122</v>
      </c>
      <c r="Z20843" s="31">
        <v>44231</v>
      </c>
      <c r="AA20843">
        <v>8</v>
      </c>
    </row>
    <row r="20844" spans="25:27">
      <c r="Y20844">
        <v>620122</v>
      </c>
      <c r="Z20844" s="31">
        <v>44232</v>
      </c>
      <c r="AA20844">
        <v>0</v>
      </c>
    </row>
    <row r="20845" spans="25:27">
      <c r="Y20845">
        <v>620122</v>
      </c>
      <c r="Z20845" s="31">
        <v>44233</v>
      </c>
      <c r="AA20845">
        <v>8</v>
      </c>
    </row>
    <row r="20846" spans="25:27">
      <c r="Y20846">
        <v>620122</v>
      </c>
      <c r="Z20846" s="31">
        <v>44234</v>
      </c>
      <c r="AA20846">
        <v>15</v>
      </c>
    </row>
    <row r="20847" spans="25:27">
      <c r="Y20847">
        <v>620122</v>
      </c>
      <c r="Z20847" s="31">
        <v>44235</v>
      </c>
      <c r="AA20847">
        <v>5</v>
      </c>
    </row>
    <row r="20848" spans="25:27">
      <c r="Y20848">
        <v>620122</v>
      </c>
      <c r="Z20848" s="31">
        <v>44236</v>
      </c>
      <c r="AA20848">
        <v>11</v>
      </c>
    </row>
    <row r="20849" spans="25:27">
      <c r="Y20849">
        <v>620122</v>
      </c>
      <c r="Z20849" s="31">
        <v>44237</v>
      </c>
      <c r="AA20849">
        <v>11</v>
      </c>
    </row>
    <row r="20850" spans="25:27">
      <c r="Y20850">
        <v>620122</v>
      </c>
      <c r="Z20850" s="31">
        <v>44238</v>
      </c>
      <c r="AA20850">
        <v>16</v>
      </c>
    </row>
    <row r="20851" spans="25:27">
      <c r="Y20851">
        <v>620122</v>
      </c>
      <c r="Z20851" s="31">
        <v>44239</v>
      </c>
      <c r="AA20851">
        <v>17</v>
      </c>
    </row>
    <row r="20852" spans="25:27">
      <c r="Y20852">
        <v>620122</v>
      </c>
      <c r="Z20852" s="31">
        <v>44240</v>
      </c>
      <c r="AA20852">
        <v>0</v>
      </c>
    </row>
    <row r="20853" spans="25:27">
      <c r="Y20853">
        <v>620122</v>
      </c>
      <c r="Z20853" s="31">
        <v>44241</v>
      </c>
      <c r="AA20853">
        <v>0</v>
      </c>
    </row>
    <row r="20854" spans="25:27">
      <c r="Y20854">
        <v>620122</v>
      </c>
      <c r="Z20854" s="31">
        <v>44242</v>
      </c>
      <c r="AA20854">
        <v>0</v>
      </c>
    </row>
    <row r="20855" spans="25:27">
      <c r="Y20855">
        <v>620122</v>
      </c>
      <c r="Z20855" s="31">
        <v>44243</v>
      </c>
      <c r="AA20855">
        <v>0</v>
      </c>
    </row>
    <row r="20856" spans="25:27">
      <c r="Y20856">
        <v>620122</v>
      </c>
      <c r="Z20856" s="31">
        <v>44244</v>
      </c>
      <c r="AA20856">
        <v>0</v>
      </c>
    </row>
    <row r="20857" spans="25:27">
      <c r="Y20857">
        <v>620122</v>
      </c>
      <c r="Z20857" s="31">
        <v>44245</v>
      </c>
      <c r="AA20857">
        <v>0</v>
      </c>
    </row>
    <row r="20858" spans="25:27">
      <c r="Y20858">
        <v>620122</v>
      </c>
      <c r="Z20858" s="31">
        <v>44246</v>
      </c>
      <c r="AA20858">
        <v>0</v>
      </c>
    </row>
    <row r="20859" spans="25:27">
      <c r="Y20859">
        <v>620122</v>
      </c>
      <c r="Z20859" s="31">
        <v>44247</v>
      </c>
      <c r="AA20859">
        <v>0</v>
      </c>
    </row>
    <row r="20860" spans="25:27">
      <c r="Y20860">
        <v>620122</v>
      </c>
      <c r="Z20860" s="31">
        <v>44248</v>
      </c>
      <c r="AA20860">
        <v>0</v>
      </c>
    </row>
    <row r="20861" spans="25:27">
      <c r="Y20861">
        <v>620122</v>
      </c>
      <c r="Z20861" s="31">
        <v>44249</v>
      </c>
      <c r="AA20861">
        <v>0</v>
      </c>
    </row>
    <row r="20862" spans="25:27">
      <c r="Y20862">
        <v>620122</v>
      </c>
      <c r="Z20862" s="31">
        <v>44250</v>
      </c>
      <c r="AA20862">
        <v>0</v>
      </c>
    </row>
    <row r="20863" spans="25:27">
      <c r="Y20863">
        <v>620122</v>
      </c>
      <c r="Z20863" s="31">
        <v>44251</v>
      </c>
      <c r="AA20863">
        <v>0</v>
      </c>
    </row>
    <row r="20864" spans="25:27">
      <c r="Y20864">
        <v>620122</v>
      </c>
      <c r="Z20864" s="31">
        <v>44252</v>
      </c>
      <c r="AA20864">
        <v>18</v>
      </c>
    </row>
    <row r="20865" spans="25:27">
      <c r="Y20865">
        <v>620122</v>
      </c>
      <c r="Z20865" s="31">
        <v>44253</v>
      </c>
      <c r="AA20865">
        <v>0</v>
      </c>
    </row>
    <row r="20866" spans="25:27">
      <c r="Y20866">
        <v>620122</v>
      </c>
      <c r="Z20866" s="31">
        <v>44254</v>
      </c>
      <c r="AA20866">
        <v>4</v>
      </c>
    </row>
    <row r="20867" spans="25:27">
      <c r="Y20867">
        <v>620122</v>
      </c>
      <c r="Z20867" s="31">
        <v>44255</v>
      </c>
      <c r="AA20867">
        <v>11</v>
      </c>
    </row>
    <row r="20868" spans="25:27">
      <c r="Y20868">
        <v>620122</v>
      </c>
      <c r="Z20868" s="31">
        <v>44256</v>
      </c>
      <c r="AA20868">
        <v>16</v>
      </c>
    </row>
    <row r="20869" spans="25:27">
      <c r="Y20869">
        <v>620122</v>
      </c>
      <c r="Z20869" s="31">
        <v>44257</v>
      </c>
      <c r="AA20869">
        <v>14</v>
      </c>
    </row>
    <row r="20870" spans="25:27">
      <c r="Y20870">
        <v>620122</v>
      </c>
      <c r="Z20870" s="31">
        <v>44258</v>
      </c>
      <c r="AA20870">
        <v>0</v>
      </c>
    </row>
    <row r="20871" spans="25:27">
      <c r="Y20871">
        <v>620122</v>
      </c>
      <c r="Z20871" s="31">
        <v>44259</v>
      </c>
      <c r="AA20871">
        <v>0</v>
      </c>
    </row>
    <row r="20872" spans="25:27">
      <c r="Y20872">
        <v>620122</v>
      </c>
      <c r="Z20872" s="31">
        <v>44260</v>
      </c>
      <c r="AA20872">
        <v>0</v>
      </c>
    </row>
    <row r="20873" spans="25:27">
      <c r="Y20873">
        <v>620122</v>
      </c>
      <c r="Z20873" s="31">
        <v>44261</v>
      </c>
      <c r="AA20873">
        <v>0</v>
      </c>
    </row>
    <row r="20874" spans="25:27">
      <c r="Y20874">
        <v>620122</v>
      </c>
      <c r="Z20874" s="31">
        <v>44262</v>
      </c>
      <c r="AA20874">
        <v>14</v>
      </c>
    </row>
    <row r="20875" spans="25:27">
      <c r="Y20875">
        <v>620122</v>
      </c>
      <c r="Z20875" s="31">
        <v>44263</v>
      </c>
      <c r="AA20875">
        <v>0</v>
      </c>
    </row>
    <row r="20876" spans="25:27">
      <c r="Y20876">
        <v>620122</v>
      </c>
      <c r="Z20876" s="31">
        <v>44264</v>
      </c>
      <c r="AA20876">
        <v>15</v>
      </c>
    </row>
    <row r="20877" spans="25:27">
      <c r="Y20877">
        <v>620122</v>
      </c>
      <c r="Z20877" s="31">
        <v>44265</v>
      </c>
      <c r="AA20877">
        <v>20</v>
      </c>
    </row>
    <row r="20878" spans="25:27">
      <c r="Y20878">
        <v>620122</v>
      </c>
      <c r="Z20878" s="31">
        <v>44266</v>
      </c>
      <c r="AA20878">
        <v>16</v>
      </c>
    </row>
    <row r="20879" spans="25:27">
      <c r="Y20879">
        <v>620122</v>
      </c>
      <c r="Z20879" s="31">
        <v>44267</v>
      </c>
      <c r="AA20879">
        <v>5</v>
      </c>
    </row>
    <row r="20880" spans="25:27">
      <c r="Y20880">
        <v>620122</v>
      </c>
      <c r="Z20880" s="31">
        <v>44268</v>
      </c>
      <c r="AA20880">
        <v>0</v>
      </c>
    </row>
    <row r="20881" spans="25:27">
      <c r="Y20881">
        <v>620122</v>
      </c>
      <c r="Z20881" s="31">
        <v>44269</v>
      </c>
      <c r="AA20881">
        <v>0</v>
      </c>
    </row>
    <row r="20882" spans="25:27">
      <c r="Y20882">
        <v>620122</v>
      </c>
      <c r="Z20882" s="31">
        <v>44270</v>
      </c>
      <c r="AA20882">
        <v>0</v>
      </c>
    </row>
    <row r="20883" spans="25:27">
      <c r="Y20883">
        <v>620122</v>
      </c>
      <c r="Z20883" s="31">
        <v>44271</v>
      </c>
      <c r="AA20883">
        <v>7</v>
      </c>
    </row>
    <row r="20884" spans="25:27">
      <c r="Y20884">
        <v>620122</v>
      </c>
      <c r="Z20884" s="31">
        <v>44272</v>
      </c>
      <c r="AA20884">
        <v>0</v>
      </c>
    </row>
    <row r="20885" spans="25:27">
      <c r="Y20885">
        <v>620122</v>
      </c>
      <c r="Z20885" s="31">
        <v>44273</v>
      </c>
      <c r="AA20885">
        <v>22</v>
      </c>
    </row>
    <row r="20886" spans="25:27">
      <c r="Y20886">
        <v>620122</v>
      </c>
      <c r="Z20886" s="31">
        <v>44274</v>
      </c>
      <c r="AA20886">
        <v>2</v>
      </c>
    </row>
    <row r="20887" spans="25:27">
      <c r="Y20887">
        <v>620122</v>
      </c>
      <c r="Z20887" s="31">
        <v>44275</v>
      </c>
      <c r="AA20887">
        <v>0</v>
      </c>
    </row>
    <row r="20888" spans="25:27">
      <c r="Y20888">
        <v>620122</v>
      </c>
      <c r="Z20888" s="31">
        <v>44276</v>
      </c>
      <c r="AA20888">
        <v>12</v>
      </c>
    </row>
    <row r="20889" spans="25:27">
      <c r="Y20889">
        <v>620122</v>
      </c>
      <c r="Z20889" s="31">
        <v>44277</v>
      </c>
      <c r="AA20889">
        <v>0</v>
      </c>
    </row>
    <row r="20890" spans="25:27">
      <c r="Y20890">
        <v>620122</v>
      </c>
      <c r="Z20890" s="31">
        <v>44278</v>
      </c>
      <c r="AA20890">
        <v>0</v>
      </c>
    </row>
    <row r="20891" spans="25:27">
      <c r="Y20891">
        <v>620122</v>
      </c>
      <c r="Z20891" s="31">
        <v>44279</v>
      </c>
      <c r="AA20891">
        <v>0</v>
      </c>
    </row>
    <row r="20892" spans="25:27">
      <c r="Y20892">
        <v>620122</v>
      </c>
      <c r="Z20892" s="31">
        <v>44280</v>
      </c>
      <c r="AA20892">
        <v>0</v>
      </c>
    </row>
    <row r="20893" spans="25:27">
      <c r="Y20893">
        <v>620122</v>
      </c>
      <c r="Z20893" s="31">
        <v>44281</v>
      </c>
      <c r="AA20893">
        <v>0</v>
      </c>
    </row>
    <row r="20894" spans="25:27">
      <c r="Y20894">
        <v>620122</v>
      </c>
      <c r="Z20894" s="31">
        <v>44282</v>
      </c>
      <c r="AA20894">
        <v>0</v>
      </c>
    </row>
    <row r="20895" spans="25:27">
      <c r="Y20895">
        <v>620122</v>
      </c>
      <c r="Z20895" s="31">
        <v>44283</v>
      </c>
      <c r="AA20895">
        <v>0</v>
      </c>
    </row>
    <row r="20896" spans="25:27">
      <c r="Y20896">
        <v>620122</v>
      </c>
      <c r="Z20896" s="31">
        <v>44284</v>
      </c>
      <c r="AA20896">
        <v>0</v>
      </c>
    </row>
    <row r="20897" spans="25:27">
      <c r="Y20897">
        <v>620122</v>
      </c>
      <c r="Z20897" s="31">
        <v>44285</v>
      </c>
      <c r="AA20897">
        <v>0</v>
      </c>
    </row>
    <row r="20898" spans="25:27">
      <c r="Y20898">
        <v>620122</v>
      </c>
      <c r="Z20898" s="31">
        <v>44286</v>
      </c>
      <c r="AA20898">
        <v>0</v>
      </c>
    </row>
    <row r="20899" spans="25:27">
      <c r="Y20899">
        <v>620122</v>
      </c>
      <c r="Z20899" s="31">
        <v>44287</v>
      </c>
      <c r="AA20899">
        <v>0</v>
      </c>
    </row>
    <row r="20900" spans="25:27">
      <c r="Y20900">
        <v>620122</v>
      </c>
      <c r="Z20900" s="31">
        <v>44288</v>
      </c>
      <c r="AA20900">
        <v>0</v>
      </c>
    </row>
    <row r="20901" spans="25:27">
      <c r="Y20901">
        <v>620122</v>
      </c>
      <c r="Z20901" s="31">
        <v>44289</v>
      </c>
      <c r="AA20901">
        <v>0</v>
      </c>
    </row>
    <row r="20902" spans="25:27">
      <c r="Y20902">
        <v>620122</v>
      </c>
      <c r="Z20902" s="31">
        <v>44290</v>
      </c>
      <c r="AA20902">
        <v>0</v>
      </c>
    </row>
    <row r="20903" spans="25:27">
      <c r="Y20903">
        <v>620122</v>
      </c>
      <c r="Z20903" s="31">
        <v>44291</v>
      </c>
      <c r="AA20903">
        <v>0</v>
      </c>
    </row>
    <row r="20904" spans="25:27">
      <c r="Y20904">
        <v>620122</v>
      </c>
      <c r="Z20904" s="31">
        <v>44292</v>
      </c>
      <c r="AA20904">
        <v>0</v>
      </c>
    </row>
    <row r="20905" spans="25:27">
      <c r="Y20905">
        <v>620122</v>
      </c>
      <c r="Z20905" s="31">
        <v>44293</v>
      </c>
      <c r="AA20905">
        <v>0</v>
      </c>
    </row>
    <row r="20906" spans="25:27">
      <c r="Y20906">
        <v>620122</v>
      </c>
      <c r="Z20906" s="31">
        <v>44294</v>
      </c>
      <c r="AA20906">
        <v>0</v>
      </c>
    </row>
    <row r="20907" spans="25:27">
      <c r="Y20907">
        <v>620122</v>
      </c>
      <c r="Z20907" s="31">
        <v>44295</v>
      </c>
      <c r="AA20907">
        <v>10</v>
      </c>
    </row>
    <row r="20908" spans="25:27">
      <c r="Y20908">
        <v>620122</v>
      </c>
      <c r="Z20908" s="31">
        <v>44296</v>
      </c>
      <c r="AA20908">
        <v>14</v>
      </c>
    </row>
    <row r="20909" spans="25:27">
      <c r="Y20909">
        <v>620122</v>
      </c>
      <c r="Z20909" s="31">
        <v>44297</v>
      </c>
      <c r="AA20909">
        <v>11</v>
      </c>
    </row>
    <row r="20910" spans="25:27">
      <c r="Y20910">
        <v>620122</v>
      </c>
      <c r="Z20910" s="31">
        <v>44298</v>
      </c>
      <c r="AA20910">
        <v>15</v>
      </c>
    </row>
    <row r="20911" spans="25:27">
      <c r="Y20911">
        <v>620122</v>
      </c>
      <c r="Z20911" s="31">
        <v>44299</v>
      </c>
      <c r="AA20911">
        <v>21</v>
      </c>
    </row>
    <row r="20912" spans="25:27">
      <c r="Y20912">
        <v>620122</v>
      </c>
      <c r="Z20912" s="31">
        <v>44300</v>
      </c>
      <c r="AA20912">
        <v>3</v>
      </c>
    </row>
    <row r="20913" spans="25:27">
      <c r="Y20913">
        <v>620122</v>
      </c>
      <c r="Z20913" s="31">
        <v>44301</v>
      </c>
      <c r="AA20913">
        <v>9</v>
      </c>
    </row>
    <row r="20914" spans="25:27">
      <c r="Y20914">
        <v>620122</v>
      </c>
      <c r="Z20914" s="31">
        <v>44302</v>
      </c>
      <c r="AA20914">
        <v>10</v>
      </c>
    </row>
    <row r="20915" spans="25:27">
      <c r="Y20915">
        <v>620122</v>
      </c>
      <c r="Z20915" s="31">
        <v>44303</v>
      </c>
      <c r="AA20915">
        <v>13</v>
      </c>
    </row>
    <row r="20916" spans="25:27">
      <c r="Y20916">
        <v>620122</v>
      </c>
      <c r="Z20916" s="31">
        <v>44304</v>
      </c>
      <c r="AA20916">
        <v>11</v>
      </c>
    </row>
    <row r="20917" spans="25:27">
      <c r="Y20917">
        <v>620122</v>
      </c>
      <c r="Z20917" s="31">
        <v>44305</v>
      </c>
      <c r="AA20917">
        <v>17</v>
      </c>
    </row>
    <row r="20918" spans="25:27">
      <c r="Y20918">
        <v>620122</v>
      </c>
      <c r="Z20918" s="31">
        <v>44306</v>
      </c>
      <c r="AA20918">
        <v>17</v>
      </c>
    </row>
    <row r="20919" spans="25:27">
      <c r="Y20919">
        <v>620122</v>
      </c>
      <c r="Z20919" s="31">
        <v>44307</v>
      </c>
      <c r="AA20919">
        <v>0</v>
      </c>
    </row>
    <row r="20920" spans="25:27">
      <c r="Y20920">
        <v>620122</v>
      </c>
      <c r="Z20920" s="31">
        <v>44308</v>
      </c>
      <c r="AA20920">
        <v>0</v>
      </c>
    </row>
    <row r="20921" spans="25:27">
      <c r="Y20921">
        <v>620122</v>
      </c>
      <c r="Z20921" s="31">
        <v>44309</v>
      </c>
      <c r="AA20921">
        <v>14</v>
      </c>
    </row>
    <row r="20922" spans="25:27">
      <c r="Y20922">
        <v>620122</v>
      </c>
      <c r="Z20922" s="31">
        <v>44310</v>
      </c>
      <c r="AA20922">
        <v>17</v>
      </c>
    </row>
    <row r="20923" spans="25:27">
      <c r="Y20923">
        <v>620122</v>
      </c>
      <c r="Z20923" s="31">
        <v>44311</v>
      </c>
      <c r="AA20923">
        <v>15</v>
      </c>
    </row>
    <row r="20924" spans="25:27">
      <c r="Y20924">
        <v>620122</v>
      </c>
      <c r="Z20924" s="31">
        <v>44312</v>
      </c>
      <c r="AA20924">
        <v>15</v>
      </c>
    </row>
    <row r="20925" spans="25:27">
      <c r="Y20925">
        <v>620122</v>
      </c>
      <c r="Z20925" s="31">
        <v>44313</v>
      </c>
      <c r="AA20925">
        <v>10</v>
      </c>
    </row>
    <row r="20926" spans="25:27">
      <c r="Y20926">
        <v>620122</v>
      </c>
      <c r="Z20926" s="31">
        <v>44314</v>
      </c>
      <c r="AA20926">
        <v>10</v>
      </c>
    </row>
    <row r="20927" spans="25:27">
      <c r="Y20927">
        <v>620122</v>
      </c>
      <c r="Z20927" s="31">
        <v>44315</v>
      </c>
      <c r="AA20927">
        <v>0</v>
      </c>
    </row>
    <row r="20928" spans="25:27">
      <c r="Y20928">
        <v>620122</v>
      </c>
      <c r="Z20928" s="31">
        <v>44316</v>
      </c>
      <c r="AA20928">
        <v>0</v>
      </c>
    </row>
    <row r="20929" spans="25:27">
      <c r="Y20929">
        <v>620122</v>
      </c>
      <c r="Z20929" s="31">
        <v>44317</v>
      </c>
      <c r="AA20929">
        <v>0</v>
      </c>
    </row>
    <row r="20930" spans="25:27">
      <c r="Y20930">
        <v>620122</v>
      </c>
      <c r="Z20930" s="31">
        <v>44318</v>
      </c>
      <c r="AA20930">
        <v>0</v>
      </c>
    </row>
    <row r="20931" spans="25:27">
      <c r="Y20931">
        <v>620122</v>
      </c>
      <c r="Z20931" s="31">
        <v>44319</v>
      </c>
      <c r="AA20931">
        <v>0</v>
      </c>
    </row>
    <row r="20932" spans="25:27">
      <c r="Y20932">
        <v>620122</v>
      </c>
      <c r="Z20932" s="31">
        <v>44320</v>
      </c>
      <c r="AA20932">
        <v>0</v>
      </c>
    </row>
    <row r="20933" spans="25:27">
      <c r="Y20933">
        <v>620122</v>
      </c>
      <c r="Z20933" s="31">
        <v>44321</v>
      </c>
      <c r="AA20933">
        <v>0</v>
      </c>
    </row>
    <row r="20934" spans="25:27">
      <c r="Y20934">
        <v>620122</v>
      </c>
      <c r="Z20934" s="31">
        <v>44322</v>
      </c>
      <c r="AA20934">
        <v>0</v>
      </c>
    </row>
    <row r="20935" spans="25:27">
      <c r="Y20935">
        <v>620122</v>
      </c>
      <c r="Z20935" s="31">
        <v>44323</v>
      </c>
      <c r="AA20935">
        <v>0</v>
      </c>
    </row>
    <row r="20936" spans="25:27">
      <c r="Y20936">
        <v>620122</v>
      </c>
      <c r="Z20936" s="31">
        <v>44324</v>
      </c>
      <c r="AA20936">
        <v>0</v>
      </c>
    </row>
    <row r="20937" spans="25:27">
      <c r="Y20937">
        <v>620122</v>
      </c>
      <c r="Z20937" s="31">
        <v>44325</v>
      </c>
      <c r="AA20937">
        <v>0</v>
      </c>
    </row>
    <row r="20938" spans="25:27">
      <c r="Y20938">
        <v>620122</v>
      </c>
      <c r="Z20938" s="31">
        <v>44326</v>
      </c>
      <c r="AA20938">
        <v>0</v>
      </c>
    </row>
    <row r="20939" spans="25:27">
      <c r="Y20939">
        <v>620122</v>
      </c>
      <c r="Z20939" s="31">
        <v>44327</v>
      </c>
      <c r="AA20939">
        <v>0</v>
      </c>
    </row>
    <row r="20940" spans="25:27">
      <c r="Y20940">
        <v>620122</v>
      </c>
      <c r="Z20940" s="31">
        <v>44328</v>
      </c>
      <c r="AA20940">
        <v>12</v>
      </c>
    </row>
    <row r="20941" spans="25:27">
      <c r="Y20941">
        <v>620122</v>
      </c>
      <c r="Z20941" s="31">
        <v>44329</v>
      </c>
      <c r="AA20941">
        <v>7</v>
      </c>
    </row>
    <row r="20942" spans="25:27">
      <c r="Y20942">
        <v>620122</v>
      </c>
      <c r="Z20942" s="31">
        <v>44330</v>
      </c>
      <c r="AA20942">
        <v>12</v>
      </c>
    </row>
    <row r="20943" spans="25:27">
      <c r="Y20943">
        <v>620122</v>
      </c>
      <c r="Z20943" s="31">
        <v>44331</v>
      </c>
      <c r="AA20943">
        <v>21</v>
      </c>
    </row>
    <row r="20944" spans="25:27">
      <c r="Y20944">
        <v>620122</v>
      </c>
      <c r="Z20944" s="31">
        <v>44332</v>
      </c>
      <c r="AA20944">
        <v>0</v>
      </c>
    </row>
    <row r="20945" spans="25:27">
      <c r="Y20945">
        <v>620122</v>
      </c>
      <c r="Z20945" s="31">
        <v>44333</v>
      </c>
      <c r="AA20945">
        <v>0</v>
      </c>
    </row>
    <row r="20946" spans="25:27">
      <c r="Y20946">
        <v>620122</v>
      </c>
      <c r="Z20946" s="31">
        <v>44334</v>
      </c>
      <c r="AA20946">
        <v>0</v>
      </c>
    </row>
    <row r="20947" spans="25:27">
      <c r="Y20947">
        <v>620122</v>
      </c>
      <c r="Z20947" s="31">
        <v>44335</v>
      </c>
      <c r="AA20947">
        <v>0</v>
      </c>
    </row>
    <row r="20948" spans="25:27">
      <c r="Y20948">
        <v>620122</v>
      </c>
      <c r="Z20948" s="31">
        <v>44336</v>
      </c>
      <c r="AA20948">
        <v>0</v>
      </c>
    </row>
    <row r="20949" spans="25:27">
      <c r="Y20949">
        <v>620122</v>
      </c>
      <c r="Z20949" s="31">
        <v>44337</v>
      </c>
      <c r="AA20949">
        <v>0</v>
      </c>
    </row>
    <row r="20950" spans="25:27">
      <c r="Y20950">
        <v>620122</v>
      </c>
      <c r="Z20950" s="31">
        <v>44338</v>
      </c>
      <c r="AA20950">
        <v>0</v>
      </c>
    </row>
    <row r="20951" spans="25:27">
      <c r="Y20951">
        <v>620122</v>
      </c>
      <c r="Z20951" s="31">
        <v>44339</v>
      </c>
      <c r="AA20951">
        <v>0</v>
      </c>
    </row>
    <row r="20952" spans="25:27">
      <c r="Y20952">
        <v>620122</v>
      </c>
      <c r="Z20952" s="31">
        <v>44340</v>
      </c>
      <c r="AA20952">
        <v>0</v>
      </c>
    </row>
    <row r="20953" spans="25:27">
      <c r="Y20953">
        <v>620122</v>
      </c>
      <c r="Z20953" s="31">
        <v>44341</v>
      </c>
      <c r="AA20953">
        <v>0</v>
      </c>
    </row>
    <row r="20954" spans="25:27">
      <c r="Y20954">
        <v>620122</v>
      </c>
      <c r="Z20954" s="31">
        <v>44342</v>
      </c>
      <c r="AA20954">
        <v>0</v>
      </c>
    </row>
    <row r="20955" spans="25:27">
      <c r="Y20955">
        <v>620122</v>
      </c>
      <c r="Z20955" s="31">
        <v>44343</v>
      </c>
      <c r="AA20955">
        <v>12</v>
      </c>
    </row>
    <row r="20956" spans="25:27">
      <c r="Y20956">
        <v>620122</v>
      </c>
      <c r="Z20956" s="31">
        <v>44344</v>
      </c>
      <c r="AA20956">
        <v>13</v>
      </c>
    </row>
    <row r="20957" spans="25:27">
      <c r="Y20957">
        <v>620122</v>
      </c>
      <c r="Z20957" s="31">
        <v>44345</v>
      </c>
      <c r="AA20957">
        <v>14</v>
      </c>
    </row>
    <row r="20958" spans="25:27">
      <c r="Y20958">
        <v>620122</v>
      </c>
      <c r="Z20958" s="31">
        <v>44346</v>
      </c>
      <c r="AA20958">
        <v>17</v>
      </c>
    </row>
    <row r="20959" spans="25:27">
      <c r="Y20959">
        <v>620122</v>
      </c>
      <c r="Z20959" s="31">
        <v>44347</v>
      </c>
      <c r="AA20959">
        <v>16</v>
      </c>
    </row>
    <row r="20960" spans="25:27">
      <c r="Y20960">
        <v>620122</v>
      </c>
      <c r="Z20960" s="31">
        <v>44348</v>
      </c>
      <c r="AA20960">
        <v>0</v>
      </c>
    </row>
    <row r="20961" spans="25:27">
      <c r="Y20961">
        <v>620122</v>
      </c>
      <c r="Z20961" s="31">
        <v>44349</v>
      </c>
      <c r="AA20961">
        <v>0</v>
      </c>
    </row>
    <row r="20962" spans="25:27">
      <c r="Y20962">
        <v>620122</v>
      </c>
      <c r="Z20962" s="31">
        <v>44350</v>
      </c>
      <c r="AA20962">
        <v>0</v>
      </c>
    </row>
    <row r="20963" spans="25:27">
      <c r="Y20963">
        <v>620122</v>
      </c>
      <c r="Z20963" s="31">
        <v>44351</v>
      </c>
      <c r="AA20963">
        <v>0</v>
      </c>
    </row>
    <row r="20964" spans="25:27">
      <c r="Y20964">
        <v>620122</v>
      </c>
      <c r="Z20964" s="31">
        <v>44352</v>
      </c>
      <c r="AA20964">
        <v>0</v>
      </c>
    </row>
    <row r="20965" spans="25:27">
      <c r="Y20965">
        <v>620122</v>
      </c>
      <c r="Z20965" s="31">
        <v>44353</v>
      </c>
      <c r="AA20965">
        <v>0</v>
      </c>
    </row>
    <row r="20966" spans="25:27">
      <c r="Y20966">
        <v>620122</v>
      </c>
      <c r="Z20966" s="31">
        <v>44354</v>
      </c>
      <c r="AA20966">
        <v>0</v>
      </c>
    </row>
    <row r="20967" spans="25:27">
      <c r="Y20967">
        <v>620122</v>
      </c>
      <c r="Z20967" s="31">
        <v>44355</v>
      </c>
      <c r="AA20967">
        <v>0</v>
      </c>
    </row>
    <row r="20968" spans="25:27">
      <c r="Y20968">
        <v>620122</v>
      </c>
      <c r="Z20968" s="31">
        <v>44356</v>
      </c>
      <c r="AA20968">
        <v>0</v>
      </c>
    </row>
    <row r="20969" spans="25:27">
      <c r="Y20969">
        <v>620122</v>
      </c>
      <c r="Z20969" s="31">
        <v>44357</v>
      </c>
      <c r="AA20969">
        <v>0</v>
      </c>
    </row>
    <row r="20970" spans="25:27">
      <c r="Y20970">
        <v>620122</v>
      </c>
      <c r="Z20970" s="31">
        <v>44358</v>
      </c>
      <c r="AA20970">
        <v>0</v>
      </c>
    </row>
    <row r="20971" spans="25:27">
      <c r="Y20971">
        <v>620122</v>
      </c>
      <c r="Z20971" s="31">
        <v>44359</v>
      </c>
      <c r="AA20971">
        <v>0</v>
      </c>
    </row>
    <row r="20972" spans="25:27">
      <c r="Y20972">
        <v>620122</v>
      </c>
      <c r="Z20972" s="31">
        <v>44360</v>
      </c>
      <c r="AA20972">
        <v>0</v>
      </c>
    </row>
    <row r="20973" spans="25:27">
      <c r="Y20973">
        <v>620122</v>
      </c>
      <c r="Z20973" s="31">
        <v>44361</v>
      </c>
      <c r="AA20973">
        <v>0</v>
      </c>
    </row>
    <row r="20974" spans="25:27">
      <c r="Y20974">
        <v>620122</v>
      </c>
      <c r="Z20974" s="31">
        <v>44362</v>
      </c>
      <c r="AA20974">
        <v>0</v>
      </c>
    </row>
    <row r="20975" spans="25:27">
      <c r="Y20975">
        <v>620122</v>
      </c>
      <c r="Z20975" s="31">
        <v>44363</v>
      </c>
      <c r="AA20975">
        <v>0</v>
      </c>
    </row>
    <row r="20976" spans="25:27">
      <c r="Y20976">
        <v>620122</v>
      </c>
      <c r="Z20976" s="31">
        <v>44364</v>
      </c>
      <c r="AA20976">
        <v>0</v>
      </c>
    </row>
    <row r="20977" spans="25:27">
      <c r="Y20977">
        <v>620122</v>
      </c>
      <c r="Z20977" s="31">
        <v>44365</v>
      </c>
      <c r="AA20977">
        <v>0</v>
      </c>
    </row>
    <row r="20978" spans="25:27">
      <c r="Y20978">
        <v>620122</v>
      </c>
      <c r="Z20978" s="31">
        <v>44366</v>
      </c>
      <c r="AA20978">
        <v>2</v>
      </c>
    </row>
    <row r="20979" spans="25:27">
      <c r="Y20979">
        <v>620122</v>
      </c>
      <c r="Z20979" s="31">
        <v>44367</v>
      </c>
      <c r="AA20979">
        <v>19</v>
      </c>
    </row>
    <row r="20980" spans="25:27">
      <c r="Y20980">
        <v>620122</v>
      </c>
      <c r="Z20980" s="31">
        <v>44368</v>
      </c>
      <c r="AA20980">
        <v>0</v>
      </c>
    </row>
    <row r="20981" spans="25:27">
      <c r="Y20981">
        <v>620122</v>
      </c>
      <c r="Z20981" s="31">
        <v>44369</v>
      </c>
      <c r="AA20981">
        <v>13</v>
      </c>
    </row>
    <row r="20982" spans="25:27">
      <c r="Y20982">
        <v>620122</v>
      </c>
      <c r="Z20982" s="31">
        <v>44370</v>
      </c>
      <c r="AA20982">
        <v>6</v>
      </c>
    </row>
    <row r="20983" spans="25:27">
      <c r="Y20983">
        <v>620122</v>
      </c>
      <c r="Z20983" s="31">
        <v>44371</v>
      </c>
      <c r="AA20983">
        <v>15</v>
      </c>
    </row>
    <row r="20984" spans="25:27">
      <c r="Y20984">
        <v>620122</v>
      </c>
      <c r="Z20984" s="31">
        <v>44372</v>
      </c>
      <c r="AA20984">
        <v>0</v>
      </c>
    </row>
    <row r="20985" spans="25:27">
      <c r="Y20985">
        <v>620122</v>
      </c>
      <c r="Z20985" s="31">
        <v>44373</v>
      </c>
      <c r="AA20985">
        <v>0</v>
      </c>
    </row>
    <row r="20986" spans="25:27">
      <c r="Y20986">
        <v>620122</v>
      </c>
      <c r="Z20986" s="31">
        <v>44374</v>
      </c>
      <c r="AA20986">
        <v>0</v>
      </c>
    </row>
    <row r="20987" spans="25:27">
      <c r="Y20987">
        <v>620122</v>
      </c>
      <c r="Z20987" s="31">
        <v>44375</v>
      </c>
      <c r="AA20987">
        <v>0</v>
      </c>
    </row>
    <row r="20988" spans="25:27">
      <c r="Y20988">
        <v>620122</v>
      </c>
      <c r="Z20988" s="31">
        <v>44376</v>
      </c>
      <c r="AA20988">
        <v>12</v>
      </c>
    </row>
    <row r="20989" spans="25:27">
      <c r="Y20989">
        <v>620122</v>
      </c>
      <c r="Z20989" s="31">
        <v>44377</v>
      </c>
      <c r="AA20989">
        <v>14</v>
      </c>
    </row>
    <row r="20990" spans="25:27">
      <c r="Y20990">
        <v>620122</v>
      </c>
      <c r="Z20990" s="31">
        <v>44378</v>
      </c>
      <c r="AA20990">
        <v>16</v>
      </c>
    </row>
    <row r="20991" spans="25:27">
      <c r="Y20991">
        <v>620122</v>
      </c>
      <c r="Z20991" s="31">
        <v>44379</v>
      </c>
      <c r="AA20991">
        <v>13</v>
      </c>
    </row>
    <row r="20992" spans="25:27">
      <c r="Y20992">
        <v>620122</v>
      </c>
      <c r="Z20992" s="31">
        <v>44380</v>
      </c>
      <c r="AA20992">
        <v>13</v>
      </c>
    </row>
    <row r="20993" spans="25:27">
      <c r="Y20993">
        <v>620122</v>
      </c>
      <c r="Z20993" s="31">
        <v>44381</v>
      </c>
      <c r="AA20993">
        <v>0</v>
      </c>
    </row>
    <row r="20994" spans="25:27">
      <c r="Y20994">
        <v>620122</v>
      </c>
      <c r="Z20994" s="31">
        <v>44382</v>
      </c>
      <c r="AA20994">
        <v>0</v>
      </c>
    </row>
    <row r="20995" spans="25:27">
      <c r="Y20995">
        <v>620122</v>
      </c>
      <c r="Z20995" s="31">
        <v>44383</v>
      </c>
      <c r="AA20995">
        <v>0</v>
      </c>
    </row>
    <row r="20996" spans="25:27">
      <c r="Y20996">
        <v>620122</v>
      </c>
      <c r="Z20996" s="31">
        <v>44384</v>
      </c>
      <c r="AA20996">
        <v>0</v>
      </c>
    </row>
    <row r="20997" spans="25:27">
      <c r="Y20997">
        <v>620122</v>
      </c>
      <c r="Z20997" s="31">
        <v>44385</v>
      </c>
      <c r="AA20997">
        <v>0</v>
      </c>
    </row>
    <row r="20998" spans="25:27">
      <c r="Y20998">
        <v>620122</v>
      </c>
      <c r="Z20998" s="31">
        <v>44386</v>
      </c>
      <c r="AA20998">
        <v>13</v>
      </c>
    </row>
    <row r="20999" spans="25:27">
      <c r="Y20999">
        <v>620122</v>
      </c>
      <c r="Z20999" s="31">
        <v>44387</v>
      </c>
      <c r="AA20999">
        <v>9</v>
      </c>
    </row>
    <row r="21000" spans="25:27">
      <c r="Y21000">
        <v>620122</v>
      </c>
      <c r="Z21000" s="31">
        <v>44388</v>
      </c>
      <c r="AA21000">
        <v>14</v>
      </c>
    </row>
    <row r="21001" spans="25:27">
      <c r="Y21001">
        <v>620122</v>
      </c>
      <c r="Z21001" s="31">
        <v>44389</v>
      </c>
      <c r="AA21001">
        <v>12</v>
      </c>
    </row>
    <row r="21002" spans="25:27">
      <c r="Y21002">
        <v>620122</v>
      </c>
      <c r="Z21002" s="31">
        <v>44390</v>
      </c>
      <c r="AA21002">
        <v>20</v>
      </c>
    </row>
    <row r="21003" spans="25:27">
      <c r="Y21003">
        <v>620122</v>
      </c>
      <c r="Z21003" s="31">
        <v>44391</v>
      </c>
      <c r="AA21003">
        <v>18</v>
      </c>
    </row>
    <row r="21004" spans="25:27">
      <c r="Y21004">
        <v>620122</v>
      </c>
      <c r="Z21004" s="31">
        <v>44392</v>
      </c>
      <c r="AA21004">
        <v>0</v>
      </c>
    </row>
    <row r="21005" spans="25:27">
      <c r="Y21005">
        <v>620122</v>
      </c>
      <c r="Z21005" s="31">
        <v>44393</v>
      </c>
      <c r="AA21005">
        <v>11</v>
      </c>
    </row>
    <row r="21006" spans="25:27">
      <c r="Y21006">
        <v>620122</v>
      </c>
      <c r="Z21006" s="31">
        <v>44394</v>
      </c>
      <c r="AA21006">
        <v>13</v>
      </c>
    </row>
    <row r="21007" spans="25:27">
      <c r="Y21007">
        <v>620122</v>
      </c>
      <c r="Z21007" s="31">
        <v>44395</v>
      </c>
      <c r="AA21007">
        <v>14</v>
      </c>
    </row>
    <row r="21008" spans="25:27">
      <c r="Y21008">
        <v>620122</v>
      </c>
      <c r="Z21008" s="31">
        <v>44396</v>
      </c>
      <c r="AA21008">
        <v>12</v>
      </c>
    </row>
    <row r="21009" spans="25:27">
      <c r="Y21009">
        <v>620122</v>
      </c>
      <c r="Z21009" s="31">
        <v>44397</v>
      </c>
      <c r="AA21009">
        <v>3</v>
      </c>
    </row>
    <row r="21010" spans="25:27">
      <c r="Y21010">
        <v>620122</v>
      </c>
      <c r="Z21010" s="31">
        <v>44398</v>
      </c>
      <c r="AA21010">
        <v>5</v>
      </c>
    </row>
    <row r="21011" spans="25:27">
      <c r="Y21011">
        <v>620122</v>
      </c>
      <c r="Z21011" s="31">
        <v>44399</v>
      </c>
      <c r="AA21011">
        <v>18</v>
      </c>
    </row>
    <row r="21012" spans="25:27">
      <c r="Y21012">
        <v>620122</v>
      </c>
      <c r="Z21012" s="31">
        <v>44400</v>
      </c>
      <c r="AA21012">
        <v>11</v>
      </c>
    </row>
    <row r="21013" spans="25:27">
      <c r="Y21013">
        <v>620122</v>
      </c>
      <c r="Z21013" s="31">
        <v>44401</v>
      </c>
      <c r="AA21013">
        <v>0</v>
      </c>
    </row>
    <row r="21014" spans="25:27">
      <c r="Y21014">
        <v>620122</v>
      </c>
      <c r="Z21014" s="31">
        <v>44402</v>
      </c>
      <c r="AA21014">
        <v>0</v>
      </c>
    </row>
    <row r="21015" spans="25:27">
      <c r="Y21015">
        <v>620122</v>
      </c>
      <c r="Z21015" s="31">
        <v>44403</v>
      </c>
      <c r="AA21015">
        <v>0</v>
      </c>
    </row>
    <row r="21016" spans="25:27">
      <c r="Y21016">
        <v>620122</v>
      </c>
      <c r="Z21016" s="31">
        <v>44404</v>
      </c>
      <c r="AA21016">
        <v>0</v>
      </c>
    </row>
    <row r="21017" spans="25:27">
      <c r="Y21017">
        <v>620122</v>
      </c>
      <c r="Z21017" s="31">
        <v>44405</v>
      </c>
      <c r="AA21017">
        <v>0</v>
      </c>
    </row>
    <row r="21018" spans="25:27">
      <c r="Y21018">
        <v>620122</v>
      </c>
      <c r="Z21018" s="31">
        <v>44406</v>
      </c>
      <c r="AA21018">
        <v>0</v>
      </c>
    </row>
    <row r="21019" spans="25:27">
      <c r="Y21019">
        <v>620122</v>
      </c>
      <c r="Z21019" s="31">
        <v>44407</v>
      </c>
      <c r="AA21019">
        <v>0</v>
      </c>
    </row>
    <row r="21020" spans="25:27">
      <c r="Y21020">
        <v>620122</v>
      </c>
      <c r="Z21020" s="31">
        <v>44408</v>
      </c>
      <c r="AA21020">
        <v>0</v>
      </c>
    </row>
    <row r="21021" spans="25:27">
      <c r="Y21021">
        <v>620122</v>
      </c>
      <c r="Z21021" s="31">
        <v>44409</v>
      </c>
      <c r="AA21021">
        <v>0</v>
      </c>
    </row>
    <row r="21022" spans="25:27">
      <c r="Y21022">
        <v>620122</v>
      </c>
      <c r="Z21022" s="31">
        <v>44410</v>
      </c>
      <c r="AA21022">
        <v>0</v>
      </c>
    </row>
    <row r="21023" spans="25:27">
      <c r="Y21023">
        <v>620122</v>
      </c>
      <c r="Z21023" s="31">
        <v>44411</v>
      </c>
      <c r="AA21023">
        <v>0</v>
      </c>
    </row>
    <row r="21024" spans="25:27">
      <c r="Y21024">
        <v>620122</v>
      </c>
      <c r="Z21024" s="31">
        <v>44412</v>
      </c>
      <c r="AA21024">
        <v>0</v>
      </c>
    </row>
    <row r="21025" spans="25:27">
      <c r="Y21025">
        <v>620122</v>
      </c>
      <c r="Z21025" s="31">
        <v>44413</v>
      </c>
      <c r="AA21025">
        <v>0</v>
      </c>
    </row>
    <row r="21026" spans="25:27">
      <c r="Y21026">
        <v>620122</v>
      </c>
      <c r="Z21026" s="31">
        <v>44414</v>
      </c>
      <c r="AA21026">
        <v>0</v>
      </c>
    </row>
    <row r="21027" spans="25:27">
      <c r="Y21027">
        <v>620122</v>
      </c>
      <c r="Z21027" s="31">
        <v>44415</v>
      </c>
      <c r="AA21027">
        <v>0</v>
      </c>
    </row>
    <row r="21028" spans="25:27">
      <c r="Y21028">
        <v>620122</v>
      </c>
      <c r="Z21028" s="31">
        <v>44416</v>
      </c>
      <c r="AA21028">
        <v>0</v>
      </c>
    </row>
    <row r="21029" spans="25:27">
      <c r="Y21029">
        <v>620122</v>
      </c>
      <c r="Z21029" s="31">
        <v>44417</v>
      </c>
      <c r="AA21029">
        <v>0</v>
      </c>
    </row>
    <row r="21030" spans="25:27">
      <c r="Y21030">
        <v>620122</v>
      </c>
      <c r="Z21030" s="31">
        <v>44418</v>
      </c>
      <c r="AA21030">
        <v>0</v>
      </c>
    </row>
    <row r="21031" spans="25:27">
      <c r="Y21031">
        <v>620122</v>
      </c>
      <c r="Z21031" s="31">
        <v>44419</v>
      </c>
      <c r="AA21031">
        <v>0</v>
      </c>
    </row>
    <row r="21032" spans="25:27">
      <c r="Y21032">
        <v>620122</v>
      </c>
      <c r="Z21032" s="31">
        <v>44420</v>
      </c>
      <c r="AA21032">
        <v>0</v>
      </c>
    </row>
    <row r="21033" spans="25:27">
      <c r="Y21033">
        <v>620122</v>
      </c>
      <c r="Z21033" s="31">
        <v>44421</v>
      </c>
      <c r="AA21033">
        <v>0</v>
      </c>
    </row>
    <row r="21034" spans="25:27">
      <c r="Y21034">
        <v>620122</v>
      </c>
      <c r="Z21034" s="31">
        <v>44422</v>
      </c>
      <c r="AA21034">
        <v>0</v>
      </c>
    </row>
    <row r="21035" spans="25:27">
      <c r="Y21035">
        <v>620122</v>
      </c>
      <c r="Z21035" s="31">
        <v>44423</v>
      </c>
      <c r="AA21035">
        <v>0</v>
      </c>
    </row>
    <row r="21036" spans="25:27">
      <c r="Y21036">
        <v>620122</v>
      </c>
      <c r="Z21036" s="31">
        <v>44424</v>
      </c>
      <c r="AA21036">
        <v>0</v>
      </c>
    </row>
    <row r="21037" spans="25:27">
      <c r="Y21037">
        <v>620122</v>
      </c>
      <c r="Z21037" s="31">
        <v>44425</v>
      </c>
      <c r="AA21037">
        <v>0</v>
      </c>
    </row>
    <row r="21038" spans="25:27">
      <c r="Y21038">
        <v>620122</v>
      </c>
      <c r="Z21038" s="31">
        <v>44426</v>
      </c>
      <c r="AA21038">
        <v>0</v>
      </c>
    </row>
    <row r="21039" spans="25:27">
      <c r="Y21039">
        <v>620122</v>
      </c>
      <c r="Z21039" s="31">
        <v>44427</v>
      </c>
      <c r="AA21039">
        <v>0</v>
      </c>
    </row>
    <row r="21040" spans="25:27">
      <c r="Y21040">
        <v>620122</v>
      </c>
      <c r="Z21040" s="31">
        <v>44428</v>
      </c>
      <c r="AA21040">
        <v>18</v>
      </c>
    </row>
    <row r="21041" spans="25:27">
      <c r="Y21041">
        <v>620122</v>
      </c>
      <c r="Z21041" s="31">
        <v>44429</v>
      </c>
      <c r="AA21041">
        <v>0</v>
      </c>
    </row>
    <row r="21042" spans="25:27">
      <c r="Y21042">
        <v>620122</v>
      </c>
      <c r="Z21042" s="31">
        <v>44430</v>
      </c>
      <c r="AA21042">
        <v>14</v>
      </c>
    </row>
    <row r="21043" spans="25:27">
      <c r="Y21043">
        <v>620122</v>
      </c>
      <c r="Z21043" s="31">
        <v>44431</v>
      </c>
      <c r="AA21043">
        <v>19</v>
      </c>
    </row>
    <row r="21044" spans="25:27">
      <c r="Y21044">
        <v>620122</v>
      </c>
      <c r="Z21044" s="31">
        <v>44432</v>
      </c>
      <c r="AA21044">
        <v>19</v>
      </c>
    </row>
    <row r="21045" spans="25:27">
      <c r="Y21045">
        <v>620122</v>
      </c>
      <c r="Z21045" s="31">
        <v>44433</v>
      </c>
      <c r="AA21045">
        <v>7</v>
      </c>
    </row>
    <row r="21046" spans="25:27">
      <c r="Y21046">
        <v>620122</v>
      </c>
      <c r="Z21046" s="31">
        <v>44434</v>
      </c>
      <c r="AA21046">
        <v>0</v>
      </c>
    </row>
    <row r="21047" spans="25:27">
      <c r="Y21047">
        <v>620122</v>
      </c>
      <c r="Z21047" s="31">
        <v>44435</v>
      </c>
      <c r="AA21047">
        <v>12</v>
      </c>
    </row>
    <row r="21048" spans="25:27">
      <c r="Y21048">
        <v>620122</v>
      </c>
      <c r="Z21048" s="31">
        <v>44436</v>
      </c>
      <c r="AA21048">
        <v>15</v>
      </c>
    </row>
    <row r="21049" spans="25:27">
      <c r="Y21049">
        <v>620122</v>
      </c>
      <c r="Z21049" s="31">
        <v>44437</v>
      </c>
      <c r="AA21049">
        <v>15</v>
      </c>
    </row>
    <row r="21050" spans="25:27">
      <c r="Y21050">
        <v>620122</v>
      </c>
      <c r="Z21050" s="31">
        <v>44438</v>
      </c>
      <c r="AA21050">
        <v>11</v>
      </c>
    </row>
    <row r="21051" spans="25:27">
      <c r="Y21051">
        <v>620122</v>
      </c>
      <c r="Z21051" s="31">
        <v>44439</v>
      </c>
      <c r="AA21051">
        <v>0</v>
      </c>
    </row>
    <row r="21052" spans="25:27">
      <c r="Y21052">
        <v>620122</v>
      </c>
      <c r="Z21052" s="31">
        <v>44440</v>
      </c>
      <c r="AA21052">
        <v>0</v>
      </c>
    </row>
    <row r="21053" spans="25:27">
      <c r="Y21053">
        <v>620122</v>
      </c>
      <c r="Z21053" s="31">
        <v>44441</v>
      </c>
      <c r="AA21053">
        <v>11</v>
      </c>
    </row>
    <row r="21054" spans="25:27">
      <c r="Y21054">
        <v>620122</v>
      </c>
      <c r="Z21054" s="31">
        <v>44442</v>
      </c>
      <c r="AA21054">
        <v>0</v>
      </c>
    </row>
    <row r="21055" spans="25:27">
      <c r="Y21055">
        <v>620122</v>
      </c>
      <c r="Z21055" s="31">
        <v>44443</v>
      </c>
      <c r="AA21055">
        <v>0</v>
      </c>
    </row>
    <row r="21056" spans="25:27">
      <c r="Y21056">
        <v>620122</v>
      </c>
      <c r="Z21056" s="31">
        <v>44444</v>
      </c>
      <c r="AA21056">
        <v>19</v>
      </c>
    </row>
    <row r="21057" spans="25:27">
      <c r="Y21057">
        <v>620122</v>
      </c>
      <c r="Z21057" s="31">
        <v>44445</v>
      </c>
      <c r="AA21057">
        <v>14</v>
      </c>
    </row>
    <row r="21058" spans="25:27">
      <c r="Y21058">
        <v>620122</v>
      </c>
      <c r="Z21058" s="31">
        <v>44446</v>
      </c>
      <c r="AA21058">
        <v>15</v>
      </c>
    </row>
    <row r="21059" spans="25:27">
      <c r="Y21059">
        <v>620122</v>
      </c>
      <c r="Z21059" s="31">
        <v>44447</v>
      </c>
      <c r="AA21059">
        <v>6</v>
      </c>
    </row>
    <row r="21060" spans="25:27">
      <c r="Y21060">
        <v>620122</v>
      </c>
      <c r="Z21060" s="31">
        <v>44448</v>
      </c>
      <c r="AA21060">
        <v>13</v>
      </c>
    </row>
    <row r="21061" spans="25:27">
      <c r="Y21061">
        <v>620122</v>
      </c>
      <c r="Z21061" s="31">
        <v>44449</v>
      </c>
      <c r="AA21061">
        <v>5</v>
      </c>
    </row>
    <row r="21062" spans="25:27">
      <c r="Y21062">
        <v>620122</v>
      </c>
      <c r="Z21062" s="31">
        <v>44450</v>
      </c>
      <c r="AA21062">
        <v>0</v>
      </c>
    </row>
    <row r="21063" spans="25:27">
      <c r="Y21063">
        <v>620122</v>
      </c>
      <c r="Z21063" s="31">
        <v>44451</v>
      </c>
      <c r="AA21063">
        <v>0</v>
      </c>
    </row>
    <row r="21064" spans="25:27">
      <c r="Y21064">
        <v>620122</v>
      </c>
      <c r="Z21064" s="31">
        <v>44452</v>
      </c>
      <c r="AA21064">
        <v>19</v>
      </c>
    </row>
    <row r="21065" spans="25:27">
      <c r="Y21065">
        <v>620122</v>
      </c>
      <c r="Z21065" s="31">
        <v>44453</v>
      </c>
      <c r="AA21065">
        <v>14</v>
      </c>
    </row>
    <row r="21066" spans="25:27">
      <c r="Y21066">
        <v>620122</v>
      </c>
      <c r="Z21066" s="31">
        <v>44454</v>
      </c>
      <c r="AA21066">
        <v>7</v>
      </c>
    </row>
    <row r="21067" spans="25:27">
      <c r="Y21067">
        <v>620122</v>
      </c>
      <c r="Z21067" s="31">
        <v>44455</v>
      </c>
      <c r="AA21067">
        <v>0</v>
      </c>
    </row>
    <row r="21068" spans="25:27">
      <c r="Y21068">
        <v>620122</v>
      </c>
      <c r="Z21068" s="31">
        <v>44456</v>
      </c>
      <c r="AA21068">
        <v>0</v>
      </c>
    </row>
    <row r="21069" spans="25:27">
      <c r="Y21069">
        <v>620122</v>
      </c>
      <c r="Z21069" s="31">
        <v>44457</v>
      </c>
      <c r="AA21069">
        <v>18</v>
      </c>
    </row>
    <row r="21070" spans="25:27">
      <c r="Y21070">
        <v>620122</v>
      </c>
      <c r="Z21070" s="31">
        <v>44458</v>
      </c>
      <c r="AA21070">
        <v>19</v>
      </c>
    </row>
    <row r="21071" spans="25:27">
      <c r="Y21071">
        <v>620122</v>
      </c>
      <c r="Z21071" s="31">
        <v>44459</v>
      </c>
      <c r="AA21071">
        <v>19</v>
      </c>
    </row>
    <row r="21072" spans="25:27">
      <c r="Y21072">
        <v>620122</v>
      </c>
      <c r="Z21072" s="31">
        <v>44460</v>
      </c>
      <c r="AA21072">
        <v>16</v>
      </c>
    </row>
    <row r="21073" spans="25:27">
      <c r="Y21073">
        <v>620122</v>
      </c>
      <c r="Z21073" s="31">
        <v>44461</v>
      </c>
      <c r="AA21073">
        <v>12</v>
      </c>
    </row>
    <row r="21074" spans="25:27">
      <c r="Y21074">
        <v>620122</v>
      </c>
      <c r="Z21074" s="31">
        <v>44462</v>
      </c>
      <c r="AA21074">
        <v>0</v>
      </c>
    </row>
    <row r="21075" spans="25:27">
      <c r="Y21075">
        <v>620122</v>
      </c>
      <c r="Z21075" s="31">
        <v>44463</v>
      </c>
      <c r="AA21075">
        <v>0</v>
      </c>
    </row>
    <row r="21076" spans="25:27">
      <c r="Y21076">
        <v>620122</v>
      </c>
      <c r="Z21076" s="31">
        <v>44464</v>
      </c>
      <c r="AA21076">
        <v>0</v>
      </c>
    </row>
    <row r="21077" spans="25:27">
      <c r="Y21077">
        <v>620122</v>
      </c>
      <c r="Z21077" s="31">
        <v>44465</v>
      </c>
      <c r="AA21077">
        <v>0</v>
      </c>
    </row>
    <row r="21078" spans="25:27">
      <c r="Y21078">
        <v>620122</v>
      </c>
      <c r="Z21078" s="31">
        <v>44466</v>
      </c>
      <c r="AA21078">
        <v>0</v>
      </c>
    </row>
    <row r="21079" spans="25:27">
      <c r="Y21079">
        <v>620122</v>
      </c>
      <c r="Z21079" s="31">
        <v>44467</v>
      </c>
      <c r="AA21079">
        <v>0</v>
      </c>
    </row>
    <row r="21080" spans="25:27">
      <c r="Y21080">
        <v>620122</v>
      </c>
      <c r="Z21080" s="31">
        <v>44468</v>
      </c>
      <c r="AA21080">
        <v>0</v>
      </c>
    </row>
    <row r="21081" spans="25:27">
      <c r="Y21081">
        <v>620122</v>
      </c>
      <c r="Z21081" s="31">
        <v>44469</v>
      </c>
      <c r="AA21081">
        <v>0</v>
      </c>
    </row>
    <row r="21082" spans="25:27">
      <c r="Y21082">
        <v>620122</v>
      </c>
      <c r="Z21082" s="31">
        <v>44470</v>
      </c>
      <c r="AA21082">
        <v>0</v>
      </c>
    </row>
    <row r="21083" spans="25:27">
      <c r="Y21083">
        <v>620122</v>
      </c>
      <c r="Z21083" s="31">
        <v>44471</v>
      </c>
      <c r="AA21083">
        <v>0</v>
      </c>
    </row>
    <row r="21084" spans="25:27">
      <c r="Y21084">
        <v>620122</v>
      </c>
      <c r="Z21084" s="31">
        <v>44472</v>
      </c>
      <c r="AA21084">
        <v>0</v>
      </c>
    </row>
    <row r="21085" spans="25:27">
      <c r="Y21085">
        <v>620122</v>
      </c>
      <c r="Z21085" s="31">
        <v>44473</v>
      </c>
      <c r="AA21085">
        <v>0</v>
      </c>
    </row>
    <row r="21086" spans="25:27">
      <c r="Y21086">
        <v>620122</v>
      </c>
      <c r="Z21086" s="31">
        <v>44474</v>
      </c>
      <c r="AA21086">
        <v>0</v>
      </c>
    </row>
    <row r="21087" spans="25:27">
      <c r="Y21087">
        <v>620122</v>
      </c>
      <c r="Z21087" s="31">
        <v>44475</v>
      </c>
      <c r="AA21087">
        <v>0</v>
      </c>
    </row>
    <row r="21088" spans="25:27">
      <c r="Y21088">
        <v>620122</v>
      </c>
      <c r="Z21088" s="31">
        <v>44476</v>
      </c>
      <c r="AA21088">
        <v>0</v>
      </c>
    </row>
    <row r="21089" spans="25:27">
      <c r="Y21089">
        <v>620122</v>
      </c>
      <c r="Z21089" s="31">
        <v>44477</v>
      </c>
      <c r="AA21089">
        <v>0</v>
      </c>
    </row>
    <row r="21090" spans="25:27">
      <c r="Y21090">
        <v>620122</v>
      </c>
      <c r="Z21090" s="31">
        <v>44478</v>
      </c>
      <c r="AA21090">
        <v>0</v>
      </c>
    </row>
    <row r="21091" spans="25:27">
      <c r="Y21091">
        <v>620122</v>
      </c>
      <c r="Z21091" s="31">
        <v>44479</v>
      </c>
      <c r="AA21091">
        <v>0</v>
      </c>
    </row>
    <row r="21092" spans="25:27">
      <c r="Y21092">
        <v>620122</v>
      </c>
      <c r="Z21092" s="31">
        <v>44480</v>
      </c>
      <c r="AA21092">
        <v>0</v>
      </c>
    </row>
    <row r="21093" spans="25:27">
      <c r="Y21093">
        <v>620122</v>
      </c>
      <c r="Z21093" s="31">
        <v>44481</v>
      </c>
      <c r="AA21093">
        <v>0</v>
      </c>
    </row>
    <row r="21094" spans="25:27">
      <c r="Y21094">
        <v>620122</v>
      </c>
      <c r="Z21094" s="31">
        <v>44482</v>
      </c>
      <c r="AA21094">
        <v>0</v>
      </c>
    </row>
    <row r="21095" spans="25:27">
      <c r="Y21095">
        <v>620122</v>
      </c>
      <c r="Z21095" s="31">
        <v>44483</v>
      </c>
      <c r="AA21095">
        <v>0</v>
      </c>
    </row>
    <row r="21096" spans="25:27">
      <c r="Y21096">
        <v>620122</v>
      </c>
      <c r="Z21096" s="31">
        <v>44484</v>
      </c>
      <c r="AA21096">
        <v>0</v>
      </c>
    </row>
    <row r="21097" spans="25:27">
      <c r="Y21097">
        <v>620122</v>
      </c>
      <c r="Z21097" s="31">
        <v>44485</v>
      </c>
      <c r="AA21097">
        <v>0</v>
      </c>
    </row>
    <row r="21098" spans="25:27">
      <c r="Y21098">
        <v>620122</v>
      </c>
      <c r="Z21098" s="31">
        <v>44486</v>
      </c>
      <c r="AA21098">
        <v>0</v>
      </c>
    </row>
    <row r="21099" spans="25:27">
      <c r="Y21099">
        <v>620122</v>
      </c>
      <c r="Z21099" s="31">
        <v>44487</v>
      </c>
      <c r="AA21099">
        <v>0</v>
      </c>
    </row>
    <row r="21100" spans="25:27">
      <c r="Y21100">
        <v>620122</v>
      </c>
      <c r="Z21100" s="31">
        <v>44488</v>
      </c>
      <c r="AA21100">
        <v>0</v>
      </c>
    </row>
    <row r="21101" spans="25:27">
      <c r="Y21101">
        <v>620122</v>
      </c>
      <c r="Z21101" s="31">
        <v>44489</v>
      </c>
      <c r="AA21101">
        <v>0</v>
      </c>
    </row>
    <row r="21102" spans="25:27">
      <c r="Y21102">
        <v>620122</v>
      </c>
      <c r="Z21102" s="31">
        <v>44490</v>
      </c>
      <c r="AA21102">
        <v>0</v>
      </c>
    </row>
    <row r="21103" spans="25:27">
      <c r="Y21103">
        <v>620122</v>
      </c>
      <c r="Z21103" s="31">
        <v>44491</v>
      </c>
      <c r="AA21103">
        <v>0</v>
      </c>
    </row>
    <row r="21104" spans="25:27">
      <c r="Y21104">
        <v>620122</v>
      </c>
      <c r="Z21104" s="31">
        <v>44492</v>
      </c>
      <c r="AA21104">
        <v>0</v>
      </c>
    </row>
    <row r="21105" spans="25:27">
      <c r="Y21105">
        <v>620122</v>
      </c>
      <c r="Z21105" s="31">
        <v>44493</v>
      </c>
      <c r="AA21105">
        <v>0</v>
      </c>
    </row>
    <row r="21106" spans="25:27">
      <c r="Y21106">
        <v>620122</v>
      </c>
      <c r="Z21106" s="31">
        <v>44494</v>
      </c>
      <c r="AA21106">
        <v>0</v>
      </c>
    </row>
    <row r="21107" spans="25:27">
      <c r="Y21107">
        <v>620122</v>
      </c>
      <c r="Z21107" s="31">
        <v>44495</v>
      </c>
      <c r="AA21107">
        <v>0</v>
      </c>
    </row>
    <row r="21108" spans="25:27">
      <c r="Y21108">
        <v>620122</v>
      </c>
      <c r="Z21108" s="31">
        <v>44496</v>
      </c>
      <c r="AA21108">
        <v>0</v>
      </c>
    </row>
    <row r="21109" spans="25:27">
      <c r="Y21109">
        <v>620122</v>
      </c>
      <c r="Z21109" s="31">
        <v>44497</v>
      </c>
      <c r="AA21109">
        <v>0</v>
      </c>
    </row>
    <row r="21110" spans="25:27">
      <c r="Y21110">
        <v>620122</v>
      </c>
      <c r="Z21110" s="31">
        <v>44498</v>
      </c>
      <c r="AA21110">
        <v>0</v>
      </c>
    </row>
    <row r="21111" spans="25:27">
      <c r="Y21111">
        <v>620122</v>
      </c>
      <c r="Z21111" s="31">
        <v>44499</v>
      </c>
      <c r="AA21111">
        <v>0</v>
      </c>
    </row>
    <row r="21112" spans="25:27">
      <c r="Y21112">
        <v>620122</v>
      </c>
      <c r="Z21112" s="31">
        <v>44500</v>
      </c>
      <c r="AA21112">
        <v>0</v>
      </c>
    </row>
    <row r="21113" spans="25:27">
      <c r="Y21113">
        <v>620122</v>
      </c>
      <c r="Z21113" s="31">
        <v>44501</v>
      </c>
      <c r="AA21113">
        <v>0</v>
      </c>
    </row>
    <row r="21114" spans="25:27">
      <c r="Y21114">
        <v>620122</v>
      </c>
      <c r="Z21114" s="31">
        <v>44502</v>
      </c>
      <c r="AA21114">
        <v>0</v>
      </c>
    </row>
    <row r="21115" spans="25:27">
      <c r="Y21115">
        <v>620122</v>
      </c>
      <c r="Z21115" s="31">
        <v>44503</v>
      </c>
      <c r="AA21115">
        <v>0</v>
      </c>
    </row>
    <row r="21116" spans="25:27">
      <c r="Y21116">
        <v>620122</v>
      </c>
      <c r="Z21116" s="31">
        <v>44504</v>
      </c>
      <c r="AA21116">
        <v>0</v>
      </c>
    </row>
    <row r="21117" spans="25:27">
      <c r="Y21117">
        <v>620122</v>
      </c>
      <c r="Z21117" s="31">
        <v>44505</v>
      </c>
      <c r="AA21117">
        <v>0</v>
      </c>
    </row>
    <row r="21118" spans="25:27">
      <c r="Y21118">
        <v>620122</v>
      </c>
      <c r="Z21118" s="31">
        <v>44506</v>
      </c>
      <c r="AA21118">
        <v>0</v>
      </c>
    </row>
    <row r="21119" spans="25:27">
      <c r="Y21119">
        <v>620122</v>
      </c>
      <c r="Z21119" s="31">
        <v>44507</v>
      </c>
      <c r="AA21119">
        <v>0</v>
      </c>
    </row>
    <row r="21120" spans="25:27">
      <c r="Y21120">
        <v>620122</v>
      </c>
      <c r="Z21120" s="31">
        <v>44508</v>
      </c>
      <c r="AA21120">
        <v>0</v>
      </c>
    </row>
    <row r="21121" spans="25:27">
      <c r="Y21121">
        <v>620122</v>
      </c>
      <c r="Z21121" s="31">
        <v>44509</v>
      </c>
      <c r="AA21121">
        <v>0</v>
      </c>
    </row>
    <row r="21122" spans="25:27">
      <c r="Y21122">
        <v>620122</v>
      </c>
      <c r="Z21122" s="31">
        <v>44510</v>
      </c>
      <c r="AA21122">
        <v>0</v>
      </c>
    </row>
    <row r="21123" spans="25:27">
      <c r="Y21123">
        <v>620122</v>
      </c>
      <c r="Z21123" s="31">
        <v>44511</v>
      </c>
      <c r="AA21123">
        <v>0</v>
      </c>
    </row>
    <row r="21124" spans="25:27">
      <c r="Y21124">
        <v>620122</v>
      </c>
      <c r="Z21124" s="31">
        <v>44512</v>
      </c>
      <c r="AA21124">
        <v>0</v>
      </c>
    </row>
    <row r="21125" spans="25:27">
      <c r="Y21125">
        <v>620122</v>
      </c>
      <c r="Z21125" s="31">
        <v>44513</v>
      </c>
      <c r="AA21125">
        <v>0</v>
      </c>
    </row>
    <row r="21126" spans="25:27">
      <c r="Y21126">
        <v>620122</v>
      </c>
      <c r="Z21126" s="31">
        <v>44514</v>
      </c>
      <c r="AA21126">
        <v>0</v>
      </c>
    </row>
    <row r="21127" spans="25:27">
      <c r="Y21127">
        <v>620122</v>
      </c>
      <c r="Z21127" s="31">
        <v>44515</v>
      </c>
      <c r="AA21127">
        <v>0</v>
      </c>
    </row>
    <row r="21128" spans="25:27">
      <c r="Y21128">
        <v>620122</v>
      </c>
      <c r="Z21128" s="31">
        <v>44516</v>
      </c>
      <c r="AA21128">
        <v>20</v>
      </c>
    </row>
    <row r="21129" spans="25:27">
      <c r="Y21129">
        <v>620122</v>
      </c>
      <c r="Z21129" s="31">
        <v>44517</v>
      </c>
      <c r="AA21129">
        <v>14</v>
      </c>
    </row>
    <row r="21130" spans="25:27">
      <c r="Y21130">
        <v>620122</v>
      </c>
      <c r="Z21130" s="31">
        <v>44518</v>
      </c>
      <c r="AA21130">
        <v>16</v>
      </c>
    </row>
    <row r="21131" spans="25:27">
      <c r="Y21131">
        <v>620122</v>
      </c>
      <c r="Z21131" s="31">
        <v>44519</v>
      </c>
      <c r="AA21131">
        <v>11</v>
      </c>
    </row>
    <row r="21132" spans="25:27">
      <c r="Y21132">
        <v>620122</v>
      </c>
      <c r="Z21132" s="31">
        <v>44520</v>
      </c>
      <c r="AA21132">
        <v>19</v>
      </c>
    </row>
    <row r="21133" spans="25:27">
      <c r="Y21133">
        <v>620122</v>
      </c>
      <c r="Z21133" s="31">
        <v>44521</v>
      </c>
      <c r="AA21133">
        <v>0</v>
      </c>
    </row>
    <row r="21134" spans="25:27">
      <c r="Y21134">
        <v>620122</v>
      </c>
      <c r="Z21134" s="31">
        <v>44522</v>
      </c>
      <c r="AA21134">
        <v>0</v>
      </c>
    </row>
    <row r="21135" spans="25:27">
      <c r="Y21135">
        <v>620122</v>
      </c>
      <c r="Z21135" s="31">
        <v>44523</v>
      </c>
      <c r="AA21135">
        <v>0</v>
      </c>
    </row>
    <row r="21136" spans="25:27">
      <c r="Y21136">
        <v>620122</v>
      </c>
      <c r="Z21136" s="31">
        <v>44524</v>
      </c>
      <c r="AA21136">
        <v>0</v>
      </c>
    </row>
    <row r="21137" spans="25:27">
      <c r="Y21137">
        <v>620122</v>
      </c>
      <c r="Z21137" s="31">
        <v>44525</v>
      </c>
      <c r="AA21137">
        <v>0</v>
      </c>
    </row>
    <row r="21138" spans="25:27">
      <c r="Y21138">
        <v>620122</v>
      </c>
      <c r="Z21138" s="31">
        <v>44526</v>
      </c>
      <c r="AA21138">
        <v>0</v>
      </c>
    </row>
    <row r="21139" spans="25:27">
      <c r="Y21139">
        <v>620122</v>
      </c>
      <c r="Z21139" s="31">
        <v>44527</v>
      </c>
      <c r="AA21139">
        <v>0</v>
      </c>
    </row>
    <row r="21140" spans="25:27">
      <c r="Y21140">
        <v>620122</v>
      </c>
      <c r="Z21140" s="31">
        <v>44528</v>
      </c>
      <c r="AA21140">
        <v>0</v>
      </c>
    </row>
    <row r="21141" spans="25:27">
      <c r="Y21141">
        <v>620122</v>
      </c>
      <c r="Z21141" s="31">
        <v>44529</v>
      </c>
      <c r="AA21141">
        <v>0</v>
      </c>
    </row>
    <row r="21142" spans="25:27">
      <c r="Y21142">
        <v>620122</v>
      </c>
      <c r="Z21142" s="31">
        <v>44530</v>
      </c>
      <c r="AA21142">
        <v>0</v>
      </c>
    </row>
    <row r="21143" spans="25:27">
      <c r="Y21143">
        <v>620122</v>
      </c>
      <c r="Z21143" s="31">
        <v>44531</v>
      </c>
      <c r="AA21143">
        <v>0</v>
      </c>
    </row>
    <row r="21144" spans="25:27">
      <c r="Y21144">
        <v>620122</v>
      </c>
      <c r="Z21144" s="31">
        <v>44532</v>
      </c>
      <c r="AA21144">
        <v>0</v>
      </c>
    </row>
    <row r="21145" spans="25:27">
      <c r="Y21145">
        <v>620122</v>
      </c>
      <c r="Z21145" s="31">
        <v>44533</v>
      </c>
      <c r="AA21145">
        <v>0</v>
      </c>
    </row>
    <row r="21146" spans="25:27">
      <c r="Y21146">
        <v>620122</v>
      </c>
      <c r="Z21146" s="31">
        <v>44534</v>
      </c>
      <c r="AA21146">
        <v>0</v>
      </c>
    </row>
    <row r="21147" spans="25:27">
      <c r="Y21147">
        <v>620122</v>
      </c>
      <c r="Z21147" s="31">
        <v>44535</v>
      </c>
      <c r="AA21147">
        <v>0</v>
      </c>
    </row>
    <row r="21148" spans="25:27">
      <c r="Y21148">
        <v>620122</v>
      </c>
      <c r="Z21148" s="31">
        <v>44536</v>
      </c>
      <c r="AA21148">
        <v>0</v>
      </c>
    </row>
    <row r="21149" spans="25:27">
      <c r="Y21149">
        <v>620122</v>
      </c>
      <c r="Z21149" s="31">
        <v>44537</v>
      </c>
      <c r="AA21149">
        <v>0</v>
      </c>
    </row>
    <row r="21150" spans="25:27">
      <c r="Y21150">
        <v>620122</v>
      </c>
      <c r="Z21150" s="31">
        <v>44538</v>
      </c>
      <c r="AA21150">
        <v>0</v>
      </c>
    </row>
    <row r="21151" spans="25:27">
      <c r="Y21151">
        <v>620122</v>
      </c>
      <c r="Z21151" s="31">
        <v>44539</v>
      </c>
      <c r="AA21151">
        <v>0</v>
      </c>
    </row>
    <row r="21152" spans="25:27">
      <c r="Y21152">
        <v>620122</v>
      </c>
      <c r="Z21152" s="31">
        <v>44540</v>
      </c>
      <c r="AA21152">
        <v>0</v>
      </c>
    </row>
    <row r="21153" spans="25:27">
      <c r="Y21153">
        <v>620122</v>
      </c>
      <c r="Z21153" s="31">
        <v>44541</v>
      </c>
      <c r="AA21153">
        <v>0</v>
      </c>
    </row>
    <row r="21154" spans="25:27">
      <c r="Y21154">
        <v>620122</v>
      </c>
      <c r="Z21154" s="31">
        <v>44542</v>
      </c>
      <c r="AA21154">
        <v>0</v>
      </c>
    </row>
    <row r="21155" spans="25:27">
      <c r="Y21155">
        <v>620122</v>
      </c>
      <c r="Z21155" s="31">
        <v>44543</v>
      </c>
      <c r="AA21155">
        <v>0</v>
      </c>
    </row>
    <row r="21156" spans="25:27">
      <c r="Y21156">
        <v>620122</v>
      </c>
      <c r="Z21156" s="31">
        <v>44544</v>
      </c>
      <c r="AA21156">
        <v>0</v>
      </c>
    </row>
    <row r="21157" spans="25:27">
      <c r="Y21157">
        <v>620122</v>
      </c>
      <c r="Z21157" s="31">
        <v>44545</v>
      </c>
      <c r="AA21157">
        <v>0</v>
      </c>
    </row>
    <row r="21158" spans="25:27">
      <c r="Y21158">
        <v>620122</v>
      </c>
      <c r="Z21158" s="31">
        <v>44546</v>
      </c>
      <c r="AA21158">
        <v>20</v>
      </c>
    </row>
    <row r="21159" spans="25:27">
      <c r="Y21159">
        <v>620122</v>
      </c>
      <c r="Z21159" s="31">
        <v>44547</v>
      </c>
      <c r="AA21159">
        <v>23</v>
      </c>
    </row>
    <row r="21160" spans="25:27">
      <c r="Y21160">
        <v>620122</v>
      </c>
      <c r="Z21160" s="31">
        <v>44548</v>
      </c>
      <c r="AA21160">
        <v>10</v>
      </c>
    </row>
    <row r="21161" spans="25:27">
      <c r="Y21161">
        <v>620122</v>
      </c>
      <c r="Z21161" s="31">
        <v>44549</v>
      </c>
      <c r="AA21161">
        <v>20</v>
      </c>
    </row>
    <row r="21162" spans="25:27">
      <c r="Y21162">
        <v>620122</v>
      </c>
      <c r="Z21162" s="31">
        <v>44550</v>
      </c>
      <c r="AA21162">
        <v>15</v>
      </c>
    </row>
    <row r="21163" spans="25:27">
      <c r="Y21163">
        <v>620122</v>
      </c>
      <c r="Z21163" s="31">
        <v>44551</v>
      </c>
      <c r="AA21163">
        <v>0</v>
      </c>
    </row>
    <row r="21164" spans="25:27">
      <c r="Y21164">
        <v>620122</v>
      </c>
      <c r="Z21164" s="31">
        <v>44552</v>
      </c>
      <c r="AA21164">
        <v>0</v>
      </c>
    </row>
    <row r="21165" spans="25:27">
      <c r="Y21165">
        <v>620122</v>
      </c>
      <c r="Z21165" s="31">
        <v>44553</v>
      </c>
      <c r="AA21165">
        <v>20</v>
      </c>
    </row>
    <row r="21166" spans="25:27">
      <c r="Y21166">
        <v>620122</v>
      </c>
      <c r="Z21166" s="31">
        <v>44554</v>
      </c>
      <c r="AA21166">
        <v>15</v>
      </c>
    </row>
    <row r="21167" spans="25:27">
      <c r="Y21167">
        <v>620122</v>
      </c>
      <c r="Z21167" s="31">
        <v>44555</v>
      </c>
      <c r="AA21167">
        <v>5</v>
      </c>
    </row>
    <row r="21168" spans="25:27">
      <c r="Y21168">
        <v>620122</v>
      </c>
      <c r="Z21168" s="31">
        <v>44556</v>
      </c>
      <c r="AA21168">
        <v>18</v>
      </c>
    </row>
    <row r="21169" spans="25:27">
      <c r="Y21169">
        <v>620122</v>
      </c>
      <c r="Z21169" s="31">
        <v>44557</v>
      </c>
      <c r="AA21169">
        <v>17</v>
      </c>
    </row>
    <row r="21170" spans="25:27">
      <c r="Y21170">
        <v>620122</v>
      </c>
      <c r="Z21170" s="31">
        <v>44558</v>
      </c>
      <c r="AA21170">
        <v>0</v>
      </c>
    </row>
    <row r="21171" spans="25:27">
      <c r="Y21171">
        <v>620122</v>
      </c>
      <c r="Z21171" s="31">
        <v>44559</v>
      </c>
      <c r="AA21171">
        <v>0</v>
      </c>
    </row>
    <row r="21172" spans="25:27">
      <c r="Y21172">
        <v>620122</v>
      </c>
      <c r="Z21172" s="31">
        <v>44560</v>
      </c>
      <c r="AA21172">
        <v>0</v>
      </c>
    </row>
    <row r="21173" spans="25:27">
      <c r="Y21173">
        <v>620122</v>
      </c>
      <c r="Z21173" s="31">
        <v>44561</v>
      </c>
      <c r="AA21173">
        <v>0</v>
      </c>
    </row>
    <row r="21174" spans="25:27">
      <c r="Y21174">
        <v>620122</v>
      </c>
      <c r="Z21174" s="31">
        <v>44562</v>
      </c>
      <c r="AA21174">
        <v>0</v>
      </c>
    </row>
    <row r="21175" spans="25:27">
      <c r="Y21175">
        <v>620122</v>
      </c>
      <c r="Z21175" s="31">
        <v>44563</v>
      </c>
      <c r="AA21175">
        <v>0</v>
      </c>
    </row>
    <row r="21176" spans="25:27">
      <c r="Y21176">
        <v>620122</v>
      </c>
      <c r="Z21176" s="31">
        <v>44564</v>
      </c>
      <c r="AA21176">
        <v>0</v>
      </c>
    </row>
    <row r="21177" spans="25:27">
      <c r="Y21177">
        <v>620122</v>
      </c>
      <c r="Z21177" s="31">
        <v>44565</v>
      </c>
      <c r="AA21177">
        <v>0</v>
      </c>
    </row>
    <row r="21178" spans="25:27">
      <c r="Y21178">
        <v>620122</v>
      </c>
      <c r="Z21178" s="31">
        <v>44566</v>
      </c>
      <c r="AA21178">
        <v>20</v>
      </c>
    </row>
    <row r="21179" spans="25:27">
      <c r="Y21179">
        <v>620122</v>
      </c>
      <c r="Z21179" s="31">
        <v>44567</v>
      </c>
      <c r="AA21179">
        <v>13</v>
      </c>
    </row>
    <row r="21180" spans="25:27">
      <c r="Y21180">
        <v>620122</v>
      </c>
      <c r="Z21180" s="31">
        <v>44568</v>
      </c>
      <c r="AA21180">
        <v>19</v>
      </c>
    </row>
    <row r="21181" spans="25:27">
      <c r="Y21181">
        <v>620122</v>
      </c>
      <c r="Z21181" s="31">
        <v>44569</v>
      </c>
      <c r="AA21181">
        <v>19</v>
      </c>
    </row>
    <row r="21182" spans="25:27">
      <c r="Y21182">
        <v>620122</v>
      </c>
      <c r="Z21182" s="31">
        <v>44570</v>
      </c>
      <c r="AA21182">
        <v>15</v>
      </c>
    </row>
    <row r="21183" spans="25:27">
      <c r="Y21183">
        <v>620122</v>
      </c>
      <c r="Z21183" s="31">
        <v>44571</v>
      </c>
      <c r="AA21183">
        <v>19</v>
      </c>
    </row>
    <row r="21184" spans="25:27">
      <c r="Y21184">
        <v>620122</v>
      </c>
      <c r="Z21184" s="31">
        <v>44572</v>
      </c>
      <c r="AA21184">
        <v>16</v>
      </c>
    </row>
    <row r="21185" spans="25:27">
      <c r="Y21185">
        <v>620122</v>
      </c>
      <c r="Z21185" s="31">
        <v>44573</v>
      </c>
      <c r="AA21185">
        <v>0</v>
      </c>
    </row>
    <row r="21186" spans="25:27">
      <c r="Y21186">
        <v>620122</v>
      </c>
      <c r="Z21186" s="31">
        <v>44574</v>
      </c>
      <c r="AA21186">
        <v>0</v>
      </c>
    </row>
    <row r="21187" spans="25:27">
      <c r="Y21187">
        <v>620122</v>
      </c>
      <c r="Z21187" s="31">
        <v>44575</v>
      </c>
      <c r="AA21187">
        <v>0</v>
      </c>
    </row>
    <row r="21188" spans="25:27">
      <c r="Y21188">
        <v>620122</v>
      </c>
      <c r="Z21188" s="31">
        <v>44576</v>
      </c>
      <c r="AA21188">
        <v>0</v>
      </c>
    </row>
    <row r="21189" spans="25:27">
      <c r="Y21189">
        <v>620122</v>
      </c>
      <c r="Z21189" s="31">
        <v>44577</v>
      </c>
      <c r="AA21189">
        <v>20</v>
      </c>
    </row>
    <row r="21190" spans="25:27">
      <c r="Y21190">
        <v>620122</v>
      </c>
      <c r="Z21190" s="31">
        <v>44578</v>
      </c>
      <c r="AA21190">
        <v>9</v>
      </c>
    </row>
    <row r="21191" spans="25:27">
      <c r="Y21191">
        <v>620122</v>
      </c>
      <c r="Z21191" s="31">
        <v>44579</v>
      </c>
      <c r="AA21191">
        <v>16</v>
      </c>
    </row>
    <row r="21192" spans="25:27">
      <c r="Y21192">
        <v>620122</v>
      </c>
      <c r="Z21192" s="31">
        <v>44580</v>
      </c>
      <c r="AA21192">
        <v>18</v>
      </c>
    </row>
    <row r="21193" spans="25:27">
      <c r="Y21193">
        <v>620122</v>
      </c>
      <c r="Z21193" s="31">
        <v>44581</v>
      </c>
      <c r="AA21193">
        <v>3</v>
      </c>
    </row>
    <row r="21194" spans="25:27">
      <c r="Y21194">
        <v>620122</v>
      </c>
      <c r="Z21194" s="31">
        <v>44582</v>
      </c>
      <c r="AA21194">
        <v>17</v>
      </c>
    </row>
    <row r="21195" spans="25:27">
      <c r="Y21195">
        <v>620122</v>
      </c>
      <c r="Z21195" s="31">
        <v>44583</v>
      </c>
      <c r="AA21195">
        <v>16</v>
      </c>
    </row>
    <row r="21196" spans="25:27">
      <c r="Y21196">
        <v>620122</v>
      </c>
      <c r="Z21196" s="31">
        <v>44584</v>
      </c>
      <c r="AA21196">
        <v>19</v>
      </c>
    </row>
    <row r="21197" spans="25:27">
      <c r="Y21197">
        <v>620122</v>
      </c>
      <c r="Z21197" s="31">
        <v>44585</v>
      </c>
      <c r="AA21197">
        <v>19</v>
      </c>
    </row>
    <row r="21198" spans="25:27">
      <c r="Y21198">
        <v>620122</v>
      </c>
      <c r="Z21198" s="31">
        <v>44586</v>
      </c>
      <c r="AA21198">
        <v>0</v>
      </c>
    </row>
    <row r="21199" spans="25:27">
      <c r="Y21199">
        <v>620122</v>
      </c>
      <c r="Z21199" s="31">
        <v>44587</v>
      </c>
      <c r="AA21199">
        <v>0</v>
      </c>
    </row>
    <row r="21200" spans="25:27">
      <c r="Y21200">
        <v>620122</v>
      </c>
      <c r="Z21200" s="31">
        <v>44588</v>
      </c>
      <c r="AA21200">
        <v>0</v>
      </c>
    </row>
    <row r="21201" spans="25:27">
      <c r="Y21201">
        <v>620122</v>
      </c>
      <c r="Z21201" s="31">
        <v>44589</v>
      </c>
      <c r="AA21201">
        <v>0</v>
      </c>
    </row>
    <row r="21202" spans="25:27">
      <c r="Y21202">
        <v>620122</v>
      </c>
      <c r="Z21202" s="31">
        <v>44590</v>
      </c>
      <c r="AA21202">
        <v>15</v>
      </c>
    </row>
    <row r="21203" spans="25:27">
      <c r="Y21203">
        <v>620122</v>
      </c>
      <c r="Z21203" s="31">
        <v>44591</v>
      </c>
      <c r="AA21203">
        <v>20</v>
      </c>
    </row>
    <row r="21204" spans="25:27">
      <c r="Y21204">
        <v>620122</v>
      </c>
      <c r="Z21204" s="31">
        <v>44592</v>
      </c>
      <c r="AA21204">
        <v>17</v>
      </c>
    </row>
    <row r="21205" spans="25:27">
      <c r="Y21205">
        <v>620122</v>
      </c>
      <c r="Z21205" s="31">
        <v>44593</v>
      </c>
      <c r="AA21205">
        <v>15</v>
      </c>
    </row>
    <row r="21206" spans="25:27">
      <c r="Y21206">
        <v>620122</v>
      </c>
      <c r="Z21206" s="31">
        <v>44594</v>
      </c>
      <c r="AA21206">
        <v>20</v>
      </c>
    </row>
    <row r="21207" spans="25:27">
      <c r="Y21207">
        <v>620122</v>
      </c>
      <c r="Z21207" s="31">
        <v>44595</v>
      </c>
      <c r="AA21207">
        <v>14</v>
      </c>
    </row>
    <row r="21208" spans="25:27">
      <c r="Y21208">
        <v>620122</v>
      </c>
      <c r="Z21208" s="31">
        <v>44596</v>
      </c>
      <c r="AA21208">
        <v>19</v>
      </c>
    </row>
    <row r="21209" spans="25:27">
      <c r="Y21209">
        <v>620122</v>
      </c>
      <c r="Z21209" s="31">
        <v>44597</v>
      </c>
      <c r="AA21209">
        <v>15</v>
      </c>
    </row>
    <row r="21210" spans="25:27">
      <c r="Y21210">
        <v>620122</v>
      </c>
      <c r="Z21210" s="31">
        <v>44598</v>
      </c>
      <c r="AA21210">
        <v>13</v>
      </c>
    </row>
    <row r="21211" spans="25:27">
      <c r="Y21211">
        <v>620122</v>
      </c>
      <c r="Z21211" s="31">
        <v>44599</v>
      </c>
      <c r="AA21211">
        <v>0</v>
      </c>
    </row>
    <row r="21212" spans="25:27">
      <c r="Y21212">
        <v>620122</v>
      </c>
      <c r="Z21212" s="31">
        <v>44600</v>
      </c>
      <c r="AA21212">
        <v>10</v>
      </c>
    </row>
    <row r="21213" spans="25:27">
      <c r="Y21213">
        <v>620122</v>
      </c>
      <c r="Z21213" s="31">
        <v>44601</v>
      </c>
      <c r="AA21213">
        <v>14</v>
      </c>
    </row>
    <row r="21214" spans="25:27">
      <c r="Y21214">
        <v>620122</v>
      </c>
      <c r="Z21214" s="31">
        <v>44602</v>
      </c>
      <c r="AA21214">
        <v>19</v>
      </c>
    </row>
    <row r="21215" spans="25:27">
      <c r="Y21215">
        <v>620122</v>
      </c>
      <c r="Z21215" s="31">
        <v>44603</v>
      </c>
      <c r="AA21215">
        <v>14</v>
      </c>
    </row>
    <row r="21216" spans="25:27">
      <c r="Y21216">
        <v>620122</v>
      </c>
      <c r="Z21216" s="31">
        <v>44604</v>
      </c>
      <c r="AA21216">
        <v>20</v>
      </c>
    </row>
    <row r="21217" spans="25:27">
      <c r="Y21217">
        <v>620122</v>
      </c>
      <c r="Z21217" s="31">
        <v>44605</v>
      </c>
      <c r="AA21217">
        <v>18</v>
      </c>
    </row>
    <row r="21218" spans="25:27">
      <c r="Y21218">
        <v>620122</v>
      </c>
      <c r="Z21218" s="31">
        <v>44606</v>
      </c>
      <c r="AA21218">
        <v>19</v>
      </c>
    </row>
    <row r="21219" spans="25:27">
      <c r="Y21219">
        <v>620122</v>
      </c>
      <c r="Z21219" s="31">
        <v>44607</v>
      </c>
      <c r="AA21219">
        <v>14</v>
      </c>
    </row>
    <row r="21220" spans="25:27">
      <c r="Y21220">
        <v>620122</v>
      </c>
      <c r="Z21220" s="31">
        <v>44608</v>
      </c>
      <c r="AA21220">
        <v>9</v>
      </c>
    </row>
    <row r="21221" spans="25:27">
      <c r="Y21221">
        <v>620122</v>
      </c>
      <c r="Z21221" s="31">
        <v>44609</v>
      </c>
      <c r="AA21221">
        <v>19</v>
      </c>
    </row>
    <row r="21222" spans="25:27">
      <c r="Y21222">
        <v>620122</v>
      </c>
      <c r="Z21222" s="31">
        <v>44610</v>
      </c>
      <c r="AA21222">
        <v>0</v>
      </c>
    </row>
    <row r="21223" spans="25:27">
      <c r="Y21223">
        <v>620122</v>
      </c>
      <c r="Z21223" s="31">
        <v>44611</v>
      </c>
      <c r="AA21223">
        <v>0</v>
      </c>
    </row>
    <row r="21224" spans="25:27">
      <c r="Y21224">
        <v>620122</v>
      </c>
      <c r="Z21224" s="31">
        <v>44612</v>
      </c>
      <c r="AA21224">
        <v>1</v>
      </c>
    </row>
    <row r="21225" spans="25:27">
      <c r="Y21225">
        <v>620122</v>
      </c>
      <c r="Z21225" s="31">
        <v>44613</v>
      </c>
      <c r="AA21225">
        <v>15</v>
      </c>
    </row>
    <row r="21226" spans="25:27">
      <c r="Y21226">
        <v>620122</v>
      </c>
      <c r="Z21226" s="31">
        <v>44614</v>
      </c>
      <c r="AA21226">
        <v>1</v>
      </c>
    </row>
    <row r="21227" spans="25:27">
      <c r="Y21227">
        <v>620122</v>
      </c>
      <c r="Z21227" s="31">
        <v>44615</v>
      </c>
      <c r="AA21227">
        <v>11</v>
      </c>
    </row>
    <row r="21228" spans="25:27">
      <c r="Y21228">
        <v>620122</v>
      </c>
      <c r="Z21228" s="31">
        <v>44616</v>
      </c>
      <c r="AA21228">
        <v>6</v>
      </c>
    </row>
    <row r="21229" spans="25:27">
      <c r="Y21229">
        <v>620122</v>
      </c>
      <c r="Z21229" s="31">
        <v>44617</v>
      </c>
      <c r="AA21229">
        <v>11</v>
      </c>
    </row>
    <row r="21230" spans="25:27">
      <c r="Y21230">
        <v>620122</v>
      </c>
      <c r="Z21230" s="31">
        <v>44618</v>
      </c>
      <c r="AA21230">
        <v>17</v>
      </c>
    </row>
    <row r="21231" spans="25:27">
      <c r="Y21231">
        <v>620122</v>
      </c>
      <c r="Z21231" s="31">
        <v>44619</v>
      </c>
      <c r="AA21231">
        <v>11</v>
      </c>
    </row>
    <row r="21232" spans="25:27">
      <c r="Y21232">
        <v>620122</v>
      </c>
      <c r="Z21232" s="31">
        <v>44620</v>
      </c>
      <c r="AA21232">
        <v>6</v>
      </c>
    </row>
    <row r="21233" spans="25:27">
      <c r="Y21233">
        <v>620122</v>
      </c>
      <c r="Z21233" s="31">
        <v>44621</v>
      </c>
      <c r="AA21233">
        <v>16</v>
      </c>
    </row>
    <row r="21234" spans="25:27">
      <c r="Y21234">
        <v>620122</v>
      </c>
      <c r="Z21234" s="31">
        <v>44622</v>
      </c>
      <c r="AA21234">
        <v>6</v>
      </c>
    </row>
    <row r="21235" spans="25:27">
      <c r="Y21235">
        <v>620122</v>
      </c>
      <c r="Z21235" s="31">
        <v>44623</v>
      </c>
      <c r="AA21235">
        <v>0</v>
      </c>
    </row>
    <row r="21236" spans="25:27">
      <c r="Y21236">
        <v>620122</v>
      </c>
      <c r="Z21236" s="31">
        <v>44624</v>
      </c>
      <c r="AA21236">
        <v>0</v>
      </c>
    </row>
    <row r="21237" spans="25:27">
      <c r="Y21237">
        <v>620122</v>
      </c>
      <c r="Z21237" s="31">
        <v>44625</v>
      </c>
      <c r="AA21237">
        <v>0</v>
      </c>
    </row>
    <row r="21238" spans="25:27">
      <c r="Y21238">
        <v>620122</v>
      </c>
      <c r="Z21238" s="31">
        <v>44626</v>
      </c>
      <c r="AA21238">
        <v>0</v>
      </c>
    </row>
    <row r="21239" spans="25:27">
      <c r="Y21239">
        <v>620122</v>
      </c>
      <c r="Z21239" s="31">
        <v>44627</v>
      </c>
      <c r="AA21239">
        <v>0</v>
      </c>
    </row>
    <row r="21240" spans="25:27">
      <c r="Y21240">
        <v>620122</v>
      </c>
      <c r="Z21240" s="31">
        <v>44628</v>
      </c>
      <c r="AA21240">
        <v>12</v>
      </c>
    </row>
    <row r="21241" spans="25:27">
      <c r="Y21241">
        <v>620122</v>
      </c>
      <c r="Z21241" s="31">
        <v>44629</v>
      </c>
      <c r="AA21241">
        <v>12</v>
      </c>
    </row>
    <row r="21242" spans="25:27">
      <c r="Y21242">
        <v>620122</v>
      </c>
      <c r="Z21242" s="31">
        <v>44630</v>
      </c>
      <c r="AA21242">
        <v>0</v>
      </c>
    </row>
    <row r="21243" spans="25:27">
      <c r="Y21243">
        <v>620122</v>
      </c>
      <c r="Z21243" s="31">
        <v>44631</v>
      </c>
      <c r="AA21243">
        <v>7</v>
      </c>
    </row>
    <row r="21244" spans="25:27">
      <c r="Y21244">
        <v>620122</v>
      </c>
      <c r="Z21244" s="31">
        <v>44632</v>
      </c>
      <c r="AA21244">
        <v>10</v>
      </c>
    </row>
    <row r="21245" spans="25:27">
      <c r="Y21245">
        <v>620122</v>
      </c>
      <c r="Z21245" s="31">
        <v>44633</v>
      </c>
      <c r="AA21245">
        <v>9</v>
      </c>
    </row>
    <row r="21246" spans="25:27">
      <c r="Y21246">
        <v>620122</v>
      </c>
      <c r="Z21246" s="31">
        <v>44634</v>
      </c>
      <c r="AA21246">
        <v>7</v>
      </c>
    </row>
    <row r="21247" spans="25:27">
      <c r="Y21247">
        <v>620122</v>
      </c>
      <c r="Z21247" s="31">
        <v>44635</v>
      </c>
      <c r="AA21247">
        <v>0</v>
      </c>
    </row>
    <row r="21248" spans="25:27">
      <c r="Y21248">
        <v>620122</v>
      </c>
      <c r="Z21248" s="31">
        <v>44636</v>
      </c>
      <c r="AA21248">
        <v>12</v>
      </c>
    </row>
    <row r="21249" spans="25:27">
      <c r="Y21249">
        <v>620122</v>
      </c>
      <c r="Z21249" s="31">
        <v>44637</v>
      </c>
      <c r="AA21249">
        <v>14</v>
      </c>
    </row>
    <row r="21250" spans="25:27">
      <c r="Y21250">
        <v>620122</v>
      </c>
      <c r="Z21250" s="31">
        <v>44638</v>
      </c>
      <c r="AA21250">
        <v>2</v>
      </c>
    </row>
    <row r="21251" spans="25:27">
      <c r="Y21251">
        <v>620122</v>
      </c>
      <c r="Z21251" s="31">
        <v>44639</v>
      </c>
      <c r="AA21251">
        <v>0</v>
      </c>
    </row>
    <row r="21252" spans="25:27">
      <c r="Y21252">
        <v>620122</v>
      </c>
      <c r="Z21252" s="31">
        <v>44640</v>
      </c>
      <c r="AA21252">
        <v>21</v>
      </c>
    </row>
    <row r="21253" spans="25:27">
      <c r="Y21253">
        <v>620122</v>
      </c>
      <c r="Z21253" s="31">
        <v>44641</v>
      </c>
      <c r="AA21253">
        <v>14</v>
      </c>
    </row>
    <row r="21254" spans="25:27">
      <c r="Y21254">
        <v>620122</v>
      </c>
      <c r="Z21254" s="31">
        <v>44642</v>
      </c>
      <c r="AA21254">
        <v>13</v>
      </c>
    </row>
    <row r="21255" spans="25:27">
      <c r="Y21255">
        <v>620122</v>
      </c>
      <c r="Z21255" s="31">
        <v>44643</v>
      </c>
      <c r="AA21255">
        <v>14</v>
      </c>
    </row>
    <row r="21256" spans="25:27">
      <c r="Y21256">
        <v>620122</v>
      </c>
      <c r="Z21256" s="31">
        <v>44644</v>
      </c>
      <c r="AA21256">
        <v>0</v>
      </c>
    </row>
    <row r="21257" spans="25:27">
      <c r="Y21257">
        <v>620122</v>
      </c>
      <c r="Z21257" s="31">
        <v>44645</v>
      </c>
      <c r="AA21257">
        <v>4</v>
      </c>
    </row>
    <row r="21258" spans="25:27">
      <c r="Y21258">
        <v>620122</v>
      </c>
      <c r="Z21258" s="31">
        <v>44646</v>
      </c>
      <c r="AA21258">
        <v>0</v>
      </c>
    </row>
    <row r="21259" spans="25:27">
      <c r="Y21259">
        <v>620122</v>
      </c>
      <c r="Z21259" s="31">
        <v>44647</v>
      </c>
      <c r="AA21259">
        <v>0</v>
      </c>
    </row>
    <row r="21260" spans="25:27">
      <c r="Y21260">
        <v>620122</v>
      </c>
      <c r="Z21260" s="31">
        <v>44648</v>
      </c>
      <c r="AA21260">
        <v>0</v>
      </c>
    </row>
    <row r="21261" spans="25:27">
      <c r="Y21261">
        <v>620122</v>
      </c>
      <c r="Z21261" s="31">
        <v>44649</v>
      </c>
      <c r="AA21261">
        <v>0</v>
      </c>
    </row>
    <row r="21262" spans="25:27">
      <c r="Y21262">
        <v>620122</v>
      </c>
      <c r="Z21262" s="31">
        <v>44650</v>
      </c>
      <c r="AA21262">
        <v>0</v>
      </c>
    </row>
    <row r="21263" spans="25:27">
      <c r="Y21263">
        <v>620122</v>
      </c>
      <c r="Z21263" s="31">
        <v>44651</v>
      </c>
      <c r="AA21263">
        <v>0</v>
      </c>
    </row>
    <row r="21264" spans="25:27">
      <c r="Y21264">
        <v>620122</v>
      </c>
      <c r="Z21264" s="31">
        <v>44652</v>
      </c>
      <c r="AA21264">
        <v>0</v>
      </c>
    </row>
    <row r="21265" spans="25:27">
      <c r="Y21265">
        <v>620122</v>
      </c>
      <c r="Z21265" s="31">
        <v>44653</v>
      </c>
      <c r="AA21265">
        <v>0</v>
      </c>
    </row>
    <row r="21266" spans="25:27">
      <c r="Y21266">
        <v>620122</v>
      </c>
      <c r="Z21266" s="31">
        <v>44654</v>
      </c>
      <c r="AA21266">
        <v>0</v>
      </c>
    </row>
    <row r="21267" spans="25:27">
      <c r="Y21267">
        <v>620122</v>
      </c>
      <c r="Z21267" s="31">
        <v>44655</v>
      </c>
      <c r="AA21267">
        <v>0</v>
      </c>
    </row>
    <row r="21268" spans="25:27">
      <c r="Y21268">
        <v>620122</v>
      </c>
      <c r="Z21268" s="31">
        <v>44656</v>
      </c>
      <c r="AA21268">
        <v>0</v>
      </c>
    </row>
    <row r="21269" spans="25:27">
      <c r="Y21269">
        <v>620122</v>
      </c>
      <c r="Z21269" s="31">
        <v>44657</v>
      </c>
      <c r="AA21269">
        <v>0</v>
      </c>
    </row>
    <row r="21270" spans="25:27">
      <c r="Y21270">
        <v>620122</v>
      </c>
      <c r="Z21270" s="31">
        <v>44658</v>
      </c>
      <c r="AA21270">
        <v>14</v>
      </c>
    </row>
    <row r="21271" spans="25:27">
      <c r="Y21271">
        <v>620122</v>
      </c>
      <c r="Z21271" s="31">
        <v>44659</v>
      </c>
      <c r="AA21271">
        <v>17</v>
      </c>
    </row>
    <row r="21272" spans="25:27">
      <c r="Y21272">
        <v>620122</v>
      </c>
      <c r="Z21272" s="31">
        <v>44660</v>
      </c>
      <c r="AA21272">
        <v>0</v>
      </c>
    </row>
    <row r="21273" spans="25:27">
      <c r="Y21273">
        <v>620122</v>
      </c>
      <c r="Z21273" s="31">
        <v>44661</v>
      </c>
      <c r="AA21273">
        <v>0</v>
      </c>
    </row>
    <row r="21274" spans="25:27">
      <c r="Y21274">
        <v>620122</v>
      </c>
      <c r="Z21274" s="31">
        <v>44662</v>
      </c>
      <c r="AA21274">
        <v>19</v>
      </c>
    </row>
    <row r="21275" spans="25:27">
      <c r="Y21275">
        <v>620122</v>
      </c>
      <c r="Z21275" s="31">
        <v>44663</v>
      </c>
      <c r="AA21275">
        <v>12</v>
      </c>
    </row>
    <row r="21276" spans="25:27">
      <c r="Y21276">
        <v>620122</v>
      </c>
      <c r="Z21276" s="31">
        <v>44664</v>
      </c>
      <c r="AA21276">
        <v>12</v>
      </c>
    </row>
    <row r="21277" spans="25:27">
      <c r="Y21277">
        <v>620122</v>
      </c>
      <c r="Z21277" s="31">
        <v>44665</v>
      </c>
      <c r="AA21277">
        <v>5</v>
      </c>
    </row>
    <row r="21278" spans="25:27">
      <c r="Y21278">
        <v>620122</v>
      </c>
      <c r="Z21278" s="31">
        <v>44666</v>
      </c>
      <c r="AA21278">
        <v>0</v>
      </c>
    </row>
    <row r="21279" spans="25:27">
      <c r="Y21279">
        <v>620122</v>
      </c>
      <c r="Z21279" s="31">
        <v>44667</v>
      </c>
      <c r="AA21279">
        <v>0</v>
      </c>
    </row>
    <row r="21280" spans="25:27">
      <c r="Y21280">
        <v>620122</v>
      </c>
      <c r="Z21280" s="31">
        <v>44668</v>
      </c>
      <c r="AA21280">
        <v>20</v>
      </c>
    </row>
    <row r="21281" spans="25:27">
      <c r="Y21281">
        <v>620122</v>
      </c>
      <c r="Z21281" s="31">
        <v>44669</v>
      </c>
      <c r="AA21281">
        <v>13</v>
      </c>
    </row>
    <row r="21282" spans="25:27">
      <c r="Y21282">
        <v>620122</v>
      </c>
      <c r="Z21282" s="31">
        <v>44670</v>
      </c>
      <c r="AA21282">
        <v>11</v>
      </c>
    </row>
    <row r="21283" spans="25:27">
      <c r="Y21283">
        <v>620122</v>
      </c>
      <c r="Z21283" s="31">
        <v>44671</v>
      </c>
      <c r="AA21283">
        <v>11</v>
      </c>
    </row>
    <row r="21284" spans="25:27">
      <c r="Y21284">
        <v>620122</v>
      </c>
      <c r="Z21284" s="31">
        <v>44672</v>
      </c>
      <c r="AA21284">
        <v>0</v>
      </c>
    </row>
    <row r="21285" spans="25:27">
      <c r="Y21285">
        <v>620122</v>
      </c>
      <c r="Z21285" s="31">
        <v>44673</v>
      </c>
      <c r="AA21285">
        <v>0</v>
      </c>
    </row>
    <row r="21286" spans="25:27">
      <c r="Y21286">
        <v>620122</v>
      </c>
      <c r="Z21286" s="31">
        <v>44674</v>
      </c>
      <c r="AA21286">
        <v>17</v>
      </c>
    </row>
    <row r="21287" spans="25:27">
      <c r="Y21287">
        <v>620122</v>
      </c>
      <c r="Z21287" s="31">
        <v>44675</v>
      </c>
      <c r="AA21287">
        <v>6</v>
      </c>
    </row>
    <row r="21288" spans="25:27">
      <c r="Y21288">
        <v>620122</v>
      </c>
      <c r="Z21288" s="31">
        <v>44676</v>
      </c>
      <c r="AA21288">
        <v>9</v>
      </c>
    </row>
    <row r="21289" spans="25:27">
      <c r="Y21289">
        <v>620122</v>
      </c>
      <c r="Z21289" s="31">
        <v>44677</v>
      </c>
      <c r="AA21289">
        <v>13</v>
      </c>
    </row>
    <row r="21290" spans="25:27">
      <c r="Y21290">
        <v>620122</v>
      </c>
      <c r="Z21290" s="31">
        <v>44678</v>
      </c>
      <c r="AA21290">
        <v>7</v>
      </c>
    </row>
    <row r="21291" spans="25:27">
      <c r="Y21291">
        <v>620122</v>
      </c>
      <c r="Z21291" s="31">
        <v>44679</v>
      </c>
      <c r="AA21291">
        <v>10</v>
      </c>
    </row>
    <row r="21292" spans="25:27">
      <c r="Y21292">
        <v>620122</v>
      </c>
      <c r="Z21292" s="31">
        <v>44680</v>
      </c>
      <c r="AA21292">
        <v>12</v>
      </c>
    </row>
    <row r="21293" spans="25:27">
      <c r="Y21293">
        <v>620122</v>
      </c>
      <c r="Z21293" s="31">
        <v>44681</v>
      </c>
      <c r="AA21293">
        <v>1</v>
      </c>
    </row>
    <row r="21294" spans="25:27">
      <c r="Y21294">
        <v>620122</v>
      </c>
      <c r="Z21294" s="31">
        <v>44682</v>
      </c>
      <c r="AA21294">
        <v>2</v>
      </c>
    </row>
    <row r="21295" spans="25:27">
      <c r="Y21295">
        <v>620122</v>
      </c>
      <c r="Z21295" s="31">
        <v>44683</v>
      </c>
      <c r="AA21295">
        <v>0</v>
      </c>
    </row>
    <row r="21296" spans="25:27">
      <c r="Y21296">
        <v>620122</v>
      </c>
      <c r="Z21296" s="31">
        <v>44684</v>
      </c>
      <c r="AA21296">
        <v>7</v>
      </c>
    </row>
    <row r="21297" spans="25:27">
      <c r="Y21297">
        <v>620122</v>
      </c>
      <c r="Z21297" s="31">
        <v>44685</v>
      </c>
      <c r="AA21297">
        <v>0</v>
      </c>
    </row>
    <row r="21298" spans="25:27">
      <c r="Y21298">
        <v>620122</v>
      </c>
      <c r="Z21298" s="31">
        <v>44686</v>
      </c>
      <c r="AA21298">
        <v>12</v>
      </c>
    </row>
    <row r="21299" spans="25:27">
      <c r="Y21299">
        <v>620122</v>
      </c>
      <c r="Z21299" s="31">
        <v>44687</v>
      </c>
      <c r="AA21299">
        <v>7</v>
      </c>
    </row>
    <row r="21300" spans="25:27">
      <c r="Y21300">
        <v>620122</v>
      </c>
      <c r="Z21300" s="31">
        <v>44688</v>
      </c>
      <c r="AA21300">
        <v>3</v>
      </c>
    </row>
    <row r="21301" spans="25:27">
      <c r="Y21301">
        <v>620122</v>
      </c>
      <c r="Z21301" s="31">
        <v>44689</v>
      </c>
      <c r="AA21301">
        <v>5</v>
      </c>
    </row>
    <row r="21302" spans="25:27">
      <c r="Y21302">
        <v>620122</v>
      </c>
      <c r="Z21302" s="31">
        <v>44690</v>
      </c>
      <c r="AA21302">
        <v>17</v>
      </c>
    </row>
    <row r="21303" spans="25:27">
      <c r="Y21303">
        <v>620122</v>
      </c>
      <c r="Z21303" s="31">
        <v>44691</v>
      </c>
      <c r="AA21303">
        <v>7</v>
      </c>
    </row>
    <row r="21304" spans="25:27">
      <c r="Y21304">
        <v>620122</v>
      </c>
      <c r="Z21304" s="31">
        <v>44692</v>
      </c>
      <c r="AA21304">
        <v>19</v>
      </c>
    </row>
    <row r="21305" spans="25:27">
      <c r="Y21305">
        <v>620122</v>
      </c>
      <c r="Z21305" s="31">
        <v>44693</v>
      </c>
      <c r="AA21305">
        <v>11</v>
      </c>
    </row>
    <row r="21306" spans="25:27">
      <c r="Y21306">
        <v>620122</v>
      </c>
      <c r="Z21306" s="31">
        <v>44694</v>
      </c>
      <c r="AA21306">
        <v>18</v>
      </c>
    </row>
    <row r="21307" spans="25:27">
      <c r="Y21307">
        <v>620122</v>
      </c>
      <c r="Z21307" s="31">
        <v>44695</v>
      </c>
      <c r="AA21307">
        <v>16</v>
      </c>
    </row>
    <row r="21308" spans="25:27">
      <c r="Y21308">
        <v>620122</v>
      </c>
      <c r="Z21308" s="31">
        <v>44696</v>
      </c>
      <c r="AA21308">
        <v>12</v>
      </c>
    </row>
    <row r="21309" spans="25:27">
      <c r="Y21309">
        <v>620122</v>
      </c>
      <c r="Z21309" s="31">
        <v>44697</v>
      </c>
      <c r="AA21309">
        <v>11</v>
      </c>
    </row>
    <row r="21310" spans="25:27">
      <c r="Y21310">
        <v>620122</v>
      </c>
      <c r="Z21310" s="31">
        <v>44698</v>
      </c>
      <c r="AA21310">
        <v>4</v>
      </c>
    </row>
    <row r="21311" spans="25:27">
      <c r="Y21311">
        <v>620122</v>
      </c>
      <c r="Z21311" s="31">
        <v>44699</v>
      </c>
      <c r="AA21311">
        <v>1</v>
      </c>
    </row>
    <row r="21312" spans="25:27">
      <c r="Y21312">
        <v>620122</v>
      </c>
      <c r="Z21312" s="31">
        <v>44700</v>
      </c>
      <c r="AA21312">
        <v>0</v>
      </c>
    </row>
    <row r="21313" spans="25:27">
      <c r="Y21313">
        <v>620122</v>
      </c>
      <c r="Z21313" s="31">
        <v>44701</v>
      </c>
      <c r="AA21313">
        <v>0.40000000000145519</v>
      </c>
    </row>
    <row r="21314" spans="25:27">
      <c r="Y21314">
        <v>620122</v>
      </c>
      <c r="Z21314" s="31">
        <v>44702</v>
      </c>
      <c r="AA21314">
        <v>0</v>
      </c>
    </row>
    <row r="21315" spans="25:27">
      <c r="Y21315">
        <v>620122</v>
      </c>
      <c r="Z21315" s="31">
        <v>44703</v>
      </c>
      <c r="AA21315">
        <v>0</v>
      </c>
    </row>
    <row r="21316" spans="25:27">
      <c r="Y21316">
        <v>620122</v>
      </c>
      <c r="Z21316" s="31">
        <v>44704</v>
      </c>
      <c r="AA21316">
        <v>0</v>
      </c>
    </row>
    <row r="21317" spans="25:27">
      <c r="Y21317">
        <v>620122</v>
      </c>
      <c r="Z21317" s="31">
        <v>44705</v>
      </c>
      <c r="AA21317">
        <v>0</v>
      </c>
    </row>
    <row r="21318" spans="25:27">
      <c r="Y21318">
        <v>620122</v>
      </c>
      <c r="Z21318" s="31">
        <v>44706</v>
      </c>
      <c r="AA21318">
        <v>0</v>
      </c>
    </row>
    <row r="21319" spans="25:27">
      <c r="Y21319">
        <v>620122</v>
      </c>
      <c r="Z21319" s="31">
        <v>44707</v>
      </c>
      <c r="AA21319">
        <v>6.5999999999985448</v>
      </c>
    </row>
    <row r="21320" spans="25:27">
      <c r="Y21320">
        <v>620122</v>
      </c>
      <c r="Z21320" s="31">
        <v>44708</v>
      </c>
      <c r="AA21320">
        <v>20</v>
      </c>
    </row>
    <row r="21321" spans="25:27">
      <c r="Y21321">
        <v>620122</v>
      </c>
      <c r="Z21321" s="31">
        <v>44709</v>
      </c>
      <c r="AA21321">
        <v>9</v>
      </c>
    </row>
    <row r="21322" spans="25:27">
      <c r="Y21322">
        <v>620122</v>
      </c>
      <c r="Z21322" s="31">
        <v>44710</v>
      </c>
      <c r="AA21322">
        <v>0</v>
      </c>
    </row>
    <row r="21323" spans="25:27">
      <c r="Y21323">
        <v>620122</v>
      </c>
      <c r="Z21323" s="31">
        <v>44711</v>
      </c>
      <c r="AA21323">
        <v>0</v>
      </c>
    </row>
    <row r="21324" spans="25:27">
      <c r="Y21324">
        <v>620122</v>
      </c>
      <c r="Z21324" s="31">
        <v>44712</v>
      </c>
      <c r="AA21324">
        <v>0</v>
      </c>
    </row>
    <row r="21325" spans="25:27">
      <c r="Y21325">
        <v>620122</v>
      </c>
      <c r="Z21325" s="31">
        <v>44713</v>
      </c>
      <c r="AA21325">
        <v>0</v>
      </c>
    </row>
    <row r="21326" spans="25:27">
      <c r="Y21326">
        <v>620122</v>
      </c>
      <c r="Z21326" s="31">
        <v>44714</v>
      </c>
      <c r="AA21326">
        <v>0</v>
      </c>
    </row>
    <row r="21327" spans="25:27">
      <c r="Y21327">
        <v>620122</v>
      </c>
      <c r="Z21327" s="31">
        <v>44715</v>
      </c>
      <c r="AA21327">
        <v>0</v>
      </c>
    </row>
    <row r="21328" spans="25:27">
      <c r="Y21328">
        <v>620122</v>
      </c>
      <c r="Z21328" s="31">
        <v>44716</v>
      </c>
      <c r="AA21328">
        <v>0</v>
      </c>
    </row>
    <row r="21329" spans="25:27">
      <c r="Y21329">
        <v>620122</v>
      </c>
      <c r="Z21329" s="31">
        <v>44717</v>
      </c>
      <c r="AA21329">
        <v>0</v>
      </c>
    </row>
    <row r="21330" spans="25:27">
      <c r="Y21330">
        <v>620122</v>
      </c>
      <c r="Z21330" s="31">
        <v>44718</v>
      </c>
      <c r="AA21330">
        <v>0</v>
      </c>
    </row>
    <row r="21331" spans="25:27">
      <c r="Y21331">
        <v>620122</v>
      </c>
      <c r="Z21331" s="31">
        <v>44719</v>
      </c>
      <c r="AA21331">
        <v>0</v>
      </c>
    </row>
    <row r="21332" spans="25:27">
      <c r="Y21332">
        <v>620122</v>
      </c>
      <c r="Z21332" s="31">
        <v>44720</v>
      </c>
      <c r="AA21332">
        <v>0</v>
      </c>
    </row>
    <row r="21333" spans="25:27">
      <c r="Y21333">
        <v>620122</v>
      </c>
      <c r="Z21333" s="31">
        <v>44721</v>
      </c>
      <c r="AA21333">
        <v>0</v>
      </c>
    </row>
    <row r="21334" spans="25:27">
      <c r="Y21334">
        <v>620122</v>
      </c>
      <c r="Z21334" s="31">
        <v>44722</v>
      </c>
      <c r="AA21334">
        <v>0</v>
      </c>
    </row>
    <row r="21335" spans="25:27">
      <c r="Y21335">
        <v>620122</v>
      </c>
      <c r="Z21335" s="31">
        <v>44723</v>
      </c>
      <c r="AA21335">
        <v>7</v>
      </c>
    </row>
    <row r="21336" spans="25:27">
      <c r="Y21336">
        <v>620122</v>
      </c>
      <c r="Z21336" s="31">
        <v>44724</v>
      </c>
      <c r="AA21336">
        <v>4</v>
      </c>
    </row>
    <row r="21337" spans="25:27">
      <c r="Y21337">
        <v>620122</v>
      </c>
      <c r="Z21337" s="31">
        <v>44725</v>
      </c>
      <c r="AA21337">
        <v>8</v>
      </c>
    </row>
    <row r="21338" spans="25:27">
      <c r="Y21338">
        <v>620122</v>
      </c>
      <c r="Z21338" s="31">
        <v>44726</v>
      </c>
      <c r="AA21338">
        <v>17</v>
      </c>
    </row>
    <row r="21339" spans="25:27">
      <c r="Y21339">
        <v>620122</v>
      </c>
      <c r="Z21339" s="31">
        <v>44727</v>
      </c>
      <c r="AA21339">
        <v>11</v>
      </c>
    </row>
    <row r="21340" spans="25:27">
      <c r="Y21340">
        <v>620122</v>
      </c>
      <c r="Z21340" s="31">
        <v>44728</v>
      </c>
      <c r="AA21340">
        <v>5</v>
      </c>
    </row>
    <row r="21341" spans="25:27">
      <c r="Y21341">
        <v>620122</v>
      </c>
      <c r="Z21341" s="31">
        <v>44729</v>
      </c>
      <c r="AA21341">
        <v>15</v>
      </c>
    </row>
    <row r="21342" spans="25:27">
      <c r="Y21342">
        <v>620122</v>
      </c>
      <c r="Z21342" s="31">
        <v>44730</v>
      </c>
      <c r="AA21342">
        <v>13</v>
      </c>
    </row>
    <row r="21343" spans="25:27">
      <c r="Y21343">
        <v>620122</v>
      </c>
      <c r="Z21343" s="31">
        <v>44731</v>
      </c>
      <c r="AA21343">
        <v>20</v>
      </c>
    </row>
    <row r="21344" spans="25:27">
      <c r="Y21344">
        <v>620122</v>
      </c>
      <c r="Z21344" s="31">
        <v>44732</v>
      </c>
      <c r="AA21344">
        <v>20</v>
      </c>
    </row>
    <row r="21345" spans="25:27">
      <c r="Y21345">
        <v>620122</v>
      </c>
      <c r="Z21345" s="31">
        <v>44733</v>
      </c>
      <c r="AA21345">
        <v>10</v>
      </c>
    </row>
    <row r="21346" spans="25:27">
      <c r="Y21346">
        <v>620122</v>
      </c>
      <c r="Z21346" s="31">
        <v>44734</v>
      </c>
      <c r="AA21346">
        <v>0</v>
      </c>
    </row>
    <row r="21347" spans="25:27">
      <c r="Y21347">
        <v>620122</v>
      </c>
      <c r="Z21347" s="31">
        <v>44735</v>
      </c>
      <c r="AA21347">
        <v>10</v>
      </c>
    </row>
    <row r="21348" spans="25:27">
      <c r="Y21348">
        <v>620122</v>
      </c>
      <c r="Z21348" s="31">
        <v>44736</v>
      </c>
      <c r="AA21348">
        <v>16</v>
      </c>
    </row>
    <row r="21349" spans="25:27">
      <c r="Y21349">
        <v>620122</v>
      </c>
      <c r="Z21349" s="31">
        <v>44737</v>
      </c>
      <c r="AA21349">
        <v>1</v>
      </c>
    </row>
    <row r="21350" spans="25:27">
      <c r="Y21350">
        <v>620122</v>
      </c>
      <c r="Z21350" s="31">
        <v>44738</v>
      </c>
      <c r="AA21350">
        <v>0</v>
      </c>
    </row>
    <row r="21351" spans="25:27">
      <c r="Y21351">
        <v>620122</v>
      </c>
      <c r="Z21351" s="31">
        <v>44739</v>
      </c>
      <c r="AA21351">
        <v>0</v>
      </c>
    </row>
    <row r="21352" spans="25:27">
      <c r="Y21352">
        <v>620122</v>
      </c>
      <c r="Z21352" s="31">
        <v>44740</v>
      </c>
      <c r="AA21352">
        <v>0</v>
      </c>
    </row>
    <row r="21353" spans="25:27">
      <c r="Y21353">
        <v>620122</v>
      </c>
      <c r="Z21353" s="31">
        <v>44741</v>
      </c>
      <c r="AA21353">
        <v>0</v>
      </c>
    </row>
    <row r="21354" spans="25:27">
      <c r="Y21354">
        <v>620122</v>
      </c>
      <c r="Z21354" s="31">
        <v>44742</v>
      </c>
      <c r="AA21354">
        <v>0</v>
      </c>
    </row>
    <row r="21355" spans="25:27">
      <c r="Y21355">
        <v>620122</v>
      </c>
      <c r="Z21355" s="31">
        <v>44743</v>
      </c>
      <c r="AA21355">
        <v>0</v>
      </c>
    </row>
    <row r="21356" spans="25:27">
      <c r="Y21356">
        <v>620122</v>
      </c>
      <c r="Z21356" s="31">
        <v>44744</v>
      </c>
      <c r="AA21356">
        <v>0</v>
      </c>
    </row>
    <row r="21357" spans="25:27">
      <c r="Y21357">
        <v>620122</v>
      </c>
      <c r="Z21357" s="31">
        <v>44745</v>
      </c>
      <c r="AA21357">
        <v>0</v>
      </c>
    </row>
    <row r="21358" spans="25:27">
      <c r="Y21358">
        <v>620122</v>
      </c>
      <c r="Z21358" s="31">
        <v>44746</v>
      </c>
      <c r="AA21358">
        <v>0</v>
      </c>
    </row>
    <row r="21359" spans="25:27">
      <c r="Y21359">
        <v>620122</v>
      </c>
      <c r="Z21359" s="31">
        <v>44747</v>
      </c>
      <c r="AA21359">
        <v>0</v>
      </c>
    </row>
    <row r="21360" spans="25:27">
      <c r="Y21360">
        <v>620122</v>
      </c>
      <c r="Z21360" s="31">
        <v>44748</v>
      </c>
      <c r="AA21360">
        <v>22</v>
      </c>
    </row>
    <row r="21361" spans="25:27">
      <c r="Y21361">
        <v>620122</v>
      </c>
      <c r="Z21361" s="31">
        <v>44749</v>
      </c>
      <c r="AA21361">
        <v>12</v>
      </c>
    </row>
    <row r="21362" spans="25:27">
      <c r="Y21362">
        <v>620122</v>
      </c>
      <c r="Z21362" s="31">
        <v>44750</v>
      </c>
      <c r="AA21362">
        <v>0</v>
      </c>
    </row>
    <row r="21363" spans="25:27">
      <c r="Y21363">
        <v>620122</v>
      </c>
      <c r="Z21363" s="31">
        <v>44751</v>
      </c>
      <c r="AA21363">
        <v>10</v>
      </c>
    </row>
    <row r="21364" spans="25:27">
      <c r="Y21364">
        <v>620122</v>
      </c>
      <c r="Z21364" s="31">
        <v>44752</v>
      </c>
      <c r="AA21364">
        <v>8</v>
      </c>
    </row>
    <row r="21365" spans="25:27">
      <c r="Y21365">
        <v>620122</v>
      </c>
      <c r="Z21365" s="31">
        <v>44753</v>
      </c>
      <c r="AA21365">
        <v>14</v>
      </c>
    </row>
    <row r="21366" spans="25:27">
      <c r="Y21366">
        <v>620122</v>
      </c>
      <c r="Z21366" s="31">
        <v>44754</v>
      </c>
      <c r="AA21366">
        <v>7</v>
      </c>
    </row>
    <row r="21367" spans="25:27">
      <c r="Y21367">
        <v>620122</v>
      </c>
      <c r="Z21367" s="31">
        <v>44755</v>
      </c>
      <c r="AA21367">
        <v>0</v>
      </c>
    </row>
    <row r="21368" spans="25:27">
      <c r="Y21368">
        <v>620122</v>
      </c>
      <c r="Z21368" s="31">
        <v>44756</v>
      </c>
      <c r="AA21368">
        <v>16</v>
      </c>
    </row>
    <row r="21369" spans="25:27">
      <c r="Y21369">
        <v>620122</v>
      </c>
      <c r="Z21369" s="31">
        <v>44757</v>
      </c>
      <c r="AA21369">
        <v>6</v>
      </c>
    </row>
    <row r="21370" spans="25:27">
      <c r="Y21370">
        <v>620122</v>
      </c>
      <c r="Z21370" s="31">
        <v>44758</v>
      </c>
      <c r="AA21370">
        <v>19</v>
      </c>
    </row>
    <row r="21371" spans="25:27">
      <c r="Y21371">
        <v>620122</v>
      </c>
      <c r="Z21371" s="31">
        <v>44759</v>
      </c>
      <c r="AA21371">
        <v>3</v>
      </c>
    </row>
    <row r="21372" spans="25:27">
      <c r="Y21372">
        <v>620122</v>
      </c>
      <c r="Z21372" s="31">
        <v>44760</v>
      </c>
      <c r="AA21372">
        <v>17</v>
      </c>
    </row>
    <row r="21373" spans="25:27">
      <c r="Y21373">
        <v>620122</v>
      </c>
      <c r="Z21373" s="31">
        <v>44761</v>
      </c>
      <c r="AA21373">
        <v>0</v>
      </c>
    </row>
    <row r="21374" spans="25:27">
      <c r="Y21374">
        <v>620122</v>
      </c>
      <c r="Z21374" s="31">
        <v>44762</v>
      </c>
      <c r="AA21374">
        <v>11</v>
      </c>
    </row>
    <row r="21375" spans="25:27">
      <c r="Y21375">
        <v>620122</v>
      </c>
      <c r="Z21375" s="31">
        <v>44763</v>
      </c>
      <c r="AA21375">
        <v>14</v>
      </c>
    </row>
    <row r="21376" spans="25:27">
      <c r="Y21376">
        <v>620122</v>
      </c>
      <c r="Z21376" s="31">
        <v>44764</v>
      </c>
      <c r="AA21376">
        <v>10</v>
      </c>
    </row>
    <row r="21377" spans="25:27">
      <c r="Y21377">
        <v>620122</v>
      </c>
      <c r="Z21377" s="31">
        <v>44765</v>
      </c>
      <c r="AA21377">
        <v>13</v>
      </c>
    </row>
    <row r="21378" spans="25:27">
      <c r="Y21378">
        <v>620122</v>
      </c>
      <c r="Z21378" s="31">
        <v>44766</v>
      </c>
      <c r="AA21378">
        <v>13</v>
      </c>
    </row>
    <row r="21379" spans="25:27">
      <c r="Y21379">
        <v>620122</v>
      </c>
      <c r="Z21379" s="31">
        <v>44767</v>
      </c>
      <c r="AA21379">
        <v>14</v>
      </c>
    </row>
    <row r="21380" spans="25:27">
      <c r="Y21380">
        <v>620122</v>
      </c>
      <c r="Z21380" s="31">
        <v>44768</v>
      </c>
      <c r="AA21380">
        <v>0</v>
      </c>
    </row>
    <row r="21381" spans="25:27">
      <c r="Y21381">
        <v>620122</v>
      </c>
      <c r="Z21381" s="31">
        <v>44769</v>
      </c>
      <c r="AA21381">
        <v>20</v>
      </c>
    </row>
    <row r="21382" spans="25:27">
      <c r="Y21382">
        <v>620122</v>
      </c>
      <c r="Z21382" s="31">
        <v>44770</v>
      </c>
      <c r="AA21382">
        <v>5</v>
      </c>
    </row>
    <row r="21383" spans="25:27">
      <c r="Y21383">
        <v>620122</v>
      </c>
      <c r="Z21383" s="31">
        <v>44771</v>
      </c>
      <c r="AA21383">
        <v>15</v>
      </c>
    </row>
    <row r="21384" spans="25:27">
      <c r="Y21384">
        <v>620122</v>
      </c>
      <c r="Z21384" s="31">
        <v>44772</v>
      </c>
      <c r="AA21384">
        <v>14</v>
      </c>
    </row>
    <row r="21385" spans="25:27">
      <c r="Y21385">
        <v>620122</v>
      </c>
      <c r="Z21385" s="31">
        <v>44773</v>
      </c>
      <c r="AA21385">
        <v>0</v>
      </c>
    </row>
    <row r="21386" spans="25:27">
      <c r="Y21386">
        <v>620122</v>
      </c>
      <c r="Z21386" s="31">
        <v>44774</v>
      </c>
      <c r="AA21386">
        <v>10</v>
      </c>
    </row>
    <row r="21387" spans="25:27">
      <c r="Y21387">
        <v>620122</v>
      </c>
      <c r="Z21387" s="31">
        <v>44775</v>
      </c>
      <c r="AA21387">
        <v>3</v>
      </c>
    </row>
    <row r="21388" spans="25:27">
      <c r="Y21388">
        <v>620122</v>
      </c>
      <c r="Z21388" s="31">
        <v>44776</v>
      </c>
      <c r="AA21388">
        <v>0</v>
      </c>
    </row>
    <row r="21389" spans="25:27">
      <c r="Y21389">
        <v>620122</v>
      </c>
      <c r="Z21389" s="31">
        <v>44777</v>
      </c>
      <c r="AA21389">
        <v>0</v>
      </c>
    </row>
    <row r="21390" spans="25:27">
      <c r="Y21390">
        <v>620122</v>
      </c>
      <c r="Z21390" s="31">
        <v>44778</v>
      </c>
      <c r="AA21390">
        <v>0</v>
      </c>
    </row>
    <row r="21391" spans="25:27">
      <c r="Y21391">
        <v>620122</v>
      </c>
      <c r="Z21391" s="31">
        <v>44779</v>
      </c>
      <c r="AA21391">
        <v>0</v>
      </c>
    </row>
    <row r="21392" spans="25:27">
      <c r="Y21392">
        <v>620122</v>
      </c>
      <c r="Z21392" s="31">
        <v>44780</v>
      </c>
      <c r="AA21392">
        <v>5</v>
      </c>
    </row>
    <row r="21393" spans="25:27">
      <c r="Y21393">
        <v>620122</v>
      </c>
      <c r="Z21393" s="31">
        <v>44781</v>
      </c>
      <c r="AA21393">
        <v>0</v>
      </c>
    </row>
    <row r="21394" spans="25:27">
      <c r="Y21394">
        <v>620122</v>
      </c>
      <c r="Z21394" s="31">
        <v>44782</v>
      </c>
      <c r="AA21394">
        <v>0</v>
      </c>
    </row>
    <row r="21395" spans="25:27">
      <c r="Y21395">
        <v>620122</v>
      </c>
      <c r="Z21395" s="31">
        <v>44783</v>
      </c>
      <c r="AA21395">
        <v>11</v>
      </c>
    </row>
    <row r="21396" spans="25:27">
      <c r="Y21396">
        <v>620122</v>
      </c>
      <c r="Z21396" s="31">
        <v>44784</v>
      </c>
      <c r="AA21396">
        <v>3</v>
      </c>
    </row>
    <row r="21397" spans="25:27">
      <c r="Y21397">
        <v>620122</v>
      </c>
      <c r="Z21397" s="31">
        <v>44785</v>
      </c>
      <c r="AA21397">
        <v>2</v>
      </c>
    </row>
    <row r="21398" spans="25:27">
      <c r="Y21398">
        <v>620122</v>
      </c>
      <c r="Z21398" s="31">
        <v>44786</v>
      </c>
      <c r="AA21398">
        <v>5</v>
      </c>
    </row>
    <row r="21399" spans="25:27">
      <c r="Y21399">
        <v>620122</v>
      </c>
      <c r="Z21399" s="31">
        <v>44787</v>
      </c>
      <c r="AA21399">
        <v>0</v>
      </c>
    </row>
    <row r="21400" spans="25:27">
      <c r="Y21400">
        <v>620122</v>
      </c>
      <c r="Z21400" s="31">
        <v>44788</v>
      </c>
      <c r="AA21400">
        <v>0</v>
      </c>
    </row>
    <row r="21401" spans="25:27">
      <c r="Y21401">
        <v>620122</v>
      </c>
      <c r="Z21401" s="31">
        <v>44789</v>
      </c>
      <c r="AA21401">
        <v>0</v>
      </c>
    </row>
    <row r="21402" spans="25:27">
      <c r="Y21402">
        <v>620122</v>
      </c>
      <c r="Z21402" s="31">
        <v>44790</v>
      </c>
      <c r="AA21402">
        <v>4</v>
      </c>
    </row>
    <row r="21403" spans="25:27">
      <c r="Y21403">
        <v>620122</v>
      </c>
      <c r="Z21403" s="31">
        <v>44791</v>
      </c>
      <c r="AA21403">
        <v>0</v>
      </c>
    </row>
    <row r="21404" spans="25:27">
      <c r="Y21404">
        <v>620122</v>
      </c>
      <c r="Z21404" s="31">
        <v>44792</v>
      </c>
      <c r="AA21404">
        <v>0</v>
      </c>
    </row>
    <row r="21405" spans="25:27">
      <c r="Y21405">
        <v>620122</v>
      </c>
      <c r="Z21405" s="31">
        <v>44793</v>
      </c>
      <c r="AA21405">
        <v>0</v>
      </c>
    </row>
    <row r="21406" spans="25:27">
      <c r="Y21406">
        <v>620122</v>
      </c>
      <c r="Z21406" s="31">
        <v>44794</v>
      </c>
      <c r="AA21406">
        <v>5</v>
      </c>
    </row>
    <row r="21407" spans="25:27">
      <c r="Y21407">
        <v>620122</v>
      </c>
      <c r="Z21407" s="31">
        <v>44795</v>
      </c>
      <c r="AA21407">
        <v>0</v>
      </c>
    </row>
    <row r="21408" spans="25:27">
      <c r="Y21408">
        <v>620122</v>
      </c>
      <c r="Z21408" s="31">
        <v>44796</v>
      </c>
      <c r="AA21408">
        <v>14</v>
      </c>
    </row>
    <row r="21409" spans="25:27">
      <c r="Y21409">
        <v>620122</v>
      </c>
      <c r="Z21409" s="31">
        <v>44797</v>
      </c>
      <c r="AA21409">
        <v>18</v>
      </c>
    </row>
    <row r="21410" spans="25:27">
      <c r="Y21410">
        <v>620122</v>
      </c>
      <c r="Z21410" s="31">
        <v>44798</v>
      </c>
      <c r="AA21410">
        <v>17</v>
      </c>
    </row>
    <row r="21411" spans="25:27">
      <c r="Y21411">
        <v>620122</v>
      </c>
      <c r="Z21411" s="31">
        <v>44799</v>
      </c>
      <c r="AA21411">
        <v>7</v>
      </c>
    </row>
    <row r="21412" spans="25:27">
      <c r="Y21412">
        <v>620122</v>
      </c>
      <c r="Z21412" s="31">
        <v>44800</v>
      </c>
      <c r="AA21412">
        <v>13</v>
      </c>
    </row>
    <row r="21413" spans="25:27">
      <c r="Y21413">
        <v>620122</v>
      </c>
      <c r="Z21413" s="31">
        <v>44801</v>
      </c>
      <c r="AA21413">
        <v>0</v>
      </c>
    </row>
    <row r="21414" spans="25:27">
      <c r="Y21414">
        <v>620122</v>
      </c>
      <c r="Z21414" s="31">
        <v>44802</v>
      </c>
      <c r="AA21414">
        <v>8</v>
      </c>
    </row>
    <row r="21415" spans="25:27">
      <c r="Y21415">
        <v>620122</v>
      </c>
      <c r="Z21415" s="31">
        <v>44803</v>
      </c>
      <c r="AA21415">
        <v>14</v>
      </c>
    </row>
    <row r="21416" spans="25:27">
      <c r="Y21416">
        <v>620122</v>
      </c>
      <c r="Z21416" s="31">
        <v>44804</v>
      </c>
      <c r="AA21416">
        <v>13</v>
      </c>
    </row>
    <row r="21417" spans="25:27">
      <c r="Y21417">
        <v>620122</v>
      </c>
      <c r="Z21417" s="31">
        <v>44805</v>
      </c>
      <c r="AA21417">
        <v>14</v>
      </c>
    </row>
    <row r="21418" spans="25:27">
      <c r="Y21418">
        <v>620122</v>
      </c>
      <c r="Z21418" s="31">
        <v>44806</v>
      </c>
      <c r="AA21418">
        <v>7</v>
      </c>
    </row>
    <row r="21419" spans="25:27">
      <c r="Y21419">
        <v>620122</v>
      </c>
      <c r="Z21419" s="31">
        <v>44807</v>
      </c>
      <c r="AA21419">
        <v>1</v>
      </c>
    </row>
    <row r="21420" spans="25:27">
      <c r="Y21420">
        <v>620122</v>
      </c>
      <c r="Z21420" s="31">
        <v>44808</v>
      </c>
      <c r="AA21420">
        <v>0</v>
      </c>
    </row>
    <row r="21421" spans="25:27">
      <c r="Y21421">
        <v>620122</v>
      </c>
      <c r="Z21421" s="31">
        <v>44809</v>
      </c>
      <c r="AA21421">
        <v>1</v>
      </c>
    </row>
    <row r="21422" spans="25:27">
      <c r="Y21422">
        <v>620122</v>
      </c>
      <c r="Z21422" s="31">
        <v>44810</v>
      </c>
      <c r="AA21422">
        <v>10</v>
      </c>
    </row>
    <row r="21423" spans="25:27">
      <c r="Y21423">
        <v>620122</v>
      </c>
      <c r="Z21423" s="31">
        <v>44811</v>
      </c>
      <c r="AA21423">
        <v>13</v>
      </c>
    </row>
    <row r="21424" spans="25:27">
      <c r="Y21424">
        <v>620122</v>
      </c>
      <c r="Z21424" s="31">
        <v>44812</v>
      </c>
      <c r="AA21424">
        <v>0</v>
      </c>
    </row>
    <row r="21425" spans="25:27">
      <c r="Y21425">
        <v>620122</v>
      </c>
      <c r="Z21425" s="31">
        <v>44813</v>
      </c>
      <c r="AA21425">
        <v>0</v>
      </c>
    </row>
    <row r="21426" spans="25:27">
      <c r="Y21426">
        <v>620122</v>
      </c>
      <c r="Z21426" s="31">
        <v>44814</v>
      </c>
      <c r="AA21426">
        <v>7</v>
      </c>
    </row>
    <row r="21427" spans="25:27">
      <c r="Y21427">
        <v>620122</v>
      </c>
      <c r="Z21427" s="31">
        <v>44815</v>
      </c>
      <c r="AA21427">
        <v>0</v>
      </c>
    </row>
    <row r="21428" spans="25:27">
      <c r="Y21428">
        <v>620122</v>
      </c>
      <c r="Z21428" s="31">
        <v>44816</v>
      </c>
      <c r="AA21428">
        <v>12</v>
      </c>
    </row>
    <row r="21429" spans="25:27">
      <c r="Y21429">
        <v>620122</v>
      </c>
      <c r="Z21429" s="31">
        <v>44817</v>
      </c>
      <c r="AA21429">
        <v>7</v>
      </c>
    </row>
    <row r="21430" spans="25:27">
      <c r="Y21430">
        <v>620122</v>
      </c>
      <c r="Z21430" s="31">
        <v>44818</v>
      </c>
      <c r="AA21430">
        <v>5</v>
      </c>
    </row>
    <row r="21431" spans="25:27">
      <c r="Y21431">
        <v>620122</v>
      </c>
      <c r="Z21431" s="31">
        <v>44819</v>
      </c>
      <c r="AA21431">
        <v>10</v>
      </c>
    </row>
    <row r="21432" spans="25:27">
      <c r="Y21432">
        <v>620122</v>
      </c>
      <c r="Z21432" s="31">
        <v>44820</v>
      </c>
      <c r="AA21432">
        <v>15</v>
      </c>
    </row>
    <row r="21433" spans="25:27">
      <c r="Y21433">
        <v>620122</v>
      </c>
      <c r="Z21433" s="31">
        <v>44821</v>
      </c>
      <c r="AA21433">
        <v>18</v>
      </c>
    </row>
    <row r="21434" spans="25:27">
      <c r="Y21434">
        <v>620122</v>
      </c>
      <c r="Z21434" s="31">
        <v>44822</v>
      </c>
      <c r="AA21434">
        <v>19</v>
      </c>
    </row>
    <row r="21435" spans="25:27">
      <c r="Y21435">
        <v>620122</v>
      </c>
      <c r="Z21435" s="31">
        <v>44823</v>
      </c>
      <c r="AA21435">
        <v>0</v>
      </c>
    </row>
    <row r="21436" spans="25:27">
      <c r="Y21436">
        <v>620122</v>
      </c>
      <c r="Z21436" s="31">
        <v>44824</v>
      </c>
      <c r="AA21436">
        <v>9</v>
      </c>
    </row>
    <row r="21437" spans="25:27">
      <c r="Y21437">
        <v>620122</v>
      </c>
      <c r="Z21437" s="31">
        <v>44825</v>
      </c>
      <c r="AA21437">
        <v>0</v>
      </c>
    </row>
    <row r="21438" spans="25:27">
      <c r="Y21438">
        <v>620122</v>
      </c>
      <c r="Z21438" s="31">
        <v>44826</v>
      </c>
      <c r="AA21438">
        <v>0</v>
      </c>
    </row>
    <row r="21439" spans="25:27">
      <c r="Y21439">
        <v>620122</v>
      </c>
      <c r="Z21439" s="31">
        <v>44827</v>
      </c>
      <c r="AA21439">
        <v>2</v>
      </c>
    </row>
    <row r="21440" spans="25:27">
      <c r="Y21440">
        <v>620122</v>
      </c>
      <c r="Z21440" s="31">
        <v>44828</v>
      </c>
      <c r="AA21440">
        <v>0</v>
      </c>
    </row>
    <row r="21441" spans="25:27">
      <c r="Y21441">
        <v>620122</v>
      </c>
      <c r="Z21441" s="31">
        <v>44829</v>
      </c>
      <c r="AA21441">
        <v>3</v>
      </c>
    </row>
    <row r="21442" spans="25:27">
      <c r="Y21442">
        <v>620122</v>
      </c>
      <c r="Z21442" s="31">
        <v>44830</v>
      </c>
      <c r="AA21442">
        <v>7</v>
      </c>
    </row>
    <row r="21443" spans="25:27">
      <c r="Y21443">
        <v>620122</v>
      </c>
      <c r="Z21443" s="31">
        <v>44831</v>
      </c>
      <c r="AA21443">
        <v>0</v>
      </c>
    </row>
    <row r="21444" spans="25:27">
      <c r="Y21444">
        <v>620122</v>
      </c>
      <c r="Z21444" s="31">
        <v>44832</v>
      </c>
      <c r="AA21444">
        <v>14</v>
      </c>
    </row>
    <row r="21445" spans="25:27">
      <c r="Y21445">
        <v>620122</v>
      </c>
      <c r="Z21445" s="31">
        <v>44833</v>
      </c>
      <c r="AA21445">
        <v>0</v>
      </c>
    </row>
    <row r="21446" spans="25:27">
      <c r="Y21446">
        <v>620122</v>
      </c>
      <c r="Z21446" s="31">
        <v>44834</v>
      </c>
      <c r="AA21446">
        <v>0</v>
      </c>
    </row>
    <row r="21447" spans="25:27">
      <c r="Y21447">
        <v>620122</v>
      </c>
      <c r="Z21447" s="31">
        <v>44835</v>
      </c>
      <c r="AA21447">
        <v>0</v>
      </c>
    </row>
    <row r="21448" spans="25:27">
      <c r="Y21448">
        <v>620122</v>
      </c>
      <c r="Z21448" s="31">
        <v>44836</v>
      </c>
      <c r="AA21448">
        <v>0</v>
      </c>
    </row>
    <row r="21449" spans="25:27">
      <c r="Y21449">
        <v>620122</v>
      </c>
      <c r="Z21449" s="31">
        <v>44837</v>
      </c>
      <c r="AA21449">
        <v>0</v>
      </c>
    </row>
    <row r="21450" spans="25:27">
      <c r="Y21450">
        <v>620122</v>
      </c>
      <c r="Z21450" s="31">
        <v>44838</v>
      </c>
      <c r="AA21450">
        <v>0</v>
      </c>
    </row>
    <row r="21451" spans="25:27">
      <c r="Y21451">
        <v>620122</v>
      </c>
      <c r="Z21451" s="31">
        <v>44839</v>
      </c>
      <c r="AA21451">
        <v>0</v>
      </c>
    </row>
    <row r="21452" spans="25:27">
      <c r="Y21452">
        <v>620122</v>
      </c>
      <c r="Z21452" s="31">
        <v>44840</v>
      </c>
      <c r="AA21452">
        <v>0</v>
      </c>
    </row>
    <row r="21453" spans="25:27">
      <c r="Y21453">
        <v>620122</v>
      </c>
      <c r="Z21453" s="31">
        <v>44841</v>
      </c>
      <c r="AA21453">
        <v>0</v>
      </c>
    </row>
    <row r="21454" spans="25:27">
      <c r="Y21454">
        <v>620122</v>
      </c>
      <c r="Z21454" s="31">
        <v>44842</v>
      </c>
      <c r="AA21454">
        <v>8</v>
      </c>
    </row>
    <row r="21455" spans="25:27">
      <c r="Y21455">
        <v>620122</v>
      </c>
      <c r="Z21455" s="31">
        <v>44843</v>
      </c>
      <c r="AA21455">
        <v>10</v>
      </c>
    </row>
    <row r="21456" spans="25:27">
      <c r="Y21456">
        <v>620122</v>
      </c>
      <c r="Z21456" s="31">
        <v>44844</v>
      </c>
      <c r="AA21456">
        <v>0</v>
      </c>
    </row>
    <row r="21457" spans="25:27">
      <c r="Y21457">
        <v>620122</v>
      </c>
      <c r="Z21457" s="31">
        <v>44845</v>
      </c>
      <c r="AA21457">
        <v>3</v>
      </c>
    </row>
    <row r="21458" spans="25:27">
      <c r="Y21458">
        <v>620122</v>
      </c>
      <c r="Z21458" s="31">
        <v>44846</v>
      </c>
      <c r="AA21458">
        <v>0</v>
      </c>
    </row>
    <row r="21459" spans="25:27">
      <c r="Y21459">
        <v>620122</v>
      </c>
      <c r="Z21459" s="31">
        <v>44847</v>
      </c>
      <c r="AA21459">
        <v>0</v>
      </c>
    </row>
    <row r="21460" spans="25:27">
      <c r="Y21460">
        <v>620122</v>
      </c>
      <c r="Z21460" s="31">
        <v>44848</v>
      </c>
      <c r="AA21460">
        <v>13</v>
      </c>
    </row>
    <row r="21461" spans="25:27">
      <c r="Y21461">
        <v>620122</v>
      </c>
      <c r="Z21461" s="31">
        <v>44849</v>
      </c>
      <c r="AA21461">
        <v>14</v>
      </c>
    </row>
    <row r="21462" spans="25:27">
      <c r="Y21462">
        <v>620122</v>
      </c>
      <c r="Z21462" s="31">
        <v>44850</v>
      </c>
      <c r="AA21462">
        <v>15</v>
      </c>
    </row>
    <row r="21463" spans="25:27">
      <c r="Y21463">
        <v>620122</v>
      </c>
      <c r="Z21463" s="31">
        <v>44851</v>
      </c>
      <c r="AA21463">
        <v>0</v>
      </c>
    </row>
    <row r="21464" spans="25:27">
      <c r="Y21464">
        <v>620122</v>
      </c>
      <c r="Z21464" s="31">
        <v>44852</v>
      </c>
      <c r="AA21464">
        <v>0</v>
      </c>
    </row>
    <row r="21465" spans="25:27">
      <c r="Y21465">
        <v>620122</v>
      </c>
      <c r="Z21465" s="31">
        <v>44853</v>
      </c>
      <c r="AA21465">
        <v>0</v>
      </c>
    </row>
    <row r="21466" spans="25:27">
      <c r="Y21466">
        <v>620122</v>
      </c>
      <c r="Z21466" s="31">
        <v>44854</v>
      </c>
      <c r="AA21466">
        <v>0</v>
      </c>
    </row>
    <row r="21467" spans="25:27">
      <c r="Y21467">
        <v>620122</v>
      </c>
      <c r="Z21467" s="31">
        <v>44855</v>
      </c>
      <c r="AA21467">
        <v>0</v>
      </c>
    </row>
    <row r="21468" spans="25:27">
      <c r="Y21468">
        <v>620122</v>
      </c>
      <c r="Z21468" s="31">
        <v>44856</v>
      </c>
      <c r="AA21468">
        <v>0</v>
      </c>
    </row>
    <row r="21469" spans="25:27">
      <c r="Y21469">
        <v>620122</v>
      </c>
      <c r="Z21469" s="31">
        <v>44857</v>
      </c>
      <c r="AA21469">
        <v>0</v>
      </c>
    </row>
    <row r="21470" spans="25:27">
      <c r="Y21470">
        <v>620122</v>
      </c>
      <c r="Z21470" s="31">
        <v>44858</v>
      </c>
      <c r="AA21470">
        <v>0</v>
      </c>
    </row>
    <row r="21471" spans="25:27">
      <c r="Y21471">
        <v>620122</v>
      </c>
      <c r="Z21471" s="31">
        <v>44859</v>
      </c>
      <c r="AA21471">
        <v>0</v>
      </c>
    </row>
    <row r="21472" spans="25:27">
      <c r="Y21472">
        <v>620122</v>
      </c>
      <c r="Z21472" s="31">
        <v>44860</v>
      </c>
      <c r="AA21472">
        <v>0</v>
      </c>
    </row>
    <row r="21473" spans="25:27">
      <c r="Y21473">
        <v>620122</v>
      </c>
      <c r="Z21473" s="31">
        <v>44861</v>
      </c>
      <c r="AA21473">
        <v>0</v>
      </c>
    </row>
    <row r="21474" spans="25:27">
      <c r="Y21474">
        <v>620122</v>
      </c>
      <c r="Z21474" s="31">
        <v>44862</v>
      </c>
      <c r="AA21474">
        <v>3</v>
      </c>
    </row>
    <row r="21475" spans="25:27">
      <c r="Y21475">
        <v>620122</v>
      </c>
      <c r="Z21475" s="31">
        <v>44863</v>
      </c>
      <c r="AA21475">
        <v>10</v>
      </c>
    </row>
    <row r="21476" spans="25:27">
      <c r="Y21476">
        <v>620122</v>
      </c>
      <c r="Z21476" s="31">
        <v>44864</v>
      </c>
      <c r="AA21476">
        <v>14</v>
      </c>
    </row>
    <row r="21477" spans="25:27">
      <c r="Y21477">
        <v>620122</v>
      </c>
      <c r="Z21477" s="31">
        <v>44865</v>
      </c>
      <c r="AA21477">
        <v>9</v>
      </c>
    </row>
    <row r="21478" spans="25:27">
      <c r="Y21478">
        <v>620122</v>
      </c>
      <c r="Z21478" s="31">
        <v>44866</v>
      </c>
      <c r="AA21478">
        <v>1</v>
      </c>
    </row>
    <row r="21479" spans="25:27">
      <c r="Y21479">
        <v>620122</v>
      </c>
      <c r="Z21479" s="31">
        <v>44867</v>
      </c>
      <c r="AA21479">
        <v>13</v>
      </c>
    </row>
    <row r="21480" spans="25:27">
      <c r="Y21480">
        <v>620122</v>
      </c>
      <c r="Z21480" s="31">
        <v>44868</v>
      </c>
      <c r="AA21480">
        <v>0</v>
      </c>
    </row>
    <row r="21481" spans="25:27">
      <c r="Y21481">
        <v>620122</v>
      </c>
      <c r="Z21481" s="31">
        <v>44869</v>
      </c>
      <c r="AA21481">
        <v>0</v>
      </c>
    </row>
    <row r="21482" spans="25:27">
      <c r="Y21482">
        <v>620122</v>
      </c>
      <c r="Z21482" s="31">
        <v>44870</v>
      </c>
      <c r="AA21482">
        <v>0</v>
      </c>
    </row>
    <row r="21483" spans="25:27">
      <c r="Y21483">
        <v>620122</v>
      </c>
      <c r="Z21483" s="31">
        <v>44871</v>
      </c>
      <c r="AA21483">
        <v>0</v>
      </c>
    </row>
    <row r="21484" spans="25:27">
      <c r="Y21484">
        <v>620122</v>
      </c>
      <c r="Z21484" s="31">
        <v>44872</v>
      </c>
      <c r="AA21484">
        <v>4</v>
      </c>
    </row>
    <row r="21485" spans="25:27">
      <c r="Y21485">
        <v>620122</v>
      </c>
      <c r="Z21485" s="31">
        <v>44873</v>
      </c>
      <c r="AA21485">
        <v>0</v>
      </c>
    </row>
    <row r="21486" spans="25:27">
      <c r="Y21486">
        <v>620122</v>
      </c>
      <c r="Z21486" s="31">
        <v>44874</v>
      </c>
      <c r="AA21486">
        <v>7</v>
      </c>
    </row>
    <row r="21487" spans="25:27">
      <c r="Y21487">
        <v>620122</v>
      </c>
      <c r="Z21487" s="31">
        <v>44875</v>
      </c>
      <c r="AA21487">
        <v>7</v>
      </c>
    </row>
    <row r="21488" spans="25:27">
      <c r="Y21488">
        <v>620122</v>
      </c>
      <c r="Z21488" s="31">
        <v>44876</v>
      </c>
      <c r="AA21488">
        <v>0</v>
      </c>
    </row>
    <row r="21489" spans="25:27">
      <c r="Y21489">
        <v>620122</v>
      </c>
      <c r="Z21489" s="31">
        <v>44877</v>
      </c>
      <c r="AA21489">
        <v>0</v>
      </c>
    </row>
    <row r="21490" spans="25:27">
      <c r="Y21490">
        <v>620122</v>
      </c>
      <c r="Z21490" s="31">
        <v>44878</v>
      </c>
      <c r="AA21490">
        <v>0</v>
      </c>
    </row>
    <row r="21491" spans="25:27">
      <c r="Y21491">
        <v>620122</v>
      </c>
      <c r="Z21491" s="31">
        <v>44879</v>
      </c>
      <c r="AA21491">
        <v>0</v>
      </c>
    </row>
    <row r="21492" spans="25:27">
      <c r="Y21492">
        <v>620122</v>
      </c>
      <c r="Z21492" s="31">
        <v>44880</v>
      </c>
      <c r="AA21492">
        <v>0</v>
      </c>
    </row>
    <row r="21493" spans="25:27">
      <c r="Y21493">
        <v>620122</v>
      </c>
      <c r="Z21493" s="31">
        <v>44881</v>
      </c>
      <c r="AA21493">
        <v>1</v>
      </c>
    </row>
    <row r="21494" spans="25:27">
      <c r="Y21494">
        <v>620122</v>
      </c>
      <c r="Z21494" s="31">
        <v>44882</v>
      </c>
      <c r="AA21494">
        <v>0</v>
      </c>
    </row>
    <row r="21495" spans="25:27">
      <c r="Y21495">
        <v>620122</v>
      </c>
      <c r="Z21495" s="31">
        <v>44883</v>
      </c>
      <c r="AA21495">
        <v>0</v>
      </c>
    </row>
    <row r="21496" spans="25:27">
      <c r="Y21496">
        <v>620122</v>
      </c>
      <c r="Z21496" s="31">
        <v>44884</v>
      </c>
      <c r="AA21496">
        <v>0</v>
      </c>
    </row>
    <row r="21497" spans="25:27">
      <c r="Y21497">
        <v>620122</v>
      </c>
      <c r="Z21497" s="31">
        <v>44885</v>
      </c>
      <c r="AA21497">
        <v>0</v>
      </c>
    </row>
    <row r="21498" spans="25:27">
      <c r="Y21498">
        <v>620122</v>
      </c>
      <c r="Z21498" s="31">
        <v>44886</v>
      </c>
      <c r="AA21498">
        <v>0</v>
      </c>
    </row>
    <row r="21499" spans="25:27">
      <c r="Y21499">
        <v>620122</v>
      </c>
      <c r="Z21499" s="31">
        <v>44887</v>
      </c>
      <c r="AA21499">
        <v>0</v>
      </c>
    </row>
    <row r="21500" spans="25:27">
      <c r="Y21500">
        <v>620122</v>
      </c>
      <c r="Z21500" s="31">
        <v>44888</v>
      </c>
      <c r="AA21500">
        <v>0</v>
      </c>
    </row>
    <row r="21501" spans="25:27">
      <c r="Y21501">
        <v>620122</v>
      </c>
      <c r="Z21501" s="31">
        <v>44889</v>
      </c>
      <c r="AA21501">
        <v>2</v>
      </c>
    </row>
    <row r="21502" spans="25:27">
      <c r="Y21502">
        <v>620122</v>
      </c>
      <c r="Z21502" s="31">
        <v>44890</v>
      </c>
      <c r="AA21502">
        <v>0</v>
      </c>
    </row>
    <row r="21503" spans="25:27">
      <c r="Y21503">
        <v>620122</v>
      </c>
      <c r="Z21503" s="31">
        <v>44891</v>
      </c>
      <c r="AA21503">
        <v>0</v>
      </c>
    </row>
    <row r="21504" spans="25:27">
      <c r="Y21504">
        <v>620122</v>
      </c>
      <c r="Z21504" s="31">
        <v>44892</v>
      </c>
      <c r="AA21504">
        <v>1</v>
      </c>
    </row>
    <row r="21505" spans="25:27">
      <c r="Y21505">
        <v>620122</v>
      </c>
      <c r="Z21505" s="31">
        <v>44893</v>
      </c>
      <c r="AA21505">
        <v>0</v>
      </c>
    </row>
    <row r="21506" spans="25:27">
      <c r="Y21506">
        <v>620122</v>
      </c>
      <c r="Z21506" s="31">
        <v>44894</v>
      </c>
      <c r="AA21506">
        <v>0</v>
      </c>
    </row>
    <row r="21507" spans="25:27">
      <c r="Y21507">
        <v>620122</v>
      </c>
      <c r="Z21507" s="31">
        <v>44895</v>
      </c>
      <c r="AA21507">
        <v>0</v>
      </c>
    </row>
    <row r="21508" spans="25:27">
      <c r="Y21508">
        <v>620122</v>
      </c>
      <c r="Z21508" s="31">
        <v>44896</v>
      </c>
      <c r="AA21508">
        <v>0</v>
      </c>
    </row>
    <row r="21509" spans="25:27">
      <c r="Y21509">
        <v>620122</v>
      </c>
      <c r="Z21509" s="31">
        <v>44897</v>
      </c>
      <c r="AA21509">
        <v>10</v>
      </c>
    </row>
    <row r="21510" spans="25:27">
      <c r="Y21510">
        <v>620122</v>
      </c>
      <c r="Z21510" s="31">
        <v>44898</v>
      </c>
      <c r="AA21510">
        <v>0</v>
      </c>
    </row>
    <row r="21511" spans="25:27">
      <c r="Y21511">
        <v>620122</v>
      </c>
      <c r="Z21511" s="31">
        <v>44899</v>
      </c>
      <c r="AA21511">
        <v>10</v>
      </c>
    </row>
    <row r="21512" spans="25:27">
      <c r="Y21512">
        <v>620122</v>
      </c>
      <c r="Z21512" s="31">
        <v>44900</v>
      </c>
      <c r="AA21512">
        <v>0</v>
      </c>
    </row>
    <row r="21513" spans="25:27">
      <c r="Y21513">
        <v>620122</v>
      </c>
      <c r="Z21513" s="31">
        <v>44901</v>
      </c>
      <c r="AA21513">
        <v>0</v>
      </c>
    </row>
    <row r="21514" spans="25:27">
      <c r="Y21514">
        <v>620122</v>
      </c>
      <c r="Z21514" s="31">
        <v>44902</v>
      </c>
      <c r="AA21514">
        <v>21</v>
      </c>
    </row>
    <row r="21515" spans="25:27">
      <c r="Y21515">
        <v>620122</v>
      </c>
      <c r="Z21515" s="31">
        <v>44903</v>
      </c>
      <c r="AA21515">
        <v>1</v>
      </c>
    </row>
    <row r="21516" spans="25:27">
      <c r="Y21516">
        <v>620122</v>
      </c>
      <c r="Z21516" s="31">
        <v>44904</v>
      </c>
      <c r="AA21516">
        <v>0</v>
      </c>
    </row>
    <row r="21517" spans="25:27">
      <c r="Y21517">
        <v>620122</v>
      </c>
      <c r="Z21517" s="31">
        <v>44905</v>
      </c>
      <c r="AA21517">
        <v>0</v>
      </c>
    </row>
    <row r="21518" spans="25:27">
      <c r="Y21518">
        <v>620122</v>
      </c>
      <c r="Z21518" s="31">
        <v>44906</v>
      </c>
      <c r="AA21518">
        <v>6</v>
      </c>
    </row>
    <row r="21519" spans="25:27">
      <c r="Y21519">
        <v>620122</v>
      </c>
      <c r="Z21519" s="31">
        <v>44907</v>
      </c>
      <c r="AA21519">
        <v>1</v>
      </c>
    </row>
    <row r="21520" spans="25:27">
      <c r="Y21520">
        <v>620122</v>
      </c>
      <c r="Z21520" s="31">
        <v>44908</v>
      </c>
      <c r="AA21520">
        <v>12</v>
      </c>
    </row>
    <row r="21521" spans="25:27">
      <c r="Y21521">
        <v>620122</v>
      </c>
      <c r="Z21521" s="31">
        <v>44909</v>
      </c>
      <c r="AA21521">
        <v>0</v>
      </c>
    </row>
    <row r="21522" spans="25:27">
      <c r="Y21522">
        <v>620122</v>
      </c>
      <c r="Z21522" s="31">
        <v>44910</v>
      </c>
      <c r="AA21522">
        <v>0</v>
      </c>
    </row>
    <row r="21523" spans="25:27">
      <c r="Y21523">
        <v>620122</v>
      </c>
      <c r="Z21523" s="31">
        <v>44911</v>
      </c>
      <c r="AA21523">
        <v>0</v>
      </c>
    </row>
    <row r="21524" spans="25:27">
      <c r="Y21524">
        <v>620122</v>
      </c>
      <c r="Z21524" s="31">
        <v>44912</v>
      </c>
      <c r="AA21524">
        <v>0</v>
      </c>
    </row>
    <row r="21525" spans="25:27">
      <c r="Y21525">
        <v>620122</v>
      </c>
      <c r="Z21525" s="31">
        <v>44913</v>
      </c>
      <c r="AA21525">
        <v>0</v>
      </c>
    </row>
    <row r="21526" spans="25:27">
      <c r="Y21526">
        <v>620122</v>
      </c>
      <c r="Z21526" s="31">
        <v>44914</v>
      </c>
      <c r="AA21526">
        <v>0</v>
      </c>
    </row>
    <row r="21527" spans="25:27">
      <c r="Y21527">
        <v>620122</v>
      </c>
      <c r="Z21527" s="31">
        <v>44915</v>
      </c>
      <c r="AA21527">
        <v>0</v>
      </c>
    </row>
    <row r="21528" spans="25:27">
      <c r="Y21528">
        <v>620122</v>
      </c>
      <c r="Z21528" s="31">
        <v>44916</v>
      </c>
      <c r="AA21528">
        <v>3</v>
      </c>
    </row>
    <row r="21529" spans="25:27">
      <c r="Y21529">
        <v>620122</v>
      </c>
      <c r="Z21529" s="31">
        <v>44917</v>
      </c>
      <c r="AA21529">
        <v>1</v>
      </c>
    </row>
    <row r="21530" spans="25:27">
      <c r="Y21530">
        <v>620122</v>
      </c>
      <c r="Z21530" s="31">
        <v>44918</v>
      </c>
      <c r="AA21530">
        <v>17</v>
      </c>
    </row>
    <row r="21531" spans="25:27">
      <c r="Y21531">
        <v>620122</v>
      </c>
      <c r="Z21531" s="31">
        <v>44919</v>
      </c>
      <c r="AA21531">
        <v>20</v>
      </c>
    </row>
    <row r="21532" spans="25:27">
      <c r="Y21532">
        <v>620122</v>
      </c>
      <c r="Z21532" s="31">
        <v>44920</v>
      </c>
      <c r="AA21532">
        <v>7</v>
      </c>
    </row>
    <row r="21533" spans="25:27">
      <c r="Y21533">
        <v>620122</v>
      </c>
      <c r="Z21533" s="31">
        <v>44921</v>
      </c>
      <c r="AA21533">
        <v>19</v>
      </c>
    </row>
    <row r="21534" spans="25:27">
      <c r="Y21534">
        <v>620122</v>
      </c>
      <c r="Z21534" s="31">
        <v>44922</v>
      </c>
      <c r="AA21534">
        <v>7</v>
      </c>
    </row>
    <row r="21535" spans="25:27">
      <c r="Y21535">
        <v>620122</v>
      </c>
      <c r="Z21535" s="31">
        <v>44923</v>
      </c>
      <c r="AA21535">
        <v>13</v>
      </c>
    </row>
    <row r="21536" spans="25:27">
      <c r="Y21536">
        <v>620122</v>
      </c>
      <c r="Z21536" s="31">
        <v>44924</v>
      </c>
      <c r="AA21536">
        <v>15</v>
      </c>
    </row>
    <row r="21537" spans="25:27">
      <c r="Y21537">
        <v>620122</v>
      </c>
      <c r="Z21537" s="31">
        <v>44925</v>
      </c>
      <c r="AA21537">
        <v>14</v>
      </c>
    </row>
    <row r="21538" spans="25:27">
      <c r="Y21538">
        <v>620122</v>
      </c>
      <c r="Z21538" s="31">
        <v>44926</v>
      </c>
      <c r="AA21538">
        <v>17</v>
      </c>
    </row>
    <row r="21539" spans="25:27">
      <c r="Y21539">
        <v>620122</v>
      </c>
      <c r="Z21539" s="31">
        <v>44927</v>
      </c>
      <c r="AA21539">
        <v>1</v>
      </c>
    </row>
    <row r="21540" spans="25:27">
      <c r="Y21540">
        <v>620122</v>
      </c>
      <c r="Z21540" s="31">
        <v>44928</v>
      </c>
      <c r="AA21540">
        <v>5</v>
      </c>
    </row>
    <row r="21541" spans="25:27">
      <c r="Y21541">
        <v>620122</v>
      </c>
      <c r="Z21541" s="31">
        <v>44929</v>
      </c>
      <c r="AA21541">
        <v>1</v>
      </c>
    </row>
    <row r="21542" spans="25:27">
      <c r="Y21542">
        <v>620122</v>
      </c>
      <c r="Z21542" s="31">
        <v>44930</v>
      </c>
      <c r="AA21542">
        <v>0</v>
      </c>
    </row>
    <row r="21543" spans="25:27">
      <c r="Y21543">
        <v>620122</v>
      </c>
      <c r="Z21543" s="31">
        <v>44931</v>
      </c>
      <c r="AA21543">
        <v>0</v>
      </c>
    </row>
    <row r="21544" spans="25:27">
      <c r="Y21544">
        <v>620122</v>
      </c>
      <c r="Z21544" s="31">
        <v>44932</v>
      </c>
      <c r="AA21544">
        <v>0</v>
      </c>
    </row>
    <row r="21545" spans="25:27">
      <c r="Y21545">
        <v>620122</v>
      </c>
      <c r="Z21545" s="31">
        <v>44933</v>
      </c>
      <c r="AA21545">
        <v>0</v>
      </c>
    </row>
    <row r="21546" spans="25:27">
      <c r="Y21546">
        <v>620122</v>
      </c>
      <c r="Z21546" s="31">
        <v>44934</v>
      </c>
      <c r="AA21546">
        <v>0</v>
      </c>
    </row>
    <row r="21547" spans="25:27">
      <c r="Y21547">
        <v>620122</v>
      </c>
      <c r="Z21547" s="31">
        <v>44935</v>
      </c>
      <c r="AA21547">
        <v>0</v>
      </c>
    </row>
    <row r="21548" spans="25:27">
      <c r="Y21548">
        <v>620122</v>
      </c>
      <c r="Z21548" s="31">
        <v>44936</v>
      </c>
      <c r="AA21548">
        <v>3</v>
      </c>
    </row>
    <row r="21549" spans="25:27">
      <c r="Y21549">
        <v>620122</v>
      </c>
      <c r="Z21549" s="31">
        <v>44937</v>
      </c>
      <c r="AA21549">
        <v>9</v>
      </c>
    </row>
    <row r="21550" spans="25:27">
      <c r="Y21550">
        <v>620122</v>
      </c>
      <c r="Z21550" s="31">
        <v>44938</v>
      </c>
      <c r="AA21550">
        <v>15</v>
      </c>
    </row>
    <row r="21551" spans="25:27">
      <c r="Y21551">
        <v>620122</v>
      </c>
      <c r="Z21551" s="31">
        <v>44939</v>
      </c>
      <c r="AA21551">
        <v>20</v>
      </c>
    </row>
    <row r="21552" spans="25:27">
      <c r="Y21552">
        <v>620122</v>
      </c>
      <c r="Z21552" s="31">
        <v>44940</v>
      </c>
      <c r="AA21552">
        <v>14</v>
      </c>
    </row>
    <row r="21553" spans="25:27">
      <c r="Y21553">
        <v>620122</v>
      </c>
      <c r="Z21553" s="31">
        <v>44941</v>
      </c>
      <c r="AA21553">
        <v>5</v>
      </c>
    </row>
    <row r="21554" spans="25:27">
      <c r="Y21554">
        <v>620122</v>
      </c>
      <c r="Z21554" s="31">
        <v>44942</v>
      </c>
      <c r="AA21554">
        <v>18</v>
      </c>
    </row>
    <row r="21555" spans="25:27">
      <c r="Y21555">
        <v>620122</v>
      </c>
      <c r="Z21555" s="31">
        <v>44943</v>
      </c>
      <c r="AA21555">
        <v>6</v>
      </c>
    </row>
    <row r="21556" spans="25:27">
      <c r="Y21556">
        <v>620122</v>
      </c>
      <c r="Z21556" s="31">
        <v>44944</v>
      </c>
      <c r="AA21556">
        <v>10</v>
      </c>
    </row>
    <row r="21557" spans="25:27">
      <c r="Y21557">
        <v>620122</v>
      </c>
      <c r="Z21557" s="31">
        <v>44945</v>
      </c>
      <c r="AA21557">
        <v>6</v>
      </c>
    </row>
    <row r="21558" spans="25:27">
      <c r="Y21558">
        <v>620122</v>
      </c>
      <c r="Z21558" s="31">
        <v>44946</v>
      </c>
      <c r="AA21558">
        <v>11</v>
      </c>
    </row>
    <row r="21559" spans="25:27">
      <c r="Y21559">
        <v>620122</v>
      </c>
      <c r="Z21559" s="31">
        <v>44947</v>
      </c>
      <c r="AA21559">
        <v>8</v>
      </c>
    </row>
    <row r="21560" spans="25:27">
      <c r="Y21560">
        <v>620122</v>
      </c>
      <c r="Z21560" s="31">
        <v>44948</v>
      </c>
      <c r="AA21560">
        <v>13</v>
      </c>
    </row>
    <row r="21561" spans="25:27">
      <c r="Y21561">
        <v>620122</v>
      </c>
      <c r="Z21561" s="31">
        <v>44949</v>
      </c>
      <c r="AA21561">
        <v>15</v>
      </c>
    </row>
    <row r="21562" spans="25:27">
      <c r="Y21562">
        <v>620122</v>
      </c>
      <c r="Z21562" s="31">
        <v>44950</v>
      </c>
      <c r="AA21562">
        <v>15</v>
      </c>
    </row>
    <row r="21563" spans="25:27">
      <c r="Y21563">
        <v>620122</v>
      </c>
      <c r="Z21563" s="31">
        <v>44951</v>
      </c>
      <c r="AA21563">
        <v>8</v>
      </c>
    </row>
    <row r="21564" spans="25:27">
      <c r="Y21564">
        <v>620122</v>
      </c>
      <c r="Z21564" s="31">
        <v>44952</v>
      </c>
      <c r="AA21564">
        <v>13</v>
      </c>
    </row>
    <row r="21565" spans="25:27">
      <c r="Y21565">
        <v>620122</v>
      </c>
      <c r="Z21565" s="31">
        <v>44953</v>
      </c>
      <c r="AA21565">
        <v>0</v>
      </c>
    </row>
    <row r="21566" spans="25:27">
      <c r="Y21566">
        <v>620122</v>
      </c>
      <c r="Z21566" s="31">
        <v>44954</v>
      </c>
      <c r="AA21566">
        <v>0</v>
      </c>
    </row>
    <row r="21567" spans="25:27">
      <c r="Y21567">
        <v>620122</v>
      </c>
      <c r="Z21567" s="31">
        <v>44955</v>
      </c>
      <c r="AA21567">
        <v>19</v>
      </c>
    </row>
    <row r="21568" spans="25:27">
      <c r="Y21568">
        <v>620122</v>
      </c>
      <c r="Z21568" s="31">
        <v>44956</v>
      </c>
      <c r="AA21568">
        <v>15</v>
      </c>
    </row>
    <row r="21569" spans="25:27">
      <c r="Y21569">
        <v>620122</v>
      </c>
      <c r="Z21569" s="31">
        <v>44957</v>
      </c>
      <c r="AA21569">
        <v>15</v>
      </c>
    </row>
    <row r="21570" spans="25:27">
      <c r="Y21570">
        <v>620122</v>
      </c>
      <c r="Z21570" s="31">
        <v>44958</v>
      </c>
      <c r="AA21570">
        <v>0</v>
      </c>
    </row>
    <row r="21571" spans="25:27">
      <c r="Y21571">
        <v>620122</v>
      </c>
      <c r="Z21571" s="31">
        <v>44959</v>
      </c>
      <c r="AA21571">
        <v>22</v>
      </c>
    </row>
    <row r="21572" spans="25:27">
      <c r="Y21572">
        <v>620122</v>
      </c>
      <c r="Z21572" s="31">
        <v>44960</v>
      </c>
      <c r="AA21572">
        <v>10</v>
      </c>
    </row>
    <row r="21573" spans="25:27">
      <c r="Y21573">
        <v>620122</v>
      </c>
      <c r="Z21573" s="31">
        <v>44961</v>
      </c>
      <c r="AA21573">
        <v>7</v>
      </c>
    </row>
    <row r="21574" spans="25:27">
      <c r="Y21574">
        <v>620122</v>
      </c>
      <c r="Z21574" s="31">
        <v>44962</v>
      </c>
      <c r="AA21574">
        <v>3</v>
      </c>
    </row>
    <row r="21575" spans="25:27">
      <c r="Y21575">
        <v>620122</v>
      </c>
      <c r="Z21575" s="31">
        <v>44963</v>
      </c>
      <c r="AA21575">
        <v>10</v>
      </c>
    </row>
    <row r="21576" spans="25:27">
      <c r="Y21576">
        <v>620122</v>
      </c>
      <c r="Z21576" s="31">
        <v>44964</v>
      </c>
      <c r="AA21576">
        <v>7</v>
      </c>
    </row>
    <row r="21577" spans="25:27">
      <c r="Y21577">
        <v>620122</v>
      </c>
      <c r="Z21577" s="31">
        <v>44965</v>
      </c>
      <c r="AA21577">
        <v>0</v>
      </c>
    </row>
    <row r="21578" spans="25:27">
      <c r="Y21578">
        <v>620122</v>
      </c>
      <c r="Z21578" s="31">
        <v>44966</v>
      </c>
      <c r="AA21578">
        <v>1</v>
      </c>
    </row>
    <row r="21579" spans="25:27">
      <c r="Y21579">
        <v>620122</v>
      </c>
      <c r="Z21579" s="31">
        <v>44967</v>
      </c>
      <c r="AA21579">
        <v>0</v>
      </c>
    </row>
    <row r="21580" spans="25:27">
      <c r="Y21580">
        <v>620122</v>
      </c>
      <c r="Z21580" s="31">
        <v>44968</v>
      </c>
      <c r="AA21580">
        <v>0</v>
      </c>
    </row>
    <row r="21581" spans="25:27">
      <c r="Y21581">
        <v>620122</v>
      </c>
      <c r="Z21581" s="31">
        <v>44969</v>
      </c>
      <c r="AA21581">
        <v>0</v>
      </c>
    </row>
    <row r="21582" spans="25:27">
      <c r="Y21582">
        <v>620122</v>
      </c>
      <c r="Z21582" s="31">
        <v>44970</v>
      </c>
      <c r="AA21582">
        <v>0</v>
      </c>
    </row>
    <row r="21583" spans="25:27">
      <c r="Y21583">
        <v>620122</v>
      </c>
      <c r="Z21583" s="31">
        <v>44971</v>
      </c>
      <c r="AA21583">
        <v>0</v>
      </c>
    </row>
    <row r="21584" spans="25:27">
      <c r="Y21584">
        <v>620122</v>
      </c>
      <c r="Z21584" s="31">
        <v>44972</v>
      </c>
      <c r="AA21584">
        <v>0</v>
      </c>
    </row>
    <row r="21585" spans="25:27">
      <c r="Y21585">
        <v>620122</v>
      </c>
      <c r="Z21585" s="31">
        <v>44973</v>
      </c>
      <c r="AA21585">
        <v>0</v>
      </c>
    </row>
    <row r="21586" spans="25:27">
      <c r="Y21586">
        <v>620122</v>
      </c>
      <c r="Z21586" s="31">
        <v>44974</v>
      </c>
      <c r="AA21586">
        <v>0</v>
      </c>
    </row>
    <row r="21587" spans="25:27">
      <c r="Y21587">
        <v>620122</v>
      </c>
      <c r="Z21587" s="31">
        <v>44975</v>
      </c>
      <c r="AA21587">
        <v>0</v>
      </c>
    </row>
    <row r="21588" spans="25:27">
      <c r="Y21588">
        <v>620122</v>
      </c>
      <c r="Z21588" s="31">
        <v>44976</v>
      </c>
      <c r="AA21588">
        <v>0</v>
      </c>
    </row>
    <row r="21589" spans="25:27">
      <c r="Y21589">
        <v>620122</v>
      </c>
      <c r="Z21589" s="31">
        <v>44977</v>
      </c>
      <c r="AA21589">
        <v>0</v>
      </c>
    </row>
    <row r="21590" spans="25:27">
      <c r="Y21590">
        <v>620122</v>
      </c>
      <c r="Z21590" s="31">
        <v>44978</v>
      </c>
      <c r="AA21590">
        <v>0</v>
      </c>
    </row>
    <row r="21591" spans="25:27">
      <c r="Y21591">
        <v>620122</v>
      </c>
      <c r="Z21591" s="31">
        <v>44979</v>
      </c>
      <c r="AA21591">
        <v>0</v>
      </c>
    </row>
    <row r="21592" spans="25:27">
      <c r="Y21592">
        <v>620122</v>
      </c>
      <c r="Z21592" s="31">
        <v>44980</v>
      </c>
      <c r="AA21592">
        <v>0</v>
      </c>
    </row>
    <row r="21593" spans="25:27">
      <c r="Y21593">
        <v>620122</v>
      </c>
      <c r="Z21593" s="31">
        <v>44981</v>
      </c>
      <c r="AA21593">
        <v>0</v>
      </c>
    </row>
    <row r="21594" spans="25:27">
      <c r="Y21594">
        <v>620122</v>
      </c>
      <c r="Z21594" s="31">
        <v>44982</v>
      </c>
      <c r="AA21594">
        <v>0</v>
      </c>
    </row>
    <row r="21595" spans="25:27">
      <c r="Y21595">
        <v>620122</v>
      </c>
      <c r="Z21595" s="31">
        <v>44983</v>
      </c>
      <c r="AA21595">
        <v>0</v>
      </c>
    </row>
    <row r="21596" spans="25:27">
      <c r="Y21596">
        <v>620122</v>
      </c>
      <c r="Z21596" s="31">
        <v>44984</v>
      </c>
      <c r="AA21596">
        <v>0</v>
      </c>
    </row>
    <row r="21597" spans="25:27">
      <c r="Y21597">
        <v>620122</v>
      </c>
      <c r="Z21597" s="31">
        <v>44985</v>
      </c>
      <c r="AA21597">
        <v>0</v>
      </c>
    </row>
    <row r="21598" spans="25:27">
      <c r="Y21598">
        <v>620122</v>
      </c>
      <c r="Z21598" s="31">
        <v>44986</v>
      </c>
      <c r="AA21598">
        <v>0</v>
      </c>
    </row>
    <row r="21599" spans="25:27">
      <c r="Y21599">
        <v>620122</v>
      </c>
      <c r="Z21599" s="31">
        <v>44987</v>
      </c>
      <c r="AA21599">
        <v>0</v>
      </c>
    </row>
    <row r="21600" spans="25:27">
      <c r="Y21600">
        <v>620122</v>
      </c>
      <c r="Z21600" s="31">
        <v>44988</v>
      </c>
      <c r="AA21600">
        <v>0</v>
      </c>
    </row>
    <row r="21601" spans="25:27">
      <c r="Y21601">
        <v>620122</v>
      </c>
      <c r="Z21601" s="31">
        <v>44989</v>
      </c>
      <c r="AA21601">
        <v>9</v>
      </c>
    </row>
    <row r="21602" spans="25:27">
      <c r="Y21602">
        <v>620122</v>
      </c>
      <c r="Z21602" s="31">
        <v>44990</v>
      </c>
      <c r="AA21602">
        <v>0</v>
      </c>
    </row>
    <row r="21603" spans="25:27">
      <c r="Y21603">
        <v>620122</v>
      </c>
      <c r="Z21603" s="31">
        <v>44991</v>
      </c>
      <c r="AA21603">
        <v>0</v>
      </c>
    </row>
    <row r="21604" spans="25:27">
      <c r="Y21604">
        <v>620122</v>
      </c>
      <c r="Z21604" s="31">
        <v>44992</v>
      </c>
      <c r="AA21604">
        <v>10</v>
      </c>
    </row>
    <row r="21605" spans="25:27">
      <c r="Y21605">
        <v>620122</v>
      </c>
      <c r="Z21605" s="31">
        <v>44993</v>
      </c>
      <c r="AA21605">
        <v>8</v>
      </c>
    </row>
    <row r="21606" spans="25:27">
      <c r="Y21606">
        <v>620122</v>
      </c>
      <c r="Z21606" s="31">
        <v>44994</v>
      </c>
      <c r="AA21606">
        <v>0</v>
      </c>
    </row>
    <row r="21607" spans="25:27">
      <c r="Y21607">
        <v>620122</v>
      </c>
      <c r="Z21607" s="31">
        <v>44995</v>
      </c>
      <c r="AA21607">
        <v>12</v>
      </c>
    </row>
    <row r="21608" spans="25:27">
      <c r="Y21608">
        <v>620122</v>
      </c>
      <c r="Z21608" s="31">
        <v>44996</v>
      </c>
      <c r="AA21608">
        <v>6</v>
      </c>
    </row>
    <row r="21609" spans="25:27">
      <c r="Y21609">
        <v>620122</v>
      </c>
      <c r="Z21609" s="31">
        <v>44997</v>
      </c>
      <c r="AA21609">
        <v>19</v>
      </c>
    </row>
    <row r="21610" spans="25:27">
      <c r="Y21610">
        <v>620122</v>
      </c>
      <c r="Z21610" s="31">
        <v>44998</v>
      </c>
      <c r="AA21610">
        <v>12</v>
      </c>
    </row>
    <row r="21611" spans="25:27">
      <c r="Y21611">
        <v>620122</v>
      </c>
      <c r="Z21611" s="31">
        <v>44999</v>
      </c>
      <c r="AA21611">
        <v>3</v>
      </c>
    </row>
    <row r="21612" spans="25:27">
      <c r="Y21612">
        <v>620122</v>
      </c>
      <c r="Z21612" s="31">
        <v>45000</v>
      </c>
      <c r="AA21612">
        <v>6</v>
      </c>
    </row>
    <row r="21613" spans="25:27">
      <c r="Y21613">
        <v>620122</v>
      </c>
      <c r="Z21613" s="31">
        <v>45001</v>
      </c>
      <c r="AA21613">
        <v>6</v>
      </c>
    </row>
    <row r="21614" spans="25:27">
      <c r="Y21614">
        <v>620122</v>
      </c>
      <c r="Z21614" s="31">
        <v>45002</v>
      </c>
      <c r="AA21614">
        <v>17</v>
      </c>
    </row>
    <row r="21615" spans="25:27">
      <c r="Y21615">
        <v>620122</v>
      </c>
      <c r="Z21615" s="31">
        <v>45003</v>
      </c>
      <c r="AA21615">
        <v>17</v>
      </c>
    </row>
    <row r="21616" spans="25:27">
      <c r="Y21616">
        <v>620122</v>
      </c>
      <c r="Z21616" s="31">
        <v>45004</v>
      </c>
      <c r="AA21616">
        <v>4</v>
      </c>
    </row>
    <row r="21617" spans="25:27">
      <c r="Y21617">
        <v>620122</v>
      </c>
      <c r="Z21617" s="31">
        <v>45005</v>
      </c>
      <c r="AA21617">
        <v>11</v>
      </c>
    </row>
    <row r="21618" spans="25:27">
      <c r="Y21618">
        <v>620122</v>
      </c>
      <c r="Z21618" s="31">
        <v>45006</v>
      </c>
      <c r="AA21618">
        <v>0</v>
      </c>
    </row>
    <row r="21619" spans="25:27">
      <c r="Y21619">
        <v>620122</v>
      </c>
      <c r="Z21619" s="31">
        <v>45007</v>
      </c>
      <c r="AA21619">
        <v>0</v>
      </c>
    </row>
    <row r="21620" spans="25:27">
      <c r="Y21620">
        <v>620122</v>
      </c>
      <c r="Z21620" s="31">
        <v>45008</v>
      </c>
      <c r="AA21620">
        <v>2</v>
      </c>
    </row>
    <row r="21621" spans="25:27">
      <c r="Y21621">
        <v>620122</v>
      </c>
      <c r="Z21621" s="31">
        <v>45009</v>
      </c>
      <c r="AA21621">
        <v>0</v>
      </c>
    </row>
    <row r="21622" spans="25:27">
      <c r="Y21622">
        <v>620122</v>
      </c>
      <c r="Z21622" s="31">
        <v>45010</v>
      </c>
      <c r="AA21622">
        <v>0</v>
      </c>
    </row>
    <row r="21623" spans="25:27">
      <c r="Y21623">
        <v>620122</v>
      </c>
      <c r="Z21623" s="31">
        <v>45011</v>
      </c>
      <c r="AA21623">
        <v>2</v>
      </c>
    </row>
    <row r="21624" spans="25:27">
      <c r="Y21624">
        <v>620122</v>
      </c>
      <c r="Z21624" s="31">
        <v>45012</v>
      </c>
      <c r="AA21624">
        <v>0</v>
      </c>
    </row>
    <row r="21625" spans="25:27">
      <c r="Y21625">
        <v>620122</v>
      </c>
      <c r="Z21625" s="31">
        <v>45013</v>
      </c>
      <c r="AA21625">
        <v>0</v>
      </c>
    </row>
    <row r="21626" spans="25:27">
      <c r="Y21626">
        <v>620122</v>
      </c>
      <c r="Z21626" s="31">
        <v>45014</v>
      </c>
      <c r="AA21626">
        <v>0</v>
      </c>
    </row>
    <row r="21627" spans="25:27">
      <c r="Y21627">
        <v>620122</v>
      </c>
      <c r="Z21627" s="31">
        <v>45015</v>
      </c>
      <c r="AA21627">
        <v>0</v>
      </c>
    </row>
    <row r="21628" spans="25:27">
      <c r="Y21628">
        <v>620122</v>
      </c>
      <c r="Z21628" s="31">
        <v>45016</v>
      </c>
      <c r="AA21628">
        <v>7</v>
      </c>
    </row>
    <row r="21629" spans="25:27">
      <c r="Y21629">
        <v>620122</v>
      </c>
      <c r="Z21629" s="31">
        <v>45017</v>
      </c>
      <c r="AA21629">
        <v>12</v>
      </c>
    </row>
    <row r="21630" spans="25:27">
      <c r="Y21630">
        <v>620122</v>
      </c>
      <c r="Z21630" s="31">
        <v>45018</v>
      </c>
      <c r="AA21630">
        <v>10</v>
      </c>
    </row>
    <row r="21631" spans="25:27">
      <c r="Y21631">
        <v>620122</v>
      </c>
      <c r="Z21631" s="31">
        <v>45019</v>
      </c>
      <c r="AA21631">
        <v>0</v>
      </c>
    </row>
    <row r="21632" spans="25:27">
      <c r="Y21632">
        <v>620122</v>
      </c>
      <c r="Z21632" s="31">
        <v>45020</v>
      </c>
      <c r="AA21632">
        <v>0</v>
      </c>
    </row>
    <row r="21633" spans="25:27">
      <c r="Y21633">
        <v>620122</v>
      </c>
      <c r="Z21633" s="31">
        <v>45021</v>
      </c>
      <c r="AA21633">
        <v>0</v>
      </c>
    </row>
    <row r="21634" spans="25:27">
      <c r="Y21634">
        <v>620122</v>
      </c>
      <c r="Z21634" s="31">
        <v>45022</v>
      </c>
      <c r="AA21634">
        <v>0</v>
      </c>
    </row>
    <row r="21635" spans="25:27">
      <c r="Y21635">
        <v>620122</v>
      </c>
      <c r="Z21635" s="31">
        <v>45023</v>
      </c>
      <c r="AA21635">
        <v>0</v>
      </c>
    </row>
    <row r="21636" spans="25:27">
      <c r="Y21636">
        <v>620122</v>
      </c>
      <c r="Z21636" s="31">
        <v>45024</v>
      </c>
      <c r="AA21636">
        <v>0</v>
      </c>
    </row>
    <row r="21637" spans="25:27">
      <c r="Y21637">
        <v>620122</v>
      </c>
      <c r="Z21637" s="31">
        <v>45025</v>
      </c>
      <c r="AA21637">
        <v>0</v>
      </c>
    </row>
    <row r="21638" spans="25:27">
      <c r="Y21638">
        <v>620122</v>
      </c>
      <c r="Z21638" s="31">
        <v>45026</v>
      </c>
      <c r="AA21638">
        <v>0</v>
      </c>
    </row>
    <row r="21639" spans="25:27">
      <c r="Y21639">
        <v>620122</v>
      </c>
      <c r="Z21639" s="31">
        <v>45027</v>
      </c>
      <c r="AA21639">
        <v>0</v>
      </c>
    </row>
    <row r="21640" spans="25:27">
      <c r="Y21640">
        <v>620122</v>
      </c>
      <c r="Z21640" s="31">
        <v>45028</v>
      </c>
      <c r="AA21640">
        <v>0</v>
      </c>
    </row>
    <row r="21641" spans="25:27">
      <c r="Y21641">
        <v>620122</v>
      </c>
      <c r="Z21641" s="31">
        <v>45029</v>
      </c>
      <c r="AA21641">
        <v>0</v>
      </c>
    </row>
    <row r="21642" spans="25:27">
      <c r="Y21642">
        <v>620122</v>
      </c>
      <c r="Z21642" s="31">
        <v>45030</v>
      </c>
      <c r="AA21642">
        <v>0</v>
      </c>
    </row>
    <row r="21643" spans="25:27">
      <c r="Y21643">
        <v>620122</v>
      </c>
      <c r="Z21643" s="31">
        <v>45031</v>
      </c>
      <c r="AA21643">
        <v>0</v>
      </c>
    </row>
    <row r="21644" spans="25:27">
      <c r="Y21644">
        <v>620122</v>
      </c>
      <c r="Z21644" s="31">
        <v>45032</v>
      </c>
      <c r="AA21644">
        <v>0</v>
      </c>
    </row>
    <row r="21645" spans="25:27">
      <c r="Y21645">
        <v>620122</v>
      </c>
      <c r="Z21645" s="31">
        <v>45033</v>
      </c>
      <c r="AA21645">
        <v>0</v>
      </c>
    </row>
    <row r="21646" spans="25:27">
      <c r="Y21646">
        <v>620122</v>
      </c>
      <c r="Z21646" s="31">
        <v>45034</v>
      </c>
      <c r="AA21646">
        <v>0</v>
      </c>
    </row>
    <row r="21647" spans="25:27">
      <c r="Y21647">
        <v>620122</v>
      </c>
      <c r="Z21647" s="31">
        <v>45035</v>
      </c>
      <c r="AA21647">
        <v>0</v>
      </c>
    </row>
    <row r="21648" spans="25:27">
      <c r="Y21648">
        <v>620122</v>
      </c>
      <c r="Z21648" s="31">
        <v>45036</v>
      </c>
      <c r="AA21648">
        <v>0</v>
      </c>
    </row>
    <row r="21649" spans="25:27">
      <c r="Y21649">
        <v>620122</v>
      </c>
      <c r="Z21649" s="31">
        <v>45037</v>
      </c>
      <c r="AA21649">
        <v>0</v>
      </c>
    </row>
    <row r="21650" spans="25:27">
      <c r="Y21650">
        <v>620122</v>
      </c>
      <c r="Z21650" s="31">
        <v>45038</v>
      </c>
      <c r="AA21650">
        <v>0</v>
      </c>
    </row>
    <row r="21651" spans="25:27">
      <c r="Y21651">
        <v>620122</v>
      </c>
      <c r="Z21651" s="31">
        <v>45039</v>
      </c>
      <c r="AA21651">
        <v>0</v>
      </c>
    </row>
    <row r="21652" spans="25:27">
      <c r="Y21652">
        <v>620122</v>
      </c>
      <c r="Z21652" s="31">
        <v>45040</v>
      </c>
      <c r="AA21652">
        <v>0</v>
      </c>
    </row>
    <row r="21653" spans="25:27">
      <c r="Y21653">
        <v>620122</v>
      </c>
      <c r="Z21653" s="31">
        <v>45041</v>
      </c>
      <c r="AA21653">
        <v>0</v>
      </c>
    </row>
    <row r="21654" spans="25:27">
      <c r="Y21654">
        <v>620122</v>
      </c>
      <c r="Z21654" s="31">
        <v>45042</v>
      </c>
      <c r="AA21654">
        <v>0</v>
      </c>
    </row>
    <row r="21655" spans="25:27">
      <c r="Y21655">
        <v>620122</v>
      </c>
      <c r="Z21655" s="31">
        <v>45043</v>
      </c>
      <c r="AA21655">
        <v>14</v>
      </c>
    </row>
    <row r="21656" spans="25:27">
      <c r="Y21656">
        <v>620122</v>
      </c>
      <c r="Z21656" s="31">
        <v>45044</v>
      </c>
      <c r="AA21656">
        <v>0</v>
      </c>
    </row>
    <row r="21657" spans="25:27">
      <c r="Y21657">
        <v>620122</v>
      </c>
      <c r="Z21657" s="31">
        <v>45045</v>
      </c>
      <c r="AA21657">
        <v>0</v>
      </c>
    </row>
    <row r="21658" spans="25:27">
      <c r="Y21658">
        <v>620122</v>
      </c>
      <c r="Z21658" s="31">
        <v>45046</v>
      </c>
      <c r="AA21658">
        <v>0</v>
      </c>
    </row>
    <row r="21659" spans="25:27">
      <c r="Y21659">
        <v>620122</v>
      </c>
      <c r="Z21659" s="31">
        <v>45047</v>
      </c>
      <c r="AA21659">
        <v>0</v>
      </c>
    </row>
    <row r="21660" spans="25:27">
      <c r="Y21660">
        <v>620122</v>
      </c>
      <c r="Z21660" s="31">
        <v>45048</v>
      </c>
      <c r="AA21660">
        <v>0</v>
      </c>
    </row>
    <row r="21661" spans="25:27">
      <c r="Y21661">
        <v>620122</v>
      </c>
      <c r="Z21661" s="31">
        <v>45049</v>
      </c>
      <c r="AA21661">
        <v>0</v>
      </c>
    </row>
    <row r="21662" spans="25:27">
      <c r="Y21662">
        <v>620122</v>
      </c>
      <c r="Z21662" s="31">
        <v>45050</v>
      </c>
      <c r="AA21662">
        <v>8</v>
      </c>
    </row>
    <row r="21663" spans="25:27">
      <c r="Y21663">
        <v>620122</v>
      </c>
      <c r="Z21663" s="31">
        <v>45051</v>
      </c>
      <c r="AA21663">
        <v>0</v>
      </c>
    </row>
    <row r="21664" spans="25:27">
      <c r="Y21664">
        <v>620122</v>
      </c>
      <c r="Z21664" s="31">
        <v>45052</v>
      </c>
      <c r="AA21664">
        <v>0</v>
      </c>
    </row>
    <row r="21665" spans="25:27">
      <c r="Y21665">
        <v>620122</v>
      </c>
      <c r="Z21665" s="31">
        <v>45053</v>
      </c>
      <c r="AA21665">
        <v>10</v>
      </c>
    </row>
    <row r="21666" spans="25:27">
      <c r="Y21666">
        <v>620122</v>
      </c>
      <c r="Z21666" s="31">
        <v>45054</v>
      </c>
      <c r="AA21666">
        <v>0</v>
      </c>
    </row>
    <row r="21667" spans="25:27">
      <c r="Y21667">
        <v>620122</v>
      </c>
      <c r="Z21667" s="31">
        <v>45055</v>
      </c>
      <c r="AA21667">
        <v>3</v>
      </c>
    </row>
    <row r="21668" spans="25:27">
      <c r="Y21668">
        <v>620122</v>
      </c>
      <c r="Z21668" s="31">
        <v>45056</v>
      </c>
      <c r="AA21668">
        <v>3</v>
      </c>
    </row>
    <row r="21669" spans="25:27">
      <c r="Y21669">
        <v>620122</v>
      </c>
      <c r="Z21669" s="31">
        <v>45057</v>
      </c>
      <c r="AA21669">
        <v>0</v>
      </c>
    </row>
    <row r="21670" spans="25:27">
      <c r="Y21670">
        <v>620122</v>
      </c>
      <c r="Z21670" s="31">
        <v>45058</v>
      </c>
      <c r="AA21670">
        <v>0</v>
      </c>
    </row>
    <row r="21671" spans="25:27">
      <c r="Y21671">
        <v>620122</v>
      </c>
      <c r="Z21671" s="31">
        <v>45059</v>
      </c>
      <c r="AA21671">
        <v>0</v>
      </c>
    </row>
    <row r="21672" spans="25:27">
      <c r="Y21672">
        <v>620122</v>
      </c>
      <c r="Z21672" s="31">
        <v>45060</v>
      </c>
      <c r="AA21672">
        <v>0</v>
      </c>
    </row>
    <row r="21673" spans="25:27">
      <c r="Y21673">
        <v>620122</v>
      </c>
      <c r="Z21673" s="31">
        <v>45061</v>
      </c>
      <c r="AA21673">
        <v>0</v>
      </c>
    </row>
    <row r="21674" spans="25:27">
      <c r="Y21674">
        <v>620122</v>
      </c>
      <c r="Z21674" s="31">
        <v>45062</v>
      </c>
      <c r="AA21674">
        <v>0</v>
      </c>
    </row>
    <row r="21675" spans="25:27">
      <c r="Y21675">
        <v>620122</v>
      </c>
      <c r="Z21675" s="31">
        <v>45063</v>
      </c>
      <c r="AA21675">
        <v>0</v>
      </c>
    </row>
    <row r="21676" spans="25:27">
      <c r="Y21676">
        <v>620122</v>
      </c>
      <c r="Z21676" s="31">
        <v>45064</v>
      </c>
      <c r="AA21676">
        <v>0</v>
      </c>
    </row>
    <row r="21677" spans="25:27">
      <c r="Y21677">
        <v>620122</v>
      </c>
      <c r="Z21677" s="31">
        <v>45065</v>
      </c>
      <c r="AA21677">
        <v>0</v>
      </c>
    </row>
    <row r="21678" spans="25:27">
      <c r="Y21678">
        <v>620122</v>
      </c>
      <c r="Z21678" s="31">
        <v>45066</v>
      </c>
      <c r="AA21678">
        <v>3</v>
      </c>
    </row>
    <row r="21679" spans="25:27">
      <c r="Y21679">
        <v>620122</v>
      </c>
      <c r="Z21679" s="31">
        <v>45067</v>
      </c>
      <c r="AA21679">
        <v>0</v>
      </c>
    </row>
    <row r="21680" spans="25:27">
      <c r="Y21680">
        <v>620122</v>
      </c>
      <c r="Z21680" s="31">
        <v>45068</v>
      </c>
      <c r="AA21680">
        <v>0</v>
      </c>
    </row>
    <row r="21681" spans="25:27">
      <c r="Y21681">
        <v>620122</v>
      </c>
      <c r="Z21681" s="31">
        <v>45069</v>
      </c>
      <c r="AA21681">
        <v>0</v>
      </c>
    </row>
    <row r="21682" spans="25:27">
      <c r="Y21682">
        <v>620122</v>
      </c>
      <c r="Z21682" s="31">
        <v>45070</v>
      </c>
      <c r="AA21682">
        <v>0</v>
      </c>
    </row>
    <row r="21683" spans="25:27">
      <c r="Y21683">
        <v>620122</v>
      </c>
      <c r="Z21683" s="31">
        <v>45071</v>
      </c>
      <c r="AA21683">
        <v>0</v>
      </c>
    </row>
    <row r="21684" spans="25:27">
      <c r="Y21684">
        <v>620122</v>
      </c>
      <c r="Z21684" s="31">
        <v>45072</v>
      </c>
      <c r="AA21684">
        <v>0</v>
      </c>
    </row>
    <row r="21685" spans="25:27">
      <c r="Y21685">
        <v>620122</v>
      </c>
      <c r="Z21685" s="31">
        <v>45073</v>
      </c>
      <c r="AA21685">
        <v>0</v>
      </c>
    </row>
    <row r="21686" spans="25:27">
      <c r="Y21686">
        <v>620122</v>
      </c>
      <c r="Z21686" s="31">
        <v>45074</v>
      </c>
      <c r="AA21686">
        <v>0</v>
      </c>
    </row>
    <row r="21687" spans="25:27">
      <c r="Y21687">
        <v>620122</v>
      </c>
      <c r="Z21687" s="31">
        <v>45075</v>
      </c>
      <c r="AA21687">
        <v>0</v>
      </c>
    </row>
    <row r="21688" spans="25:27">
      <c r="Y21688">
        <v>620122</v>
      </c>
      <c r="Z21688" s="31">
        <v>45076</v>
      </c>
      <c r="AA21688">
        <v>0</v>
      </c>
    </row>
    <row r="21689" spans="25:27">
      <c r="Y21689">
        <v>620122</v>
      </c>
      <c r="Z21689" s="31">
        <v>45077</v>
      </c>
      <c r="AA21689">
        <v>0</v>
      </c>
    </row>
    <row r="21690" spans="25:27">
      <c r="Y21690">
        <v>620122</v>
      </c>
      <c r="Z21690" s="31">
        <v>45078</v>
      </c>
      <c r="AA21690">
        <v>0</v>
      </c>
    </row>
    <row r="21691" spans="25:27">
      <c r="Y21691">
        <v>620122</v>
      </c>
      <c r="Z21691" s="31">
        <v>45079</v>
      </c>
      <c r="AA21691">
        <v>0</v>
      </c>
    </row>
    <row r="21692" spans="25:27">
      <c r="Y21692">
        <v>620122</v>
      </c>
      <c r="Z21692" s="31">
        <v>45080</v>
      </c>
      <c r="AA21692">
        <v>0</v>
      </c>
    </row>
    <row r="21693" spans="25:27">
      <c r="Y21693">
        <v>620122</v>
      </c>
      <c r="Z21693" s="31">
        <v>45081</v>
      </c>
      <c r="AA21693">
        <v>5</v>
      </c>
    </row>
    <row r="21694" spans="25:27">
      <c r="Y21694">
        <v>620122</v>
      </c>
      <c r="Z21694" s="31">
        <v>45082</v>
      </c>
      <c r="AA21694">
        <v>11</v>
      </c>
    </row>
    <row r="21695" spans="25:27">
      <c r="Y21695">
        <v>620122</v>
      </c>
      <c r="Z21695" s="31">
        <v>45083</v>
      </c>
      <c r="AA21695">
        <v>2</v>
      </c>
    </row>
    <row r="21696" spans="25:27">
      <c r="Y21696">
        <v>620122</v>
      </c>
      <c r="Z21696" s="31">
        <v>45084</v>
      </c>
      <c r="AA21696">
        <v>11</v>
      </c>
    </row>
    <row r="21697" spans="25:27">
      <c r="Y21697">
        <v>620122</v>
      </c>
      <c r="Z21697" s="31">
        <v>45085</v>
      </c>
      <c r="AA21697">
        <v>11</v>
      </c>
    </row>
    <row r="21698" spans="25:27">
      <c r="Y21698">
        <v>620122</v>
      </c>
      <c r="Z21698" s="31">
        <v>45086</v>
      </c>
      <c r="AA21698">
        <v>14</v>
      </c>
    </row>
    <row r="21699" spans="25:27">
      <c r="Y21699">
        <v>620122</v>
      </c>
      <c r="Z21699" s="31">
        <v>45087</v>
      </c>
      <c r="AA21699">
        <v>13</v>
      </c>
    </row>
    <row r="21700" spans="25:27">
      <c r="Y21700">
        <v>620122</v>
      </c>
      <c r="Z21700" s="31">
        <v>45088</v>
      </c>
      <c r="AA21700">
        <v>14</v>
      </c>
    </row>
    <row r="21701" spans="25:27">
      <c r="Y21701">
        <v>620122</v>
      </c>
      <c r="Z21701" s="31">
        <v>45089</v>
      </c>
      <c r="AA21701">
        <v>7</v>
      </c>
    </row>
    <row r="21702" spans="25:27">
      <c r="Y21702">
        <v>620122</v>
      </c>
      <c r="Z21702" s="31">
        <v>45090</v>
      </c>
      <c r="AA21702">
        <v>1</v>
      </c>
    </row>
    <row r="21703" spans="25:27">
      <c r="Y21703">
        <v>620122</v>
      </c>
      <c r="Z21703" s="31">
        <v>45091</v>
      </c>
      <c r="AA21703">
        <v>0</v>
      </c>
    </row>
    <row r="21704" spans="25:27">
      <c r="Y21704">
        <v>620122</v>
      </c>
      <c r="Z21704" s="31">
        <v>45092</v>
      </c>
      <c r="AA21704">
        <v>1</v>
      </c>
    </row>
    <row r="21705" spans="25:27">
      <c r="Y21705">
        <v>620122</v>
      </c>
      <c r="Z21705" s="31">
        <v>45093</v>
      </c>
      <c r="AA21705">
        <v>7</v>
      </c>
    </row>
    <row r="21706" spans="25:27">
      <c r="Y21706">
        <v>620122</v>
      </c>
      <c r="Z21706" s="31">
        <v>45094</v>
      </c>
      <c r="AA21706">
        <v>14</v>
      </c>
    </row>
    <row r="21707" spans="25:27">
      <c r="Y21707">
        <v>620122</v>
      </c>
      <c r="Z21707" s="31">
        <v>45095</v>
      </c>
      <c r="AA21707">
        <v>21</v>
      </c>
    </row>
    <row r="21708" spans="25:27">
      <c r="Y21708">
        <v>620122</v>
      </c>
      <c r="Z21708" s="31">
        <v>45096</v>
      </c>
      <c r="AA21708">
        <v>9</v>
      </c>
    </row>
    <row r="21709" spans="25:27">
      <c r="Y21709">
        <v>620122</v>
      </c>
      <c r="Z21709" s="31">
        <v>45097</v>
      </c>
      <c r="AA21709">
        <v>1</v>
      </c>
    </row>
    <row r="21710" spans="25:27">
      <c r="Y21710">
        <v>620122</v>
      </c>
      <c r="Z21710" s="31">
        <v>45098</v>
      </c>
      <c r="AA21710">
        <v>11</v>
      </c>
    </row>
    <row r="21711" spans="25:27">
      <c r="Y21711">
        <v>620122</v>
      </c>
      <c r="Z21711" s="31">
        <v>45099</v>
      </c>
      <c r="AA21711">
        <v>8</v>
      </c>
    </row>
    <row r="21712" spans="25:27">
      <c r="Y21712">
        <v>620122</v>
      </c>
      <c r="Z21712" s="31">
        <v>45100</v>
      </c>
      <c r="AA21712">
        <v>11</v>
      </c>
    </row>
    <row r="21713" spans="25:27">
      <c r="Y21713">
        <v>620122</v>
      </c>
      <c r="Z21713" s="31">
        <v>45101</v>
      </c>
      <c r="AA21713">
        <v>7</v>
      </c>
    </row>
    <row r="21714" spans="25:27">
      <c r="Y21714">
        <v>620122</v>
      </c>
      <c r="Z21714" s="31">
        <v>45102</v>
      </c>
      <c r="AA21714">
        <v>6</v>
      </c>
    </row>
    <row r="21715" spans="25:27">
      <c r="Y21715">
        <v>620122</v>
      </c>
      <c r="Z21715" s="31">
        <v>45103</v>
      </c>
      <c r="AA21715">
        <v>12</v>
      </c>
    </row>
    <row r="21716" spans="25:27">
      <c r="Y21716">
        <v>620122</v>
      </c>
      <c r="Z21716" s="31">
        <v>45104</v>
      </c>
      <c r="AA21716">
        <v>5</v>
      </c>
    </row>
    <row r="21717" spans="25:27">
      <c r="Y21717">
        <v>620122</v>
      </c>
      <c r="Z21717" s="31">
        <v>45105</v>
      </c>
      <c r="AA21717">
        <v>16</v>
      </c>
    </row>
    <row r="21718" spans="25:27">
      <c r="Y21718">
        <v>620122</v>
      </c>
      <c r="Z21718" s="31">
        <v>45106</v>
      </c>
      <c r="AA21718">
        <v>10</v>
      </c>
    </row>
    <row r="21719" spans="25:27">
      <c r="Y21719">
        <v>620122</v>
      </c>
      <c r="Z21719" s="31">
        <v>45107</v>
      </c>
      <c r="AA21719">
        <v>12</v>
      </c>
    </row>
    <row r="21720" spans="25:27">
      <c r="Y21720">
        <v>620122</v>
      </c>
      <c r="Z21720" s="31">
        <v>45108</v>
      </c>
      <c r="AA21720">
        <v>3</v>
      </c>
    </row>
    <row r="21721" spans="25:27">
      <c r="Y21721">
        <v>620122</v>
      </c>
      <c r="Z21721" s="31">
        <v>45109</v>
      </c>
      <c r="AA21721">
        <v>11</v>
      </c>
    </row>
    <row r="21722" spans="25:27">
      <c r="Y21722">
        <v>620122</v>
      </c>
      <c r="Z21722" s="31">
        <v>45110</v>
      </c>
      <c r="AA21722">
        <v>0</v>
      </c>
    </row>
    <row r="21723" spans="25:27">
      <c r="Y21723">
        <v>620122</v>
      </c>
      <c r="Z21723" s="31">
        <v>45111</v>
      </c>
      <c r="AA21723">
        <v>2</v>
      </c>
    </row>
    <row r="21724" spans="25:27">
      <c r="Y21724">
        <v>620122</v>
      </c>
      <c r="Z21724" s="31">
        <v>45112</v>
      </c>
      <c r="AA21724">
        <v>9</v>
      </c>
    </row>
    <row r="21725" spans="25:27">
      <c r="Y21725">
        <v>620122</v>
      </c>
      <c r="Z21725" s="31">
        <v>45113</v>
      </c>
      <c r="AA21725">
        <v>9</v>
      </c>
    </row>
    <row r="21726" spans="25:27">
      <c r="Y21726">
        <v>620122</v>
      </c>
      <c r="Z21726" s="31">
        <v>45114</v>
      </c>
      <c r="AA21726">
        <v>13</v>
      </c>
    </row>
    <row r="21727" spans="25:27">
      <c r="Y21727">
        <v>620122</v>
      </c>
      <c r="Z21727" s="31">
        <v>45115</v>
      </c>
      <c r="AA21727">
        <v>6</v>
      </c>
    </row>
    <row r="21728" spans="25:27">
      <c r="Y21728">
        <v>620122</v>
      </c>
      <c r="Z21728" s="31">
        <v>45116</v>
      </c>
      <c r="AA21728">
        <v>0</v>
      </c>
    </row>
    <row r="21729" spans="25:27">
      <c r="Y21729">
        <v>620122</v>
      </c>
      <c r="Z21729" s="31">
        <v>45117</v>
      </c>
      <c r="AA21729">
        <v>0</v>
      </c>
    </row>
    <row r="21730" spans="25:27">
      <c r="Y21730">
        <v>620122</v>
      </c>
      <c r="Z21730" s="31">
        <v>45118</v>
      </c>
      <c r="AA21730">
        <v>8</v>
      </c>
    </row>
    <row r="21731" spans="25:27">
      <c r="Y21731">
        <v>620122</v>
      </c>
      <c r="Z21731" s="31">
        <v>45119</v>
      </c>
      <c r="AA21731">
        <v>0</v>
      </c>
    </row>
    <row r="21732" spans="25:27">
      <c r="Y21732">
        <v>620122</v>
      </c>
      <c r="Z21732" s="31">
        <v>45120</v>
      </c>
      <c r="AA21732">
        <v>10</v>
      </c>
    </row>
    <row r="21733" spans="25:27">
      <c r="Y21733">
        <v>620122</v>
      </c>
      <c r="Z21733" s="31">
        <v>45121</v>
      </c>
      <c r="AA21733">
        <v>11</v>
      </c>
    </row>
    <row r="21734" spans="25:27">
      <c r="Y21734">
        <v>620122</v>
      </c>
      <c r="Z21734" s="31">
        <v>45122</v>
      </c>
      <c r="AA21734">
        <v>6</v>
      </c>
    </row>
    <row r="21735" spans="25:27">
      <c r="Y21735">
        <v>620122</v>
      </c>
      <c r="Z21735" s="31">
        <v>45123</v>
      </c>
      <c r="AA21735">
        <v>0</v>
      </c>
    </row>
    <row r="21736" spans="25:27">
      <c r="Y21736">
        <v>620122</v>
      </c>
      <c r="Z21736" s="31">
        <v>45124</v>
      </c>
      <c r="AA21736">
        <v>0</v>
      </c>
    </row>
    <row r="21737" spans="25:27">
      <c r="Y21737">
        <v>620122</v>
      </c>
      <c r="Z21737" s="31">
        <v>45125</v>
      </c>
      <c r="AA21737">
        <v>0</v>
      </c>
    </row>
    <row r="21738" spans="25:27">
      <c r="Y21738">
        <v>620122</v>
      </c>
      <c r="Z21738" s="31">
        <v>45126</v>
      </c>
      <c r="AA21738">
        <v>15</v>
      </c>
    </row>
    <row r="21739" spans="25:27">
      <c r="Y21739">
        <v>620122</v>
      </c>
      <c r="Z21739" s="31">
        <v>45127</v>
      </c>
      <c r="AA21739">
        <v>0</v>
      </c>
    </row>
    <row r="21740" spans="25:27">
      <c r="Y21740">
        <v>620122</v>
      </c>
      <c r="Z21740" s="31">
        <v>45128</v>
      </c>
      <c r="AA21740">
        <v>22</v>
      </c>
    </row>
    <row r="21741" spans="25:27">
      <c r="Y21741">
        <v>620122</v>
      </c>
      <c r="Z21741" s="31">
        <v>45129</v>
      </c>
      <c r="AA21741">
        <v>12</v>
      </c>
    </row>
    <row r="21742" spans="25:27">
      <c r="Y21742">
        <v>620122</v>
      </c>
      <c r="Z21742" s="31">
        <v>45130</v>
      </c>
      <c r="AA21742">
        <v>0</v>
      </c>
    </row>
    <row r="21743" spans="25:27">
      <c r="Y21743">
        <v>620122</v>
      </c>
      <c r="Z21743" s="31">
        <v>45131</v>
      </c>
      <c r="AA21743">
        <v>10</v>
      </c>
    </row>
    <row r="21744" spans="25:27">
      <c r="Y21744">
        <v>620122</v>
      </c>
      <c r="Z21744" s="31">
        <v>45132</v>
      </c>
      <c r="AA21744">
        <v>0</v>
      </c>
    </row>
    <row r="21745" spans="25:27">
      <c r="Y21745">
        <v>620122</v>
      </c>
      <c r="Z21745" s="31">
        <v>45133</v>
      </c>
      <c r="AA21745">
        <v>11</v>
      </c>
    </row>
    <row r="21746" spans="25:27">
      <c r="Y21746">
        <v>620122</v>
      </c>
      <c r="Z21746" s="31">
        <v>45134</v>
      </c>
      <c r="AA21746">
        <v>7</v>
      </c>
    </row>
    <row r="21747" spans="25:27">
      <c r="Y21747">
        <v>620122</v>
      </c>
      <c r="Z21747" s="31">
        <v>45135</v>
      </c>
      <c r="AA21747">
        <v>11</v>
      </c>
    </row>
    <row r="21748" spans="25:27">
      <c r="Y21748">
        <v>620122</v>
      </c>
      <c r="Z21748" s="31">
        <v>45136</v>
      </c>
      <c r="AA21748">
        <v>5</v>
      </c>
    </row>
    <row r="21749" spans="25:27">
      <c r="Y21749">
        <v>620122</v>
      </c>
      <c r="Z21749" s="31">
        <v>45137</v>
      </c>
      <c r="AA21749">
        <v>0</v>
      </c>
    </row>
    <row r="21750" spans="25:27">
      <c r="Y21750">
        <v>620122</v>
      </c>
      <c r="Z21750" s="31">
        <v>45138</v>
      </c>
      <c r="AA21750">
        <v>12</v>
      </c>
    </row>
    <row r="21751" spans="25:27">
      <c r="Y21751">
        <v>620122</v>
      </c>
      <c r="Z21751" s="31">
        <v>45139</v>
      </c>
      <c r="AA21751">
        <v>0</v>
      </c>
    </row>
    <row r="21752" spans="25:27">
      <c r="Y21752">
        <v>620122</v>
      </c>
      <c r="Z21752" s="31">
        <v>45140</v>
      </c>
      <c r="AA21752">
        <v>9</v>
      </c>
    </row>
    <row r="21753" spans="25:27">
      <c r="Y21753">
        <v>620122</v>
      </c>
      <c r="Z21753" s="31">
        <v>45141</v>
      </c>
      <c r="AA21753">
        <v>13</v>
      </c>
    </row>
    <row r="21754" spans="25:27">
      <c r="Y21754">
        <v>620122</v>
      </c>
      <c r="Z21754" s="31">
        <v>45142</v>
      </c>
      <c r="AA21754">
        <v>6</v>
      </c>
    </row>
    <row r="21755" spans="25:27">
      <c r="Y21755">
        <v>620122</v>
      </c>
      <c r="Z21755" s="31">
        <v>45143</v>
      </c>
      <c r="AA21755">
        <v>9</v>
      </c>
    </row>
    <row r="21756" spans="25:27">
      <c r="Y21756">
        <v>620122</v>
      </c>
      <c r="Z21756" s="31">
        <v>45144</v>
      </c>
      <c r="AA21756">
        <v>0</v>
      </c>
    </row>
    <row r="21757" spans="25:27">
      <c r="Y21757">
        <v>620122</v>
      </c>
      <c r="Z21757" s="31">
        <v>45145</v>
      </c>
      <c r="AA21757">
        <v>0</v>
      </c>
    </row>
    <row r="21758" spans="25:27">
      <c r="Y21758">
        <v>620122</v>
      </c>
      <c r="Z21758" s="31">
        <v>45146</v>
      </c>
      <c r="AA21758">
        <v>0</v>
      </c>
    </row>
    <row r="21759" spans="25:27">
      <c r="Y21759">
        <v>620122</v>
      </c>
      <c r="Z21759" s="31">
        <v>45147</v>
      </c>
      <c r="AA21759">
        <v>11</v>
      </c>
    </row>
    <row r="21760" spans="25:27">
      <c r="Y21760">
        <v>620122</v>
      </c>
      <c r="Z21760" s="31">
        <v>45148</v>
      </c>
      <c r="AA21760">
        <v>21</v>
      </c>
    </row>
    <row r="21761" spans="25:27">
      <c r="Y21761">
        <v>620122</v>
      </c>
      <c r="Z21761" s="31">
        <v>45149</v>
      </c>
      <c r="AA21761">
        <v>9</v>
      </c>
    </row>
    <row r="21762" spans="25:27">
      <c r="Y21762">
        <v>620122</v>
      </c>
      <c r="Z21762" s="31">
        <v>45150</v>
      </c>
      <c r="AA21762">
        <v>5</v>
      </c>
    </row>
    <row r="21763" spans="25:27">
      <c r="Y21763">
        <v>620122</v>
      </c>
      <c r="Z21763" s="31">
        <v>45151</v>
      </c>
      <c r="AA21763">
        <v>9</v>
      </c>
    </row>
    <row r="21764" spans="25:27">
      <c r="Y21764">
        <v>620122</v>
      </c>
      <c r="Z21764" s="31">
        <v>45152</v>
      </c>
      <c r="AA21764">
        <v>16</v>
      </c>
    </row>
    <row r="21765" spans="25:27">
      <c r="Y21765">
        <v>620122</v>
      </c>
      <c r="Z21765" s="31">
        <v>45153</v>
      </c>
      <c r="AA21765">
        <v>14</v>
      </c>
    </row>
    <row r="21766" spans="25:27">
      <c r="Y21766">
        <v>620122</v>
      </c>
      <c r="Z21766" s="31">
        <v>45154</v>
      </c>
      <c r="AA21766">
        <v>14</v>
      </c>
    </row>
    <row r="21767" spans="25:27">
      <c r="Y21767">
        <v>620122</v>
      </c>
      <c r="Z21767" s="31">
        <v>45155</v>
      </c>
      <c r="AA21767">
        <v>0</v>
      </c>
    </row>
    <row r="21768" spans="25:27">
      <c r="Y21768">
        <v>620122</v>
      </c>
      <c r="Z21768" s="31">
        <v>45156</v>
      </c>
      <c r="AA21768">
        <v>0</v>
      </c>
    </row>
    <row r="21769" spans="25:27">
      <c r="Y21769">
        <v>620122</v>
      </c>
      <c r="Z21769" s="31">
        <v>45157</v>
      </c>
      <c r="AA21769">
        <v>13</v>
      </c>
    </row>
    <row r="21770" spans="25:27">
      <c r="Y21770">
        <v>620122</v>
      </c>
      <c r="Z21770" s="31">
        <v>45158</v>
      </c>
      <c r="AA21770">
        <v>8</v>
      </c>
    </row>
    <row r="21771" spans="25:27">
      <c r="Y21771">
        <v>620122</v>
      </c>
      <c r="Z21771" s="31">
        <v>45159</v>
      </c>
      <c r="AA21771">
        <v>6</v>
      </c>
    </row>
    <row r="21772" spans="25:27">
      <c r="Y21772">
        <v>620122</v>
      </c>
      <c r="Z21772" s="31">
        <v>45160</v>
      </c>
      <c r="AA21772">
        <v>13</v>
      </c>
    </row>
    <row r="21773" spans="25:27">
      <c r="Y21773">
        <v>620122</v>
      </c>
      <c r="Z21773" s="31">
        <v>45161</v>
      </c>
      <c r="AA21773">
        <v>0</v>
      </c>
    </row>
    <row r="21774" spans="25:27">
      <c r="Y21774">
        <v>620122</v>
      </c>
      <c r="Z21774" s="31">
        <v>45162</v>
      </c>
      <c r="AA21774">
        <v>0</v>
      </c>
    </row>
    <row r="21775" spans="25:27">
      <c r="Y21775">
        <v>620122</v>
      </c>
      <c r="Z21775" s="31">
        <v>45163</v>
      </c>
      <c r="AA21775">
        <v>0</v>
      </c>
    </row>
    <row r="21776" spans="25:27">
      <c r="Y21776">
        <v>620122</v>
      </c>
      <c r="Z21776" s="31">
        <v>45164</v>
      </c>
      <c r="AA21776">
        <v>0</v>
      </c>
    </row>
    <row r="21777" spans="25:27">
      <c r="Y21777">
        <v>620122</v>
      </c>
      <c r="Z21777" s="31">
        <v>45165</v>
      </c>
      <c r="AA21777">
        <v>2</v>
      </c>
    </row>
    <row r="21778" spans="25:27">
      <c r="Y21778">
        <v>620122</v>
      </c>
      <c r="Z21778" s="31">
        <v>45166</v>
      </c>
      <c r="AA21778">
        <v>0</v>
      </c>
    </row>
    <row r="21779" spans="25:27">
      <c r="Y21779">
        <v>620122</v>
      </c>
      <c r="Z21779" s="31">
        <v>45167</v>
      </c>
      <c r="AA21779">
        <v>5</v>
      </c>
    </row>
    <row r="21780" spans="25:27">
      <c r="Y21780">
        <v>620122</v>
      </c>
      <c r="Z21780" s="31">
        <v>45168</v>
      </c>
      <c r="AA21780">
        <v>12</v>
      </c>
    </row>
    <row r="21781" spans="25:27">
      <c r="Y21781">
        <v>620122</v>
      </c>
      <c r="Z21781" s="31">
        <v>45169</v>
      </c>
      <c r="AA21781">
        <v>7</v>
      </c>
    </row>
    <row r="21782" spans="25:27">
      <c r="Y21782">
        <v>620122</v>
      </c>
      <c r="Z21782" s="31">
        <v>45170</v>
      </c>
      <c r="AA21782">
        <v>6</v>
      </c>
    </row>
    <row r="21783" spans="25:27">
      <c r="Y21783">
        <v>620122</v>
      </c>
      <c r="Z21783" s="31">
        <v>45171</v>
      </c>
      <c r="AA21783">
        <v>8</v>
      </c>
    </row>
    <row r="21784" spans="25:27">
      <c r="Y21784">
        <v>620122</v>
      </c>
      <c r="Z21784" s="31">
        <v>45172</v>
      </c>
      <c r="AA21784">
        <v>0</v>
      </c>
    </row>
    <row r="21785" spans="25:27">
      <c r="Y21785">
        <v>620122</v>
      </c>
      <c r="Z21785" s="31">
        <v>45173</v>
      </c>
      <c r="AA21785">
        <v>0</v>
      </c>
    </row>
    <row r="21786" spans="25:27">
      <c r="Y21786">
        <v>620122</v>
      </c>
      <c r="Z21786" s="31">
        <v>45174</v>
      </c>
      <c r="AA21786">
        <v>0</v>
      </c>
    </row>
    <row r="21787" spans="25:27">
      <c r="Y21787">
        <v>620122</v>
      </c>
      <c r="Z21787" s="31">
        <v>45175</v>
      </c>
      <c r="AA21787">
        <v>0</v>
      </c>
    </row>
    <row r="21788" spans="25:27">
      <c r="Y21788">
        <v>620122</v>
      </c>
      <c r="Z21788" s="31">
        <v>45176</v>
      </c>
      <c r="AA21788">
        <v>0</v>
      </c>
    </row>
    <row r="21789" spans="25:27">
      <c r="Y21789">
        <v>620122</v>
      </c>
      <c r="Z21789" s="31">
        <v>45177</v>
      </c>
      <c r="AA21789">
        <v>0</v>
      </c>
    </row>
    <row r="21790" spans="25:27">
      <c r="Y21790">
        <v>620122</v>
      </c>
      <c r="Z21790" s="31">
        <v>45178</v>
      </c>
      <c r="AA21790">
        <v>0</v>
      </c>
    </row>
    <row r="21791" spans="25:27">
      <c r="Y21791">
        <v>620122</v>
      </c>
      <c r="Z21791" s="31">
        <v>45179</v>
      </c>
      <c r="AA21791">
        <v>0</v>
      </c>
    </row>
    <row r="21792" spans="25:27">
      <c r="Y21792">
        <v>620122</v>
      </c>
      <c r="Z21792" s="31">
        <v>45180</v>
      </c>
      <c r="AA21792">
        <v>0</v>
      </c>
    </row>
    <row r="21793" spans="25:27">
      <c r="Y21793">
        <v>620122</v>
      </c>
      <c r="Z21793" s="31">
        <v>45181</v>
      </c>
      <c r="AA21793">
        <v>0</v>
      </c>
    </row>
    <row r="21794" spans="25:27">
      <c r="Y21794">
        <v>620122</v>
      </c>
      <c r="Z21794" s="31">
        <v>45182</v>
      </c>
      <c r="AA21794">
        <v>0</v>
      </c>
    </row>
    <row r="21795" spans="25:27">
      <c r="Y21795">
        <v>620122</v>
      </c>
      <c r="Z21795" s="31">
        <v>45183</v>
      </c>
      <c r="AA21795">
        <v>0</v>
      </c>
    </row>
    <row r="21796" spans="25:27">
      <c r="Y21796">
        <v>620122</v>
      </c>
      <c r="Z21796" s="31">
        <v>45184</v>
      </c>
      <c r="AA21796">
        <v>0</v>
      </c>
    </row>
    <row r="21797" spans="25:27">
      <c r="Y21797">
        <v>620122</v>
      </c>
      <c r="Z21797" s="31">
        <v>45185</v>
      </c>
      <c r="AA21797">
        <v>0</v>
      </c>
    </row>
    <row r="21798" spans="25:27">
      <c r="Y21798">
        <v>620122</v>
      </c>
      <c r="Z21798" s="31">
        <v>45186</v>
      </c>
      <c r="AA21798">
        <v>0</v>
      </c>
    </row>
    <row r="21799" spans="25:27">
      <c r="Y21799">
        <v>620122</v>
      </c>
      <c r="Z21799" s="31">
        <v>45187</v>
      </c>
      <c r="AA21799">
        <v>0</v>
      </c>
    </row>
    <row r="21800" spans="25:27">
      <c r="Y21800">
        <v>620122</v>
      </c>
      <c r="Z21800" s="31">
        <v>45188</v>
      </c>
      <c r="AA21800">
        <v>0</v>
      </c>
    </row>
    <row r="21801" spans="25:27">
      <c r="Y21801">
        <v>620122</v>
      </c>
      <c r="Z21801" s="31">
        <v>45189</v>
      </c>
      <c r="AA21801">
        <v>0</v>
      </c>
    </row>
    <row r="21802" spans="25:27">
      <c r="Y21802">
        <v>620122</v>
      </c>
      <c r="Z21802" s="31">
        <v>45190</v>
      </c>
      <c r="AA21802">
        <v>0</v>
      </c>
    </row>
    <row r="21803" spans="25:27">
      <c r="Y21803">
        <v>620122</v>
      </c>
      <c r="Z21803" s="31">
        <v>45191</v>
      </c>
      <c r="AA21803">
        <v>0</v>
      </c>
    </row>
    <row r="21804" spans="25:27">
      <c r="Y21804">
        <v>620122</v>
      </c>
      <c r="Z21804" s="31">
        <v>45192</v>
      </c>
      <c r="AA21804">
        <v>0</v>
      </c>
    </row>
    <row r="21805" spans="25:27">
      <c r="Y21805">
        <v>620122</v>
      </c>
      <c r="Z21805" s="31">
        <v>45193</v>
      </c>
      <c r="AA21805">
        <v>0</v>
      </c>
    </row>
    <row r="21806" spans="25:27">
      <c r="Y21806">
        <v>620122</v>
      </c>
      <c r="Z21806" s="31">
        <v>45194</v>
      </c>
      <c r="AA21806">
        <v>0</v>
      </c>
    </row>
    <row r="21807" spans="25:27">
      <c r="Y21807">
        <v>620122</v>
      </c>
      <c r="Z21807" s="31">
        <v>45195</v>
      </c>
      <c r="AA21807">
        <v>0</v>
      </c>
    </row>
    <row r="21808" spans="25:27">
      <c r="Y21808">
        <v>620122</v>
      </c>
      <c r="Z21808" s="31">
        <v>45196</v>
      </c>
      <c r="AA21808">
        <v>0</v>
      </c>
    </row>
    <row r="21809" spans="25:27">
      <c r="Y21809">
        <v>620122</v>
      </c>
      <c r="Z21809" s="31">
        <v>45197</v>
      </c>
      <c r="AA21809">
        <v>0</v>
      </c>
    </row>
    <row r="21810" spans="25:27">
      <c r="Y21810">
        <v>620122</v>
      </c>
      <c r="Z21810" s="31">
        <v>45198</v>
      </c>
      <c r="AA21810">
        <v>9</v>
      </c>
    </row>
    <row r="21811" spans="25:27">
      <c r="Y21811">
        <v>620122</v>
      </c>
      <c r="Z21811" s="31">
        <v>45199</v>
      </c>
      <c r="AA21811">
        <v>0</v>
      </c>
    </row>
    <row r="21812" spans="25:27">
      <c r="Y21812">
        <v>620122</v>
      </c>
      <c r="Z21812" s="31">
        <v>45200</v>
      </c>
      <c r="AA21812">
        <v>0</v>
      </c>
    </row>
    <row r="21813" spans="25:27">
      <c r="Y21813">
        <v>620122</v>
      </c>
      <c r="Z21813" s="31">
        <v>45201</v>
      </c>
      <c r="AA21813">
        <v>4</v>
      </c>
    </row>
    <row r="21814" spans="25:27">
      <c r="Y21814">
        <v>620122</v>
      </c>
      <c r="Z21814" s="31">
        <v>45202</v>
      </c>
      <c r="AA21814">
        <v>6</v>
      </c>
    </row>
    <row r="21815" spans="25:27">
      <c r="Y21815">
        <v>620122</v>
      </c>
      <c r="Z21815" s="31">
        <v>45203</v>
      </c>
      <c r="AA21815">
        <v>17</v>
      </c>
    </row>
    <row r="21816" spans="25:27">
      <c r="Y21816">
        <v>620122</v>
      </c>
      <c r="Z21816" s="31">
        <v>45204</v>
      </c>
      <c r="AA21816">
        <v>13</v>
      </c>
    </row>
    <row r="21817" spans="25:27">
      <c r="Y21817">
        <v>620122</v>
      </c>
      <c r="Z21817" s="31">
        <v>45205</v>
      </c>
      <c r="AA21817">
        <v>6</v>
      </c>
    </row>
    <row r="21818" spans="25:27">
      <c r="Y21818">
        <v>620122</v>
      </c>
      <c r="Z21818" s="31">
        <v>45206</v>
      </c>
      <c r="AA21818">
        <v>4</v>
      </c>
    </row>
    <row r="21819" spans="25:27">
      <c r="Y21819">
        <v>620122</v>
      </c>
      <c r="Z21819" s="31">
        <v>45207</v>
      </c>
      <c r="AA21819">
        <v>0</v>
      </c>
    </row>
    <row r="21820" spans="25:27">
      <c r="Y21820">
        <v>620122</v>
      </c>
      <c r="Z21820" s="31">
        <v>45208</v>
      </c>
      <c r="AA21820">
        <v>11</v>
      </c>
    </row>
    <row r="21821" spans="25:27">
      <c r="Y21821">
        <v>620122</v>
      </c>
      <c r="Z21821" s="31">
        <v>45209</v>
      </c>
      <c r="AA21821">
        <v>0</v>
      </c>
    </row>
    <row r="21822" spans="25:27">
      <c r="Y21822">
        <v>620122</v>
      </c>
      <c r="Z21822" s="31">
        <v>45210</v>
      </c>
      <c r="AA21822">
        <v>4</v>
      </c>
    </row>
    <row r="21823" spans="25:27">
      <c r="Y21823">
        <v>620122</v>
      </c>
      <c r="Z21823" s="31">
        <v>45211</v>
      </c>
      <c r="AA21823">
        <v>1</v>
      </c>
    </row>
    <row r="21824" spans="25:27">
      <c r="Y21824">
        <v>620122</v>
      </c>
      <c r="Z21824" s="31">
        <v>45212</v>
      </c>
      <c r="AA21824">
        <v>3</v>
      </c>
    </row>
    <row r="21825" spans="25:27">
      <c r="Y21825">
        <v>620122</v>
      </c>
      <c r="Z21825" s="31">
        <v>45213</v>
      </c>
      <c r="AA21825">
        <v>3</v>
      </c>
    </row>
    <row r="21826" spans="25:27">
      <c r="Y21826">
        <v>620122</v>
      </c>
      <c r="Z21826" s="31">
        <v>45214</v>
      </c>
      <c r="AA21826">
        <v>11</v>
      </c>
    </row>
    <row r="21827" spans="25:27">
      <c r="Y21827">
        <v>620122</v>
      </c>
      <c r="Z21827" s="31">
        <v>45215</v>
      </c>
      <c r="AA21827">
        <v>16</v>
      </c>
    </row>
    <row r="21828" spans="25:27">
      <c r="Y21828">
        <v>620122</v>
      </c>
      <c r="Z21828" s="31">
        <v>45216</v>
      </c>
      <c r="AA21828">
        <v>10</v>
      </c>
    </row>
    <row r="21829" spans="25:27">
      <c r="Y21829">
        <v>620122</v>
      </c>
      <c r="Z21829" s="31">
        <v>45217</v>
      </c>
      <c r="AA21829">
        <v>20</v>
      </c>
    </row>
    <row r="21830" spans="25:27">
      <c r="Y21830">
        <v>620122</v>
      </c>
      <c r="Z21830" s="31">
        <v>45218</v>
      </c>
      <c r="AA21830">
        <v>0</v>
      </c>
    </row>
    <row r="21831" spans="25:27">
      <c r="Y21831">
        <v>620122</v>
      </c>
      <c r="Z21831" s="31">
        <v>45219</v>
      </c>
      <c r="AA21831">
        <v>0</v>
      </c>
    </row>
    <row r="21832" spans="25:27">
      <c r="Y21832">
        <v>620122</v>
      </c>
      <c r="Z21832" s="31">
        <v>45220</v>
      </c>
      <c r="AA21832">
        <v>6</v>
      </c>
    </row>
    <row r="21833" spans="25:27">
      <c r="Y21833">
        <v>620122</v>
      </c>
      <c r="Z21833" s="31">
        <v>45221</v>
      </c>
      <c r="AA21833">
        <v>12</v>
      </c>
    </row>
    <row r="21834" spans="25:27">
      <c r="Y21834">
        <v>620122</v>
      </c>
      <c r="Z21834" s="31">
        <v>45222</v>
      </c>
      <c r="AA21834">
        <v>8</v>
      </c>
    </row>
    <row r="21835" spans="25:27">
      <c r="Y21835">
        <v>620122</v>
      </c>
      <c r="Z21835" s="31">
        <v>45223</v>
      </c>
      <c r="AA21835">
        <v>3</v>
      </c>
    </row>
    <row r="21836" spans="25:27">
      <c r="Y21836">
        <v>620122</v>
      </c>
      <c r="Z21836" s="31">
        <v>45224</v>
      </c>
      <c r="AA21836">
        <v>11</v>
      </c>
    </row>
    <row r="21837" spans="25:27">
      <c r="Y21837">
        <v>620122</v>
      </c>
      <c r="Z21837" s="31">
        <v>45225</v>
      </c>
      <c r="AA21837">
        <v>12</v>
      </c>
    </row>
    <row r="21838" spans="25:27">
      <c r="Y21838">
        <v>620122</v>
      </c>
      <c r="Z21838" s="31">
        <v>45226</v>
      </c>
      <c r="AA21838">
        <v>9</v>
      </c>
    </row>
    <row r="21839" spans="25:27">
      <c r="Y21839">
        <v>620122</v>
      </c>
      <c r="Z21839" s="31">
        <v>45227</v>
      </c>
      <c r="AA21839">
        <v>7</v>
      </c>
    </row>
    <row r="21840" spans="25:27">
      <c r="Y21840">
        <v>620122</v>
      </c>
      <c r="Z21840" s="31">
        <v>45228</v>
      </c>
      <c r="AA21840">
        <v>0</v>
      </c>
    </row>
    <row r="21841" spans="25:27">
      <c r="Y21841">
        <v>620122</v>
      </c>
      <c r="Z21841" s="31">
        <v>45229</v>
      </c>
      <c r="AA21841">
        <v>4</v>
      </c>
    </row>
    <row r="21842" spans="25:27">
      <c r="Y21842">
        <v>620122</v>
      </c>
      <c r="Z21842" s="31">
        <v>45230</v>
      </c>
      <c r="AA21842">
        <v>1</v>
      </c>
    </row>
    <row r="21843" spans="25:27">
      <c r="Y21843">
        <v>620122</v>
      </c>
      <c r="Z21843" s="31">
        <v>45231</v>
      </c>
      <c r="AA21843">
        <v>12</v>
      </c>
    </row>
    <row r="21844" spans="25:27">
      <c r="Y21844">
        <v>620122</v>
      </c>
      <c r="Z21844" s="31">
        <v>45232</v>
      </c>
      <c r="AA21844">
        <v>0</v>
      </c>
    </row>
    <row r="21845" spans="25:27">
      <c r="Y21845">
        <v>620122</v>
      </c>
      <c r="Z21845" s="31">
        <v>45233</v>
      </c>
      <c r="AA21845">
        <v>17</v>
      </c>
    </row>
    <row r="21846" spans="25:27">
      <c r="Y21846">
        <v>620122</v>
      </c>
      <c r="Z21846" s="31">
        <v>45234</v>
      </c>
      <c r="AA21846">
        <v>10</v>
      </c>
    </row>
    <row r="21847" spans="25:27">
      <c r="Y21847">
        <v>620122</v>
      </c>
      <c r="Z21847" s="31">
        <v>45235</v>
      </c>
      <c r="AA21847">
        <v>14</v>
      </c>
    </row>
    <row r="21848" spans="25:27">
      <c r="Y21848">
        <v>620122</v>
      </c>
      <c r="Z21848" s="31">
        <v>45236</v>
      </c>
      <c r="AA21848">
        <v>9</v>
      </c>
    </row>
    <row r="21849" spans="25:27">
      <c r="Y21849">
        <v>620122</v>
      </c>
      <c r="Z21849" s="31">
        <v>45237</v>
      </c>
      <c r="AA21849">
        <v>15</v>
      </c>
    </row>
    <row r="21850" spans="25:27">
      <c r="Y21850">
        <v>620122</v>
      </c>
      <c r="Z21850" s="31">
        <v>45238</v>
      </c>
      <c r="AA21850">
        <v>20</v>
      </c>
    </row>
    <row r="21851" spans="25:27">
      <c r="Y21851">
        <v>620122</v>
      </c>
      <c r="Z21851" s="31">
        <v>45239</v>
      </c>
      <c r="AA21851">
        <v>18</v>
      </c>
    </row>
    <row r="21852" spans="25:27">
      <c r="Y21852">
        <v>620122</v>
      </c>
      <c r="Z21852" s="31">
        <v>45240</v>
      </c>
      <c r="AA21852">
        <v>22</v>
      </c>
    </row>
    <row r="21853" spans="25:27">
      <c r="Y21853">
        <v>620122</v>
      </c>
      <c r="Z21853" s="31">
        <v>45241</v>
      </c>
      <c r="AA21853">
        <v>10</v>
      </c>
    </row>
    <row r="21854" spans="25:27">
      <c r="Y21854">
        <v>620122</v>
      </c>
      <c r="Z21854" s="31">
        <v>45242</v>
      </c>
      <c r="AA21854">
        <v>15</v>
      </c>
    </row>
    <row r="21855" spans="25:27">
      <c r="Y21855">
        <v>620122</v>
      </c>
      <c r="Z21855" s="31">
        <v>45243</v>
      </c>
      <c r="AA21855">
        <v>11</v>
      </c>
    </row>
    <row r="21856" spans="25:27">
      <c r="Y21856">
        <v>620122</v>
      </c>
      <c r="Z21856" s="31">
        <v>45244</v>
      </c>
      <c r="AA21856">
        <v>7</v>
      </c>
    </row>
    <row r="21857" spans="25:27">
      <c r="Y21857">
        <v>620122</v>
      </c>
      <c r="Z21857" s="31">
        <v>45245</v>
      </c>
      <c r="AA21857">
        <v>18</v>
      </c>
    </row>
    <row r="21858" spans="25:27">
      <c r="Y21858">
        <v>620122</v>
      </c>
      <c r="Z21858" s="31">
        <v>45246</v>
      </c>
      <c r="AA21858">
        <v>0</v>
      </c>
    </row>
    <row r="21859" spans="25:27">
      <c r="Y21859">
        <v>620122</v>
      </c>
      <c r="Z21859" s="31">
        <v>45247</v>
      </c>
      <c r="AA21859">
        <v>0</v>
      </c>
    </row>
    <row r="21860" spans="25:27">
      <c r="Y21860">
        <v>620122</v>
      </c>
      <c r="Z21860" s="31">
        <v>45248</v>
      </c>
      <c r="AA21860">
        <v>0</v>
      </c>
    </row>
    <row r="21861" spans="25:27">
      <c r="Y21861">
        <v>620122</v>
      </c>
      <c r="Z21861" s="31">
        <v>45249</v>
      </c>
      <c r="AA21861">
        <v>0</v>
      </c>
    </row>
    <row r="21862" spans="25:27">
      <c r="Y21862">
        <v>620122</v>
      </c>
      <c r="Z21862" s="31">
        <v>45250</v>
      </c>
      <c r="AA21862">
        <v>9</v>
      </c>
    </row>
    <row r="21863" spans="25:27">
      <c r="Y21863">
        <v>620122</v>
      </c>
      <c r="Z21863" s="31">
        <v>45251</v>
      </c>
      <c r="AA21863">
        <v>16</v>
      </c>
    </row>
    <row r="21864" spans="25:27">
      <c r="Y21864">
        <v>620122</v>
      </c>
      <c r="Z21864" s="31">
        <v>45252</v>
      </c>
      <c r="AA21864">
        <v>17</v>
      </c>
    </row>
    <row r="21865" spans="25:27">
      <c r="Y21865">
        <v>620122</v>
      </c>
      <c r="Z21865" s="31">
        <v>45253</v>
      </c>
      <c r="AA21865">
        <v>20</v>
      </c>
    </row>
    <row r="21866" spans="25:27">
      <c r="Y21866">
        <v>620122</v>
      </c>
      <c r="Z21866" s="31">
        <v>45254</v>
      </c>
      <c r="AA21866">
        <v>16</v>
      </c>
    </row>
    <row r="21867" spans="25:27">
      <c r="Y21867">
        <v>620122</v>
      </c>
      <c r="Z21867" s="31">
        <v>45255</v>
      </c>
      <c r="AA21867">
        <v>0</v>
      </c>
    </row>
    <row r="21868" spans="25:27">
      <c r="Y21868">
        <v>620122</v>
      </c>
      <c r="Z21868" s="31">
        <v>45256</v>
      </c>
      <c r="AA21868">
        <v>0</v>
      </c>
    </row>
    <row r="21869" spans="25:27">
      <c r="Y21869">
        <v>620122</v>
      </c>
      <c r="Z21869" s="31">
        <v>45257</v>
      </c>
      <c r="AA21869">
        <v>0</v>
      </c>
    </row>
    <row r="21870" spans="25:27">
      <c r="Y21870">
        <v>620122</v>
      </c>
      <c r="Z21870" s="31">
        <v>45258</v>
      </c>
      <c r="AA21870">
        <v>0</v>
      </c>
    </row>
    <row r="21871" spans="25:27">
      <c r="Y21871">
        <v>620122</v>
      </c>
      <c r="Z21871" s="31">
        <v>45259</v>
      </c>
      <c r="AA21871">
        <v>0</v>
      </c>
    </row>
    <row r="21872" spans="25:27">
      <c r="Y21872">
        <v>620122</v>
      </c>
      <c r="Z21872" s="31">
        <v>45260</v>
      </c>
      <c r="AA21872">
        <v>14</v>
      </c>
    </row>
    <row r="21873" spans="25:27">
      <c r="Y21873">
        <v>620122</v>
      </c>
      <c r="Z21873" s="31">
        <v>45261</v>
      </c>
      <c r="AA21873">
        <v>19</v>
      </c>
    </row>
    <row r="21874" spans="25:27">
      <c r="Y21874">
        <v>620122</v>
      </c>
      <c r="Z21874" s="31">
        <v>45262</v>
      </c>
      <c r="AA21874">
        <v>14</v>
      </c>
    </row>
    <row r="21875" spans="25:27">
      <c r="Y21875">
        <v>620122</v>
      </c>
      <c r="Z21875" s="31">
        <v>45263</v>
      </c>
      <c r="AA21875">
        <v>19</v>
      </c>
    </row>
    <row r="21876" spans="25:27">
      <c r="Y21876">
        <v>620122</v>
      </c>
      <c r="Z21876" s="31">
        <v>45264</v>
      </c>
      <c r="AA21876">
        <v>14</v>
      </c>
    </row>
    <row r="21877" spans="25:27">
      <c r="Y21877">
        <v>620122</v>
      </c>
      <c r="Z21877" s="31">
        <v>45265</v>
      </c>
      <c r="AA21877">
        <v>17</v>
      </c>
    </row>
    <row r="21878" spans="25:27">
      <c r="Y21878">
        <v>620122</v>
      </c>
      <c r="Z21878" s="31">
        <v>45266</v>
      </c>
      <c r="AA21878">
        <v>9</v>
      </c>
    </row>
    <row r="21879" spans="25:27">
      <c r="Y21879">
        <v>620122</v>
      </c>
      <c r="Z21879" s="31">
        <v>45267</v>
      </c>
      <c r="AA21879">
        <v>0</v>
      </c>
    </row>
    <row r="21880" spans="25:27">
      <c r="Y21880">
        <v>620122</v>
      </c>
      <c r="Z21880" s="31">
        <v>45268</v>
      </c>
      <c r="AA21880">
        <v>0</v>
      </c>
    </row>
    <row r="21881" spans="25:27">
      <c r="Y21881">
        <v>620122</v>
      </c>
      <c r="Z21881" s="31">
        <v>45269</v>
      </c>
      <c r="AA21881">
        <v>12</v>
      </c>
    </row>
    <row r="21882" spans="25:27">
      <c r="Y21882">
        <v>620122</v>
      </c>
      <c r="Z21882" s="31">
        <v>45270</v>
      </c>
      <c r="AA21882">
        <v>16</v>
      </c>
    </row>
    <row r="21883" spans="25:27">
      <c r="Y21883">
        <v>620122</v>
      </c>
      <c r="Z21883" s="31">
        <v>45271</v>
      </c>
      <c r="AA21883">
        <v>16</v>
      </c>
    </row>
    <row r="21884" spans="25:27">
      <c r="Y21884">
        <v>620122</v>
      </c>
      <c r="Z21884" s="31">
        <v>45272</v>
      </c>
      <c r="AA21884">
        <v>0</v>
      </c>
    </row>
    <row r="21885" spans="25:27">
      <c r="Y21885">
        <v>620122</v>
      </c>
      <c r="Z21885" s="31">
        <v>45273</v>
      </c>
      <c r="AA21885">
        <v>0</v>
      </c>
    </row>
    <row r="21886" spans="25:27">
      <c r="Y21886">
        <v>620122</v>
      </c>
      <c r="Z21886" s="31">
        <v>45274</v>
      </c>
      <c r="AA21886">
        <v>0</v>
      </c>
    </row>
    <row r="21887" spans="25:27">
      <c r="Y21887">
        <v>620122</v>
      </c>
      <c r="Z21887" s="31">
        <v>45275</v>
      </c>
      <c r="AA21887">
        <v>0</v>
      </c>
    </row>
    <row r="21888" spans="25:27">
      <c r="Y21888">
        <v>620122</v>
      </c>
      <c r="Z21888" s="31">
        <v>45276</v>
      </c>
      <c r="AA21888">
        <v>22</v>
      </c>
    </row>
    <row r="21889" spans="25:27">
      <c r="Y21889">
        <v>620122</v>
      </c>
      <c r="Z21889" s="31">
        <v>45277</v>
      </c>
      <c r="AA21889">
        <v>0</v>
      </c>
    </row>
    <row r="21890" spans="25:27">
      <c r="Y21890">
        <v>620122</v>
      </c>
      <c r="Z21890" s="31">
        <v>45278</v>
      </c>
      <c r="AA21890">
        <v>6</v>
      </c>
    </row>
    <row r="21891" spans="25:27">
      <c r="Y21891">
        <v>620122</v>
      </c>
      <c r="Z21891" s="31">
        <v>45279</v>
      </c>
      <c r="AA21891">
        <v>7</v>
      </c>
    </row>
    <row r="21892" spans="25:27">
      <c r="Y21892">
        <v>620122</v>
      </c>
      <c r="Z21892" s="31">
        <v>45280</v>
      </c>
      <c r="AA21892">
        <v>12</v>
      </c>
    </row>
    <row r="21893" spans="25:27">
      <c r="Y21893">
        <v>620122</v>
      </c>
      <c r="Z21893" s="31">
        <v>45281</v>
      </c>
      <c r="AA21893">
        <v>7</v>
      </c>
    </row>
    <row r="21894" spans="25:27">
      <c r="Y21894">
        <v>620122</v>
      </c>
      <c r="Z21894" s="31">
        <v>45282</v>
      </c>
      <c r="AA21894">
        <v>7</v>
      </c>
    </row>
    <row r="21895" spans="25:27">
      <c r="Y21895">
        <v>620122</v>
      </c>
      <c r="Z21895" s="31">
        <v>45283</v>
      </c>
      <c r="AA21895">
        <v>5</v>
      </c>
    </row>
    <row r="21896" spans="25:27">
      <c r="Y21896">
        <v>620122</v>
      </c>
      <c r="Z21896" s="31">
        <v>45284</v>
      </c>
      <c r="AA21896">
        <v>12</v>
      </c>
    </row>
    <row r="21897" spans="25:27">
      <c r="Y21897">
        <v>620122</v>
      </c>
      <c r="Z21897" s="31">
        <v>45285</v>
      </c>
      <c r="AA21897">
        <v>0</v>
      </c>
    </row>
    <row r="21898" spans="25:27">
      <c r="Y21898">
        <v>620122</v>
      </c>
      <c r="Z21898" s="31">
        <v>45286</v>
      </c>
      <c r="AA21898">
        <v>12</v>
      </c>
    </row>
    <row r="21899" spans="25:27">
      <c r="Y21899">
        <v>620122</v>
      </c>
      <c r="Z21899" s="31">
        <v>45287</v>
      </c>
      <c r="AA21899">
        <v>0</v>
      </c>
    </row>
    <row r="21900" spans="25:27">
      <c r="Y21900">
        <v>620122</v>
      </c>
      <c r="Z21900" s="31">
        <v>45288</v>
      </c>
      <c r="AA21900">
        <v>0</v>
      </c>
    </row>
    <row r="21901" spans="25:27">
      <c r="Y21901">
        <v>620122</v>
      </c>
      <c r="Z21901" s="31">
        <v>45289</v>
      </c>
      <c r="AA21901">
        <v>9</v>
      </c>
    </row>
    <row r="21902" spans="25:27">
      <c r="Y21902">
        <v>620122</v>
      </c>
      <c r="Z21902" s="31">
        <v>45290</v>
      </c>
      <c r="AA21902">
        <v>6</v>
      </c>
    </row>
    <row r="21903" spans="25:27">
      <c r="Y21903">
        <v>620122</v>
      </c>
      <c r="Z21903" s="31">
        <v>45291</v>
      </c>
      <c r="AA21903">
        <v>18</v>
      </c>
    </row>
    <row r="21904" spans="25:27">
      <c r="Y21904">
        <v>620123</v>
      </c>
      <c r="Z21904" s="31">
        <v>43832</v>
      </c>
      <c r="AA21904">
        <v>1</v>
      </c>
    </row>
    <row r="21905" spans="25:27">
      <c r="Y21905">
        <v>620123</v>
      </c>
      <c r="Z21905" s="31">
        <v>43833</v>
      </c>
      <c r="AA21905">
        <v>19</v>
      </c>
    </row>
    <row r="21906" spans="25:27">
      <c r="Y21906">
        <v>620123</v>
      </c>
      <c r="Z21906" s="31">
        <v>43834</v>
      </c>
      <c r="AA21906">
        <v>0</v>
      </c>
    </row>
    <row r="21907" spans="25:27">
      <c r="Y21907">
        <v>620123</v>
      </c>
      <c r="Z21907" s="31">
        <v>43835</v>
      </c>
      <c r="AA21907">
        <v>20</v>
      </c>
    </row>
    <row r="21908" spans="25:27">
      <c r="Y21908">
        <v>620123</v>
      </c>
      <c r="Z21908" s="31">
        <v>43836</v>
      </c>
      <c r="AA21908">
        <v>16</v>
      </c>
    </row>
    <row r="21909" spans="25:27">
      <c r="Y21909">
        <v>620123</v>
      </c>
      <c r="Z21909" s="31">
        <v>43837</v>
      </c>
      <c r="AA21909">
        <v>12</v>
      </c>
    </row>
    <row r="21910" spans="25:27">
      <c r="Y21910">
        <v>620123</v>
      </c>
      <c r="Z21910" s="31">
        <v>43838</v>
      </c>
      <c r="AA21910">
        <v>0</v>
      </c>
    </row>
    <row r="21911" spans="25:27">
      <c r="Y21911">
        <v>620123</v>
      </c>
      <c r="Z21911" s="31">
        <v>43839</v>
      </c>
      <c r="AA21911">
        <v>0</v>
      </c>
    </row>
    <row r="21912" spans="25:27">
      <c r="Y21912">
        <v>620123</v>
      </c>
      <c r="Z21912" s="31">
        <v>43840</v>
      </c>
      <c r="AA21912">
        <v>0</v>
      </c>
    </row>
    <row r="21913" spans="25:27">
      <c r="Y21913">
        <v>620123</v>
      </c>
      <c r="Z21913" s="31">
        <v>43841</v>
      </c>
      <c r="AA21913">
        <v>0</v>
      </c>
    </row>
    <row r="21914" spans="25:27">
      <c r="Y21914">
        <v>620123</v>
      </c>
      <c r="Z21914" s="31">
        <v>43842</v>
      </c>
      <c r="AA21914">
        <v>0</v>
      </c>
    </row>
    <row r="21915" spans="25:27">
      <c r="Y21915">
        <v>620123</v>
      </c>
      <c r="Z21915" s="31">
        <v>43843</v>
      </c>
      <c r="AA21915">
        <v>0</v>
      </c>
    </row>
    <row r="21916" spans="25:27">
      <c r="Y21916">
        <v>620123</v>
      </c>
      <c r="Z21916" s="31">
        <v>43844</v>
      </c>
      <c r="AA21916">
        <v>0</v>
      </c>
    </row>
    <row r="21917" spans="25:27">
      <c r="Y21917">
        <v>620123</v>
      </c>
      <c r="Z21917" s="31">
        <v>43845</v>
      </c>
      <c r="AA21917">
        <v>0</v>
      </c>
    </row>
    <row r="21918" spans="25:27">
      <c r="Y21918">
        <v>620123</v>
      </c>
      <c r="Z21918" s="31">
        <v>43846</v>
      </c>
      <c r="AA21918">
        <v>4</v>
      </c>
    </row>
    <row r="21919" spans="25:27">
      <c r="Y21919">
        <v>620123</v>
      </c>
      <c r="Z21919" s="31">
        <v>43847</v>
      </c>
      <c r="AA21919">
        <v>0</v>
      </c>
    </row>
    <row r="21920" spans="25:27">
      <c r="Y21920">
        <v>620123</v>
      </c>
      <c r="Z21920" s="31">
        <v>43848</v>
      </c>
      <c r="AA21920">
        <v>0</v>
      </c>
    </row>
    <row r="21921" spans="25:27">
      <c r="Y21921">
        <v>620123</v>
      </c>
      <c r="Z21921" s="31">
        <v>43849</v>
      </c>
      <c r="AA21921">
        <v>0</v>
      </c>
    </row>
    <row r="21922" spans="25:27">
      <c r="Y21922">
        <v>620123</v>
      </c>
      <c r="Z21922" s="31">
        <v>43850</v>
      </c>
      <c r="AA21922">
        <v>0</v>
      </c>
    </row>
    <row r="21923" spans="25:27">
      <c r="Y21923">
        <v>620123</v>
      </c>
      <c r="Z21923" s="31">
        <v>43851</v>
      </c>
      <c r="AA21923">
        <v>0</v>
      </c>
    </row>
    <row r="21924" spans="25:27">
      <c r="Y21924">
        <v>620123</v>
      </c>
      <c r="Z21924" s="31">
        <v>43852</v>
      </c>
      <c r="AA21924">
        <v>0</v>
      </c>
    </row>
    <row r="21925" spans="25:27">
      <c r="Y21925">
        <v>620123</v>
      </c>
      <c r="Z21925" s="31">
        <v>43853</v>
      </c>
      <c r="AA21925">
        <v>0</v>
      </c>
    </row>
    <row r="21926" spans="25:27">
      <c r="Y21926">
        <v>620123</v>
      </c>
      <c r="Z21926" s="31">
        <v>43854</v>
      </c>
      <c r="AA21926">
        <v>0</v>
      </c>
    </row>
    <row r="21927" spans="25:27">
      <c r="Y21927">
        <v>620123</v>
      </c>
      <c r="Z21927" s="31">
        <v>43855</v>
      </c>
      <c r="AA21927">
        <v>0</v>
      </c>
    </row>
    <row r="21928" spans="25:27">
      <c r="Y21928">
        <v>620123</v>
      </c>
      <c r="Z21928" s="31">
        <v>43856</v>
      </c>
      <c r="AA21928">
        <v>7</v>
      </c>
    </row>
    <row r="21929" spans="25:27">
      <c r="Y21929">
        <v>620123</v>
      </c>
      <c r="Z21929" s="31">
        <v>43857</v>
      </c>
      <c r="AA21929">
        <v>0</v>
      </c>
    </row>
    <row r="21930" spans="25:27">
      <c r="Y21930">
        <v>620123</v>
      </c>
      <c r="Z21930" s="31">
        <v>43858</v>
      </c>
      <c r="AA21930">
        <v>0</v>
      </c>
    </row>
    <row r="21931" spans="25:27">
      <c r="Y21931">
        <v>620123</v>
      </c>
      <c r="Z21931" s="31">
        <v>43859</v>
      </c>
      <c r="AA21931">
        <v>4</v>
      </c>
    </row>
    <row r="21932" spans="25:27">
      <c r="Y21932">
        <v>620123</v>
      </c>
      <c r="Z21932" s="31">
        <v>43860</v>
      </c>
      <c r="AA21932">
        <v>0</v>
      </c>
    </row>
    <row r="21933" spans="25:27">
      <c r="Y21933">
        <v>620123</v>
      </c>
      <c r="Z21933" s="31">
        <v>43861</v>
      </c>
      <c r="AA21933">
        <v>9</v>
      </c>
    </row>
    <row r="21934" spans="25:27">
      <c r="Y21934">
        <v>620123</v>
      </c>
      <c r="Z21934" s="31">
        <v>43862</v>
      </c>
      <c r="AA21934">
        <v>3</v>
      </c>
    </row>
    <row r="21935" spans="25:27">
      <c r="Y21935">
        <v>620123</v>
      </c>
      <c r="Z21935" s="31">
        <v>43863</v>
      </c>
      <c r="AA21935">
        <v>5</v>
      </c>
    </row>
    <row r="21936" spans="25:27">
      <c r="Y21936">
        <v>620123</v>
      </c>
      <c r="Z21936" s="31">
        <v>43864</v>
      </c>
      <c r="AA21936">
        <v>0</v>
      </c>
    </row>
    <row r="21937" spans="25:27">
      <c r="Y21937">
        <v>620123</v>
      </c>
      <c r="Z21937" s="31">
        <v>43865</v>
      </c>
      <c r="AA21937">
        <v>4</v>
      </c>
    </row>
    <row r="21938" spans="25:27">
      <c r="Y21938">
        <v>620123</v>
      </c>
      <c r="Z21938" s="31">
        <v>43866</v>
      </c>
      <c r="AA21938">
        <v>3</v>
      </c>
    </row>
    <row r="21939" spans="25:27">
      <c r="Y21939">
        <v>620123</v>
      </c>
      <c r="Z21939" s="31">
        <v>43867</v>
      </c>
      <c r="AA21939">
        <v>10</v>
      </c>
    </row>
    <row r="21940" spans="25:27">
      <c r="Y21940">
        <v>620123</v>
      </c>
      <c r="Z21940" s="31">
        <v>43868</v>
      </c>
      <c r="AA21940">
        <v>14</v>
      </c>
    </row>
    <row r="21941" spans="25:27">
      <c r="Y21941">
        <v>620123</v>
      </c>
      <c r="Z21941" s="31">
        <v>43869</v>
      </c>
      <c r="AA21941">
        <v>5</v>
      </c>
    </row>
    <row r="21942" spans="25:27">
      <c r="Y21942">
        <v>620123</v>
      </c>
      <c r="Z21942" s="31">
        <v>43870</v>
      </c>
      <c r="AA21942">
        <v>10</v>
      </c>
    </row>
    <row r="21943" spans="25:27">
      <c r="Y21943">
        <v>620123</v>
      </c>
      <c r="Z21943" s="31">
        <v>43871</v>
      </c>
      <c r="AA21943">
        <v>12</v>
      </c>
    </row>
    <row r="21944" spans="25:27">
      <c r="Y21944">
        <v>620123</v>
      </c>
      <c r="Z21944" s="31">
        <v>43872</v>
      </c>
      <c r="AA21944">
        <v>12</v>
      </c>
    </row>
    <row r="21945" spans="25:27">
      <c r="Y21945">
        <v>620123</v>
      </c>
      <c r="Z21945" s="31">
        <v>43873</v>
      </c>
      <c r="AA21945">
        <v>2</v>
      </c>
    </row>
    <row r="21946" spans="25:27">
      <c r="Y21946">
        <v>620123</v>
      </c>
      <c r="Z21946" s="31">
        <v>43874</v>
      </c>
      <c r="AA21946">
        <v>14</v>
      </c>
    </row>
    <row r="21947" spans="25:27">
      <c r="Y21947">
        <v>620123</v>
      </c>
      <c r="Z21947" s="31">
        <v>43875</v>
      </c>
      <c r="AA21947">
        <v>15</v>
      </c>
    </row>
    <row r="21948" spans="25:27">
      <c r="Y21948">
        <v>620123</v>
      </c>
      <c r="Z21948" s="31">
        <v>43876</v>
      </c>
      <c r="AA21948">
        <v>0</v>
      </c>
    </row>
    <row r="21949" spans="25:27">
      <c r="Y21949">
        <v>620123</v>
      </c>
      <c r="Z21949" s="31">
        <v>43877</v>
      </c>
      <c r="AA21949">
        <v>0</v>
      </c>
    </row>
    <row r="21950" spans="25:27">
      <c r="Y21950">
        <v>620123</v>
      </c>
      <c r="Z21950" s="31">
        <v>43878</v>
      </c>
      <c r="AA21950">
        <v>17</v>
      </c>
    </row>
    <row r="21951" spans="25:27">
      <c r="Y21951">
        <v>620123</v>
      </c>
      <c r="Z21951" s="31">
        <v>43879</v>
      </c>
      <c r="AA21951">
        <v>6</v>
      </c>
    </row>
    <row r="21952" spans="25:27">
      <c r="Y21952">
        <v>620123</v>
      </c>
      <c r="Z21952" s="31">
        <v>43880</v>
      </c>
      <c r="AA21952">
        <v>15</v>
      </c>
    </row>
    <row r="21953" spans="25:27">
      <c r="Y21953">
        <v>620123</v>
      </c>
      <c r="Z21953" s="31">
        <v>43881</v>
      </c>
      <c r="AA21953">
        <v>10</v>
      </c>
    </row>
    <row r="21954" spans="25:27">
      <c r="Y21954">
        <v>620123</v>
      </c>
      <c r="Z21954" s="31">
        <v>43882</v>
      </c>
      <c r="AA21954">
        <v>15</v>
      </c>
    </row>
    <row r="21955" spans="25:27">
      <c r="Y21955">
        <v>620123</v>
      </c>
      <c r="Z21955" s="31">
        <v>43883</v>
      </c>
      <c r="AA21955">
        <v>15</v>
      </c>
    </row>
    <row r="21956" spans="25:27">
      <c r="Y21956">
        <v>620123</v>
      </c>
      <c r="Z21956" s="31">
        <v>43884</v>
      </c>
      <c r="AA21956">
        <v>17</v>
      </c>
    </row>
    <row r="21957" spans="25:27">
      <c r="Y21957">
        <v>620123</v>
      </c>
      <c r="Z21957" s="31">
        <v>43885</v>
      </c>
      <c r="AA21957">
        <v>0</v>
      </c>
    </row>
    <row r="21958" spans="25:27">
      <c r="Y21958">
        <v>620123</v>
      </c>
      <c r="Z21958" s="31">
        <v>43886</v>
      </c>
      <c r="AA21958">
        <v>0</v>
      </c>
    </row>
    <row r="21959" spans="25:27">
      <c r="Y21959">
        <v>620123</v>
      </c>
      <c r="Z21959" s="31">
        <v>43887</v>
      </c>
      <c r="AA21959">
        <v>0</v>
      </c>
    </row>
    <row r="21960" spans="25:27">
      <c r="Y21960">
        <v>620123</v>
      </c>
      <c r="Z21960" s="31">
        <v>43888</v>
      </c>
      <c r="AA21960">
        <v>19</v>
      </c>
    </row>
    <row r="21961" spans="25:27">
      <c r="Y21961">
        <v>620123</v>
      </c>
      <c r="Z21961" s="31">
        <v>43889</v>
      </c>
      <c r="AA21961">
        <v>5</v>
      </c>
    </row>
    <row r="21962" spans="25:27">
      <c r="Y21962">
        <v>620123</v>
      </c>
      <c r="Z21962" s="31">
        <v>43890</v>
      </c>
      <c r="AA21962">
        <v>7</v>
      </c>
    </row>
    <row r="21963" spans="25:27">
      <c r="Y21963">
        <v>620123</v>
      </c>
      <c r="Z21963" s="31">
        <v>43891</v>
      </c>
      <c r="AA21963">
        <v>0</v>
      </c>
    </row>
    <row r="21964" spans="25:27">
      <c r="Y21964">
        <v>620123</v>
      </c>
      <c r="Z21964" s="31">
        <v>43892</v>
      </c>
      <c r="AA21964">
        <v>0</v>
      </c>
    </row>
    <row r="21965" spans="25:27">
      <c r="Y21965">
        <v>620123</v>
      </c>
      <c r="Z21965" s="31">
        <v>43893</v>
      </c>
      <c r="AA21965">
        <v>0</v>
      </c>
    </row>
    <row r="21966" spans="25:27">
      <c r="Y21966">
        <v>620123</v>
      </c>
      <c r="Z21966" s="31">
        <v>43894</v>
      </c>
      <c r="AA21966">
        <v>13</v>
      </c>
    </row>
    <row r="21967" spans="25:27">
      <c r="Y21967">
        <v>620123</v>
      </c>
      <c r="Z21967" s="31">
        <v>43895</v>
      </c>
      <c r="AA21967">
        <v>0</v>
      </c>
    </row>
    <row r="21968" spans="25:27">
      <c r="Y21968">
        <v>620123</v>
      </c>
      <c r="Z21968" s="31">
        <v>43896</v>
      </c>
      <c r="AA21968">
        <v>0</v>
      </c>
    </row>
    <row r="21969" spans="25:27">
      <c r="Y21969">
        <v>620123</v>
      </c>
      <c r="Z21969" s="31">
        <v>43897</v>
      </c>
      <c r="AA21969">
        <v>14</v>
      </c>
    </row>
    <row r="21970" spans="25:27">
      <c r="Y21970">
        <v>620123</v>
      </c>
      <c r="Z21970" s="31">
        <v>43898</v>
      </c>
      <c r="AA21970">
        <v>9</v>
      </c>
    </row>
    <row r="21971" spans="25:27">
      <c r="Y21971">
        <v>620123</v>
      </c>
      <c r="Z21971" s="31">
        <v>43899</v>
      </c>
      <c r="AA21971">
        <v>20</v>
      </c>
    </row>
    <row r="21972" spans="25:27">
      <c r="Y21972">
        <v>620123</v>
      </c>
      <c r="Z21972" s="31">
        <v>43900</v>
      </c>
      <c r="AA21972">
        <v>0</v>
      </c>
    </row>
    <row r="21973" spans="25:27">
      <c r="Y21973">
        <v>620123</v>
      </c>
      <c r="Z21973" s="31">
        <v>43901</v>
      </c>
      <c r="AA21973">
        <v>0</v>
      </c>
    </row>
    <row r="21974" spans="25:27">
      <c r="Y21974">
        <v>620123</v>
      </c>
      <c r="Z21974" s="31">
        <v>43902</v>
      </c>
      <c r="AA21974">
        <v>0</v>
      </c>
    </row>
    <row r="21975" spans="25:27">
      <c r="Y21975">
        <v>620123</v>
      </c>
      <c r="Z21975" s="31">
        <v>43903</v>
      </c>
      <c r="AA21975">
        <v>0</v>
      </c>
    </row>
    <row r="21976" spans="25:27">
      <c r="Y21976">
        <v>620123</v>
      </c>
      <c r="Z21976" s="31">
        <v>43904</v>
      </c>
      <c r="AA21976">
        <v>0</v>
      </c>
    </row>
    <row r="21977" spans="25:27">
      <c r="Y21977">
        <v>620123</v>
      </c>
      <c r="Z21977" s="31">
        <v>43905</v>
      </c>
      <c r="AA21977">
        <v>0</v>
      </c>
    </row>
    <row r="21978" spans="25:27">
      <c r="Y21978">
        <v>620123</v>
      </c>
      <c r="Z21978" s="31">
        <v>43906</v>
      </c>
      <c r="AA21978">
        <v>0</v>
      </c>
    </row>
    <row r="21979" spans="25:27">
      <c r="Y21979">
        <v>620123</v>
      </c>
      <c r="Z21979" s="31">
        <v>43907</v>
      </c>
      <c r="AA21979">
        <v>0</v>
      </c>
    </row>
    <row r="21980" spans="25:27">
      <c r="Y21980">
        <v>620123</v>
      </c>
      <c r="Z21980" s="31">
        <v>43908</v>
      </c>
      <c r="AA21980">
        <v>0</v>
      </c>
    </row>
    <row r="21981" spans="25:27">
      <c r="Y21981">
        <v>620123</v>
      </c>
      <c r="Z21981" s="31">
        <v>43909</v>
      </c>
      <c r="AA21981">
        <v>0</v>
      </c>
    </row>
    <row r="21982" spans="25:27">
      <c r="Y21982">
        <v>620123</v>
      </c>
      <c r="Z21982" s="31">
        <v>43910</v>
      </c>
      <c r="AA21982">
        <v>0</v>
      </c>
    </row>
    <row r="21983" spans="25:27">
      <c r="Y21983">
        <v>620123</v>
      </c>
      <c r="Z21983" s="31">
        <v>43911</v>
      </c>
      <c r="AA21983">
        <v>0</v>
      </c>
    </row>
    <row r="21984" spans="25:27">
      <c r="Y21984">
        <v>620123</v>
      </c>
      <c r="Z21984" s="31">
        <v>43912</v>
      </c>
      <c r="AA21984">
        <v>0</v>
      </c>
    </row>
    <row r="21985" spans="25:27">
      <c r="Y21985">
        <v>620123</v>
      </c>
      <c r="Z21985" s="31">
        <v>43913</v>
      </c>
      <c r="AA21985">
        <v>0</v>
      </c>
    </row>
    <row r="21986" spans="25:27">
      <c r="Y21986">
        <v>620123</v>
      </c>
      <c r="Z21986" s="31">
        <v>43914</v>
      </c>
      <c r="AA21986">
        <v>0</v>
      </c>
    </row>
    <row r="21987" spans="25:27">
      <c r="Y21987">
        <v>620123</v>
      </c>
      <c r="Z21987" s="31">
        <v>43915</v>
      </c>
      <c r="AA21987">
        <v>0</v>
      </c>
    </row>
    <row r="21988" spans="25:27">
      <c r="Y21988">
        <v>620123</v>
      </c>
      <c r="Z21988" s="31">
        <v>43916</v>
      </c>
      <c r="AA21988">
        <v>0</v>
      </c>
    </row>
    <row r="21989" spans="25:27">
      <c r="Y21989">
        <v>620123</v>
      </c>
      <c r="Z21989" s="31">
        <v>43917</v>
      </c>
      <c r="AA21989">
        <v>0</v>
      </c>
    </row>
    <row r="21990" spans="25:27">
      <c r="Y21990">
        <v>620123</v>
      </c>
      <c r="Z21990" s="31">
        <v>43918</v>
      </c>
      <c r="AA21990">
        <v>0</v>
      </c>
    </row>
    <row r="21991" spans="25:27">
      <c r="Y21991">
        <v>620123</v>
      </c>
      <c r="Z21991" s="31">
        <v>43919</v>
      </c>
      <c r="AA21991">
        <v>0</v>
      </c>
    </row>
    <row r="21992" spans="25:27">
      <c r="Y21992">
        <v>620123</v>
      </c>
      <c r="Z21992" s="31">
        <v>43920</v>
      </c>
      <c r="AA21992">
        <v>0</v>
      </c>
    </row>
    <row r="21993" spans="25:27">
      <c r="Y21993">
        <v>620123</v>
      </c>
      <c r="Z21993" s="31">
        <v>43921</v>
      </c>
      <c r="AA21993">
        <v>0</v>
      </c>
    </row>
    <row r="21994" spans="25:27">
      <c r="Y21994">
        <v>620123</v>
      </c>
      <c r="Z21994" s="31">
        <v>43922</v>
      </c>
      <c r="AA21994">
        <v>0</v>
      </c>
    </row>
    <row r="21995" spans="25:27">
      <c r="Y21995">
        <v>620123</v>
      </c>
      <c r="Z21995" s="31">
        <v>43923</v>
      </c>
      <c r="AA21995">
        <v>0</v>
      </c>
    </row>
    <row r="21996" spans="25:27">
      <c r="Y21996">
        <v>620123</v>
      </c>
      <c r="Z21996" s="31">
        <v>43924</v>
      </c>
      <c r="AA21996">
        <v>0</v>
      </c>
    </row>
    <row r="21997" spans="25:27">
      <c r="Y21997">
        <v>620123</v>
      </c>
      <c r="Z21997" s="31">
        <v>43925</v>
      </c>
      <c r="AA21997">
        <v>0</v>
      </c>
    </row>
    <row r="21998" spans="25:27">
      <c r="Y21998">
        <v>620123</v>
      </c>
      <c r="Z21998" s="31">
        <v>43926</v>
      </c>
      <c r="AA21998">
        <v>0</v>
      </c>
    </row>
    <row r="21999" spans="25:27">
      <c r="Y21999">
        <v>620123</v>
      </c>
      <c r="Z21999" s="31">
        <v>43927</v>
      </c>
      <c r="AA21999">
        <v>0</v>
      </c>
    </row>
    <row r="22000" spans="25:27">
      <c r="Y22000">
        <v>620123</v>
      </c>
      <c r="Z22000" s="31">
        <v>43928</v>
      </c>
      <c r="AA22000">
        <v>0</v>
      </c>
    </row>
    <row r="22001" spans="25:27">
      <c r="Y22001">
        <v>620123</v>
      </c>
      <c r="Z22001" s="31">
        <v>43929</v>
      </c>
      <c r="AA22001">
        <v>0</v>
      </c>
    </row>
    <row r="22002" spans="25:27">
      <c r="Y22002">
        <v>620123</v>
      </c>
      <c r="Z22002" s="31">
        <v>43930</v>
      </c>
      <c r="AA22002">
        <v>0</v>
      </c>
    </row>
    <row r="22003" spans="25:27">
      <c r="Y22003">
        <v>620123</v>
      </c>
      <c r="Z22003" s="31">
        <v>43931</v>
      </c>
      <c r="AA22003">
        <v>0</v>
      </c>
    </row>
    <row r="22004" spans="25:27">
      <c r="Y22004">
        <v>620123</v>
      </c>
      <c r="Z22004" s="31">
        <v>43932</v>
      </c>
      <c r="AA22004">
        <v>0</v>
      </c>
    </row>
    <row r="22005" spans="25:27">
      <c r="Y22005">
        <v>620123</v>
      </c>
      <c r="Z22005" s="31">
        <v>43933</v>
      </c>
      <c r="AA22005">
        <v>0</v>
      </c>
    </row>
    <row r="22006" spans="25:27">
      <c r="Y22006">
        <v>620123</v>
      </c>
      <c r="Z22006" s="31">
        <v>43934</v>
      </c>
      <c r="AA22006">
        <v>9</v>
      </c>
    </row>
    <row r="22007" spans="25:27">
      <c r="Y22007">
        <v>620123</v>
      </c>
      <c r="Z22007" s="31">
        <v>43935</v>
      </c>
      <c r="AA22007">
        <v>10</v>
      </c>
    </row>
    <row r="22008" spans="25:27">
      <c r="Y22008">
        <v>620123</v>
      </c>
      <c r="Z22008" s="31">
        <v>43936</v>
      </c>
      <c r="AA22008">
        <v>0</v>
      </c>
    </row>
    <row r="22009" spans="25:27">
      <c r="Y22009">
        <v>620123</v>
      </c>
      <c r="Z22009" s="31">
        <v>43937</v>
      </c>
      <c r="AA22009">
        <v>9</v>
      </c>
    </row>
    <row r="22010" spans="25:27">
      <c r="Y22010">
        <v>620123</v>
      </c>
      <c r="Z22010" s="31">
        <v>43938</v>
      </c>
      <c r="AA22010">
        <v>12</v>
      </c>
    </row>
    <row r="22011" spans="25:27">
      <c r="Y22011">
        <v>620123</v>
      </c>
      <c r="Z22011" s="31">
        <v>43939</v>
      </c>
      <c r="AA22011">
        <v>5</v>
      </c>
    </row>
    <row r="22012" spans="25:27">
      <c r="Y22012">
        <v>620123</v>
      </c>
      <c r="Z22012" s="31">
        <v>43940</v>
      </c>
      <c r="AA22012">
        <v>10</v>
      </c>
    </row>
    <row r="22013" spans="25:27">
      <c r="Y22013">
        <v>620123</v>
      </c>
      <c r="Z22013" s="31">
        <v>43941</v>
      </c>
      <c r="AA22013">
        <v>0</v>
      </c>
    </row>
    <row r="22014" spans="25:27">
      <c r="Y22014">
        <v>620123</v>
      </c>
      <c r="Z22014" s="31">
        <v>43942</v>
      </c>
      <c r="AA22014">
        <v>0</v>
      </c>
    </row>
    <row r="22015" spans="25:27">
      <c r="Y22015">
        <v>620123</v>
      </c>
      <c r="Z22015" s="31">
        <v>43943</v>
      </c>
      <c r="AA22015">
        <v>20</v>
      </c>
    </row>
    <row r="22016" spans="25:27">
      <c r="Y22016">
        <v>620123</v>
      </c>
      <c r="Z22016" s="31">
        <v>43944</v>
      </c>
      <c r="AA22016">
        <v>11</v>
      </c>
    </row>
    <row r="22017" spans="25:27">
      <c r="Y22017">
        <v>620123</v>
      </c>
      <c r="Z22017" s="31">
        <v>43945</v>
      </c>
      <c r="AA22017">
        <v>8</v>
      </c>
    </row>
    <row r="22018" spans="25:27">
      <c r="Y22018">
        <v>620123</v>
      </c>
      <c r="Z22018" s="31">
        <v>43946</v>
      </c>
      <c r="AA22018">
        <v>15</v>
      </c>
    </row>
    <row r="22019" spans="25:27">
      <c r="Y22019">
        <v>620123</v>
      </c>
      <c r="Z22019" s="31">
        <v>43947</v>
      </c>
      <c r="AA22019">
        <v>8</v>
      </c>
    </row>
    <row r="22020" spans="25:27">
      <c r="Y22020">
        <v>620123</v>
      </c>
      <c r="Z22020" s="31">
        <v>43948</v>
      </c>
      <c r="AA22020">
        <v>1</v>
      </c>
    </row>
    <row r="22021" spans="25:27">
      <c r="Y22021">
        <v>620123</v>
      </c>
      <c r="Z22021" s="31">
        <v>43949</v>
      </c>
      <c r="AA22021">
        <v>11</v>
      </c>
    </row>
    <row r="22022" spans="25:27">
      <c r="Y22022">
        <v>620123</v>
      </c>
      <c r="Z22022" s="31">
        <v>43950</v>
      </c>
      <c r="AA22022">
        <v>16</v>
      </c>
    </row>
    <row r="22023" spans="25:27">
      <c r="Y22023">
        <v>620123</v>
      </c>
      <c r="Z22023" s="31">
        <v>43951</v>
      </c>
      <c r="AA22023">
        <v>13</v>
      </c>
    </row>
    <row r="22024" spans="25:27">
      <c r="Y22024">
        <v>620123</v>
      </c>
      <c r="Z22024" s="31">
        <v>43952</v>
      </c>
      <c r="AA22024">
        <v>14</v>
      </c>
    </row>
    <row r="22025" spans="25:27">
      <c r="Y22025">
        <v>620123</v>
      </c>
      <c r="Z22025" s="31">
        <v>43953</v>
      </c>
      <c r="AA22025">
        <v>0</v>
      </c>
    </row>
    <row r="22026" spans="25:27">
      <c r="Y22026">
        <v>620123</v>
      </c>
      <c r="Z22026" s="31">
        <v>43954</v>
      </c>
      <c r="AA22026">
        <v>0</v>
      </c>
    </row>
    <row r="22027" spans="25:27">
      <c r="Y22027">
        <v>620123</v>
      </c>
      <c r="Z22027" s="31">
        <v>43955</v>
      </c>
      <c r="AA22027">
        <v>0</v>
      </c>
    </row>
    <row r="22028" spans="25:27">
      <c r="Y22028">
        <v>620123</v>
      </c>
      <c r="Z22028" s="31">
        <v>43956</v>
      </c>
      <c r="AA22028">
        <v>0</v>
      </c>
    </row>
    <row r="22029" spans="25:27">
      <c r="Y22029">
        <v>620123</v>
      </c>
      <c r="Z22029" s="31">
        <v>43957</v>
      </c>
      <c r="AA22029">
        <v>0</v>
      </c>
    </row>
    <row r="22030" spans="25:27">
      <c r="Y22030">
        <v>620123</v>
      </c>
      <c r="Z22030" s="31">
        <v>43958</v>
      </c>
      <c r="AA22030">
        <v>0</v>
      </c>
    </row>
    <row r="22031" spans="25:27">
      <c r="Y22031">
        <v>620123</v>
      </c>
      <c r="Z22031" s="31">
        <v>43959</v>
      </c>
      <c r="AA22031">
        <v>0</v>
      </c>
    </row>
    <row r="22032" spans="25:27">
      <c r="Y22032">
        <v>620123</v>
      </c>
      <c r="Z22032" s="31">
        <v>43960</v>
      </c>
      <c r="AA22032">
        <v>22</v>
      </c>
    </row>
    <row r="22033" spans="25:27">
      <c r="Y22033">
        <v>620123</v>
      </c>
      <c r="Z22033" s="31">
        <v>43961</v>
      </c>
      <c r="AA22033">
        <v>16</v>
      </c>
    </row>
    <row r="22034" spans="25:27">
      <c r="Y22034">
        <v>620123</v>
      </c>
      <c r="Z22034" s="31">
        <v>43962</v>
      </c>
      <c r="AA22034">
        <v>20</v>
      </c>
    </row>
    <row r="22035" spans="25:27">
      <c r="Y22035">
        <v>620123</v>
      </c>
      <c r="Z22035" s="31">
        <v>43963</v>
      </c>
      <c r="AA22035">
        <v>5</v>
      </c>
    </row>
    <row r="22036" spans="25:27">
      <c r="Y22036">
        <v>620123</v>
      </c>
      <c r="Z22036" s="31">
        <v>43964</v>
      </c>
      <c r="AA22036">
        <v>17</v>
      </c>
    </row>
    <row r="22037" spans="25:27">
      <c r="Y22037">
        <v>620123</v>
      </c>
      <c r="Z22037" s="31">
        <v>43965</v>
      </c>
      <c r="AA22037">
        <v>11</v>
      </c>
    </row>
    <row r="22038" spans="25:27">
      <c r="Y22038">
        <v>620123</v>
      </c>
      <c r="Z22038" s="31">
        <v>43966</v>
      </c>
      <c r="AA22038">
        <v>21</v>
      </c>
    </row>
    <row r="22039" spans="25:27">
      <c r="Y22039">
        <v>620123</v>
      </c>
      <c r="Z22039" s="31">
        <v>43967</v>
      </c>
      <c r="AA22039">
        <v>21</v>
      </c>
    </row>
    <row r="22040" spans="25:27">
      <c r="Y22040">
        <v>620123</v>
      </c>
      <c r="Z22040" s="31">
        <v>43968</v>
      </c>
      <c r="AA22040">
        <v>19</v>
      </c>
    </row>
    <row r="22041" spans="25:27">
      <c r="Y22041">
        <v>620123</v>
      </c>
      <c r="Z22041" s="31">
        <v>43969</v>
      </c>
      <c r="AA22041">
        <v>19</v>
      </c>
    </row>
    <row r="22042" spans="25:27">
      <c r="Y22042">
        <v>620123</v>
      </c>
      <c r="Z22042" s="31">
        <v>43970</v>
      </c>
      <c r="AA22042">
        <v>16</v>
      </c>
    </row>
    <row r="22043" spans="25:27">
      <c r="Y22043">
        <v>620123</v>
      </c>
      <c r="Z22043" s="31">
        <v>43971</v>
      </c>
      <c r="AA22043">
        <v>19</v>
      </c>
    </row>
    <row r="22044" spans="25:27">
      <c r="Y22044">
        <v>620123</v>
      </c>
      <c r="Z22044" s="31">
        <v>43972</v>
      </c>
      <c r="AA22044">
        <v>15</v>
      </c>
    </row>
    <row r="22045" spans="25:27">
      <c r="Y22045">
        <v>620123</v>
      </c>
      <c r="Z22045" s="31">
        <v>43973</v>
      </c>
      <c r="AA22045">
        <v>16</v>
      </c>
    </row>
    <row r="22046" spans="25:27">
      <c r="Y22046">
        <v>620123</v>
      </c>
      <c r="Z22046" s="31">
        <v>43974</v>
      </c>
      <c r="AA22046">
        <v>8</v>
      </c>
    </row>
    <row r="22047" spans="25:27">
      <c r="Y22047">
        <v>620123</v>
      </c>
      <c r="Z22047" s="31">
        <v>43975</v>
      </c>
      <c r="AA22047">
        <v>8</v>
      </c>
    </row>
    <row r="22048" spans="25:27">
      <c r="Y22048">
        <v>620123</v>
      </c>
      <c r="Z22048" s="31">
        <v>43976</v>
      </c>
      <c r="AA22048">
        <v>10</v>
      </c>
    </row>
    <row r="22049" spans="25:27">
      <c r="Y22049">
        <v>620123</v>
      </c>
      <c r="Z22049" s="31">
        <v>43977</v>
      </c>
      <c r="AA22049">
        <v>22</v>
      </c>
    </row>
    <row r="22050" spans="25:27">
      <c r="Y22050">
        <v>620123</v>
      </c>
      <c r="Z22050" s="31">
        <v>43978</v>
      </c>
      <c r="AA22050">
        <v>18</v>
      </c>
    </row>
    <row r="22051" spans="25:27">
      <c r="Y22051">
        <v>620123</v>
      </c>
      <c r="Z22051" s="31">
        <v>43979</v>
      </c>
      <c r="AA22051">
        <v>16</v>
      </c>
    </row>
    <row r="22052" spans="25:27">
      <c r="Y22052">
        <v>620123</v>
      </c>
      <c r="Z22052" s="31">
        <v>43980</v>
      </c>
      <c r="AA22052">
        <v>7</v>
      </c>
    </row>
    <row r="22053" spans="25:27">
      <c r="Y22053">
        <v>620123</v>
      </c>
      <c r="Z22053" s="31">
        <v>43981</v>
      </c>
      <c r="AA22053">
        <v>24</v>
      </c>
    </row>
    <row r="22054" spans="25:27">
      <c r="Y22054">
        <v>620123</v>
      </c>
      <c r="Z22054" s="31">
        <v>43982</v>
      </c>
      <c r="AA22054">
        <v>0</v>
      </c>
    </row>
    <row r="22055" spans="25:27">
      <c r="Y22055">
        <v>620123</v>
      </c>
      <c r="Z22055" s="31">
        <v>43983</v>
      </c>
      <c r="AA22055">
        <v>0</v>
      </c>
    </row>
    <row r="22056" spans="25:27">
      <c r="Y22056">
        <v>620123</v>
      </c>
      <c r="Z22056" s="31">
        <v>43984</v>
      </c>
      <c r="AA22056">
        <v>0</v>
      </c>
    </row>
    <row r="22057" spans="25:27">
      <c r="Y22057">
        <v>620123</v>
      </c>
      <c r="Z22057" s="31">
        <v>43985</v>
      </c>
      <c r="AA22057">
        <v>0</v>
      </c>
    </row>
    <row r="22058" spans="25:27">
      <c r="Y22058">
        <v>620123</v>
      </c>
      <c r="Z22058" s="31">
        <v>43986</v>
      </c>
      <c r="AA22058">
        <v>17</v>
      </c>
    </row>
    <row r="22059" spans="25:27">
      <c r="Y22059">
        <v>620123</v>
      </c>
      <c r="Z22059" s="31">
        <v>43987</v>
      </c>
      <c r="AA22059">
        <v>14</v>
      </c>
    </row>
    <row r="22060" spans="25:27">
      <c r="Y22060">
        <v>620123</v>
      </c>
      <c r="Z22060" s="31">
        <v>43988</v>
      </c>
      <c r="AA22060">
        <v>18</v>
      </c>
    </row>
    <row r="22061" spans="25:27">
      <c r="Y22061">
        <v>620123</v>
      </c>
      <c r="Z22061" s="31">
        <v>43989</v>
      </c>
      <c r="AA22061">
        <v>20</v>
      </c>
    </row>
    <row r="22062" spans="25:27">
      <c r="Y22062">
        <v>620123</v>
      </c>
      <c r="Z22062" s="31">
        <v>43990</v>
      </c>
      <c r="AA22062">
        <v>18</v>
      </c>
    </row>
    <row r="22063" spans="25:27">
      <c r="Y22063">
        <v>620123</v>
      </c>
      <c r="Z22063" s="31">
        <v>43991</v>
      </c>
      <c r="AA22063">
        <v>0</v>
      </c>
    </row>
    <row r="22064" spans="25:27">
      <c r="Y22064">
        <v>620123</v>
      </c>
      <c r="Z22064" s="31">
        <v>43992</v>
      </c>
      <c r="AA22064">
        <v>17</v>
      </c>
    </row>
    <row r="22065" spans="25:27">
      <c r="Y22065">
        <v>620123</v>
      </c>
      <c r="Z22065" s="31">
        <v>43993</v>
      </c>
      <c r="AA22065">
        <v>0</v>
      </c>
    </row>
    <row r="22066" spans="25:27">
      <c r="Y22066">
        <v>620123</v>
      </c>
      <c r="Z22066" s="31">
        <v>43994</v>
      </c>
      <c r="AA22066">
        <v>0</v>
      </c>
    </row>
    <row r="22067" spans="25:27">
      <c r="Y22067">
        <v>620123</v>
      </c>
      <c r="Z22067" s="31">
        <v>43995</v>
      </c>
      <c r="AA22067">
        <v>0</v>
      </c>
    </row>
    <row r="22068" spans="25:27">
      <c r="Y22068">
        <v>620123</v>
      </c>
      <c r="Z22068" s="31">
        <v>43996</v>
      </c>
      <c r="AA22068">
        <v>0</v>
      </c>
    </row>
    <row r="22069" spans="25:27">
      <c r="Y22069">
        <v>620123</v>
      </c>
      <c r="Z22069" s="31">
        <v>43997</v>
      </c>
      <c r="AA22069">
        <v>0</v>
      </c>
    </row>
    <row r="22070" spans="25:27">
      <c r="Y22070">
        <v>620123</v>
      </c>
      <c r="Z22070" s="31">
        <v>43998</v>
      </c>
      <c r="AA22070">
        <v>0</v>
      </c>
    </row>
    <row r="22071" spans="25:27">
      <c r="Y22071">
        <v>620123</v>
      </c>
      <c r="Z22071" s="31">
        <v>43999</v>
      </c>
      <c r="AA22071">
        <v>0</v>
      </c>
    </row>
    <row r="22072" spans="25:27">
      <c r="Y22072">
        <v>620123</v>
      </c>
      <c r="Z22072" s="31">
        <v>44000</v>
      </c>
      <c r="AA22072">
        <v>0</v>
      </c>
    </row>
    <row r="22073" spans="25:27">
      <c r="Y22073">
        <v>620123</v>
      </c>
      <c r="Z22073" s="31">
        <v>44001</v>
      </c>
      <c r="AA22073">
        <v>0</v>
      </c>
    </row>
    <row r="22074" spans="25:27">
      <c r="Y22074">
        <v>620123</v>
      </c>
      <c r="Z22074" s="31">
        <v>44002</v>
      </c>
      <c r="AA22074">
        <v>0</v>
      </c>
    </row>
    <row r="22075" spans="25:27">
      <c r="Y22075">
        <v>620123</v>
      </c>
      <c r="Z22075" s="31">
        <v>44003</v>
      </c>
      <c r="AA22075">
        <v>0</v>
      </c>
    </row>
    <row r="22076" spans="25:27">
      <c r="Y22076">
        <v>620123</v>
      </c>
      <c r="Z22076" s="31">
        <v>44004</v>
      </c>
      <c r="AA22076">
        <v>0</v>
      </c>
    </row>
    <row r="22077" spans="25:27">
      <c r="Y22077">
        <v>620123</v>
      </c>
      <c r="Z22077" s="31">
        <v>44005</v>
      </c>
      <c r="AA22077">
        <v>0</v>
      </c>
    </row>
    <row r="22078" spans="25:27">
      <c r="Y22078">
        <v>620123</v>
      </c>
      <c r="Z22078" s="31">
        <v>44006</v>
      </c>
      <c r="AA22078">
        <v>0</v>
      </c>
    </row>
    <row r="22079" spans="25:27">
      <c r="Y22079">
        <v>620123</v>
      </c>
      <c r="Z22079" s="31">
        <v>44007</v>
      </c>
      <c r="AA22079">
        <v>0</v>
      </c>
    </row>
    <row r="22080" spans="25:27">
      <c r="Y22080">
        <v>620123</v>
      </c>
      <c r="Z22080" s="31">
        <v>44008</v>
      </c>
      <c r="AA22080">
        <v>0</v>
      </c>
    </row>
    <row r="22081" spans="25:27">
      <c r="Y22081">
        <v>620123</v>
      </c>
      <c r="Z22081" s="31">
        <v>44009</v>
      </c>
      <c r="AA22081">
        <v>0</v>
      </c>
    </row>
    <row r="22082" spans="25:27">
      <c r="Y22082">
        <v>620123</v>
      </c>
      <c r="Z22082" s="31">
        <v>44010</v>
      </c>
      <c r="AA22082">
        <v>0</v>
      </c>
    </row>
    <row r="22083" spans="25:27">
      <c r="Y22083">
        <v>620123</v>
      </c>
      <c r="Z22083" s="31">
        <v>44011</v>
      </c>
      <c r="AA22083">
        <v>0</v>
      </c>
    </row>
    <row r="22084" spans="25:27">
      <c r="Y22084">
        <v>620123</v>
      </c>
      <c r="Z22084" s="31">
        <v>44012</v>
      </c>
      <c r="AA22084">
        <v>0</v>
      </c>
    </row>
    <row r="22085" spans="25:27">
      <c r="Y22085">
        <v>620123</v>
      </c>
      <c r="Z22085" s="31">
        <v>44013</v>
      </c>
      <c r="AA22085">
        <v>0</v>
      </c>
    </row>
    <row r="22086" spans="25:27">
      <c r="Y22086">
        <v>620123</v>
      </c>
      <c r="Z22086" s="31">
        <v>44014</v>
      </c>
      <c r="AA22086">
        <v>0</v>
      </c>
    </row>
    <row r="22087" spans="25:27">
      <c r="Y22087">
        <v>620123</v>
      </c>
      <c r="Z22087" s="31">
        <v>44015</v>
      </c>
      <c r="AA22087">
        <v>0</v>
      </c>
    </row>
    <row r="22088" spans="25:27">
      <c r="Y22088">
        <v>620123</v>
      </c>
      <c r="Z22088" s="31">
        <v>44016</v>
      </c>
      <c r="AA22088">
        <v>0</v>
      </c>
    </row>
    <row r="22089" spans="25:27">
      <c r="Y22089">
        <v>620123</v>
      </c>
      <c r="Z22089" s="31">
        <v>44017</v>
      </c>
      <c r="AA22089">
        <v>0</v>
      </c>
    </row>
    <row r="22090" spans="25:27">
      <c r="Y22090">
        <v>620123</v>
      </c>
      <c r="Z22090" s="31">
        <v>44018</v>
      </c>
      <c r="AA22090">
        <v>0</v>
      </c>
    </row>
    <row r="22091" spans="25:27">
      <c r="Y22091">
        <v>620123</v>
      </c>
      <c r="Z22091" s="31">
        <v>44019</v>
      </c>
      <c r="AA22091">
        <v>0</v>
      </c>
    </row>
    <row r="22092" spans="25:27">
      <c r="Y22092">
        <v>620123</v>
      </c>
      <c r="Z22092" s="31">
        <v>44020</v>
      </c>
      <c r="AA22092">
        <v>0</v>
      </c>
    </row>
    <row r="22093" spans="25:27">
      <c r="Y22093">
        <v>620123</v>
      </c>
      <c r="Z22093" s="31">
        <v>44021</v>
      </c>
      <c r="AA22093">
        <v>0</v>
      </c>
    </row>
    <row r="22094" spans="25:27">
      <c r="Y22094">
        <v>620123</v>
      </c>
      <c r="Z22094" s="31">
        <v>44022</v>
      </c>
      <c r="AA22094">
        <v>0</v>
      </c>
    </row>
    <row r="22095" spans="25:27">
      <c r="Y22095">
        <v>620123</v>
      </c>
      <c r="Z22095" s="31">
        <v>44023</v>
      </c>
      <c r="AA22095">
        <v>0</v>
      </c>
    </row>
    <row r="22096" spans="25:27">
      <c r="Y22096">
        <v>620123</v>
      </c>
      <c r="Z22096" s="31">
        <v>44024</v>
      </c>
      <c r="AA22096">
        <v>0</v>
      </c>
    </row>
    <row r="22097" spans="25:27">
      <c r="Y22097">
        <v>620123</v>
      </c>
      <c r="Z22097" s="31">
        <v>44025</v>
      </c>
      <c r="AA22097">
        <v>0</v>
      </c>
    </row>
    <row r="22098" spans="25:27">
      <c r="Y22098">
        <v>620123</v>
      </c>
      <c r="Z22098" s="31">
        <v>44026</v>
      </c>
      <c r="AA22098">
        <v>0</v>
      </c>
    </row>
    <row r="22099" spans="25:27">
      <c r="Y22099">
        <v>620123</v>
      </c>
      <c r="Z22099" s="31">
        <v>44027</v>
      </c>
      <c r="AA22099">
        <v>0</v>
      </c>
    </row>
    <row r="22100" spans="25:27">
      <c r="Y22100">
        <v>620123</v>
      </c>
      <c r="Z22100" s="31">
        <v>44028</v>
      </c>
      <c r="AA22100">
        <v>0</v>
      </c>
    </row>
    <row r="22101" spans="25:27">
      <c r="Y22101">
        <v>620123</v>
      </c>
      <c r="Z22101" s="31">
        <v>44029</v>
      </c>
      <c r="AA22101">
        <v>0</v>
      </c>
    </row>
    <row r="22102" spans="25:27">
      <c r="Y22102">
        <v>620123</v>
      </c>
      <c r="Z22102" s="31">
        <v>44030</v>
      </c>
      <c r="AA22102">
        <v>0</v>
      </c>
    </row>
    <row r="22103" spans="25:27">
      <c r="Y22103">
        <v>620123</v>
      </c>
      <c r="Z22103" s="31">
        <v>44031</v>
      </c>
      <c r="AA22103">
        <v>0</v>
      </c>
    </row>
    <row r="22104" spans="25:27">
      <c r="Y22104">
        <v>620123</v>
      </c>
      <c r="Z22104" s="31">
        <v>44032</v>
      </c>
      <c r="AA22104">
        <v>0</v>
      </c>
    </row>
    <row r="22105" spans="25:27">
      <c r="Y22105">
        <v>620123</v>
      </c>
      <c r="Z22105" s="31">
        <v>44033</v>
      </c>
      <c r="AA22105">
        <v>0</v>
      </c>
    </row>
    <row r="22106" spans="25:27">
      <c r="Y22106">
        <v>620123</v>
      </c>
      <c r="Z22106" s="31">
        <v>44034</v>
      </c>
      <c r="AA22106">
        <v>0</v>
      </c>
    </row>
    <row r="22107" spans="25:27">
      <c r="Y22107">
        <v>620123</v>
      </c>
      <c r="Z22107" s="31">
        <v>44035</v>
      </c>
      <c r="AA22107">
        <v>14</v>
      </c>
    </row>
    <row r="22108" spans="25:27">
      <c r="Y22108">
        <v>620123</v>
      </c>
      <c r="Z22108" s="31">
        <v>44036</v>
      </c>
      <c r="AA22108">
        <v>0</v>
      </c>
    </row>
    <row r="22109" spans="25:27">
      <c r="Y22109">
        <v>620123</v>
      </c>
      <c r="Z22109" s="31">
        <v>44037</v>
      </c>
      <c r="AA22109">
        <v>9</v>
      </c>
    </row>
    <row r="22110" spans="25:27">
      <c r="Y22110">
        <v>620123</v>
      </c>
      <c r="Z22110" s="31">
        <v>44038</v>
      </c>
      <c r="AA22110">
        <v>21</v>
      </c>
    </row>
    <row r="22111" spans="25:27">
      <c r="Y22111">
        <v>620123</v>
      </c>
      <c r="Z22111" s="31">
        <v>44039</v>
      </c>
      <c r="AA22111">
        <v>20</v>
      </c>
    </row>
    <row r="22112" spans="25:27">
      <c r="Y22112">
        <v>620123</v>
      </c>
      <c r="Z22112" s="31">
        <v>44040</v>
      </c>
      <c r="AA22112">
        <v>24</v>
      </c>
    </row>
    <row r="22113" spans="25:27">
      <c r="Y22113">
        <v>620123</v>
      </c>
      <c r="Z22113" s="31">
        <v>44041</v>
      </c>
      <c r="AA22113">
        <v>0</v>
      </c>
    </row>
    <row r="22114" spans="25:27">
      <c r="Y22114">
        <v>620123</v>
      </c>
      <c r="Z22114" s="31">
        <v>44042</v>
      </c>
      <c r="AA22114">
        <v>15</v>
      </c>
    </row>
    <row r="22115" spans="25:27">
      <c r="Y22115">
        <v>620123</v>
      </c>
      <c r="Z22115" s="31">
        <v>44043</v>
      </c>
      <c r="AA22115">
        <v>11</v>
      </c>
    </row>
    <row r="22116" spans="25:27">
      <c r="Y22116">
        <v>620123</v>
      </c>
      <c r="Z22116" s="31">
        <v>44044</v>
      </c>
      <c r="AA22116">
        <v>0</v>
      </c>
    </row>
    <row r="22117" spans="25:27">
      <c r="Y22117">
        <v>620123</v>
      </c>
      <c r="Z22117" s="31">
        <v>44045</v>
      </c>
      <c r="AA22117">
        <v>0</v>
      </c>
    </row>
    <row r="22118" spans="25:27">
      <c r="Y22118">
        <v>620123</v>
      </c>
      <c r="Z22118" s="31">
        <v>44046</v>
      </c>
      <c r="AA22118">
        <v>0</v>
      </c>
    </row>
    <row r="22119" spans="25:27">
      <c r="Y22119">
        <v>620123</v>
      </c>
      <c r="Z22119" s="31">
        <v>44047</v>
      </c>
      <c r="AA22119">
        <v>0</v>
      </c>
    </row>
    <row r="22120" spans="25:27">
      <c r="Y22120">
        <v>620123</v>
      </c>
      <c r="Z22120" s="31">
        <v>44048</v>
      </c>
      <c r="AA22120">
        <v>15</v>
      </c>
    </row>
    <row r="22121" spans="25:27">
      <c r="Y22121">
        <v>620123</v>
      </c>
      <c r="Z22121" s="31">
        <v>44049</v>
      </c>
      <c r="AA22121">
        <v>19</v>
      </c>
    </row>
    <row r="22122" spans="25:27">
      <c r="Y22122">
        <v>620123</v>
      </c>
      <c r="Z22122" s="31">
        <v>44050</v>
      </c>
      <c r="AA22122">
        <v>0</v>
      </c>
    </row>
    <row r="22123" spans="25:27">
      <c r="Y22123">
        <v>620123</v>
      </c>
      <c r="Z22123" s="31">
        <v>44051</v>
      </c>
      <c r="AA22123">
        <v>8</v>
      </c>
    </row>
    <row r="22124" spans="25:27">
      <c r="Y22124">
        <v>620123</v>
      </c>
      <c r="Z22124" s="31">
        <v>44052</v>
      </c>
      <c r="AA22124">
        <v>0</v>
      </c>
    </row>
    <row r="22125" spans="25:27">
      <c r="Y22125">
        <v>620123</v>
      </c>
      <c r="Z22125" s="31">
        <v>44053</v>
      </c>
      <c r="AA22125">
        <v>0</v>
      </c>
    </row>
    <row r="22126" spans="25:27">
      <c r="Y22126">
        <v>620123</v>
      </c>
      <c r="Z22126" s="31">
        <v>44054</v>
      </c>
      <c r="AA22126">
        <v>20</v>
      </c>
    </row>
    <row r="22127" spans="25:27">
      <c r="Y22127">
        <v>620123</v>
      </c>
      <c r="Z22127" s="31">
        <v>44055</v>
      </c>
      <c r="AA22127">
        <v>17</v>
      </c>
    </row>
    <row r="22128" spans="25:27">
      <c r="Y22128">
        <v>620123</v>
      </c>
      <c r="Z22128" s="31">
        <v>44056</v>
      </c>
      <c r="AA22128">
        <v>0</v>
      </c>
    </row>
    <row r="22129" spans="25:27">
      <c r="Y22129">
        <v>620123</v>
      </c>
      <c r="Z22129" s="31">
        <v>44057</v>
      </c>
      <c r="AA22129">
        <v>17</v>
      </c>
    </row>
    <row r="22130" spans="25:27">
      <c r="Y22130">
        <v>620123</v>
      </c>
      <c r="Z22130" s="31">
        <v>44058</v>
      </c>
      <c r="AA22130">
        <v>0</v>
      </c>
    </row>
    <row r="22131" spans="25:27">
      <c r="Y22131">
        <v>620123</v>
      </c>
      <c r="Z22131" s="31">
        <v>44059</v>
      </c>
      <c r="AA22131">
        <v>0</v>
      </c>
    </row>
    <row r="22132" spans="25:27">
      <c r="Y22132">
        <v>620123</v>
      </c>
      <c r="Z22132" s="31">
        <v>44060</v>
      </c>
      <c r="AA22132">
        <v>0</v>
      </c>
    </row>
    <row r="22133" spans="25:27">
      <c r="Y22133">
        <v>620123</v>
      </c>
      <c r="Z22133" s="31">
        <v>44061</v>
      </c>
      <c r="AA22133">
        <v>17</v>
      </c>
    </row>
    <row r="22134" spans="25:27">
      <c r="Y22134">
        <v>620123</v>
      </c>
      <c r="Z22134" s="31">
        <v>44062</v>
      </c>
      <c r="AA22134">
        <v>12</v>
      </c>
    </row>
    <row r="22135" spans="25:27">
      <c r="Y22135">
        <v>620123</v>
      </c>
      <c r="Z22135" s="31">
        <v>44063</v>
      </c>
      <c r="AA22135">
        <v>0</v>
      </c>
    </row>
    <row r="22136" spans="25:27">
      <c r="Y22136">
        <v>620123</v>
      </c>
      <c r="Z22136" s="31">
        <v>44064</v>
      </c>
      <c r="AA22136">
        <v>0</v>
      </c>
    </row>
    <row r="22137" spans="25:27">
      <c r="Y22137">
        <v>620123</v>
      </c>
      <c r="Z22137" s="31">
        <v>44065</v>
      </c>
      <c r="AA22137">
        <v>0</v>
      </c>
    </row>
    <row r="22138" spans="25:27">
      <c r="Y22138">
        <v>620123</v>
      </c>
      <c r="Z22138" s="31">
        <v>44066</v>
      </c>
      <c r="AA22138">
        <v>0</v>
      </c>
    </row>
    <row r="22139" spans="25:27">
      <c r="Y22139">
        <v>620123</v>
      </c>
      <c r="Z22139" s="31">
        <v>44067</v>
      </c>
      <c r="AA22139">
        <v>0</v>
      </c>
    </row>
    <row r="22140" spans="25:27">
      <c r="Y22140">
        <v>620123</v>
      </c>
      <c r="Z22140" s="31">
        <v>44068</v>
      </c>
      <c r="AA22140">
        <v>0</v>
      </c>
    </row>
    <row r="22141" spans="25:27">
      <c r="Y22141">
        <v>620123</v>
      </c>
      <c r="Z22141" s="31">
        <v>44069</v>
      </c>
      <c r="AA22141">
        <v>0</v>
      </c>
    </row>
    <row r="22142" spans="25:27">
      <c r="Y22142">
        <v>620123</v>
      </c>
      <c r="Z22142" s="31">
        <v>44070</v>
      </c>
      <c r="AA22142">
        <v>16</v>
      </c>
    </row>
    <row r="22143" spans="25:27">
      <c r="Y22143">
        <v>620123</v>
      </c>
      <c r="Z22143" s="31">
        <v>44071</v>
      </c>
      <c r="AA22143">
        <v>2</v>
      </c>
    </row>
    <row r="22144" spans="25:27">
      <c r="Y22144">
        <v>620123</v>
      </c>
      <c r="Z22144" s="31">
        <v>44072</v>
      </c>
      <c r="AA22144">
        <v>17</v>
      </c>
    </row>
    <row r="22145" spans="25:27">
      <c r="Y22145">
        <v>620123</v>
      </c>
      <c r="Z22145" s="31">
        <v>44073</v>
      </c>
      <c r="AA22145">
        <v>16</v>
      </c>
    </row>
    <row r="22146" spans="25:27">
      <c r="Y22146">
        <v>620123</v>
      </c>
      <c r="Z22146" s="31">
        <v>44074</v>
      </c>
      <c r="AA22146">
        <v>0</v>
      </c>
    </row>
    <row r="22147" spans="25:27">
      <c r="Y22147">
        <v>620123</v>
      </c>
      <c r="Z22147" s="31">
        <v>44075</v>
      </c>
      <c r="AA22147">
        <v>15</v>
      </c>
    </row>
    <row r="22148" spans="25:27">
      <c r="Y22148">
        <v>620123</v>
      </c>
      <c r="Z22148" s="31">
        <v>44076</v>
      </c>
      <c r="AA22148">
        <v>0</v>
      </c>
    </row>
    <row r="22149" spans="25:27">
      <c r="Y22149">
        <v>620123</v>
      </c>
      <c r="Z22149" s="31">
        <v>44077</v>
      </c>
      <c r="AA22149">
        <v>0</v>
      </c>
    </row>
    <row r="22150" spans="25:27">
      <c r="Y22150">
        <v>620123</v>
      </c>
      <c r="Z22150" s="31">
        <v>44078</v>
      </c>
      <c r="AA22150">
        <v>24</v>
      </c>
    </row>
    <row r="22151" spans="25:27">
      <c r="Y22151">
        <v>620123</v>
      </c>
      <c r="Z22151" s="31">
        <v>44079</v>
      </c>
      <c r="AA22151">
        <v>18</v>
      </c>
    </row>
    <row r="22152" spans="25:27">
      <c r="Y22152">
        <v>620123</v>
      </c>
      <c r="Z22152" s="31">
        <v>44080</v>
      </c>
      <c r="AA22152">
        <v>19</v>
      </c>
    </row>
    <row r="22153" spans="25:27">
      <c r="Y22153">
        <v>620123</v>
      </c>
      <c r="Z22153" s="31">
        <v>44081</v>
      </c>
      <c r="AA22153">
        <v>0</v>
      </c>
    </row>
    <row r="22154" spans="25:27">
      <c r="Y22154">
        <v>620123</v>
      </c>
      <c r="Z22154" s="31">
        <v>44082</v>
      </c>
      <c r="AA22154">
        <v>0</v>
      </c>
    </row>
    <row r="22155" spans="25:27">
      <c r="Y22155">
        <v>620123</v>
      </c>
      <c r="Z22155" s="31">
        <v>44083</v>
      </c>
      <c r="AA22155">
        <v>14</v>
      </c>
    </row>
    <row r="22156" spans="25:27">
      <c r="Y22156">
        <v>620123</v>
      </c>
      <c r="Z22156" s="31">
        <v>44084</v>
      </c>
      <c r="AA22156">
        <v>9</v>
      </c>
    </row>
    <row r="22157" spans="25:27">
      <c r="Y22157">
        <v>620123</v>
      </c>
      <c r="Z22157" s="31">
        <v>44085</v>
      </c>
      <c r="AA22157">
        <v>22</v>
      </c>
    </row>
    <row r="22158" spans="25:27">
      <c r="Y22158">
        <v>620123</v>
      </c>
      <c r="Z22158" s="31">
        <v>44086</v>
      </c>
      <c r="AA22158">
        <v>18</v>
      </c>
    </row>
    <row r="22159" spans="25:27">
      <c r="Y22159">
        <v>620123</v>
      </c>
      <c r="Z22159" s="31">
        <v>44087</v>
      </c>
      <c r="AA22159">
        <v>16</v>
      </c>
    </row>
    <row r="22160" spans="25:27">
      <c r="Y22160">
        <v>620123</v>
      </c>
      <c r="Z22160" s="31">
        <v>44088</v>
      </c>
      <c r="AA22160">
        <v>21</v>
      </c>
    </row>
    <row r="22161" spans="25:27">
      <c r="Y22161">
        <v>620123</v>
      </c>
      <c r="Z22161" s="31">
        <v>44089</v>
      </c>
      <c r="AA22161">
        <v>14</v>
      </c>
    </row>
    <row r="22162" spans="25:27">
      <c r="Y22162">
        <v>620123</v>
      </c>
      <c r="Z22162" s="31">
        <v>44090</v>
      </c>
      <c r="AA22162">
        <v>15</v>
      </c>
    </row>
    <row r="22163" spans="25:27">
      <c r="Y22163">
        <v>620123</v>
      </c>
      <c r="Z22163" s="31">
        <v>44091</v>
      </c>
      <c r="AA22163">
        <v>0</v>
      </c>
    </row>
    <row r="22164" spans="25:27">
      <c r="Y22164">
        <v>620123</v>
      </c>
      <c r="Z22164" s="31">
        <v>44092</v>
      </c>
      <c r="AA22164">
        <v>8</v>
      </c>
    </row>
    <row r="22165" spans="25:27">
      <c r="Y22165">
        <v>620123</v>
      </c>
      <c r="Z22165" s="31">
        <v>44093</v>
      </c>
      <c r="AA22165">
        <v>8</v>
      </c>
    </row>
    <row r="22166" spans="25:27">
      <c r="Y22166">
        <v>620123</v>
      </c>
      <c r="Z22166" s="31">
        <v>44094</v>
      </c>
      <c r="AA22166">
        <v>0</v>
      </c>
    </row>
    <row r="22167" spans="25:27">
      <c r="Y22167">
        <v>620123</v>
      </c>
      <c r="Z22167" s="31">
        <v>44095</v>
      </c>
      <c r="AA22167">
        <v>0</v>
      </c>
    </row>
    <row r="22168" spans="25:27">
      <c r="Y22168">
        <v>620123</v>
      </c>
      <c r="Z22168" s="31">
        <v>44096</v>
      </c>
      <c r="AA22168">
        <v>23</v>
      </c>
    </row>
    <row r="22169" spans="25:27">
      <c r="Y22169">
        <v>620123</v>
      </c>
      <c r="Z22169" s="31">
        <v>44097</v>
      </c>
      <c r="AA22169">
        <v>14</v>
      </c>
    </row>
    <row r="22170" spans="25:27">
      <c r="Y22170">
        <v>620123</v>
      </c>
      <c r="Z22170" s="31">
        <v>44098</v>
      </c>
      <c r="AA22170">
        <v>19</v>
      </c>
    </row>
    <row r="22171" spans="25:27">
      <c r="Y22171">
        <v>620123</v>
      </c>
      <c r="Z22171" s="31">
        <v>44099</v>
      </c>
      <c r="AA22171">
        <v>19</v>
      </c>
    </row>
    <row r="22172" spans="25:27">
      <c r="Y22172">
        <v>620123</v>
      </c>
      <c r="Z22172" s="31">
        <v>44100</v>
      </c>
      <c r="AA22172">
        <v>0</v>
      </c>
    </row>
    <row r="22173" spans="25:27">
      <c r="Y22173">
        <v>620123</v>
      </c>
      <c r="Z22173" s="31">
        <v>44101</v>
      </c>
      <c r="AA22173">
        <v>0</v>
      </c>
    </row>
    <row r="22174" spans="25:27">
      <c r="Y22174">
        <v>620123</v>
      </c>
      <c r="Z22174" s="31">
        <v>44102</v>
      </c>
      <c r="AA22174">
        <v>0</v>
      </c>
    </row>
    <row r="22175" spans="25:27">
      <c r="Y22175">
        <v>620123</v>
      </c>
      <c r="Z22175" s="31">
        <v>44103</v>
      </c>
      <c r="AA22175">
        <v>16</v>
      </c>
    </row>
    <row r="22176" spans="25:27">
      <c r="Y22176">
        <v>620123</v>
      </c>
      <c r="Z22176" s="31">
        <v>44104</v>
      </c>
      <c r="AA22176">
        <v>0</v>
      </c>
    </row>
    <row r="22177" spans="25:27">
      <c r="Y22177">
        <v>620123</v>
      </c>
      <c r="Z22177" s="31">
        <v>44105</v>
      </c>
      <c r="AA22177">
        <v>0</v>
      </c>
    </row>
    <row r="22178" spans="25:27">
      <c r="Y22178">
        <v>620123</v>
      </c>
      <c r="Z22178" s="31">
        <v>44106</v>
      </c>
      <c r="AA22178">
        <v>0</v>
      </c>
    </row>
    <row r="22179" spans="25:27">
      <c r="Y22179">
        <v>620123</v>
      </c>
      <c r="Z22179" s="31">
        <v>44107</v>
      </c>
      <c r="AA22179">
        <v>20</v>
      </c>
    </row>
    <row r="22180" spans="25:27">
      <c r="Y22180">
        <v>620123</v>
      </c>
      <c r="Z22180" s="31">
        <v>44108</v>
      </c>
      <c r="AA22180">
        <v>2</v>
      </c>
    </row>
    <row r="22181" spans="25:27">
      <c r="Y22181">
        <v>620123</v>
      </c>
      <c r="Z22181" s="31">
        <v>44109</v>
      </c>
      <c r="AA22181">
        <v>14</v>
      </c>
    </row>
    <row r="22182" spans="25:27">
      <c r="Y22182">
        <v>620123</v>
      </c>
      <c r="Z22182" s="31">
        <v>44110</v>
      </c>
      <c r="AA22182">
        <v>15</v>
      </c>
    </row>
    <row r="22183" spans="25:27">
      <c r="Y22183">
        <v>620123</v>
      </c>
      <c r="Z22183" s="31">
        <v>44111</v>
      </c>
      <c r="AA22183">
        <v>14</v>
      </c>
    </row>
    <row r="22184" spans="25:27">
      <c r="Y22184">
        <v>620123</v>
      </c>
      <c r="Z22184" s="31">
        <v>44112</v>
      </c>
      <c r="AA22184">
        <v>0</v>
      </c>
    </row>
    <row r="22185" spans="25:27">
      <c r="Y22185">
        <v>620123</v>
      </c>
      <c r="Z22185" s="31">
        <v>44113</v>
      </c>
      <c r="AA22185">
        <v>0</v>
      </c>
    </row>
    <row r="22186" spans="25:27">
      <c r="Y22186">
        <v>620123</v>
      </c>
      <c r="Z22186" s="31">
        <v>44114</v>
      </c>
      <c r="AA22186">
        <v>13</v>
      </c>
    </row>
    <row r="22187" spans="25:27">
      <c r="Y22187">
        <v>620123</v>
      </c>
      <c r="Z22187" s="31">
        <v>44115</v>
      </c>
      <c r="AA22187">
        <v>20</v>
      </c>
    </row>
    <row r="22188" spans="25:27">
      <c r="Y22188">
        <v>620123</v>
      </c>
      <c r="Z22188" s="31">
        <v>44116</v>
      </c>
      <c r="AA22188">
        <v>19</v>
      </c>
    </row>
    <row r="22189" spans="25:27">
      <c r="Y22189">
        <v>620123</v>
      </c>
      <c r="Z22189" s="31">
        <v>44117</v>
      </c>
      <c r="AA22189">
        <v>16</v>
      </c>
    </row>
    <row r="22190" spans="25:27">
      <c r="Y22190">
        <v>620123</v>
      </c>
      <c r="Z22190" s="31">
        <v>44118</v>
      </c>
      <c r="AA22190">
        <v>20</v>
      </c>
    </row>
    <row r="22191" spans="25:27">
      <c r="Y22191">
        <v>620123</v>
      </c>
      <c r="Z22191" s="31">
        <v>44119</v>
      </c>
      <c r="AA22191">
        <v>13</v>
      </c>
    </row>
    <row r="22192" spans="25:27">
      <c r="Y22192">
        <v>620123</v>
      </c>
      <c r="Z22192" s="31">
        <v>44120</v>
      </c>
      <c r="AA22192">
        <v>12</v>
      </c>
    </row>
    <row r="22193" spans="25:27">
      <c r="Y22193">
        <v>620123</v>
      </c>
      <c r="Z22193" s="31">
        <v>44121</v>
      </c>
      <c r="AA22193">
        <v>0</v>
      </c>
    </row>
    <row r="22194" spans="25:27">
      <c r="Y22194">
        <v>620123</v>
      </c>
      <c r="Z22194" s="31">
        <v>44122</v>
      </c>
      <c r="AA22194">
        <v>0</v>
      </c>
    </row>
    <row r="22195" spans="25:27">
      <c r="Y22195">
        <v>620123</v>
      </c>
      <c r="Z22195" s="31">
        <v>44123</v>
      </c>
      <c r="AA22195">
        <v>0</v>
      </c>
    </row>
    <row r="22196" spans="25:27">
      <c r="Y22196">
        <v>620123</v>
      </c>
      <c r="Z22196" s="31">
        <v>44124</v>
      </c>
      <c r="AA22196">
        <v>0</v>
      </c>
    </row>
    <row r="22197" spans="25:27">
      <c r="Y22197">
        <v>620123</v>
      </c>
      <c r="Z22197" s="31">
        <v>44125</v>
      </c>
      <c r="AA22197">
        <v>0</v>
      </c>
    </row>
    <row r="22198" spans="25:27">
      <c r="Y22198">
        <v>620123</v>
      </c>
      <c r="Z22198" s="31">
        <v>44126</v>
      </c>
      <c r="AA22198">
        <v>0</v>
      </c>
    </row>
    <row r="22199" spans="25:27">
      <c r="Y22199">
        <v>620123</v>
      </c>
      <c r="Z22199" s="31">
        <v>44127</v>
      </c>
      <c r="AA22199">
        <v>13</v>
      </c>
    </row>
    <row r="22200" spans="25:27">
      <c r="Y22200">
        <v>620123</v>
      </c>
      <c r="Z22200" s="31">
        <v>44128</v>
      </c>
      <c r="AA22200">
        <v>20</v>
      </c>
    </row>
    <row r="22201" spans="25:27">
      <c r="Y22201">
        <v>620123</v>
      </c>
      <c r="Z22201" s="31">
        <v>44129</v>
      </c>
      <c r="AA22201">
        <v>19</v>
      </c>
    </row>
    <row r="22202" spans="25:27">
      <c r="Y22202">
        <v>620123</v>
      </c>
      <c r="Z22202" s="31">
        <v>44130</v>
      </c>
      <c r="AA22202">
        <v>11</v>
      </c>
    </row>
    <row r="22203" spans="25:27">
      <c r="Y22203">
        <v>620123</v>
      </c>
      <c r="Z22203" s="31">
        <v>44131</v>
      </c>
      <c r="AA22203">
        <v>12</v>
      </c>
    </row>
    <row r="22204" spans="25:27">
      <c r="Y22204">
        <v>620123</v>
      </c>
      <c r="Z22204" s="31">
        <v>44132</v>
      </c>
      <c r="AA22204">
        <v>17</v>
      </c>
    </row>
    <row r="22205" spans="25:27">
      <c r="Y22205">
        <v>620123</v>
      </c>
      <c r="Z22205" s="31">
        <v>44133</v>
      </c>
      <c r="AA22205">
        <v>20</v>
      </c>
    </row>
    <row r="22206" spans="25:27">
      <c r="Y22206">
        <v>620123</v>
      </c>
      <c r="Z22206" s="31">
        <v>44134</v>
      </c>
      <c r="AA22206">
        <v>0</v>
      </c>
    </row>
    <row r="22207" spans="25:27">
      <c r="Y22207">
        <v>620123</v>
      </c>
      <c r="Z22207" s="31">
        <v>44135</v>
      </c>
      <c r="AA22207">
        <v>0</v>
      </c>
    </row>
    <row r="22208" spans="25:27">
      <c r="Y22208">
        <v>620123</v>
      </c>
      <c r="Z22208" s="31">
        <v>44136</v>
      </c>
      <c r="AA22208">
        <v>13</v>
      </c>
    </row>
    <row r="22209" spans="25:27">
      <c r="Y22209">
        <v>620123</v>
      </c>
      <c r="Z22209" s="31">
        <v>44137</v>
      </c>
      <c r="AA22209">
        <v>18</v>
      </c>
    </row>
    <row r="22210" spans="25:27">
      <c r="Y22210">
        <v>620123</v>
      </c>
      <c r="Z22210" s="31">
        <v>44138</v>
      </c>
      <c r="AA22210">
        <v>15</v>
      </c>
    </row>
    <row r="22211" spans="25:27">
      <c r="Y22211">
        <v>620123</v>
      </c>
      <c r="Z22211" s="31">
        <v>44139</v>
      </c>
      <c r="AA22211">
        <v>22</v>
      </c>
    </row>
    <row r="22212" spans="25:27">
      <c r="Y22212">
        <v>620123</v>
      </c>
      <c r="Z22212" s="31">
        <v>44140</v>
      </c>
      <c r="AA22212">
        <v>12</v>
      </c>
    </row>
    <row r="22213" spans="25:27">
      <c r="Y22213">
        <v>620123</v>
      </c>
      <c r="Z22213" s="31">
        <v>44141</v>
      </c>
      <c r="AA22213">
        <v>24</v>
      </c>
    </row>
    <row r="22214" spans="25:27">
      <c r="Y22214">
        <v>620123</v>
      </c>
      <c r="Z22214" s="31">
        <v>44142</v>
      </c>
      <c r="AA22214">
        <v>13</v>
      </c>
    </row>
    <row r="22215" spans="25:27">
      <c r="Y22215">
        <v>620123</v>
      </c>
      <c r="Z22215" s="31">
        <v>44143</v>
      </c>
      <c r="AA22215">
        <v>11</v>
      </c>
    </row>
    <row r="22216" spans="25:27">
      <c r="Y22216">
        <v>620123</v>
      </c>
      <c r="Z22216" s="31">
        <v>44144</v>
      </c>
      <c r="AA22216">
        <v>12</v>
      </c>
    </row>
    <row r="22217" spans="25:27">
      <c r="Y22217">
        <v>620123</v>
      </c>
      <c r="Z22217" s="31">
        <v>44145</v>
      </c>
      <c r="AA22217">
        <v>11</v>
      </c>
    </row>
    <row r="22218" spans="25:27">
      <c r="Y22218">
        <v>620123</v>
      </c>
      <c r="Z22218" s="31">
        <v>44146</v>
      </c>
      <c r="AA22218">
        <v>13</v>
      </c>
    </row>
    <row r="22219" spans="25:27">
      <c r="Y22219">
        <v>620123</v>
      </c>
      <c r="Z22219" s="31">
        <v>44147</v>
      </c>
      <c r="AA22219">
        <v>21</v>
      </c>
    </row>
    <row r="22220" spans="25:27">
      <c r="Y22220">
        <v>620123</v>
      </c>
      <c r="Z22220" s="31">
        <v>44148</v>
      </c>
      <c r="AA22220">
        <v>19</v>
      </c>
    </row>
    <row r="22221" spans="25:27">
      <c r="Y22221">
        <v>620123</v>
      </c>
      <c r="Z22221" s="31">
        <v>44149</v>
      </c>
      <c r="AA22221">
        <v>19</v>
      </c>
    </row>
    <row r="22222" spans="25:27">
      <c r="Y22222">
        <v>620123</v>
      </c>
      <c r="Z22222" s="31">
        <v>44150</v>
      </c>
      <c r="AA22222">
        <v>14</v>
      </c>
    </row>
    <row r="22223" spans="25:27">
      <c r="Y22223">
        <v>620123</v>
      </c>
      <c r="Z22223" s="31">
        <v>44151</v>
      </c>
      <c r="AA22223">
        <v>18</v>
      </c>
    </row>
    <row r="22224" spans="25:27">
      <c r="Y22224">
        <v>620123</v>
      </c>
      <c r="Z22224" s="31">
        <v>44152</v>
      </c>
      <c r="AA22224">
        <v>18</v>
      </c>
    </row>
    <row r="22225" spans="25:27">
      <c r="Y22225">
        <v>620123</v>
      </c>
      <c r="Z22225" s="31">
        <v>44153</v>
      </c>
      <c r="AA22225">
        <v>10</v>
      </c>
    </row>
    <row r="22226" spans="25:27">
      <c r="Y22226">
        <v>620123</v>
      </c>
      <c r="Z22226" s="31">
        <v>44154</v>
      </c>
      <c r="AA22226">
        <v>2</v>
      </c>
    </row>
    <row r="22227" spans="25:27">
      <c r="Y22227">
        <v>620123</v>
      </c>
      <c r="Z22227" s="31">
        <v>44155</v>
      </c>
      <c r="AA22227">
        <v>0</v>
      </c>
    </row>
    <row r="22228" spans="25:27">
      <c r="Y22228">
        <v>620123</v>
      </c>
      <c r="Z22228" s="31">
        <v>44156</v>
      </c>
      <c r="AA22228">
        <v>22</v>
      </c>
    </row>
    <row r="22229" spans="25:27">
      <c r="Y22229">
        <v>620123</v>
      </c>
      <c r="Z22229" s="31">
        <v>44157</v>
      </c>
      <c r="AA22229">
        <v>11</v>
      </c>
    </row>
    <row r="22230" spans="25:27">
      <c r="Y22230">
        <v>620123</v>
      </c>
      <c r="Z22230" s="31">
        <v>44158</v>
      </c>
      <c r="AA22230">
        <v>10</v>
      </c>
    </row>
    <row r="22231" spans="25:27">
      <c r="Y22231">
        <v>620123</v>
      </c>
      <c r="Z22231" s="31">
        <v>44159</v>
      </c>
      <c r="AA22231">
        <v>19</v>
      </c>
    </row>
    <row r="22232" spans="25:27">
      <c r="Y22232">
        <v>620123</v>
      </c>
      <c r="Z22232" s="31">
        <v>44160</v>
      </c>
      <c r="AA22232">
        <v>18</v>
      </c>
    </row>
    <row r="22233" spans="25:27">
      <c r="Y22233">
        <v>620123</v>
      </c>
      <c r="Z22233" s="31">
        <v>44161</v>
      </c>
      <c r="AA22233">
        <v>16</v>
      </c>
    </row>
    <row r="22234" spans="25:27">
      <c r="Y22234">
        <v>620123</v>
      </c>
      <c r="Z22234" s="31">
        <v>44162</v>
      </c>
      <c r="AA22234">
        <v>13</v>
      </c>
    </row>
    <row r="22235" spans="25:27">
      <c r="Y22235">
        <v>620123</v>
      </c>
      <c r="Z22235" s="31">
        <v>44163</v>
      </c>
      <c r="AA22235">
        <v>20</v>
      </c>
    </row>
    <row r="22236" spans="25:27">
      <c r="Y22236">
        <v>620123</v>
      </c>
      <c r="Z22236" s="31">
        <v>44164</v>
      </c>
      <c r="AA22236">
        <v>11</v>
      </c>
    </row>
    <row r="22237" spans="25:27">
      <c r="Y22237">
        <v>620123</v>
      </c>
      <c r="Z22237" s="31">
        <v>44165</v>
      </c>
      <c r="AA22237">
        <v>13</v>
      </c>
    </row>
    <row r="22238" spans="25:27">
      <c r="Y22238">
        <v>620123</v>
      </c>
      <c r="Z22238" s="31">
        <v>44166</v>
      </c>
      <c r="AA22238">
        <v>21</v>
      </c>
    </row>
    <row r="22239" spans="25:27">
      <c r="Y22239">
        <v>620123</v>
      </c>
      <c r="Z22239" s="31">
        <v>44167</v>
      </c>
      <c r="AA22239">
        <v>20</v>
      </c>
    </row>
    <row r="22240" spans="25:27">
      <c r="Y22240">
        <v>620123</v>
      </c>
      <c r="Z22240" s="31">
        <v>44168</v>
      </c>
      <c r="AA22240">
        <v>10</v>
      </c>
    </row>
    <row r="22241" spans="25:27">
      <c r="Y22241">
        <v>620123</v>
      </c>
      <c r="Z22241" s="31">
        <v>44169</v>
      </c>
      <c r="AA22241">
        <v>12</v>
      </c>
    </row>
    <row r="22242" spans="25:27">
      <c r="Y22242">
        <v>620123</v>
      </c>
      <c r="Z22242" s="31">
        <v>44170</v>
      </c>
      <c r="AA22242">
        <v>19</v>
      </c>
    </row>
    <row r="22243" spans="25:27">
      <c r="Y22243">
        <v>620123</v>
      </c>
      <c r="Z22243" s="31">
        <v>44171</v>
      </c>
      <c r="AA22243">
        <v>2</v>
      </c>
    </row>
    <row r="22244" spans="25:27">
      <c r="Y22244">
        <v>620123</v>
      </c>
      <c r="Z22244" s="31">
        <v>44172</v>
      </c>
      <c r="AA22244">
        <v>18</v>
      </c>
    </row>
    <row r="22245" spans="25:27">
      <c r="Y22245">
        <v>620123</v>
      </c>
      <c r="Z22245" s="31">
        <v>44173</v>
      </c>
      <c r="AA22245">
        <v>19</v>
      </c>
    </row>
    <row r="22246" spans="25:27">
      <c r="Y22246">
        <v>620123</v>
      </c>
      <c r="Z22246" s="31">
        <v>44174</v>
      </c>
      <c r="AA22246">
        <v>14</v>
      </c>
    </row>
    <row r="22247" spans="25:27">
      <c r="Y22247">
        <v>620123</v>
      </c>
      <c r="Z22247" s="31">
        <v>44175</v>
      </c>
      <c r="AA22247">
        <v>13</v>
      </c>
    </row>
    <row r="22248" spans="25:27">
      <c r="Y22248">
        <v>620123</v>
      </c>
      <c r="Z22248" s="31">
        <v>44176</v>
      </c>
      <c r="AA22248">
        <v>9</v>
      </c>
    </row>
    <row r="22249" spans="25:27">
      <c r="Y22249">
        <v>620123</v>
      </c>
      <c r="Z22249" s="31">
        <v>44177</v>
      </c>
      <c r="AA22249">
        <v>15</v>
      </c>
    </row>
    <row r="22250" spans="25:27">
      <c r="Y22250">
        <v>620123</v>
      </c>
      <c r="Z22250" s="31">
        <v>44178</v>
      </c>
      <c r="AA22250">
        <v>11</v>
      </c>
    </row>
    <row r="22251" spans="25:27">
      <c r="Y22251">
        <v>620123</v>
      </c>
      <c r="Z22251" s="31">
        <v>44179</v>
      </c>
      <c r="AA22251">
        <v>23</v>
      </c>
    </row>
    <row r="22252" spans="25:27">
      <c r="Y22252">
        <v>620123</v>
      </c>
      <c r="Z22252" s="31">
        <v>44180</v>
      </c>
      <c r="AA22252">
        <v>12</v>
      </c>
    </row>
    <row r="22253" spans="25:27">
      <c r="Y22253">
        <v>620123</v>
      </c>
      <c r="Z22253" s="31">
        <v>44181</v>
      </c>
      <c r="AA22253">
        <v>8</v>
      </c>
    </row>
    <row r="22254" spans="25:27">
      <c r="Y22254">
        <v>620123</v>
      </c>
      <c r="Z22254" s="31">
        <v>44182</v>
      </c>
      <c r="AA22254">
        <v>6</v>
      </c>
    </row>
    <row r="22255" spans="25:27">
      <c r="Y22255">
        <v>620123</v>
      </c>
      <c r="Z22255" s="31">
        <v>44183</v>
      </c>
      <c r="AA22255">
        <v>12</v>
      </c>
    </row>
    <row r="22256" spans="25:27">
      <c r="Y22256">
        <v>620123</v>
      </c>
      <c r="Z22256" s="31">
        <v>44184</v>
      </c>
      <c r="AA22256">
        <v>16</v>
      </c>
    </row>
    <row r="22257" spans="25:27">
      <c r="Y22257">
        <v>620123</v>
      </c>
      <c r="Z22257" s="31">
        <v>44185</v>
      </c>
      <c r="AA22257">
        <v>6</v>
      </c>
    </row>
    <row r="22258" spans="25:27">
      <c r="Y22258">
        <v>620123</v>
      </c>
      <c r="Z22258" s="31">
        <v>44186</v>
      </c>
      <c r="AA22258">
        <v>20</v>
      </c>
    </row>
    <row r="22259" spans="25:27">
      <c r="Y22259">
        <v>620123</v>
      </c>
      <c r="Z22259" s="31">
        <v>44187</v>
      </c>
      <c r="AA22259">
        <v>17</v>
      </c>
    </row>
    <row r="22260" spans="25:27">
      <c r="Y22260">
        <v>620123</v>
      </c>
      <c r="Z22260" s="31">
        <v>44188</v>
      </c>
      <c r="AA22260">
        <v>16</v>
      </c>
    </row>
    <row r="22261" spans="25:27">
      <c r="Y22261">
        <v>620123</v>
      </c>
      <c r="Z22261" s="31">
        <v>44189</v>
      </c>
      <c r="AA22261">
        <v>18</v>
      </c>
    </row>
    <row r="22262" spans="25:27">
      <c r="Y22262">
        <v>620123</v>
      </c>
      <c r="Z22262" s="31">
        <v>44190</v>
      </c>
      <c r="AA22262">
        <v>0</v>
      </c>
    </row>
    <row r="22263" spans="25:27">
      <c r="Y22263">
        <v>620123</v>
      </c>
      <c r="Z22263" s="31">
        <v>44191</v>
      </c>
      <c r="AA22263">
        <v>0</v>
      </c>
    </row>
    <row r="22264" spans="25:27">
      <c r="Y22264">
        <v>620123</v>
      </c>
      <c r="Z22264" s="31">
        <v>44192</v>
      </c>
      <c r="AA22264">
        <v>0</v>
      </c>
    </row>
    <row r="22265" spans="25:27">
      <c r="Y22265">
        <v>620123</v>
      </c>
      <c r="Z22265" s="31">
        <v>44193</v>
      </c>
      <c r="AA22265">
        <v>0</v>
      </c>
    </row>
    <row r="22266" spans="25:27">
      <c r="Y22266">
        <v>620123</v>
      </c>
      <c r="Z22266" s="31">
        <v>44194</v>
      </c>
      <c r="AA22266">
        <v>13</v>
      </c>
    </row>
    <row r="22267" spans="25:27">
      <c r="Y22267">
        <v>620123</v>
      </c>
      <c r="Z22267" s="31">
        <v>44195</v>
      </c>
      <c r="AA22267">
        <v>13</v>
      </c>
    </row>
    <row r="22268" spans="25:27">
      <c r="Y22268">
        <v>620123</v>
      </c>
      <c r="Z22268" s="31">
        <v>44196</v>
      </c>
      <c r="AA22268">
        <v>9</v>
      </c>
    </row>
    <row r="22269" spans="25:27">
      <c r="Y22269">
        <v>620123</v>
      </c>
      <c r="Z22269" s="31">
        <v>44197</v>
      </c>
      <c r="AA22269">
        <v>0</v>
      </c>
    </row>
    <row r="22270" spans="25:27">
      <c r="Y22270">
        <v>620123</v>
      </c>
      <c r="Z22270" s="31">
        <v>44198</v>
      </c>
      <c r="AA22270">
        <v>4</v>
      </c>
    </row>
    <row r="22271" spans="25:27">
      <c r="Y22271">
        <v>620123</v>
      </c>
      <c r="Z22271" s="31">
        <v>44199</v>
      </c>
      <c r="AA22271">
        <v>3</v>
      </c>
    </row>
    <row r="22272" spans="25:27">
      <c r="Y22272">
        <v>620123</v>
      </c>
      <c r="Z22272" s="31">
        <v>44200</v>
      </c>
      <c r="AA22272">
        <v>23</v>
      </c>
    </row>
    <row r="22273" spans="25:27">
      <c r="Y22273">
        <v>620123</v>
      </c>
      <c r="Z22273" s="31">
        <v>44201</v>
      </c>
      <c r="AA22273">
        <v>0</v>
      </c>
    </row>
    <row r="22274" spans="25:27">
      <c r="Y22274">
        <v>620123</v>
      </c>
      <c r="Z22274" s="31">
        <v>44202</v>
      </c>
      <c r="AA22274">
        <v>17</v>
      </c>
    </row>
    <row r="22275" spans="25:27">
      <c r="Y22275">
        <v>620123</v>
      </c>
      <c r="Z22275" s="31">
        <v>44203</v>
      </c>
      <c r="AA22275">
        <v>6</v>
      </c>
    </row>
    <row r="22276" spans="25:27">
      <c r="Y22276">
        <v>620123</v>
      </c>
      <c r="Z22276" s="31">
        <v>44204</v>
      </c>
      <c r="AA22276">
        <v>0</v>
      </c>
    </row>
    <row r="22277" spans="25:27">
      <c r="Y22277">
        <v>620123</v>
      </c>
      <c r="Z22277" s="31">
        <v>44205</v>
      </c>
      <c r="AA22277">
        <v>13</v>
      </c>
    </row>
    <row r="22278" spans="25:27">
      <c r="Y22278">
        <v>620123</v>
      </c>
      <c r="Z22278" s="31">
        <v>44206</v>
      </c>
      <c r="AA22278">
        <v>16</v>
      </c>
    </row>
    <row r="22279" spans="25:27">
      <c r="Y22279">
        <v>620123</v>
      </c>
      <c r="Z22279" s="31">
        <v>44207</v>
      </c>
      <c r="AA22279">
        <v>6</v>
      </c>
    </row>
    <row r="22280" spans="25:27">
      <c r="Y22280">
        <v>620123</v>
      </c>
      <c r="Z22280" s="31">
        <v>44208</v>
      </c>
      <c r="AA22280">
        <v>18</v>
      </c>
    </row>
    <row r="22281" spans="25:27">
      <c r="Y22281">
        <v>620123</v>
      </c>
      <c r="Z22281" s="31">
        <v>44209</v>
      </c>
      <c r="AA22281">
        <v>7</v>
      </c>
    </row>
    <row r="22282" spans="25:27">
      <c r="Y22282">
        <v>620123</v>
      </c>
      <c r="Z22282" s="31">
        <v>44210</v>
      </c>
      <c r="AA22282">
        <v>21</v>
      </c>
    </row>
    <row r="22283" spans="25:27">
      <c r="Y22283">
        <v>620123</v>
      </c>
      <c r="Z22283" s="31">
        <v>44211</v>
      </c>
      <c r="AA22283">
        <v>5</v>
      </c>
    </row>
    <row r="22284" spans="25:27">
      <c r="Y22284">
        <v>620123</v>
      </c>
      <c r="Z22284" s="31">
        <v>44212</v>
      </c>
      <c r="AA22284">
        <v>7</v>
      </c>
    </row>
    <row r="22285" spans="25:27">
      <c r="Y22285">
        <v>620123</v>
      </c>
      <c r="Z22285" s="31">
        <v>44213</v>
      </c>
      <c r="AA22285">
        <v>10</v>
      </c>
    </row>
    <row r="22286" spans="25:27">
      <c r="Y22286">
        <v>620123</v>
      </c>
      <c r="Z22286" s="31">
        <v>44214</v>
      </c>
      <c r="AA22286">
        <v>18</v>
      </c>
    </row>
    <row r="22287" spans="25:27">
      <c r="Y22287">
        <v>620123</v>
      </c>
      <c r="Z22287" s="31">
        <v>44215</v>
      </c>
      <c r="AA22287">
        <v>0</v>
      </c>
    </row>
    <row r="22288" spans="25:27">
      <c r="Y22288">
        <v>620123</v>
      </c>
      <c r="Z22288" s="31">
        <v>44216</v>
      </c>
      <c r="AA22288">
        <v>0</v>
      </c>
    </row>
    <row r="22289" spans="25:27">
      <c r="Y22289">
        <v>620123</v>
      </c>
      <c r="Z22289" s="31">
        <v>44217</v>
      </c>
      <c r="AA22289">
        <v>0</v>
      </c>
    </row>
    <row r="22290" spans="25:27">
      <c r="Y22290">
        <v>620123</v>
      </c>
      <c r="Z22290" s="31">
        <v>44218</v>
      </c>
      <c r="AA22290">
        <v>0</v>
      </c>
    </row>
    <row r="22291" spans="25:27">
      <c r="Y22291">
        <v>620123</v>
      </c>
      <c r="Z22291" s="31">
        <v>44219</v>
      </c>
      <c r="AA22291">
        <v>0</v>
      </c>
    </row>
    <row r="22292" spans="25:27">
      <c r="Y22292">
        <v>620123</v>
      </c>
      <c r="Z22292" s="31">
        <v>44220</v>
      </c>
      <c r="AA22292">
        <v>0</v>
      </c>
    </row>
    <row r="22293" spans="25:27">
      <c r="Y22293">
        <v>620123</v>
      </c>
      <c r="Z22293" s="31">
        <v>44221</v>
      </c>
      <c r="AA22293">
        <v>0</v>
      </c>
    </row>
    <row r="22294" spans="25:27">
      <c r="Y22294">
        <v>620123</v>
      </c>
      <c r="Z22294" s="31">
        <v>44222</v>
      </c>
      <c r="AA22294">
        <v>0</v>
      </c>
    </row>
    <row r="22295" spans="25:27">
      <c r="Y22295">
        <v>620123</v>
      </c>
      <c r="Z22295" s="31">
        <v>44223</v>
      </c>
      <c r="AA22295">
        <v>8</v>
      </c>
    </row>
    <row r="22296" spans="25:27">
      <c r="Y22296">
        <v>620123</v>
      </c>
      <c r="Z22296" s="31">
        <v>44224</v>
      </c>
      <c r="AA22296">
        <v>0</v>
      </c>
    </row>
    <row r="22297" spans="25:27">
      <c r="Y22297">
        <v>620123</v>
      </c>
      <c r="Z22297" s="31">
        <v>44225</v>
      </c>
      <c r="AA22297">
        <v>0</v>
      </c>
    </row>
    <row r="22298" spans="25:27">
      <c r="Y22298">
        <v>620123</v>
      </c>
      <c r="Z22298" s="31">
        <v>44226</v>
      </c>
      <c r="AA22298">
        <v>0</v>
      </c>
    </row>
    <row r="22299" spans="25:27">
      <c r="Y22299">
        <v>620123</v>
      </c>
      <c r="Z22299" s="31">
        <v>44227</v>
      </c>
      <c r="AA22299">
        <v>0</v>
      </c>
    </row>
    <row r="22300" spans="25:27">
      <c r="Y22300">
        <v>620123</v>
      </c>
      <c r="Z22300" s="31">
        <v>44228</v>
      </c>
      <c r="AA22300">
        <v>0</v>
      </c>
    </row>
    <row r="22301" spans="25:27">
      <c r="Y22301">
        <v>620123</v>
      </c>
      <c r="Z22301" s="31">
        <v>44229</v>
      </c>
      <c r="AA22301">
        <v>7</v>
      </c>
    </row>
    <row r="22302" spans="25:27">
      <c r="Y22302">
        <v>620123</v>
      </c>
      <c r="Z22302" s="31">
        <v>44230</v>
      </c>
      <c r="AA22302">
        <v>18</v>
      </c>
    </row>
    <row r="22303" spans="25:27">
      <c r="Y22303">
        <v>620123</v>
      </c>
      <c r="Z22303" s="31">
        <v>44231</v>
      </c>
      <c r="AA22303">
        <v>1</v>
      </c>
    </row>
    <row r="22304" spans="25:27">
      <c r="Y22304">
        <v>620123</v>
      </c>
      <c r="Z22304" s="31">
        <v>44232</v>
      </c>
      <c r="AA22304">
        <v>11</v>
      </c>
    </row>
    <row r="22305" spans="25:27">
      <c r="Y22305">
        <v>620123</v>
      </c>
      <c r="Z22305" s="31">
        <v>44233</v>
      </c>
      <c r="AA22305">
        <v>18</v>
      </c>
    </row>
    <row r="22306" spans="25:27">
      <c r="Y22306">
        <v>620123</v>
      </c>
      <c r="Z22306" s="31">
        <v>44234</v>
      </c>
      <c r="AA22306">
        <v>14</v>
      </c>
    </row>
    <row r="22307" spans="25:27">
      <c r="Y22307">
        <v>620123</v>
      </c>
      <c r="Z22307" s="31">
        <v>44235</v>
      </c>
      <c r="AA22307">
        <v>5</v>
      </c>
    </row>
    <row r="22308" spans="25:27">
      <c r="Y22308">
        <v>620123</v>
      </c>
      <c r="Z22308" s="31">
        <v>44236</v>
      </c>
      <c r="AA22308">
        <v>11</v>
      </c>
    </row>
    <row r="22309" spans="25:27">
      <c r="Y22309">
        <v>620123</v>
      </c>
      <c r="Z22309" s="31">
        <v>44237</v>
      </c>
      <c r="AA22309">
        <v>3</v>
      </c>
    </row>
    <row r="22310" spans="25:27">
      <c r="Y22310">
        <v>620123</v>
      </c>
      <c r="Z22310" s="31">
        <v>44238</v>
      </c>
      <c r="AA22310">
        <v>19</v>
      </c>
    </row>
    <row r="22311" spans="25:27">
      <c r="Y22311">
        <v>620123</v>
      </c>
      <c r="Z22311" s="31">
        <v>44239</v>
      </c>
      <c r="AA22311">
        <v>17</v>
      </c>
    </row>
    <row r="22312" spans="25:27">
      <c r="Y22312">
        <v>620123</v>
      </c>
      <c r="Z22312" s="31">
        <v>44240</v>
      </c>
      <c r="AA22312">
        <v>19</v>
      </c>
    </row>
    <row r="22313" spans="25:27">
      <c r="Y22313">
        <v>620123</v>
      </c>
      <c r="Z22313" s="31">
        <v>44241</v>
      </c>
      <c r="AA22313">
        <v>19</v>
      </c>
    </row>
    <row r="22314" spans="25:27">
      <c r="Y22314">
        <v>620123</v>
      </c>
      <c r="Z22314" s="31">
        <v>44242</v>
      </c>
      <c r="AA22314">
        <v>18</v>
      </c>
    </row>
    <row r="22315" spans="25:27">
      <c r="Y22315">
        <v>620123</v>
      </c>
      <c r="Z22315" s="31">
        <v>44243</v>
      </c>
      <c r="AA22315">
        <v>4</v>
      </c>
    </row>
    <row r="22316" spans="25:27">
      <c r="Y22316">
        <v>620123</v>
      </c>
      <c r="Z22316" s="31">
        <v>44244</v>
      </c>
      <c r="AA22316">
        <v>18</v>
      </c>
    </row>
    <row r="22317" spans="25:27">
      <c r="Y22317">
        <v>620123</v>
      </c>
      <c r="Z22317" s="31">
        <v>44245</v>
      </c>
      <c r="AA22317">
        <v>12</v>
      </c>
    </row>
    <row r="22318" spans="25:27">
      <c r="Y22318">
        <v>620123</v>
      </c>
      <c r="Z22318" s="31">
        <v>44246</v>
      </c>
      <c r="AA22318">
        <v>18</v>
      </c>
    </row>
    <row r="22319" spans="25:27">
      <c r="Y22319">
        <v>620123</v>
      </c>
      <c r="Z22319" s="31">
        <v>44247</v>
      </c>
      <c r="AA22319">
        <v>10</v>
      </c>
    </row>
    <row r="22320" spans="25:27">
      <c r="Y22320">
        <v>620123</v>
      </c>
      <c r="Z22320" s="31">
        <v>44248</v>
      </c>
      <c r="AA22320">
        <v>14</v>
      </c>
    </row>
    <row r="22321" spans="25:27">
      <c r="Y22321">
        <v>620123</v>
      </c>
      <c r="Z22321" s="31">
        <v>44249</v>
      </c>
      <c r="AA22321">
        <v>3</v>
      </c>
    </row>
    <row r="22322" spans="25:27">
      <c r="Y22322">
        <v>620123</v>
      </c>
      <c r="Z22322" s="31">
        <v>44250</v>
      </c>
      <c r="AA22322">
        <v>0</v>
      </c>
    </row>
    <row r="22323" spans="25:27">
      <c r="Y22323">
        <v>620123</v>
      </c>
      <c r="Z22323" s="31">
        <v>44251</v>
      </c>
      <c r="AA22323">
        <v>0</v>
      </c>
    </row>
    <row r="22324" spans="25:27">
      <c r="Y22324">
        <v>620123</v>
      </c>
      <c r="Z22324" s="31">
        <v>44252</v>
      </c>
      <c r="AA22324">
        <v>12</v>
      </c>
    </row>
    <row r="22325" spans="25:27">
      <c r="Y22325">
        <v>620123</v>
      </c>
      <c r="Z22325" s="31">
        <v>44253</v>
      </c>
      <c r="AA22325">
        <v>3</v>
      </c>
    </row>
    <row r="22326" spans="25:27">
      <c r="Y22326">
        <v>620123</v>
      </c>
      <c r="Z22326" s="31">
        <v>44254</v>
      </c>
      <c r="AA22326">
        <v>9</v>
      </c>
    </row>
    <row r="22327" spans="25:27">
      <c r="Y22327">
        <v>620123</v>
      </c>
      <c r="Z22327" s="31">
        <v>44255</v>
      </c>
      <c r="AA22327">
        <v>18</v>
      </c>
    </row>
    <row r="22328" spans="25:27">
      <c r="Y22328">
        <v>620123</v>
      </c>
      <c r="Z22328" s="31">
        <v>44256</v>
      </c>
      <c r="AA22328">
        <v>13</v>
      </c>
    </row>
    <row r="22329" spans="25:27">
      <c r="Y22329">
        <v>620123</v>
      </c>
      <c r="Z22329" s="31">
        <v>44257</v>
      </c>
      <c r="AA22329">
        <v>10</v>
      </c>
    </row>
    <row r="22330" spans="25:27">
      <c r="Y22330">
        <v>620123</v>
      </c>
      <c r="Z22330" s="31">
        <v>44258</v>
      </c>
      <c r="AA22330">
        <v>13</v>
      </c>
    </row>
    <row r="22331" spans="25:27">
      <c r="Y22331">
        <v>620123</v>
      </c>
      <c r="Z22331" s="31">
        <v>44259</v>
      </c>
      <c r="AA22331">
        <v>0</v>
      </c>
    </row>
    <row r="22332" spans="25:27">
      <c r="Y22332">
        <v>620123</v>
      </c>
      <c r="Z22332" s="31">
        <v>44260</v>
      </c>
      <c r="AA22332">
        <v>0</v>
      </c>
    </row>
    <row r="22333" spans="25:27">
      <c r="Y22333">
        <v>620123</v>
      </c>
      <c r="Z22333" s="31">
        <v>44261</v>
      </c>
      <c r="AA22333">
        <v>0</v>
      </c>
    </row>
    <row r="22334" spans="25:27">
      <c r="Y22334">
        <v>620123</v>
      </c>
      <c r="Z22334" s="31">
        <v>44262</v>
      </c>
      <c r="AA22334">
        <v>9</v>
      </c>
    </row>
    <row r="22335" spans="25:27">
      <c r="Y22335">
        <v>620123</v>
      </c>
      <c r="Z22335" s="31">
        <v>44263</v>
      </c>
      <c r="AA22335">
        <v>12</v>
      </c>
    </row>
    <row r="22336" spans="25:27">
      <c r="Y22336">
        <v>620123</v>
      </c>
      <c r="Z22336" s="31">
        <v>44264</v>
      </c>
      <c r="AA22336">
        <v>16</v>
      </c>
    </row>
    <row r="22337" spans="25:27">
      <c r="Y22337">
        <v>620123</v>
      </c>
      <c r="Z22337" s="31">
        <v>44265</v>
      </c>
      <c r="AA22337">
        <v>12</v>
      </c>
    </row>
    <row r="22338" spans="25:27">
      <c r="Y22338">
        <v>620123</v>
      </c>
      <c r="Z22338" s="31">
        <v>44266</v>
      </c>
      <c r="AA22338">
        <v>8</v>
      </c>
    </row>
    <row r="22339" spans="25:27">
      <c r="Y22339">
        <v>620123</v>
      </c>
      <c r="Z22339" s="31">
        <v>44267</v>
      </c>
      <c r="AA22339">
        <v>4</v>
      </c>
    </row>
    <row r="22340" spans="25:27">
      <c r="Y22340">
        <v>620123</v>
      </c>
      <c r="Z22340" s="31">
        <v>44268</v>
      </c>
      <c r="AA22340">
        <v>7</v>
      </c>
    </row>
    <row r="22341" spans="25:27">
      <c r="Y22341">
        <v>620123</v>
      </c>
      <c r="Z22341" s="31">
        <v>44269</v>
      </c>
      <c r="AA22341">
        <v>21</v>
      </c>
    </row>
    <row r="22342" spans="25:27">
      <c r="Y22342">
        <v>620123</v>
      </c>
      <c r="Z22342" s="31">
        <v>44270</v>
      </c>
      <c r="AA22342">
        <v>16</v>
      </c>
    </row>
    <row r="22343" spans="25:27">
      <c r="Y22343">
        <v>620123</v>
      </c>
      <c r="Z22343" s="31">
        <v>44271</v>
      </c>
      <c r="AA22343">
        <v>14</v>
      </c>
    </row>
    <row r="22344" spans="25:27">
      <c r="Y22344">
        <v>620123</v>
      </c>
      <c r="Z22344" s="31">
        <v>44272</v>
      </c>
      <c r="AA22344">
        <v>5</v>
      </c>
    </row>
    <row r="22345" spans="25:27">
      <c r="Y22345">
        <v>620123</v>
      </c>
      <c r="Z22345" s="31">
        <v>44273</v>
      </c>
      <c r="AA22345">
        <v>11</v>
      </c>
    </row>
    <row r="22346" spans="25:27">
      <c r="Y22346">
        <v>620123</v>
      </c>
      <c r="Z22346" s="31">
        <v>44274</v>
      </c>
      <c r="AA22346">
        <v>6</v>
      </c>
    </row>
    <row r="22347" spans="25:27">
      <c r="Y22347">
        <v>620123</v>
      </c>
      <c r="Z22347" s="31">
        <v>44275</v>
      </c>
      <c r="AA22347">
        <v>7</v>
      </c>
    </row>
    <row r="22348" spans="25:27">
      <c r="Y22348">
        <v>620123</v>
      </c>
      <c r="Z22348" s="31">
        <v>44276</v>
      </c>
      <c r="AA22348">
        <v>0</v>
      </c>
    </row>
    <row r="22349" spans="25:27">
      <c r="Y22349">
        <v>620123</v>
      </c>
      <c r="Z22349" s="31">
        <v>44277</v>
      </c>
      <c r="AA22349">
        <v>8</v>
      </c>
    </row>
    <row r="22350" spans="25:27">
      <c r="Y22350">
        <v>620123</v>
      </c>
      <c r="Z22350" s="31">
        <v>44278</v>
      </c>
      <c r="AA22350">
        <v>9</v>
      </c>
    </row>
    <row r="22351" spans="25:27">
      <c r="Y22351">
        <v>620123</v>
      </c>
      <c r="Z22351" s="31">
        <v>44279</v>
      </c>
      <c r="AA22351">
        <v>0</v>
      </c>
    </row>
    <row r="22352" spans="25:27">
      <c r="Y22352">
        <v>620123</v>
      </c>
      <c r="Z22352" s="31">
        <v>44280</v>
      </c>
      <c r="AA22352">
        <v>0</v>
      </c>
    </row>
    <row r="22353" spans="25:27">
      <c r="Y22353">
        <v>620123</v>
      </c>
      <c r="Z22353" s="31">
        <v>44281</v>
      </c>
      <c r="AA22353">
        <v>0</v>
      </c>
    </row>
    <row r="22354" spans="25:27">
      <c r="Y22354">
        <v>620123</v>
      </c>
      <c r="Z22354" s="31">
        <v>44282</v>
      </c>
      <c r="AA22354">
        <v>0</v>
      </c>
    </row>
    <row r="22355" spans="25:27">
      <c r="Y22355">
        <v>620123</v>
      </c>
      <c r="Z22355" s="31">
        <v>44283</v>
      </c>
      <c r="AA22355">
        <v>0</v>
      </c>
    </row>
    <row r="22356" spans="25:27">
      <c r="Y22356">
        <v>620123</v>
      </c>
      <c r="Z22356" s="31">
        <v>44284</v>
      </c>
      <c r="AA22356">
        <v>0</v>
      </c>
    </row>
    <row r="22357" spans="25:27">
      <c r="Y22357">
        <v>620123</v>
      </c>
      <c r="Z22357" s="31">
        <v>44285</v>
      </c>
      <c r="AA22357">
        <v>0</v>
      </c>
    </row>
    <row r="22358" spans="25:27">
      <c r="Y22358">
        <v>620123</v>
      </c>
      <c r="Z22358" s="31">
        <v>44286</v>
      </c>
      <c r="AA22358">
        <v>0</v>
      </c>
    </row>
    <row r="22359" spans="25:27">
      <c r="Y22359">
        <v>620123</v>
      </c>
      <c r="Z22359" s="31">
        <v>44287</v>
      </c>
      <c r="AA22359">
        <v>0</v>
      </c>
    </row>
    <row r="22360" spans="25:27">
      <c r="Y22360">
        <v>620123</v>
      </c>
      <c r="Z22360" s="31">
        <v>44288</v>
      </c>
      <c r="AA22360">
        <v>0</v>
      </c>
    </row>
    <row r="22361" spans="25:27">
      <c r="Y22361">
        <v>620123</v>
      </c>
      <c r="Z22361" s="31">
        <v>44289</v>
      </c>
      <c r="AA22361">
        <v>0</v>
      </c>
    </row>
    <row r="22362" spans="25:27">
      <c r="Y22362">
        <v>620123</v>
      </c>
      <c r="Z22362" s="31">
        <v>44290</v>
      </c>
      <c r="AA22362">
        <v>0</v>
      </c>
    </row>
    <row r="22363" spans="25:27">
      <c r="Y22363">
        <v>620123</v>
      </c>
      <c r="Z22363" s="31">
        <v>44291</v>
      </c>
      <c r="AA22363">
        <v>0</v>
      </c>
    </row>
    <row r="22364" spans="25:27">
      <c r="Y22364">
        <v>620123</v>
      </c>
      <c r="Z22364" s="31">
        <v>44292</v>
      </c>
      <c r="AA22364">
        <v>0</v>
      </c>
    </row>
    <row r="22365" spans="25:27">
      <c r="Y22365">
        <v>620123</v>
      </c>
      <c r="Z22365" s="31">
        <v>44293</v>
      </c>
      <c r="AA22365">
        <v>0</v>
      </c>
    </row>
    <row r="22366" spans="25:27">
      <c r="Y22366">
        <v>620123</v>
      </c>
      <c r="Z22366" s="31">
        <v>44294</v>
      </c>
      <c r="AA22366">
        <v>0</v>
      </c>
    </row>
    <row r="22367" spans="25:27">
      <c r="Y22367">
        <v>620123</v>
      </c>
      <c r="Z22367" s="31">
        <v>44295</v>
      </c>
      <c r="AA22367">
        <v>0</v>
      </c>
    </row>
    <row r="22368" spans="25:27">
      <c r="Y22368">
        <v>620123</v>
      </c>
      <c r="Z22368" s="31">
        <v>44296</v>
      </c>
      <c r="AA22368">
        <v>0</v>
      </c>
    </row>
    <row r="22369" spans="25:27">
      <c r="Y22369">
        <v>620123</v>
      </c>
      <c r="Z22369" s="31">
        <v>44297</v>
      </c>
      <c r="AA22369">
        <v>0</v>
      </c>
    </row>
    <row r="22370" spans="25:27">
      <c r="Y22370">
        <v>620123</v>
      </c>
      <c r="Z22370" s="31">
        <v>44298</v>
      </c>
      <c r="AA22370">
        <v>0</v>
      </c>
    </row>
    <row r="22371" spans="25:27">
      <c r="Y22371">
        <v>620123</v>
      </c>
      <c r="Z22371" s="31">
        <v>44299</v>
      </c>
      <c r="AA22371">
        <v>0</v>
      </c>
    </row>
    <row r="22372" spans="25:27">
      <c r="Y22372">
        <v>620123</v>
      </c>
      <c r="Z22372" s="31">
        <v>44300</v>
      </c>
      <c r="AA22372">
        <v>0</v>
      </c>
    </row>
    <row r="22373" spans="25:27">
      <c r="Y22373">
        <v>620123</v>
      </c>
      <c r="Z22373" s="31">
        <v>44301</v>
      </c>
      <c r="AA22373">
        <v>0</v>
      </c>
    </row>
    <row r="22374" spans="25:27">
      <c r="Y22374">
        <v>620123</v>
      </c>
      <c r="Z22374" s="31">
        <v>44302</v>
      </c>
      <c r="AA22374">
        <v>0</v>
      </c>
    </row>
    <row r="22375" spans="25:27">
      <c r="Y22375">
        <v>620123</v>
      </c>
      <c r="Z22375" s="31">
        <v>44303</v>
      </c>
      <c r="AA22375">
        <v>0</v>
      </c>
    </row>
    <row r="22376" spans="25:27">
      <c r="Y22376">
        <v>620123</v>
      </c>
      <c r="Z22376" s="31">
        <v>44304</v>
      </c>
      <c r="AA22376">
        <v>0</v>
      </c>
    </row>
    <row r="22377" spans="25:27">
      <c r="Y22377">
        <v>620123</v>
      </c>
      <c r="Z22377" s="31">
        <v>44305</v>
      </c>
      <c r="AA22377">
        <v>0</v>
      </c>
    </row>
    <row r="22378" spans="25:27">
      <c r="Y22378">
        <v>620123</v>
      </c>
      <c r="Z22378" s="31">
        <v>44306</v>
      </c>
      <c r="AA22378">
        <v>0</v>
      </c>
    </row>
    <row r="22379" spans="25:27">
      <c r="Y22379">
        <v>620123</v>
      </c>
      <c r="Z22379" s="31">
        <v>44307</v>
      </c>
      <c r="AA22379">
        <v>0</v>
      </c>
    </row>
    <row r="22380" spans="25:27">
      <c r="Y22380">
        <v>620123</v>
      </c>
      <c r="Z22380" s="31">
        <v>44308</v>
      </c>
      <c r="AA22380">
        <v>0</v>
      </c>
    </row>
    <row r="22381" spans="25:27">
      <c r="Y22381">
        <v>620123</v>
      </c>
      <c r="Z22381" s="31">
        <v>44309</v>
      </c>
      <c r="AA22381">
        <v>0</v>
      </c>
    </row>
    <row r="22382" spans="25:27">
      <c r="Y22382">
        <v>620123</v>
      </c>
      <c r="Z22382" s="31">
        <v>44310</v>
      </c>
      <c r="AA22382">
        <v>0</v>
      </c>
    </row>
    <row r="22383" spans="25:27">
      <c r="Y22383">
        <v>620123</v>
      </c>
      <c r="Z22383" s="31">
        <v>44311</v>
      </c>
      <c r="AA22383">
        <v>0</v>
      </c>
    </row>
    <row r="22384" spans="25:27">
      <c r="Y22384">
        <v>620123</v>
      </c>
      <c r="Z22384" s="31">
        <v>44312</v>
      </c>
      <c r="AA22384">
        <v>0</v>
      </c>
    </row>
    <row r="22385" spans="25:27">
      <c r="Y22385">
        <v>620123</v>
      </c>
      <c r="Z22385" s="31">
        <v>44313</v>
      </c>
      <c r="AA22385">
        <v>0</v>
      </c>
    </row>
    <row r="22386" spans="25:27">
      <c r="Y22386">
        <v>620123</v>
      </c>
      <c r="Z22386" s="31">
        <v>44314</v>
      </c>
      <c r="AA22386">
        <v>0</v>
      </c>
    </row>
    <row r="22387" spans="25:27">
      <c r="Y22387">
        <v>620123</v>
      </c>
      <c r="Z22387" s="31">
        <v>44315</v>
      </c>
      <c r="AA22387">
        <v>0</v>
      </c>
    </row>
    <row r="22388" spans="25:27">
      <c r="Y22388">
        <v>620123</v>
      </c>
      <c r="Z22388" s="31">
        <v>44316</v>
      </c>
      <c r="AA22388">
        <v>0</v>
      </c>
    </row>
    <row r="22389" spans="25:27">
      <c r="Y22389">
        <v>620123</v>
      </c>
      <c r="Z22389" s="31">
        <v>44317</v>
      </c>
      <c r="AA22389">
        <v>0</v>
      </c>
    </row>
    <row r="22390" spans="25:27">
      <c r="Y22390">
        <v>620123</v>
      </c>
      <c r="Z22390" s="31">
        <v>44318</v>
      </c>
      <c r="AA22390">
        <v>0</v>
      </c>
    </row>
    <row r="22391" spans="25:27">
      <c r="Y22391">
        <v>620123</v>
      </c>
      <c r="Z22391" s="31">
        <v>44319</v>
      </c>
      <c r="AA22391">
        <v>0</v>
      </c>
    </row>
    <row r="22392" spans="25:27">
      <c r="Y22392">
        <v>620123</v>
      </c>
      <c r="Z22392" s="31">
        <v>44320</v>
      </c>
      <c r="AA22392">
        <v>0</v>
      </c>
    </row>
    <row r="22393" spans="25:27">
      <c r="Y22393">
        <v>620123</v>
      </c>
      <c r="Z22393" s="31">
        <v>44321</v>
      </c>
      <c r="AA22393">
        <v>0</v>
      </c>
    </row>
    <row r="22394" spans="25:27">
      <c r="Y22394">
        <v>620123</v>
      </c>
      <c r="Z22394" s="31">
        <v>44322</v>
      </c>
      <c r="AA22394">
        <v>0</v>
      </c>
    </row>
    <row r="22395" spans="25:27">
      <c r="Y22395">
        <v>620123</v>
      </c>
      <c r="Z22395" s="31">
        <v>44323</v>
      </c>
      <c r="AA22395">
        <v>0</v>
      </c>
    </row>
    <row r="22396" spans="25:27">
      <c r="Y22396">
        <v>620123</v>
      </c>
      <c r="Z22396" s="31">
        <v>44324</v>
      </c>
      <c r="AA22396">
        <v>0</v>
      </c>
    </row>
    <row r="22397" spans="25:27">
      <c r="Y22397">
        <v>620123</v>
      </c>
      <c r="Z22397" s="31">
        <v>44325</v>
      </c>
      <c r="AA22397">
        <v>0</v>
      </c>
    </row>
    <row r="22398" spans="25:27">
      <c r="Y22398">
        <v>620123</v>
      </c>
      <c r="Z22398" s="31">
        <v>44326</v>
      </c>
      <c r="AA22398">
        <v>0</v>
      </c>
    </row>
    <row r="22399" spans="25:27">
      <c r="Y22399">
        <v>620123</v>
      </c>
      <c r="Z22399" s="31">
        <v>44327</v>
      </c>
      <c r="AA22399">
        <v>0</v>
      </c>
    </row>
    <row r="22400" spans="25:27">
      <c r="Y22400">
        <v>620123</v>
      </c>
      <c r="Z22400" s="31">
        <v>44328</v>
      </c>
      <c r="AA22400">
        <v>0</v>
      </c>
    </row>
    <row r="22401" spans="25:27">
      <c r="Y22401">
        <v>620123</v>
      </c>
      <c r="Z22401" s="31">
        <v>44329</v>
      </c>
      <c r="AA22401">
        <v>0</v>
      </c>
    </row>
    <row r="22402" spans="25:27">
      <c r="Y22402">
        <v>620123</v>
      </c>
      <c r="Z22402" s="31">
        <v>44330</v>
      </c>
      <c r="AA22402">
        <v>0</v>
      </c>
    </row>
    <row r="22403" spans="25:27">
      <c r="Y22403">
        <v>620123</v>
      </c>
      <c r="Z22403" s="31">
        <v>44331</v>
      </c>
      <c r="AA22403">
        <v>0</v>
      </c>
    </row>
    <row r="22404" spans="25:27">
      <c r="Y22404">
        <v>620123</v>
      </c>
      <c r="Z22404" s="31">
        <v>44332</v>
      </c>
      <c r="AA22404">
        <v>0</v>
      </c>
    </row>
    <row r="22405" spans="25:27">
      <c r="Y22405">
        <v>620123</v>
      </c>
      <c r="Z22405" s="31">
        <v>44333</v>
      </c>
      <c r="AA22405">
        <v>0</v>
      </c>
    </row>
    <row r="22406" spans="25:27">
      <c r="Y22406">
        <v>620123</v>
      </c>
      <c r="Z22406" s="31">
        <v>44334</v>
      </c>
      <c r="AA22406">
        <v>0</v>
      </c>
    </row>
    <row r="22407" spans="25:27">
      <c r="Y22407">
        <v>620123</v>
      </c>
      <c r="Z22407" s="31">
        <v>44335</v>
      </c>
      <c r="AA22407">
        <v>0</v>
      </c>
    </row>
    <row r="22408" spans="25:27">
      <c r="Y22408">
        <v>620123</v>
      </c>
      <c r="Z22408" s="31">
        <v>44336</v>
      </c>
      <c r="AA22408">
        <v>0</v>
      </c>
    </row>
    <row r="22409" spans="25:27">
      <c r="Y22409">
        <v>620123</v>
      </c>
      <c r="Z22409" s="31">
        <v>44337</v>
      </c>
      <c r="AA22409">
        <v>0</v>
      </c>
    </row>
    <row r="22410" spans="25:27">
      <c r="Y22410">
        <v>620123</v>
      </c>
      <c r="Z22410" s="31">
        <v>44338</v>
      </c>
      <c r="AA22410">
        <v>0</v>
      </c>
    </row>
    <row r="22411" spans="25:27">
      <c r="Y22411">
        <v>620123</v>
      </c>
      <c r="Z22411" s="31">
        <v>44339</v>
      </c>
      <c r="AA22411">
        <v>0</v>
      </c>
    </row>
    <row r="22412" spans="25:27">
      <c r="Y22412">
        <v>620123</v>
      </c>
      <c r="Z22412" s="31">
        <v>44340</v>
      </c>
      <c r="AA22412">
        <v>0</v>
      </c>
    </row>
    <row r="22413" spans="25:27">
      <c r="Y22413">
        <v>620123</v>
      </c>
      <c r="Z22413" s="31">
        <v>44341</v>
      </c>
      <c r="AA22413">
        <v>0</v>
      </c>
    </row>
    <row r="22414" spans="25:27">
      <c r="Y22414">
        <v>620123</v>
      </c>
      <c r="Z22414" s="31">
        <v>44342</v>
      </c>
      <c r="AA22414">
        <v>0</v>
      </c>
    </row>
    <row r="22415" spans="25:27">
      <c r="Y22415">
        <v>620123</v>
      </c>
      <c r="Z22415" s="31">
        <v>44343</v>
      </c>
      <c r="AA22415">
        <v>0</v>
      </c>
    </row>
    <row r="22416" spans="25:27">
      <c r="Y22416">
        <v>620123</v>
      </c>
      <c r="Z22416" s="31">
        <v>44344</v>
      </c>
      <c r="AA22416">
        <v>0</v>
      </c>
    </row>
    <row r="22417" spans="25:27">
      <c r="Y22417">
        <v>620123</v>
      </c>
      <c r="Z22417" s="31">
        <v>44345</v>
      </c>
      <c r="AA22417">
        <v>0</v>
      </c>
    </row>
    <row r="22418" spans="25:27">
      <c r="Y22418">
        <v>620123</v>
      </c>
      <c r="Z22418" s="31">
        <v>44346</v>
      </c>
      <c r="AA22418">
        <v>0</v>
      </c>
    </row>
    <row r="22419" spans="25:27">
      <c r="Y22419">
        <v>620123</v>
      </c>
      <c r="Z22419" s="31">
        <v>44347</v>
      </c>
      <c r="AA22419">
        <v>0</v>
      </c>
    </row>
    <row r="22420" spans="25:27">
      <c r="Y22420">
        <v>620123</v>
      </c>
      <c r="Z22420" s="31">
        <v>44348</v>
      </c>
      <c r="AA22420">
        <v>0</v>
      </c>
    </row>
    <row r="22421" spans="25:27">
      <c r="Y22421">
        <v>620123</v>
      </c>
      <c r="Z22421" s="31">
        <v>44349</v>
      </c>
      <c r="AA22421">
        <v>0</v>
      </c>
    </row>
    <row r="22422" spans="25:27">
      <c r="Y22422">
        <v>620123</v>
      </c>
      <c r="Z22422" s="31">
        <v>44350</v>
      </c>
      <c r="AA22422">
        <v>0</v>
      </c>
    </row>
    <row r="22423" spans="25:27">
      <c r="Y22423">
        <v>620123</v>
      </c>
      <c r="Z22423" s="31">
        <v>44351</v>
      </c>
      <c r="AA22423">
        <v>0</v>
      </c>
    </row>
    <row r="22424" spans="25:27">
      <c r="Y22424">
        <v>620123</v>
      </c>
      <c r="Z22424" s="31">
        <v>44352</v>
      </c>
      <c r="AA22424">
        <v>0</v>
      </c>
    </row>
    <row r="22425" spans="25:27">
      <c r="Y22425">
        <v>620123</v>
      </c>
      <c r="Z22425" s="31">
        <v>44353</v>
      </c>
      <c r="AA22425">
        <v>0</v>
      </c>
    </row>
    <row r="22426" spans="25:27">
      <c r="Y22426">
        <v>620123</v>
      </c>
      <c r="Z22426" s="31">
        <v>44354</v>
      </c>
      <c r="AA22426">
        <v>0</v>
      </c>
    </row>
    <row r="22427" spans="25:27">
      <c r="Y22427">
        <v>620123</v>
      </c>
      <c r="Z22427" s="31">
        <v>44355</v>
      </c>
      <c r="AA22427">
        <v>0</v>
      </c>
    </row>
    <row r="22428" spans="25:27">
      <c r="Y22428">
        <v>620123</v>
      </c>
      <c r="Z22428" s="31">
        <v>44356</v>
      </c>
      <c r="AA22428">
        <v>0</v>
      </c>
    </row>
    <row r="22429" spans="25:27">
      <c r="Y22429">
        <v>620123</v>
      </c>
      <c r="Z22429" s="31">
        <v>44357</v>
      </c>
      <c r="AA22429">
        <v>0</v>
      </c>
    </row>
    <row r="22430" spans="25:27">
      <c r="Y22430">
        <v>620123</v>
      </c>
      <c r="Z22430" s="31">
        <v>44358</v>
      </c>
      <c r="AA22430">
        <v>0</v>
      </c>
    </row>
    <row r="22431" spans="25:27">
      <c r="Y22431">
        <v>620123</v>
      </c>
      <c r="Z22431" s="31">
        <v>44359</v>
      </c>
      <c r="AA22431">
        <v>0</v>
      </c>
    </row>
    <row r="22432" spans="25:27">
      <c r="Y22432">
        <v>620123</v>
      </c>
      <c r="Z22432" s="31">
        <v>44360</v>
      </c>
      <c r="AA22432">
        <v>0</v>
      </c>
    </row>
    <row r="22433" spans="25:27">
      <c r="Y22433">
        <v>620123</v>
      </c>
      <c r="Z22433" s="31">
        <v>44361</v>
      </c>
      <c r="AA22433">
        <v>0</v>
      </c>
    </row>
    <row r="22434" spans="25:27">
      <c r="Y22434">
        <v>620123</v>
      </c>
      <c r="Z22434" s="31">
        <v>44362</v>
      </c>
      <c r="AA22434">
        <v>0</v>
      </c>
    </row>
    <row r="22435" spans="25:27">
      <c r="Y22435">
        <v>620123</v>
      </c>
      <c r="Z22435" s="31">
        <v>44363</v>
      </c>
      <c r="AA22435">
        <v>0</v>
      </c>
    </row>
    <row r="22436" spans="25:27">
      <c r="Y22436">
        <v>620123</v>
      </c>
      <c r="Z22436" s="31">
        <v>44364</v>
      </c>
      <c r="AA22436">
        <v>0</v>
      </c>
    </row>
    <row r="22437" spans="25:27">
      <c r="Y22437">
        <v>620123</v>
      </c>
      <c r="Z22437" s="31">
        <v>44365</v>
      </c>
      <c r="AA22437">
        <v>0</v>
      </c>
    </row>
    <row r="22438" spans="25:27">
      <c r="Y22438">
        <v>620123</v>
      </c>
      <c r="Z22438" s="31">
        <v>44366</v>
      </c>
      <c r="AA22438">
        <v>0</v>
      </c>
    </row>
    <row r="22439" spans="25:27">
      <c r="Y22439">
        <v>620123</v>
      </c>
      <c r="Z22439" s="31">
        <v>44367</v>
      </c>
      <c r="AA22439">
        <v>0</v>
      </c>
    </row>
    <row r="22440" spans="25:27">
      <c r="Y22440">
        <v>620123</v>
      </c>
      <c r="Z22440" s="31">
        <v>44368</v>
      </c>
      <c r="AA22440">
        <v>0</v>
      </c>
    </row>
    <row r="22441" spans="25:27">
      <c r="Y22441">
        <v>620123</v>
      </c>
      <c r="Z22441" s="31">
        <v>44369</v>
      </c>
      <c r="AA22441">
        <v>0</v>
      </c>
    </row>
    <row r="22442" spans="25:27">
      <c r="Y22442">
        <v>620123</v>
      </c>
      <c r="Z22442" s="31">
        <v>44370</v>
      </c>
      <c r="AA22442">
        <v>0</v>
      </c>
    </row>
    <row r="22443" spans="25:27">
      <c r="Y22443">
        <v>620123</v>
      </c>
      <c r="Z22443" s="31">
        <v>44371</v>
      </c>
      <c r="AA22443">
        <v>0</v>
      </c>
    </row>
    <row r="22444" spans="25:27">
      <c r="Y22444">
        <v>620123</v>
      </c>
      <c r="Z22444" s="31">
        <v>44372</v>
      </c>
      <c r="AA22444">
        <v>0</v>
      </c>
    </row>
    <row r="22445" spans="25:27">
      <c r="Y22445">
        <v>620123</v>
      </c>
      <c r="Z22445" s="31">
        <v>44373</v>
      </c>
      <c r="AA22445">
        <v>0</v>
      </c>
    </row>
    <row r="22446" spans="25:27">
      <c r="Y22446">
        <v>620123</v>
      </c>
      <c r="Z22446" s="31">
        <v>44374</v>
      </c>
      <c r="AA22446">
        <v>0</v>
      </c>
    </row>
    <row r="22447" spans="25:27">
      <c r="Y22447">
        <v>620123</v>
      </c>
      <c r="Z22447" s="31">
        <v>44375</v>
      </c>
      <c r="AA22447">
        <v>0</v>
      </c>
    </row>
    <row r="22448" spans="25:27">
      <c r="Y22448">
        <v>620123</v>
      </c>
      <c r="Z22448" s="31">
        <v>44376</v>
      </c>
      <c r="AA22448">
        <v>0</v>
      </c>
    </row>
    <row r="22449" spans="25:27">
      <c r="Y22449">
        <v>620123</v>
      </c>
      <c r="Z22449" s="31">
        <v>44377</v>
      </c>
      <c r="AA22449">
        <v>0</v>
      </c>
    </row>
    <row r="22450" spans="25:27">
      <c r="Y22450">
        <v>620123</v>
      </c>
      <c r="Z22450" s="31">
        <v>44378</v>
      </c>
      <c r="AA22450">
        <v>0</v>
      </c>
    </row>
    <row r="22451" spans="25:27">
      <c r="Y22451">
        <v>620123</v>
      </c>
      <c r="Z22451" s="31">
        <v>44379</v>
      </c>
      <c r="AA22451">
        <v>0</v>
      </c>
    </row>
    <row r="22452" spans="25:27">
      <c r="Y22452">
        <v>620123</v>
      </c>
      <c r="Z22452" s="31">
        <v>44380</v>
      </c>
      <c r="AA22452">
        <v>0</v>
      </c>
    </row>
    <row r="22453" spans="25:27">
      <c r="Y22453">
        <v>620123</v>
      </c>
      <c r="Z22453" s="31">
        <v>44381</v>
      </c>
      <c r="AA22453">
        <v>0</v>
      </c>
    </row>
    <row r="22454" spans="25:27">
      <c r="Y22454">
        <v>620123</v>
      </c>
      <c r="Z22454" s="31">
        <v>44382</v>
      </c>
      <c r="AA22454">
        <v>0</v>
      </c>
    </row>
    <row r="22455" spans="25:27">
      <c r="Y22455">
        <v>620123</v>
      </c>
      <c r="Z22455" s="31">
        <v>44383</v>
      </c>
      <c r="AA22455">
        <v>0</v>
      </c>
    </row>
    <row r="22456" spans="25:27">
      <c r="Y22456">
        <v>620123</v>
      </c>
      <c r="Z22456" s="31">
        <v>44384</v>
      </c>
      <c r="AA22456">
        <v>0</v>
      </c>
    </row>
    <row r="22457" spans="25:27">
      <c r="Y22457">
        <v>620123</v>
      </c>
      <c r="Z22457" s="31">
        <v>44385</v>
      </c>
      <c r="AA22457">
        <v>1</v>
      </c>
    </row>
    <row r="22458" spans="25:27">
      <c r="Y22458">
        <v>620123</v>
      </c>
      <c r="Z22458" s="31">
        <v>44386</v>
      </c>
      <c r="AA22458">
        <v>1</v>
      </c>
    </row>
    <row r="22459" spans="25:27">
      <c r="Y22459">
        <v>620123</v>
      </c>
      <c r="Z22459" s="31">
        <v>44387</v>
      </c>
      <c r="AA22459">
        <v>1</v>
      </c>
    </row>
    <row r="22460" spans="25:27">
      <c r="Y22460">
        <v>620123</v>
      </c>
      <c r="Z22460" s="31">
        <v>44388</v>
      </c>
      <c r="AA22460">
        <v>1</v>
      </c>
    </row>
    <row r="22461" spans="25:27">
      <c r="Y22461">
        <v>620123</v>
      </c>
      <c r="Z22461" s="31">
        <v>44389</v>
      </c>
      <c r="AA22461">
        <v>1</v>
      </c>
    </row>
    <row r="22462" spans="25:27">
      <c r="Y22462">
        <v>620123</v>
      </c>
      <c r="Z22462" s="31">
        <v>44390</v>
      </c>
      <c r="AA22462">
        <v>1</v>
      </c>
    </row>
    <row r="22463" spans="25:27">
      <c r="Y22463">
        <v>620123</v>
      </c>
      <c r="Z22463" s="31">
        <v>44391</v>
      </c>
      <c r="AA22463">
        <v>1</v>
      </c>
    </row>
    <row r="22464" spans="25:27">
      <c r="Y22464">
        <v>620123</v>
      </c>
      <c r="Z22464" s="31">
        <v>44392</v>
      </c>
      <c r="AA22464">
        <v>1</v>
      </c>
    </row>
    <row r="22465" spans="25:27">
      <c r="Y22465">
        <v>620123</v>
      </c>
      <c r="Z22465" s="31">
        <v>44393</v>
      </c>
      <c r="AA22465">
        <v>1</v>
      </c>
    </row>
    <row r="22466" spans="25:27">
      <c r="Y22466">
        <v>620123</v>
      </c>
      <c r="Z22466" s="31">
        <v>44394</v>
      </c>
      <c r="AA22466">
        <v>1</v>
      </c>
    </row>
    <row r="22467" spans="25:27">
      <c r="Y22467">
        <v>620123</v>
      </c>
      <c r="Z22467" s="31">
        <v>44395</v>
      </c>
      <c r="AA22467">
        <v>1</v>
      </c>
    </row>
    <row r="22468" spans="25:27">
      <c r="Y22468">
        <v>620123</v>
      </c>
      <c r="Z22468" s="31">
        <v>44396</v>
      </c>
      <c r="AA22468">
        <v>1</v>
      </c>
    </row>
    <row r="22469" spans="25:27">
      <c r="Y22469">
        <v>620123</v>
      </c>
      <c r="Z22469" s="31">
        <v>44397</v>
      </c>
      <c r="AA22469">
        <v>1</v>
      </c>
    </row>
    <row r="22470" spans="25:27">
      <c r="Y22470">
        <v>620123</v>
      </c>
      <c r="Z22470" s="31">
        <v>44398</v>
      </c>
      <c r="AA22470">
        <v>1</v>
      </c>
    </row>
    <row r="22471" spans="25:27">
      <c r="Y22471">
        <v>620123</v>
      </c>
      <c r="Z22471" s="31">
        <v>44399</v>
      </c>
      <c r="AA22471">
        <v>1</v>
      </c>
    </row>
    <row r="22472" spans="25:27">
      <c r="Y22472">
        <v>620123</v>
      </c>
      <c r="Z22472" s="31">
        <v>44400</v>
      </c>
      <c r="AA22472">
        <v>1</v>
      </c>
    </row>
    <row r="22473" spans="25:27">
      <c r="Y22473">
        <v>620123</v>
      </c>
      <c r="Z22473" s="31">
        <v>44401</v>
      </c>
      <c r="AA22473">
        <v>1</v>
      </c>
    </row>
    <row r="22474" spans="25:27">
      <c r="Y22474">
        <v>620123</v>
      </c>
      <c r="Z22474" s="31">
        <v>44402</v>
      </c>
      <c r="AA22474">
        <v>1</v>
      </c>
    </row>
    <row r="22475" spans="25:27">
      <c r="Y22475">
        <v>620123</v>
      </c>
      <c r="Z22475" s="31">
        <v>44403</v>
      </c>
      <c r="AA22475">
        <v>1</v>
      </c>
    </row>
    <row r="22476" spans="25:27">
      <c r="Y22476">
        <v>620123</v>
      </c>
      <c r="Z22476" s="31">
        <v>44404</v>
      </c>
      <c r="AA22476">
        <v>1</v>
      </c>
    </row>
    <row r="22477" spans="25:27">
      <c r="Y22477">
        <v>620123</v>
      </c>
      <c r="Z22477" s="31">
        <v>44405</v>
      </c>
      <c r="AA22477">
        <v>0</v>
      </c>
    </row>
    <row r="22478" spans="25:27">
      <c r="Y22478">
        <v>620123</v>
      </c>
      <c r="Z22478" s="31">
        <v>44406</v>
      </c>
      <c r="AA22478">
        <v>0</v>
      </c>
    </row>
    <row r="22479" spans="25:27">
      <c r="Y22479">
        <v>620123</v>
      </c>
      <c r="Z22479" s="31">
        <v>44407</v>
      </c>
      <c r="AA22479">
        <v>0</v>
      </c>
    </row>
    <row r="22480" spans="25:27">
      <c r="Y22480">
        <v>620123</v>
      </c>
      <c r="Z22480" s="31">
        <v>44408</v>
      </c>
      <c r="AA22480">
        <v>0</v>
      </c>
    </row>
    <row r="22481" spans="25:27">
      <c r="Y22481">
        <v>620123</v>
      </c>
      <c r="Z22481" s="31">
        <v>44409</v>
      </c>
      <c r="AA22481">
        <v>0</v>
      </c>
    </row>
    <row r="22482" spans="25:27">
      <c r="Y22482">
        <v>620123</v>
      </c>
      <c r="Z22482" s="31">
        <v>44410</v>
      </c>
      <c r="AA22482">
        <v>0</v>
      </c>
    </row>
    <row r="22483" spans="25:27">
      <c r="Y22483">
        <v>620123</v>
      </c>
      <c r="Z22483" s="31">
        <v>44411</v>
      </c>
      <c r="AA22483">
        <v>0</v>
      </c>
    </row>
    <row r="22484" spans="25:27">
      <c r="Y22484">
        <v>620123</v>
      </c>
      <c r="Z22484" s="31">
        <v>44412</v>
      </c>
      <c r="AA22484">
        <v>0</v>
      </c>
    </row>
    <row r="22485" spans="25:27">
      <c r="Y22485">
        <v>620123</v>
      </c>
      <c r="Z22485" s="31">
        <v>44413</v>
      </c>
      <c r="AA22485">
        <v>0</v>
      </c>
    </row>
    <row r="22486" spans="25:27">
      <c r="Y22486">
        <v>620123</v>
      </c>
      <c r="Z22486" s="31">
        <v>44414</v>
      </c>
      <c r="AA22486">
        <v>0</v>
      </c>
    </row>
    <row r="22487" spans="25:27">
      <c r="Y22487">
        <v>620123</v>
      </c>
      <c r="Z22487" s="31">
        <v>44415</v>
      </c>
      <c r="AA22487">
        <v>0</v>
      </c>
    </row>
    <row r="22488" spans="25:27">
      <c r="Y22488">
        <v>620123</v>
      </c>
      <c r="Z22488" s="31">
        <v>44416</v>
      </c>
      <c r="AA22488">
        <v>0</v>
      </c>
    </row>
    <row r="22489" spans="25:27">
      <c r="Y22489">
        <v>620123</v>
      </c>
      <c r="Z22489" s="31">
        <v>44417</v>
      </c>
      <c r="AA22489">
        <v>0</v>
      </c>
    </row>
    <row r="22490" spans="25:27">
      <c r="Y22490">
        <v>620123</v>
      </c>
      <c r="Z22490" s="31">
        <v>44418</v>
      </c>
      <c r="AA22490">
        <v>0</v>
      </c>
    </row>
    <row r="22491" spans="25:27">
      <c r="Y22491">
        <v>620123</v>
      </c>
      <c r="Z22491" s="31">
        <v>44419</v>
      </c>
      <c r="AA22491">
        <v>0</v>
      </c>
    </row>
    <row r="22492" spans="25:27">
      <c r="Y22492">
        <v>620123</v>
      </c>
      <c r="Z22492" s="31">
        <v>44420</v>
      </c>
      <c r="AA22492">
        <v>0</v>
      </c>
    </row>
    <row r="22493" spans="25:27">
      <c r="Y22493">
        <v>620123</v>
      </c>
      <c r="Z22493" s="31">
        <v>44421</v>
      </c>
      <c r="AA22493">
        <v>0</v>
      </c>
    </row>
    <row r="22494" spans="25:27">
      <c r="Y22494">
        <v>620123</v>
      </c>
      <c r="Z22494" s="31">
        <v>44422</v>
      </c>
      <c r="AA22494">
        <v>0</v>
      </c>
    </row>
    <row r="22495" spans="25:27">
      <c r="Y22495">
        <v>620123</v>
      </c>
      <c r="Z22495" s="31">
        <v>44423</v>
      </c>
      <c r="AA22495">
        <v>0</v>
      </c>
    </row>
    <row r="22496" spans="25:27">
      <c r="Y22496">
        <v>620123</v>
      </c>
      <c r="Z22496" s="31">
        <v>44424</v>
      </c>
      <c r="AA22496">
        <v>0</v>
      </c>
    </row>
    <row r="22497" spans="25:27">
      <c r="Y22497">
        <v>620123</v>
      </c>
      <c r="Z22497" s="31">
        <v>44425</v>
      </c>
      <c r="AA22497">
        <v>0</v>
      </c>
    </row>
    <row r="22498" spans="25:27">
      <c r="Y22498">
        <v>620123</v>
      </c>
      <c r="Z22498" s="31">
        <v>44426</v>
      </c>
      <c r="AA22498">
        <v>0</v>
      </c>
    </row>
    <row r="22499" spans="25:27">
      <c r="Y22499">
        <v>620123</v>
      </c>
      <c r="Z22499" s="31">
        <v>44427</v>
      </c>
      <c r="AA22499">
        <v>0</v>
      </c>
    </row>
    <row r="22500" spans="25:27">
      <c r="Y22500">
        <v>620123</v>
      </c>
      <c r="Z22500" s="31">
        <v>44428</v>
      </c>
      <c r="AA22500">
        <v>0</v>
      </c>
    </row>
    <row r="22501" spans="25:27">
      <c r="Y22501">
        <v>620123</v>
      </c>
      <c r="Z22501" s="31">
        <v>44429</v>
      </c>
      <c r="AA22501">
        <v>0</v>
      </c>
    </row>
    <row r="22502" spans="25:27">
      <c r="Y22502">
        <v>620123</v>
      </c>
      <c r="Z22502" s="31">
        <v>44430</v>
      </c>
      <c r="AA22502">
        <v>0</v>
      </c>
    </row>
    <row r="22503" spans="25:27">
      <c r="Y22503">
        <v>620123</v>
      </c>
      <c r="Z22503" s="31">
        <v>44431</v>
      </c>
      <c r="AA22503">
        <v>0</v>
      </c>
    </row>
    <row r="22504" spans="25:27">
      <c r="Y22504">
        <v>620123</v>
      </c>
      <c r="Z22504" s="31">
        <v>44432</v>
      </c>
      <c r="AA22504">
        <v>0</v>
      </c>
    </row>
    <row r="22505" spans="25:27">
      <c r="Y22505">
        <v>620123</v>
      </c>
      <c r="Z22505" s="31">
        <v>44433</v>
      </c>
      <c r="AA22505">
        <v>0</v>
      </c>
    </row>
    <row r="22506" spans="25:27">
      <c r="Y22506">
        <v>620123</v>
      </c>
      <c r="Z22506" s="31">
        <v>44434</v>
      </c>
      <c r="AA22506">
        <v>0</v>
      </c>
    </row>
    <row r="22507" spans="25:27">
      <c r="Y22507">
        <v>620123</v>
      </c>
      <c r="Z22507" s="31">
        <v>44435</v>
      </c>
      <c r="AA22507">
        <v>0</v>
      </c>
    </row>
    <row r="22508" spans="25:27">
      <c r="Y22508">
        <v>620123</v>
      </c>
      <c r="Z22508" s="31">
        <v>44436</v>
      </c>
      <c r="AA22508">
        <v>0</v>
      </c>
    </row>
    <row r="22509" spans="25:27">
      <c r="Y22509">
        <v>620123</v>
      </c>
      <c r="Z22509" s="31">
        <v>44437</v>
      </c>
      <c r="AA22509">
        <v>0</v>
      </c>
    </row>
    <row r="22510" spans="25:27">
      <c r="Y22510">
        <v>620123</v>
      </c>
      <c r="Z22510" s="31">
        <v>44438</v>
      </c>
      <c r="AA22510">
        <v>0</v>
      </c>
    </row>
    <row r="22511" spans="25:27">
      <c r="Y22511">
        <v>620123</v>
      </c>
      <c r="Z22511" s="31">
        <v>44439</v>
      </c>
      <c r="AA22511">
        <v>0</v>
      </c>
    </row>
    <row r="22512" spans="25:27">
      <c r="Y22512">
        <v>620123</v>
      </c>
      <c r="Z22512" s="31">
        <v>44440</v>
      </c>
      <c r="AA22512">
        <v>0</v>
      </c>
    </row>
    <row r="22513" spans="25:27">
      <c r="Y22513">
        <v>620123</v>
      </c>
      <c r="Z22513" s="31">
        <v>44441</v>
      </c>
      <c r="AA22513">
        <v>0</v>
      </c>
    </row>
    <row r="22514" spans="25:27">
      <c r="Y22514">
        <v>620123</v>
      </c>
      <c r="Z22514" s="31">
        <v>44442</v>
      </c>
      <c r="AA22514">
        <v>0</v>
      </c>
    </row>
    <row r="22515" spans="25:27">
      <c r="Y22515">
        <v>620123</v>
      </c>
      <c r="Z22515" s="31">
        <v>44443</v>
      </c>
      <c r="AA22515">
        <v>0</v>
      </c>
    </row>
    <row r="22516" spans="25:27">
      <c r="Y22516">
        <v>620123</v>
      </c>
      <c r="Z22516" s="31">
        <v>44444</v>
      </c>
      <c r="AA22516">
        <v>0</v>
      </c>
    </row>
    <row r="22517" spans="25:27">
      <c r="Y22517">
        <v>620123</v>
      </c>
      <c r="Z22517" s="31">
        <v>44445</v>
      </c>
      <c r="AA22517">
        <v>0</v>
      </c>
    </row>
    <row r="22518" spans="25:27">
      <c r="Y22518">
        <v>620123</v>
      </c>
      <c r="Z22518" s="31">
        <v>44446</v>
      </c>
      <c r="AA22518">
        <v>0</v>
      </c>
    </row>
    <row r="22519" spans="25:27">
      <c r="Y22519">
        <v>620123</v>
      </c>
      <c r="Z22519" s="31">
        <v>44447</v>
      </c>
      <c r="AA22519">
        <v>0</v>
      </c>
    </row>
    <row r="22520" spans="25:27">
      <c r="Y22520">
        <v>620123</v>
      </c>
      <c r="Z22520" s="31">
        <v>44448</v>
      </c>
      <c r="AA22520">
        <v>0</v>
      </c>
    </row>
    <row r="22521" spans="25:27">
      <c r="Y22521">
        <v>620123</v>
      </c>
      <c r="Z22521" s="31">
        <v>44449</v>
      </c>
      <c r="AA22521">
        <v>0</v>
      </c>
    </row>
    <row r="22522" spans="25:27">
      <c r="Y22522">
        <v>620123</v>
      </c>
      <c r="Z22522" s="31">
        <v>44450</v>
      </c>
      <c r="AA22522">
        <v>0</v>
      </c>
    </row>
    <row r="22523" spans="25:27">
      <c r="Y22523">
        <v>620123</v>
      </c>
      <c r="Z22523" s="31">
        <v>44451</v>
      </c>
      <c r="AA22523">
        <v>0</v>
      </c>
    </row>
    <row r="22524" spans="25:27">
      <c r="Y22524">
        <v>620123</v>
      </c>
      <c r="Z22524" s="31">
        <v>44452</v>
      </c>
      <c r="AA22524">
        <v>0</v>
      </c>
    </row>
    <row r="22525" spans="25:27">
      <c r="Y22525">
        <v>620123</v>
      </c>
      <c r="Z22525" s="31">
        <v>44453</v>
      </c>
      <c r="AA22525">
        <v>0</v>
      </c>
    </row>
    <row r="22526" spans="25:27">
      <c r="Y22526">
        <v>620123</v>
      </c>
      <c r="Z22526" s="31">
        <v>44454</v>
      </c>
      <c r="AA22526">
        <v>0</v>
      </c>
    </row>
    <row r="22527" spans="25:27">
      <c r="Y22527">
        <v>620123</v>
      </c>
      <c r="Z22527" s="31">
        <v>44455</v>
      </c>
      <c r="AA22527">
        <v>0</v>
      </c>
    </row>
    <row r="22528" spans="25:27">
      <c r="Y22528">
        <v>620123</v>
      </c>
      <c r="Z22528" s="31">
        <v>44456</v>
      </c>
      <c r="AA22528">
        <v>0</v>
      </c>
    </row>
    <row r="22529" spans="25:27">
      <c r="Y22529">
        <v>620123</v>
      </c>
      <c r="Z22529" s="31">
        <v>44457</v>
      </c>
      <c r="AA22529">
        <v>0</v>
      </c>
    </row>
    <row r="22530" spans="25:27">
      <c r="Y22530">
        <v>620123</v>
      </c>
      <c r="Z22530" s="31">
        <v>44458</v>
      </c>
      <c r="AA22530">
        <v>0</v>
      </c>
    </row>
    <row r="22531" spans="25:27">
      <c r="Y22531">
        <v>620123</v>
      </c>
      <c r="Z22531" s="31">
        <v>44459</v>
      </c>
      <c r="AA22531">
        <v>0</v>
      </c>
    </row>
    <row r="22532" spans="25:27">
      <c r="Y22532">
        <v>620123</v>
      </c>
      <c r="Z22532" s="31">
        <v>44460</v>
      </c>
      <c r="AA22532">
        <v>0</v>
      </c>
    </row>
    <row r="22533" spans="25:27">
      <c r="Y22533">
        <v>620123</v>
      </c>
      <c r="Z22533" s="31">
        <v>44461</v>
      </c>
      <c r="AA22533">
        <v>0</v>
      </c>
    </row>
    <row r="22534" spans="25:27">
      <c r="Y22534">
        <v>620123</v>
      </c>
      <c r="Z22534" s="31">
        <v>44462</v>
      </c>
      <c r="AA22534">
        <v>0</v>
      </c>
    </row>
    <row r="22535" spans="25:27">
      <c r="Y22535">
        <v>620123</v>
      </c>
      <c r="Z22535" s="31">
        <v>44463</v>
      </c>
      <c r="AA22535">
        <v>0</v>
      </c>
    </row>
    <row r="22536" spans="25:27">
      <c r="Y22536">
        <v>620123</v>
      </c>
      <c r="Z22536" s="31">
        <v>44464</v>
      </c>
      <c r="AA22536">
        <v>0</v>
      </c>
    </row>
    <row r="22537" spans="25:27">
      <c r="Y22537">
        <v>620123</v>
      </c>
      <c r="Z22537" s="31">
        <v>44465</v>
      </c>
      <c r="AA22537">
        <v>0</v>
      </c>
    </row>
    <row r="22538" spans="25:27">
      <c r="Y22538">
        <v>620123</v>
      </c>
      <c r="Z22538" s="31">
        <v>44466</v>
      </c>
      <c r="AA22538">
        <v>0</v>
      </c>
    </row>
    <row r="22539" spans="25:27">
      <c r="Y22539">
        <v>620123</v>
      </c>
      <c r="Z22539" s="31">
        <v>44467</v>
      </c>
      <c r="AA22539">
        <v>0</v>
      </c>
    </row>
    <row r="22540" spans="25:27">
      <c r="Y22540">
        <v>620123</v>
      </c>
      <c r="Z22540" s="31">
        <v>44468</v>
      </c>
      <c r="AA22540">
        <v>0</v>
      </c>
    </row>
    <row r="22541" spans="25:27">
      <c r="Y22541">
        <v>620123</v>
      </c>
      <c r="Z22541" s="31">
        <v>44469</v>
      </c>
      <c r="AA22541">
        <v>0</v>
      </c>
    </row>
    <row r="22542" spans="25:27">
      <c r="Y22542">
        <v>620123</v>
      </c>
      <c r="Z22542" s="31">
        <v>44470</v>
      </c>
      <c r="AA22542">
        <v>0</v>
      </c>
    </row>
    <row r="22543" spans="25:27">
      <c r="Y22543">
        <v>620123</v>
      </c>
      <c r="Z22543" s="31">
        <v>44471</v>
      </c>
      <c r="AA22543">
        <v>0</v>
      </c>
    </row>
    <row r="22544" spans="25:27">
      <c r="Y22544">
        <v>620123</v>
      </c>
      <c r="Z22544" s="31">
        <v>44472</v>
      </c>
      <c r="AA22544">
        <v>0</v>
      </c>
    </row>
    <row r="22545" spans="25:27">
      <c r="Y22545">
        <v>620123</v>
      </c>
      <c r="Z22545" s="31">
        <v>44473</v>
      </c>
      <c r="AA22545">
        <v>0</v>
      </c>
    </row>
    <row r="22546" spans="25:27">
      <c r="Y22546">
        <v>620123</v>
      </c>
      <c r="Z22546" s="31">
        <v>44474</v>
      </c>
      <c r="AA22546">
        <v>0</v>
      </c>
    </row>
    <row r="22547" spans="25:27">
      <c r="Y22547">
        <v>620123</v>
      </c>
      <c r="Z22547" s="31">
        <v>44475</v>
      </c>
      <c r="AA22547">
        <v>0</v>
      </c>
    </row>
    <row r="22548" spans="25:27">
      <c r="Y22548">
        <v>620123</v>
      </c>
      <c r="Z22548" s="31">
        <v>44476</v>
      </c>
      <c r="AA22548">
        <v>0</v>
      </c>
    </row>
    <row r="22549" spans="25:27">
      <c r="Y22549">
        <v>620123</v>
      </c>
      <c r="Z22549" s="31">
        <v>44477</v>
      </c>
      <c r="AA22549">
        <v>0</v>
      </c>
    </row>
    <row r="22550" spans="25:27">
      <c r="Y22550">
        <v>620123</v>
      </c>
      <c r="Z22550" s="31">
        <v>44478</v>
      </c>
      <c r="AA22550">
        <v>0</v>
      </c>
    </row>
    <row r="22551" spans="25:27">
      <c r="Y22551">
        <v>620123</v>
      </c>
      <c r="Z22551" s="31">
        <v>44479</v>
      </c>
      <c r="AA22551">
        <v>0</v>
      </c>
    </row>
    <row r="22552" spans="25:27">
      <c r="Y22552">
        <v>620123</v>
      </c>
      <c r="Z22552" s="31">
        <v>44480</v>
      </c>
      <c r="AA22552">
        <v>0</v>
      </c>
    </row>
    <row r="22553" spans="25:27">
      <c r="Y22553">
        <v>620123</v>
      </c>
      <c r="Z22553" s="31">
        <v>44481</v>
      </c>
      <c r="AA22553">
        <v>0</v>
      </c>
    </row>
    <row r="22554" spans="25:27">
      <c r="Y22554">
        <v>620123</v>
      </c>
      <c r="Z22554" s="31">
        <v>44482</v>
      </c>
      <c r="AA22554">
        <v>0</v>
      </c>
    </row>
    <row r="22555" spans="25:27">
      <c r="Y22555">
        <v>620123</v>
      </c>
      <c r="Z22555" s="31">
        <v>44483</v>
      </c>
      <c r="AA22555">
        <v>0</v>
      </c>
    </row>
    <row r="22556" spans="25:27">
      <c r="Y22556">
        <v>620123</v>
      </c>
      <c r="Z22556" s="31">
        <v>44484</v>
      </c>
      <c r="AA22556">
        <v>0</v>
      </c>
    </row>
    <row r="22557" spans="25:27">
      <c r="Y22557">
        <v>620123</v>
      </c>
      <c r="Z22557" s="31">
        <v>44485</v>
      </c>
      <c r="AA22557">
        <v>0</v>
      </c>
    </row>
    <row r="22558" spans="25:27">
      <c r="Y22558">
        <v>620123</v>
      </c>
      <c r="Z22558" s="31">
        <v>44486</v>
      </c>
      <c r="AA22558">
        <v>0</v>
      </c>
    </row>
    <row r="22559" spans="25:27">
      <c r="Y22559">
        <v>620123</v>
      </c>
      <c r="Z22559" s="31">
        <v>44487</v>
      </c>
      <c r="AA22559">
        <v>0</v>
      </c>
    </row>
    <row r="22560" spans="25:27">
      <c r="Y22560">
        <v>620123</v>
      </c>
      <c r="Z22560" s="31">
        <v>44488</v>
      </c>
      <c r="AA22560">
        <v>0</v>
      </c>
    </row>
    <row r="22561" spans="25:27">
      <c r="Y22561">
        <v>620123</v>
      </c>
      <c r="Z22561" s="31">
        <v>44489</v>
      </c>
      <c r="AA22561">
        <v>0</v>
      </c>
    </row>
    <row r="22562" spans="25:27">
      <c r="Y22562">
        <v>620123</v>
      </c>
      <c r="Z22562" s="31">
        <v>44490</v>
      </c>
      <c r="AA22562">
        <v>0</v>
      </c>
    </row>
    <row r="22563" spans="25:27">
      <c r="Y22563">
        <v>620123</v>
      </c>
      <c r="Z22563" s="31">
        <v>44491</v>
      </c>
      <c r="AA22563">
        <v>0</v>
      </c>
    </row>
    <row r="22564" spans="25:27">
      <c r="Y22564">
        <v>620123</v>
      </c>
      <c r="Z22564" s="31">
        <v>44492</v>
      </c>
      <c r="AA22564">
        <v>0</v>
      </c>
    </row>
    <row r="22565" spans="25:27">
      <c r="Y22565">
        <v>620123</v>
      </c>
      <c r="Z22565" s="31">
        <v>44493</v>
      </c>
      <c r="AA22565">
        <v>0</v>
      </c>
    </row>
    <row r="22566" spans="25:27">
      <c r="Y22566">
        <v>620123</v>
      </c>
      <c r="Z22566" s="31">
        <v>44494</v>
      </c>
      <c r="AA22566">
        <v>0</v>
      </c>
    </row>
    <row r="22567" spans="25:27">
      <c r="Y22567">
        <v>620123</v>
      </c>
      <c r="Z22567" s="31">
        <v>44495</v>
      </c>
      <c r="AA22567">
        <v>0</v>
      </c>
    </row>
    <row r="22568" spans="25:27">
      <c r="Y22568">
        <v>620123</v>
      </c>
      <c r="Z22568" s="31">
        <v>44496</v>
      </c>
      <c r="AA22568">
        <v>0</v>
      </c>
    </row>
    <row r="22569" spans="25:27">
      <c r="Y22569">
        <v>620123</v>
      </c>
      <c r="Z22569" s="31">
        <v>44497</v>
      </c>
      <c r="AA22569">
        <v>0</v>
      </c>
    </row>
    <row r="22570" spans="25:27">
      <c r="Y22570">
        <v>620123</v>
      </c>
      <c r="Z22570" s="31">
        <v>44498</v>
      </c>
      <c r="AA22570">
        <v>0</v>
      </c>
    </row>
    <row r="22571" spans="25:27">
      <c r="Y22571">
        <v>620123</v>
      </c>
      <c r="Z22571" s="31">
        <v>44499</v>
      </c>
      <c r="AA22571">
        <v>0</v>
      </c>
    </row>
    <row r="22572" spans="25:27">
      <c r="Y22572">
        <v>620123</v>
      </c>
      <c r="Z22572" s="31">
        <v>44500</v>
      </c>
      <c r="AA22572">
        <v>0</v>
      </c>
    </row>
    <row r="22573" spans="25:27">
      <c r="Y22573">
        <v>620123</v>
      </c>
      <c r="Z22573" s="31">
        <v>44501</v>
      </c>
      <c r="AA22573">
        <v>0</v>
      </c>
    </row>
    <row r="22574" spans="25:27">
      <c r="Y22574">
        <v>620123</v>
      </c>
      <c r="Z22574" s="31">
        <v>44502</v>
      </c>
      <c r="AA22574">
        <v>0</v>
      </c>
    </row>
    <row r="22575" spans="25:27">
      <c r="Y22575">
        <v>620123</v>
      </c>
      <c r="Z22575" s="31">
        <v>44503</v>
      </c>
      <c r="AA22575">
        <v>0</v>
      </c>
    </row>
    <row r="22576" spans="25:27">
      <c r="Y22576">
        <v>620123</v>
      </c>
      <c r="Z22576" s="31">
        <v>44504</v>
      </c>
      <c r="AA22576">
        <v>0</v>
      </c>
    </row>
    <row r="22577" spans="25:27">
      <c r="Y22577">
        <v>620123</v>
      </c>
      <c r="Z22577" s="31">
        <v>44505</v>
      </c>
      <c r="AA22577">
        <v>0</v>
      </c>
    </row>
    <row r="22578" spans="25:27">
      <c r="Y22578">
        <v>620123</v>
      </c>
      <c r="Z22578" s="31">
        <v>44506</v>
      </c>
      <c r="AA22578">
        <v>0</v>
      </c>
    </row>
    <row r="22579" spans="25:27">
      <c r="Y22579">
        <v>620123</v>
      </c>
      <c r="Z22579" s="31">
        <v>44507</v>
      </c>
      <c r="AA22579">
        <v>0</v>
      </c>
    </row>
    <row r="22580" spans="25:27">
      <c r="Y22580">
        <v>620123</v>
      </c>
      <c r="Z22580" s="31">
        <v>44508</v>
      </c>
      <c r="AA22580">
        <v>0</v>
      </c>
    </row>
    <row r="22581" spans="25:27">
      <c r="Y22581">
        <v>620123</v>
      </c>
      <c r="Z22581" s="31">
        <v>44509</v>
      </c>
      <c r="AA22581">
        <v>0</v>
      </c>
    </row>
    <row r="22582" spans="25:27">
      <c r="Y22582">
        <v>620123</v>
      </c>
      <c r="Z22582" s="31">
        <v>44510</v>
      </c>
      <c r="AA22582">
        <v>0</v>
      </c>
    </row>
    <row r="22583" spans="25:27">
      <c r="Y22583">
        <v>620123</v>
      </c>
      <c r="Z22583" s="31">
        <v>44511</v>
      </c>
      <c r="AA22583">
        <v>0</v>
      </c>
    </row>
    <row r="22584" spans="25:27">
      <c r="Y22584">
        <v>620123</v>
      </c>
      <c r="Z22584" s="31">
        <v>44512</v>
      </c>
      <c r="AA22584">
        <v>0</v>
      </c>
    </row>
    <row r="22585" spans="25:27">
      <c r="Y22585">
        <v>620123</v>
      </c>
      <c r="Z22585" s="31">
        <v>44513</v>
      </c>
      <c r="AA22585">
        <v>0</v>
      </c>
    </row>
    <row r="22586" spans="25:27">
      <c r="Y22586">
        <v>620123</v>
      </c>
      <c r="Z22586" s="31">
        <v>44514</v>
      </c>
      <c r="AA22586">
        <v>0</v>
      </c>
    </row>
    <row r="22587" spans="25:27">
      <c r="Y22587">
        <v>620123</v>
      </c>
      <c r="Z22587" s="31">
        <v>44515</v>
      </c>
      <c r="AA22587">
        <v>0</v>
      </c>
    </row>
    <row r="22588" spans="25:27">
      <c r="Y22588">
        <v>620123</v>
      </c>
      <c r="Z22588" s="31">
        <v>44516</v>
      </c>
      <c r="AA22588">
        <v>0</v>
      </c>
    </row>
    <row r="22589" spans="25:27">
      <c r="Y22589">
        <v>620123</v>
      </c>
      <c r="Z22589" s="31">
        <v>44517</v>
      </c>
      <c r="AA22589">
        <v>0</v>
      </c>
    </row>
    <row r="22590" spans="25:27">
      <c r="Y22590">
        <v>620123</v>
      </c>
      <c r="Z22590" s="31">
        <v>44518</v>
      </c>
      <c r="AA22590">
        <v>0</v>
      </c>
    </row>
    <row r="22591" spans="25:27">
      <c r="Y22591">
        <v>620123</v>
      </c>
      <c r="Z22591" s="31">
        <v>44519</v>
      </c>
      <c r="AA22591">
        <v>0</v>
      </c>
    </row>
    <row r="22592" spans="25:27">
      <c r="Y22592">
        <v>620123</v>
      </c>
      <c r="Z22592" s="31">
        <v>44520</v>
      </c>
      <c r="AA22592">
        <v>0</v>
      </c>
    </row>
    <row r="22593" spans="25:27">
      <c r="Y22593">
        <v>620123</v>
      </c>
      <c r="Z22593" s="31">
        <v>44521</v>
      </c>
      <c r="AA22593">
        <v>0</v>
      </c>
    </row>
    <row r="22594" spans="25:27">
      <c r="Y22594">
        <v>620123</v>
      </c>
      <c r="Z22594" s="31">
        <v>44522</v>
      </c>
      <c r="AA22594">
        <v>0</v>
      </c>
    </row>
    <row r="22595" spans="25:27">
      <c r="Y22595">
        <v>620123</v>
      </c>
      <c r="Z22595" s="31">
        <v>44523</v>
      </c>
      <c r="AA22595">
        <v>0</v>
      </c>
    </row>
    <row r="22596" spans="25:27">
      <c r="Y22596">
        <v>620123</v>
      </c>
      <c r="Z22596" s="31">
        <v>44524</v>
      </c>
      <c r="AA22596">
        <v>0</v>
      </c>
    </row>
    <row r="22597" spans="25:27">
      <c r="Y22597">
        <v>620123</v>
      </c>
      <c r="Z22597" s="31">
        <v>44525</v>
      </c>
      <c r="AA22597">
        <v>0</v>
      </c>
    </row>
    <row r="22598" spans="25:27">
      <c r="Y22598">
        <v>620123</v>
      </c>
      <c r="Z22598" s="31">
        <v>44526</v>
      </c>
      <c r="AA22598">
        <v>0</v>
      </c>
    </row>
    <row r="22599" spans="25:27">
      <c r="Y22599">
        <v>620123</v>
      </c>
      <c r="Z22599" s="31">
        <v>44527</v>
      </c>
      <c r="AA22599">
        <v>0</v>
      </c>
    </row>
    <row r="22600" spans="25:27">
      <c r="Y22600">
        <v>620123</v>
      </c>
      <c r="Z22600" s="31">
        <v>44528</v>
      </c>
      <c r="AA22600">
        <v>0</v>
      </c>
    </row>
    <row r="22601" spans="25:27">
      <c r="Y22601">
        <v>620123</v>
      </c>
      <c r="Z22601" s="31">
        <v>44529</v>
      </c>
      <c r="AA22601">
        <v>0</v>
      </c>
    </row>
    <row r="22602" spans="25:27">
      <c r="Y22602">
        <v>620123</v>
      </c>
      <c r="Z22602" s="31">
        <v>44530</v>
      </c>
      <c r="AA22602">
        <v>0</v>
      </c>
    </row>
    <row r="22603" spans="25:27">
      <c r="Y22603">
        <v>620123</v>
      </c>
      <c r="Z22603" s="31">
        <v>44531</v>
      </c>
      <c r="AA22603">
        <v>0</v>
      </c>
    </row>
    <row r="22604" spans="25:27">
      <c r="Y22604">
        <v>620123</v>
      </c>
      <c r="Z22604" s="31">
        <v>44532</v>
      </c>
      <c r="AA22604">
        <v>0</v>
      </c>
    </row>
    <row r="22605" spans="25:27">
      <c r="Y22605">
        <v>620123</v>
      </c>
      <c r="Z22605" s="31">
        <v>44533</v>
      </c>
      <c r="AA22605">
        <v>0</v>
      </c>
    </row>
    <row r="22606" spans="25:27">
      <c r="Y22606">
        <v>620123</v>
      </c>
      <c r="Z22606" s="31">
        <v>44534</v>
      </c>
      <c r="AA22606">
        <v>0</v>
      </c>
    </row>
    <row r="22607" spans="25:27">
      <c r="Y22607">
        <v>620123</v>
      </c>
      <c r="Z22607" s="31">
        <v>44535</v>
      </c>
      <c r="AA22607">
        <v>0</v>
      </c>
    </row>
    <row r="22608" spans="25:27">
      <c r="Y22608">
        <v>620123</v>
      </c>
      <c r="Z22608" s="31">
        <v>44536</v>
      </c>
      <c r="AA22608">
        <v>0</v>
      </c>
    </row>
    <row r="22609" spans="25:27">
      <c r="Y22609">
        <v>620123</v>
      </c>
      <c r="Z22609" s="31">
        <v>44537</v>
      </c>
      <c r="AA22609">
        <v>0</v>
      </c>
    </row>
    <row r="22610" spans="25:27">
      <c r="Y22610">
        <v>620123</v>
      </c>
      <c r="Z22610" s="31">
        <v>44538</v>
      </c>
      <c r="AA22610">
        <v>0</v>
      </c>
    </row>
    <row r="22611" spans="25:27">
      <c r="Y22611">
        <v>620123</v>
      </c>
      <c r="Z22611" s="31">
        <v>44539</v>
      </c>
      <c r="AA22611">
        <v>0</v>
      </c>
    </row>
    <row r="22612" spans="25:27">
      <c r="Y22612">
        <v>620123</v>
      </c>
      <c r="Z22612" s="31">
        <v>44540</v>
      </c>
      <c r="AA22612">
        <v>0</v>
      </c>
    </row>
    <row r="22613" spans="25:27">
      <c r="Y22613">
        <v>620123</v>
      </c>
      <c r="Z22613" s="31">
        <v>44541</v>
      </c>
      <c r="AA22613">
        <v>0</v>
      </c>
    </row>
    <row r="22614" spans="25:27">
      <c r="Y22614">
        <v>620123</v>
      </c>
      <c r="Z22614" s="31">
        <v>44542</v>
      </c>
      <c r="AA22614">
        <v>0</v>
      </c>
    </row>
    <row r="22615" spans="25:27">
      <c r="Y22615">
        <v>620123</v>
      </c>
      <c r="Z22615" s="31">
        <v>44543</v>
      </c>
      <c r="AA22615">
        <v>0</v>
      </c>
    </row>
    <row r="22616" spans="25:27">
      <c r="Y22616">
        <v>620123</v>
      </c>
      <c r="Z22616" s="31">
        <v>44544</v>
      </c>
      <c r="AA22616">
        <v>0</v>
      </c>
    </row>
    <row r="22617" spans="25:27">
      <c r="Y22617">
        <v>620123</v>
      </c>
      <c r="Z22617" s="31">
        <v>44545</v>
      </c>
      <c r="AA22617">
        <v>0</v>
      </c>
    </row>
    <row r="22618" spans="25:27">
      <c r="Y22618">
        <v>620123</v>
      </c>
      <c r="Z22618" s="31">
        <v>44546</v>
      </c>
      <c r="AA22618">
        <v>0</v>
      </c>
    </row>
    <row r="22619" spans="25:27">
      <c r="Y22619">
        <v>620123</v>
      </c>
      <c r="Z22619" s="31">
        <v>44547</v>
      </c>
      <c r="AA22619">
        <v>0</v>
      </c>
    </row>
    <row r="22620" spans="25:27">
      <c r="Y22620">
        <v>620123</v>
      </c>
      <c r="Z22620" s="31">
        <v>44548</v>
      </c>
      <c r="AA22620">
        <v>0</v>
      </c>
    </row>
    <row r="22621" spans="25:27">
      <c r="Y22621">
        <v>620123</v>
      </c>
      <c r="Z22621" s="31">
        <v>44549</v>
      </c>
      <c r="AA22621">
        <v>0</v>
      </c>
    </row>
    <row r="22622" spans="25:27">
      <c r="Y22622">
        <v>620123</v>
      </c>
      <c r="Z22622" s="31">
        <v>44550</v>
      </c>
      <c r="AA22622">
        <v>0</v>
      </c>
    </row>
    <row r="22623" spans="25:27">
      <c r="Y22623">
        <v>620123</v>
      </c>
      <c r="Z22623" s="31">
        <v>44551</v>
      </c>
      <c r="AA22623">
        <v>0</v>
      </c>
    </row>
    <row r="22624" spans="25:27">
      <c r="Y22624">
        <v>620123</v>
      </c>
      <c r="Z22624" s="31">
        <v>44552</v>
      </c>
      <c r="AA22624">
        <v>0</v>
      </c>
    </row>
    <row r="22625" spans="25:27">
      <c r="Y22625">
        <v>620123</v>
      </c>
      <c r="Z22625" s="31">
        <v>44553</v>
      </c>
      <c r="AA22625">
        <v>0</v>
      </c>
    </row>
    <row r="22626" spans="25:27">
      <c r="Y22626">
        <v>620123</v>
      </c>
      <c r="Z22626" s="31">
        <v>44554</v>
      </c>
      <c r="AA22626">
        <v>0</v>
      </c>
    </row>
    <row r="22627" spans="25:27">
      <c r="Y22627">
        <v>620123</v>
      </c>
      <c r="Z22627" s="31">
        <v>44555</v>
      </c>
      <c r="AA22627">
        <v>0</v>
      </c>
    </row>
    <row r="22628" spans="25:27">
      <c r="Y22628">
        <v>620123</v>
      </c>
      <c r="Z22628" s="31">
        <v>44556</v>
      </c>
      <c r="AA22628">
        <v>0</v>
      </c>
    </row>
    <row r="22629" spans="25:27">
      <c r="Y22629">
        <v>620123</v>
      </c>
      <c r="Z22629" s="31">
        <v>44557</v>
      </c>
      <c r="AA22629">
        <v>0</v>
      </c>
    </row>
    <row r="22630" spans="25:27">
      <c r="Y22630">
        <v>620123</v>
      </c>
      <c r="Z22630" s="31">
        <v>44558</v>
      </c>
      <c r="AA22630">
        <v>0</v>
      </c>
    </row>
    <row r="22631" spans="25:27">
      <c r="Y22631">
        <v>620123</v>
      </c>
      <c r="Z22631" s="31">
        <v>44559</v>
      </c>
      <c r="AA22631">
        <v>0</v>
      </c>
    </row>
    <row r="22632" spans="25:27">
      <c r="Y22632">
        <v>620123</v>
      </c>
      <c r="Z22632" s="31">
        <v>44560</v>
      </c>
      <c r="AA22632">
        <v>0</v>
      </c>
    </row>
    <row r="22633" spans="25:27">
      <c r="Y22633">
        <v>620123</v>
      </c>
      <c r="Z22633" s="31">
        <v>44561</v>
      </c>
      <c r="AA22633">
        <v>0</v>
      </c>
    </row>
    <row r="22634" spans="25:27">
      <c r="Y22634">
        <v>620123</v>
      </c>
      <c r="Z22634" s="31">
        <v>44562</v>
      </c>
      <c r="AA22634">
        <v>0</v>
      </c>
    </row>
    <row r="22635" spans="25:27">
      <c r="Y22635">
        <v>620123</v>
      </c>
      <c r="Z22635" s="31">
        <v>44563</v>
      </c>
      <c r="AA22635">
        <v>0</v>
      </c>
    </row>
    <row r="22636" spans="25:27">
      <c r="Y22636">
        <v>620123</v>
      </c>
      <c r="Z22636" s="31">
        <v>44564</v>
      </c>
      <c r="AA22636">
        <v>0</v>
      </c>
    </row>
    <row r="22637" spans="25:27">
      <c r="Y22637">
        <v>620123</v>
      </c>
      <c r="Z22637" s="31">
        <v>44565</v>
      </c>
      <c r="AA22637">
        <v>0</v>
      </c>
    </row>
    <row r="22638" spans="25:27">
      <c r="Y22638">
        <v>620123</v>
      </c>
      <c r="Z22638" s="31">
        <v>44566</v>
      </c>
      <c r="AA22638">
        <v>0</v>
      </c>
    </row>
    <row r="22639" spans="25:27">
      <c r="Y22639">
        <v>620123</v>
      </c>
      <c r="Z22639" s="31">
        <v>44567</v>
      </c>
      <c r="AA22639">
        <v>0</v>
      </c>
    </row>
    <row r="22640" spans="25:27">
      <c r="Y22640">
        <v>620123</v>
      </c>
      <c r="Z22640" s="31">
        <v>44568</v>
      </c>
      <c r="AA22640">
        <v>0</v>
      </c>
    </row>
    <row r="22641" spans="25:27">
      <c r="Y22641">
        <v>620123</v>
      </c>
      <c r="Z22641" s="31">
        <v>44569</v>
      </c>
      <c r="AA22641">
        <v>0</v>
      </c>
    </row>
    <row r="22642" spans="25:27">
      <c r="Y22642">
        <v>620123</v>
      </c>
      <c r="Z22642" s="31">
        <v>44570</v>
      </c>
      <c r="AA22642">
        <v>0</v>
      </c>
    </row>
    <row r="22643" spans="25:27">
      <c r="Y22643">
        <v>620123</v>
      </c>
      <c r="Z22643" s="31">
        <v>44571</v>
      </c>
      <c r="AA22643">
        <v>0</v>
      </c>
    </row>
    <row r="22644" spans="25:27">
      <c r="Y22644">
        <v>620123</v>
      </c>
      <c r="Z22644" s="31">
        <v>44572</v>
      </c>
      <c r="AA22644">
        <v>0</v>
      </c>
    </row>
    <row r="22645" spans="25:27">
      <c r="Y22645">
        <v>620123</v>
      </c>
      <c r="Z22645" s="31">
        <v>44573</v>
      </c>
      <c r="AA22645">
        <v>0</v>
      </c>
    </row>
    <row r="22646" spans="25:27">
      <c r="Y22646">
        <v>620123</v>
      </c>
      <c r="Z22646" s="31">
        <v>44574</v>
      </c>
      <c r="AA22646">
        <v>0</v>
      </c>
    </row>
    <row r="22647" spans="25:27">
      <c r="Y22647">
        <v>620123</v>
      </c>
      <c r="Z22647" s="31">
        <v>44575</v>
      </c>
      <c r="AA22647">
        <v>0</v>
      </c>
    </row>
    <row r="22648" spans="25:27">
      <c r="Y22648">
        <v>620123</v>
      </c>
      <c r="Z22648" s="31">
        <v>44576</v>
      </c>
      <c r="AA22648">
        <v>0</v>
      </c>
    </row>
    <row r="22649" spans="25:27">
      <c r="Y22649">
        <v>620123</v>
      </c>
      <c r="Z22649" s="31">
        <v>44577</v>
      </c>
      <c r="AA22649">
        <v>1</v>
      </c>
    </row>
    <row r="22650" spans="25:27">
      <c r="Y22650">
        <v>620123</v>
      </c>
      <c r="Z22650" s="31">
        <v>44578</v>
      </c>
      <c r="AA22650">
        <v>1</v>
      </c>
    </row>
    <row r="22651" spans="25:27">
      <c r="Y22651">
        <v>620123</v>
      </c>
      <c r="Z22651" s="31">
        <v>44579</v>
      </c>
      <c r="AA22651">
        <v>0</v>
      </c>
    </row>
    <row r="22652" spans="25:27">
      <c r="Y22652">
        <v>620123</v>
      </c>
      <c r="Z22652" s="31">
        <v>44580</v>
      </c>
      <c r="AA22652">
        <v>1</v>
      </c>
    </row>
    <row r="22653" spans="25:27">
      <c r="Y22653">
        <v>620123</v>
      </c>
      <c r="Z22653" s="31">
        <v>44581</v>
      </c>
      <c r="AA22653">
        <v>1</v>
      </c>
    </row>
    <row r="22654" spans="25:27">
      <c r="Y22654">
        <v>620123</v>
      </c>
      <c r="Z22654" s="31">
        <v>44582</v>
      </c>
      <c r="AA22654">
        <v>1</v>
      </c>
    </row>
    <row r="22655" spans="25:27">
      <c r="Y22655">
        <v>620123</v>
      </c>
      <c r="Z22655" s="31">
        <v>44583</v>
      </c>
      <c r="AA22655">
        <v>1</v>
      </c>
    </row>
    <row r="22656" spans="25:27">
      <c r="Y22656">
        <v>620123</v>
      </c>
      <c r="Z22656" s="31">
        <v>44584</v>
      </c>
      <c r="AA22656">
        <v>1</v>
      </c>
    </row>
    <row r="22657" spans="25:27">
      <c r="Y22657">
        <v>620123</v>
      </c>
      <c r="Z22657" s="31">
        <v>44585</v>
      </c>
      <c r="AA22657">
        <v>1</v>
      </c>
    </row>
    <row r="22658" spans="25:27">
      <c r="Y22658">
        <v>620123</v>
      </c>
      <c r="Z22658" s="31">
        <v>44586</v>
      </c>
      <c r="AA22658">
        <v>0</v>
      </c>
    </row>
    <row r="22659" spans="25:27">
      <c r="Y22659">
        <v>620123</v>
      </c>
      <c r="Z22659" s="31">
        <v>44587</v>
      </c>
      <c r="AA22659">
        <v>1</v>
      </c>
    </row>
    <row r="22660" spans="25:27">
      <c r="Y22660">
        <v>620123</v>
      </c>
      <c r="Z22660" s="31">
        <v>44588</v>
      </c>
      <c r="AA22660">
        <v>1</v>
      </c>
    </row>
    <row r="22661" spans="25:27">
      <c r="Y22661">
        <v>620123</v>
      </c>
      <c r="Z22661" s="31">
        <v>44589</v>
      </c>
      <c r="AA22661">
        <v>1</v>
      </c>
    </row>
    <row r="22662" spans="25:27">
      <c r="Y22662">
        <v>620123</v>
      </c>
      <c r="Z22662" s="31">
        <v>44590</v>
      </c>
      <c r="AA22662">
        <v>1</v>
      </c>
    </row>
    <row r="22663" spans="25:27">
      <c r="Y22663">
        <v>620123</v>
      </c>
      <c r="Z22663" s="31">
        <v>44591</v>
      </c>
      <c r="AA22663">
        <v>1</v>
      </c>
    </row>
    <row r="22664" spans="25:27">
      <c r="Y22664">
        <v>620123</v>
      </c>
      <c r="Z22664" s="31">
        <v>44592</v>
      </c>
      <c r="AA22664">
        <v>1</v>
      </c>
    </row>
    <row r="22665" spans="25:27">
      <c r="Y22665">
        <v>620123</v>
      </c>
      <c r="Z22665" s="31">
        <v>44593</v>
      </c>
      <c r="AA22665">
        <v>0</v>
      </c>
    </row>
    <row r="22666" spans="25:27">
      <c r="Y22666">
        <v>620123</v>
      </c>
      <c r="Z22666" s="31">
        <v>44594</v>
      </c>
      <c r="AA22666">
        <v>1</v>
      </c>
    </row>
    <row r="22667" spans="25:27">
      <c r="Y22667">
        <v>620123</v>
      </c>
      <c r="Z22667" s="31">
        <v>44595</v>
      </c>
      <c r="AA22667">
        <v>1</v>
      </c>
    </row>
    <row r="22668" spans="25:27">
      <c r="Y22668">
        <v>620123</v>
      </c>
      <c r="Z22668" s="31">
        <v>44596</v>
      </c>
      <c r="AA22668">
        <v>1</v>
      </c>
    </row>
    <row r="22669" spans="25:27">
      <c r="Y22669">
        <v>620123</v>
      </c>
      <c r="Z22669" s="31">
        <v>44597</v>
      </c>
      <c r="AA22669">
        <v>1</v>
      </c>
    </row>
    <row r="22670" spans="25:27">
      <c r="Y22670">
        <v>620123</v>
      </c>
      <c r="Z22670" s="31">
        <v>44598</v>
      </c>
      <c r="AA22670">
        <v>1</v>
      </c>
    </row>
    <row r="22671" spans="25:27">
      <c r="Y22671">
        <v>620123</v>
      </c>
      <c r="Z22671" s="31">
        <v>44599</v>
      </c>
      <c r="AA22671">
        <v>0</v>
      </c>
    </row>
    <row r="22672" spans="25:27">
      <c r="Y22672">
        <v>620123</v>
      </c>
      <c r="Z22672" s="31">
        <v>44600</v>
      </c>
      <c r="AA22672">
        <v>0</v>
      </c>
    </row>
    <row r="22673" spans="25:27">
      <c r="Y22673">
        <v>620123</v>
      </c>
      <c r="Z22673" s="31">
        <v>44601</v>
      </c>
      <c r="AA22673">
        <v>0</v>
      </c>
    </row>
    <row r="22674" spans="25:27">
      <c r="Y22674">
        <v>620123</v>
      </c>
      <c r="Z22674" s="31">
        <v>44602</v>
      </c>
      <c r="AA22674">
        <v>0</v>
      </c>
    </row>
    <row r="22675" spans="25:27">
      <c r="Y22675">
        <v>620123</v>
      </c>
      <c r="Z22675" s="31">
        <v>44603</v>
      </c>
      <c r="AA22675">
        <v>0</v>
      </c>
    </row>
    <row r="22676" spans="25:27">
      <c r="Y22676">
        <v>620123</v>
      </c>
      <c r="Z22676" s="31">
        <v>44604</v>
      </c>
      <c r="AA22676">
        <v>0</v>
      </c>
    </row>
    <row r="22677" spans="25:27">
      <c r="Y22677">
        <v>620123</v>
      </c>
      <c r="Z22677" s="31">
        <v>44605</v>
      </c>
      <c r="AA22677">
        <v>0</v>
      </c>
    </row>
    <row r="22678" spans="25:27">
      <c r="Y22678">
        <v>620123</v>
      </c>
      <c r="Z22678" s="31">
        <v>44606</v>
      </c>
      <c r="AA22678">
        <v>0</v>
      </c>
    </row>
    <row r="22679" spans="25:27">
      <c r="Y22679">
        <v>620123</v>
      </c>
      <c r="Z22679" s="31">
        <v>44607</v>
      </c>
      <c r="AA22679">
        <v>0</v>
      </c>
    </row>
    <row r="22680" spans="25:27">
      <c r="Y22680">
        <v>620123</v>
      </c>
      <c r="Z22680" s="31">
        <v>44608</v>
      </c>
      <c r="AA22680">
        <v>0</v>
      </c>
    </row>
    <row r="22681" spans="25:27">
      <c r="Y22681">
        <v>620123</v>
      </c>
      <c r="Z22681" s="31">
        <v>44609</v>
      </c>
      <c r="AA22681">
        <v>0</v>
      </c>
    </row>
    <row r="22682" spans="25:27">
      <c r="Y22682">
        <v>620123</v>
      </c>
      <c r="Z22682" s="31">
        <v>44610</v>
      </c>
      <c r="AA22682">
        <v>0</v>
      </c>
    </row>
    <row r="22683" spans="25:27">
      <c r="Y22683">
        <v>620123</v>
      </c>
      <c r="Z22683" s="31">
        <v>44611</v>
      </c>
      <c r="AA22683">
        <v>0</v>
      </c>
    </row>
    <row r="22684" spans="25:27">
      <c r="Y22684">
        <v>620123</v>
      </c>
      <c r="Z22684" s="31">
        <v>44612</v>
      </c>
      <c r="AA22684">
        <v>0</v>
      </c>
    </row>
    <row r="22685" spans="25:27">
      <c r="Y22685">
        <v>620123</v>
      </c>
      <c r="Z22685" s="31">
        <v>44613</v>
      </c>
      <c r="AA22685">
        <v>0</v>
      </c>
    </row>
    <row r="22686" spans="25:27">
      <c r="Y22686">
        <v>620123</v>
      </c>
      <c r="Z22686" s="31">
        <v>44614</v>
      </c>
      <c r="AA22686">
        <v>0</v>
      </c>
    </row>
    <row r="22687" spans="25:27">
      <c r="Y22687">
        <v>620123</v>
      </c>
      <c r="Z22687" s="31">
        <v>44615</v>
      </c>
      <c r="AA22687">
        <v>0</v>
      </c>
    </row>
    <row r="22688" spans="25:27">
      <c r="Y22688">
        <v>620123</v>
      </c>
      <c r="Z22688" s="31">
        <v>44616</v>
      </c>
      <c r="AA22688">
        <v>0</v>
      </c>
    </row>
    <row r="22689" spans="25:27">
      <c r="Y22689">
        <v>620123</v>
      </c>
      <c r="Z22689" s="31">
        <v>44617</v>
      </c>
      <c r="AA22689">
        <v>0</v>
      </c>
    </row>
    <row r="22690" spans="25:27">
      <c r="Y22690">
        <v>620123</v>
      </c>
      <c r="Z22690" s="31">
        <v>44618</v>
      </c>
      <c r="AA22690">
        <v>0</v>
      </c>
    </row>
    <row r="22691" spans="25:27">
      <c r="Y22691">
        <v>620123</v>
      </c>
      <c r="Z22691" s="31">
        <v>44619</v>
      </c>
      <c r="AA22691">
        <v>0</v>
      </c>
    </row>
    <row r="22692" spans="25:27">
      <c r="Y22692">
        <v>620123</v>
      </c>
      <c r="Z22692" s="31">
        <v>44620</v>
      </c>
      <c r="AA22692">
        <v>0</v>
      </c>
    </row>
    <row r="22693" spans="25:27">
      <c r="Y22693">
        <v>620123</v>
      </c>
      <c r="Z22693" s="31">
        <v>44621</v>
      </c>
      <c r="AA22693">
        <v>0</v>
      </c>
    </row>
    <row r="22694" spans="25:27">
      <c r="Y22694">
        <v>620123</v>
      </c>
      <c r="Z22694" s="31">
        <v>44622</v>
      </c>
      <c r="AA22694">
        <v>0</v>
      </c>
    </row>
    <row r="22695" spans="25:27">
      <c r="Y22695">
        <v>620123</v>
      </c>
      <c r="Z22695" s="31">
        <v>44623</v>
      </c>
      <c r="AA22695">
        <v>0</v>
      </c>
    </row>
    <row r="22696" spans="25:27">
      <c r="Y22696">
        <v>620123</v>
      </c>
      <c r="Z22696" s="31">
        <v>44624</v>
      </c>
      <c r="AA22696">
        <v>0</v>
      </c>
    </row>
    <row r="22697" spans="25:27">
      <c r="Y22697">
        <v>620123</v>
      </c>
      <c r="Z22697" s="31">
        <v>44625</v>
      </c>
      <c r="AA22697">
        <v>0</v>
      </c>
    </row>
    <row r="22698" spans="25:27">
      <c r="Y22698">
        <v>620123</v>
      </c>
      <c r="Z22698" s="31">
        <v>44626</v>
      </c>
      <c r="AA22698">
        <v>0</v>
      </c>
    </row>
    <row r="22699" spans="25:27">
      <c r="Y22699">
        <v>620123</v>
      </c>
      <c r="Z22699" s="31">
        <v>44627</v>
      </c>
      <c r="AA22699">
        <v>0</v>
      </c>
    </row>
    <row r="22700" spans="25:27">
      <c r="Y22700">
        <v>620123</v>
      </c>
      <c r="Z22700" s="31">
        <v>44628</v>
      </c>
      <c r="AA22700">
        <v>0</v>
      </c>
    </row>
    <row r="22701" spans="25:27">
      <c r="Y22701">
        <v>620123</v>
      </c>
      <c r="Z22701" s="31">
        <v>44629</v>
      </c>
      <c r="AA22701">
        <v>0</v>
      </c>
    </row>
    <row r="22702" spans="25:27">
      <c r="Y22702">
        <v>620123</v>
      </c>
      <c r="Z22702" s="31">
        <v>44630</v>
      </c>
      <c r="AA22702">
        <v>0</v>
      </c>
    </row>
    <row r="22703" spans="25:27">
      <c r="Y22703">
        <v>620123</v>
      </c>
      <c r="Z22703" s="31">
        <v>44631</v>
      </c>
      <c r="AA22703">
        <v>0</v>
      </c>
    </row>
    <row r="22704" spans="25:27">
      <c r="Y22704">
        <v>620123</v>
      </c>
      <c r="Z22704" s="31">
        <v>44632</v>
      </c>
      <c r="AA22704">
        <v>0</v>
      </c>
    </row>
    <row r="22705" spans="25:27">
      <c r="Y22705">
        <v>620123</v>
      </c>
      <c r="Z22705" s="31">
        <v>44633</v>
      </c>
      <c r="AA22705">
        <v>0</v>
      </c>
    </row>
    <row r="22706" spans="25:27">
      <c r="Y22706">
        <v>620123</v>
      </c>
      <c r="Z22706" s="31">
        <v>44634</v>
      </c>
      <c r="AA22706">
        <v>0</v>
      </c>
    </row>
    <row r="22707" spans="25:27">
      <c r="Y22707">
        <v>620123</v>
      </c>
      <c r="Z22707" s="31">
        <v>44635</v>
      </c>
      <c r="AA22707">
        <v>0</v>
      </c>
    </row>
    <row r="22708" spans="25:27">
      <c r="Y22708">
        <v>620123</v>
      </c>
      <c r="Z22708" s="31">
        <v>44636</v>
      </c>
      <c r="AA22708">
        <v>0</v>
      </c>
    </row>
    <row r="22709" spans="25:27">
      <c r="Y22709">
        <v>620123</v>
      </c>
      <c r="Z22709" s="31">
        <v>44637</v>
      </c>
      <c r="AA22709">
        <v>0</v>
      </c>
    </row>
    <row r="22710" spans="25:27">
      <c r="Y22710">
        <v>620123</v>
      </c>
      <c r="Z22710" s="31">
        <v>44638</v>
      </c>
      <c r="AA22710">
        <v>0</v>
      </c>
    </row>
    <row r="22711" spans="25:27">
      <c r="Y22711">
        <v>620123</v>
      </c>
      <c r="Z22711" s="31">
        <v>44639</v>
      </c>
      <c r="AA22711">
        <v>0</v>
      </c>
    </row>
    <row r="22712" spans="25:27">
      <c r="Y22712">
        <v>620123</v>
      </c>
      <c r="Z22712" s="31">
        <v>44640</v>
      </c>
      <c r="AA22712">
        <v>0</v>
      </c>
    </row>
    <row r="22713" spans="25:27">
      <c r="Y22713">
        <v>620123</v>
      </c>
      <c r="Z22713" s="31">
        <v>44641</v>
      </c>
      <c r="AA22713">
        <v>0</v>
      </c>
    </row>
    <row r="22714" spans="25:27">
      <c r="Y22714">
        <v>620123</v>
      </c>
      <c r="Z22714" s="31">
        <v>44642</v>
      </c>
      <c r="AA22714">
        <v>0</v>
      </c>
    </row>
    <row r="22715" spans="25:27">
      <c r="Y22715">
        <v>620123</v>
      </c>
      <c r="Z22715" s="31">
        <v>44643</v>
      </c>
      <c r="AA22715">
        <v>0</v>
      </c>
    </row>
    <row r="22716" spans="25:27">
      <c r="Y22716">
        <v>620123</v>
      </c>
      <c r="Z22716" s="31">
        <v>44644</v>
      </c>
      <c r="AA22716">
        <v>0</v>
      </c>
    </row>
    <row r="22717" spans="25:27">
      <c r="Y22717">
        <v>620123</v>
      </c>
      <c r="Z22717" s="31">
        <v>44645</v>
      </c>
      <c r="AA22717">
        <v>0</v>
      </c>
    </row>
    <row r="22718" spans="25:27">
      <c r="Y22718">
        <v>620123</v>
      </c>
      <c r="Z22718" s="31">
        <v>44646</v>
      </c>
      <c r="AA22718">
        <v>0</v>
      </c>
    </row>
    <row r="22719" spans="25:27">
      <c r="Y22719">
        <v>620123</v>
      </c>
      <c r="Z22719" s="31">
        <v>44647</v>
      </c>
      <c r="AA22719">
        <v>0</v>
      </c>
    </row>
    <row r="22720" spans="25:27">
      <c r="Y22720">
        <v>620123</v>
      </c>
      <c r="Z22720" s="31">
        <v>44648</v>
      </c>
      <c r="AA22720">
        <v>0</v>
      </c>
    </row>
    <row r="22721" spans="25:27">
      <c r="Y22721">
        <v>620123</v>
      </c>
      <c r="Z22721" s="31">
        <v>44649</v>
      </c>
      <c r="AA22721">
        <v>0</v>
      </c>
    </row>
    <row r="22722" spans="25:27">
      <c r="Y22722">
        <v>620123</v>
      </c>
      <c r="Z22722" s="31">
        <v>44650</v>
      </c>
      <c r="AA22722">
        <v>0</v>
      </c>
    </row>
    <row r="22723" spans="25:27">
      <c r="Y22723">
        <v>620123</v>
      </c>
      <c r="Z22723" s="31">
        <v>44651</v>
      </c>
      <c r="AA22723">
        <v>0</v>
      </c>
    </row>
    <row r="22724" spans="25:27">
      <c r="Y22724">
        <v>620123</v>
      </c>
      <c r="Z22724" s="31">
        <v>44652</v>
      </c>
      <c r="AA22724">
        <v>0</v>
      </c>
    </row>
    <row r="22725" spans="25:27">
      <c r="Y22725">
        <v>620123</v>
      </c>
      <c r="Z22725" s="31">
        <v>44653</v>
      </c>
      <c r="AA22725">
        <v>0</v>
      </c>
    </row>
    <row r="22726" spans="25:27">
      <c r="Y22726">
        <v>620123</v>
      </c>
      <c r="Z22726" s="31">
        <v>44654</v>
      </c>
      <c r="AA22726">
        <v>0</v>
      </c>
    </row>
    <row r="22727" spans="25:27">
      <c r="Y22727">
        <v>620123</v>
      </c>
      <c r="Z22727" s="31">
        <v>44655</v>
      </c>
      <c r="AA22727">
        <v>0</v>
      </c>
    </row>
    <row r="22728" spans="25:27">
      <c r="Y22728">
        <v>620123</v>
      </c>
      <c r="Z22728" s="31">
        <v>44656</v>
      </c>
      <c r="AA22728">
        <v>0</v>
      </c>
    </row>
    <row r="22729" spans="25:27">
      <c r="Y22729">
        <v>620123</v>
      </c>
      <c r="Z22729" s="31">
        <v>44657</v>
      </c>
      <c r="AA22729">
        <v>0</v>
      </c>
    </row>
    <row r="22730" spans="25:27">
      <c r="Y22730">
        <v>620123</v>
      </c>
      <c r="Z22730" s="31">
        <v>44658</v>
      </c>
      <c r="AA22730">
        <v>0</v>
      </c>
    </row>
    <row r="22731" spans="25:27">
      <c r="Y22731">
        <v>620123</v>
      </c>
      <c r="Z22731" s="31">
        <v>44659</v>
      </c>
      <c r="AA22731">
        <v>0</v>
      </c>
    </row>
    <row r="22732" spans="25:27">
      <c r="Y22732">
        <v>620123</v>
      </c>
      <c r="Z22732" s="31">
        <v>44660</v>
      </c>
      <c r="AA22732">
        <v>0</v>
      </c>
    </row>
    <row r="22733" spans="25:27">
      <c r="Y22733">
        <v>620123</v>
      </c>
      <c r="Z22733" s="31">
        <v>44661</v>
      </c>
      <c r="AA22733">
        <v>0</v>
      </c>
    </row>
    <row r="22734" spans="25:27">
      <c r="Y22734">
        <v>620123</v>
      </c>
      <c r="Z22734" s="31">
        <v>44662</v>
      </c>
      <c r="AA22734">
        <v>0</v>
      </c>
    </row>
    <row r="22735" spans="25:27">
      <c r="Y22735">
        <v>620123</v>
      </c>
      <c r="Z22735" s="31">
        <v>44663</v>
      </c>
      <c r="AA22735">
        <v>0</v>
      </c>
    </row>
    <row r="22736" spans="25:27">
      <c r="Y22736">
        <v>620123</v>
      </c>
      <c r="Z22736" s="31">
        <v>44664</v>
      </c>
      <c r="AA22736">
        <v>0</v>
      </c>
    </row>
    <row r="22737" spans="25:27">
      <c r="Y22737">
        <v>620123</v>
      </c>
      <c r="Z22737" s="31">
        <v>44665</v>
      </c>
      <c r="AA22737">
        <v>0</v>
      </c>
    </row>
    <row r="22738" spans="25:27">
      <c r="Y22738">
        <v>620123</v>
      </c>
      <c r="Z22738" s="31">
        <v>44666</v>
      </c>
      <c r="AA22738">
        <v>0</v>
      </c>
    </row>
    <row r="22739" spans="25:27">
      <c r="Y22739">
        <v>620123</v>
      </c>
      <c r="Z22739" s="31">
        <v>44667</v>
      </c>
      <c r="AA22739">
        <v>0</v>
      </c>
    </row>
    <row r="22740" spans="25:27">
      <c r="Y22740">
        <v>620123</v>
      </c>
      <c r="Z22740" s="31">
        <v>44668</v>
      </c>
      <c r="AA22740">
        <v>0</v>
      </c>
    </row>
    <row r="22741" spans="25:27">
      <c r="Y22741">
        <v>620123</v>
      </c>
      <c r="Z22741" s="31">
        <v>44669</v>
      </c>
      <c r="AA22741">
        <v>0</v>
      </c>
    </row>
    <row r="22742" spans="25:27">
      <c r="Y22742">
        <v>620123</v>
      </c>
      <c r="Z22742" s="31">
        <v>44670</v>
      </c>
      <c r="AA22742">
        <v>0</v>
      </c>
    </row>
    <row r="22743" spans="25:27">
      <c r="Y22743">
        <v>620123</v>
      </c>
      <c r="Z22743" s="31">
        <v>44671</v>
      </c>
      <c r="AA22743">
        <v>0</v>
      </c>
    </row>
    <row r="22744" spans="25:27">
      <c r="Y22744">
        <v>620123</v>
      </c>
      <c r="Z22744" s="31">
        <v>44672</v>
      </c>
      <c r="AA22744">
        <v>0</v>
      </c>
    </row>
    <row r="22745" spans="25:27">
      <c r="Y22745">
        <v>620123</v>
      </c>
      <c r="Z22745" s="31">
        <v>44673</v>
      </c>
      <c r="AA22745">
        <v>0</v>
      </c>
    </row>
    <row r="22746" spans="25:27">
      <c r="Y22746">
        <v>620123</v>
      </c>
      <c r="Z22746" s="31">
        <v>44674</v>
      </c>
      <c r="AA22746">
        <v>0</v>
      </c>
    </row>
    <row r="22747" spans="25:27">
      <c r="Y22747">
        <v>620123</v>
      </c>
      <c r="Z22747" s="31">
        <v>44675</v>
      </c>
      <c r="AA22747">
        <v>0</v>
      </c>
    </row>
    <row r="22748" spans="25:27">
      <c r="Y22748">
        <v>620123</v>
      </c>
      <c r="Z22748" s="31">
        <v>44676</v>
      </c>
      <c r="AA22748">
        <v>0</v>
      </c>
    </row>
    <row r="22749" spans="25:27">
      <c r="Y22749">
        <v>620123</v>
      </c>
      <c r="Z22749" s="31">
        <v>44677</v>
      </c>
      <c r="AA22749">
        <v>0</v>
      </c>
    </row>
    <row r="22750" spans="25:27">
      <c r="Y22750">
        <v>620123</v>
      </c>
      <c r="Z22750" s="31">
        <v>44678</v>
      </c>
      <c r="AA22750">
        <v>0</v>
      </c>
    </row>
    <row r="22751" spans="25:27">
      <c r="Y22751">
        <v>620123</v>
      </c>
      <c r="Z22751" s="31">
        <v>44679</v>
      </c>
      <c r="AA22751">
        <v>0</v>
      </c>
    </row>
    <row r="22752" spans="25:27">
      <c r="Y22752">
        <v>620123</v>
      </c>
      <c r="Z22752" s="31">
        <v>44680</v>
      </c>
      <c r="AA22752">
        <v>0</v>
      </c>
    </row>
    <row r="22753" spans="25:27">
      <c r="Y22753">
        <v>620123</v>
      </c>
      <c r="Z22753" s="31">
        <v>44681</v>
      </c>
      <c r="AA22753">
        <v>0</v>
      </c>
    </row>
    <row r="22754" spans="25:27">
      <c r="Y22754">
        <v>620123</v>
      </c>
      <c r="Z22754" s="31">
        <v>44682</v>
      </c>
      <c r="AA22754">
        <v>0</v>
      </c>
    </row>
    <row r="22755" spans="25:27">
      <c r="Y22755">
        <v>620123</v>
      </c>
      <c r="Z22755" s="31">
        <v>44683</v>
      </c>
      <c r="AA22755">
        <v>0</v>
      </c>
    </row>
    <row r="22756" spans="25:27">
      <c r="Y22756">
        <v>620123</v>
      </c>
      <c r="Z22756" s="31">
        <v>44684</v>
      </c>
      <c r="AA22756">
        <v>0</v>
      </c>
    </row>
    <row r="22757" spans="25:27">
      <c r="Y22757">
        <v>620123</v>
      </c>
      <c r="Z22757" s="31">
        <v>44685</v>
      </c>
      <c r="AA22757">
        <v>0</v>
      </c>
    </row>
    <row r="22758" spans="25:27">
      <c r="Y22758">
        <v>620123</v>
      </c>
      <c r="Z22758" s="31">
        <v>44686</v>
      </c>
      <c r="AA22758">
        <v>0</v>
      </c>
    </row>
    <row r="22759" spans="25:27">
      <c r="Y22759">
        <v>620123</v>
      </c>
      <c r="Z22759" s="31">
        <v>44687</v>
      </c>
      <c r="AA22759">
        <v>0</v>
      </c>
    </row>
    <row r="22760" spans="25:27">
      <c r="Y22760">
        <v>620123</v>
      </c>
      <c r="Z22760" s="31">
        <v>44688</v>
      </c>
      <c r="AA22760">
        <v>0</v>
      </c>
    </row>
    <row r="22761" spans="25:27">
      <c r="Y22761">
        <v>620123</v>
      </c>
      <c r="Z22761" s="31">
        <v>44689</v>
      </c>
      <c r="AA22761">
        <v>0</v>
      </c>
    </row>
    <row r="22762" spans="25:27">
      <c r="Y22762">
        <v>620123</v>
      </c>
      <c r="Z22762" s="31">
        <v>44690</v>
      </c>
      <c r="AA22762">
        <v>0</v>
      </c>
    </row>
    <row r="22763" spans="25:27">
      <c r="Y22763">
        <v>620123</v>
      </c>
      <c r="Z22763" s="31">
        <v>44691</v>
      </c>
      <c r="AA22763">
        <v>0</v>
      </c>
    </row>
    <row r="22764" spans="25:27">
      <c r="Y22764">
        <v>620123</v>
      </c>
      <c r="Z22764" s="31">
        <v>44692</v>
      </c>
      <c r="AA22764">
        <v>0</v>
      </c>
    </row>
    <row r="22765" spans="25:27">
      <c r="Y22765">
        <v>620123</v>
      </c>
      <c r="Z22765" s="31">
        <v>44693</v>
      </c>
      <c r="AA22765">
        <v>0</v>
      </c>
    </row>
    <row r="22766" spans="25:27">
      <c r="Y22766">
        <v>620123</v>
      </c>
      <c r="Z22766" s="31">
        <v>44694</v>
      </c>
      <c r="AA22766">
        <v>0</v>
      </c>
    </row>
    <row r="22767" spans="25:27">
      <c r="Y22767">
        <v>620123</v>
      </c>
      <c r="Z22767" s="31">
        <v>44695</v>
      </c>
      <c r="AA22767">
        <v>0</v>
      </c>
    </row>
    <row r="22768" spans="25:27">
      <c r="Y22768">
        <v>620123</v>
      </c>
      <c r="Z22768" s="31">
        <v>44696</v>
      </c>
      <c r="AA22768">
        <v>0</v>
      </c>
    </row>
    <row r="22769" spans="25:27">
      <c r="Y22769">
        <v>620123</v>
      </c>
      <c r="Z22769" s="31">
        <v>44697</v>
      </c>
      <c r="AA22769">
        <v>0</v>
      </c>
    </row>
    <row r="22770" spans="25:27">
      <c r="Y22770">
        <v>620123</v>
      </c>
      <c r="Z22770" s="31">
        <v>44698</v>
      </c>
      <c r="AA22770">
        <v>0</v>
      </c>
    </row>
    <row r="22771" spans="25:27">
      <c r="Y22771">
        <v>620123</v>
      </c>
      <c r="Z22771" s="31">
        <v>44699</v>
      </c>
      <c r="AA22771">
        <v>0</v>
      </c>
    </row>
    <row r="22772" spans="25:27">
      <c r="Y22772">
        <v>620123</v>
      </c>
      <c r="Z22772" s="31">
        <v>44700</v>
      </c>
      <c r="AA22772">
        <v>0</v>
      </c>
    </row>
    <row r="22773" spans="25:27">
      <c r="Y22773">
        <v>620123</v>
      </c>
      <c r="Z22773" s="31">
        <v>44701</v>
      </c>
      <c r="AA22773">
        <v>0</v>
      </c>
    </row>
    <row r="22774" spans="25:27">
      <c r="Y22774">
        <v>620123</v>
      </c>
      <c r="Z22774" s="31">
        <v>44702</v>
      </c>
      <c r="AA22774">
        <v>0</v>
      </c>
    </row>
    <row r="22775" spans="25:27">
      <c r="Y22775">
        <v>620123</v>
      </c>
      <c r="Z22775" s="31">
        <v>44703</v>
      </c>
      <c r="AA22775">
        <v>0</v>
      </c>
    </row>
    <row r="22776" spans="25:27">
      <c r="Y22776">
        <v>620123</v>
      </c>
      <c r="Z22776" s="31">
        <v>44704</v>
      </c>
      <c r="AA22776">
        <v>0</v>
      </c>
    </row>
    <row r="22777" spans="25:27">
      <c r="Y22777">
        <v>620123</v>
      </c>
      <c r="Z22777" s="31">
        <v>44705</v>
      </c>
      <c r="AA22777">
        <v>0</v>
      </c>
    </row>
    <row r="22778" spans="25:27">
      <c r="Y22778">
        <v>620123</v>
      </c>
      <c r="Z22778" s="31">
        <v>44706</v>
      </c>
      <c r="AA22778">
        <v>0</v>
      </c>
    </row>
    <row r="22779" spans="25:27">
      <c r="Y22779">
        <v>620123</v>
      </c>
      <c r="Z22779" s="31">
        <v>44707</v>
      </c>
      <c r="AA22779">
        <v>0</v>
      </c>
    </row>
    <row r="22780" spans="25:27">
      <c r="Y22780">
        <v>620123</v>
      </c>
      <c r="Z22780" s="31">
        <v>44708</v>
      </c>
      <c r="AA22780">
        <v>0</v>
      </c>
    </row>
    <row r="22781" spans="25:27">
      <c r="Y22781">
        <v>620123</v>
      </c>
      <c r="Z22781" s="31">
        <v>44709</v>
      </c>
      <c r="AA22781">
        <v>0</v>
      </c>
    </row>
    <row r="22782" spans="25:27">
      <c r="Y22782">
        <v>620123</v>
      </c>
      <c r="Z22782" s="31">
        <v>44710</v>
      </c>
      <c r="AA22782">
        <v>0</v>
      </c>
    </row>
    <row r="22783" spans="25:27">
      <c r="Y22783">
        <v>620123</v>
      </c>
      <c r="Z22783" s="31">
        <v>44711</v>
      </c>
      <c r="AA22783">
        <v>0</v>
      </c>
    </row>
    <row r="22784" spans="25:27">
      <c r="Y22784">
        <v>620123</v>
      </c>
      <c r="Z22784" s="31">
        <v>44712</v>
      </c>
      <c r="AA22784">
        <v>0</v>
      </c>
    </row>
    <row r="22785" spans="25:27">
      <c r="Y22785">
        <v>620123</v>
      </c>
      <c r="Z22785" s="31">
        <v>44713</v>
      </c>
      <c r="AA22785">
        <v>0</v>
      </c>
    </row>
    <row r="22786" spans="25:27">
      <c r="Y22786">
        <v>620123</v>
      </c>
      <c r="Z22786" s="31">
        <v>44714</v>
      </c>
      <c r="AA22786">
        <v>0</v>
      </c>
    </row>
    <row r="22787" spans="25:27">
      <c r="Y22787">
        <v>620123</v>
      </c>
      <c r="Z22787" s="31">
        <v>44715</v>
      </c>
      <c r="AA22787">
        <v>0</v>
      </c>
    </row>
    <row r="22788" spans="25:27">
      <c r="Y22788">
        <v>620123</v>
      </c>
      <c r="Z22788" s="31">
        <v>44716</v>
      </c>
      <c r="AA22788">
        <v>0</v>
      </c>
    </row>
    <row r="22789" spans="25:27">
      <c r="Y22789">
        <v>620123</v>
      </c>
      <c r="Z22789" s="31">
        <v>44717</v>
      </c>
      <c r="AA22789">
        <v>0</v>
      </c>
    </row>
    <row r="22790" spans="25:27">
      <c r="Y22790">
        <v>620123</v>
      </c>
      <c r="Z22790" s="31">
        <v>44718</v>
      </c>
      <c r="AA22790">
        <v>0</v>
      </c>
    </row>
    <row r="22791" spans="25:27">
      <c r="Y22791">
        <v>620123</v>
      </c>
      <c r="Z22791" s="31">
        <v>44719</v>
      </c>
      <c r="AA22791">
        <v>0</v>
      </c>
    </row>
    <row r="22792" spans="25:27">
      <c r="Y22792">
        <v>620123</v>
      </c>
      <c r="Z22792" s="31">
        <v>44720</v>
      </c>
      <c r="AA22792">
        <v>0</v>
      </c>
    </row>
    <row r="22793" spans="25:27">
      <c r="Y22793">
        <v>620123</v>
      </c>
      <c r="Z22793" s="31">
        <v>44721</v>
      </c>
      <c r="AA22793">
        <v>0</v>
      </c>
    </row>
    <row r="22794" spans="25:27">
      <c r="Y22794">
        <v>620123</v>
      </c>
      <c r="Z22794" s="31">
        <v>44722</v>
      </c>
      <c r="AA22794">
        <v>0</v>
      </c>
    </row>
    <row r="22795" spans="25:27">
      <c r="Y22795">
        <v>620123</v>
      </c>
      <c r="Z22795" s="31">
        <v>44723</v>
      </c>
      <c r="AA22795">
        <v>0</v>
      </c>
    </row>
    <row r="22796" spans="25:27">
      <c r="Y22796">
        <v>620123</v>
      </c>
      <c r="Z22796" s="31">
        <v>44724</v>
      </c>
      <c r="AA22796">
        <v>0</v>
      </c>
    </row>
    <row r="22797" spans="25:27">
      <c r="Y22797">
        <v>620123</v>
      </c>
      <c r="Z22797" s="31">
        <v>44725</v>
      </c>
      <c r="AA22797">
        <v>0</v>
      </c>
    </row>
    <row r="22798" spans="25:27">
      <c r="Y22798">
        <v>620123</v>
      </c>
      <c r="Z22798" s="31">
        <v>44726</v>
      </c>
      <c r="AA22798">
        <v>0</v>
      </c>
    </row>
    <row r="22799" spans="25:27">
      <c r="Y22799">
        <v>620123</v>
      </c>
      <c r="Z22799" s="31">
        <v>44727</v>
      </c>
      <c r="AA22799">
        <v>0</v>
      </c>
    </row>
    <row r="22800" spans="25:27">
      <c r="Y22800">
        <v>620123</v>
      </c>
      <c r="Z22800" s="31">
        <v>44728</v>
      </c>
      <c r="AA22800">
        <v>0</v>
      </c>
    </row>
    <row r="22801" spans="25:27">
      <c r="Y22801">
        <v>620123</v>
      </c>
      <c r="Z22801" s="31">
        <v>44729</v>
      </c>
      <c r="AA22801">
        <v>0</v>
      </c>
    </row>
    <row r="22802" spans="25:27">
      <c r="Y22802">
        <v>620123</v>
      </c>
      <c r="Z22802" s="31">
        <v>44730</v>
      </c>
      <c r="AA22802">
        <v>0</v>
      </c>
    </row>
    <row r="22803" spans="25:27">
      <c r="Y22803">
        <v>620123</v>
      </c>
      <c r="Z22803" s="31">
        <v>44731</v>
      </c>
      <c r="AA22803">
        <v>0</v>
      </c>
    </row>
    <row r="22804" spans="25:27">
      <c r="Y22804">
        <v>620123</v>
      </c>
      <c r="Z22804" s="31">
        <v>44732</v>
      </c>
      <c r="AA22804">
        <v>0</v>
      </c>
    </row>
    <row r="22805" spans="25:27">
      <c r="Y22805">
        <v>620123</v>
      </c>
      <c r="Z22805" s="31">
        <v>44733</v>
      </c>
      <c r="AA22805">
        <v>0</v>
      </c>
    </row>
    <row r="22806" spans="25:27">
      <c r="Y22806">
        <v>620123</v>
      </c>
      <c r="Z22806" s="31">
        <v>44734</v>
      </c>
      <c r="AA22806">
        <v>0</v>
      </c>
    </row>
    <row r="22807" spans="25:27">
      <c r="Y22807">
        <v>620123</v>
      </c>
      <c r="Z22807" s="31">
        <v>44735</v>
      </c>
      <c r="AA22807">
        <v>0</v>
      </c>
    </row>
    <row r="22808" spans="25:27">
      <c r="Y22808">
        <v>620123</v>
      </c>
      <c r="Z22808" s="31">
        <v>44736</v>
      </c>
      <c r="AA22808">
        <v>0</v>
      </c>
    </row>
    <row r="22809" spans="25:27">
      <c r="Y22809">
        <v>620123</v>
      </c>
      <c r="Z22809" s="31">
        <v>44737</v>
      </c>
      <c r="AA22809">
        <v>0</v>
      </c>
    </row>
    <row r="22810" spans="25:27">
      <c r="Y22810">
        <v>620123</v>
      </c>
      <c r="Z22810" s="31">
        <v>44738</v>
      </c>
      <c r="AA22810">
        <v>0</v>
      </c>
    </row>
    <row r="22811" spans="25:27">
      <c r="Y22811">
        <v>620123</v>
      </c>
      <c r="Z22811" s="31">
        <v>44739</v>
      </c>
      <c r="AA22811">
        <v>0</v>
      </c>
    </row>
    <row r="22812" spans="25:27">
      <c r="Y22812">
        <v>620123</v>
      </c>
      <c r="Z22812" s="31">
        <v>44740</v>
      </c>
      <c r="AA22812">
        <v>0</v>
      </c>
    </row>
    <row r="22813" spans="25:27">
      <c r="Y22813">
        <v>620123</v>
      </c>
      <c r="Z22813" s="31">
        <v>44741</v>
      </c>
      <c r="AA22813">
        <v>0</v>
      </c>
    </row>
    <row r="22814" spans="25:27">
      <c r="Y22814">
        <v>620123</v>
      </c>
      <c r="Z22814" s="31">
        <v>44742</v>
      </c>
      <c r="AA22814">
        <v>0</v>
      </c>
    </row>
    <row r="22815" spans="25:27">
      <c r="Y22815">
        <v>620123</v>
      </c>
      <c r="Z22815" s="31">
        <v>44743</v>
      </c>
      <c r="AA22815">
        <v>0</v>
      </c>
    </row>
    <row r="22816" spans="25:27">
      <c r="Y22816">
        <v>620123</v>
      </c>
      <c r="Z22816" s="31">
        <v>44744</v>
      </c>
      <c r="AA22816">
        <v>0</v>
      </c>
    </row>
    <row r="22817" spans="25:27">
      <c r="Y22817">
        <v>620123</v>
      </c>
      <c r="Z22817" s="31">
        <v>44745</v>
      </c>
      <c r="AA22817">
        <v>0</v>
      </c>
    </row>
    <row r="22818" spans="25:27">
      <c r="Y22818">
        <v>620123</v>
      </c>
      <c r="Z22818" s="31">
        <v>44746</v>
      </c>
      <c r="AA22818">
        <v>0</v>
      </c>
    </row>
    <row r="22819" spans="25:27">
      <c r="Y22819">
        <v>620123</v>
      </c>
      <c r="Z22819" s="31">
        <v>44747</v>
      </c>
      <c r="AA22819">
        <v>0</v>
      </c>
    </row>
    <row r="22820" spans="25:27">
      <c r="Y22820">
        <v>620123</v>
      </c>
      <c r="Z22820" s="31">
        <v>44748</v>
      </c>
      <c r="AA22820">
        <v>0</v>
      </c>
    </row>
    <row r="22821" spans="25:27">
      <c r="Y22821">
        <v>620123</v>
      </c>
      <c r="Z22821" s="31">
        <v>44749</v>
      </c>
      <c r="AA22821">
        <v>0</v>
      </c>
    </row>
    <row r="22822" spans="25:27">
      <c r="Y22822">
        <v>620123</v>
      </c>
      <c r="Z22822" s="31">
        <v>44750</v>
      </c>
      <c r="AA22822">
        <v>0</v>
      </c>
    </row>
    <row r="22823" spans="25:27">
      <c r="Y22823">
        <v>620123</v>
      </c>
      <c r="Z22823" s="31">
        <v>44751</v>
      </c>
      <c r="AA22823">
        <v>0</v>
      </c>
    </row>
    <row r="22824" spans="25:27">
      <c r="Y22824">
        <v>620123</v>
      </c>
      <c r="Z22824" s="31">
        <v>44752</v>
      </c>
      <c r="AA22824">
        <v>0</v>
      </c>
    </row>
    <row r="22825" spans="25:27">
      <c r="Y22825">
        <v>620123</v>
      </c>
      <c r="Z22825" s="31">
        <v>44753</v>
      </c>
      <c r="AA22825">
        <v>0</v>
      </c>
    </row>
    <row r="22826" spans="25:27">
      <c r="Y22826">
        <v>620123</v>
      </c>
      <c r="Z22826" s="31">
        <v>44754</v>
      </c>
      <c r="AA22826">
        <v>0</v>
      </c>
    </row>
    <row r="22827" spans="25:27">
      <c r="Y22827">
        <v>620123</v>
      </c>
      <c r="Z22827" s="31">
        <v>44755</v>
      </c>
      <c r="AA22827">
        <v>0</v>
      </c>
    </row>
    <row r="22828" spans="25:27">
      <c r="Y22828">
        <v>620123</v>
      </c>
      <c r="Z22828" s="31">
        <v>44756</v>
      </c>
      <c r="AA22828">
        <v>0</v>
      </c>
    </row>
    <row r="22829" spans="25:27">
      <c r="Y22829">
        <v>620123</v>
      </c>
      <c r="Z22829" s="31">
        <v>44757</v>
      </c>
      <c r="AA22829">
        <v>0</v>
      </c>
    </row>
    <row r="22830" spans="25:27">
      <c r="Y22830">
        <v>620123</v>
      </c>
      <c r="Z22830" s="31">
        <v>44758</v>
      </c>
      <c r="AA22830">
        <v>0</v>
      </c>
    </row>
    <row r="22831" spans="25:27">
      <c r="Y22831">
        <v>620123</v>
      </c>
      <c r="Z22831" s="31">
        <v>44759</v>
      </c>
      <c r="AA22831">
        <v>0</v>
      </c>
    </row>
    <row r="22832" spans="25:27">
      <c r="Y22832">
        <v>620123</v>
      </c>
      <c r="Z22832" s="31">
        <v>44760</v>
      </c>
      <c r="AA22832">
        <v>0</v>
      </c>
    </row>
    <row r="22833" spans="25:27">
      <c r="Y22833">
        <v>620123</v>
      </c>
      <c r="Z22833" s="31">
        <v>44761</v>
      </c>
      <c r="AA22833">
        <v>0</v>
      </c>
    </row>
    <row r="22834" spans="25:27">
      <c r="Y22834">
        <v>620123</v>
      </c>
      <c r="Z22834" s="31">
        <v>44762</v>
      </c>
      <c r="AA22834">
        <v>0</v>
      </c>
    </row>
    <row r="22835" spans="25:27">
      <c r="Y22835">
        <v>620123</v>
      </c>
      <c r="Z22835" s="31">
        <v>44763</v>
      </c>
      <c r="AA22835">
        <v>0</v>
      </c>
    </row>
    <row r="22836" spans="25:27">
      <c r="Y22836">
        <v>620123</v>
      </c>
      <c r="Z22836" s="31">
        <v>44764</v>
      </c>
      <c r="AA22836">
        <v>0</v>
      </c>
    </row>
    <row r="22837" spans="25:27">
      <c r="Y22837">
        <v>620123</v>
      </c>
      <c r="Z22837" s="31">
        <v>44765</v>
      </c>
      <c r="AA22837">
        <v>0</v>
      </c>
    </row>
    <row r="22838" spans="25:27">
      <c r="Y22838">
        <v>620123</v>
      </c>
      <c r="Z22838" s="31">
        <v>44766</v>
      </c>
      <c r="AA22838">
        <v>0</v>
      </c>
    </row>
    <row r="22839" spans="25:27">
      <c r="Y22839">
        <v>620123</v>
      </c>
      <c r="Z22839" s="31">
        <v>44767</v>
      </c>
      <c r="AA22839">
        <v>0</v>
      </c>
    </row>
    <row r="22840" spans="25:27">
      <c r="Y22840">
        <v>620123</v>
      </c>
      <c r="Z22840" s="31">
        <v>44768</v>
      </c>
      <c r="AA22840">
        <v>0</v>
      </c>
    </row>
    <row r="22841" spans="25:27">
      <c r="Y22841">
        <v>620123</v>
      </c>
      <c r="Z22841" s="31">
        <v>44769</v>
      </c>
      <c r="AA22841">
        <v>0</v>
      </c>
    </row>
    <row r="22842" spans="25:27">
      <c r="Y22842">
        <v>620123</v>
      </c>
      <c r="Z22842" s="31">
        <v>44770</v>
      </c>
      <c r="AA22842">
        <v>0</v>
      </c>
    </row>
    <row r="22843" spans="25:27">
      <c r="Y22843">
        <v>620123</v>
      </c>
      <c r="Z22843" s="31">
        <v>44771</v>
      </c>
      <c r="AA22843">
        <v>6</v>
      </c>
    </row>
    <row r="22844" spans="25:27">
      <c r="Y22844">
        <v>620123</v>
      </c>
      <c r="Z22844" s="31">
        <v>44772</v>
      </c>
      <c r="AA22844">
        <v>9</v>
      </c>
    </row>
    <row r="22845" spans="25:27">
      <c r="Y22845">
        <v>620123</v>
      </c>
      <c r="Z22845" s="31">
        <v>44773</v>
      </c>
      <c r="AA22845">
        <v>0</v>
      </c>
    </row>
    <row r="22846" spans="25:27">
      <c r="Y22846">
        <v>620123</v>
      </c>
      <c r="Z22846" s="31">
        <v>44774</v>
      </c>
      <c r="AA22846">
        <v>7</v>
      </c>
    </row>
    <row r="22847" spans="25:27">
      <c r="Y22847">
        <v>620123</v>
      </c>
      <c r="Z22847" s="31">
        <v>44775</v>
      </c>
      <c r="AA22847">
        <v>5</v>
      </c>
    </row>
    <row r="22848" spans="25:27">
      <c r="Y22848">
        <v>620123</v>
      </c>
      <c r="Z22848" s="31">
        <v>44776</v>
      </c>
      <c r="AA22848">
        <v>0</v>
      </c>
    </row>
    <row r="22849" spans="25:27">
      <c r="Y22849">
        <v>620123</v>
      </c>
      <c r="Z22849" s="31">
        <v>44777</v>
      </c>
      <c r="AA22849">
        <v>12</v>
      </c>
    </row>
    <row r="22850" spans="25:27">
      <c r="Y22850">
        <v>620123</v>
      </c>
      <c r="Z22850" s="31">
        <v>44778</v>
      </c>
      <c r="AA22850">
        <v>0</v>
      </c>
    </row>
    <row r="22851" spans="25:27">
      <c r="Y22851">
        <v>620123</v>
      </c>
      <c r="Z22851" s="31">
        <v>44779</v>
      </c>
      <c r="AA22851">
        <v>0</v>
      </c>
    </row>
    <row r="22852" spans="25:27">
      <c r="Y22852">
        <v>620123</v>
      </c>
      <c r="Z22852" s="31">
        <v>44780</v>
      </c>
      <c r="AA22852">
        <v>0</v>
      </c>
    </row>
    <row r="22853" spans="25:27">
      <c r="Y22853">
        <v>620123</v>
      </c>
      <c r="Z22853" s="31">
        <v>44781</v>
      </c>
      <c r="AA22853">
        <v>0</v>
      </c>
    </row>
    <row r="22854" spans="25:27">
      <c r="Y22854">
        <v>620123</v>
      </c>
      <c r="Z22854" s="31">
        <v>44782</v>
      </c>
      <c r="AA22854">
        <v>0</v>
      </c>
    </row>
    <row r="22855" spans="25:27">
      <c r="Y22855">
        <v>620123</v>
      </c>
      <c r="Z22855" s="31">
        <v>44783</v>
      </c>
      <c r="AA22855">
        <v>6</v>
      </c>
    </row>
    <row r="22856" spans="25:27">
      <c r="Y22856">
        <v>620123</v>
      </c>
      <c r="Z22856" s="31">
        <v>44784</v>
      </c>
      <c r="AA22856">
        <v>1</v>
      </c>
    </row>
    <row r="22857" spans="25:27">
      <c r="Y22857">
        <v>620123</v>
      </c>
      <c r="Z22857" s="31">
        <v>44785</v>
      </c>
      <c r="AA22857">
        <v>3</v>
      </c>
    </row>
    <row r="22858" spans="25:27">
      <c r="Y22858">
        <v>620123</v>
      </c>
      <c r="Z22858" s="31">
        <v>44786</v>
      </c>
      <c r="AA22858">
        <v>17</v>
      </c>
    </row>
    <row r="22859" spans="25:27">
      <c r="Y22859">
        <v>620123</v>
      </c>
      <c r="Z22859" s="31">
        <v>44787</v>
      </c>
      <c r="AA22859">
        <v>20</v>
      </c>
    </row>
    <row r="22860" spans="25:27">
      <c r="Y22860">
        <v>620123</v>
      </c>
      <c r="Z22860" s="31">
        <v>44788</v>
      </c>
      <c r="AA22860">
        <v>0</v>
      </c>
    </row>
    <row r="22861" spans="25:27">
      <c r="Y22861">
        <v>620123</v>
      </c>
      <c r="Z22861" s="31">
        <v>44789</v>
      </c>
      <c r="AA22861">
        <v>0</v>
      </c>
    </row>
    <row r="22862" spans="25:27">
      <c r="Y22862">
        <v>620123</v>
      </c>
      <c r="Z22862" s="31">
        <v>44790</v>
      </c>
      <c r="AA22862">
        <v>0</v>
      </c>
    </row>
    <row r="22863" spans="25:27">
      <c r="Y22863">
        <v>620123</v>
      </c>
      <c r="Z22863" s="31">
        <v>44791</v>
      </c>
      <c r="AA22863">
        <v>0</v>
      </c>
    </row>
    <row r="22864" spans="25:27">
      <c r="Y22864">
        <v>620123</v>
      </c>
      <c r="Z22864" s="31">
        <v>44792</v>
      </c>
      <c r="AA22864">
        <v>0</v>
      </c>
    </row>
    <row r="22865" spans="25:27">
      <c r="Y22865">
        <v>620123</v>
      </c>
      <c r="Z22865" s="31">
        <v>44793</v>
      </c>
      <c r="AA22865">
        <v>13</v>
      </c>
    </row>
    <row r="22866" spans="25:27">
      <c r="Y22866">
        <v>620123</v>
      </c>
      <c r="Z22866" s="31">
        <v>44794</v>
      </c>
      <c r="AA22866">
        <v>18</v>
      </c>
    </row>
    <row r="22867" spans="25:27">
      <c r="Y22867">
        <v>620123</v>
      </c>
      <c r="Z22867" s="31">
        <v>44795</v>
      </c>
      <c r="AA22867">
        <v>0</v>
      </c>
    </row>
    <row r="22868" spans="25:27">
      <c r="Y22868">
        <v>620123</v>
      </c>
      <c r="Z22868" s="31">
        <v>44796</v>
      </c>
      <c r="AA22868">
        <v>0</v>
      </c>
    </row>
    <row r="22869" spans="25:27">
      <c r="Y22869">
        <v>620123</v>
      </c>
      <c r="Z22869" s="31">
        <v>44797</v>
      </c>
      <c r="AA22869">
        <v>24</v>
      </c>
    </row>
    <row r="22870" spans="25:27">
      <c r="Y22870">
        <v>620123</v>
      </c>
      <c r="Z22870" s="31">
        <v>44798</v>
      </c>
      <c r="AA22870">
        <v>5</v>
      </c>
    </row>
    <row r="22871" spans="25:27">
      <c r="Y22871">
        <v>620123</v>
      </c>
      <c r="Z22871" s="31">
        <v>44799</v>
      </c>
      <c r="AA22871">
        <v>6</v>
      </c>
    </row>
    <row r="22872" spans="25:27">
      <c r="Y22872">
        <v>620123</v>
      </c>
      <c r="Z22872" s="31">
        <v>44800</v>
      </c>
      <c r="AA22872">
        <v>16</v>
      </c>
    </row>
    <row r="22873" spans="25:27">
      <c r="Y22873">
        <v>620123</v>
      </c>
      <c r="Z22873" s="31">
        <v>44801</v>
      </c>
      <c r="AA22873">
        <v>0</v>
      </c>
    </row>
    <row r="22874" spans="25:27">
      <c r="Y22874">
        <v>620123</v>
      </c>
      <c r="Z22874" s="31">
        <v>44802</v>
      </c>
      <c r="AA22874">
        <v>13</v>
      </c>
    </row>
    <row r="22875" spans="25:27">
      <c r="Y22875">
        <v>620123</v>
      </c>
      <c r="Z22875" s="31">
        <v>44803</v>
      </c>
      <c r="AA22875">
        <v>8</v>
      </c>
    </row>
    <row r="22876" spans="25:27">
      <c r="Y22876">
        <v>620123</v>
      </c>
      <c r="Z22876" s="31">
        <v>44804</v>
      </c>
      <c r="AA22876">
        <v>14</v>
      </c>
    </row>
    <row r="22877" spans="25:27">
      <c r="Y22877">
        <v>620123</v>
      </c>
      <c r="Z22877" s="31">
        <v>44805</v>
      </c>
      <c r="AA22877">
        <v>9</v>
      </c>
    </row>
    <row r="22878" spans="25:27">
      <c r="Y22878">
        <v>620123</v>
      </c>
      <c r="Z22878" s="31">
        <v>44806</v>
      </c>
      <c r="AA22878">
        <v>7</v>
      </c>
    </row>
    <row r="22879" spans="25:27">
      <c r="Y22879">
        <v>620123</v>
      </c>
      <c r="Z22879" s="31">
        <v>44807</v>
      </c>
      <c r="AA22879">
        <v>7</v>
      </c>
    </row>
    <row r="22880" spans="25:27">
      <c r="Y22880">
        <v>620123</v>
      </c>
      <c r="Z22880" s="31">
        <v>44808</v>
      </c>
      <c r="AA22880">
        <v>7</v>
      </c>
    </row>
    <row r="22881" spans="25:27">
      <c r="Y22881">
        <v>620123</v>
      </c>
      <c r="Z22881" s="31">
        <v>44809</v>
      </c>
      <c r="AA22881">
        <v>13</v>
      </c>
    </row>
    <row r="22882" spans="25:27">
      <c r="Y22882">
        <v>620123</v>
      </c>
      <c r="Z22882" s="31">
        <v>44810</v>
      </c>
      <c r="AA22882">
        <v>10</v>
      </c>
    </row>
    <row r="22883" spans="25:27">
      <c r="Y22883">
        <v>620123</v>
      </c>
      <c r="Z22883" s="31">
        <v>44811</v>
      </c>
      <c r="AA22883">
        <v>8</v>
      </c>
    </row>
    <row r="22884" spans="25:27">
      <c r="Y22884">
        <v>620123</v>
      </c>
      <c r="Z22884" s="31">
        <v>44812</v>
      </c>
      <c r="AA22884">
        <v>10</v>
      </c>
    </row>
    <row r="22885" spans="25:27">
      <c r="Y22885">
        <v>620123</v>
      </c>
      <c r="Z22885" s="31">
        <v>44813</v>
      </c>
      <c r="AA22885">
        <v>5</v>
      </c>
    </row>
    <row r="22886" spans="25:27">
      <c r="Y22886">
        <v>620123</v>
      </c>
      <c r="Z22886" s="31">
        <v>44814</v>
      </c>
      <c r="AA22886">
        <v>15</v>
      </c>
    </row>
    <row r="22887" spans="25:27">
      <c r="Y22887">
        <v>620123</v>
      </c>
      <c r="Z22887" s="31">
        <v>44815</v>
      </c>
      <c r="AA22887">
        <v>0</v>
      </c>
    </row>
    <row r="22888" spans="25:27">
      <c r="Y22888">
        <v>620123</v>
      </c>
      <c r="Z22888" s="31">
        <v>44816</v>
      </c>
      <c r="AA22888">
        <v>1</v>
      </c>
    </row>
    <row r="22889" spans="25:27">
      <c r="Y22889">
        <v>620123</v>
      </c>
      <c r="Z22889" s="31">
        <v>44817</v>
      </c>
      <c r="AA22889">
        <v>0</v>
      </c>
    </row>
    <row r="22890" spans="25:27">
      <c r="Y22890">
        <v>620123</v>
      </c>
      <c r="Z22890" s="31">
        <v>44818</v>
      </c>
      <c r="AA22890">
        <v>0</v>
      </c>
    </row>
    <row r="22891" spans="25:27">
      <c r="Y22891">
        <v>620123</v>
      </c>
      <c r="Z22891" s="31">
        <v>44819</v>
      </c>
      <c r="AA22891">
        <v>18</v>
      </c>
    </row>
    <row r="22892" spans="25:27">
      <c r="Y22892">
        <v>620123</v>
      </c>
      <c r="Z22892" s="31">
        <v>44820</v>
      </c>
      <c r="AA22892">
        <v>12</v>
      </c>
    </row>
    <row r="22893" spans="25:27">
      <c r="Y22893">
        <v>620123</v>
      </c>
      <c r="Z22893" s="31">
        <v>44821</v>
      </c>
      <c r="AA22893">
        <v>17</v>
      </c>
    </row>
    <row r="22894" spans="25:27">
      <c r="Y22894">
        <v>620123</v>
      </c>
      <c r="Z22894" s="31">
        <v>44822</v>
      </c>
      <c r="AA22894">
        <v>14</v>
      </c>
    </row>
    <row r="22895" spans="25:27">
      <c r="Y22895">
        <v>620123</v>
      </c>
      <c r="Z22895" s="31">
        <v>44823</v>
      </c>
      <c r="AA22895">
        <v>12</v>
      </c>
    </row>
    <row r="22896" spans="25:27">
      <c r="Y22896">
        <v>620123</v>
      </c>
      <c r="Z22896" s="31">
        <v>44824</v>
      </c>
      <c r="AA22896">
        <v>9</v>
      </c>
    </row>
    <row r="22897" spans="25:27">
      <c r="Y22897">
        <v>620123</v>
      </c>
      <c r="Z22897" s="31">
        <v>44825</v>
      </c>
      <c r="AA22897">
        <v>0</v>
      </c>
    </row>
    <row r="22898" spans="25:27">
      <c r="Y22898">
        <v>620123</v>
      </c>
      <c r="Z22898" s="31">
        <v>44826</v>
      </c>
      <c r="AA22898">
        <v>0</v>
      </c>
    </row>
    <row r="22899" spans="25:27">
      <c r="Y22899">
        <v>620123</v>
      </c>
      <c r="Z22899" s="31">
        <v>44827</v>
      </c>
      <c r="AA22899">
        <v>0</v>
      </c>
    </row>
    <row r="22900" spans="25:27">
      <c r="Y22900">
        <v>620123</v>
      </c>
      <c r="Z22900" s="31">
        <v>44828</v>
      </c>
      <c r="AA22900">
        <v>8</v>
      </c>
    </row>
    <row r="22901" spans="25:27">
      <c r="Y22901">
        <v>620123</v>
      </c>
      <c r="Z22901" s="31">
        <v>44829</v>
      </c>
      <c r="AA22901">
        <v>8</v>
      </c>
    </row>
    <row r="22902" spans="25:27">
      <c r="Y22902">
        <v>620123</v>
      </c>
      <c r="Z22902" s="31">
        <v>44830</v>
      </c>
      <c r="AA22902">
        <v>8</v>
      </c>
    </row>
    <row r="22903" spans="25:27">
      <c r="Y22903">
        <v>620123</v>
      </c>
      <c r="Z22903" s="31">
        <v>44831</v>
      </c>
      <c r="AA22903">
        <v>4</v>
      </c>
    </row>
    <row r="22904" spans="25:27">
      <c r="Y22904">
        <v>620123</v>
      </c>
      <c r="Z22904" s="31">
        <v>44832</v>
      </c>
      <c r="AA22904">
        <v>20</v>
      </c>
    </row>
    <row r="22905" spans="25:27">
      <c r="Y22905">
        <v>620123</v>
      </c>
      <c r="Z22905" s="31">
        <v>44833</v>
      </c>
      <c r="AA22905">
        <v>19</v>
      </c>
    </row>
    <row r="22906" spans="25:27">
      <c r="Y22906">
        <v>620123</v>
      </c>
      <c r="Z22906" s="31">
        <v>44834</v>
      </c>
      <c r="AA22906">
        <v>0</v>
      </c>
    </row>
    <row r="22907" spans="25:27">
      <c r="Y22907">
        <v>620123</v>
      </c>
      <c r="Z22907" s="31">
        <v>44835</v>
      </c>
      <c r="AA22907">
        <v>8</v>
      </c>
    </row>
    <row r="22908" spans="25:27">
      <c r="Y22908">
        <v>620123</v>
      </c>
      <c r="Z22908" s="31">
        <v>44836</v>
      </c>
      <c r="AA22908">
        <v>5</v>
      </c>
    </row>
    <row r="22909" spans="25:27">
      <c r="Y22909">
        <v>620123</v>
      </c>
      <c r="Z22909" s="31">
        <v>44837</v>
      </c>
      <c r="AA22909">
        <v>0</v>
      </c>
    </row>
    <row r="22910" spans="25:27">
      <c r="Y22910">
        <v>620123</v>
      </c>
      <c r="Z22910" s="31">
        <v>44838</v>
      </c>
      <c r="AA22910">
        <v>5</v>
      </c>
    </row>
    <row r="22911" spans="25:27">
      <c r="Y22911">
        <v>620123</v>
      </c>
      <c r="Z22911" s="31">
        <v>44839</v>
      </c>
      <c r="AA22911">
        <v>0</v>
      </c>
    </row>
    <row r="22912" spans="25:27">
      <c r="Y22912">
        <v>620123</v>
      </c>
      <c r="Z22912" s="31">
        <v>44840</v>
      </c>
      <c r="AA22912">
        <v>0</v>
      </c>
    </row>
    <row r="22913" spans="25:27">
      <c r="Y22913">
        <v>620123</v>
      </c>
      <c r="Z22913" s="31">
        <v>44841</v>
      </c>
      <c r="AA22913">
        <v>0</v>
      </c>
    </row>
    <row r="22914" spans="25:27">
      <c r="Y22914">
        <v>620123</v>
      </c>
      <c r="Z22914" s="31">
        <v>44842</v>
      </c>
      <c r="AA22914">
        <v>7</v>
      </c>
    </row>
    <row r="22915" spans="25:27">
      <c r="Y22915">
        <v>620123</v>
      </c>
      <c r="Z22915" s="31">
        <v>44843</v>
      </c>
      <c r="AA22915">
        <v>8</v>
      </c>
    </row>
    <row r="22916" spans="25:27">
      <c r="Y22916">
        <v>620123</v>
      </c>
      <c r="Z22916" s="31">
        <v>44844</v>
      </c>
      <c r="AA22916">
        <v>1</v>
      </c>
    </row>
    <row r="22917" spans="25:27">
      <c r="Y22917">
        <v>620123</v>
      </c>
      <c r="Z22917" s="31">
        <v>44845</v>
      </c>
      <c r="AA22917">
        <v>0</v>
      </c>
    </row>
    <row r="22918" spans="25:27">
      <c r="Y22918">
        <v>620123</v>
      </c>
      <c r="Z22918" s="31">
        <v>44846</v>
      </c>
      <c r="AA22918">
        <v>0</v>
      </c>
    </row>
    <row r="22919" spans="25:27">
      <c r="Y22919">
        <v>620123</v>
      </c>
      <c r="Z22919" s="31">
        <v>44847</v>
      </c>
      <c r="AA22919">
        <v>3</v>
      </c>
    </row>
    <row r="22920" spans="25:27">
      <c r="Y22920">
        <v>620123</v>
      </c>
      <c r="Z22920" s="31">
        <v>44848</v>
      </c>
      <c r="AA22920">
        <v>0</v>
      </c>
    </row>
    <row r="22921" spans="25:27">
      <c r="Y22921">
        <v>620123</v>
      </c>
      <c r="Z22921" s="31">
        <v>44849</v>
      </c>
      <c r="AA22921">
        <v>19</v>
      </c>
    </row>
    <row r="22922" spans="25:27">
      <c r="Y22922">
        <v>620123</v>
      </c>
      <c r="Z22922" s="31">
        <v>44850</v>
      </c>
      <c r="AA22922">
        <v>7</v>
      </c>
    </row>
    <row r="22923" spans="25:27">
      <c r="Y22923">
        <v>620123</v>
      </c>
      <c r="Z22923" s="31">
        <v>44851</v>
      </c>
      <c r="AA22923">
        <v>0</v>
      </c>
    </row>
    <row r="22924" spans="25:27">
      <c r="Y22924">
        <v>620123</v>
      </c>
      <c r="Z22924" s="31">
        <v>44852</v>
      </c>
      <c r="AA22924">
        <v>6</v>
      </c>
    </row>
    <row r="22925" spans="25:27">
      <c r="Y22925">
        <v>620123</v>
      </c>
      <c r="Z22925" s="31">
        <v>44853</v>
      </c>
      <c r="AA22925">
        <v>15</v>
      </c>
    </row>
    <row r="22926" spans="25:27">
      <c r="Y22926">
        <v>620123</v>
      </c>
      <c r="Z22926" s="31">
        <v>44854</v>
      </c>
      <c r="AA22926">
        <v>17</v>
      </c>
    </row>
    <row r="22927" spans="25:27">
      <c r="Y22927">
        <v>620123</v>
      </c>
      <c r="Z22927" s="31">
        <v>44855</v>
      </c>
      <c r="AA22927">
        <v>5</v>
      </c>
    </row>
    <row r="22928" spans="25:27">
      <c r="Y22928">
        <v>620123</v>
      </c>
      <c r="Z22928" s="31">
        <v>44856</v>
      </c>
      <c r="AA22928">
        <v>0</v>
      </c>
    </row>
    <row r="22929" spans="25:27">
      <c r="Y22929">
        <v>620123</v>
      </c>
      <c r="Z22929" s="31">
        <v>44857</v>
      </c>
      <c r="AA22929">
        <v>11</v>
      </c>
    </row>
    <row r="22930" spans="25:27">
      <c r="Y22930">
        <v>620123</v>
      </c>
      <c r="Z22930" s="31">
        <v>44858</v>
      </c>
      <c r="AA22930">
        <v>2</v>
      </c>
    </row>
    <row r="22931" spans="25:27">
      <c r="Y22931">
        <v>620123</v>
      </c>
      <c r="Z22931" s="31">
        <v>44859</v>
      </c>
      <c r="AA22931">
        <v>8</v>
      </c>
    </row>
    <row r="22932" spans="25:27">
      <c r="Y22932">
        <v>620123</v>
      </c>
      <c r="Z22932" s="31">
        <v>44860</v>
      </c>
      <c r="AA22932">
        <v>5</v>
      </c>
    </row>
    <row r="22933" spans="25:27">
      <c r="Y22933">
        <v>620123</v>
      </c>
      <c r="Z22933" s="31">
        <v>44861</v>
      </c>
      <c r="AA22933">
        <v>10</v>
      </c>
    </row>
    <row r="22934" spans="25:27">
      <c r="Y22934">
        <v>620123</v>
      </c>
      <c r="Z22934" s="31">
        <v>44862</v>
      </c>
      <c r="AA22934">
        <v>11</v>
      </c>
    </row>
    <row r="22935" spans="25:27">
      <c r="Y22935">
        <v>620123</v>
      </c>
      <c r="Z22935" s="31">
        <v>44863</v>
      </c>
      <c r="AA22935">
        <v>9</v>
      </c>
    </row>
    <row r="22936" spans="25:27">
      <c r="Y22936">
        <v>620123</v>
      </c>
      <c r="Z22936" s="31">
        <v>44864</v>
      </c>
      <c r="AA22936">
        <v>18</v>
      </c>
    </row>
    <row r="22937" spans="25:27">
      <c r="Y22937">
        <v>620123</v>
      </c>
      <c r="Z22937" s="31">
        <v>44865</v>
      </c>
      <c r="AA22937">
        <v>1</v>
      </c>
    </row>
    <row r="22938" spans="25:27">
      <c r="Y22938">
        <v>620123</v>
      </c>
      <c r="Z22938" s="31">
        <v>44866</v>
      </c>
      <c r="AA22938">
        <v>14</v>
      </c>
    </row>
    <row r="22939" spans="25:27">
      <c r="Y22939">
        <v>620123</v>
      </c>
      <c r="Z22939" s="31">
        <v>44867</v>
      </c>
      <c r="AA22939">
        <v>19</v>
      </c>
    </row>
    <row r="22940" spans="25:27">
      <c r="Y22940">
        <v>620123</v>
      </c>
      <c r="Z22940" s="31">
        <v>44868</v>
      </c>
      <c r="AA22940">
        <v>7</v>
      </c>
    </row>
    <row r="22941" spans="25:27">
      <c r="Y22941">
        <v>620123</v>
      </c>
      <c r="Z22941" s="31">
        <v>44869</v>
      </c>
      <c r="AA22941">
        <v>0</v>
      </c>
    </row>
    <row r="22942" spans="25:27">
      <c r="Y22942">
        <v>620123</v>
      </c>
      <c r="Z22942" s="31">
        <v>44870</v>
      </c>
      <c r="AA22942">
        <v>0</v>
      </c>
    </row>
    <row r="22943" spans="25:27">
      <c r="Y22943">
        <v>620123</v>
      </c>
      <c r="Z22943" s="31">
        <v>44871</v>
      </c>
      <c r="AA22943">
        <v>7</v>
      </c>
    </row>
    <row r="22944" spans="25:27">
      <c r="Y22944">
        <v>620123</v>
      </c>
      <c r="Z22944" s="31">
        <v>44872</v>
      </c>
      <c r="AA22944">
        <v>7</v>
      </c>
    </row>
    <row r="22945" spans="25:27">
      <c r="Y22945">
        <v>620123</v>
      </c>
      <c r="Z22945" s="31">
        <v>44873</v>
      </c>
      <c r="AA22945">
        <v>0</v>
      </c>
    </row>
    <row r="22946" spans="25:27">
      <c r="Y22946">
        <v>620123</v>
      </c>
      <c r="Z22946" s="31">
        <v>44874</v>
      </c>
      <c r="AA22946">
        <v>0</v>
      </c>
    </row>
    <row r="22947" spans="25:27">
      <c r="Y22947">
        <v>620123</v>
      </c>
      <c r="Z22947" s="31">
        <v>44875</v>
      </c>
      <c r="AA22947">
        <v>0</v>
      </c>
    </row>
    <row r="22948" spans="25:27">
      <c r="Y22948">
        <v>620123</v>
      </c>
      <c r="Z22948" s="31">
        <v>44876</v>
      </c>
      <c r="AA22948">
        <v>0</v>
      </c>
    </row>
    <row r="22949" spans="25:27">
      <c r="Y22949">
        <v>620123</v>
      </c>
      <c r="Z22949" s="31">
        <v>44877</v>
      </c>
      <c r="AA22949">
        <v>0</v>
      </c>
    </row>
    <row r="22950" spans="25:27">
      <c r="Y22950">
        <v>620123</v>
      </c>
      <c r="Z22950" s="31">
        <v>44878</v>
      </c>
      <c r="AA22950">
        <v>0</v>
      </c>
    </row>
    <row r="22951" spans="25:27">
      <c r="Y22951">
        <v>620123</v>
      </c>
      <c r="Z22951" s="31">
        <v>44879</v>
      </c>
      <c r="AA22951">
        <v>3</v>
      </c>
    </row>
    <row r="22952" spans="25:27">
      <c r="Y22952">
        <v>620123</v>
      </c>
      <c r="Z22952" s="31">
        <v>44880</v>
      </c>
      <c r="AA22952">
        <v>3</v>
      </c>
    </row>
    <row r="22953" spans="25:27">
      <c r="Y22953">
        <v>620123</v>
      </c>
      <c r="Z22953" s="31">
        <v>44881</v>
      </c>
      <c r="AA22953">
        <v>0</v>
      </c>
    </row>
    <row r="22954" spans="25:27">
      <c r="Y22954">
        <v>620123</v>
      </c>
      <c r="Z22954" s="31">
        <v>44882</v>
      </c>
      <c r="AA22954">
        <v>0</v>
      </c>
    </row>
    <row r="22955" spans="25:27">
      <c r="Y22955">
        <v>620123</v>
      </c>
      <c r="Z22955" s="31">
        <v>44883</v>
      </c>
      <c r="AA22955">
        <v>9</v>
      </c>
    </row>
    <row r="22956" spans="25:27">
      <c r="Y22956">
        <v>620123</v>
      </c>
      <c r="Z22956" s="31">
        <v>44884</v>
      </c>
      <c r="AA22956">
        <v>3</v>
      </c>
    </row>
    <row r="22957" spans="25:27">
      <c r="Y22957">
        <v>620123</v>
      </c>
      <c r="Z22957" s="31">
        <v>44885</v>
      </c>
      <c r="AA22957">
        <v>8</v>
      </c>
    </row>
    <row r="22958" spans="25:27">
      <c r="Y22958">
        <v>620123</v>
      </c>
      <c r="Z22958" s="31">
        <v>44886</v>
      </c>
      <c r="AA22958">
        <v>0</v>
      </c>
    </row>
    <row r="22959" spans="25:27">
      <c r="Y22959">
        <v>620123</v>
      </c>
      <c r="Z22959" s="31">
        <v>44887</v>
      </c>
      <c r="AA22959">
        <v>5</v>
      </c>
    </row>
    <row r="22960" spans="25:27">
      <c r="Y22960">
        <v>620123</v>
      </c>
      <c r="Z22960" s="31">
        <v>44888</v>
      </c>
      <c r="AA22960">
        <v>0</v>
      </c>
    </row>
    <row r="22961" spans="25:27">
      <c r="Y22961">
        <v>620123</v>
      </c>
      <c r="Z22961" s="31">
        <v>44889</v>
      </c>
      <c r="AA22961">
        <v>0</v>
      </c>
    </row>
    <row r="22962" spans="25:27">
      <c r="Y22962">
        <v>620123</v>
      </c>
      <c r="Z22962" s="31">
        <v>44890</v>
      </c>
      <c r="AA22962">
        <v>0</v>
      </c>
    </row>
    <row r="22963" spans="25:27">
      <c r="Y22963">
        <v>620123</v>
      </c>
      <c r="Z22963" s="31">
        <v>44891</v>
      </c>
      <c r="AA22963">
        <v>11</v>
      </c>
    </row>
    <row r="22964" spans="25:27">
      <c r="Y22964">
        <v>620123</v>
      </c>
      <c r="Z22964" s="31">
        <v>44892</v>
      </c>
      <c r="AA22964">
        <v>7</v>
      </c>
    </row>
    <row r="22965" spans="25:27">
      <c r="Y22965">
        <v>620123</v>
      </c>
      <c r="Z22965" s="31">
        <v>44893</v>
      </c>
      <c r="AA22965">
        <v>6</v>
      </c>
    </row>
    <row r="22966" spans="25:27">
      <c r="Y22966">
        <v>620123</v>
      </c>
      <c r="Z22966" s="31">
        <v>44894</v>
      </c>
      <c r="AA22966">
        <v>10</v>
      </c>
    </row>
    <row r="22967" spans="25:27">
      <c r="Y22967">
        <v>620123</v>
      </c>
      <c r="Z22967" s="31">
        <v>44895</v>
      </c>
      <c r="AA22967">
        <v>12</v>
      </c>
    </row>
    <row r="22968" spans="25:27">
      <c r="Y22968">
        <v>620123</v>
      </c>
      <c r="Z22968" s="31">
        <v>44896</v>
      </c>
      <c r="AA22968">
        <v>16</v>
      </c>
    </row>
    <row r="22969" spans="25:27">
      <c r="Y22969">
        <v>620123</v>
      </c>
      <c r="Z22969" s="31">
        <v>44897</v>
      </c>
      <c r="AA22969">
        <v>8</v>
      </c>
    </row>
    <row r="22970" spans="25:27">
      <c r="Y22970">
        <v>620123</v>
      </c>
      <c r="Z22970" s="31">
        <v>44898</v>
      </c>
      <c r="AA22970">
        <v>7</v>
      </c>
    </row>
    <row r="22971" spans="25:27">
      <c r="Y22971">
        <v>620123</v>
      </c>
      <c r="Z22971" s="31">
        <v>44899</v>
      </c>
      <c r="AA22971">
        <v>7</v>
      </c>
    </row>
    <row r="22972" spans="25:27">
      <c r="Y22972">
        <v>620123</v>
      </c>
      <c r="Z22972" s="31">
        <v>44900</v>
      </c>
      <c r="AA22972">
        <v>0</v>
      </c>
    </row>
    <row r="22973" spans="25:27">
      <c r="Y22973">
        <v>620123</v>
      </c>
      <c r="Z22973" s="31">
        <v>44901</v>
      </c>
      <c r="AA22973">
        <v>21</v>
      </c>
    </row>
    <row r="22974" spans="25:27">
      <c r="Y22974">
        <v>620123</v>
      </c>
      <c r="Z22974" s="31">
        <v>44902</v>
      </c>
      <c r="AA22974">
        <v>5</v>
      </c>
    </row>
    <row r="22975" spans="25:27">
      <c r="Y22975">
        <v>620123</v>
      </c>
      <c r="Z22975" s="31">
        <v>44903</v>
      </c>
      <c r="AA22975">
        <v>2</v>
      </c>
    </row>
    <row r="22976" spans="25:27">
      <c r="Y22976">
        <v>620123</v>
      </c>
      <c r="Z22976" s="31">
        <v>44904</v>
      </c>
      <c r="AA22976">
        <v>12</v>
      </c>
    </row>
    <row r="22977" spans="25:27">
      <c r="Y22977">
        <v>620123</v>
      </c>
      <c r="Z22977" s="31">
        <v>44905</v>
      </c>
      <c r="AA22977">
        <v>7</v>
      </c>
    </row>
    <row r="22978" spans="25:27">
      <c r="Y22978">
        <v>620123</v>
      </c>
      <c r="Z22978" s="31">
        <v>44906</v>
      </c>
      <c r="AA22978">
        <v>12</v>
      </c>
    </row>
    <row r="22979" spans="25:27">
      <c r="Y22979">
        <v>620123</v>
      </c>
      <c r="Z22979" s="31">
        <v>44907</v>
      </c>
      <c r="AA22979">
        <v>7</v>
      </c>
    </row>
    <row r="22980" spans="25:27">
      <c r="Y22980">
        <v>620123</v>
      </c>
      <c r="Z22980" s="31">
        <v>44908</v>
      </c>
      <c r="AA22980">
        <v>0</v>
      </c>
    </row>
    <row r="22981" spans="25:27">
      <c r="Y22981">
        <v>620123</v>
      </c>
      <c r="Z22981" s="31">
        <v>44909</v>
      </c>
      <c r="AA22981">
        <v>11</v>
      </c>
    </row>
    <row r="22982" spans="25:27">
      <c r="Y22982">
        <v>620123</v>
      </c>
      <c r="Z22982" s="31">
        <v>44910</v>
      </c>
      <c r="AA22982">
        <v>4</v>
      </c>
    </row>
    <row r="22983" spans="25:27">
      <c r="Y22983">
        <v>620123</v>
      </c>
      <c r="Z22983" s="31">
        <v>44911</v>
      </c>
      <c r="AA22983">
        <v>7</v>
      </c>
    </row>
    <row r="22984" spans="25:27">
      <c r="Y22984">
        <v>620123</v>
      </c>
      <c r="Z22984" s="31">
        <v>44912</v>
      </c>
      <c r="AA22984">
        <v>3</v>
      </c>
    </row>
    <row r="22985" spans="25:27">
      <c r="Y22985">
        <v>620123</v>
      </c>
      <c r="Z22985" s="31">
        <v>44913</v>
      </c>
      <c r="AA22985">
        <v>21</v>
      </c>
    </row>
    <row r="22986" spans="25:27">
      <c r="Y22986">
        <v>620123</v>
      </c>
      <c r="Z22986" s="31">
        <v>44914</v>
      </c>
      <c r="AA22986">
        <v>0</v>
      </c>
    </row>
    <row r="22987" spans="25:27">
      <c r="Y22987">
        <v>620123</v>
      </c>
      <c r="Z22987" s="31">
        <v>44915</v>
      </c>
      <c r="AA22987">
        <v>6</v>
      </c>
    </row>
    <row r="22988" spans="25:27">
      <c r="Y22988">
        <v>620123</v>
      </c>
      <c r="Z22988" s="31">
        <v>44916</v>
      </c>
      <c r="AA22988">
        <v>4</v>
      </c>
    </row>
    <row r="22989" spans="25:27">
      <c r="Y22989">
        <v>620123</v>
      </c>
      <c r="Z22989" s="31">
        <v>44917</v>
      </c>
      <c r="AA22989">
        <v>12</v>
      </c>
    </row>
    <row r="22990" spans="25:27">
      <c r="Y22990">
        <v>620123</v>
      </c>
      <c r="Z22990" s="31">
        <v>44918</v>
      </c>
      <c r="AA22990">
        <v>10</v>
      </c>
    </row>
    <row r="22991" spans="25:27">
      <c r="Y22991">
        <v>620123</v>
      </c>
      <c r="Z22991" s="31">
        <v>44919</v>
      </c>
      <c r="AA22991">
        <v>0</v>
      </c>
    </row>
    <row r="22992" spans="25:27">
      <c r="Y22992">
        <v>620123</v>
      </c>
      <c r="Z22992" s="31">
        <v>44920</v>
      </c>
      <c r="AA22992">
        <v>0</v>
      </c>
    </row>
    <row r="22993" spans="25:27">
      <c r="Y22993">
        <v>620123</v>
      </c>
      <c r="Z22993" s="31">
        <v>44921</v>
      </c>
      <c r="AA22993">
        <v>0</v>
      </c>
    </row>
    <row r="22994" spans="25:27">
      <c r="Y22994">
        <v>620123</v>
      </c>
      <c r="Z22994" s="31">
        <v>44922</v>
      </c>
      <c r="AA22994">
        <v>0</v>
      </c>
    </row>
    <row r="22995" spans="25:27">
      <c r="Y22995">
        <v>620123</v>
      </c>
      <c r="Z22995" s="31">
        <v>44923</v>
      </c>
      <c r="AA22995">
        <v>0</v>
      </c>
    </row>
    <row r="22996" spans="25:27">
      <c r="Y22996">
        <v>620123</v>
      </c>
      <c r="Z22996" s="31">
        <v>44924</v>
      </c>
      <c r="AA22996">
        <v>0</v>
      </c>
    </row>
    <row r="22997" spans="25:27">
      <c r="Y22997">
        <v>620123</v>
      </c>
      <c r="Z22997" s="31">
        <v>44925</v>
      </c>
      <c r="AA22997">
        <v>0</v>
      </c>
    </row>
    <row r="22998" spans="25:27">
      <c r="Y22998">
        <v>620123</v>
      </c>
      <c r="Z22998" s="31">
        <v>44926</v>
      </c>
      <c r="AA22998">
        <v>0</v>
      </c>
    </row>
    <row r="22999" spans="25:27">
      <c r="Y22999">
        <v>620123</v>
      </c>
      <c r="Z22999" s="31">
        <v>44927</v>
      </c>
      <c r="AA22999">
        <v>0</v>
      </c>
    </row>
    <row r="23000" spans="25:27">
      <c r="Y23000">
        <v>620123</v>
      </c>
      <c r="Z23000" s="31">
        <v>44928</v>
      </c>
      <c r="AA23000">
        <v>0</v>
      </c>
    </row>
    <row r="23001" spans="25:27">
      <c r="Y23001">
        <v>620123</v>
      </c>
      <c r="Z23001" s="31">
        <v>44929</v>
      </c>
      <c r="AA23001">
        <v>0</v>
      </c>
    </row>
    <row r="23002" spans="25:27">
      <c r="Y23002">
        <v>620123</v>
      </c>
      <c r="Z23002" s="31">
        <v>44930</v>
      </c>
      <c r="AA23002">
        <v>0</v>
      </c>
    </row>
    <row r="23003" spans="25:27">
      <c r="Y23003">
        <v>620123</v>
      </c>
      <c r="Z23003" s="31">
        <v>44931</v>
      </c>
      <c r="AA23003">
        <v>0</v>
      </c>
    </row>
    <row r="23004" spans="25:27">
      <c r="Y23004">
        <v>620123</v>
      </c>
      <c r="Z23004" s="31">
        <v>44932</v>
      </c>
      <c r="AA23004">
        <v>0</v>
      </c>
    </row>
    <row r="23005" spans="25:27">
      <c r="Y23005">
        <v>620123</v>
      </c>
      <c r="Z23005" s="31">
        <v>44933</v>
      </c>
      <c r="AA23005">
        <v>0</v>
      </c>
    </row>
    <row r="23006" spans="25:27">
      <c r="Y23006">
        <v>620123</v>
      </c>
      <c r="Z23006" s="31">
        <v>44934</v>
      </c>
      <c r="AA23006">
        <v>0</v>
      </c>
    </row>
    <row r="23007" spans="25:27">
      <c r="Y23007">
        <v>620123</v>
      </c>
      <c r="Z23007" s="31">
        <v>44935</v>
      </c>
      <c r="AA23007">
        <v>0</v>
      </c>
    </row>
    <row r="23008" spans="25:27">
      <c r="Y23008">
        <v>620123</v>
      </c>
      <c r="Z23008" s="31">
        <v>44936</v>
      </c>
      <c r="AA23008">
        <v>0</v>
      </c>
    </row>
    <row r="23009" spans="25:27">
      <c r="Y23009">
        <v>620123</v>
      </c>
      <c r="Z23009" s="31">
        <v>44937</v>
      </c>
      <c r="AA23009">
        <v>0</v>
      </c>
    </row>
    <row r="23010" spans="25:27">
      <c r="Y23010">
        <v>620123</v>
      </c>
      <c r="Z23010" s="31">
        <v>44938</v>
      </c>
      <c r="AA23010">
        <v>0</v>
      </c>
    </row>
    <row r="23011" spans="25:27">
      <c r="Y23011">
        <v>620123</v>
      </c>
      <c r="Z23011" s="31">
        <v>44939</v>
      </c>
      <c r="AA23011">
        <v>0</v>
      </c>
    </row>
    <row r="23012" spans="25:27">
      <c r="Y23012">
        <v>620123</v>
      </c>
      <c r="Z23012" s="31">
        <v>44940</v>
      </c>
      <c r="AA23012">
        <v>0</v>
      </c>
    </row>
    <row r="23013" spans="25:27">
      <c r="Y23013">
        <v>620123</v>
      </c>
      <c r="Z23013" s="31">
        <v>44941</v>
      </c>
      <c r="AA23013">
        <v>0</v>
      </c>
    </row>
    <row r="23014" spans="25:27">
      <c r="Y23014">
        <v>620123</v>
      </c>
      <c r="Z23014" s="31">
        <v>44942</v>
      </c>
      <c r="AA23014">
        <v>0</v>
      </c>
    </row>
    <row r="23015" spans="25:27">
      <c r="Y23015">
        <v>620123</v>
      </c>
      <c r="Z23015" s="31">
        <v>44943</v>
      </c>
      <c r="AA23015">
        <v>0</v>
      </c>
    </row>
    <row r="23016" spans="25:27">
      <c r="Y23016">
        <v>620123</v>
      </c>
      <c r="Z23016" s="31">
        <v>44944</v>
      </c>
      <c r="AA23016">
        <v>0</v>
      </c>
    </row>
    <row r="23017" spans="25:27">
      <c r="Y23017">
        <v>620123</v>
      </c>
      <c r="Z23017" s="31">
        <v>44945</v>
      </c>
      <c r="AA23017">
        <v>0</v>
      </c>
    </row>
    <row r="23018" spans="25:27">
      <c r="Y23018">
        <v>620123</v>
      </c>
      <c r="Z23018" s="31">
        <v>44946</v>
      </c>
      <c r="AA23018">
        <v>0</v>
      </c>
    </row>
    <row r="23019" spans="25:27">
      <c r="Y23019">
        <v>620123</v>
      </c>
      <c r="Z23019" s="31">
        <v>44947</v>
      </c>
      <c r="AA23019">
        <v>0</v>
      </c>
    </row>
    <row r="23020" spans="25:27">
      <c r="Y23020">
        <v>620123</v>
      </c>
      <c r="Z23020" s="31">
        <v>44948</v>
      </c>
      <c r="AA23020">
        <v>4</v>
      </c>
    </row>
    <row r="23021" spans="25:27">
      <c r="Y23021">
        <v>620123</v>
      </c>
      <c r="Z23021" s="31">
        <v>44949</v>
      </c>
      <c r="AA23021">
        <v>4</v>
      </c>
    </row>
    <row r="23022" spans="25:27">
      <c r="Y23022">
        <v>620123</v>
      </c>
      <c r="Z23022" s="31">
        <v>44950</v>
      </c>
      <c r="AA23022">
        <v>12</v>
      </c>
    </row>
    <row r="23023" spans="25:27">
      <c r="Y23023">
        <v>620123</v>
      </c>
      <c r="Z23023" s="31">
        <v>44951</v>
      </c>
      <c r="AA23023">
        <v>8</v>
      </c>
    </row>
    <row r="23024" spans="25:27">
      <c r="Y23024">
        <v>620123</v>
      </c>
      <c r="Z23024" s="31">
        <v>44952</v>
      </c>
      <c r="AA23024">
        <v>22</v>
      </c>
    </row>
    <row r="23025" spans="25:27">
      <c r="Y23025">
        <v>620123</v>
      </c>
      <c r="Z23025" s="31">
        <v>44953</v>
      </c>
      <c r="AA23025">
        <v>6</v>
      </c>
    </row>
    <row r="23026" spans="25:27">
      <c r="Y23026">
        <v>620123</v>
      </c>
      <c r="Z23026" s="31">
        <v>44954</v>
      </c>
      <c r="AA23026">
        <v>7</v>
      </c>
    </row>
    <row r="23027" spans="25:27">
      <c r="Y23027">
        <v>620123</v>
      </c>
      <c r="Z23027" s="31">
        <v>44955</v>
      </c>
      <c r="AA23027">
        <v>16</v>
      </c>
    </row>
    <row r="23028" spans="25:27">
      <c r="Y23028">
        <v>620123</v>
      </c>
      <c r="Z23028" s="31">
        <v>44956</v>
      </c>
      <c r="AA23028">
        <v>12</v>
      </c>
    </row>
    <row r="23029" spans="25:27">
      <c r="Y23029">
        <v>620123</v>
      </c>
      <c r="Z23029" s="31">
        <v>44957</v>
      </c>
      <c r="AA23029">
        <v>9</v>
      </c>
    </row>
    <row r="23030" spans="25:27">
      <c r="Y23030">
        <v>620123</v>
      </c>
      <c r="Z23030" s="31">
        <v>44958</v>
      </c>
      <c r="AA23030">
        <v>0</v>
      </c>
    </row>
    <row r="23031" spans="25:27">
      <c r="Y23031">
        <v>620123</v>
      </c>
      <c r="Z23031" s="31">
        <v>44959</v>
      </c>
      <c r="AA23031">
        <v>12</v>
      </c>
    </row>
    <row r="23032" spans="25:27">
      <c r="Y23032">
        <v>620123</v>
      </c>
      <c r="Z23032" s="31">
        <v>44960</v>
      </c>
      <c r="AA23032">
        <v>4</v>
      </c>
    </row>
    <row r="23033" spans="25:27">
      <c r="Y23033">
        <v>620123</v>
      </c>
      <c r="Z23033" s="31">
        <v>44961</v>
      </c>
      <c r="AA23033">
        <v>0</v>
      </c>
    </row>
    <row r="23034" spans="25:27">
      <c r="Y23034">
        <v>620123</v>
      </c>
      <c r="Z23034" s="31">
        <v>44962</v>
      </c>
      <c r="AA23034">
        <v>0</v>
      </c>
    </row>
    <row r="23035" spans="25:27">
      <c r="Y23035">
        <v>620123</v>
      </c>
      <c r="Z23035" s="31">
        <v>44963</v>
      </c>
      <c r="AA23035">
        <v>0</v>
      </c>
    </row>
    <row r="23036" spans="25:27">
      <c r="Y23036">
        <v>620123</v>
      </c>
      <c r="Z23036" s="31">
        <v>44964</v>
      </c>
      <c r="AA23036">
        <v>0</v>
      </c>
    </row>
    <row r="23037" spans="25:27">
      <c r="Y23037">
        <v>620123</v>
      </c>
      <c r="Z23037" s="31">
        <v>44965</v>
      </c>
      <c r="AA23037">
        <v>3</v>
      </c>
    </row>
    <row r="23038" spans="25:27">
      <c r="Y23038">
        <v>620123</v>
      </c>
      <c r="Z23038" s="31">
        <v>44966</v>
      </c>
      <c r="AA23038">
        <v>10</v>
      </c>
    </row>
    <row r="23039" spans="25:27">
      <c r="Y23039">
        <v>620123</v>
      </c>
      <c r="Z23039" s="31">
        <v>44967</v>
      </c>
      <c r="AA23039">
        <v>15</v>
      </c>
    </row>
    <row r="23040" spans="25:27">
      <c r="Y23040">
        <v>620123</v>
      </c>
      <c r="Z23040" s="31">
        <v>44968</v>
      </c>
      <c r="AA23040">
        <v>15</v>
      </c>
    </row>
    <row r="23041" spans="25:27">
      <c r="Y23041">
        <v>620123</v>
      </c>
      <c r="Z23041" s="31">
        <v>44969</v>
      </c>
      <c r="AA23041">
        <v>19</v>
      </c>
    </row>
    <row r="23042" spans="25:27">
      <c r="Y23042">
        <v>620123</v>
      </c>
      <c r="Z23042" s="31">
        <v>44970</v>
      </c>
      <c r="AA23042">
        <v>9</v>
      </c>
    </row>
    <row r="23043" spans="25:27">
      <c r="Y23043">
        <v>620123</v>
      </c>
      <c r="Z23043" s="31">
        <v>44971</v>
      </c>
      <c r="AA23043">
        <v>18</v>
      </c>
    </row>
    <row r="23044" spans="25:27">
      <c r="Y23044">
        <v>620123</v>
      </c>
      <c r="Z23044" s="31">
        <v>44972</v>
      </c>
      <c r="AA23044">
        <v>0</v>
      </c>
    </row>
    <row r="23045" spans="25:27">
      <c r="Y23045">
        <v>620123</v>
      </c>
      <c r="Z23045" s="31">
        <v>44973</v>
      </c>
      <c r="AA23045">
        <v>0</v>
      </c>
    </row>
    <row r="23046" spans="25:27">
      <c r="Y23046">
        <v>620123</v>
      </c>
      <c r="Z23046" s="31">
        <v>44974</v>
      </c>
      <c r="AA23046">
        <v>18</v>
      </c>
    </row>
    <row r="23047" spans="25:27">
      <c r="Y23047">
        <v>620123</v>
      </c>
      <c r="Z23047" s="31">
        <v>44975</v>
      </c>
      <c r="AA23047">
        <v>0</v>
      </c>
    </row>
    <row r="23048" spans="25:27">
      <c r="Y23048">
        <v>620123</v>
      </c>
      <c r="Z23048" s="31">
        <v>44976</v>
      </c>
      <c r="AA23048">
        <v>0</v>
      </c>
    </row>
    <row r="23049" spans="25:27">
      <c r="Y23049">
        <v>620123</v>
      </c>
      <c r="Z23049" s="31">
        <v>44977</v>
      </c>
      <c r="AA23049">
        <v>0</v>
      </c>
    </row>
    <row r="23050" spans="25:27">
      <c r="Y23050">
        <v>620123</v>
      </c>
      <c r="Z23050" s="31">
        <v>44978</v>
      </c>
      <c r="AA23050">
        <v>7</v>
      </c>
    </row>
    <row r="23051" spans="25:27">
      <c r="Y23051">
        <v>620123</v>
      </c>
      <c r="Z23051" s="31">
        <v>44979</v>
      </c>
      <c r="AA23051">
        <v>7</v>
      </c>
    </row>
    <row r="23052" spans="25:27">
      <c r="Y23052">
        <v>620123</v>
      </c>
      <c r="Z23052" s="31">
        <v>44980</v>
      </c>
      <c r="AA23052">
        <v>0</v>
      </c>
    </row>
    <row r="23053" spans="25:27">
      <c r="Y23053">
        <v>620123</v>
      </c>
      <c r="Z23053" s="31">
        <v>44981</v>
      </c>
      <c r="AA23053">
        <v>0</v>
      </c>
    </row>
    <row r="23054" spans="25:27">
      <c r="Y23054">
        <v>620123</v>
      </c>
      <c r="Z23054" s="31">
        <v>44982</v>
      </c>
      <c r="AA23054">
        <v>0</v>
      </c>
    </row>
    <row r="23055" spans="25:27">
      <c r="Y23055">
        <v>620123</v>
      </c>
      <c r="Z23055" s="31">
        <v>44983</v>
      </c>
      <c r="AA23055">
        <v>0</v>
      </c>
    </row>
    <row r="23056" spans="25:27">
      <c r="Y23056">
        <v>620123</v>
      </c>
      <c r="Z23056" s="31">
        <v>44984</v>
      </c>
      <c r="AA23056">
        <v>0</v>
      </c>
    </row>
    <row r="23057" spans="25:27">
      <c r="Y23057">
        <v>620123</v>
      </c>
      <c r="Z23057" s="31">
        <v>44985</v>
      </c>
      <c r="AA23057">
        <v>0</v>
      </c>
    </row>
    <row r="23058" spans="25:27">
      <c r="Y23058">
        <v>620123</v>
      </c>
      <c r="Z23058" s="31">
        <v>44986</v>
      </c>
      <c r="AA23058">
        <v>0</v>
      </c>
    </row>
    <row r="23059" spans="25:27">
      <c r="Y23059">
        <v>620123</v>
      </c>
      <c r="Z23059" s="31">
        <v>44987</v>
      </c>
      <c r="AA23059">
        <v>6</v>
      </c>
    </row>
    <row r="23060" spans="25:27">
      <c r="Y23060">
        <v>620123</v>
      </c>
      <c r="Z23060" s="31">
        <v>44988</v>
      </c>
      <c r="AA23060">
        <v>0</v>
      </c>
    </row>
    <row r="23061" spans="25:27">
      <c r="Y23061">
        <v>620123</v>
      </c>
      <c r="Z23061" s="31">
        <v>44989</v>
      </c>
      <c r="AA23061">
        <v>0</v>
      </c>
    </row>
    <row r="23062" spans="25:27">
      <c r="Y23062">
        <v>620123</v>
      </c>
      <c r="Z23062" s="31">
        <v>44990</v>
      </c>
      <c r="AA23062">
        <v>0</v>
      </c>
    </row>
    <row r="23063" spans="25:27">
      <c r="Y23063">
        <v>620123</v>
      </c>
      <c r="Z23063" s="31">
        <v>44991</v>
      </c>
      <c r="AA23063">
        <v>0</v>
      </c>
    </row>
    <row r="23064" spans="25:27">
      <c r="Y23064">
        <v>620123</v>
      </c>
      <c r="Z23064" s="31">
        <v>44992</v>
      </c>
      <c r="AA23064">
        <v>11</v>
      </c>
    </row>
    <row r="23065" spans="25:27">
      <c r="Y23065">
        <v>620123</v>
      </c>
      <c r="Z23065" s="31">
        <v>44993</v>
      </c>
      <c r="AA23065">
        <v>13</v>
      </c>
    </row>
    <row r="23066" spans="25:27">
      <c r="Y23066">
        <v>620123</v>
      </c>
      <c r="Z23066" s="31">
        <v>44994</v>
      </c>
      <c r="AA23066">
        <v>0</v>
      </c>
    </row>
    <row r="23067" spans="25:27">
      <c r="Y23067">
        <v>620123</v>
      </c>
      <c r="Z23067" s="31">
        <v>44995</v>
      </c>
      <c r="AA23067">
        <v>0</v>
      </c>
    </row>
    <row r="23068" spans="25:27">
      <c r="Y23068">
        <v>620123</v>
      </c>
      <c r="Z23068" s="31">
        <v>44996</v>
      </c>
      <c r="AA23068">
        <v>5</v>
      </c>
    </row>
    <row r="23069" spans="25:27">
      <c r="Y23069">
        <v>620123</v>
      </c>
      <c r="Z23069" s="31">
        <v>44997</v>
      </c>
      <c r="AA23069">
        <v>6</v>
      </c>
    </row>
    <row r="23070" spans="25:27">
      <c r="Y23070">
        <v>620123</v>
      </c>
      <c r="Z23070" s="31">
        <v>44998</v>
      </c>
      <c r="AA23070">
        <v>1</v>
      </c>
    </row>
    <row r="23071" spans="25:27">
      <c r="Y23071">
        <v>620123</v>
      </c>
      <c r="Z23071" s="31">
        <v>44999</v>
      </c>
      <c r="AA23071">
        <v>6</v>
      </c>
    </row>
    <row r="23072" spans="25:27">
      <c r="Y23072">
        <v>620123</v>
      </c>
      <c r="Z23072" s="31">
        <v>45000</v>
      </c>
      <c r="AA23072">
        <v>11</v>
      </c>
    </row>
    <row r="23073" spans="25:27">
      <c r="Y23073">
        <v>620123</v>
      </c>
      <c r="Z23073" s="31">
        <v>45001</v>
      </c>
      <c r="AA23073">
        <v>6</v>
      </c>
    </row>
    <row r="23074" spans="25:27">
      <c r="Y23074">
        <v>620123</v>
      </c>
      <c r="Z23074" s="31">
        <v>45002</v>
      </c>
      <c r="AA23074">
        <v>18</v>
      </c>
    </row>
    <row r="23075" spans="25:27">
      <c r="Y23075">
        <v>620123</v>
      </c>
      <c r="Z23075" s="31">
        <v>45003</v>
      </c>
      <c r="AA23075">
        <v>0</v>
      </c>
    </row>
    <row r="23076" spans="25:27">
      <c r="Y23076">
        <v>620123</v>
      </c>
      <c r="Z23076" s="31">
        <v>45004</v>
      </c>
      <c r="AA23076">
        <v>0</v>
      </c>
    </row>
    <row r="23077" spans="25:27">
      <c r="Y23077">
        <v>620123</v>
      </c>
      <c r="Z23077" s="31">
        <v>45005</v>
      </c>
      <c r="AA23077">
        <v>0</v>
      </c>
    </row>
    <row r="23078" spans="25:27">
      <c r="Y23078">
        <v>620123</v>
      </c>
      <c r="Z23078" s="31">
        <v>45006</v>
      </c>
      <c r="AA23078">
        <v>0</v>
      </c>
    </row>
    <row r="23079" spans="25:27">
      <c r="Y23079">
        <v>620123</v>
      </c>
      <c r="Z23079" s="31">
        <v>45007</v>
      </c>
      <c r="AA23079">
        <v>0</v>
      </c>
    </row>
    <row r="23080" spans="25:27">
      <c r="Y23080">
        <v>620123</v>
      </c>
      <c r="Z23080" s="31">
        <v>45008</v>
      </c>
      <c r="AA23080">
        <v>0</v>
      </c>
    </row>
    <row r="23081" spans="25:27">
      <c r="Y23081">
        <v>620123</v>
      </c>
      <c r="Z23081" s="31">
        <v>45009</v>
      </c>
      <c r="AA23081">
        <v>0</v>
      </c>
    </row>
    <row r="23082" spans="25:27">
      <c r="Y23082">
        <v>620123</v>
      </c>
      <c r="Z23082" s="31">
        <v>45010</v>
      </c>
      <c r="AA23082">
        <v>0</v>
      </c>
    </row>
    <row r="23083" spans="25:27">
      <c r="Y23083">
        <v>620123</v>
      </c>
      <c r="Z23083" s="31">
        <v>45011</v>
      </c>
      <c r="AA23083">
        <v>0</v>
      </c>
    </row>
    <row r="23084" spans="25:27">
      <c r="Y23084">
        <v>620123</v>
      </c>
      <c r="Z23084" s="31">
        <v>45012</v>
      </c>
      <c r="AA23084">
        <v>0</v>
      </c>
    </row>
    <row r="23085" spans="25:27">
      <c r="Y23085">
        <v>620123</v>
      </c>
      <c r="Z23085" s="31">
        <v>45013</v>
      </c>
      <c r="AA23085">
        <v>0</v>
      </c>
    </row>
    <row r="23086" spans="25:27">
      <c r="Y23086">
        <v>620123</v>
      </c>
      <c r="Z23086" s="31">
        <v>45014</v>
      </c>
      <c r="AA23086">
        <v>0</v>
      </c>
    </row>
    <row r="23087" spans="25:27">
      <c r="Y23087">
        <v>620123</v>
      </c>
      <c r="Z23087" s="31">
        <v>45015</v>
      </c>
      <c r="AA23087">
        <v>16</v>
      </c>
    </row>
    <row r="23088" spans="25:27">
      <c r="Y23088">
        <v>620123</v>
      </c>
      <c r="Z23088" s="31">
        <v>45016</v>
      </c>
      <c r="AA23088">
        <v>0</v>
      </c>
    </row>
    <row r="23089" spans="25:27">
      <c r="Y23089">
        <v>620123</v>
      </c>
      <c r="Z23089" s="31">
        <v>45017</v>
      </c>
      <c r="AA23089">
        <v>0</v>
      </c>
    </row>
    <row r="23090" spans="25:27">
      <c r="Y23090">
        <v>620123</v>
      </c>
      <c r="Z23090" s="31">
        <v>45018</v>
      </c>
      <c r="AA23090">
        <v>0</v>
      </c>
    </row>
    <row r="23091" spans="25:27">
      <c r="Y23091">
        <v>620123</v>
      </c>
      <c r="Z23091" s="31">
        <v>45019</v>
      </c>
      <c r="AA23091">
        <v>0</v>
      </c>
    </row>
    <row r="23092" spans="25:27">
      <c r="Y23092">
        <v>620123</v>
      </c>
      <c r="Z23092" s="31">
        <v>45020</v>
      </c>
      <c r="AA23092">
        <v>0</v>
      </c>
    </row>
    <row r="23093" spans="25:27">
      <c r="Y23093">
        <v>620123</v>
      </c>
      <c r="Z23093" s="31">
        <v>45021</v>
      </c>
      <c r="AA23093">
        <v>0</v>
      </c>
    </row>
    <row r="23094" spans="25:27">
      <c r="Y23094">
        <v>620123</v>
      </c>
      <c r="Z23094" s="31">
        <v>45022</v>
      </c>
      <c r="AA23094">
        <v>0</v>
      </c>
    </row>
    <row r="23095" spans="25:27">
      <c r="Y23095">
        <v>620123</v>
      </c>
      <c r="Z23095" s="31">
        <v>45023</v>
      </c>
      <c r="AA23095">
        <v>0</v>
      </c>
    </row>
    <row r="23096" spans="25:27">
      <c r="Y23096">
        <v>620123</v>
      </c>
      <c r="Z23096" s="31">
        <v>45024</v>
      </c>
      <c r="AA23096">
        <v>0</v>
      </c>
    </row>
    <row r="23097" spans="25:27">
      <c r="Y23097">
        <v>620123</v>
      </c>
      <c r="Z23097" s="31">
        <v>45025</v>
      </c>
      <c r="AA23097">
        <v>0</v>
      </c>
    </row>
    <row r="23098" spans="25:27">
      <c r="Y23098">
        <v>620123</v>
      </c>
      <c r="Z23098" s="31">
        <v>45026</v>
      </c>
      <c r="AA23098">
        <v>0</v>
      </c>
    </row>
    <row r="23099" spans="25:27">
      <c r="Y23099">
        <v>620123</v>
      </c>
      <c r="Z23099" s="31">
        <v>45027</v>
      </c>
      <c r="AA23099">
        <v>0</v>
      </c>
    </row>
    <row r="23100" spans="25:27">
      <c r="Y23100">
        <v>620123</v>
      </c>
      <c r="Z23100" s="31">
        <v>45028</v>
      </c>
      <c r="AA23100">
        <v>0</v>
      </c>
    </row>
    <row r="23101" spans="25:27">
      <c r="Y23101">
        <v>620123</v>
      </c>
      <c r="Z23101" s="31">
        <v>45029</v>
      </c>
      <c r="AA23101">
        <v>0</v>
      </c>
    </row>
    <row r="23102" spans="25:27">
      <c r="Y23102">
        <v>620123</v>
      </c>
      <c r="Z23102" s="31">
        <v>45030</v>
      </c>
      <c r="AA23102">
        <v>0</v>
      </c>
    </row>
    <row r="23103" spans="25:27">
      <c r="Y23103">
        <v>620123</v>
      </c>
      <c r="Z23103" s="31">
        <v>45031</v>
      </c>
      <c r="AA23103">
        <v>0</v>
      </c>
    </row>
    <row r="23104" spans="25:27">
      <c r="Y23104">
        <v>620123</v>
      </c>
      <c r="Z23104" s="31">
        <v>45032</v>
      </c>
      <c r="AA23104">
        <v>0</v>
      </c>
    </row>
    <row r="23105" spans="25:27">
      <c r="Y23105">
        <v>620123</v>
      </c>
      <c r="Z23105" s="31">
        <v>45033</v>
      </c>
      <c r="AA23105">
        <v>0</v>
      </c>
    </row>
    <row r="23106" spans="25:27">
      <c r="Y23106">
        <v>620123</v>
      </c>
      <c r="Z23106" s="31">
        <v>45034</v>
      </c>
      <c r="AA23106">
        <v>0</v>
      </c>
    </row>
    <row r="23107" spans="25:27">
      <c r="Y23107">
        <v>620123</v>
      </c>
      <c r="Z23107" s="31">
        <v>45035</v>
      </c>
      <c r="AA23107">
        <v>0</v>
      </c>
    </row>
    <row r="23108" spans="25:27">
      <c r="Y23108">
        <v>620123</v>
      </c>
      <c r="Z23108" s="31">
        <v>45036</v>
      </c>
      <c r="AA23108">
        <v>0</v>
      </c>
    </row>
    <row r="23109" spans="25:27">
      <c r="Y23109">
        <v>620123</v>
      </c>
      <c r="Z23109" s="31">
        <v>45037</v>
      </c>
      <c r="AA23109">
        <v>0</v>
      </c>
    </row>
    <row r="23110" spans="25:27">
      <c r="Y23110">
        <v>620123</v>
      </c>
      <c r="Z23110" s="31">
        <v>45038</v>
      </c>
      <c r="AA23110">
        <v>0</v>
      </c>
    </row>
    <row r="23111" spans="25:27">
      <c r="Y23111">
        <v>620123</v>
      </c>
      <c r="Z23111" s="31">
        <v>45039</v>
      </c>
      <c r="AA23111">
        <v>11</v>
      </c>
    </row>
    <row r="23112" spans="25:27">
      <c r="Y23112">
        <v>620123</v>
      </c>
      <c r="Z23112" s="31">
        <v>45040</v>
      </c>
      <c r="AA23112">
        <v>0</v>
      </c>
    </row>
    <row r="23113" spans="25:27">
      <c r="Y23113">
        <v>620123</v>
      </c>
      <c r="Z23113" s="31">
        <v>45041</v>
      </c>
      <c r="AA23113">
        <v>7</v>
      </c>
    </row>
    <row r="23114" spans="25:27">
      <c r="Y23114">
        <v>620123</v>
      </c>
      <c r="Z23114" s="31">
        <v>45042</v>
      </c>
      <c r="AA23114">
        <v>12</v>
      </c>
    </row>
    <row r="23115" spans="25:27">
      <c r="Y23115">
        <v>620123</v>
      </c>
      <c r="Z23115" s="31">
        <v>45043</v>
      </c>
      <c r="AA23115">
        <v>14</v>
      </c>
    </row>
    <row r="23116" spans="25:27">
      <c r="Y23116">
        <v>620123</v>
      </c>
      <c r="Z23116" s="31">
        <v>45044</v>
      </c>
      <c r="AA23116">
        <v>0</v>
      </c>
    </row>
    <row r="23117" spans="25:27">
      <c r="Y23117">
        <v>620123</v>
      </c>
      <c r="Z23117" s="31">
        <v>45045</v>
      </c>
      <c r="AA23117">
        <v>13</v>
      </c>
    </row>
    <row r="23118" spans="25:27">
      <c r="Y23118">
        <v>620123</v>
      </c>
      <c r="Z23118" s="31">
        <v>45046</v>
      </c>
      <c r="AA23118">
        <v>10</v>
      </c>
    </row>
    <row r="23119" spans="25:27">
      <c r="Y23119">
        <v>620123</v>
      </c>
      <c r="Z23119" s="31">
        <v>45047</v>
      </c>
      <c r="AA23119">
        <v>13</v>
      </c>
    </row>
    <row r="23120" spans="25:27">
      <c r="Y23120">
        <v>620123</v>
      </c>
      <c r="Z23120" s="31">
        <v>45048</v>
      </c>
      <c r="AA23120">
        <v>13</v>
      </c>
    </row>
    <row r="23121" spans="25:27">
      <c r="Y23121">
        <v>620123</v>
      </c>
      <c r="Z23121" s="31">
        <v>45049</v>
      </c>
      <c r="AA23121">
        <v>8</v>
      </c>
    </row>
    <row r="23122" spans="25:27">
      <c r="Y23122">
        <v>620123</v>
      </c>
      <c r="Z23122" s="31">
        <v>45050</v>
      </c>
      <c r="AA23122">
        <v>17</v>
      </c>
    </row>
    <row r="23123" spans="25:27">
      <c r="Y23123">
        <v>620123</v>
      </c>
      <c r="Z23123" s="31">
        <v>45051</v>
      </c>
      <c r="AA23123">
        <v>6</v>
      </c>
    </row>
    <row r="23124" spans="25:27">
      <c r="Y23124">
        <v>620123</v>
      </c>
      <c r="Z23124" s="31">
        <v>45052</v>
      </c>
      <c r="AA23124">
        <v>13</v>
      </c>
    </row>
    <row r="23125" spans="25:27">
      <c r="Y23125">
        <v>620123</v>
      </c>
      <c r="Z23125" s="31">
        <v>45053</v>
      </c>
      <c r="AA23125">
        <v>6</v>
      </c>
    </row>
    <row r="23126" spans="25:27">
      <c r="Y23126">
        <v>620123</v>
      </c>
      <c r="Z23126" s="31">
        <v>45054</v>
      </c>
      <c r="AA23126">
        <v>7</v>
      </c>
    </row>
    <row r="23127" spans="25:27">
      <c r="Y23127">
        <v>620123</v>
      </c>
      <c r="Z23127" s="31">
        <v>45055</v>
      </c>
      <c r="AA23127">
        <v>0</v>
      </c>
    </row>
    <row r="23128" spans="25:27">
      <c r="Y23128">
        <v>620123</v>
      </c>
      <c r="Z23128" s="31">
        <v>45056</v>
      </c>
      <c r="AA23128">
        <v>0</v>
      </c>
    </row>
    <row r="23129" spans="25:27">
      <c r="Y23129">
        <v>620123</v>
      </c>
      <c r="Z23129" s="31">
        <v>45057</v>
      </c>
      <c r="AA23129">
        <v>13</v>
      </c>
    </row>
    <row r="23130" spans="25:27">
      <c r="Y23130">
        <v>620123</v>
      </c>
      <c r="Z23130" s="31">
        <v>45058</v>
      </c>
      <c r="AA23130">
        <v>0</v>
      </c>
    </row>
    <row r="23131" spans="25:27">
      <c r="Y23131">
        <v>620123</v>
      </c>
      <c r="Z23131" s="31">
        <v>45059</v>
      </c>
      <c r="AA23131">
        <v>0</v>
      </c>
    </row>
    <row r="23132" spans="25:27">
      <c r="Y23132">
        <v>620123</v>
      </c>
      <c r="Z23132" s="31">
        <v>45060</v>
      </c>
      <c r="AA23132">
        <v>0</v>
      </c>
    </row>
    <row r="23133" spans="25:27">
      <c r="Y23133">
        <v>620123</v>
      </c>
      <c r="Z23133" s="31">
        <v>45061</v>
      </c>
      <c r="AA23133">
        <v>8</v>
      </c>
    </row>
    <row r="23134" spans="25:27">
      <c r="Y23134">
        <v>620123</v>
      </c>
      <c r="Z23134" s="31">
        <v>45062</v>
      </c>
      <c r="AA23134">
        <v>8</v>
      </c>
    </row>
    <row r="23135" spans="25:27">
      <c r="Y23135">
        <v>620123</v>
      </c>
      <c r="Z23135" s="31">
        <v>45063</v>
      </c>
      <c r="AA23135">
        <v>15</v>
      </c>
    </row>
    <row r="23136" spans="25:27">
      <c r="Y23136">
        <v>620123</v>
      </c>
      <c r="Z23136" s="31">
        <v>45064</v>
      </c>
      <c r="AA23136">
        <v>5</v>
      </c>
    </row>
    <row r="23137" spans="25:27">
      <c r="Y23137">
        <v>620123</v>
      </c>
      <c r="Z23137" s="31">
        <v>45065</v>
      </c>
      <c r="AA23137">
        <v>8</v>
      </c>
    </row>
    <row r="23138" spans="25:27">
      <c r="Y23138">
        <v>620123</v>
      </c>
      <c r="Z23138" s="31">
        <v>45066</v>
      </c>
      <c r="AA23138">
        <v>8</v>
      </c>
    </row>
    <row r="23139" spans="25:27">
      <c r="Y23139">
        <v>620123</v>
      </c>
      <c r="Z23139" s="31">
        <v>45067</v>
      </c>
      <c r="AA23139">
        <v>0</v>
      </c>
    </row>
    <row r="23140" spans="25:27">
      <c r="Y23140">
        <v>620123</v>
      </c>
      <c r="Z23140" s="31">
        <v>45068</v>
      </c>
      <c r="AA23140">
        <v>11</v>
      </c>
    </row>
    <row r="23141" spans="25:27">
      <c r="Y23141">
        <v>620123</v>
      </c>
      <c r="Z23141" s="31">
        <v>45069</v>
      </c>
      <c r="AA23141">
        <v>12</v>
      </c>
    </row>
    <row r="23142" spans="25:27">
      <c r="Y23142">
        <v>620123</v>
      </c>
      <c r="Z23142" s="31">
        <v>45070</v>
      </c>
      <c r="AA23142">
        <v>0</v>
      </c>
    </row>
    <row r="23143" spans="25:27">
      <c r="Y23143">
        <v>620123</v>
      </c>
      <c r="Z23143" s="31">
        <v>45071</v>
      </c>
      <c r="AA23143">
        <v>12</v>
      </c>
    </row>
    <row r="23144" spans="25:27">
      <c r="Y23144">
        <v>620123</v>
      </c>
      <c r="Z23144" s="31">
        <v>45072</v>
      </c>
      <c r="AA23144">
        <v>8</v>
      </c>
    </row>
    <row r="23145" spans="25:27">
      <c r="Y23145">
        <v>620123</v>
      </c>
      <c r="Z23145" s="31">
        <v>45073</v>
      </c>
      <c r="AA23145">
        <v>0</v>
      </c>
    </row>
    <row r="23146" spans="25:27">
      <c r="Y23146">
        <v>620123</v>
      </c>
      <c r="Z23146" s="31">
        <v>45074</v>
      </c>
      <c r="AA23146">
        <v>16</v>
      </c>
    </row>
    <row r="23147" spans="25:27">
      <c r="Y23147">
        <v>620123</v>
      </c>
      <c r="Z23147" s="31">
        <v>45075</v>
      </c>
      <c r="AA23147">
        <v>10</v>
      </c>
    </row>
    <row r="23148" spans="25:27">
      <c r="Y23148">
        <v>620123</v>
      </c>
      <c r="Z23148" s="31">
        <v>45076</v>
      </c>
      <c r="AA23148">
        <v>5</v>
      </c>
    </row>
    <row r="23149" spans="25:27">
      <c r="Y23149">
        <v>620123</v>
      </c>
      <c r="Z23149" s="31">
        <v>45077</v>
      </c>
      <c r="AA23149">
        <v>17</v>
      </c>
    </row>
    <row r="23150" spans="25:27">
      <c r="Y23150">
        <v>620123</v>
      </c>
      <c r="Z23150" s="31">
        <v>45078</v>
      </c>
      <c r="AA23150">
        <v>0</v>
      </c>
    </row>
    <row r="23151" spans="25:27">
      <c r="Y23151">
        <v>620123</v>
      </c>
      <c r="Z23151" s="31">
        <v>45079</v>
      </c>
      <c r="AA23151">
        <v>0</v>
      </c>
    </row>
    <row r="23152" spans="25:27">
      <c r="Y23152">
        <v>620123</v>
      </c>
      <c r="Z23152" s="31">
        <v>45080</v>
      </c>
      <c r="AA23152">
        <v>0</v>
      </c>
    </row>
    <row r="23153" spans="25:27">
      <c r="Y23153">
        <v>620123</v>
      </c>
      <c r="Z23153" s="31">
        <v>45081</v>
      </c>
      <c r="AA23153">
        <v>0</v>
      </c>
    </row>
    <row r="23154" spans="25:27">
      <c r="Y23154">
        <v>620123</v>
      </c>
      <c r="Z23154" s="31">
        <v>45082</v>
      </c>
      <c r="AA23154">
        <v>0</v>
      </c>
    </row>
    <row r="23155" spans="25:27">
      <c r="Y23155">
        <v>620123</v>
      </c>
      <c r="Z23155" s="31">
        <v>45083</v>
      </c>
      <c r="AA23155">
        <v>0</v>
      </c>
    </row>
    <row r="23156" spans="25:27">
      <c r="Y23156">
        <v>620123</v>
      </c>
      <c r="Z23156" s="31">
        <v>45084</v>
      </c>
      <c r="AA23156">
        <v>0</v>
      </c>
    </row>
    <row r="23157" spans="25:27">
      <c r="Y23157">
        <v>620123</v>
      </c>
      <c r="Z23157" s="31">
        <v>45085</v>
      </c>
      <c r="AA23157">
        <v>0</v>
      </c>
    </row>
    <row r="23158" spans="25:27">
      <c r="Y23158">
        <v>620123</v>
      </c>
      <c r="Z23158" s="31">
        <v>45086</v>
      </c>
      <c r="AA23158">
        <v>0</v>
      </c>
    </row>
    <row r="23159" spans="25:27">
      <c r="Y23159">
        <v>620123</v>
      </c>
      <c r="Z23159" s="31">
        <v>45087</v>
      </c>
      <c r="AA23159">
        <v>0</v>
      </c>
    </row>
    <row r="23160" spans="25:27">
      <c r="Y23160">
        <v>620123</v>
      </c>
      <c r="Z23160" s="31">
        <v>45088</v>
      </c>
      <c r="AA23160">
        <v>0</v>
      </c>
    </row>
    <row r="23161" spans="25:27">
      <c r="Y23161">
        <v>620123</v>
      </c>
      <c r="Z23161" s="31">
        <v>45089</v>
      </c>
      <c r="AA23161">
        <v>0</v>
      </c>
    </row>
    <row r="23162" spans="25:27">
      <c r="Y23162">
        <v>620123</v>
      </c>
      <c r="Z23162" s="31">
        <v>45090</v>
      </c>
      <c r="AA23162">
        <v>0</v>
      </c>
    </row>
    <row r="23163" spans="25:27">
      <c r="Y23163">
        <v>620123</v>
      </c>
      <c r="Z23163" s="31">
        <v>45091</v>
      </c>
      <c r="AA23163">
        <v>0</v>
      </c>
    </row>
    <row r="23164" spans="25:27">
      <c r="Y23164">
        <v>620123</v>
      </c>
      <c r="Z23164" s="31">
        <v>45092</v>
      </c>
      <c r="AA23164">
        <v>0</v>
      </c>
    </row>
    <row r="23165" spans="25:27">
      <c r="Y23165">
        <v>620123</v>
      </c>
      <c r="Z23165" s="31">
        <v>45093</v>
      </c>
      <c r="AA23165">
        <v>0</v>
      </c>
    </row>
    <row r="23166" spans="25:27">
      <c r="Y23166">
        <v>620123</v>
      </c>
      <c r="Z23166" s="31">
        <v>45094</v>
      </c>
      <c r="AA23166">
        <v>0</v>
      </c>
    </row>
    <row r="23167" spans="25:27">
      <c r="Y23167">
        <v>620123</v>
      </c>
      <c r="Z23167" s="31">
        <v>45095</v>
      </c>
      <c r="AA23167">
        <v>0</v>
      </c>
    </row>
    <row r="23168" spans="25:27">
      <c r="Y23168">
        <v>620123</v>
      </c>
      <c r="Z23168" s="31">
        <v>45096</v>
      </c>
      <c r="AA23168">
        <v>0</v>
      </c>
    </row>
    <row r="23169" spans="25:27">
      <c r="Y23169">
        <v>620123</v>
      </c>
      <c r="Z23169" s="31">
        <v>45097</v>
      </c>
      <c r="AA23169">
        <v>0</v>
      </c>
    </row>
    <row r="23170" spans="25:27">
      <c r="Y23170">
        <v>620123</v>
      </c>
      <c r="Z23170" s="31">
        <v>45098</v>
      </c>
      <c r="AA23170">
        <v>0</v>
      </c>
    </row>
    <row r="23171" spans="25:27">
      <c r="Y23171">
        <v>620123</v>
      </c>
      <c r="Z23171" s="31">
        <v>45099</v>
      </c>
      <c r="AA23171">
        <v>0</v>
      </c>
    </row>
    <row r="23172" spans="25:27">
      <c r="Y23172">
        <v>620123</v>
      </c>
      <c r="Z23172" s="31">
        <v>45100</v>
      </c>
      <c r="AA23172">
        <v>0</v>
      </c>
    </row>
    <row r="23173" spans="25:27">
      <c r="Y23173">
        <v>620123</v>
      </c>
      <c r="Z23173" s="31">
        <v>45101</v>
      </c>
      <c r="AA23173">
        <v>0</v>
      </c>
    </row>
    <row r="23174" spans="25:27">
      <c r="Y23174">
        <v>620123</v>
      </c>
      <c r="Z23174" s="31">
        <v>45102</v>
      </c>
      <c r="AA23174">
        <v>0</v>
      </c>
    </row>
    <row r="23175" spans="25:27">
      <c r="Y23175">
        <v>620123</v>
      </c>
      <c r="Z23175" s="31">
        <v>45103</v>
      </c>
      <c r="AA23175">
        <v>0</v>
      </c>
    </row>
    <row r="23176" spans="25:27">
      <c r="Y23176">
        <v>620123</v>
      </c>
      <c r="Z23176" s="31">
        <v>45104</v>
      </c>
      <c r="AA23176">
        <v>0</v>
      </c>
    </row>
    <row r="23177" spans="25:27">
      <c r="Y23177">
        <v>620123</v>
      </c>
      <c r="Z23177" s="31">
        <v>45105</v>
      </c>
      <c r="AA23177">
        <v>0</v>
      </c>
    </row>
    <row r="23178" spans="25:27">
      <c r="Y23178">
        <v>620123</v>
      </c>
      <c r="Z23178" s="31">
        <v>45106</v>
      </c>
      <c r="AA23178">
        <v>0</v>
      </c>
    </row>
    <row r="23179" spans="25:27">
      <c r="Y23179">
        <v>620123</v>
      </c>
      <c r="Z23179" s="31">
        <v>45107</v>
      </c>
      <c r="AA23179">
        <v>23</v>
      </c>
    </row>
    <row r="23180" spans="25:27">
      <c r="Y23180">
        <v>620123</v>
      </c>
      <c r="Z23180" s="31">
        <v>45108</v>
      </c>
      <c r="AA23180">
        <v>2</v>
      </c>
    </row>
    <row r="23181" spans="25:27">
      <c r="Y23181">
        <v>620123</v>
      </c>
      <c r="Z23181" s="31">
        <v>45109</v>
      </c>
      <c r="AA23181">
        <v>0</v>
      </c>
    </row>
    <row r="23182" spans="25:27">
      <c r="Y23182">
        <v>620123</v>
      </c>
      <c r="Z23182" s="31">
        <v>45110</v>
      </c>
      <c r="AA23182">
        <v>11</v>
      </c>
    </row>
    <row r="23183" spans="25:27">
      <c r="Y23183">
        <v>620123</v>
      </c>
      <c r="Z23183" s="31">
        <v>45111</v>
      </c>
      <c r="AA23183">
        <v>13</v>
      </c>
    </row>
    <row r="23184" spans="25:27">
      <c r="Y23184">
        <v>620123</v>
      </c>
      <c r="Z23184" s="31">
        <v>45112</v>
      </c>
      <c r="AA23184">
        <v>9</v>
      </c>
    </row>
    <row r="23185" spans="25:27">
      <c r="Y23185">
        <v>620123</v>
      </c>
      <c r="Z23185" s="31">
        <v>45113</v>
      </c>
      <c r="AA23185">
        <v>19</v>
      </c>
    </row>
    <row r="23186" spans="25:27">
      <c r="Y23186">
        <v>620123</v>
      </c>
      <c r="Z23186" s="31">
        <v>45114</v>
      </c>
      <c r="AA23186">
        <v>16</v>
      </c>
    </row>
    <row r="23187" spans="25:27">
      <c r="Y23187">
        <v>620123</v>
      </c>
      <c r="Z23187" s="31">
        <v>45115</v>
      </c>
      <c r="AA23187">
        <v>4</v>
      </c>
    </row>
    <row r="23188" spans="25:27">
      <c r="Y23188">
        <v>620123</v>
      </c>
      <c r="Z23188" s="31">
        <v>45116</v>
      </c>
      <c r="AA23188">
        <v>6</v>
      </c>
    </row>
    <row r="23189" spans="25:27">
      <c r="Y23189">
        <v>620123</v>
      </c>
      <c r="Z23189" s="31">
        <v>45117</v>
      </c>
      <c r="AA23189">
        <v>1</v>
      </c>
    </row>
    <row r="23190" spans="25:27">
      <c r="Y23190">
        <v>620123</v>
      </c>
      <c r="Z23190" s="31">
        <v>45118</v>
      </c>
      <c r="AA23190">
        <v>9</v>
      </c>
    </row>
    <row r="23191" spans="25:27">
      <c r="Y23191">
        <v>620123</v>
      </c>
      <c r="Z23191" s="31">
        <v>45119</v>
      </c>
      <c r="AA23191">
        <v>15</v>
      </c>
    </row>
    <row r="23192" spans="25:27">
      <c r="Y23192">
        <v>620123</v>
      </c>
      <c r="Z23192" s="31">
        <v>45120</v>
      </c>
      <c r="AA23192">
        <v>0</v>
      </c>
    </row>
    <row r="23193" spans="25:27">
      <c r="Y23193">
        <v>620123</v>
      </c>
      <c r="Z23193" s="31">
        <v>45121</v>
      </c>
      <c r="AA23193">
        <v>1</v>
      </c>
    </row>
    <row r="23194" spans="25:27">
      <c r="Y23194">
        <v>620123</v>
      </c>
      <c r="Z23194" s="31">
        <v>45122</v>
      </c>
      <c r="AA23194">
        <v>0</v>
      </c>
    </row>
    <row r="23195" spans="25:27">
      <c r="Y23195">
        <v>620123</v>
      </c>
      <c r="Z23195" s="31">
        <v>45123</v>
      </c>
      <c r="AA23195">
        <v>13</v>
      </c>
    </row>
    <row r="23196" spans="25:27">
      <c r="Y23196">
        <v>620123</v>
      </c>
      <c r="Z23196" s="31">
        <v>45124</v>
      </c>
      <c r="AA23196">
        <v>13</v>
      </c>
    </row>
    <row r="23197" spans="25:27">
      <c r="Y23197">
        <v>620123</v>
      </c>
      <c r="Z23197" s="31">
        <v>45125</v>
      </c>
      <c r="AA23197">
        <v>9</v>
      </c>
    </row>
    <row r="23198" spans="25:27">
      <c r="Y23198">
        <v>620123</v>
      </c>
      <c r="Z23198" s="31">
        <v>45126</v>
      </c>
      <c r="AA23198">
        <v>10</v>
      </c>
    </row>
    <row r="23199" spans="25:27">
      <c r="Y23199">
        <v>620123</v>
      </c>
      <c r="Z23199" s="31">
        <v>45127</v>
      </c>
      <c r="AA23199">
        <v>6</v>
      </c>
    </row>
    <row r="23200" spans="25:27">
      <c r="Y23200">
        <v>620123</v>
      </c>
      <c r="Z23200" s="31">
        <v>45128</v>
      </c>
      <c r="AA23200">
        <v>0</v>
      </c>
    </row>
    <row r="23201" spans="25:27">
      <c r="Y23201">
        <v>620123</v>
      </c>
      <c r="Z23201" s="31">
        <v>45129</v>
      </c>
      <c r="AA23201">
        <v>0</v>
      </c>
    </row>
    <row r="23202" spans="25:27">
      <c r="Y23202">
        <v>620123</v>
      </c>
      <c r="Z23202" s="31">
        <v>45130</v>
      </c>
      <c r="AA23202">
        <v>4</v>
      </c>
    </row>
    <row r="23203" spans="25:27">
      <c r="Y23203">
        <v>620123</v>
      </c>
      <c r="Z23203" s="31">
        <v>45131</v>
      </c>
      <c r="AA23203">
        <v>16</v>
      </c>
    </row>
    <row r="23204" spans="25:27">
      <c r="Y23204">
        <v>620123</v>
      </c>
      <c r="Z23204" s="31">
        <v>45132</v>
      </c>
      <c r="AA23204">
        <v>9</v>
      </c>
    </row>
    <row r="23205" spans="25:27">
      <c r="Y23205">
        <v>620123</v>
      </c>
      <c r="Z23205" s="31">
        <v>45133</v>
      </c>
      <c r="AA23205">
        <v>12</v>
      </c>
    </row>
    <row r="23206" spans="25:27">
      <c r="Y23206">
        <v>620123</v>
      </c>
      <c r="Z23206" s="31">
        <v>45134</v>
      </c>
      <c r="AA23206">
        <v>2</v>
      </c>
    </row>
    <row r="23207" spans="25:27">
      <c r="Y23207">
        <v>620123</v>
      </c>
      <c r="Z23207" s="31">
        <v>45135</v>
      </c>
      <c r="AA23207">
        <v>6</v>
      </c>
    </row>
    <row r="23208" spans="25:27">
      <c r="Y23208">
        <v>620123</v>
      </c>
      <c r="Z23208" s="31">
        <v>45136</v>
      </c>
      <c r="AA23208">
        <v>0</v>
      </c>
    </row>
    <row r="23209" spans="25:27">
      <c r="Y23209">
        <v>620123</v>
      </c>
      <c r="Z23209" s="31">
        <v>45137</v>
      </c>
      <c r="AA23209">
        <v>6</v>
      </c>
    </row>
    <row r="23210" spans="25:27">
      <c r="Y23210">
        <v>620123</v>
      </c>
      <c r="Z23210" s="31">
        <v>45138</v>
      </c>
      <c r="AA23210">
        <v>10</v>
      </c>
    </row>
    <row r="23211" spans="25:27">
      <c r="Y23211">
        <v>620123</v>
      </c>
      <c r="Z23211" s="31">
        <v>45139</v>
      </c>
      <c r="AA23211">
        <v>9</v>
      </c>
    </row>
    <row r="23212" spans="25:27">
      <c r="Y23212">
        <v>620123</v>
      </c>
      <c r="Z23212" s="31">
        <v>45140</v>
      </c>
      <c r="AA23212">
        <v>7</v>
      </c>
    </row>
    <row r="23213" spans="25:27">
      <c r="Y23213">
        <v>620123</v>
      </c>
      <c r="Z23213" s="31">
        <v>45141</v>
      </c>
      <c r="AA23213">
        <v>4</v>
      </c>
    </row>
    <row r="23214" spans="25:27">
      <c r="Y23214">
        <v>620123</v>
      </c>
      <c r="Z23214" s="31">
        <v>45142</v>
      </c>
      <c r="AA23214">
        <v>0</v>
      </c>
    </row>
    <row r="23215" spans="25:27">
      <c r="Y23215">
        <v>620123</v>
      </c>
      <c r="Z23215" s="31">
        <v>45143</v>
      </c>
      <c r="AA23215">
        <v>11</v>
      </c>
    </row>
    <row r="23216" spans="25:27">
      <c r="Y23216">
        <v>620123</v>
      </c>
      <c r="Z23216" s="31">
        <v>45144</v>
      </c>
      <c r="AA23216">
        <v>10</v>
      </c>
    </row>
    <row r="23217" spans="25:27">
      <c r="Y23217">
        <v>620123</v>
      </c>
      <c r="Z23217" s="31">
        <v>45145</v>
      </c>
      <c r="AA23217">
        <v>10</v>
      </c>
    </row>
    <row r="23218" spans="25:27">
      <c r="Y23218">
        <v>620123</v>
      </c>
      <c r="Z23218" s="31">
        <v>45146</v>
      </c>
      <c r="AA23218">
        <v>13</v>
      </c>
    </row>
    <row r="23219" spans="25:27">
      <c r="Y23219">
        <v>620123</v>
      </c>
      <c r="Z23219" s="31">
        <v>45147</v>
      </c>
      <c r="AA23219">
        <v>0</v>
      </c>
    </row>
    <row r="23220" spans="25:27">
      <c r="Y23220">
        <v>620123</v>
      </c>
      <c r="Z23220" s="31">
        <v>45148</v>
      </c>
      <c r="AA23220">
        <v>0</v>
      </c>
    </row>
    <row r="23221" spans="25:27">
      <c r="Y23221">
        <v>620123</v>
      </c>
      <c r="Z23221" s="31">
        <v>45149</v>
      </c>
      <c r="AA23221">
        <v>0</v>
      </c>
    </row>
    <row r="23222" spans="25:27">
      <c r="Y23222">
        <v>620123</v>
      </c>
      <c r="Z23222" s="31">
        <v>45150</v>
      </c>
      <c r="AA23222">
        <v>4</v>
      </c>
    </row>
    <row r="23223" spans="25:27">
      <c r="Y23223">
        <v>620123</v>
      </c>
      <c r="Z23223" s="31">
        <v>45151</v>
      </c>
      <c r="AA23223">
        <v>0</v>
      </c>
    </row>
    <row r="23224" spans="25:27">
      <c r="Y23224">
        <v>620123</v>
      </c>
      <c r="Z23224" s="31">
        <v>45152</v>
      </c>
      <c r="AA23224">
        <v>7</v>
      </c>
    </row>
    <row r="23225" spans="25:27">
      <c r="Y23225">
        <v>620123</v>
      </c>
      <c r="Z23225" s="31">
        <v>45153</v>
      </c>
      <c r="AA23225">
        <v>19</v>
      </c>
    </row>
    <row r="23226" spans="25:27">
      <c r="Y23226">
        <v>620123</v>
      </c>
      <c r="Z23226" s="31">
        <v>45154</v>
      </c>
      <c r="AA23226">
        <v>11</v>
      </c>
    </row>
    <row r="23227" spans="25:27">
      <c r="Y23227">
        <v>620123</v>
      </c>
      <c r="Z23227" s="31">
        <v>45155</v>
      </c>
      <c r="AA23227">
        <v>0</v>
      </c>
    </row>
    <row r="23228" spans="25:27">
      <c r="Y23228">
        <v>620123</v>
      </c>
      <c r="Z23228" s="31">
        <v>45156</v>
      </c>
      <c r="AA23228">
        <v>0</v>
      </c>
    </row>
    <row r="23229" spans="25:27">
      <c r="Y23229">
        <v>620123</v>
      </c>
      <c r="Z23229" s="31">
        <v>45157</v>
      </c>
      <c r="AA23229">
        <v>0</v>
      </c>
    </row>
    <row r="23230" spans="25:27">
      <c r="Y23230">
        <v>620123</v>
      </c>
      <c r="Z23230" s="31">
        <v>45158</v>
      </c>
      <c r="AA23230">
        <v>0</v>
      </c>
    </row>
    <row r="23231" spans="25:27">
      <c r="Y23231">
        <v>620123</v>
      </c>
      <c r="Z23231" s="31">
        <v>45159</v>
      </c>
      <c r="AA23231">
        <v>0</v>
      </c>
    </row>
    <row r="23232" spans="25:27">
      <c r="Y23232">
        <v>620123</v>
      </c>
      <c r="Z23232" s="31">
        <v>45160</v>
      </c>
      <c r="AA23232">
        <v>0</v>
      </c>
    </row>
    <row r="23233" spans="25:27">
      <c r="Y23233">
        <v>620123</v>
      </c>
      <c r="Z23233" s="31">
        <v>45161</v>
      </c>
      <c r="AA23233">
        <v>4</v>
      </c>
    </row>
    <row r="23234" spans="25:27">
      <c r="Y23234">
        <v>620123</v>
      </c>
      <c r="Z23234" s="31">
        <v>45162</v>
      </c>
      <c r="AA23234">
        <v>10</v>
      </c>
    </row>
    <row r="23235" spans="25:27">
      <c r="Y23235">
        <v>620123</v>
      </c>
      <c r="Z23235" s="31">
        <v>45163</v>
      </c>
      <c r="AA23235">
        <v>13</v>
      </c>
    </row>
    <row r="23236" spans="25:27">
      <c r="Y23236">
        <v>620123</v>
      </c>
      <c r="Z23236" s="31">
        <v>45164</v>
      </c>
      <c r="AA23236">
        <v>3</v>
      </c>
    </row>
    <row r="23237" spans="25:27">
      <c r="Y23237">
        <v>620123</v>
      </c>
      <c r="Z23237" s="31">
        <v>45165</v>
      </c>
      <c r="AA23237">
        <v>7</v>
      </c>
    </row>
    <row r="23238" spans="25:27">
      <c r="Y23238">
        <v>620123</v>
      </c>
      <c r="Z23238" s="31">
        <v>45166</v>
      </c>
      <c r="AA23238">
        <v>5</v>
      </c>
    </row>
    <row r="23239" spans="25:27">
      <c r="Y23239">
        <v>620123</v>
      </c>
      <c r="Z23239" s="31">
        <v>45167</v>
      </c>
      <c r="AA23239">
        <v>0</v>
      </c>
    </row>
    <row r="23240" spans="25:27">
      <c r="Y23240">
        <v>620123</v>
      </c>
      <c r="Z23240" s="31">
        <v>45168</v>
      </c>
      <c r="AA23240">
        <v>9</v>
      </c>
    </row>
    <row r="23241" spans="25:27">
      <c r="Y23241">
        <v>620123</v>
      </c>
      <c r="Z23241" s="31">
        <v>45169</v>
      </c>
      <c r="AA23241">
        <v>6</v>
      </c>
    </row>
    <row r="23242" spans="25:27">
      <c r="Y23242">
        <v>620123</v>
      </c>
      <c r="Z23242" s="31">
        <v>45170</v>
      </c>
      <c r="AA23242">
        <v>6</v>
      </c>
    </row>
    <row r="23243" spans="25:27">
      <c r="Y23243">
        <v>620123</v>
      </c>
      <c r="Z23243" s="31">
        <v>45171</v>
      </c>
      <c r="AA23243">
        <v>7</v>
      </c>
    </row>
    <row r="23244" spans="25:27">
      <c r="Y23244">
        <v>620123</v>
      </c>
      <c r="Z23244" s="31">
        <v>45172</v>
      </c>
      <c r="AA23244">
        <v>0</v>
      </c>
    </row>
    <row r="23245" spans="25:27">
      <c r="Y23245">
        <v>620123</v>
      </c>
      <c r="Z23245" s="31">
        <v>45173</v>
      </c>
      <c r="AA23245">
        <v>7</v>
      </c>
    </row>
    <row r="23246" spans="25:27">
      <c r="Y23246">
        <v>620123</v>
      </c>
      <c r="Z23246" s="31">
        <v>45174</v>
      </c>
      <c r="AA23246">
        <v>0</v>
      </c>
    </row>
    <row r="23247" spans="25:27">
      <c r="Y23247">
        <v>620123</v>
      </c>
      <c r="Z23247" s="31">
        <v>45175</v>
      </c>
      <c r="AA23247">
        <v>0</v>
      </c>
    </row>
    <row r="23248" spans="25:27">
      <c r="Y23248">
        <v>620123</v>
      </c>
      <c r="Z23248" s="31">
        <v>45176</v>
      </c>
      <c r="AA23248">
        <v>0</v>
      </c>
    </row>
    <row r="23249" spans="25:27">
      <c r="Y23249">
        <v>620123</v>
      </c>
      <c r="Z23249" s="31">
        <v>45177</v>
      </c>
      <c r="AA23249">
        <v>0</v>
      </c>
    </row>
    <row r="23250" spans="25:27">
      <c r="Y23250">
        <v>620123</v>
      </c>
      <c r="Z23250" s="31">
        <v>45178</v>
      </c>
      <c r="AA23250">
        <v>0</v>
      </c>
    </row>
    <row r="23251" spans="25:27">
      <c r="Y23251">
        <v>620123</v>
      </c>
      <c r="Z23251" s="31">
        <v>45179</v>
      </c>
      <c r="AA23251">
        <v>0</v>
      </c>
    </row>
    <row r="23252" spans="25:27">
      <c r="Y23252">
        <v>620123</v>
      </c>
      <c r="Z23252" s="31">
        <v>45180</v>
      </c>
      <c r="AA23252">
        <v>2</v>
      </c>
    </row>
    <row r="23253" spans="25:27">
      <c r="Y23253">
        <v>620123</v>
      </c>
      <c r="Z23253" s="31">
        <v>45181</v>
      </c>
      <c r="AA23253">
        <v>6</v>
      </c>
    </row>
    <row r="23254" spans="25:27">
      <c r="Y23254">
        <v>620123</v>
      </c>
      <c r="Z23254" s="31">
        <v>45182</v>
      </c>
      <c r="AA23254">
        <v>6</v>
      </c>
    </row>
    <row r="23255" spans="25:27">
      <c r="Y23255">
        <v>620123</v>
      </c>
      <c r="Z23255" s="31">
        <v>45183</v>
      </c>
      <c r="AA23255">
        <v>1</v>
      </c>
    </row>
    <row r="23256" spans="25:27">
      <c r="Y23256">
        <v>620123</v>
      </c>
      <c r="Z23256" s="31">
        <v>45184</v>
      </c>
      <c r="AA23256">
        <v>0</v>
      </c>
    </row>
    <row r="23257" spans="25:27">
      <c r="Y23257">
        <v>620123</v>
      </c>
      <c r="Z23257" s="31">
        <v>45185</v>
      </c>
      <c r="AA23257">
        <v>1</v>
      </c>
    </row>
    <row r="23258" spans="25:27">
      <c r="Y23258">
        <v>620123</v>
      </c>
      <c r="Z23258" s="31">
        <v>45186</v>
      </c>
      <c r="AA23258">
        <v>0</v>
      </c>
    </row>
    <row r="23259" spans="25:27">
      <c r="Y23259">
        <v>620123</v>
      </c>
      <c r="Z23259" s="31">
        <v>45187</v>
      </c>
      <c r="AA23259">
        <v>0</v>
      </c>
    </row>
    <row r="23260" spans="25:27">
      <c r="Y23260">
        <v>620123</v>
      </c>
      <c r="Z23260" s="31">
        <v>45188</v>
      </c>
      <c r="AA23260">
        <v>0</v>
      </c>
    </row>
    <row r="23261" spans="25:27">
      <c r="Y23261">
        <v>620123</v>
      </c>
      <c r="Z23261" s="31">
        <v>45189</v>
      </c>
      <c r="AA23261">
        <v>0</v>
      </c>
    </row>
    <row r="23262" spans="25:27">
      <c r="Y23262">
        <v>620123</v>
      </c>
      <c r="Z23262" s="31">
        <v>45190</v>
      </c>
      <c r="AA23262">
        <v>0</v>
      </c>
    </row>
    <row r="23263" spans="25:27">
      <c r="Y23263">
        <v>620123</v>
      </c>
      <c r="Z23263" s="31">
        <v>45191</v>
      </c>
      <c r="AA23263">
        <v>0</v>
      </c>
    </row>
    <row r="23264" spans="25:27">
      <c r="Y23264">
        <v>620123</v>
      </c>
      <c r="Z23264" s="31">
        <v>45192</v>
      </c>
      <c r="AA23264">
        <v>0</v>
      </c>
    </row>
    <row r="23265" spans="25:27">
      <c r="Y23265">
        <v>620123</v>
      </c>
      <c r="Z23265" s="31">
        <v>45193</v>
      </c>
      <c r="AA23265">
        <v>0</v>
      </c>
    </row>
    <row r="23266" spans="25:27">
      <c r="Y23266">
        <v>620123</v>
      </c>
      <c r="Z23266" s="31">
        <v>45194</v>
      </c>
      <c r="AA23266">
        <v>6</v>
      </c>
    </row>
    <row r="23267" spans="25:27">
      <c r="Y23267">
        <v>620123</v>
      </c>
      <c r="Z23267" s="31">
        <v>45195</v>
      </c>
      <c r="AA23267">
        <v>5</v>
      </c>
    </row>
    <row r="23268" spans="25:27">
      <c r="Y23268">
        <v>620123</v>
      </c>
      <c r="Z23268" s="31">
        <v>45196</v>
      </c>
      <c r="AA23268">
        <v>0</v>
      </c>
    </row>
    <row r="23269" spans="25:27">
      <c r="Y23269">
        <v>620123</v>
      </c>
      <c r="Z23269" s="31">
        <v>45197</v>
      </c>
      <c r="AA23269">
        <v>0</v>
      </c>
    </row>
    <row r="23270" spans="25:27">
      <c r="Y23270">
        <v>620123</v>
      </c>
      <c r="Z23270" s="31">
        <v>45198</v>
      </c>
      <c r="AA23270">
        <v>0</v>
      </c>
    </row>
    <row r="23271" spans="25:27">
      <c r="Y23271">
        <v>620123</v>
      </c>
      <c r="Z23271" s="31">
        <v>45199</v>
      </c>
      <c r="AA23271">
        <v>0</v>
      </c>
    </row>
    <row r="23272" spans="25:27">
      <c r="Y23272">
        <v>620123</v>
      </c>
      <c r="Z23272" s="31">
        <v>45200</v>
      </c>
      <c r="AA23272">
        <v>0</v>
      </c>
    </row>
    <row r="23273" spans="25:27">
      <c r="Y23273">
        <v>620123</v>
      </c>
      <c r="Z23273" s="31">
        <v>45201</v>
      </c>
      <c r="AA23273">
        <v>0</v>
      </c>
    </row>
    <row r="23274" spans="25:27">
      <c r="Y23274">
        <v>620123</v>
      </c>
      <c r="Z23274" s="31">
        <v>45202</v>
      </c>
      <c r="AA23274">
        <v>0</v>
      </c>
    </row>
    <row r="23275" spans="25:27">
      <c r="Y23275">
        <v>620123</v>
      </c>
      <c r="Z23275" s="31">
        <v>45203</v>
      </c>
      <c r="AA23275">
        <v>0</v>
      </c>
    </row>
    <row r="23276" spans="25:27">
      <c r="Y23276">
        <v>620123</v>
      </c>
      <c r="Z23276" s="31">
        <v>45204</v>
      </c>
      <c r="AA23276">
        <v>0</v>
      </c>
    </row>
    <row r="23277" spans="25:27">
      <c r="Y23277">
        <v>620123</v>
      </c>
      <c r="Z23277" s="31">
        <v>45205</v>
      </c>
      <c r="AA23277">
        <v>0</v>
      </c>
    </row>
    <row r="23278" spans="25:27">
      <c r="Y23278">
        <v>620123</v>
      </c>
      <c r="Z23278" s="31">
        <v>45206</v>
      </c>
      <c r="AA23278">
        <v>0</v>
      </c>
    </row>
    <row r="23279" spans="25:27">
      <c r="Y23279">
        <v>620123</v>
      </c>
      <c r="Z23279" s="31">
        <v>45207</v>
      </c>
      <c r="AA23279">
        <v>17</v>
      </c>
    </row>
    <row r="23280" spans="25:27">
      <c r="Y23280">
        <v>620123</v>
      </c>
      <c r="Z23280" s="31">
        <v>45208</v>
      </c>
      <c r="AA23280">
        <v>7</v>
      </c>
    </row>
    <row r="23281" spans="25:27">
      <c r="Y23281">
        <v>620123</v>
      </c>
      <c r="Z23281" s="31">
        <v>45209</v>
      </c>
      <c r="AA23281">
        <v>1</v>
      </c>
    </row>
    <row r="23282" spans="25:27">
      <c r="Y23282">
        <v>620123</v>
      </c>
      <c r="Z23282" s="31">
        <v>45210</v>
      </c>
      <c r="AA23282">
        <v>9</v>
      </c>
    </row>
    <row r="23283" spans="25:27">
      <c r="Y23283">
        <v>620123</v>
      </c>
      <c r="Z23283" s="31">
        <v>45211</v>
      </c>
      <c r="AA23283">
        <v>6</v>
      </c>
    </row>
    <row r="23284" spans="25:27">
      <c r="Y23284">
        <v>620123</v>
      </c>
      <c r="Z23284" s="31">
        <v>45212</v>
      </c>
      <c r="AA23284">
        <v>8</v>
      </c>
    </row>
    <row r="23285" spans="25:27">
      <c r="Y23285">
        <v>620123</v>
      </c>
      <c r="Z23285" s="31">
        <v>45213</v>
      </c>
      <c r="AA23285">
        <v>16</v>
      </c>
    </row>
    <row r="23286" spans="25:27">
      <c r="Y23286">
        <v>620123</v>
      </c>
      <c r="Z23286" s="31">
        <v>45214</v>
      </c>
      <c r="AA23286">
        <v>0</v>
      </c>
    </row>
    <row r="23287" spans="25:27">
      <c r="Y23287">
        <v>620123</v>
      </c>
      <c r="Z23287" s="31">
        <v>45215</v>
      </c>
      <c r="AA23287">
        <v>5</v>
      </c>
    </row>
    <row r="23288" spans="25:27">
      <c r="Y23288">
        <v>620123</v>
      </c>
      <c r="Z23288" s="31">
        <v>45216</v>
      </c>
      <c r="AA23288">
        <v>18</v>
      </c>
    </row>
    <row r="23289" spans="25:27">
      <c r="Y23289">
        <v>620123</v>
      </c>
      <c r="Z23289" s="31">
        <v>45217</v>
      </c>
      <c r="AA23289">
        <v>4</v>
      </c>
    </row>
    <row r="23290" spans="25:27">
      <c r="Y23290">
        <v>620123</v>
      </c>
      <c r="Z23290" s="31">
        <v>45218</v>
      </c>
      <c r="AA23290">
        <v>12</v>
      </c>
    </row>
    <row r="23291" spans="25:27">
      <c r="Y23291">
        <v>620123</v>
      </c>
      <c r="Z23291" s="31">
        <v>45219</v>
      </c>
      <c r="AA23291">
        <v>19</v>
      </c>
    </row>
    <row r="23292" spans="25:27">
      <c r="Y23292">
        <v>620123</v>
      </c>
      <c r="Z23292" s="31">
        <v>45220</v>
      </c>
      <c r="AA23292">
        <v>19</v>
      </c>
    </row>
    <row r="23293" spans="25:27">
      <c r="Y23293">
        <v>620123</v>
      </c>
      <c r="Z23293" s="31">
        <v>45221</v>
      </c>
      <c r="AA23293">
        <v>15</v>
      </c>
    </row>
    <row r="23294" spans="25:27">
      <c r="Y23294">
        <v>620123</v>
      </c>
      <c r="Z23294" s="31">
        <v>45222</v>
      </c>
      <c r="AA23294">
        <v>13</v>
      </c>
    </row>
    <row r="23295" spans="25:27">
      <c r="Y23295">
        <v>620123</v>
      </c>
      <c r="Z23295" s="31">
        <v>45223</v>
      </c>
      <c r="AA23295">
        <v>13</v>
      </c>
    </row>
    <row r="23296" spans="25:27">
      <c r="Y23296">
        <v>620123</v>
      </c>
      <c r="Z23296" s="31">
        <v>45224</v>
      </c>
      <c r="AA23296">
        <v>17</v>
      </c>
    </row>
    <row r="23297" spans="25:27">
      <c r="Y23297">
        <v>620123</v>
      </c>
      <c r="Z23297" s="31">
        <v>45225</v>
      </c>
      <c r="AA23297">
        <v>7</v>
      </c>
    </row>
    <row r="23298" spans="25:27">
      <c r="Y23298">
        <v>620123</v>
      </c>
      <c r="Z23298" s="31">
        <v>45226</v>
      </c>
      <c r="AA23298">
        <v>6</v>
      </c>
    </row>
    <row r="23299" spans="25:27">
      <c r="Y23299">
        <v>620123</v>
      </c>
      <c r="Z23299" s="31">
        <v>45227</v>
      </c>
      <c r="AA23299">
        <v>13</v>
      </c>
    </row>
    <row r="23300" spans="25:27">
      <c r="Y23300">
        <v>620123</v>
      </c>
      <c r="Z23300" s="31">
        <v>45228</v>
      </c>
      <c r="AA23300">
        <v>16</v>
      </c>
    </row>
    <row r="23301" spans="25:27">
      <c r="Y23301">
        <v>620123</v>
      </c>
      <c r="Z23301" s="31">
        <v>45229</v>
      </c>
      <c r="AA23301">
        <v>14</v>
      </c>
    </row>
    <row r="23302" spans="25:27">
      <c r="Y23302">
        <v>620123</v>
      </c>
      <c r="Z23302" s="31">
        <v>45230</v>
      </c>
      <c r="AA23302">
        <v>4</v>
      </c>
    </row>
    <row r="23303" spans="25:27">
      <c r="Y23303">
        <v>620123</v>
      </c>
      <c r="Z23303" s="31">
        <v>45231</v>
      </c>
      <c r="AA23303">
        <v>8</v>
      </c>
    </row>
    <row r="23304" spans="25:27">
      <c r="Y23304">
        <v>620123</v>
      </c>
      <c r="Z23304" s="31">
        <v>45232</v>
      </c>
      <c r="AA23304">
        <v>13</v>
      </c>
    </row>
    <row r="23305" spans="25:27">
      <c r="Y23305">
        <v>620123</v>
      </c>
      <c r="Z23305" s="31">
        <v>45233</v>
      </c>
      <c r="AA23305">
        <v>19</v>
      </c>
    </row>
    <row r="23306" spans="25:27">
      <c r="Y23306">
        <v>620123</v>
      </c>
      <c r="Z23306" s="31">
        <v>45234</v>
      </c>
      <c r="AA23306">
        <v>13</v>
      </c>
    </row>
    <row r="23307" spans="25:27">
      <c r="Y23307">
        <v>620123</v>
      </c>
      <c r="Z23307" s="31">
        <v>45235</v>
      </c>
      <c r="AA23307">
        <v>21</v>
      </c>
    </row>
    <row r="23308" spans="25:27">
      <c r="Y23308">
        <v>620123</v>
      </c>
      <c r="Z23308" s="31">
        <v>45236</v>
      </c>
      <c r="AA23308">
        <v>12</v>
      </c>
    </row>
    <row r="23309" spans="25:27">
      <c r="Y23309">
        <v>620123</v>
      </c>
      <c r="Z23309" s="31">
        <v>45237</v>
      </c>
      <c r="AA23309">
        <v>3</v>
      </c>
    </row>
    <row r="23310" spans="25:27">
      <c r="Y23310">
        <v>620123</v>
      </c>
      <c r="Z23310" s="31">
        <v>45238</v>
      </c>
      <c r="AA23310">
        <v>0</v>
      </c>
    </row>
    <row r="23311" spans="25:27">
      <c r="Y23311">
        <v>620123</v>
      </c>
      <c r="Z23311" s="31">
        <v>45239</v>
      </c>
      <c r="AA23311">
        <v>0</v>
      </c>
    </row>
    <row r="23312" spans="25:27">
      <c r="Y23312">
        <v>620123</v>
      </c>
      <c r="Z23312" s="31">
        <v>45240</v>
      </c>
      <c r="AA23312">
        <v>0</v>
      </c>
    </row>
    <row r="23313" spans="25:27">
      <c r="Y23313">
        <v>620123</v>
      </c>
      <c r="Z23313" s="31">
        <v>45241</v>
      </c>
      <c r="AA23313">
        <v>0</v>
      </c>
    </row>
    <row r="23314" spans="25:27">
      <c r="Y23314">
        <v>620123</v>
      </c>
      <c r="Z23314" s="31">
        <v>45242</v>
      </c>
      <c r="AA23314">
        <v>0</v>
      </c>
    </row>
    <row r="23315" spans="25:27">
      <c r="Y23315">
        <v>620123</v>
      </c>
      <c r="Z23315" s="31">
        <v>45243</v>
      </c>
      <c r="AA23315">
        <v>0</v>
      </c>
    </row>
    <row r="23316" spans="25:27">
      <c r="Y23316">
        <v>620123</v>
      </c>
      <c r="Z23316" s="31">
        <v>45244</v>
      </c>
      <c r="AA23316">
        <v>0</v>
      </c>
    </row>
    <row r="23317" spans="25:27">
      <c r="Y23317">
        <v>620123</v>
      </c>
      <c r="Z23317" s="31">
        <v>45245</v>
      </c>
      <c r="AA23317">
        <v>0</v>
      </c>
    </row>
    <row r="23318" spans="25:27">
      <c r="Y23318">
        <v>620123</v>
      </c>
      <c r="Z23318" s="31">
        <v>45246</v>
      </c>
      <c r="AA23318">
        <v>0</v>
      </c>
    </row>
    <row r="23319" spans="25:27">
      <c r="Y23319">
        <v>620123</v>
      </c>
      <c r="Z23319" s="31">
        <v>45247</v>
      </c>
      <c r="AA23319">
        <v>11</v>
      </c>
    </row>
    <row r="23320" spans="25:27">
      <c r="Y23320">
        <v>620123</v>
      </c>
      <c r="Z23320" s="31">
        <v>45248</v>
      </c>
      <c r="AA23320">
        <v>9</v>
      </c>
    </row>
    <row r="23321" spans="25:27">
      <c r="Y23321">
        <v>620123</v>
      </c>
      <c r="Z23321" s="31">
        <v>45249</v>
      </c>
      <c r="AA23321">
        <v>2</v>
      </c>
    </row>
    <row r="23322" spans="25:27">
      <c r="Y23322">
        <v>620123</v>
      </c>
      <c r="Z23322" s="31">
        <v>45250</v>
      </c>
      <c r="AA23322">
        <v>9</v>
      </c>
    </row>
    <row r="23323" spans="25:27">
      <c r="Y23323">
        <v>620123</v>
      </c>
      <c r="Z23323" s="31">
        <v>45251</v>
      </c>
      <c r="AA23323">
        <v>13</v>
      </c>
    </row>
    <row r="23324" spans="25:27">
      <c r="Y23324">
        <v>620123</v>
      </c>
      <c r="Z23324" s="31">
        <v>45252</v>
      </c>
      <c r="AA23324">
        <v>18</v>
      </c>
    </row>
    <row r="23325" spans="25:27">
      <c r="Y23325">
        <v>620123</v>
      </c>
      <c r="Z23325" s="31">
        <v>45253</v>
      </c>
      <c r="AA23325">
        <v>19</v>
      </c>
    </row>
    <row r="23326" spans="25:27">
      <c r="Y23326">
        <v>620123</v>
      </c>
      <c r="Z23326" s="31">
        <v>45254</v>
      </c>
      <c r="AA23326">
        <v>20</v>
      </c>
    </row>
    <row r="23327" spans="25:27">
      <c r="Y23327">
        <v>620123</v>
      </c>
      <c r="Z23327" s="31">
        <v>45255</v>
      </c>
      <c r="AA23327">
        <v>0</v>
      </c>
    </row>
    <row r="23328" spans="25:27">
      <c r="Y23328">
        <v>620123</v>
      </c>
      <c r="Z23328" s="31">
        <v>45256</v>
      </c>
      <c r="AA23328">
        <v>19</v>
      </c>
    </row>
    <row r="23329" spans="25:27">
      <c r="Y23329">
        <v>620123</v>
      </c>
      <c r="Z23329" s="31">
        <v>45257</v>
      </c>
      <c r="AA23329">
        <v>17</v>
      </c>
    </row>
    <row r="23330" spans="25:27">
      <c r="Y23330">
        <v>620123</v>
      </c>
      <c r="Z23330" s="31">
        <v>45258</v>
      </c>
      <c r="AA23330">
        <v>12</v>
      </c>
    </row>
    <row r="23331" spans="25:27">
      <c r="Y23331">
        <v>620123</v>
      </c>
      <c r="Z23331" s="31">
        <v>45259</v>
      </c>
      <c r="AA23331">
        <v>13</v>
      </c>
    </row>
    <row r="23332" spans="25:27">
      <c r="Y23332">
        <v>620123</v>
      </c>
      <c r="Z23332" s="31">
        <v>45260</v>
      </c>
      <c r="AA23332">
        <v>16</v>
      </c>
    </row>
    <row r="23333" spans="25:27">
      <c r="Y23333">
        <v>620123</v>
      </c>
      <c r="Z23333" s="31">
        <v>45261</v>
      </c>
      <c r="AA23333">
        <v>0</v>
      </c>
    </row>
    <row r="23334" spans="25:27">
      <c r="Y23334">
        <v>620123</v>
      </c>
      <c r="Z23334" s="31">
        <v>45262</v>
      </c>
      <c r="AA23334">
        <v>13</v>
      </c>
    </row>
    <row r="23335" spans="25:27">
      <c r="Y23335">
        <v>620123</v>
      </c>
      <c r="Z23335" s="31">
        <v>45263</v>
      </c>
      <c r="AA23335">
        <v>7</v>
      </c>
    </row>
    <row r="23336" spans="25:27">
      <c r="Y23336">
        <v>620123</v>
      </c>
      <c r="Z23336" s="31">
        <v>45264</v>
      </c>
      <c r="AA23336">
        <v>3</v>
      </c>
    </row>
    <row r="23337" spans="25:27">
      <c r="Y23337">
        <v>620123</v>
      </c>
      <c r="Z23337" s="31">
        <v>45265</v>
      </c>
      <c r="AA23337">
        <v>11</v>
      </c>
    </row>
    <row r="23338" spans="25:27">
      <c r="Y23338">
        <v>620123</v>
      </c>
      <c r="Z23338" s="31">
        <v>45266</v>
      </c>
      <c r="AA23338">
        <v>17</v>
      </c>
    </row>
    <row r="23339" spans="25:27">
      <c r="Y23339">
        <v>620123</v>
      </c>
      <c r="Z23339" s="31">
        <v>45267</v>
      </c>
      <c r="AA23339">
        <v>13</v>
      </c>
    </row>
    <row r="23340" spans="25:27">
      <c r="Y23340">
        <v>620123</v>
      </c>
      <c r="Z23340" s="31">
        <v>45268</v>
      </c>
      <c r="AA23340">
        <v>19</v>
      </c>
    </row>
    <row r="23341" spans="25:27">
      <c r="Y23341">
        <v>620123</v>
      </c>
      <c r="Z23341" s="31">
        <v>45269</v>
      </c>
      <c r="AA23341">
        <v>19</v>
      </c>
    </row>
    <row r="23342" spans="25:27">
      <c r="Y23342">
        <v>620123</v>
      </c>
      <c r="Z23342" s="31">
        <v>45270</v>
      </c>
      <c r="AA23342">
        <v>15</v>
      </c>
    </row>
    <row r="23343" spans="25:27">
      <c r="Y23343">
        <v>620123</v>
      </c>
      <c r="Z23343" s="31">
        <v>45271</v>
      </c>
      <c r="AA23343">
        <v>15</v>
      </c>
    </row>
    <row r="23344" spans="25:27">
      <c r="Y23344">
        <v>620123</v>
      </c>
      <c r="Z23344" s="31">
        <v>45272</v>
      </c>
      <c r="AA23344">
        <v>13</v>
      </c>
    </row>
    <row r="23345" spans="25:27">
      <c r="Y23345">
        <v>620123</v>
      </c>
      <c r="Z23345" s="31">
        <v>45273</v>
      </c>
      <c r="AA23345">
        <v>9</v>
      </c>
    </row>
    <row r="23346" spans="25:27">
      <c r="Y23346">
        <v>620123</v>
      </c>
      <c r="Z23346" s="31">
        <v>45274</v>
      </c>
      <c r="AA23346">
        <v>13</v>
      </c>
    </row>
    <row r="23347" spans="25:27">
      <c r="Y23347">
        <v>620123</v>
      </c>
      <c r="Z23347" s="31">
        <v>45275</v>
      </c>
      <c r="AA23347">
        <v>20</v>
      </c>
    </row>
    <row r="23348" spans="25:27">
      <c r="Y23348">
        <v>620123</v>
      </c>
      <c r="Z23348" s="31">
        <v>45276</v>
      </c>
      <c r="AA23348">
        <v>18</v>
      </c>
    </row>
    <row r="23349" spans="25:27">
      <c r="Y23349">
        <v>620123</v>
      </c>
      <c r="Z23349" s="31">
        <v>45277</v>
      </c>
      <c r="AA23349">
        <v>13</v>
      </c>
    </row>
    <row r="23350" spans="25:27">
      <c r="Y23350">
        <v>620123</v>
      </c>
      <c r="Z23350" s="31">
        <v>45278</v>
      </c>
      <c r="AA23350">
        <v>9</v>
      </c>
    </row>
    <row r="23351" spans="25:27">
      <c r="Y23351">
        <v>620123</v>
      </c>
      <c r="Z23351" s="31">
        <v>45279</v>
      </c>
      <c r="AA23351">
        <v>18</v>
      </c>
    </row>
    <row r="23352" spans="25:27">
      <c r="Y23352">
        <v>620123</v>
      </c>
      <c r="Z23352" s="31">
        <v>45280</v>
      </c>
      <c r="AA23352">
        <v>12</v>
      </c>
    </row>
    <row r="23353" spans="25:27">
      <c r="Y23353">
        <v>620123</v>
      </c>
      <c r="Z23353" s="31">
        <v>45281</v>
      </c>
      <c r="AA23353">
        <v>16</v>
      </c>
    </row>
    <row r="23354" spans="25:27">
      <c r="Y23354">
        <v>620123</v>
      </c>
      <c r="Z23354" s="31">
        <v>45282</v>
      </c>
      <c r="AA23354">
        <v>19</v>
      </c>
    </row>
    <row r="23355" spans="25:27">
      <c r="Y23355">
        <v>620123</v>
      </c>
      <c r="Z23355" s="31">
        <v>45283</v>
      </c>
      <c r="AA23355">
        <v>7</v>
      </c>
    </row>
    <row r="23356" spans="25:27">
      <c r="Y23356">
        <v>620123</v>
      </c>
      <c r="Z23356" s="31">
        <v>45284</v>
      </c>
      <c r="AA23356">
        <v>19</v>
      </c>
    </row>
    <row r="23357" spans="25:27">
      <c r="Y23357">
        <v>620123</v>
      </c>
      <c r="Z23357" s="31">
        <v>45285</v>
      </c>
      <c r="AA23357">
        <v>16</v>
      </c>
    </row>
    <row r="23358" spans="25:27">
      <c r="Y23358">
        <v>620123</v>
      </c>
      <c r="Z23358" s="31">
        <v>45286</v>
      </c>
      <c r="AA23358">
        <v>19</v>
      </c>
    </row>
    <row r="23359" spans="25:27">
      <c r="Y23359">
        <v>620123</v>
      </c>
      <c r="Z23359" s="31">
        <v>45287</v>
      </c>
      <c r="AA23359">
        <v>19</v>
      </c>
    </row>
    <row r="23360" spans="25:27">
      <c r="Y23360">
        <v>620123</v>
      </c>
      <c r="Z23360" s="31">
        <v>45288</v>
      </c>
      <c r="AA23360">
        <v>8</v>
      </c>
    </row>
    <row r="23361" spans="25:27">
      <c r="Y23361">
        <v>620123</v>
      </c>
      <c r="Z23361" s="31">
        <v>45289</v>
      </c>
      <c r="AA23361">
        <v>12</v>
      </c>
    </row>
    <row r="23362" spans="25:27">
      <c r="Y23362">
        <v>620123</v>
      </c>
      <c r="Z23362" s="31">
        <v>45290</v>
      </c>
      <c r="AA23362">
        <v>7</v>
      </c>
    </row>
    <row r="23363" spans="25:27">
      <c r="Y23363">
        <v>620123</v>
      </c>
      <c r="Z23363" s="31">
        <v>45291</v>
      </c>
      <c r="AA23363">
        <v>0</v>
      </c>
    </row>
    <row r="23364" spans="25:27">
      <c r="Y23364">
        <v>620124</v>
      </c>
      <c r="Z23364" s="31">
        <v>43832</v>
      </c>
      <c r="AA23364">
        <v>0</v>
      </c>
    </row>
    <row r="23365" spans="25:27">
      <c r="Y23365">
        <v>620124</v>
      </c>
      <c r="Z23365" s="31">
        <v>43833</v>
      </c>
      <c r="AA23365">
        <v>0</v>
      </c>
    </row>
    <row r="23366" spans="25:27">
      <c r="Y23366">
        <v>620124</v>
      </c>
      <c r="Z23366" s="31">
        <v>43834</v>
      </c>
      <c r="AA23366">
        <v>0</v>
      </c>
    </row>
    <row r="23367" spans="25:27">
      <c r="Y23367">
        <v>620124</v>
      </c>
      <c r="Z23367" s="31">
        <v>43835</v>
      </c>
      <c r="AA23367">
        <v>0</v>
      </c>
    </row>
    <row r="23368" spans="25:27">
      <c r="Y23368">
        <v>620124</v>
      </c>
      <c r="Z23368" s="31">
        <v>43836</v>
      </c>
      <c r="AA23368">
        <v>0</v>
      </c>
    </row>
    <row r="23369" spans="25:27">
      <c r="Y23369">
        <v>620124</v>
      </c>
      <c r="Z23369" s="31">
        <v>43837</v>
      </c>
      <c r="AA23369">
        <v>0</v>
      </c>
    </row>
    <row r="23370" spans="25:27">
      <c r="Y23370">
        <v>620124</v>
      </c>
      <c r="Z23370" s="31">
        <v>43838</v>
      </c>
      <c r="AA23370">
        <v>0</v>
      </c>
    </row>
    <row r="23371" spans="25:27">
      <c r="Y23371">
        <v>620124</v>
      </c>
      <c r="Z23371" s="31">
        <v>43839</v>
      </c>
      <c r="AA23371">
        <v>0</v>
      </c>
    </row>
    <row r="23372" spans="25:27">
      <c r="Y23372">
        <v>620124</v>
      </c>
      <c r="Z23372" s="31">
        <v>43840</v>
      </c>
      <c r="AA23372">
        <v>0</v>
      </c>
    </row>
    <row r="23373" spans="25:27">
      <c r="Y23373">
        <v>620124</v>
      </c>
      <c r="Z23373" s="31">
        <v>43841</v>
      </c>
      <c r="AA23373">
        <v>0</v>
      </c>
    </row>
    <row r="23374" spans="25:27">
      <c r="Y23374">
        <v>620124</v>
      </c>
      <c r="Z23374" s="31">
        <v>43842</v>
      </c>
      <c r="AA23374">
        <v>0</v>
      </c>
    </row>
    <row r="23375" spans="25:27">
      <c r="Y23375">
        <v>620124</v>
      </c>
      <c r="Z23375" s="31">
        <v>43843</v>
      </c>
      <c r="AA23375">
        <v>0</v>
      </c>
    </row>
    <row r="23376" spans="25:27">
      <c r="Y23376">
        <v>620124</v>
      </c>
      <c r="Z23376" s="31">
        <v>43844</v>
      </c>
      <c r="AA23376">
        <v>0</v>
      </c>
    </row>
    <row r="23377" spans="25:27">
      <c r="Y23377">
        <v>620124</v>
      </c>
      <c r="Z23377" s="31">
        <v>43845</v>
      </c>
      <c r="AA23377">
        <v>0</v>
      </c>
    </row>
    <row r="23378" spans="25:27">
      <c r="Y23378">
        <v>620124</v>
      </c>
      <c r="Z23378" s="31">
        <v>43846</v>
      </c>
      <c r="AA23378">
        <v>0</v>
      </c>
    </row>
    <row r="23379" spans="25:27">
      <c r="Y23379">
        <v>620124</v>
      </c>
      <c r="Z23379" s="31">
        <v>43847</v>
      </c>
      <c r="AA23379">
        <v>0</v>
      </c>
    </row>
    <row r="23380" spans="25:27">
      <c r="Y23380">
        <v>620124</v>
      </c>
      <c r="Z23380" s="31">
        <v>43848</v>
      </c>
      <c r="AA23380">
        <v>0</v>
      </c>
    </row>
    <row r="23381" spans="25:27">
      <c r="Y23381">
        <v>620124</v>
      </c>
      <c r="Z23381" s="31">
        <v>43849</v>
      </c>
      <c r="AA23381">
        <v>0</v>
      </c>
    </row>
    <row r="23382" spans="25:27">
      <c r="Y23382">
        <v>620124</v>
      </c>
      <c r="Z23382" s="31">
        <v>43850</v>
      </c>
      <c r="AA23382">
        <v>0</v>
      </c>
    </row>
    <row r="23383" spans="25:27">
      <c r="Y23383">
        <v>620124</v>
      </c>
      <c r="Z23383" s="31">
        <v>43851</v>
      </c>
      <c r="AA23383">
        <v>0</v>
      </c>
    </row>
    <row r="23384" spans="25:27">
      <c r="Y23384">
        <v>620124</v>
      </c>
      <c r="Z23384" s="31">
        <v>43852</v>
      </c>
      <c r="AA23384">
        <v>0</v>
      </c>
    </row>
    <row r="23385" spans="25:27">
      <c r="Y23385">
        <v>620124</v>
      </c>
      <c r="Z23385" s="31">
        <v>43853</v>
      </c>
      <c r="AA23385">
        <v>0</v>
      </c>
    </row>
    <row r="23386" spans="25:27">
      <c r="Y23386">
        <v>620124</v>
      </c>
      <c r="Z23386" s="31">
        <v>43854</v>
      </c>
      <c r="AA23386">
        <v>0</v>
      </c>
    </row>
    <row r="23387" spans="25:27">
      <c r="Y23387">
        <v>620124</v>
      </c>
      <c r="Z23387" s="31">
        <v>43855</v>
      </c>
      <c r="AA23387">
        <v>0</v>
      </c>
    </row>
    <row r="23388" spans="25:27">
      <c r="Y23388">
        <v>620124</v>
      </c>
      <c r="Z23388" s="31">
        <v>43856</v>
      </c>
      <c r="AA23388">
        <v>0</v>
      </c>
    </row>
    <row r="23389" spans="25:27">
      <c r="Y23389">
        <v>620124</v>
      </c>
      <c r="Z23389" s="31">
        <v>43857</v>
      </c>
      <c r="AA23389">
        <v>0</v>
      </c>
    </row>
    <row r="23390" spans="25:27">
      <c r="Y23390">
        <v>620124</v>
      </c>
      <c r="Z23390" s="31">
        <v>43858</v>
      </c>
      <c r="AA23390">
        <v>0</v>
      </c>
    </row>
    <row r="23391" spans="25:27">
      <c r="Y23391">
        <v>620124</v>
      </c>
      <c r="Z23391" s="31">
        <v>43859</v>
      </c>
      <c r="AA23391">
        <v>0</v>
      </c>
    </row>
    <row r="23392" spans="25:27">
      <c r="Y23392">
        <v>620124</v>
      </c>
      <c r="Z23392" s="31">
        <v>43860</v>
      </c>
      <c r="AA23392">
        <v>0</v>
      </c>
    </row>
    <row r="23393" spans="25:27">
      <c r="Y23393">
        <v>620124</v>
      </c>
      <c r="Z23393" s="31">
        <v>43861</v>
      </c>
      <c r="AA23393">
        <v>0</v>
      </c>
    </row>
    <row r="23394" spans="25:27">
      <c r="Y23394">
        <v>620124</v>
      </c>
      <c r="Z23394" s="31">
        <v>43862</v>
      </c>
      <c r="AA23394">
        <v>0</v>
      </c>
    </row>
    <row r="23395" spans="25:27">
      <c r="Y23395">
        <v>620124</v>
      </c>
      <c r="Z23395" s="31">
        <v>43863</v>
      </c>
      <c r="AA23395">
        <v>0</v>
      </c>
    </row>
    <row r="23396" spans="25:27">
      <c r="Y23396">
        <v>620124</v>
      </c>
      <c r="Z23396" s="31">
        <v>43864</v>
      </c>
      <c r="AA23396">
        <v>0</v>
      </c>
    </row>
    <row r="23397" spans="25:27">
      <c r="Y23397">
        <v>620124</v>
      </c>
      <c r="Z23397" s="31">
        <v>43865</v>
      </c>
      <c r="AA23397">
        <v>0</v>
      </c>
    </row>
    <row r="23398" spans="25:27">
      <c r="Y23398">
        <v>620124</v>
      </c>
      <c r="Z23398" s="31">
        <v>43866</v>
      </c>
      <c r="AA23398">
        <v>0</v>
      </c>
    </row>
    <row r="23399" spans="25:27">
      <c r="Y23399">
        <v>620124</v>
      </c>
      <c r="Z23399" s="31">
        <v>43867</v>
      </c>
      <c r="AA23399">
        <v>0</v>
      </c>
    </row>
    <row r="23400" spans="25:27">
      <c r="Y23400">
        <v>620124</v>
      </c>
      <c r="Z23400" s="31">
        <v>43868</v>
      </c>
      <c r="AA23400">
        <v>0</v>
      </c>
    </row>
    <row r="23401" spans="25:27">
      <c r="Y23401">
        <v>620124</v>
      </c>
      <c r="Z23401" s="31">
        <v>43869</v>
      </c>
      <c r="AA23401">
        <v>0</v>
      </c>
    </row>
    <row r="23402" spans="25:27">
      <c r="Y23402">
        <v>620124</v>
      </c>
      <c r="Z23402" s="31">
        <v>43870</v>
      </c>
      <c r="AA23402">
        <v>0</v>
      </c>
    </row>
    <row r="23403" spans="25:27">
      <c r="Y23403">
        <v>620124</v>
      </c>
      <c r="Z23403" s="31">
        <v>43871</v>
      </c>
      <c r="AA23403">
        <v>0</v>
      </c>
    </row>
    <row r="23404" spans="25:27">
      <c r="Y23404">
        <v>620124</v>
      </c>
      <c r="Z23404" s="31">
        <v>43872</v>
      </c>
      <c r="AA23404">
        <v>0</v>
      </c>
    </row>
    <row r="23405" spans="25:27">
      <c r="Y23405">
        <v>620124</v>
      </c>
      <c r="Z23405" s="31">
        <v>43873</v>
      </c>
      <c r="AA23405">
        <v>0</v>
      </c>
    </row>
    <row r="23406" spans="25:27">
      <c r="Y23406">
        <v>620124</v>
      </c>
      <c r="Z23406" s="31">
        <v>43874</v>
      </c>
      <c r="AA23406">
        <v>0</v>
      </c>
    </row>
    <row r="23407" spans="25:27">
      <c r="Y23407">
        <v>620124</v>
      </c>
      <c r="Z23407" s="31">
        <v>43875</v>
      </c>
      <c r="AA23407">
        <v>0</v>
      </c>
    </row>
    <row r="23408" spans="25:27">
      <c r="Y23408">
        <v>620124</v>
      </c>
      <c r="Z23408" s="31">
        <v>43876</v>
      </c>
      <c r="AA23408">
        <v>0</v>
      </c>
    </row>
    <row r="23409" spans="25:27">
      <c r="Y23409">
        <v>620124</v>
      </c>
      <c r="Z23409" s="31">
        <v>43877</v>
      </c>
      <c r="AA23409">
        <v>0</v>
      </c>
    </row>
    <row r="23410" spans="25:27">
      <c r="Y23410">
        <v>620124</v>
      </c>
      <c r="Z23410" s="31">
        <v>43878</v>
      </c>
      <c r="AA23410">
        <v>0</v>
      </c>
    </row>
    <row r="23411" spans="25:27">
      <c r="Y23411">
        <v>620124</v>
      </c>
      <c r="Z23411" s="31">
        <v>43879</v>
      </c>
      <c r="AA23411">
        <v>0</v>
      </c>
    </row>
    <row r="23412" spans="25:27">
      <c r="Y23412">
        <v>620124</v>
      </c>
      <c r="Z23412" s="31">
        <v>43880</v>
      </c>
      <c r="AA23412">
        <v>0</v>
      </c>
    </row>
    <row r="23413" spans="25:27">
      <c r="Y23413">
        <v>620124</v>
      </c>
      <c r="Z23413" s="31">
        <v>43881</v>
      </c>
      <c r="AA23413">
        <v>0</v>
      </c>
    </row>
    <row r="23414" spans="25:27">
      <c r="Y23414">
        <v>620124</v>
      </c>
      <c r="Z23414" s="31">
        <v>43882</v>
      </c>
      <c r="AA23414">
        <v>0</v>
      </c>
    </row>
    <row r="23415" spans="25:27">
      <c r="Y23415">
        <v>620124</v>
      </c>
      <c r="Z23415" s="31">
        <v>43883</v>
      </c>
      <c r="AA23415">
        <v>0</v>
      </c>
    </row>
    <row r="23416" spans="25:27">
      <c r="Y23416">
        <v>620124</v>
      </c>
      <c r="Z23416" s="31">
        <v>43884</v>
      </c>
      <c r="AA23416">
        <v>0</v>
      </c>
    </row>
    <row r="23417" spans="25:27">
      <c r="Y23417">
        <v>620124</v>
      </c>
      <c r="Z23417" s="31">
        <v>43885</v>
      </c>
      <c r="AA23417">
        <v>0</v>
      </c>
    </row>
    <row r="23418" spans="25:27">
      <c r="Y23418">
        <v>620124</v>
      </c>
      <c r="Z23418" s="31">
        <v>43886</v>
      </c>
      <c r="AA23418">
        <v>0</v>
      </c>
    </row>
    <row r="23419" spans="25:27">
      <c r="Y23419">
        <v>620124</v>
      </c>
      <c r="Z23419" s="31">
        <v>43887</v>
      </c>
      <c r="AA23419">
        <v>0</v>
      </c>
    </row>
    <row r="23420" spans="25:27">
      <c r="Y23420">
        <v>620124</v>
      </c>
      <c r="Z23420" s="31">
        <v>43888</v>
      </c>
      <c r="AA23420">
        <v>0</v>
      </c>
    </row>
    <row r="23421" spans="25:27">
      <c r="Y23421">
        <v>620124</v>
      </c>
      <c r="Z23421" s="31">
        <v>43889</v>
      </c>
      <c r="AA23421">
        <v>0</v>
      </c>
    </row>
    <row r="23422" spans="25:27">
      <c r="Y23422">
        <v>620124</v>
      </c>
      <c r="Z23422" s="31">
        <v>43890</v>
      </c>
      <c r="AA23422">
        <v>0</v>
      </c>
    </row>
    <row r="23423" spans="25:27">
      <c r="Y23423">
        <v>620124</v>
      </c>
      <c r="Z23423" s="31">
        <v>43891</v>
      </c>
      <c r="AA23423">
        <v>0</v>
      </c>
    </row>
    <row r="23424" spans="25:27">
      <c r="Y23424">
        <v>620124</v>
      </c>
      <c r="Z23424" s="31">
        <v>43892</v>
      </c>
      <c r="AA23424">
        <v>0</v>
      </c>
    </row>
    <row r="23425" spans="25:27">
      <c r="Y23425">
        <v>620124</v>
      </c>
      <c r="Z23425" s="31">
        <v>43893</v>
      </c>
      <c r="AA23425">
        <v>0</v>
      </c>
    </row>
    <row r="23426" spans="25:27">
      <c r="Y23426">
        <v>620124</v>
      </c>
      <c r="Z23426" s="31">
        <v>43894</v>
      </c>
      <c r="AA23426">
        <v>0</v>
      </c>
    </row>
    <row r="23427" spans="25:27">
      <c r="Y23427">
        <v>620124</v>
      </c>
      <c r="Z23427" s="31">
        <v>43895</v>
      </c>
      <c r="AA23427">
        <v>0</v>
      </c>
    </row>
    <row r="23428" spans="25:27">
      <c r="Y23428">
        <v>620124</v>
      </c>
      <c r="Z23428" s="31">
        <v>43896</v>
      </c>
      <c r="AA23428">
        <v>0</v>
      </c>
    </row>
    <row r="23429" spans="25:27">
      <c r="Y23429">
        <v>620124</v>
      </c>
      <c r="Z23429" s="31">
        <v>43897</v>
      </c>
      <c r="AA23429">
        <v>0</v>
      </c>
    </row>
    <row r="23430" spans="25:27">
      <c r="Y23430">
        <v>620124</v>
      </c>
      <c r="Z23430" s="31">
        <v>43898</v>
      </c>
      <c r="AA23430">
        <v>0</v>
      </c>
    </row>
    <row r="23431" spans="25:27">
      <c r="Y23431">
        <v>620124</v>
      </c>
      <c r="Z23431" s="31">
        <v>43899</v>
      </c>
      <c r="AA23431">
        <v>0</v>
      </c>
    </row>
    <row r="23432" spans="25:27">
      <c r="Y23432">
        <v>620124</v>
      </c>
      <c r="Z23432" s="31">
        <v>43900</v>
      </c>
      <c r="AA23432">
        <v>0</v>
      </c>
    </row>
    <row r="23433" spans="25:27">
      <c r="Y23433">
        <v>620124</v>
      </c>
      <c r="Z23433" s="31">
        <v>43901</v>
      </c>
      <c r="AA23433">
        <v>0</v>
      </c>
    </row>
    <row r="23434" spans="25:27">
      <c r="Y23434">
        <v>620124</v>
      </c>
      <c r="Z23434" s="31">
        <v>43902</v>
      </c>
      <c r="AA23434">
        <v>0</v>
      </c>
    </row>
    <row r="23435" spans="25:27">
      <c r="Y23435">
        <v>620124</v>
      </c>
      <c r="Z23435" s="31">
        <v>43903</v>
      </c>
      <c r="AA23435">
        <v>0</v>
      </c>
    </row>
    <row r="23436" spans="25:27">
      <c r="Y23436">
        <v>620124</v>
      </c>
      <c r="Z23436" s="31">
        <v>43904</v>
      </c>
      <c r="AA23436">
        <v>0</v>
      </c>
    </row>
    <row r="23437" spans="25:27">
      <c r="Y23437">
        <v>620124</v>
      </c>
      <c r="Z23437" s="31">
        <v>43905</v>
      </c>
      <c r="AA23437">
        <v>0</v>
      </c>
    </row>
    <row r="23438" spans="25:27">
      <c r="Y23438">
        <v>620124</v>
      </c>
      <c r="Z23438" s="31">
        <v>43906</v>
      </c>
      <c r="AA23438">
        <v>0</v>
      </c>
    </row>
    <row r="23439" spans="25:27">
      <c r="Y23439">
        <v>620124</v>
      </c>
      <c r="Z23439" s="31">
        <v>43907</v>
      </c>
      <c r="AA23439">
        <v>0</v>
      </c>
    </row>
    <row r="23440" spans="25:27">
      <c r="Y23440">
        <v>620124</v>
      </c>
      <c r="Z23440" s="31">
        <v>43908</v>
      </c>
      <c r="AA23440">
        <v>0</v>
      </c>
    </row>
    <row r="23441" spans="25:27">
      <c r="Y23441">
        <v>620124</v>
      </c>
      <c r="Z23441" s="31">
        <v>43909</v>
      </c>
      <c r="AA23441">
        <v>0</v>
      </c>
    </row>
    <row r="23442" spans="25:27">
      <c r="Y23442">
        <v>620124</v>
      </c>
      <c r="Z23442" s="31">
        <v>43910</v>
      </c>
      <c r="AA23442">
        <v>0</v>
      </c>
    </row>
    <row r="23443" spans="25:27">
      <c r="Y23443">
        <v>620124</v>
      </c>
      <c r="Z23443" s="31">
        <v>43911</v>
      </c>
      <c r="AA23443">
        <v>0</v>
      </c>
    </row>
    <row r="23444" spans="25:27">
      <c r="Y23444">
        <v>620124</v>
      </c>
      <c r="Z23444" s="31">
        <v>43912</v>
      </c>
      <c r="AA23444">
        <v>0</v>
      </c>
    </row>
    <row r="23445" spans="25:27">
      <c r="Y23445">
        <v>620124</v>
      </c>
      <c r="Z23445" s="31">
        <v>43913</v>
      </c>
      <c r="AA23445">
        <v>0</v>
      </c>
    </row>
    <row r="23446" spans="25:27">
      <c r="Y23446">
        <v>620124</v>
      </c>
      <c r="Z23446" s="31">
        <v>43914</v>
      </c>
      <c r="AA23446">
        <v>0</v>
      </c>
    </row>
    <row r="23447" spans="25:27">
      <c r="Y23447">
        <v>620124</v>
      </c>
      <c r="Z23447" s="31">
        <v>43915</v>
      </c>
      <c r="AA23447">
        <v>0</v>
      </c>
    </row>
    <row r="23448" spans="25:27">
      <c r="Y23448">
        <v>620124</v>
      </c>
      <c r="Z23448" s="31">
        <v>43916</v>
      </c>
      <c r="AA23448">
        <v>0</v>
      </c>
    </row>
    <row r="23449" spans="25:27">
      <c r="Y23449">
        <v>620124</v>
      </c>
      <c r="Z23449" s="31">
        <v>43917</v>
      </c>
      <c r="AA23449">
        <v>0</v>
      </c>
    </row>
    <row r="23450" spans="25:27">
      <c r="Y23450">
        <v>620124</v>
      </c>
      <c r="Z23450" s="31">
        <v>43918</v>
      </c>
      <c r="AA23450">
        <v>0</v>
      </c>
    </row>
    <row r="23451" spans="25:27">
      <c r="Y23451">
        <v>620124</v>
      </c>
      <c r="Z23451" s="31">
        <v>43919</v>
      </c>
      <c r="AA23451">
        <v>0</v>
      </c>
    </row>
    <row r="23452" spans="25:27">
      <c r="Y23452">
        <v>620124</v>
      </c>
      <c r="Z23452" s="31">
        <v>43920</v>
      </c>
      <c r="AA23452">
        <v>0</v>
      </c>
    </row>
    <row r="23453" spans="25:27">
      <c r="Y23453">
        <v>620124</v>
      </c>
      <c r="Z23453" s="31">
        <v>43921</v>
      </c>
      <c r="AA23453">
        <v>0</v>
      </c>
    </row>
    <row r="23454" spans="25:27">
      <c r="Y23454">
        <v>620124</v>
      </c>
      <c r="Z23454" s="31">
        <v>43922</v>
      </c>
      <c r="AA23454">
        <v>0</v>
      </c>
    </row>
    <row r="23455" spans="25:27">
      <c r="Y23455">
        <v>620124</v>
      </c>
      <c r="Z23455" s="31">
        <v>43923</v>
      </c>
      <c r="AA23455">
        <v>0</v>
      </c>
    </row>
    <row r="23456" spans="25:27">
      <c r="Y23456">
        <v>620124</v>
      </c>
      <c r="Z23456" s="31">
        <v>43924</v>
      </c>
      <c r="AA23456">
        <v>0</v>
      </c>
    </row>
    <row r="23457" spans="25:27">
      <c r="Y23457">
        <v>620124</v>
      </c>
      <c r="Z23457" s="31">
        <v>43925</v>
      </c>
      <c r="AA23457">
        <v>0</v>
      </c>
    </row>
    <row r="23458" spans="25:27">
      <c r="Y23458">
        <v>620124</v>
      </c>
      <c r="Z23458" s="31">
        <v>43926</v>
      </c>
      <c r="AA23458">
        <v>0</v>
      </c>
    </row>
    <row r="23459" spans="25:27">
      <c r="Y23459">
        <v>620124</v>
      </c>
      <c r="Z23459" s="31">
        <v>43927</v>
      </c>
      <c r="AA23459">
        <v>0</v>
      </c>
    </row>
    <row r="23460" spans="25:27">
      <c r="Y23460">
        <v>620124</v>
      </c>
      <c r="Z23460" s="31">
        <v>43928</v>
      </c>
      <c r="AA23460">
        <v>0</v>
      </c>
    </row>
    <row r="23461" spans="25:27">
      <c r="Y23461">
        <v>620124</v>
      </c>
      <c r="Z23461" s="31">
        <v>43929</v>
      </c>
      <c r="AA23461">
        <v>0</v>
      </c>
    </row>
    <row r="23462" spans="25:27">
      <c r="Y23462">
        <v>620124</v>
      </c>
      <c r="Z23462" s="31">
        <v>43930</v>
      </c>
      <c r="AA23462">
        <v>0</v>
      </c>
    </row>
    <row r="23463" spans="25:27">
      <c r="Y23463">
        <v>620124</v>
      </c>
      <c r="Z23463" s="31">
        <v>43931</v>
      </c>
      <c r="AA23463">
        <v>0</v>
      </c>
    </row>
    <row r="23464" spans="25:27">
      <c r="Y23464">
        <v>620124</v>
      </c>
      <c r="Z23464" s="31">
        <v>43932</v>
      </c>
      <c r="AA23464">
        <v>0</v>
      </c>
    </row>
    <row r="23465" spans="25:27">
      <c r="Y23465">
        <v>620124</v>
      </c>
      <c r="Z23465" s="31">
        <v>43933</v>
      </c>
      <c r="AA23465">
        <v>0</v>
      </c>
    </row>
    <row r="23466" spans="25:27">
      <c r="Y23466">
        <v>620124</v>
      </c>
      <c r="Z23466" s="31">
        <v>43934</v>
      </c>
      <c r="AA23466">
        <v>0</v>
      </c>
    </row>
    <row r="23467" spans="25:27">
      <c r="Y23467">
        <v>620124</v>
      </c>
      <c r="Z23467" s="31">
        <v>43935</v>
      </c>
      <c r="AA23467">
        <v>0</v>
      </c>
    </row>
    <row r="23468" spans="25:27">
      <c r="Y23468">
        <v>620124</v>
      </c>
      <c r="Z23468" s="31">
        <v>43936</v>
      </c>
      <c r="AA23468">
        <v>0</v>
      </c>
    </row>
    <row r="23469" spans="25:27">
      <c r="Y23469">
        <v>620124</v>
      </c>
      <c r="Z23469" s="31">
        <v>43937</v>
      </c>
      <c r="AA23469">
        <v>0</v>
      </c>
    </row>
    <row r="23470" spans="25:27">
      <c r="Y23470">
        <v>620124</v>
      </c>
      <c r="Z23470" s="31">
        <v>43938</v>
      </c>
      <c r="AA23470">
        <v>0</v>
      </c>
    </row>
    <row r="23471" spans="25:27">
      <c r="Y23471">
        <v>620124</v>
      </c>
      <c r="Z23471" s="31">
        <v>43939</v>
      </c>
      <c r="AA23471">
        <v>0</v>
      </c>
    </row>
    <row r="23472" spans="25:27">
      <c r="Y23472">
        <v>620124</v>
      </c>
      <c r="Z23472" s="31">
        <v>43940</v>
      </c>
      <c r="AA23472">
        <v>0</v>
      </c>
    </row>
    <row r="23473" spans="25:27">
      <c r="Y23473">
        <v>620124</v>
      </c>
      <c r="Z23473" s="31">
        <v>43941</v>
      </c>
      <c r="AA23473">
        <v>0</v>
      </c>
    </row>
    <row r="23474" spans="25:27">
      <c r="Y23474">
        <v>620124</v>
      </c>
      <c r="Z23474" s="31">
        <v>43942</v>
      </c>
      <c r="AA23474">
        <v>0</v>
      </c>
    </row>
    <row r="23475" spans="25:27">
      <c r="Y23475">
        <v>620124</v>
      </c>
      <c r="Z23475" s="31">
        <v>43943</v>
      </c>
      <c r="AA23475">
        <v>0</v>
      </c>
    </row>
    <row r="23476" spans="25:27">
      <c r="Y23476">
        <v>620124</v>
      </c>
      <c r="Z23476" s="31">
        <v>43944</v>
      </c>
      <c r="AA23476">
        <v>0</v>
      </c>
    </row>
    <row r="23477" spans="25:27">
      <c r="Y23477">
        <v>620124</v>
      </c>
      <c r="Z23477" s="31">
        <v>43945</v>
      </c>
      <c r="AA23477">
        <v>0</v>
      </c>
    </row>
    <row r="23478" spans="25:27">
      <c r="Y23478">
        <v>620124</v>
      </c>
      <c r="Z23478" s="31">
        <v>43946</v>
      </c>
      <c r="AA23478">
        <v>0</v>
      </c>
    </row>
    <row r="23479" spans="25:27">
      <c r="Y23479">
        <v>620124</v>
      </c>
      <c r="Z23479" s="31">
        <v>43947</v>
      </c>
      <c r="AA23479">
        <v>0</v>
      </c>
    </row>
    <row r="23480" spans="25:27">
      <c r="Y23480">
        <v>620124</v>
      </c>
      <c r="Z23480" s="31">
        <v>43948</v>
      </c>
      <c r="AA23480">
        <v>0</v>
      </c>
    </row>
    <row r="23481" spans="25:27">
      <c r="Y23481">
        <v>620124</v>
      </c>
      <c r="Z23481" s="31">
        <v>43949</v>
      </c>
      <c r="AA23481">
        <v>0</v>
      </c>
    </row>
    <row r="23482" spans="25:27">
      <c r="Y23482">
        <v>620124</v>
      </c>
      <c r="Z23482" s="31">
        <v>43950</v>
      </c>
      <c r="AA23482">
        <v>0</v>
      </c>
    </row>
    <row r="23483" spans="25:27">
      <c r="Y23483">
        <v>620124</v>
      </c>
      <c r="Z23483" s="31">
        <v>43951</v>
      </c>
      <c r="AA23483">
        <v>0</v>
      </c>
    </row>
    <row r="23484" spans="25:27">
      <c r="Y23484">
        <v>620124</v>
      </c>
      <c r="Z23484" s="31">
        <v>43952</v>
      </c>
      <c r="AA23484">
        <v>0</v>
      </c>
    </row>
    <row r="23485" spans="25:27">
      <c r="Y23485">
        <v>620124</v>
      </c>
      <c r="Z23485" s="31">
        <v>43953</v>
      </c>
      <c r="AA23485">
        <v>0</v>
      </c>
    </row>
    <row r="23486" spans="25:27">
      <c r="Y23486">
        <v>620124</v>
      </c>
      <c r="Z23486" s="31">
        <v>43954</v>
      </c>
      <c r="AA23486">
        <v>0</v>
      </c>
    </row>
    <row r="23487" spans="25:27">
      <c r="Y23487">
        <v>620124</v>
      </c>
      <c r="Z23487" s="31">
        <v>43955</v>
      </c>
      <c r="AA23487">
        <v>0</v>
      </c>
    </row>
    <row r="23488" spans="25:27">
      <c r="Y23488">
        <v>620124</v>
      </c>
      <c r="Z23488" s="31">
        <v>43956</v>
      </c>
      <c r="AA23488">
        <v>0</v>
      </c>
    </row>
    <row r="23489" spans="25:27">
      <c r="Y23489">
        <v>620124</v>
      </c>
      <c r="Z23489" s="31">
        <v>43957</v>
      </c>
      <c r="AA23489">
        <v>0</v>
      </c>
    </row>
    <row r="23490" spans="25:27">
      <c r="Y23490">
        <v>620124</v>
      </c>
      <c r="Z23490" s="31">
        <v>43958</v>
      </c>
      <c r="AA23490">
        <v>0</v>
      </c>
    </row>
    <row r="23491" spans="25:27">
      <c r="Y23491">
        <v>620124</v>
      </c>
      <c r="Z23491" s="31">
        <v>43959</v>
      </c>
      <c r="AA23491">
        <v>0</v>
      </c>
    </row>
    <row r="23492" spans="25:27">
      <c r="Y23492">
        <v>620124</v>
      </c>
      <c r="Z23492" s="31">
        <v>43960</v>
      </c>
      <c r="AA23492">
        <v>0</v>
      </c>
    </row>
    <row r="23493" spans="25:27">
      <c r="Y23493">
        <v>620124</v>
      </c>
      <c r="Z23493" s="31">
        <v>43961</v>
      </c>
      <c r="AA23493">
        <v>0</v>
      </c>
    </row>
    <row r="23494" spans="25:27">
      <c r="Y23494">
        <v>620124</v>
      </c>
      <c r="Z23494" s="31">
        <v>43962</v>
      </c>
      <c r="AA23494">
        <v>0</v>
      </c>
    </row>
    <row r="23495" spans="25:27">
      <c r="Y23495">
        <v>620124</v>
      </c>
      <c r="Z23495" s="31">
        <v>43963</v>
      </c>
      <c r="AA23495">
        <v>0</v>
      </c>
    </row>
    <row r="23496" spans="25:27">
      <c r="Y23496">
        <v>620124</v>
      </c>
      <c r="Z23496" s="31">
        <v>43964</v>
      </c>
      <c r="AA23496">
        <v>0</v>
      </c>
    </row>
    <row r="23497" spans="25:27">
      <c r="Y23497">
        <v>620124</v>
      </c>
      <c r="Z23497" s="31">
        <v>43965</v>
      </c>
      <c r="AA23497">
        <v>0</v>
      </c>
    </row>
    <row r="23498" spans="25:27">
      <c r="Y23498">
        <v>620124</v>
      </c>
      <c r="Z23498" s="31">
        <v>43966</v>
      </c>
      <c r="AA23498">
        <v>0</v>
      </c>
    </row>
    <row r="23499" spans="25:27">
      <c r="Y23499">
        <v>620124</v>
      </c>
      <c r="Z23499" s="31">
        <v>43967</v>
      </c>
      <c r="AA23499">
        <v>0</v>
      </c>
    </row>
    <row r="23500" spans="25:27">
      <c r="Y23500">
        <v>620124</v>
      </c>
      <c r="Z23500" s="31">
        <v>43968</v>
      </c>
      <c r="AA23500">
        <v>0</v>
      </c>
    </row>
    <row r="23501" spans="25:27">
      <c r="Y23501">
        <v>620124</v>
      </c>
      <c r="Z23501" s="31">
        <v>43969</v>
      </c>
      <c r="AA23501">
        <v>0</v>
      </c>
    </row>
    <row r="23502" spans="25:27">
      <c r="Y23502">
        <v>620124</v>
      </c>
      <c r="Z23502" s="31">
        <v>43970</v>
      </c>
      <c r="AA23502">
        <v>0</v>
      </c>
    </row>
    <row r="23503" spans="25:27">
      <c r="Y23503">
        <v>620124</v>
      </c>
      <c r="Z23503" s="31">
        <v>43971</v>
      </c>
      <c r="AA23503">
        <v>0</v>
      </c>
    </row>
    <row r="23504" spans="25:27">
      <c r="Y23504">
        <v>620124</v>
      </c>
      <c r="Z23504" s="31">
        <v>43972</v>
      </c>
      <c r="AA23504">
        <v>0</v>
      </c>
    </row>
    <row r="23505" spans="25:27">
      <c r="Y23505">
        <v>620124</v>
      </c>
      <c r="Z23505" s="31">
        <v>43973</v>
      </c>
      <c r="AA23505">
        <v>0</v>
      </c>
    </row>
    <row r="23506" spans="25:27">
      <c r="Y23506">
        <v>620124</v>
      </c>
      <c r="Z23506" s="31">
        <v>43974</v>
      </c>
      <c r="AA23506">
        <v>0</v>
      </c>
    </row>
    <row r="23507" spans="25:27">
      <c r="Y23507">
        <v>620124</v>
      </c>
      <c r="Z23507" s="31">
        <v>43975</v>
      </c>
      <c r="AA23507">
        <v>0</v>
      </c>
    </row>
    <row r="23508" spans="25:27">
      <c r="Y23508">
        <v>620124</v>
      </c>
      <c r="Z23508" s="31">
        <v>43976</v>
      </c>
      <c r="AA23508">
        <v>0</v>
      </c>
    </row>
    <row r="23509" spans="25:27">
      <c r="Y23509">
        <v>620124</v>
      </c>
      <c r="Z23509" s="31">
        <v>43977</v>
      </c>
      <c r="AA23509">
        <v>0</v>
      </c>
    </row>
    <row r="23510" spans="25:27">
      <c r="Y23510">
        <v>620124</v>
      </c>
      <c r="Z23510" s="31">
        <v>43978</v>
      </c>
      <c r="AA23510">
        <v>0</v>
      </c>
    </row>
    <row r="23511" spans="25:27">
      <c r="Y23511">
        <v>620124</v>
      </c>
      <c r="Z23511" s="31">
        <v>43979</v>
      </c>
      <c r="AA23511">
        <v>0</v>
      </c>
    </row>
    <row r="23512" spans="25:27">
      <c r="Y23512">
        <v>620124</v>
      </c>
      <c r="Z23512" s="31">
        <v>43980</v>
      </c>
      <c r="AA23512">
        <v>0</v>
      </c>
    </row>
    <row r="23513" spans="25:27">
      <c r="Y23513">
        <v>620124</v>
      </c>
      <c r="Z23513" s="31">
        <v>43981</v>
      </c>
      <c r="AA23513">
        <v>0</v>
      </c>
    </row>
    <row r="23514" spans="25:27">
      <c r="Y23514">
        <v>620124</v>
      </c>
      <c r="Z23514" s="31">
        <v>43982</v>
      </c>
      <c r="AA23514">
        <v>0</v>
      </c>
    </row>
    <row r="23515" spans="25:27">
      <c r="Y23515">
        <v>620124</v>
      </c>
      <c r="Z23515" s="31">
        <v>43983</v>
      </c>
      <c r="AA23515">
        <v>0</v>
      </c>
    </row>
    <row r="23516" spans="25:27">
      <c r="Y23516">
        <v>620124</v>
      </c>
      <c r="Z23516" s="31">
        <v>43984</v>
      </c>
      <c r="AA23516">
        <v>0</v>
      </c>
    </row>
    <row r="23517" spans="25:27">
      <c r="Y23517">
        <v>620124</v>
      </c>
      <c r="Z23517" s="31">
        <v>43985</v>
      </c>
      <c r="AA23517">
        <v>0</v>
      </c>
    </row>
    <row r="23518" spans="25:27">
      <c r="Y23518">
        <v>620124</v>
      </c>
      <c r="Z23518" s="31">
        <v>43986</v>
      </c>
      <c r="AA23518">
        <v>0</v>
      </c>
    </row>
    <row r="23519" spans="25:27">
      <c r="Y23519">
        <v>620124</v>
      </c>
      <c r="Z23519" s="31">
        <v>43987</v>
      </c>
      <c r="AA23519">
        <v>0</v>
      </c>
    </row>
    <row r="23520" spans="25:27">
      <c r="Y23520">
        <v>620124</v>
      </c>
      <c r="Z23520" s="31">
        <v>43988</v>
      </c>
      <c r="AA23520">
        <v>0</v>
      </c>
    </row>
    <row r="23521" spans="25:27">
      <c r="Y23521">
        <v>620124</v>
      </c>
      <c r="Z23521" s="31">
        <v>43989</v>
      </c>
      <c r="AA23521">
        <v>0</v>
      </c>
    </row>
    <row r="23522" spans="25:27">
      <c r="Y23522">
        <v>620124</v>
      </c>
      <c r="Z23522" s="31">
        <v>43990</v>
      </c>
      <c r="AA23522">
        <v>0</v>
      </c>
    </row>
    <row r="23523" spans="25:27">
      <c r="Y23523">
        <v>620124</v>
      </c>
      <c r="Z23523" s="31">
        <v>43991</v>
      </c>
      <c r="AA23523">
        <v>0</v>
      </c>
    </row>
    <row r="23524" spans="25:27">
      <c r="Y23524">
        <v>620124</v>
      </c>
      <c r="Z23524" s="31">
        <v>43992</v>
      </c>
      <c r="AA23524">
        <v>0</v>
      </c>
    </row>
    <row r="23525" spans="25:27">
      <c r="Y23525">
        <v>620124</v>
      </c>
      <c r="Z23525" s="31">
        <v>43993</v>
      </c>
      <c r="AA23525">
        <v>0</v>
      </c>
    </row>
    <row r="23526" spans="25:27">
      <c r="Y23526">
        <v>620124</v>
      </c>
      <c r="Z23526" s="31">
        <v>43994</v>
      </c>
      <c r="AA23526">
        <v>0</v>
      </c>
    </row>
    <row r="23527" spans="25:27">
      <c r="Y23527">
        <v>620124</v>
      </c>
      <c r="Z23527" s="31">
        <v>43995</v>
      </c>
      <c r="AA23527">
        <v>0</v>
      </c>
    </row>
    <row r="23528" spans="25:27">
      <c r="Y23528">
        <v>620124</v>
      </c>
      <c r="Z23528" s="31">
        <v>43996</v>
      </c>
      <c r="AA23528">
        <v>0</v>
      </c>
    </row>
    <row r="23529" spans="25:27">
      <c r="Y23529">
        <v>620124</v>
      </c>
      <c r="Z23529" s="31">
        <v>43997</v>
      </c>
      <c r="AA23529">
        <v>0</v>
      </c>
    </row>
    <row r="23530" spans="25:27">
      <c r="Y23530">
        <v>620124</v>
      </c>
      <c r="Z23530" s="31">
        <v>43998</v>
      </c>
      <c r="AA23530">
        <v>0</v>
      </c>
    </row>
    <row r="23531" spans="25:27">
      <c r="Y23531">
        <v>620124</v>
      </c>
      <c r="Z23531" s="31">
        <v>43999</v>
      </c>
      <c r="AA23531">
        <v>0</v>
      </c>
    </row>
    <row r="23532" spans="25:27">
      <c r="Y23532">
        <v>620124</v>
      </c>
      <c r="Z23532" s="31">
        <v>44000</v>
      </c>
      <c r="AA23532">
        <v>0</v>
      </c>
    </row>
    <row r="23533" spans="25:27">
      <c r="Y23533">
        <v>620124</v>
      </c>
      <c r="Z23533" s="31">
        <v>44001</v>
      </c>
      <c r="AA23533">
        <v>0</v>
      </c>
    </row>
    <row r="23534" spans="25:27">
      <c r="Y23534">
        <v>620124</v>
      </c>
      <c r="Z23534" s="31">
        <v>44002</v>
      </c>
      <c r="AA23534">
        <v>0</v>
      </c>
    </row>
    <row r="23535" spans="25:27">
      <c r="Y23535">
        <v>620124</v>
      </c>
      <c r="Z23535" s="31">
        <v>44003</v>
      </c>
      <c r="AA23535">
        <v>0</v>
      </c>
    </row>
    <row r="23536" spans="25:27">
      <c r="Y23536">
        <v>620124</v>
      </c>
      <c r="Z23536" s="31">
        <v>44004</v>
      </c>
      <c r="AA23536">
        <v>0</v>
      </c>
    </row>
    <row r="23537" spans="25:27">
      <c r="Y23537">
        <v>620124</v>
      </c>
      <c r="Z23537" s="31">
        <v>44005</v>
      </c>
      <c r="AA23537">
        <v>0</v>
      </c>
    </row>
    <row r="23538" spans="25:27">
      <c r="Y23538">
        <v>620124</v>
      </c>
      <c r="Z23538" s="31">
        <v>44006</v>
      </c>
      <c r="AA23538">
        <v>0</v>
      </c>
    </row>
    <row r="23539" spans="25:27">
      <c r="Y23539">
        <v>620124</v>
      </c>
      <c r="Z23539" s="31">
        <v>44007</v>
      </c>
      <c r="AA23539">
        <v>0</v>
      </c>
    </row>
    <row r="23540" spans="25:27">
      <c r="Y23540">
        <v>620124</v>
      </c>
      <c r="Z23540" s="31">
        <v>44008</v>
      </c>
      <c r="AA23540">
        <v>0</v>
      </c>
    </row>
    <row r="23541" spans="25:27">
      <c r="Y23541">
        <v>620124</v>
      </c>
      <c r="Z23541" s="31">
        <v>44009</v>
      </c>
      <c r="AA23541">
        <v>0</v>
      </c>
    </row>
    <row r="23542" spans="25:27">
      <c r="Y23542">
        <v>620124</v>
      </c>
      <c r="Z23542" s="31">
        <v>44010</v>
      </c>
      <c r="AA23542">
        <v>0</v>
      </c>
    </row>
    <row r="23543" spans="25:27">
      <c r="Y23543">
        <v>620124</v>
      </c>
      <c r="Z23543" s="31">
        <v>44011</v>
      </c>
      <c r="AA23543">
        <v>0</v>
      </c>
    </row>
    <row r="23544" spans="25:27">
      <c r="Y23544">
        <v>620124</v>
      </c>
      <c r="Z23544" s="31">
        <v>44012</v>
      </c>
      <c r="AA23544">
        <v>0</v>
      </c>
    </row>
    <row r="23545" spans="25:27">
      <c r="Y23545">
        <v>620124</v>
      </c>
      <c r="Z23545" s="31">
        <v>44013</v>
      </c>
      <c r="AA23545">
        <v>0</v>
      </c>
    </row>
    <row r="23546" spans="25:27">
      <c r="Y23546">
        <v>620124</v>
      </c>
      <c r="Z23546" s="31">
        <v>44014</v>
      </c>
      <c r="AA23546">
        <v>0</v>
      </c>
    </row>
    <row r="23547" spans="25:27">
      <c r="Y23547">
        <v>620124</v>
      </c>
      <c r="Z23547" s="31">
        <v>44015</v>
      </c>
      <c r="AA23547">
        <v>0</v>
      </c>
    </row>
    <row r="23548" spans="25:27">
      <c r="Y23548">
        <v>620124</v>
      </c>
      <c r="Z23548" s="31">
        <v>44016</v>
      </c>
      <c r="AA23548">
        <v>0</v>
      </c>
    </row>
    <row r="23549" spans="25:27">
      <c r="Y23549">
        <v>620124</v>
      </c>
      <c r="Z23549" s="31">
        <v>44017</v>
      </c>
      <c r="AA23549">
        <v>0</v>
      </c>
    </row>
    <row r="23550" spans="25:27">
      <c r="Y23550">
        <v>620124</v>
      </c>
      <c r="Z23550" s="31">
        <v>44018</v>
      </c>
      <c r="AA23550">
        <v>0</v>
      </c>
    </row>
    <row r="23551" spans="25:27">
      <c r="Y23551">
        <v>620124</v>
      </c>
      <c r="Z23551" s="31">
        <v>44019</v>
      </c>
      <c r="AA23551">
        <v>0</v>
      </c>
    </row>
    <row r="23552" spans="25:27">
      <c r="Y23552">
        <v>620124</v>
      </c>
      <c r="Z23552" s="31">
        <v>44020</v>
      </c>
      <c r="AA23552">
        <v>0</v>
      </c>
    </row>
    <row r="23553" spans="25:27">
      <c r="Y23553">
        <v>620124</v>
      </c>
      <c r="Z23553" s="31">
        <v>44021</v>
      </c>
      <c r="AA23553">
        <v>0</v>
      </c>
    </row>
    <row r="23554" spans="25:27">
      <c r="Y23554">
        <v>620124</v>
      </c>
      <c r="Z23554" s="31">
        <v>44022</v>
      </c>
      <c r="AA23554">
        <v>0</v>
      </c>
    </row>
    <row r="23555" spans="25:27">
      <c r="Y23555">
        <v>620124</v>
      </c>
      <c r="Z23555" s="31">
        <v>44023</v>
      </c>
      <c r="AA23555">
        <v>0</v>
      </c>
    </row>
    <row r="23556" spans="25:27">
      <c r="Y23556">
        <v>620124</v>
      </c>
      <c r="Z23556" s="31">
        <v>44024</v>
      </c>
      <c r="AA23556">
        <v>0</v>
      </c>
    </row>
    <row r="23557" spans="25:27">
      <c r="Y23557">
        <v>620124</v>
      </c>
      <c r="Z23557" s="31">
        <v>44025</v>
      </c>
      <c r="AA23557">
        <v>0</v>
      </c>
    </row>
    <row r="23558" spans="25:27">
      <c r="Y23558">
        <v>620124</v>
      </c>
      <c r="Z23558" s="31">
        <v>44026</v>
      </c>
      <c r="AA23558">
        <v>0</v>
      </c>
    </row>
    <row r="23559" spans="25:27">
      <c r="Y23559">
        <v>620124</v>
      </c>
      <c r="Z23559" s="31">
        <v>44027</v>
      </c>
      <c r="AA23559">
        <v>0</v>
      </c>
    </row>
    <row r="23560" spans="25:27">
      <c r="Y23560">
        <v>620124</v>
      </c>
      <c r="Z23560" s="31">
        <v>44028</v>
      </c>
      <c r="AA23560">
        <v>0</v>
      </c>
    </row>
    <row r="23561" spans="25:27">
      <c r="Y23561">
        <v>620124</v>
      </c>
      <c r="Z23561" s="31">
        <v>44029</v>
      </c>
      <c r="AA23561">
        <v>0</v>
      </c>
    </row>
    <row r="23562" spans="25:27">
      <c r="Y23562">
        <v>620124</v>
      </c>
      <c r="Z23562" s="31">
        <v>44030</v>
      </c>
      <c r="AA23562">
        <v>0</v>
      </c>
    </row>
    <row r="23563" spans="25:27">
      <c r="Y23563">
        <v>620124</v>
      </c>
      <c r="Z23563" s="31">
        <v>44031</v>
      </c>
      <c r="AA23563">
        <v>0</v>
      </c>
    </row>
    <row r="23564" spans="25:27">
      <c r="Y23564">
        <v>620124</v>
      </c>
      <c r="Z23564" s="31">
        <v>44032</v>
      </c>
      <c r="AA23564">
        <v>0</v>
      </c>
    </row>
    <row r="23565" spans="25:27">
      <c r="Y23565">
        <v>620124</v>
      </c>
      <c r="Z23565" s="31">
        <v>44033</v>
      </c>
      <c r="AA23565">
        <v>0</v>
      </c>
    </row>
    <row r="23566" spans="25:27">
      <c r="Y23566">
        <v>620124</v>
      </c>
      <c r="Z23566" s="31">
        <v>44034</v>
      </c>
      <c r="AA23566">
        <v>0</v>
      </c>
    </row>
    <row r="23567" spans="25:27">
      <c r="Y23567">
        <v>620124</v>
      </c>
      <c r="Z23567" s="31">
        <v>44035</v>
      </c>
      <c r="AA23567">
        <v>0</v>
      </c>
    </row>
    <row r="23568" spans="25:27">
      <c r="Y23568">
        <v>620124</v>
      </c>
      <c r="Z23568" s="31">
        <v>44036</v>
      </c>
      <c r="AA23568">
        <v>0</v>
      </c>
    </row>
    <row r="23569" spans="25:27">
      <c r="Y23569">
        <v>620124</v>
      </c>
      <c r="Z23569" s="31">
        <v>44037</v>
      </c>
      <c r="AA23569">
        <v>0</v>
      </c>
    </row>
    <row r="23570" spans="25:27">
      <c r="Y23570">
        <v>620124</v>
      </c>
      <c r="Z23570" s="31">
        <v>44038</v>
      </c>
      <c r="AA23570">
        <v>0</v>
      </c>
    </row>
    <row r="23571" spans="25:27">
      <c r="Y23571">
        <v>620124</v>
      </c>
      <c r="Z23571" s="31">
        <v>44039</v>
      </c>
      <c r="AA23571">
        <v>0</v>
      </c>
    </row>
    <row r="23572" spans="25:27">
      <c r="Y23572">
        <v>620124</v>
      </c>
      <c r="Z23572" s="31">
        <v>44040</v>
      </c>
      <c r="AA23572">
        <v>0</v>
      </c>
    </row>
    <row r="23573" spans="25:27">
      <c r="Y23573">
        <v>620124</v>
      </c>
      <c r="Z23573" s="31">
        <v>44041</v>
      </c>
      <c r="AA23573">
        <v>0</v>
      </c>
    </row>
    <row r="23574" spans="25:27">
      <c r="Y23574">
        <v>620124</v>
      </c>
      <c r="Z23574" s="31">
        <v>44042</v>
      </c>
      <c r="AA23574">
        <v>0</v>
      </c>
    </row>
    <row r="23575" spans="25:27">
      <c r="Y23575">
        <v>620124</v>
      </c>
      <c r="Z23575" s="31">
        <v>44043</v>
      </c>
      <c r="AA23575">
        <v>0</v>
      </c>
    </row>
    <row r="23576" spans="25:27">
      <c r="Y23576">
        <v>620124</v>
      </c>
      <c r="Z23576" s="31">
        <v>44044</v>
      </c>
      <c r="AA23576">
        <v>0</v>
      </c>
    </row>
    <row r="23577" spans="25:27">
      <c r="Y23577">
        <v>620124</v>
      </c>
      <c r="Z23577" s="31">
        <v>44045</v>
      </c>
      <c r="AA23577">
        <v>0</v>
      </c>
    </row>
    <row r="23578" spans="25:27">
      <c r="Y23578">
        <v>620124</v>
      </c>
      <c r="Z23578" s="31">
        <v>44046</v>
      </c>
      <c r="AA23578">
        <v>0</v>
      </c>
    </row>
    <row r="23579" spans="25:27">
      <c r="Y23579">
        <v>620124</v>
      </c>
      <c r="Z23579" s="31">
        <v>44047</v>
      </c>
      <c r="AA23579">
        <v>0</v>
      </c>
    </row>
    <row r="23580" spans="25:27">
      <c r="Y23580">
        <v>620124</v>
      </c>
      <c r="Z23580" s="31">
        <v>44048</v>
      </c>
      <c r="AA23580">
        <v>0</v>
      </c>
    </row>
    <row r="23581" spans="25:27">
      <c r="Y23581">
        <v>620124</v>
      </c>
      <c r="Z23581" s="31">
        <v>44049</v>
      </c>
      <c r="AA23581">
        <v>0</v>
      </c>
    </row>
    <row r="23582" spans="25:27">
      <c r="Y23582">
        <v>620124</v>
      </c>
      <c r="Z23582" s="31">
        <v>44050</v>
      </c>
      <c r="AA23582">
        <v>0</v>
      </c>
    </row>
    <row r="23583" spans="25:27">
      <c r="Y23583">
        <v>620124</v>
      </c>
      <c r="Z23583" s="31">
        <v>44051</v>
      </c>
      <c r="AA23583">
        <v>0</v>
      </c>
    </row>
    <row r="23584" spans="25:27">
      <c r="Y23584">
        <v>620124</v>
      </c>
      <c r="Z23584" s="31">
        <v>44052</v>
      </c>
      <c r="AA23584">
        <v>0</v>
      </c>
    </row>
    <row r="23585" spans="25:27">
      <c r="Y23585">
        <v>620124</v>
      </c>
      <c r="Z23585" s="31">
        <v>44053</v>
      </c>
      <c r="AA23585">
        <v>0</v>
      </c>
    </row>
    <row r="23586" spans="25:27">
      <c r="Y23586">
        <v>620124</v>
      </c>
      <c r="Z23586" s="31">
        <v>44054</v>
      </c>
      <c r="AA23586">
        <v>0</v>
      </c>
    </row>
    <row r="23587" spans="25:27">
      <c r="Y23587">
        <v>620124</v>
      </c>
      <c r="Z23587" s="31">
        <v>44055</v>
      </c>
      <c r="AA23587">
        <v>0</v>
      </c>
    </row>
    <row r="23588" spans="25:27">
      <c r="Y23588">
        <v>620124</v>
      </c>
      <c r="Z23588" s="31">
        <v>44056</v>
      </c>
      <c r="AA23588">
        <v>0</v>
      </c>
    </row>
    <row r="23589" spans="25:27">
      <c r="Y23589">
        <v>620124</v>
      </c>
      <c r="Z23589" s="31">
        <v>44057</v>
      </c>
      <c r="AA23589">
        <v>0</v>
      </c>
    </row>
    <row r="23590" spans="25:27">
      <c r="Y23590">
        <v>620124</v>
      </c>
      <c r="Z23590" s="31">
        <v>44058</v>
      </c>
      <c r="AA23590">
        <v>0</v>
      </c>
    </row>
    <row r="23591" spans="25:27">
      <c r="Y23591">
        <v>620124</v>
      </c>
      <c r="Z23591" s="31">
        <v>44059</v>
      </c>
      <c r="AA23591">
        <v>0</v>
      </c>
    </row>
    <row r="23592" spans="25:27">
      <c r="Y23592">
        <v>620124</v>
      </c>
      <c r="Z23592" s="31">
        <v>44060</v>
      </c>
      <c r="AA23592">
        <v>0</v>
      </c>
    </row>
    <row r="23593" spans="25:27">
      <c r="Y23593">
        <v>620124</v>
      </c>
      <c r="Z23593" s="31">
        <v>44061</v>
      </c>
      <c r="AA23593">
        <v>0</v>
      </c>
    </row>
    <row r="23594" spans="25:27">
      <c r="Y23594">
        <v>620124</v>
      </c>
      <c r="Z23594" s="31">
        <v>44062</v>
      </c>
      <c r="AA23594">
        <v>0</v>
      </c>
    </row>
    <row r="23595" spans="25:27">
      <c r="Y23595">
        <v>620124</v>
      </c>
      <c r="Z23595" s="31">
        <v>44063</v>
      </c>
      <c r="AA23595">
        <v>0</v>
      </c>
    </row>
    <row r="23596" spans="25:27">
      <c r="Y23596">
        <v>620124</v>
      </c>
      <c r="Z23596" s="31">
        <v>44064</v>
      </c>
      <c r="AA23596">
        <v>0</v>
      </c>
    </row>
    <row r="23597" spans="25:27">
      <c r="Y23597">
        <v>620124</v>
      </c>
      <c r="Z23597" s="31">
        <v>44065</v>
      </c>
      <c r="AA23597">
        <v>0</v>
      </c>
    </row>
    <row r="23598" spans="25:27">
      <c r="Y23598">
        <v>620124</v>
      </c>
      <c r="Z23598" s="31">
        <v>44066</v>
      </c>
      <c r="AA23598">
        <v>0</v>
      </c>
    </row>
    <row r="23599" spans="25:27">
      <c r="Y23599">
        <v>620124</v>
      </c>
      <c r="Z23599" s="31">
        <v>44067</v>
      </c>
      <c r="AA23599">
        <v>0</v>
      </c>
    </row>
    <row r="23600" spans="25:27">
      <c r="Y23600">
        <v>620124</v>
      </c>
      <c r="Z23600" s="31">
        <v>44068</v>
      </c>
      <c r="AA23600">
        <v>0</v>
      </c>
    </row>
    <row r="23601" spans="25:27">
      <c r="Y23601">
        <v>620124</v>
      </c>
      <c r="Z23601" s="31">
        <v>44069</v>
      </c>
      <c r="AA23601">
        <v>0</v>
      </c>
    </row>
    <row r="23602" spans="25:27">
      <c r="Y23602">
        <v>620124</v>
      </c>
      <c r="Z23602" s="31">
        <v>44070</v>
      </c>
      <c r="AA23602">
        <v>0</v>
      </c>
    </row>
    <row r="23603" spans="25:27">
      <c r="Y23603">
        <v>620124</v>
      </c>
      <c r="Z23603" s="31">
        <v>44071</v>
      </c>
      <c r="AA23603">
        <v>0</v>
      </c>
    </row>
    <row r="23604" spans="25:27">
      <c r="Y23604">
        <v>620124</v>
      </c>
      <c r="Z23604" s="31">
        <v>44072</v>
      </c>
      <c r="AA23604">
        <v>0</v>
      </c>
    </row>
    <row r="23605" spans="25:27">
      <c r="Y23605">
        <v>620124</v>
      </c>
      <c r="Z23605" s="31">
        <v>44073</v>
      </c>
      <c r="AA23605">
        <v>0</v>
      </c>
    </row>
    <row r="23606" spans="25:27">
      <c r="Y23606">
        <v>620124</v>
      </c>
      <c r="Z23606" s="31">
        <v>44074</v>
      </c>
      <c r="AA23606">
        <v>0</v>
      </c>
    </row>
    <row r="23607" spans="25:27">
      <c r="Y23607">
        <v>620124</v>
      </c>
      <c r="Z23607" s="31">
        <v>44075</v>
      </c>
      <c r="AA23607">
        <v>0</v>
      </c>
    </row>
    <row r="23608" spans="25:27">
      <c r="Y23608">
        <v>620124</v>
      </c>
      <c r="Z23608" s="31">
        <v>44076</v>
      </c>
      <c r="AA23608">
        <v>0</v>
      </c>
    </row>
    <row r="23609" spans="25:27">
      <c r="Y23609">
        <v>620124</v>
      </c>
      <c r="Z23609" s="31">
        <v>44077</v>
      </c>
      <c r="AA23609">
        <v>0</v>
      </c>
    </row>
    <row r="23610" spans="25:27">
      <c r="Y23610">
        <v>620124</v>
      </c>
      <c r="Z23610" s="31">
        <v>44078</v>
      </c>
      <c r="AA23610">
        <v>0</v>
      </c>
    </row>
    <row r="23611" spans="25:27">
      <c r="Y23611">
        <v>620124</v>
      </c>
      <c r="Z23611" s="31">
        <v>44079</v>
      </c>
      <c r="AA23611">
        <v>0</v>
      </c>
    </row>
    <row r="23612" spans="25:27">
      <c r="Y23612">
        <v>620124</v>
      </c>
      <c r="Z23612" s="31">
        <v>44080</v>
      </c>
      <c r="AA23612">
        <v>0</v>
      </c>
    </row>
    <row r="23613" spans="25:27">
      <c r="Y23613">
        <v>620124</v>
      </c>
      <c r="Z23613" s="31">
        <v>44081</v>
      </c>
      <c r="AA23613">
        <v>0</v>
      </c>
    </row>
    <row r="23614" spans="25:27">
      <c r="Y23614">
        <v>620124</v>
      </c>
      <c r="Z23614" s="31">
        <v>44082</v>
      </c>
      <c r="AA23614">
        <v>0</v>
      </c>
    </row>
    <row r="23615" spans="25:27">
      <c r="Y23615">
        <v>620124</v>
      </c>
      <c r="Z23615" s="31">
        <v>44083</v>
      </c>
      <c r="AA23615">
        <v>0</v>
      </c>
    </row>
    <row r="23616" spans="25:27">
      <c r="Y23616">
        <v>620124</v>
      </c>
      <c r="Z23616" s="31">
        <v>44084</v>
      </c>
      <c r="AA23616">
        <v>0</v>
      </c>
    </row>
    <row r="23617" spans="25:27">
      <c r="Y23617">
        <v>620124</v>
      </c>
      <c r="Z23617" s="31">
        <v>44085</v>
      </c>
      <c r="AA23617">
        <v>0</v>
      </c>
    </row>
    <row r="23618" spans="25:27">
      <c r="Y23618">
        <v>620124</v>
      </c>
      <c r="Z23618" s="31">
        <v>44086</v>
      </c>
      <c r="AA23618">
        <v>0</v>
      </c>
    </row>
    <row r="23619" spans="25:27">
      <c r="Y23619">
        <v>620124</v>
      </c>
      <c r="Z23619" s="31">
        <v>44087</v>
      </c>
      <c r="AA23619">
        <v>0</v>
      </c>
    </row>
    <row r="23620" spans="25:27">
      <c r="Y23620">
        <v>620124</v>
      </c>
      <c r="Z23620" s="31">
        <v>44088</v>
      </c>
      <c r="AA23620">
        <v>0</v>
      </c>
    </row>
    <row r="23621" spans="25:27">
      <c r="Y23621">
        <v>620124</v>
      </c>
      <c r="Z23621" s="31">
        <v>44089</v>
      </c>
      <c r="AA23621">
        <v>0</v>
      </c>
    </row>
    <row r="23622" spans="25:27">
      <c r="Y23622">
        <v>620124</v>
      </c>
      <c r="Z23622" s="31">
        <v>44090</v>
      </c>
      <c r="AA23622">
        <v>0</v>
      </c>
    </row>
    <row r="23623" spans="25:27">
      <c r="Y23623">
        <v>620124</v>
      </c>
      <c r="Z23623" s="31">
        <v>44091</v>
      </c>
      <c r="AA23623">
        <v>0</v>
      </c>
    </row>
    <row r="23624" spans="25:27">
      <c r="Y23624">
        <v>620124</v>
      </c>
      <c r="Z23624" s="31">
        <v>44092</v>
      </c>
      <c r="AA23624">
        <v>0</v>
      </c>
    </row>
    <row r="23625" spans="25:27">
      <c r="Y23625">
        <v>620124</v>
      </c>
      <c r="Z23625" s="31">
        <v>44093</v>
      </c>
      <c r="AA23625">
        <v>0</v>
      </c>
    </row>
    <row r="23626" spans="25:27">
      <c r="Y23626">
        <v>620124</v>
      </c>
      <c r="Z23626" s="31">
        <v>44094</v>
      </c>
      <c r="AA23626">
        <v>0</v>
      </c>
    </row>
    <row r="23627" spans="25:27">
      <c r="Y23627">
        <v>620124</v>
      </c>
      <c r="Z23627" s="31">
        <v>44095</v>
      </c>
      <c r="AA23627">
        <v>0</v>
      </c>
    </row>
    <row r="23628" spans="25:27">
      <c r="Y23628">
        <v>620124</v>
      </c>
      <c r="Z23628" s="31">
        <v>44096</v>
      </c>
      <c r="AA23628">
        <v>0</v>
      </c>
    </row>
    <row r="23629" spans="25:27">
      <c r="Y23629">
        <v>620124</v>
      </c>
      <c r="Z23629" s="31">
        <v>44097</v>
      </c>
      <c r="AA23629">
        <v>0</v>
      </c>
    </row>
    <row r="23630" spans="25:27">
      <c r="Y23630">
        <v>620124</v>
      </c>
      <c r="Z23630" s="31">
        <v>44098</v>
      </c>
      <c r="AA23630">
        <v>0</v>
      </c>
    </row>
    <row r="23631" spans="25:27">
      <c r="Y23631">
        <v>620124</v>
      </c>
      <c r="Z23631" s="31">
        <v>44099</v>
      </c>
      <c r="AA23631">
        <v>0</v>
      </c>
    </row>
    <row r="23632" spans="25:27">
      <c r="Y23632">
        <v>620124</v>
      </c>
      <c r="Z23632" s="31">
        <v>44100</v>
      </c>
      <c r="AA23632">
        <v>0</v>
      </c>
    </row>
    <row r="23633" spans="25:27">
      <c r="Y23633">
        <v>620124</v>
      </c>
      <c r="Z23633" s="31">
        <v>44101</v>
      </c>
      <c r="AA23633">
        <v>0</v>
      </c>
    </row>
    <row r="23634" spans="25:27">
      <c r="Y23634">
        <v>620124</v>
      </c>
      <c r="Z23634" s="31">
        <v>44102</v>
      </c>
      <c r="AA23634">
        <v>0</v>
      </c>
    </row>
    <row r="23635" spans="25:27">
      <c r="Y23635">
        <v>620124</v>
      </c>
      <c r="Z23635" s="31">
        <v>44103</v>
      </c>
      <c r="AA23635">
        <v>0</v>
      </c>
    </row>
    <row r="23636" spans="25:27">
      <c r="Y23636">
        <v>620124</v>
      </c>
      <c r="Z23636" s="31">
        <v>44104</v>
      </c>
      <c r="AA23636">
        <v>0</v>
      </c>
    </row>
    <row r="23637" spans="25:27">
      <c r="Y23637">
        <v>620124</v>
      </c>
      <c r="Z23637" s="31">
        <v>44105</v>
      </c>
      <c r="AA23637">
        <v>0</v>
      </c>
    </row>
    <row r="23638" spans="25:27">
      <c r="Y23638">
        <v>620124</v>
      </c>
      <c r="Z23638" s="31">
        <v>44106</v>
      </c>
      <c r="AA23638">
        <v>0</v>
      </c>
    </row>
    <row r="23639" spans="25:27">
      <c r="Y23639">
        <v>620124</v>
      </c>
      <c r="Z23639" s="31">
        <v>44107</v>
      </c>
      <c r="AA23639">
        <v>0</v>
      </c>
    </row>
    <row r="23640" spans="25:27">
      <c r="Y23640">
        <v>620124</v>
      </c>
      <c r="Z23640" s="31">
        <v>44108</v>
      </c>
      <c r="AA23640">
        <v>0</v>
      </c>
    </row>
    <row r="23641" spans="25:27">
      <c r="Y23641">
        <v>620124</v>
      </c>
      <c r="Z23641" s="31">
        <v>44109</v>
      </c>
      <c r="AA23641">
        <v>0</v>
      </c>
    </row>
    <row r="23642" spans="25:27">
      <c r="Y23642">
        <v>620124</v>
      </c>
      <c r="Z23642" s="31">
        <v>44110</v>
      </c>
      <c r="AA23642">
        <v>0</v>
      </c>
    </row>
    <row r="23643" spans="25:27">
      <c r="Y23643">
        <v>620124</v>
      </c>
      <c r="Z23643" s="31">
        <v>44111</v>
      </c>
      <c r="AA23643">
        <v>0</v>
      </c>
    </row>
    <row r="23644" spans="25:27">
      <c r="Y23644">
        <v>620124</v>
      </c>
      <c r="Z23644" s="31">
        <v>44112</v>
      </c>
      <c r="AA23644">
        <v>0</v>
      </c>
    </row>
    <row r="23645" spans="25:27">
      <c r="Y23645">
        <v>620124</v>
      </c>
      <c r="Z23645" s="31">
        <v>44113</v>
      </c>
      <c r="AA23645">
        <v>0</v>
      </c>
    </row>
    <row r="23646" spans="25:27">
      <c r="Y23646">
        <v>620124</v>
      </c>
      <c r="Z23646" s="31">
        <v>44114</v>
      </c>
      <c r="AA23646">
        <v>0</v>
      </c>
    </row>
    <row r="23647" spans="25:27">
      <c r="Y23647">
        <v>620124</v>
      </c>
      <c r="Z23647" s="31">
        <v>44115</v>
      </c>
      <c r="AA23647">
        <v>0</v>
      </c>
    </row>
    <row r="23648" spans="25:27">
      <c r="Y23648">
        <v>620124</v>
      </c>
      <c r="Z23648" s="31">
        <v>44116</v>
      </c>
      <c r="AA23648">
        <v>0</v>
      </c>
    </row>
    <row r="23649" spans="25:27">
      <c r="Y23649">
        <v>620124</v>
      </c>
      <c r="Z23649" s="31">
        <v>44117</v>
      </c>
      <c r="AA23649">
        <v>0</v>
      </c>
    </row>
    <row r="23650" spans="25:27">
      <c r="Y23650">
        <v>620124</v>
      </c>
      <c r="Z23650" s="31">
        <v>44118</v>
      </c>
      <c r="AA23650">
        <v>0</v>
      </c>
    </row>
    <row r="23651" spans="25:27">
      <c r="Y23651">
        <v>620124</v>
      </c>
      <c r="Z23651" s="31">
        <v>44119</v>
      </c>
      <c r="AA23651">
        <v>0</v>
      </c>
    </row>
    <row r="23652" spans="25:27">
      <c r="Y23652">
        <v>620124</v>
      </c>
      <c r="Z23652" s="31">
        <v>44120</v>
      </c>
      <c r="AA23652">
        <v>0</v>
      </c>
    </row>
    <row r="23653" spans="25:27">
      <c r="Y23653">
        <v>620124</v>
      </c>
      <c r="Z23653" s="31">
        <v>44121</v>
      </c>
      <c r="AA23653">
        <v>0</v>
      </c>
    </row>
    <row r="23654" spans="25:27">
      <c r="Y23654">
        <v>620124</v>
      </c>
      <c r="Z23654" s="31">
        <v>44122</v>
      </c>
      <c r="AA23654">
        <v>0</v>
      </c>
    </row>
    <row r="23655" spans="25:27">
      <c r="Y23655">
        <v>620124</v>
      </c>
      <c r="Z23655" s="31">
        <v>44123</v>
      </c>
      <c r="AA23655">
        <v>0</v>
      </c>
    </row>
    <row r="23656" spans="25:27">
      <c r="Y23656">
        <v>620124</v>
      </c>
      <c r="Z23656" s="31">
        <v>44124</v>
      </c>
      <c r="AA23656">
        <v>0</v>
      </c>
    </row>
    <row r="23657" spans="25:27">
      <c r="Y23657">
        <v>620124</v>
      </c>
      <c r="Z23657" s="31">
        <v>44125</v>
      </c>
      <c r="AA23657">
        <v>0</v>
      </c>
    </row>
    <row r="23658" spans="25:27">
      <c r="Y23658">
        <v>620124</v>
      </c>
      <c r="Z23658" s="31">
        <v>44126</v>
      </c>
      <c r="AA23658">
        <v>0</v>
      </c>
    </row>
    <row r="23659" spans="25:27">
      <c r="Y23659">
        <v>620124</v>
      </c>
      <c r="Z23659" s="31">
        <v>44127</v>
      </c>
      <c r="AA23659">
        <v>0</v>
      </c>
    </row>
    <row r="23660" spans="25:27">
      <c r="Y23660">
        <v>620124</v>
      </c>
      <c r="Z23660" s="31">
        <v>44128</v>
      </c>
      <c r="AA23660">
        <v>0</v>
      </c>
    </row>
    <row r="23661" spans="25:27">
      <c r="Y23661">
        <v>620124</v>
      </c>
      <c r="Z23661" s="31">
        <v>44129</v>
      </c>
      <c r="AA23661">
        <v>0</v>
      </c>
    </row>
    <row r="23662" spans="25:27">
      <c r="Y23662">
        <v>620124</v>
      </c>
      <c r="Z23662" s="31">
        <v>44130</v>
      </c>
      <c r="AA23662">
        <v>0</v>
      </c>
    </row>
    <row r="23663" spans="25:27">
      <c r="Y23663">
        <v>620124</v>
      </c>
      <c r="Z23663" s="31">
        <v>44131</v>
      </c>
      <c r="AA23663">
        <v>0</v>
      </c>
    </row>
    <row r="23664" spans="25:27">
      <c r="Y23664">
        <v>620124</v>
      </c>
      <c r="Z23664" s="31">
        <v>44132</v>
      </c>
      <c r="AA23664">
        <v>0</v>
      </c>
    </row>
    <row r="23665" spans="25:27">
      <c r="Y23665">
        <v>620124</v>
      </c>
      <c r="Z23665" s="31">
        <v>44133</v>
      </c>
      <c r="AA23665">
        <v>0</v>
      </c>
    </row>
    <row r="23666" spans="25:27">
      <c r="Y23666">
        <v>620124</v>
      </c>
      <c r="Z23666" s="31">
        <v>44134</v>
      </c>
      <c r="AA23666">
        <v>0</v>
      </c>
    </row>
    <row r="23667" spans="25:27">
      <c r="Y23667">
        <v>620124</v>
      </c>
      <c r="Z23667" s="31">
        <v>44135</v>
      </c>
      <c r="AA23667">
        <v>0</v>
      </c>
    </row>
    <row r="23668" spans="25:27">
      <c r="Y23668">
        <v>620124</v>
      </c>
      <c r="Z23668" s="31">
        <v>44136</v>
      </c>
      <c r="AA23668">
        <v>0</v>
      </c>
    </row>
    <row r="23669" spans="25:27">
      <c r="Y23669">
        <v>620124</v>
      </c>
      <c r="Z23669" s="31">
        <v>44137</v>
      </c>
      <c r="AA23669">
        <v>0</v>
      </c>
    </row>
    <row r="23670" spans="25:27">
      <c r="Y23670">
        <v>620124</v>
      </c>
      <c r="Z23670" s="31">
        <v>44138</v>
      </c>
      <c r="AA23670">
        <v>0</v>
      </c>
    </row>
    <row r="23671" spans="25:27">
      <c r="Y23671">
        <v>620124</v>
      </c>
      <c r="Z23671" s="31">
        <v>44139</v>
      </c>
      <c r="AA23671">
        <v>0</v>
      </c>
    </row>
    <row r="23672" spans="25:27">
      <c r="Y23672">
        <v>620124</v>
      </c>
      <c r="Z23672" s="31">
        <v>44140</v>
      </c>
      <c r="AA23672">
        <v>0</v>
      </c>
    </row>
    <row r="23673" spans="25:27">
      <c r="Y23673">
        <v>620124</v>
      </c>
      <c r="Z23673" s="31">
        <v>44141</v>
      </c>
      <c r="AA23673">
        <v>0</v>
      </c>
    </row>
    <row r="23674" spans="25:27">
      <c r="Y23674">
        <v>620124</v>
      </c>
      <c r="Z23674" s="31">
        <v>44142</v>
      </c>
      <c r="AA23674">
        <v>0</v>
      </c>
    </row>
    <row r="23675" spans="25:27">
      <c r="Y23675">
        <v>620124</v>
      </c>
      <c r="Z23675" s="31">
        <v>44143</v>
      </c>
      <c r="AA23675">
        <v>0</v>
      </c>
    </row>
    <row r="23676" spans="25:27">
      <c r="Y23676">
        <v>620124</v>
      </c>
      <c r="Z23676" s="31">
        <v>44144</v>
      </c>
      <c r="AA23676">
        <v>0</v>
      </c>
    </row>
    <row r="23677" spans="25:27">
      <c r="Y23677">
        <v>620124</v>
      </c>
      <c r="Z23677" s="31">
        <v>44145</v>
      </c>
      <c r="AA23677">
        <v>0</v>
      </c>
    </row>
    <row r="23678" spans="25:27">
      <c r="Y23678">
        <v>620124</v>
      </c>
      <c r="Z23678" s="31">
        <v>44146</v>
      </c>
      <c r="AA23678">
        <v>0</v>
      </c>
    </row>
    <row r="23679" spans="25:27">
      <c r="Y23679">
        <v>620124</v>
      </c>
      <c r="Z23679" s="31">
        <v>44147</v>
      </c>
      <c r="AA23679">
        <v>0</v>
      </c>
    </row>
    <row r="23680" spans="25:27">
      <c r="Y23680">
        <v>620124</v>
      </c>
      <c r="Z23680" s="31">
        <v>44148</v>
      </c>
      <c r="AA23680">
        <v>0</v>
      </c>
    </row>
    <row r="23681" spans="25:27">
      <c r="Y23681">
        <v>620124</v>
      </c>
      <c r="Z23681" s="31">
        <v>44149</v>
      </c>
      <c r="AA23681">
        <v>0</v>
      </c>
    </row>
    <row r="23682" spans="25:27">
      <c r="Y23682">
        <v>620124</v>
      </c>
      <c r="Z23682" s="31">
        <v>44150</v>
      </c>
      <c r="AA23682">
        <v>0</v>
      </c>
    </row>
    <row r="23683" spans="25:27">
      <c r="Y23683">
        <v>620124</v>
      </c>
      <c r="Z23683" s="31">
        <v>44151</v>
      </c>
      <c r="AA23683">
        <v>0</v>
      </c>
    </row>
    <row r="23684" spans="25:27">
      <c r="Y23684">
        <v>620124</v>
      </c>
      <c r="Z23684" s="31">
        <v>44152</v>
      </c>
      <c r="AA23684">
        <v>0</v>
      </c>
    </row>
    <row r="23685" spans="25:27">
      <c r="Y23685">
        <v>620124</v>
      </c>
      <c r="Z23685" s="31">
        <v>44153</v>
      </c>
      <c r="AA23685">
        <v>0</v>
      </c>
    </row>
    <row r="23686" spans="25:27">
      <c r="Y23686">
        <v>620124</v>
      </c>
      <c r="Z23686" s="31">
        <v>44154</v>
      </c>
      <c r="AA23686">
        <v>0</v>
      </c>
    </row>
    <row r="23687" spans="25:27">
      <c r="Y23687">
        <v>620124</v>
      </c>
      <c r="Z23687" s="31">
        <v>44155</v>
      </c>
      <c r="AA23687">
        <v>0</v>
      </c>
    </row>
    <row r="23688" spans="25:27">
      <c r="Y23688">
        <v>620124</v>
      </c>
      <c r="Z23688" s="31">
        <v>44156</v>
      </c>
      <c r="AA23688">
        <v>0</v>
      </c>
    </row>
    <row r="23689" spans="25:27">
      <c r="Y23689">
        <v>620124</v>
      </c>
      <c r="Z23689" s="31">
        <v>44157</v>
      </c>
      <c r="AA23689">
        <v>0</v>
      </c>
    </row>
    <row r="23690" spans="25:27">
      <c r="Y23690">
        <v>620124</v>
      </c>
      <c r="Z23690" s="31">
        <v>44158</v>
      </c>
      <c r="AA23690">
        <v>0</v>
      </c>
    </row>
    <row r="23691" spans="25:27">
      <c r="Y23691">
        <v>620124</v>
      </c>
      <c r="Z23691" s="31">
        <v>44159</v>
      </c>
      <c r="AA23691">
        <v>0</v>
      </c>
    </row>
    <row r="23692" spans="25:27">
      <c r="Y23692">
        <v>620124</v>
      </c>
      <c r="Z23692" s="31">
        <v>44160</v>
      </c>
      <c r="AA23692">
        <v>0</v>
      </c>
    </row>
    <row r="23693" spans="25:27">
      <c r="Y23693">
        <v>620124</v>
      </c>
      <c r="Z23693" s="31">
        <v>44161</v>
      </c>
      <c r="AA23693">
        <v>0</v>
      </c>
    </row>
    <row r="23694" spans="25:27">
      <c r="Y23694">
        <v>620124</v>
      </c>
      <c r="Z23694" s="31">
        <v>44162</v>
      </c>
      <c r="AA23694">
        <v>0</v>
      </c>
    </row>
    <row r="23695" spans="25:27">
      <c r="Y23695">
        <v>620124</v>
      </c>
      <c r="Z23695" s="31">
        <v>44163</v>
      </c>
      <c r="AA23695">
        <v>0</v>
      </c>
    </row>
    <row r="23696" spans="25:27">
      <c r="Y23696">
        <v>620124</v>
      </c>
      <c r="Z23696" s="31">
        <v>44164</v>
      </c>
      <c r="AA23696">
        <v>0</v>
      </c>
    </row>
    <row r="23697" spans="25:27">
      <c r="Y23697">
        <v>620124</v>
      </c>
      <c r="Z23697" s="31">
        <v>44165</v>
      </c>
      <c r="AA23697">
        <v>0</v>
      </c>
    </row>
    <row r="23698" spans="25:27">
      <c r="Y23698">
        <v>620124</v>
      </c>
      <c r="Z23698" s="31">
        <v>44166</v>
      </c>
      <c r="AA23698">
        <v>0</v>
      </c>
    </row>
    <row r="23699" spans="25:27">
      <c r="Y23699">
        <v>620124</v>
      </c>
      <c r="Z23699" s="31">
        <v>44167</v>
      </c>
      <c r="AA23699">
        <v>0</v>
      </c>
    </row>
    <row r="23700" spans="25:27">
      <c r="Y23700">
        <v>620124</v>
      </c>
      <c r="Z23700" s="31">
        <v>44168</v>
      </c>
      <c r="AA23700">
        <v>0</v>
      </c>
    </row>
    <row r="23701" spans="25:27">
      <c r="Y23701">
        <v>620124</v>
      </c>
      <c r="Z23701" s="31">
        <v>44169</v>
      </c>
      <c r="AA23701">
        <v>0</v>
      </c>
    </row>
    <row r="23702" spans="25:27">
      <c r="Y23702">
        <v>620124</v>
      </c>
      <c r="Z23702" s="31">
        <v>44170</v>
      </c>
      <c r="AA23702">
        <v>0</v>
      </c>
    </row>
    <row r="23703" spans="25:27">
      <c r="Y23703">
        <v>620124</v>
      </c>
      <c r="Z23703" s="31">
        <v>44171</v>
      </c>
      <c r="AA23703">
        <v>0</v>
      </c>
    </row>
    <row r="23704" spans="25:27">
      <c r="Y23704">
        <v>620124</v>
      </c>
      <c r="Z23704" s="31">
        <v>44172</v>
      </c>
      <c r="AA23704">
        <v>0</v>
      </c>
    </row>
    <row r="23705" spans="25:27">
      <c r="Y23705">
        <v>620124</v>
      </c>
      <c r="Z23705" s="31">
        <v>44173</v>
      </c>
      <c r="AA23705">
        <v>0</v>
      </c>
    </row>
    <row r="23706" spans="25:27">
      <c r="Y23706">
        <v>620124</v>
      </c>
      <c r="Z23706" s="31">
        <v>44174</v>
      </c>
      <c r="AA23706">
        <v>0</v>
      </c>
    </row>
    <row r="23707" spans="25:27">
      <c r="Y23707">
        <v>620124</v>
      </c>
      <c r="Z23707" s="31">
        <v>44175</v>
      </c>
      <c r="AA23707">
        <v>0</v>
      </c>
    </row>
    <row r="23708" spans="25:27">
      <c r="Y23708">
        <v>620124</v>
      </c>
      <c r="Z23708" s="31">
        <v>44176</v>
      </c>
      <c r="AA23708">
        <v>0</v>
      </c>
    </row>
    <row r="23709" spans="25:27">
      <c r="Y23709">
        <v>620124</v>
      </c>
      <c r="Z23709" s="31">
        <v>44177</v>
      </c>
      <c r="AA23709">
        <v>0</v>
      </c>
    </row>
    <row r="23710" spans="25:27">
      <c r="Y23710">
        <v>620124</v>
      </c>
      <c r="Z23710" s="31">
        <v>44178</v>
      </c>
      <c r="AA23710">
        <v>0</v>
      </c>
    </row>
    <row r="23711" spans="25:27">
      <c r="Y23711">
        <v>620124</v>
      </c>
      <c r="Z23711" s="31">
        <v>44179</v>
      </c>
      <c r="AA23711">
        <v>0</v>
      </c>
    </row>
    <row r="23712" spans="25:27">
      <c r="Y23712">
        <v>620124</v>
      </c>
      <c r="Z23712" s="31">
        <v>44180</v>
      </c>
      <c r="AA23712">
        <v>0</v>
      </c>
    </row>
    <row r="23713" spans="25:27">
      <c r="Y23713">
        <v>620124</v>
      </c>
      <c r="Z23713" s="31">
        <v>44181</v>
      </c>
      <c r="AA23713">
        <v>0</v>
      </c>
    </row>
    <row r="23714" spans="25:27">
      <c r="Y23714">
        <v>620124</v>
      </c>
      <c r="Z23714" s="31">
        <v>44182</v>
      </c>
      <c r="AA23714">
        <v>0</v>
      </c>
    </row>
    <row r="23715" spans="25:27">
      <c r="Y23715">
        <v>620124</v>
      </c>
      <c r="Z23715" s="31">
        <v>44183</v>
      </c>
      <c r="AA23715">
        <v>0</v>
      </c>
    </row>
    <row r="23716" spans="25:27">
      <c r="Y23716">
        <v>620124</v>
      </c>
      <c r="Z23716" s="31">
        <v>44184</v>
      </c>
      <c r="AA23716">
        <v>0</v>
      </c>
    </row>
    <row r="23717" spans="25:27">
      <c r="Y23717">
        <v>620124</v>
      </c>
      <c r="Z23717" s="31">
        <v>44185</v>
      </c>
      <c r="AA23717">
        <v>0</v>
      </c>
    </row>
    <row r="23718" spans="25:27">
      <c r="Y23718">
        <v>620124</v>
      </c>
      <c r="Z23718" s="31">
        <v>44186</v>
      </c>
      <c r="AA23718">
        <v>0</v>
      </c>
    </row>
    <row r="23719" spans="25:27">
      <c r="Y23719">
        <v>620124</v>
      </c>
      <c r="Z23719" s="31">
        <v>44187</v>
      </c>
      <c r="AA23719">
        <v>0</v>
      </c>
    </row>
    <row r="23720" spans="25:27">
      <c r="Y23720">
        <v>620124</v>
      </c>
      <c r="Z23720" s="31">
        <v>44188</v>
      </c>
      <c r="AA23720">
        <v>0</v>
      </c>
    </row>
    <row r="23721" spans="25:27">
      <c r="Y23721">
        <v>620124</v>
      </c>
      <c r="Z23721" s="31">
        <v>44189</v>
      </c>
      <c r="AA23721">
        <v>0</v>
      </c>
    </row>
    <row r="23722" spans="25:27">
      <c r="Y23722">
        <v>620124</v>
      </c>
      <c r="Z23722" s="31">
        <v>44190</v>
      </c>
      <c r="AA23722">
        <v>0</v>
      </c>
    </row>
    <row r="23723" spans="25:27">
      <c r="Y23723">
        <v>620124</v>
      </c>
      <c r="Z23723" s="31">
        <v>44191</v>
      </c>
      <c r="AA23723">
        <v>0</v>
      </c>
    </row>
    <row r="23724" spans="25:27">
      <c r="Y23724">
        <v>620124</v>
      </c>
      <c r="Z23724" s="31">
        <v>44192</v>
      </c>
      <c r="AA23724">
        <v>0</v>
      </c>
    </row>
    <row r="23725" spans="25:27">
      <c r="Y23725">
        <v>620124</v>
      </c>
      <c r="Z23725" s="31">
        <v>44193</v>
      </c>
      <c r="AA23725">
        <v>0</v>
      </c>
    </row>
    <row r="23726" spans="25:27">
      <c r="Y23726">
        <v>620124</v>
      </c>
      <c r="Z23726" s="31">
        <v>44194</v>
      </c>
      <c r="AA23726">
        <v>0</v>
      </c>
    </row>
    <row r="23727" spans="25:27">
      <c r="Y23727">
        <v>620124</v>
      </c>
      <c r="Z23727" s="31">
        <v>44195</v>
      </c>
      <c r="AA23727">
        <v>0</v>
      </c>
    </row>
    <row r="23728" spans="25:27">
      <c r="Y23728">
        <v>620124</v>
      </c>
      <c r="Z23728" s="31">
        <v>44196</v>
      </c>
      <c r="AA23728">
        <v>0</v>
      </c>
    </row>
    <row r="23729" spans="25:27">
      <c r="Y23729">
        <v>620124</v>
      </c>
      <c r="Z23729" s="31">
        <v>44197</v>
      </c>
      <c r="AA23729">
        <v>0</v>
      </c>
    </row>
    <row r="23730" spans="25:27">
      <c r="Y23730">
        <v>620124</v>
      </c>
      <c r="Z23730" s="31">
        <v>44198</v>
      </c>
      <c r="AA23730">
        <v>0</v>
      </c>
    </row>
    <row r="23731" spans="25:27">
      <c r="Y23731">
        <v>620124</v>
      </c>
      <c r="Z23731" s="31">
        <v>44199</v>
      </c>
      <c r="AA23731">
        <v>0</v>
      </c>
    </row>
    <row r="23732" spans="25:27">
      <c r="Y23732">
        <v>620124</v>
      </c>
      <c r="Z23732" s="31">
        <v>44200</v>
      </c>
      <c r="AA23732">
        <v>0</v>
      </c>
    </row>
    <row r="23733" spans="25:27">
      <c r="Y23733">
        <v>620124</v>
      </c>
      <c r="Z23733" s="31">
        <v>44201</v>
      </c>
      <c r="AA23733">
        <v>0</v>
      </c>
    </row>
    <row r="23734" spans="25:27">
      <c r="Y23734">
        <v>620124</v>
      </c>
      <c r="Z23734" s="31">
        <v>44202</v>
      </c>
      <c r="AA23734">
        <v>0</v>
      </c>
    </row>
    <row r="23735" spans="25:27">
      <c r="Y23735">
        <v>620124</v>
      </c>
      <c r="Z23735" s="31">
        <v>44203</v>
      </c>
      <c r="AA23735">
        <v>0</v>
      </c>
    </row>
    <row r="23736" spans="25:27">
      <c r="Y23736">
        <v>620124</v>
      </c>
      <c r="Z23736" s="31">
        <v>44204</v>
      </c>
      <c r="AA23736">
        <v>0</v>
      </c>
    </row>
    <row r="23737" spans="25:27">
      <c r="Y23737">
        <v>620124</v>
      </c>
      <c r="Z23737" s="31">
        <v>44205</v>
      </c>
      <c r="AA23737">
        <v>0</v>
      </c>
    </row>
    <row r="23738" spans="25:27">
      <c r="Y23738">
        <v>620124</v>
      </c>
      <c r="Z23738" s="31">
        <v>44206</v>
      </c>
      <c r="AA23738">
        <v>0</v>
      </c>
    </row>
    <row r="23739" spans="25:27">
      <c r="Y23739">
        <v>620124</v>
      </c>
      <c r="Z23739" s="31">
        <v>44207</v>
      </c>
      <c r="AA23739">
        <v>0</v>
      </c>
    </row>
    <row r="23740" spans="25:27">
      <c r="Y23740">
        <v>620124</v>
      </c>
      <c r="Z23740" s="31">
        <v>44208</v>
      </c>
      <c r="AA23740">
        <v>0</v>
      </c>
    </row>
    <row r="23741" spans="25:27">
      <c r="Y23741">
        <v>620124</v>
      </c>
      <c r="Z23741" s="31">
        <v>44209</v>
      </c>
      <c r="AA23741">
        <v>0</v>
      </c>
    </row>
    <row r="23742" spans="25:27">
      <c r="Y23742">
        <v>620124</v>
      </c>
      <c r="Z23742" s="31">
        <v>44210</v>
      </c>
      <c r="AA23742">
        <v>0</v>
      </c>
    </row>
    <row r="23743" spans="25:27">
      <c r="Y23743">
        <v>620124</v>
      </c>
      <c r="Z23743" s="31">
        <v>44211</v>
      </c>
      <c r="AA23743">
        <v>0</v>
      </c>
    </row>
    <row r="23744" spans="25:27">
      <c r="Y23744">
        <v>620124</v>
      </c>
      <c r="Z23744" s="31">
        <v>44212</v>
      </c>
      <c r="AA23744">
        <v>0</v>
      </c>
    </row>
    <row r="23745" spans="25:27">
      <c r="Y23745">
        <v>620124</v>
      </c>
      <c r="Z23745" s="31">
        <v>44213</v>
      </c>
      <c r="AA23745">
        <v>0</v>
      </c>
    </row>
    <row r="23746" spans="25:27">
      <c r="Y23746">
        <v>620124</v>
      </c>
      <c r="Z23746" s="31">
        <v>44214</v>
      </c>
      <c r="AA23746">
        <v>0</v>
      </c>
    </row>
    <row r="23747" spans="25:27">
      <c r="Y23747">
        <v>620124</v>
      </c>
      <c r="Z23747" s="31">
        <v>44215</v>
      </c>
      <c r="AA23747">
        <v>0</v>
      </c>
    </row>
    <row r="23748" spans="25:27">
      <c r="Y23748">
        <v>620124</v>
      </c>
      <c r="Z23748" s="31">
        <v>44216</v>
      </c>
      <c r="AA23748">
        <v>0</v>
      </c>
    </row>
    <row r="23749" spans="25:27">
      <c r="Y23749">
        <v>620124</v>
      </c>
      <c r="Z23749" s="31">
        <v>44217</v>
      </c>
      <c r="AA23749">
        <v>0</v>
      </c>
    </row>
    <row r="23750" spans="25:27">
      <c r="Y23750">
        <v>620124</v>
      </c>
      <c r="Z23750" s="31">
        <v>44218</v>
      </c>
      <c r="AA23750">
        <v>0</v>
      </c>
    </row>
    <row r="23751" spans="25:27">
      <c r="Y23751">
        <v>620124</v>
      </c>
      <c r="Z23751" s="31">
        <v>44219</v>
      </c>
      <c r="AA23751">
        <v>0</v>
      </c>
    </row>
    <row r="23752" spans="25:27">
      <c r="Y23752">
        <v>620124</v>
      </c>
      <c r="Z23752" s="31">
        <v>44220</v>
      </c>
      <c r="AA23752">
        <v>0</v>
      </c>
    </row>
    <row r="23753" spans="25:27">
      <c r="Y23753">
        <v>620124</v>
      </c>
      <c r="Z23753" s="31">
        <v>44221</v>
      </c>
      <c r="AA23753">
        <v>0</v>
      </c>
    </row>
    <row r="23754" spans="25:27">
      <c r="Y23754">
        <v>620124</v>
      </c>
      <c r="Z23754" s="31">
        <v>44222</v>
      </c>
      <c r="AA23754">
        <v>0</v>
      </c>
    </row>
    <row r="23755" spans="25:27">
      <c r="Y23755">
        <v>620124</v>
      </c>
      <c r="Z23755" s="31">
        <v>44223</v>
      </c>
      <c r="AA23755">
        <v>0</v>
      </c>
    </row>
    <row r="23756" spans="25:27">
      <c r="Y23756">
        <v>620124</v>
      </c>
      <c r="Z23756" s="31">
        <v>44224</v>
      </c>
      <c r="AA23756">
        <v>0</v>
      </c>
    </row>
    <row r="23757" spans="25:27">
      <c r="Y23757">
        <v>620124</v>
      </c>
      <c r="Z23757" s="31">
        <v>44225</v>
      </c>
      <c r="AA23757">
        <v>0</v>
      </c>
    </row>
    <row r="23758" spans="25:27">
      <c r="Y23758">
        <v>620124</v>
      </c>
      <c r="Z23758" s="31">
        <v>44226</v>
      </c>
      <c r="AA23758">
        <v>0</v>
      </c>
    </row>
    <row r="23759" spans="25:27">
      <c r="Y23759">
        <v>620124</v>
      </c>
      <c r="Z23759" s="31">
        <v>44227</v>
      </c>
      <c r="AA23759">
        <v>0</v>
      </c>
    </row>
    <row r="23760" spans="25:27">
      <c r="Y23760">
        <v>620124</v>
      </c>
      <c r="Z23760" s="31">
        <v>44228</v>
      </c>
      <c r="AA23760">
        <v>0</v>
      </c>
    </row>
    <row r="23761" spans="25:27">
      <c r="Y23761">
        <v>620124</v>
      </c>
      <c r="Z23761" s="31">
        <v>44229</v>
      </c>
      <c r="AA23761">
        <v>0</v>
      </c>
    </row>
    <row r="23762" spans="25:27">
      <c r="Y23762">
        <v>620124</v>
      </c>
      <c r="Z23762" s="31">
        <v>44230</v>
      </c>
      <c r="AA23762">
        <v>0</v>
      </c>
    </row>
    <row r="23763" spans="25:27">
      <c r="Y23763">
        <v>620124</v>
      </c>
      <c r="Z23763" s="31">
        <v>44231</v>
      </c>
      <c r="AA23763">
        <v>0</v>
      </c>
    </row>
    <row r="23764" spans="25:27">
      <c r="Y23764">
        <v>620124</v>
      </c>
      <c r="Z23764" s="31">
        <v>44232</v>
      </c>
      <c r="AA23764">
        <v>0</v>
      </c>
    </row>
    <row r="23765" spans="25:27">
      <c r="Y23765">
        <v>620124</v>
      </c>
      <c r="Z23765" s="31">
        <v>44233</v>
      </c>
      <c r="AA23765">
        <v>0</v>
      </c>
    </row>
    <row r="23766" spans="25:27">
      <c r="Y23766">
        <v>620124</v>
      </c>
      <c r="Z23766" s="31">
        <v>44234</v>
      </c>
      <c r="AA23766">
        <v>0</v>
      </c>
    </row>
    <row r="23767" spans="25:27">
      <c r="Y23767">
        <v>620124</v>
      </c>
      <c r="Z23767" s="31">
        <v>44235</v>
      </c>
      <c r="AA23767">
        <v>0</v>
      </c>
    </row>
    <row r="23768" spans="25:27">
      <c r="Y23768">
        <v>620124</v>
      </c>
      <c r="Z23768" s="31">
        <v>44236</v>
      </c>
      <c r="AA23768">
        <v>0</v>
      </c>
    </row>
    <row r="23769" spans="25:27">
      <c r="Y23769">
        <v>620124</v>
      </c>
      <c r="Z23769" s="31">
        <v>44237</v>
      </c>
      <c r="AA23769">
        <v>0</v>
      </c>
    </row>
    <row r="23770" spans="25:27">
      <c r="Y23770">
        <v>620124</v>
      </c>
      <c r="Z23770" s="31">
        <v>44238</v>
      </c>
      <c r="AA23770">
        <v>0</v>
      </c>
    </row>
    <row r="23771" spans="25:27">
      <c r="Y23771">
        <v>620124</v>
      </c>
      <c r="Z23771" s="31">
        <v>44239</v>
      </c>
      <c r="AA23771">
        <v>0</v>
      </c>
    </row>
    <row r="23772" spans="25:27">
      <c r="Y23772">
        <v>620124</v>
      </c>
      <c r="Z23772" s="31">
        <v>44240</v>
      </c>
      <c r="AA23772">
        <v>0</v>
      </c>
    </row>
    <row r="23773" spans="25:27">
      <c r="Y23773">
        <v>620124</v>
      </c>
      <c r="Z23773" s="31">
        <v>44241</v>
      </c>
      <c r="AA23773">
        <v>0</v>
      </c>
    </row>
    <row r="23774" spans="25:27">
      <c r="Y23774">
        <v>620124</v>
      </c>
      <c r="Z23774" s="31">
        <v>44242</v>
      </c>
      <c r="AA23774">
        <v>0</v>
      </c>
    </row>
    <row r="23775" spans="25:27">
      <c r="Y23775">
        <v>620124</v>
      </c>
      <c r="Z23775" s="31">
        <v>44243</v>
      </c>
      <c r="AA23775">
        <v>0</v>
      </c>
    </row>
    <row r="23776" spans="25:27">
      <c r="Y23776">
        <v>620124</v>
      </c>
      <c r="Z23776" s="31">
        <v>44244</v>
      </c>
      <c r="AA23776">
        <v>0</v>
      </c>
    </row>
    <row r="23777" spans="25:27">
      <c r="Y23777">
        <v>620124</v>
      </c>
      <c r="Z23777" s="31">
        <v>44245</v>
      </c>
      <c r="AA23777">
        <v>0</v>
      </c>
    </row>
    <row r="23778" spans="25:27">
      <c r="Y23778">
        <v>620124</v>
      </c>
      <c r="Z23778" s="31">
        <v>44246</v>
      </c>
      <c r="AA23778">
        <v>0</v>
      </c>
    </row>
    <row r="23779" spans="25:27">
      <c r="Y23779">
        <v>620124</v>
      </c>
      <c r="Z23779" s="31">
        <v>44247</v>
      </c>
      <c r="AA23779">
        <v>0</v>
      </c>
    </row>
    <row r="23780" spans="25:27">
      <c r="Y23780">
        <v>620124</v>
      </c>
      <c r="Z23780" s="31">
        <v>44248</v>
      </c>
      <c r="AA23780">
        <v>0</v>
      </c>
    </row>
    <row r="23781" spans="25:27">
      <c r="Y23781">
        <v>620124</v>
      </c>
      <c r="Z23781" s="31">
        <v>44249</v>
      </c>
      <c r="AA23781">
        <v>0</v>
      </c>
    </row>
    <row r="23782" spans="25:27">
      <c r="Y23782">
        <v>620124</v>
      </c>
      <c r="Z23782" s="31">
        <v>44250</v>
      </c>
      <c r="AA23782">
        <v>0</v>
      </c>
    </row>
    <row r="23783" spans="25:27">
      <c r="Y23783">
        <v>620124</v>
      </c>
      <c r="Z23783" s="31">
        <v>44251</v>
      </c>
      <c r="AA23783">
        <v>0</v>
      </c>
    </row>
    <row r="23784" spans="25:27">
      <c r="Y23784">
        <v>620124</v>
      </c>
      <c r="Z23784" s="31">
        <v>44252</v>
      </c>
      <c r="AA23784">
        <v>0</v>
      </c>
    </row>
    <row r="23785" spans="25:27">
      <c r="Y23785">
        <v>620124</v>
      </c>
      <c r="Z23785" s="31">
        <v>44253</v>
      </c>
      <c r="AA23785">
        <v>0</v>
      </c>
    </row>
    <row r="23786" spans="25:27">
      <c r="Y23786">
        <v>620124</v>
      </c>
      <c r="Z23786" s="31">
        <v>44254</v>
      </c>
      <c r="AA23786">
        <v>0</v>
      </c>
    </row>
    <row r="23787" spans="25:27">
      <c r="Y23787">
        <v>620124</v>
      </c>
      <c r="Z23787" s="31">
        <v>44255</v>
      </c>
      <c r="AA23787">
        <v>0</v>
      </c>
    </row>
    <row r="23788" spans="25:27">
      <c r="Y23788">
        <v>620124</v>
      </c>
      <c r="Z23788" s="31">
        <v>44256</v>
      </c>
      <c r="AA23788">
        <v>0</v>
      </c>
    </row>
    <row r="23789" spans="25:27">
      <c r="Y23789">
        <v>620124</v>
      </c>
      <c r="Z23789" s="31">
        <v>44257</v>
      </c>
      <c r="AA23789">
        <v>0</v>
      </c>
    </row>
    <row r="23790" spans="25:27">
      <c r="Y23790">
        <v>620124</v>
      </c>
      <c r="Z23790" s="31">
        <v>44258</v>
      </c>
      <c r="AA23790">
        <v>0</v>
      </c>
    </row>
    <row r="23791" spans="25:27">
      <c r="Y23791">
        <v>620124</v>
      </c>
      <c r="Z23791" s="31">
        <v>44259</v>
      </c>
      <c r="AA23791">
        <v>0</v>
      </c>
    </row>
    <row r="23792" spans="25:27">
      <c r="Y23792">
        <v>620124</v>
      </c>
      <c r="Z23792" s="31">
        <v>44260</v>
      </c>
      <c r="AA23792">
        <v>0</v>
      </c>
    </row>
    <row r="23793" spans="25:27">
      <c r="Y23793">
        <v>620124</v>
      </c>
      <c r="Z23793" s="31">
        <v>44261</v>
      </c>
      <c r="AA23793">
        <v>0</v>
      </c>
    </row>
    <row r="23794" spans="25:27">
      <c r="Y23794">
        <v>620124</v>
      </c>
      <c r="Z23794" s="31">
        <v>44262</v>
      </c>
      <c r="AA23794">
        <v>0</v>
      </c>
    </row>
    <row r="23795" spans="25:27">
      <c r="Y23795">
        <v>620124</v>
      </c>
      <c r="Z23795" s="31">
        <v>44263</v>
      </c>
      <c r="AA23795">
        <v>0</v>
      </c>
    </row>
    <row r="23796" spans="25:27">
      <c r="Y23796">
        <v>620124</v>
      </c>
      <c r="Z23796" s="31">
        <v>44264</v>
      </c>
      <c r="AA23796">
        <v>0</v>
      </c>
    </row>
    <row r="23797" spans="25:27">
      <c r="Y23797">
        <v>620124</v>
      </c>
      <c r="Z23797" s="31">
        <v>44265</v>
      </c>
      <c r="AA23797">
        <v>0</v>
      </c>
    </row>
    <row r="23798" spans="25:27">
      <c r="Y23798">
        <v>620124</v>
      </c>
      <c r="Z23798" s="31">
        <v>44266</v>
      </c>
      <c r="AA23798">
        <v>0</v>
      </c>
    </row>
    <row r="23799" spans="25:27">
      <c r="Y23799">
        <v>620124</v>
      </c>
      <c r="Z23799" s="31">
        <v>44267</v>
      </c>
      <c r="AA23799">
        <v>0</v>
      </c>
    </row>
    <row r="23800" spans="25:27">
      <c r="Y23800">
        <v>620124</v>
      </c>
      <c r="Z23800" s="31">
        <v>44268</v>
      </c>
      <c r="AA23800">
        <v>0</v>
      </c>
    </row>
    <row r="23801" spans="25:27">
      <c r="Y23801">
        <v>620124</v>
      </c>
      <c r="Z23801" s="31">
        <v>44269</v>
      </c>
      <c r="AA23801">
        <v>0</v>
      </c>
    </row>
    <row r="23802" spans="25:27">
      <c r="Y23802">
        <v>620124</v>
      </c>
      <c r="Z23802" s="31">
        <v>44270</v>
      </c>
      <c r="AA23802">
        <v>0</v>
      </c>
    </row>
    <row r="23803" spans="25:27">
      <c r="Y23803">
        <v>620124</v>
      </c>
      <c r="Z23803" s="31">
        <v>44271</v>
      </c>
      <c r="AA23803">
        <v>0</v>
      </c>
    </row>
    <row r="23804" spans="25:27">
      <c r="Y23804">
        <v>620124</v>
      </c>
      <c r="Z23804" s="31">
        <v>44272</v>
      </c>
      <c r="AA23804">
        <v>0</v>
      </c>
    </row>
    <row r="23805" spans="25:27">
      <c r="Y23805">
        <v>620124</v>
      </c>
      <c r="Z23805" s="31">
        <v>44273</v>
      </c>
      <c r="AA23805">
        <v>0</v>
      </c>
    </row>
    <row r="23806" spans="25:27">
      <c r="Y23806">
        <v>620124</v>
      </c>
      <c r="Z23806" s="31">
        <v>44274</v>
      </c>
      <c r="AA23806">
        <v>0</v>
      </c>
    </row>
    <row r="23807" spans="25:27">
      <c r="Y23807">
        <v>620124</v>
      </c>
      <c r="Z23807" s="31">
        <v>44275</v>
      </c>
      <c r="AA23807">
        <v>0</v>
      </c>
    </row>
    <row r="23808" spans="25:27">
      <c r="Y23808">
        <v>620124</v>
      </c>
      <c r="Z23808" s="31">
        <v>44276</v>
      </c>
      <c r="AA23808">
        <v>0</v>
      </c>
    </row>
    <row r="23809" spans="25:27">
      <c r="Y23809">
        <v>620124</v>
      </c>
      <c r="Z23809" s="31">
        <v>44277</v>
      </c>
      <c r="AA23809">
        <v>0</v>
      </c>
    </row>
    <row r="23810" spans="25:27">
      <c r="Y23810">
        <v>620124</v>
      </c>
      <c r="Z23810" s="31">
        <v>44278</v>
      </c>
      <c r="AA23810">
        <v>0</v>
      </c>
    </row>
    <row r="23811" spans="25:27">
      <c r="Y23811">
        <v>620124</v>
      </c>
      <c r="Z23811" s="31">
        <v>44279</v>
      </c>
      <c r="AA23811">
        <v>0</v>
      </c>
    </row>
    <row r="23812" spans="25:27">
      <c r="Y23812">
        <v>620124</v>
      </c>
      <c r="Z23812" s="31">
        <v>44280</v>
      </c>
      <c r="AA23812">
        <v>0</v>
      </c>
    </row>
    <row r="23813" spans="25:27">
      <c r="Y23813">
        <v>620124</v>
      </c>
      <c r="Z23813" s="31">
        <v>44281</v>
      </c>
      <c r="AA23813">
        <v>0</v>
      </c>
    </row>
    <row r="23814" spans="25:27">
      <c r="Y23814">
        <v>620124</v>
      </c>
      <c r="Z23814" s="31">
        <v>44282</v>
      </c>
      <c r="AA23814">
        <v>0</v>
      </c>
    </row>
    <row r="23815" spans="25:27">
      <c r="Y23815">
        <v>620124</v>
      </c>
      <c r="Z23815" s="31">
        <v>44283</v>
      </c>
      <c r="AA23815">
        <v>0</v>
      </c>
    </row>
    <row r="23816" spans="25:27">
      <c r="Y23816">
        <v>620124</v>
      </c>
      <c r="Z23816" s="31">
        <v>44284</v>
      </c>
      <c r="AA23816">
        <v>0</v>
      </c>
    </row>
    <row r="23817" spans="25:27">
      <c r="Y23817">
        <v>620124</v>
      </c>
      <c r="Z23817" s="31">
        <v>44285</v>
      </c>
      <c r="AA23817">
        <v>0</v>
      </c>
    </row>
    <row r="23818" spans="25:27">
      <c r="Y23818">
        <v>620124</v>
      </c>
      <c r="Z23818" s="31">
        <v>44286</v>
      </c>
      <c r="AA23818">
        <v>0</v>
      </c>
    </row>
    <row r="23819" spans="25:27">
      <c r="Y23819">
        <v>620124</v>
      </c>
      <c r="Z23819" s="31">
        <v>44287</v>
      </c>
      <c r="AA23819">
        <v>0</v>
      </c>
    </row>
    <row r="23820" spans="25:27">
      <c r="Y23820">
        <v>620124</v>
      </c>
      <c r="Z23820" s="31">
        <v>44288</v>
      </c>
      <c r="AA23820">
        <v>0</v>
      </c>
    </row>
    <row r="23821" spans="25:27">
      <c r="Y23821">
        <v>620124</v>
      </c>
      <c r="Z23821" s="31">
        <v>44289</v>
      </c>
      <c r="AA23821">
        <v>0</v>
      </c>
    </row>
    <row r="23822" spans="25:27">
      <c r="Y23822">
        <v>620124</v>
      </c>
      <c r="Z23822" s="31">
        <v>44290</v>
      </c>
      <c r="AA23822">
        <v>0</v>
      </c>
    </row>
    <row r="23823" spans="25:27">
      <c r="Y23823">
        <v>620124</v>
      </c>
      <c r="Z23823" s="31">
        <v>44291</v>
      </c>
      <c r="AA23823">
        <v>0</v>
      </c>
    </row>
    <row r="23824" spans="25:27">
      <c r="Y23824">
        <v>620124</v>
      </c>
      <c r="Z23824" s="31">
        <v>44292</v>
      </c>
      <c r="AA23824">
        <v>0</v>
      </c>
    </row>
    <row r="23825" spans="25:27">
      <c r="Y23825">
        <v>620124</v>
      </c>
      <c r="Z23825" s="31">
        <v>44293</v>
      </c>
      <c r="AA23825">
        <v>0</v>
      </c>
    </row>
    <row r="23826" spans="25:27">
      <c r="Y23826">
        <v>620124</v>
      </c>
      <c r="Z23826" s="31">
        <v>44294</v>
      </c>
      <c r="AA23826">
        <v>0</v>
      </c>
    </row>
    <row r="23827" spans="25:27">
      <c r="Y23827">
        <v>620124</v>
      </c>
      <c r="Z23827" s="31">
        <v>44295</v>
      </c>
      <c r="AA23827">
        <v>0</v>
      </c>
    </row>
    <row r="23828" spans="25:27">
      <c r="Y23828">
        <v>620124</v>
      </c>
      <c r="Z23828" s="31">
        <v>44296</v>
      </c>
      <c r="AA23828">
        <v>0</v>
      </c>
    </row>
    <row r="23829" spans="25:27">
      <c r="Y23829">
        <v>620124</v>
      </c>
      <c r="Z23829" s="31">
        <v>44297</v>
      </c>
      <c r="AA23829">
        <v>0</v>
      </c>
    </row>
    <row r="23830" spans="25:27">
      <c r="Y23830">
        <v>620124</v>
      </c>
      <c r="Z23830" s="31">
        <v>44298</v>
      </c>
      <c r="AA23830">
        <v>0</v>
      </c>
    </row>
    <row r="23831" spans="25:27">
      <c r="Y23831">
        <v>620124</v>
      </c>
      <c r="Z23831" s="31">
        <v>44299</v>
      </c>
      <c r="AA23831">
        <v>0</v>
      </c>
    </row>
    <row r="23832" spans="25:27">
      <c r="Y23832">
        <v>620124</v>
      </c>
      <c r="Z23832" s="31">
        <v>44300</v>
      </c>
      <c r="AA23832">
        <v>0</v>
      </c>
    </row>
    <row r="23833" spans="25:27">
      <c r="Y23833">
        <v>620124</v>
      </c>
      <c r="Z23833" s="31">
        <v>44301</v>
      </c>
      <c r="AA23833">
        <v>0</v>
      </c>
    </row>
    <row r="23834" spans="25:27">
      <c r="Y23834">
        <v>620124</v>
      </c>
      <c r="Z23834" s="31">
        <v>44302</v>
      </c>
      <c r="AA23834">
        <v>0</v>
      </c>
    </row>
    <row r="23835" spans="25:27">
      <c r="Y23835">
        <v>620124</v>
      </c>
      <c r="Z23835" s="31">
        <v>44303</v>
      </c>
      <c r="AA23835">
        <v>0</v>
      </c>
    </row>
    <row r="23836" spans="25:27">
      <c r="Y23836">
        <v>620124</v>
      </c>
      <c r="Z23836" s="31">
        <v>44304</v>
      </c>
      <c r="AA23836">
        <v>0</v>
      </c>
    </row>
    <row r="23837" spans="25:27">
      <c r="Y23837">
        <v>620124</v>
      </c>
      <c r="Z23837" s="31">
        <v>44305</v>
      </c>
      <c r="AA23837">
        <v>0</v>
      </c>
    </row>
    <row r="23838" spans="25:27">
      <c r="Y23838">
        <v>620124</v>
      </c>
      <c r="Z23838" s="31">
        <v>44306</v>
      </c>
      <c r="AA23838">
        <v>0</v>
      </c>
    </row>
    <row r="23839" spans="25:27">
      <c r="Y23839">
        <v>620124</v>
      </c>
      <c r="Z23839" s="31">
        <v>44307</v>
      </c>
      <c r="AA23839">
        <v>0</v>
      </c>
    </row>
    <row r="23840" spans="25:27">
      <c r="Y23840">
        <v>620124</v>
      </c>
      <c r="Z23840" s="31">
        <v>44308</v>
      </c>
      <c r="AA23840">
        <v>0</v>
      </c>
    </row>
    <row r="23841" spans="25:27">
      <c r="Y23841">
        <v>620124</v>
      </c>
      <c r="Z23841" s="31">
        <v>44309</v>
      </c>
      <c r="AA23841">
        <v>0</v>
      </c>
    </row>
    <row r="23842" spans="25:27">
      <c r="Y23842">
        <v>620124</v>
      </c>
      <c r="Z23842" s="31">
        <v>44310</v>
      </c>
      <c r="AA23842">
        <v>0</v>
      </c>
    </row>
    <row r="23843" spans="25:27">
      <c r="Y23843">
        <v>620124</v>
      </c>
      <c r="Z23843" s="31">
        <v>44311</v>
      </c>
      <c r="AA23843">
        <v>0</v>
      </c>
    </row>
    <row r="23844" spans="25:27">
      <c r="Y23844">
        <v>620124</v>
      </c>
      <c r="Z23844" s="31">
        <v>44312</v>
      </c>
      <c r="AA23844">
        <v>0</v>
      </c>
    </row>
    <row r="23845" spans="25:27">
      <c r="Y23845">
        <v>620124</v>
      </c>
      <c r="Z23845" s="31">
        <v>44313</v>
      </c>
      <c r="AA23845">
        <v>0</v>
      </c>
    </row>
    <row r="23846" spans="25:27">
      <c r="Y23846">
        <v>620124</v>
      </c>
      <c r="Z23846" s="31">
        <v>44314</v>
      </c>
      <c r="AA23846">
        <v>0</v>
      </c>
    </row>
    <row r="23847" spans="25:27">
      <c r="Y23847">
        <v>620124</v>
      </c>
      <c r="Z23847" s="31">
        <v>44315</v>
      </c>
      <c r="AA23847">
        <v>0</v>
      </c>
    </row>
    <row r="23848" spans="25:27">
      <c r="Y23848">
        <v>620124</v>
      </c>
      <c r="Z23848" s="31">
        <v>44316</v>
      </c>
      <c r="AA23848">
        <v>0</v>
      </c>
    </row>
    <row r="23849" spans="25:27">
      <c r="Y23849">
        <v>620124</v>
      </c>
      <c r="Z23849" s="31">
        <v>44317</v>
      </c>
      <c r="AA23849">
        <v>0</v>
      </c>
    </row>
    <row r="23850" spans="25:27">
      <c r="Y23850">
        <v>620124</v>
      </c>
      <c r="Z23850" s="31">
        <v>44318</v>
      </c>
      <c r="AA23850">
        <v>0</v>
      </c>
    </row>
    <row r="23851" spans="25:27">
      <c r="Y23851">
        <v>620124</v>
      </c>
      <c r="Z23851" s="31">
        <v>44319</v>
      </c>
      <c r="AA23851">
        <v>0</v>
      </c>
    </row>
    <row r="23852" spans="25:27">
      <c r="Y23852">
        <v>620124</v>
      </c>
      <c r="Z23852" s="31">
        <v>44320</v>
      </c>
      <c r="AA23852">
        <v>0</v>
      </c>
    </row>
    <row r="23853" spans="25:27">
      <c r="Y23853">
        <v>620124</v>
      </c>
      <c r="Z23853" s="31">
        <v>44321</v>
      </c>
      <c r="AA23853">
        <v>0</v>
      </c>
    </row>
    <row r="23854" spans="25:27">
      <c r="Y23854">
        <v>620124</v>
      </c>
      <c r="Z23854" s="31">
        <v>44322</v>
      </c>
      <c r="AA23854">
        <v>0</v>
      </c>
    </row>
    <row r="23855" spans="25:27">
      <c r="Y23855">
        <v>620124</v>
      </c>
      <c r="Z23855" s="31">
        <v>44323</v>
      </c>
      <c r="AA23855">
        <v>0</v>
      </c>
    </row>
    <row r="23856" spans="25:27">
      <c r="Y23856">
        <v>620124</v>
      </c>
      <c r="Z23856" s="31">
        <v>44324</v>
      </c>
      <c r="AA23856">
        <v>0</v>
      </c>
    </row>
    <row r="23857" spans="25:27">
      <c r="Y23857">
        <v>620124</v>
      </c>
      <c r="Z23857" s="31">
        <v>44325</v>
      </c>
      <c r="AA23857">
        <v>0</v>
      </c>
    </row>
    <row r="23858" spans="25:27">
      <c r="Y23858">
        <v>620124</v>
      </c>
      <c r="Z23858" s="31">
        <v>44326</v>
      </c>
      <c r="AA23858">
        <v>0</v>
      </c>
    </row>
    <row r="23859" spans="25:27">
      <c r="Y23859">
        <v>620124</v>
      </c>
      <c r="Z23859" s="31">
        <v>44327</v>
      </c>
      <c r="AA23859">
        <v>0</v>
      </c>
    </row>
    <row r="23860" spans="25:27">
      <c r="Y23860">
        <v>620124</v>
      </c>
      <c r="Z23860" s="31">
        <v>44328</v>
      </c>
      <c r="AA23860">
        <v>0</v>
      </c>
    </row>
    <row r="23861" spans="25:27">
      <c r="Y23861">
        <v>620124</v>
      </c>
      <c r="Z23861" s="31">
        <v>44329</v>
      </c>
      <c r="AA23861">
        <v>0</v>
      </c>
    </row>
    <row r="23862" spans="25:27">
      <c r="Y23862">
        <v>620124</v>
      </c>
      <c r="Z23862" s="31">
        <v>44330</v>
      </c>
      <c r="AA23862">
        <v>0</v>
      </c>
    </row>
    <row r="23863" spans="25:27">
      <c r="Y23863">
        <v>620124</v>
      </c>
      <c r="Z23863" s="31">
        <v>44331</v>
      </c>
      <c r="AA23863">
        <v>0</v>
      </c>
    </row>
    <row r="23864" spans="25:27">
      <c r="Y23864">
        <v>620124</v>
      </c>
      <c r="Z23864" s="31">
        <v>44332</v>
      </c>
      <c r="AA23864">
        <v>0</v>
      </c>
    </row>
    <row r="23865" spans="25:27">
      <c r="Y23865">
        <v>620124</v>
      </c>
      <c r="Z23865" s="31">
        <v>44333</v>
      </c>
      <c r="AA23865">
        <v>0</v>
      </c>
    </row>
    <row r="23866" spans="25:27">
      <c r="Y23866">
        <v>620124</v>
      </c>
      <c r="Z23866" s="31">
        <v>44334</v>
      </c>
      <c r="AA23866">
        <v>0</v>
      </c>
    </row>
    <row r="23867" spans="25:27">
      <c r="Y23867">
        <v>620124</v>
      </c>
      <c r="Z23867" s="31">
        <v>44335</v>
      </c>
      <c r="AA23867">
        <v>0</v>
      </c>
    </row>
    <row r="23868" spans="25:27">
      <c r="Y23868">
        <v>620124</v>
      </c>
      <c r="Z23868" s="31">
        <v>44336</v>
      </c>
      <c r="AA23868">
        <v>0</v>
      </c>
    </row>
    <row r="23869" spans="25:27">
      <c r="Y23869">
        <v>620124</v>
      </c>
      <c r="Z23869" s="31">
        <v>44337</v>
      </c>
      <c r="AA23869">
        <v>0</v>
      </c>
    </row>
    <row r="23870" spans="25:27">
      <c r="Y23870">
        <v>620124</v>
      </c>
      <c r="Z23870" s="31">
        <v>44338</v>
      </c>
      <c r="AA23870">
        <v>0</v>
      </c>
    </row>
    <row r="23871" spans="25:27">
      <c r="Y23871">
        <v>620124</v>
      </c>
      <c r="Z23871" s="31">
        <v>44339</v>
      </c>
      <c r="AA23871">
        <v>0</v>
      </c>
    </row>
    <row r="23872" spans="25:27">
      <c r="Y23872">
        <v>620124</v>
      </c>
      <c r="Z23872" s="31">
        <v>44340</v>
      </c>
      <c r="AA23872">
        <v>0</v>
      </c>
    </row>
    <row r="23873" spans="25:27">
      <c r="Y23873">
        <v>620124</v>
      </c>
      <c r="Z23873" s="31">
        <v>44341</v>
      </c>
      <c r="AA23873">
        <v>0</v>
      </c>
    </row>
    <row r="23874" spans="25:27">
      <c r="Y23874">
        <v>620124</v>
      </c>
      <c r="Z23874" s="31">
        <v>44342</v>
      </c>
      <c r="AA23874">
        <v>0</v>
      </c>
    </row>
    <row r="23875" spans="25:27">
      <c r="Y23875">
        <v>620124</v>
      </c>
      <c r="Z23875" s="31">
        <v>44343</v>
      </c>
      <c r="AA23875">
        <v>0</v>
      </c>
    </row>
    <row r="23876" spans="25:27">
      <c r="Y23876">
        <v>620124</v>
      </c>
      <c r="Z23876" s="31">
        <v>44344</v>
      </c>
      <c r="AA23876">
        <v>0</v>
      </c>
    </row>
    <row r="23877" spans="25:27">
      <c r="Y23877">
        <v>620124</v>
      </c>
      <c r="Z23877" s="31">
        <v>44345</v>
      </c>
      <c r="AA23877">
        <v>0</v>
      </c>
    </row>
    <row r="23878" spans="25:27">
      <c r="Y23878">
        <v>620124</v>
      </c>
      <c r="Z23878" s="31">
        <v>44346</v>
      </c>
      <c r="AA23878">
        <v>0</v>
      </c>
    </row>
    <row r="23879" spans="25:27">
      <c r="Y23879">
        <v>620124</v>
      </c>
      <c r="Z23879" s="31">
        <v>44347</v>
      </c>
      <c r="AA23879">
        <v>0</v>
      </c>
    </row>
    <row r="23880" spans="25:27">
      <c r="Y23880">
        <v>620124</v>
      </c>
      <c r="Z23880" s="31">
        <v>44348</v>
      </c>
      <c r="AA23880">
        <v>0</v>
      </c>
    </row>
    <row r="23881" spans="25:27">
      <c r="Y23881">
        <v>620124</v>
      </c>
      <c r="Z23881" s="31">
        <v>44349</v>
      </c>
      <c r="AA23881">
        <v>0</v>
      </c>
    </row>
    <row r="23882" spans="25:27">
      <c r="Y23882">
        <v>620124</v>
      </c>
      <c r="Z23882" s="31">
        <v>44350</v>
      </c>
      <c r="AA23882">
        <v>0</v>
      </c>
    </row>
    <row r="23883" spans="25:27">
      <c r="Y23883">
        <v>620124</v>
      </c>
      <c r="Z23883" s="31">
        <v>44351</v>
      </c>
      <c r="AA23883">
        <v>0</v>
      </c>
    </row>
    <row r="23884" spans="25:27">
      <c r="Y23884">
        <v>620124</v>
      </c>
      <c r="Z23884" s="31">
        <v>44352</v>
      </c>
      <c r="AA23884">
        <v>0</v>
      </c>
    </row>
    <row r="23885" spans="25:27">
      <c r="Y23885">
        <v>620124</v>
      </c>
      <c r="Z23885" s="31">
        <v>44353</v>
      </c>
      <c r="AA23885">
        <v>0</v>
      </c>
    </row>
    <row r="23886" spans="25:27">
      <c r="Y23886">
        <v>620124</v>
      </c>
      <c r="Z23886" s="31">
        <v>44354</v>
      </c>
      <c r="AA23886">
        <v>0</v>
      </c>
    </row>
    <row r="23887" spans="25:27">
      <c r="Y23887">
        <v>620124</v>
      </c>
      <c r="Z23887" s="31">
        <v>44355</v>
      </c>
      <c r="AA23887">
        <v>0</v>
      </c>
    </row>
    <row r="23888" spans="25:27">
      <c r="Y23888">
        <v>620124</v>
      </c>
      <c r="Z23888" s="31">
        <v>44356</v>
      </c>
      <c r="AA23888">
        <v>0</v>
      </c>
    </row>
    <row r="23889" spans="25:27">
      <c r="Y23889">
        <v>620124</v>
      </c>
      <c r="Z23889" s="31">
        <v>44357</v>
      </c>
      <c r="AA23889">
        <v>0</v>
      </c>
    </row>
    <row r="23890" spans="25:27">
      <c r="Y23890">
        <v>620124</v>
      </c>
      <c r="Z23890" s="31">
        <v>44358</v>
      </c>
      <c r="AA23890">
        <v>0</v>
      </c>
    </row>
    <row r="23891" spans="25:27">
      <c r="Y23891">
        <v>620124</v>
      </c>
      <c r="Z23891" s="31">
        <v>44359</v>
      </c>
      <c r="AA23891">
        <v>0</v>
      </c>
    </row>
    <row r="23892" spans="25:27">
      <c r="Y23892">
        <v>620124</v>
      </c>
      <c r="Z23892" s="31">
        <v>44360</v>
      </c>
      <c r="AA23892">
        <v>0</v>
      </c>
    </row>
    <row r="23893" spans="25:27">
      <c r="Y23893">
        <v>620124</v>
      </c>
      <c r="Z23893" s="31">
        <v>44361</v>
      </c>
      <c r="AA23893">
        <v>0</v>
      </c>
    </row>
    <row r="23894" spans="25:27">
      <c r="Y23894">
        <v>620124</v>
      </c>
      <c r="Z23894" s="31">
        <v>44362</v>
      </c>
      <c r="AA23894">
        <v>0</v>
      </c>
    </row>
    <row r="23895" spans="25:27">
      <c r="Y23895">
        <v>620124</v>
      </c>
      <c r="Z23895" s="31">
        <v>44363</v>
      </c>
      <c r="AA23895">
        <v>0</v>
      </c>
    </row>
    <row r="23896" spans="25:27">
      <c r="Y23896">
        <v>620124</v>
      </c>
      <c r="Z23896" s="31">
        <v>44364</v>
      </c>
      <c r="AA23896">
        <v>0</v>
      </c>
    </row>
    <row r="23897" spans="25:27">
      <c r="Y23897">
        <v>620124</v>
      </c>
      <c r="Z23897" s="31">
        <v>44365</v>
      </c>
      <c r="AA23897">
        <v>0</v>
      </c>
    </row>
    <row r="23898" spans="25:27">
      <c r="Y23898">
        <v>620124</v>
      </c>
      <c r="Z23898" s="31">
        <v>44366</v>
      </c>
      <c r="AA23898">
        <v>0</v>
      </c>
    </row>
    <row r="23899" spans="25:27">
      <c r="Y23899">
        <v>620124</v>
      </c>
      <c r="Z23899" s="31">
        <v>44367</v>
      </c>
      <c r="AA23899">
        <v>0</v>
      </c>
    </row>
    <row r="23900" spans="25:27">
      <c r="Y23900">
        <v>620124</v>
      </c>
      <c r="Z23900" s="31">
        <v>44368</v>
      </c>
      <c r="AA23900">
        <v>0</v>
      </c>
    </row>
    <row r="23901" spans="25:27">
      <c r="Y23901">
        <v>620124</v>
      </c>
      <c r="Z23901" s="31">
        <v>44369</v>
      </c>
      <c r="AA23901">
        <v>0</v>
      </c>
    </row>
    <row r="23902" spans="25:27">
      <c r="Y23902">
        <v>620124</v>
      </c>
      <c r="Z23902" s="31">
        <v>44370</v>
      </c>
      <c r="AA23902">
        <v>0</v>
      </c>
    </row>
    <row r="23903" spans="25:27">
      <c r="Y23903">
        <v>620124</v>
      </c>
      <c r="Z23903" s="31">
        <v>44371</v>
      </c>
      <c r="AA23903">
        <v>0</v>
      </c>
    </row>
    <row r="23904" spans="25:27">
      <c r="Y23904">
        <v>620124</v>
      </c>
      <c r="Z23904" s="31">
        <v>44372</v>
      </c>
      <c r="AA23904">
        <v>0</v>
      </c>
    </row>
    <row r="23905" spans="25:27">
      <c r="Y23905">
        <v>620124</v>
      </c>
      <c r="Z23905" s="31">
        <v>44373</v>
      </c>
      <c r="AA23905">
        <v>0</v>
      </c>
    </row>
    <row r="23906" spans="25:27">
      <c r="Y23906">
        <v>620124</v>
      </c>
      <c r="Z23906" s="31">
        <v>44374</v>
      </c>
      <c r="AA23906">
        <v>0</v>
      </c>
    </row>
    <row r="23907" spans="25:27">
      <c r="Y23907">
        <v>620124</v>
      </c>
      <c r="Z23907" s="31">
        <v>44375</v>
      </c>
      <c r="AA23907">
        <v>0</v>
      </c>
    </row>
    <row r="23908" spans="25:27">
      <c r="Y23908">
        <v>620124</v>
      </c>
      <c r="Z23908" s="31">
        <v>44376</v>
      </c>
      <c r="AA23908">
        <v>0</v>
      </c>
    </row>
    <row r="23909" spans="25:27">
      <c r="Y23909">
        <v>620124</v>
      </c>
      <c r="Z23909" s="31">
        <v>44377</v>
      </c>
      <c r="AA23909">
        <v>0</v>
      </c>
    </row>
    <row r="23910" spans="25:27">
      <c r="Y23910">
        <v>620124</v>
      </c>
      <c r="Z23910" s="31">
        <v>44378</v>
      </c>
      <c r="AA23910">
        <v>0</v>
      </c>
    </row>
    <row r="23911" spans="25:27">
      <c r="Y23911">
        <v>620124</v>
      </c>
      <c r="Z23911" s="31">
        <v>44379</v>
      </c>
      <c r="AA23911">
        <v>0</v>
      </c>
    </row>
    <row r="23912" spans="25:27">
      <c r="Y23912">
        <v>620124</v>
      </c>
      <c r="Z23912" s="31">
        <v>44380</v>
      </c>
      <c r="AA23912">
        <v>0</v>
      </c>
    </row>
    <row r="23913" spans="25:27">
      <c r="Y23913">
        <v>620124</v>
      </c>
      <c r="Z23913" s="31">
        <v>44381</v>
      </c>
      <c r="AA23913">
        <v>0</v>
      </c>
    </row>
    <row r="23914" spans="25:27">
      <c r="Y23914">
        <v>620124</v>
      </c>
      <c r="Z23914" s="31">
        <v>44382</v>
      </c>
      <c r="AA23914">
        <v>0</v>
      </c>
    </row>
    <row r="23915" spans="25:27">
      <c r="Y23915">
        <v>620124</v>
      </c>
      <c r="Z23915" s="31">
        <v>44383</v>
      </c>
      <c r="AA23915">
        <v>0</v>
      </c>
    </row>
    <row r="23916" spans="25:27">
      <c r="Y23916">
        <v>620124</v>
      </c>
      <c r="Z23916" s="31">
        <v>44384</v>
      </c>
      <c r="AA23916">
        <v>0</v>
      </c>
    </row>
    <row r="23917" spans="25:27">
      <c r="Y23917">
        <v>620124</v>
      </c>
      <c r="Z23917" s="31">
        <v>44385</v>
      </c>
      <c r="AA23917">
        <v>0</v>
      </c>
    </row>
    <row r="23918" spans="25:27">
      <c r="Y23918">
        <v>620124</v>
      </c>
      <c r="Z23918" s="31">
        <v>44386</v>
      </c>
      <c r="AA23918">
        <v>0</v>
      </c>
    </row>
    <row r="23919" spans="25:27">
      <c r="Y23919">
        <v>620124</v>
      </c>
      <c r="Z23919" s="31">
        <v>44387</v>
      </c>
      <c r="AA23919">
        <v>0</v>
      </c>
    </row>
    <row r="23920" spans="25:27">
      <c r="Y23920">
        <v>620124</v>
      </c>
      <c r="Z23920" s="31">
        <v>44388</v>
      </c>
      <c r="AA23920">
        <v>0</v>
      </c>
    </row>
    <row r="23921" spans="25:27">
      <c r="Y23921">
        <v>620124</v>
      </c>
      <c r="Z23921" s="31">
        <v>44389</v>
      </c>
      <c r="AA23921">
        <v>0</v>
      </c>
    </row>
    <row r="23922" spans="25:27">
      <c r="Y23922">
        <v>620124</v>
      </c>
      <c r="Z23922" s="31">
        <v>44390</v>
      </c>
      <c r="AA23922">
        <v>0</v>
      </c>
    </row>
    <row r="23923" spans="25:27">
      <c r="Y23923">
        <v>620124</v>
      </c>
      <c r="Z23923" s="31">
        <v>44391</v>
      </c>
      <c r="AA23923">
        <v>0</v>
      </c>
    </row>
    <row r="23924" spans="25:27">
      <c r="Y23924">
        <v>620124</v>
      </c>
      <c r="Z23924" s="31">
        <v>44392</v>
      </c>
      <c r="AA23924">
        <v>0</v>
      </c>
    </row>
    <row r="23925" spans="25:27">
      <c r="Y23925">
        <v>620124</v>
      </c>
      <c r="Z23925" s="31">
        <v>44393</v>
      </c>
      <c r="AA23925">
        <v>0</v>
      </c>
    </row>
    <row r="23926" spans="25:27">
      <c r="Y23926">
        <v>620124</v>
      </c>
      <c r="Z23926" s="31">
        <v>44394</v>
      </c>
      <c r="AA23926">
        <v>0</v>
      </c>
    </row>
    <row r="23927" spans="25:27">
      <c r="Y23927">
        <v>620124</v>
      </c>
      <c r="Z23927" s="31">
        <v>44395</v>
      </c>
      <c r="AA23927">
        <v>0</v>
      </c>
    </row>
    <row r="23928" spans="25:27">
      <c r="Y23928">
        <v>620124</v>
      </c>
      <c r="Z23928" s="31">
        <v>44396</v>
      </c>
      <c r="AA23928">
        <v>0</v>
      </c>
    </row>
    <row r="23929" spans="25:27">
      <c r="Y23929">
        <v>620124</v>
      </c>
      <c r="Z23929" s="31">
        <v>44397</v>
      </c>
      <c r="AA23929">
        <v>0</v>
      </c>
    </row>
    <row r="23930" spans="25:27">
      <c r="Y23930">
        <v>620124</v>
      </c>
      <c r="Z23930" s="31">
        <v>44398</v>
      </c>
      <c r="AA23930">
        <v>0</v>
      </c>
    </row>
    <row r="23931" spans="25:27">
      <c r="Y23931">
        <v>620124</v>
      </c>
      <c r="Z23931" s="31">
        <v>44399</v>
      </c>
      <c r="AA23931">
        <v>0</v>
      </c>
    </row>
    <row r="23932" spans="25:27">
      <c r="Y23932">
        <v>620124</v>
      </c>
      <c r="Z23932" s="31">
        <v>44400</v>
      </c>
      <c r="AA23932">
        <v>0</v>
      </c>
    </row>
    <row r="23933" spans="25:27">
      <c r="Y23933">
        <v>620124</v>
      </c>
      <c r="Z23933" s="31">
        <v>44401</v>
      </c>
      <c r="AA23933">
        <v>0</v>
      </c>
    </row>
    <row r="23934" spans="25:27">
      <c r="Y23934">
        <v>620124</v>
      </c>
      <c r="Z23934" s="31">
        <v>44402</v>
      </c>
      <c r="AA23934">
        <v>0</v>
      </c>
    </row>
    <row r="23935" spans="25:27">
      <c r="Y23935">
        <v>620124</v>
      </c>
      <c r="Z23935" s="31">
        <v>44403</v>
      </c>
      <c r="AA23935">
        <v>0</v>
      </c>
    </row>
    <row r="23936" spans="25:27">
      <c r="Y23936">
        <v>620124</v>
      </c>
      <c r="Z23936" s="31">
        <v>44404</v>
      </c>
      <c r="AA23936">
        <v>0</v>
      </c>
    </row>
    <row r="23937" spans="25:27">
      <c r="Y23937">
        <v>620124</v>
      </c>
      <c r="Z23937" s="31">
        <v>44405</v>
      </c>
      <c r="AA23937">
        <v>0</v>
      </c>
    </row>
    <row r="23938" spans="25:27">
      <c r="Y23938">
        <v>620124</v>
      </c>
      <c r="Z23938" s="31">
        <v>44406</v>
      </c>
      <c r="AA23938">
        <v>0</v>
      </c>
    </row>
    <row r="23939" spans="25:27">
      <c r="Y23939">
        <v>620124</v>
      </c>
      <c r="Z23939" s="31">
        <v>44407</v>
      </c>
      <c r="AA23939">
        <v>0</v>
      </c>
    </row>
    <row r="23940" spans="25:27">
      <c r="Y23940">
        <v>620124</v>
      </c>
      <c r="Z23940" s="31">
        <v>44408</v>
      </c>
      <c r="AA23940">
        <v>0</v>
      </c>
    </row>
    <row r="23941" spans="25:27">
      <c r="Y23941">
        <v>620124</v>
      </c>
      <c r="Z23941" s="31">
        <v>44409</v>
      </c>
      <c r="AA23941">
        <v>0</v>
      </c>
    </row>
    <row r="23942" spans="25:27">
      <c r="Y23942">
        <v>620124</v>
      </c>
      <c r="Z23942" s="31">
        <v>44410</v>
      </c>
      <c r="AA23942">
        <v>0</v>
      </c>
    </row>
    <row r="23943" spans="25:27">
      <c r="Y23943">
        <v>620124</v>
      </c>
      <c r="Z23943" s="31">
        <v>44411</v>
      </c>
      <c r="AA23943">
        <v>0</v>
      </c>
    </row>
    <row r="23944" spans="25:27">
      <c r="Y23944">
        <v>620124</v>
      </c>
      <c r="Z23944" s="31">
        <v>44412</v>
      </c>
      <c r="AA23944">
        <v>0</v>
      </c>
    </row>
    <row r="23945" spans="25:27">
      <c r="Y23945">
        <v>620124</v>
      </c>
      <c r="Z23945" s="31">
        <v>44413</v>
      </c>
      <c r="AA23945">
        <v>0</v>
      </c>
    </row>
    <row r="23946" spans="25:27">
      <c r="Y23946">
        <v>620124</v>
      </c>
      <c r="Z23946" s="31">
        <v>44414</v>
      </c>
      <c r="AA23946">
        <v>0</v>
      </c>
    </row>
    <row r="23947" spans="25:27">
      <c r="Y23947">
        <v>620124</v>
      </c>
      <c r="Z23947" s="31">
        <v>44415</v>
      </c>
      <c r="AA23947">
        <v>0</v>
      </c>
    </row>
    <row r="23948" spans="25:27">
      <c r="Y23948">
        <v>620124</v>
      </c>
      <c r="Z23948" s="31">
        <v>44416</v>
      </c>
      <c r="AA23948">
        <v>0</v>
      </c>
    </row>
    <row r="23949" spans="25:27">
      <c r="Y23949">
        <v>620124</v>
      </c>
      <c r="Z23949" s="31">
        <v>44417</v>
      </c>
      <c r="AA23949">
        <v>0</v>
      </c>
    </row>
    <row r="23950" spans="25:27">
      <c r="Y23950">
        <v>620124</v>
      </c>
      <c r="Z23950" s="31">
        <v>44418</v>
      </c>
      <c r="AA23950">
        <v>0</v>
      </c>
    </row>
    <row r="23951" spans="25:27">
      <c r="Y23951">
        <v>620124</v>
      </c>
      <c r="Z23951" s="31">
        <v>44419</v>
      </c>
      <c r="AA23951">
        <v>0</v>
      </c>
    </row>
    <row r="23952" spans="25:27">
      <c r="Y23952">
        <v>620124</v>
      </c>
      <c r="Z23952" s="31">
        <v>44420</v>
      </c>
      <c r="AA23952">
        <v>0</v>
      </c>
    </row>
    <row r="23953" spans="25:27">
      <c r="Y23953">
        <v>620124</v>
      </c>
      <c r="Z23953" s="31">
        <v>44421</v>
      </c>
      <c r="AA23953">
        <v>0</v>
      </c>
    </row>
    <row r="23954" spans="25:27">
      <c r="Y23954">
        <v>620124</v>
      </c>
      <c r="Z23954" s="31">
        <v>44422</v>
      </c>
      <c r="AA23954">
        <v>0</v>
      </c>
    </row>
    <row r="23955" spans="25:27">
      <c r="Y23955">
        <v>620124</v>
      </c>
      <c r="Z23955" s="31">
        <v>44423</v>
      </c>
      <c r="AA23955">
        <v>0</v>
      </c>
    </row>
    <row r="23956" spans="25:27">
      <c r="Y23956">
        <v>620124</v>
      </c>
      <c r="Z23956" s="31">
        <v>44424</v>
      </c>
      <c r="AA23956">
        <v>0</v>
      </c>
    </row>
    <row r="23957" spans="25:27">
      <c r="Y23957">
        <v>620124</v>
      </c>
      <c r="Z23957" s="31">
        <v>44425</v>
      </c>
      <c r="AA23957">
        <v>0</v>
      </c>
    </row>
    <row r="23958" spans="25:27">
      <c r="Y23958">
        <v>620124</v>
      </c>
      <c r="Z23958" s="31">
        <v>44426</v>
      </c>
      <c r="AA23958">
        <v>0</v>
      </c>
    </row>
    <row r="23959" spans="25:27">
      <c r="Y23959">
        <v>620124</v>
      </c>
      <c r="Z23959" s="31">
        <v>44427</v>
      </c>
      <c r="AA23959">
        <v>0</v>
      </c>
    </row>
    <row r="23960" spans="25:27">
      <c r="Y23960">
        <v>620124</v>
      </c>
      <c r="Z23960" s="31">
        <v>44428</v>
      </c>
      <c r="AA23960">
        <v>0</v>
      </c>
    </row>
    <row r="23961" spans="25:27">
      <c r="Y23961">
        <v>620124</v>
      </c>
      <c r="Z23961" s="31">
        <v>44429</v>
      </c>
      <c r="AA23961">
        <v>0</v>
      </c>
    </row>
    <row r="23962" spans="25:27">
      <c r="Y23962">
        <v>620124</v>
      </c>
      <c r="Z23962" s="31">
        <v>44430</v>
      </c>
      <c r="AA23962">
        <v>0</v>
      </c>
    </row>
    <row r="23963" spans="25:27">
      <c r="Y23963">
        <v>620124</v>
      </c>
      <c r="Z23963" s="31">
        <v>44431</v>
      </c>
      <c r="AA23963">
        <v>0</v>
      </c>
    </row>
    <row r="23964" spans="25:27">
      <c r="Y23964">
        <v>620124</v>
      </c>
      <c r="Z23964" s="31">
        <v>44432</v>
      </c>
      <c r="AA23964">
        <v>0</v>
      </c>
    </row>
    <row r="23965" spans="25:27">
      <c r="Y23965">
        <v>620124</v>
      </c>
      <c r="Z23965" s="31">
        <v>44433</v>
      </c>
      <c r="AA23965">
        <v>0</v>
      </c>
    </row>
    <row r="23966" spans="25:27">
      <c r="Y23966">
        <v>620124</v>
      </c>
      <c r="Z23966" s="31">
        <v>44434</v>
      </c>
      <c r="AA23966">
        <v>0</v>
      </c>
    </row>
    <row r="23967" spans="25:27">
      <c r="Y23967">
        <v>620124</v>
      </c>
      <c r="Z23967" s="31">
        <v>44435</v>
      </c>
      <c r="AA23967">
        <v>0</v>
      </c>
    </row>
    <row r="23968" spans="25:27">
      <c r="Y23968">
        <v>620124</v>
      </c>
      <c r="Z23968" s="31">
        <v>44436</v>
      </c>
      <c r="AA23968">
        <v>0</v>
      </c>
    </row>
    <row r="23969" spans="25:27">
      <c r="Y23969">
        <v>620124</v>
      </c>
      <c r="Z23969" s="31">
        <v>44437</v>
      </c>
      <c r="AA23969">
        <v>0</v>
      </c>
    </row>
    <row r="23970" spans="25:27">
      <c r="Y23970">
        <v>620124</v>
      </c>
      <c r="Z23970" s="31">
        <v>44438</v>
      </c>
      <c r="AA23970">
        <v>0</v>
      </c>
    </row>
    <row r="23971" spans="25:27">
      <c r="Y23971">
        <v>620124</v>
      </c>
      <c r="Z23971" s="31">
        <v>44439</v>
      </c>
      <c r="AA23971">
        <v>0</v>
      </c>
    </row>
    <row r="23972" spans="25:27">
      <c r="Y23972">
        <v>620124</v>
      </c>
      <c r="Z23972" s="31">
        <v>44440</v>
      </c>
      <c r="AA23972">
        <v>0</v>
      </c>
    </row>
    <row r="23973" spans="25:27">
      <c r="Y23973">
        <v>620124</v>
      </c>
      <c r="Z23973" s="31">
        <v>44441</v>
      </c>
      <c r="AA23973">
        <v>0</v>
      </c>
    </row>
    <row r="23974" spans="25:27">
      <c r="Y23974">
        <v>620124</v>
      </c>
      <c r="Z23974" s="31">
        <v>44442</v>
      </c>
      <c r="AA23974">
        <v>0</v>
      </c>
    </row>
    <row r="23975" spans="25:27">
      <c r="Y23975">
        <v>620124</v>
      </c>
      <c r="Z23975" s="31">
        <v>44443</v>
      </c>
      <c r="AA23975">
        <v>0</v>
      </c>
    </row>
    <row r="23976" spans="25:27">
      <c r="Y23976">
        <v>620124</v>
      </c>
      <c r="Z23976" s="31">
        <v>44444</v>
      </c>
      <c r="AA23976">
        <v>0</v>
      </c>
    </row>
    <row r="23977" spans="25:27">
      <c r="Y23977">
        <v>620124</v>
      </c>
      <c r="Z23977" s="31">
        <v>44445</v>
      </c>
      <c r="AA23977">
        <v>0</v>
      </c>
    </row>
    <row r="23978" spans="25:27">
      <c r="Y23978">
        <v>620124</v>
      </c>
      <c r="Z23978" s="31">
        <v>44446</v>
      </c>
      <c r="AA23978">
        <v>0</v>
      </c>
    </row>
    <row r="23979" spans="25:27">
      <c r="Y23979">
        <v>620124</v>
      </c>
      <c r="Z23979" s="31">
        <v>44447</v>
      </c>
      <c r="AA23979">
        <v>0</v>
      </c>
    </row>
    <row r="23980" spans="25:27">
      <c r="Y23980">
        <v>620124</v>
      </c>
      <c r="Z23980" s="31">
        <v>44448</v>
      </c>
      <c r="AA23980">
        <v>0</v>
      </c>
    </row>
    <row r="23981" spans="25:27">
      <c r="Y23981">
        <v>620124</v>
      </c>
      <c r="Z23981" s="31">
        <v>44449</v>
      </c>
      <c r="AA23981">
        <v>0</v>
      </c>
    </row>
    <row r="23982" spans="25:27">
      <c r="Y23982">
        <v>620124</v>
      </c>
      <c r="Z23982" s="31">
        <v>44450</v>
      </c>
      <c r="AA23982">
        <v>0</v>
      </c>
    </row>
    <row r="23983" spans="25:27">
      <c r="Y23983">
        <v>620124</v>
      </c>
      <c r="Z23983" s="31">
        <v>44451</v>
      </c>
      <c r="AA23983">
        <v>0</v>
      </c>
    </row>
    <row r="23984" spans="25:27">
      <c r="Y23984">
        <v>620124</v>
      </c>
      <c r="Z23984" s="31">
        <v>44452</v>
      </c>
      <c r="AA23984">
        <v>0</v>
      </c>
    </row>
    <row r="23985" spans="25:27">
      <c r="Y23985">
        <v>620124</v>
      </c>
      <c r="Z23985" s="31">
        <v>44453</v>
      </c>
      <c r="AA23985">
        <v>0</v>
      </c>
    </row>
    <row r="23986" spans="25:27">
      <c r="Y23986">
        <v>620124</v>
      </c>
      <c r="Z23986" s="31">
        <v>44454</v>
      </c>
      <c r="AA23986">
        <v>0</v>
      </c>
    </row>
    <row r="23987" spans="25:27">
      <c r="Y23987">
        <v>620124</v>
      </c>
      <c r="Z23987" s="31">
        <v>44455</v>
      </c>
      <c r="AA23987">
        <v>0</v>
      </c>
    </row>
    <row r="23988" spans="25:27">
      <c r="Y23988">
        <v>620124</v>
      </c>
      <c r="Z23988" s="31">
        <v>44456</v>
      </c>
      <c r="AA23988">
        <v>0</v>
      </c>
    </row>
    <row r="23989" spans="25:27">
      <c r="Y23989">
        <v>620124</v>
      </c>
      <c r="Z23989" s="31">
        <v>44457</v>
      </c>
      <c r="AA23989">
        <v>0</v>
      </c>
    </row>
    <row r="23990" spans="25:27">
      <c r="Y23990">
        <v>620124</v>
      </c>
      <c r="Z23990" s="31">
        <v>44458</v>
      </c>
      <c r="AA23990">
        <v>0</v>
      </c>
    </row>
    <row r="23991" spans="25:27">
      <c r="Y23991">
        <v>620124</v>
      </c>
      <c r="Z23991" s="31">
        <v>44459</v>
      </c>
      <c r="AA23991">
        <v>0</v>
      </c>
    </row>
    <row r="23992" spans="25:27">
      <c r="Y23992">
        <v>620124</v>
      </c>
      <c r="Z23992" s="31">
        <v>44460</v>
      </c>
      <c r="AA23992">
        <v>0</v>
      </c>
    </row>
    <row r="23993" spans="25:27">
      <c r="Y23993">
        <v>620124</v>
      </c>
      <c r="Z23993" s="31">
        <v>44461</v>
      </c>
      <c r="AA23993">
        <v>0</v>
      </c>
    </row>
    <row r="23994" spans="25:27">
      <c r="Y23994">
        <v>620124</v>
      </c>
      <c r="Z23994" s="31">
        <v>44462</v>
      </c>
      <c r="AA23994">
        <v>0</v>
      </c>
    </row>
    <row r="23995" spans="25:27">
      <c r="Y23995">
        <v>620124</v>
      </c>
      <c r="Z23995" s="31">
        <v>44463</v>
      </c>
      <c r="AA23995">
        <v>0</v>
      </c>
    </row>
    <row r="23996" spans="25:27">
      <c r="Y23996">
        <v>620124</v>
      </c>
      <c r="Z23996" s="31">
        <v>44464</v>
      </c>
      <c r="AA23996">
        <v>0</v>
      </c>
    </row>
    <row r="23997" spans="25:27">
      <c r="Y23997">
        <v>620124</v>
      </c>
      <c r="Z23997" s="31">
        <v>44465</v>
      </c>
      <c r="AA23997">
        <v>0</v>
      </c>
    </row>
    <row r="23998" spans="25:27">
      <c r="Y23998">
        <v>620124</v>
      </c>
      <c r="Z23998" s="31">
        <v>44466</v>
      </c>
      <c r="AA23998">
        <v>0</v>
      </c>
    </row>
    <row r="23999" spans="25:27">
      <c r="Y23999">
        <v>620124</v>
      </c>
      <c r="Z23999" s="31">
        <v>44467</v>
      </c>
      <c r="AA23999">
        <v>0</v>
      </c>
    </row>
    <row r="24000" spans="25:27">
      <c r="Y24000">
        <v>620124</v>
      </c>
      <c r="Z24000" s="31">
        <v>44468</v>
      </c>
      <c r="AA24000">
        <v>0</v>
      </c>
    </row>
    <row r="24001" spans="25:27">
      <c r="Y24001">
        <v>620124</v>
      </c>
      <c r="Z24001" s="31">
        <v>44469</v>
      </c>
      <c r="AA24001">
        <v>0</v>
      </c>
    </row>
    <row r="24002" spans="25:27">
      <c r="Y24002">
        <v>620124</v>
      </c>
      <c r="Z24002" s="31">
        <v>44470</v>
      </c>
      <c r="AA24002">
        <v>0</v>
      </c>
    </row>
    <row r="24003" spans="25:27">
      <c r="Y24003">
        <v>620124</v>
      </c>
      <c r="Z24003" s="31">
        <v>44471</v>
      </c>
      <c r="AA24003">
        <v>0</v>
      </c>
    </row>
    <row r="24004" spans="25:27">
      <c r="Y24004">
        <v>620124</v>
      </c>
      <c r="Z24004" s="31">
        <v>44472</v>
      </c>
      <c r="AA24004">
        <v>0</v>
      </c>
    </row>
    <row r="24005" spans="25:27">
      <c r="Y24005">
        <v>620124</v>
      </c>
      <c r="Z24005" s="31">
        <v>44473</v>
      </c>
      <c r="AA24005">
        <v>0</v>
      </c>
    </row>
    <row r="24006" spans="25:27">
      <c r="Y24006">
        <v>620124</v>
      </c>
      <c r="Z24006" s="31">
        <v>44474</v>
      </c>
      <c r="AA24006">
        <v>0</v>
      </c>
    </row>
    <row r="24007" spans="25:27">
      <c r="Y24007">
        <v>620124</v>
      </c>
      <c r="Z24007" s="31">
        <v>44475</v>
      </c>
      <c r="AA24007">
        <v>0</v>
      </c>
    </row>
    <row r="24008" spans="25:27">
      <c r="Y24008">
        <v>620124</v>
      </c>
      <c r="Z24008" s="31">
        <v>44476</v>
      </c>
      <c r="AA24008">
        <v>0</v>
      </c>
    </row>
    <row r="24009" spans="25:27">
      <c r="Y24009">
        <v>620124</v>
      </c>
      <c r="Z24009" s="31">
        <v>44477</v>
      </c>
      <c r="AA24009">
        <v>0</v>
      </c>
    </row>
    <row r="24010" spans="25:27">
      <c r="Y24010">
        <v>620124</v>
      </c>
      <c r="Z24010" s="31">
        <v>44478</v>
      </c>
      <c r="AA24010">
        <v>0</v>
      </c>
    </row>
    <row r="24011" spans="25:27">
      <c r="Y24011">
        <v>620124</v>
      </c>
      <c r="Z24011" s="31">
        <v>44479</v>
      </c>
      <c r="AA24011">
        <v>0</v>
      </c>
    </row>
    <row r="24012" spans="25:27">
      <c r="Y24012">
        <v>620124</v>
      </c>
      <c r="Z24012" s="31">
        <v>44480</v>
      </c>
      <c r="AA24012">
        <v>0</v>
      </c>
    </row>
    <row r="24013" spans="25:27">
      <c r="Y24013">
        <v>620124</v>
      </c>
      <c r="Z24013" s="31">
        <v>44481</v>
      </c>
      <c r="AA24013">
        <v>0</v>
      </c>
    </row>
    <row r="24014" spans="25:27">
      <c r="Y24014">
        <v>620124</v>
      </c>
      <c r="Z24014" s="31">
        <v>44482</v>
      </c>
      <c r="AA24014">
        <v>0</v>
      </c>
    </row>
    <row r="24015" spans="25:27">
      <c r="Y24015">
        <v>620124</v>
      </c>
      <c r="Z24015" s="31">
        <v>44483</v>
      </c>
      <c r="AA24015">
        <v>0</v>
      </c>
    </row>
    <row r="24016" spans="25:27">
      <c r="Y24016">
        <v>620124</v>
      </c>
      <c r="Z24016" s="31">
        <v>44484</v>
      </c>
      <c r="AA24016">
        <v>0</v>
      </c>
    </row>
    <row r="24017" spans="25:27">
      <c r="Y24017">
        <v>620124</v>
      </c>
      <c r="Z24017" s="31">
        <v>44485</v>
      </c>
      <c r="AA24017">
        <v>0</v>
      </c>
    </row>
    <row r="24018" spans="25:27">
      <c r="Y24018">
        <v>620124</v>
      </c>
      <c r="Z24018" s="31">
        <v>44486</v>
      </c>
      <c r="AA24018">
        <v>0</v>
      </c>
    </row>
    <row r="24019" spans="25:27">
      <c r="Y24019">
        <v>620124</v>
      </c>
      <c r="Z24019" s="31">
        <v>44487</v>
      </c>
      <c r="AA24019">
        <v>0</v>
      </c>
    </row>
    <row r="24020" spans="25:27">
      <c r="Y24020">
        <v>620124</v>
      </c>
      <c r="Z24020" s="31">
        <v>44488</v>
      </c>
      <c r="AA24020">
        <v>0</v>
      </c>
    </row>
    <row r="24021" spans="25:27">
      <c r="Y24021">
        <v>620124</v>
      </c>
      <c r="Z24021" s="31">
        <v>44489</v>
      </c>
      <c r="AA24021">
        <v>0</v>
      </c>
    </row>
    <row r="24022" spans="25:27">
      <c r="Y24022">
        <v>620124</v>
      </c>
      <c r="Z24022" s="31">
        <v>44490</v>
      </c>
      <c r="AA24022">
        <v>0</v>
      </c>
    </row>
    <row r="24023" spans="25:27">
      <c r="Y24023">
        <v>620124</v>
      </c>
      <c r="Z24023" s="31">
        <v>44491</v>
      </c>
      <c r="AA24023">
        <v>0</v>
      </c>
    </row>
    <row r="24024" spans="25:27">
      <c r="Y24024">
        <v>620124</v>
      </c>
      <c r="Z24024" s="31">
        <v>44492</v>
      </c>
      <c r="AA24024">
        <v>0</v>
      </c>
    </row>
    <row r="24025" spans="25:27">
      <c r="Y24025">
        <v>620124</v>
      </c>
      <c r="Z24025" s="31">
        <v>44493</v>
      </c>
      <c r="AA24025">
        <v>0</v>
      </c>
    </row>
    <row r="24026" spans="25:27">
      <c r="Y24026">
        <v>620124</v>
      </c>
      <c r="Z24026" s="31">
        <v>44494</v>
      </c>
      <c r="AA24026">
        <v>0</v>
      </c>
    </row>
    <row r="24027" spans="25:27">
      <c r="Y24027">
        <v>620124</v>
      </c>
      <c r="Z24027" s="31">
        <v>44495</v>
      </c>
      <c r="AA24027">
        <v>0</v>
      </c>
    </row>
    <row r="24028" spans="25:27">
      <c r="Y24028">
        <v>620124</v>
      </c>
      <c r="Z24028" s="31">
        <v>44496</v>
      </c>
      <c r="AA24028">
        <v>0</v>
      </c>
    </row>
    <row r="24029" spans="25:27">
      <c r="Y24029">
        <v>620124</v>
      </c>
      <c r="Z24029" s="31">
        <v>44497</v>
      </c>
      <c r="AA24029">
        <v>0</v>
      </c>
    </row>
    <row r="24030" spans="25:27">
      <c r="Y24030">
        <v>620124</v>
      </c>
      <c r="Z24030" s="31">
        <v>44498</v>
      </c>
      <c r="AA24030">
        <v>0</v>
      </c>
    </row>
    <row r="24031" spans="25:27">
      <c r="Y24031">
        <v>620124</v>
      </c>
      <c r="Z24031" s="31">
        <v>44499</v>
      </c>
      <c r="AA24031">
        <v>0</v>
      </c>
    </row>
    <row r="24032" spans="25:27">
      <c r="Y24032">
        <v>620124</v>
      </c>
      <c r="Z24032" s="31">
        <v>44500</v>
      </c>
      <c r="AA24032">
        <v>0</v>
      </c>
    </row>
    <row r="24033" spans="25:27">
      <c r="Y24033">
        <v>620124</v>
      </c>
      <c r="Z24033" s="31">
        <v>44501</v>
      </c>
      <c r="AA24033">
        <v>0</v>
      </c>
    </row>
    <row r="24034" spans="25:27">
      <c r="Y24034">
        <v>620124</v>
      </c>
      <c r="Z24034" s="31">
        <v>44502</v>
      </c>
      <c r="AA24034">
        <v>0</v>
      </c>
    </row>
    <row r="24035" spans="25:27">
      <c r="Y24035">
        <v>620124</v>
      </c>
      <c r="Z24035" s="31">
        <v>44503</v>
      </c>
      <c r="AA24035">
        <v>0</v>
      </c>
    </row>
    <row r="24036" spans="25:27">
      <c r="Y24036">
        <v>620124</v>
      </c>
      <c r="Z24036" s="31">
        <v>44504</v>
      </c>
      <c r="AA24036">
        <v>0</v>
      </c>
    </row>
    <row r="24037" spans="25:27">
      <c r="Y24037">
        <v>620124</v>
      </c>
      <c r="Z24037" s="31">
        <v>44505</v>
      </c>
      <c r="AA24037">
        <v>0</v>
      </c>
    </row>
    <row r="24038" spans="25:27">
      <c r="Y24038">
        <v>620124</v>
      </c>
      <c r="Z24038" s="31">
        <v>44506</v>
      </c>
      <c r="AA24038">
        <v>0</v>
      </c>
    </row>
    <row r="24039" spans="25:27">
      <c r="Y24039">
        <v>620124</v>
      </c>
      <c r="Z24039" s="31">
        <v>44507</v>
      </c>
      <c r="AA24039">
        <v>0</v>
      </c>
    </row>
    <row r="24040" spans="25:27">
      <c r="Y24040">
        <v>620124</v>
      </c>
      <c r="Z24040" s="31">
        <v>44508</v>
      </c>
      <c r="AA24040">
        <v>0</v>
      </c>
    </row>
    <row r="24041" spans="25:27">
      <c r="Y24041">
        <v>620124</v>
      </c>
      <c r="Z24041" s="31">
        <v>44509</v>
      </c>
      <c r="AA24041">
        <v>0</v>
      </c>
    </row>
    <row r="24042" spans="25:27">
      <c r="Y24042">
        <v>620124</v>
      </c>
      <c r="Z24042" s="31">
        <v>44510</v>
      </c>
      <c r="AA24042">
        <v>0</v>
      </c>
    </row>
    <row r="24043" spans="25:27">
      <c r="Y24043">
        <v>620124</v>
      </c>
      <c r="Z24043" s="31">
        <v>44511</v>
      </c>
      <c r="AA24043">
        <v>0</v>
      </c>
    </row>
    <row r="24044" spans="25:27">
      <c r="Y24044">
        <v>620124</v>
      </c>
      <c r="Z24044" s="31">
        <v>44512</v>
      </c>
      <c r="AA24044">
        <v>0</v>
      </c>
    </row>
    <row r="24045" spans="25:27">
      <c r="Y24045">
        <v>620124</v>
      </c>
      <c r="Z24045" s="31">
        <v>44513</v>
      </c>
      <c r="AA24045">
        <v>0</v>
      </c>
    </row>
    <row r="24046" spans="25:27">
      <c r="Y24046">
        <v>620124</v>
      </c>
      <c r="Z24046" s="31">
        <v>44514</v>
      </c>
      <c r="AA24046">
        <v>0</v>
      </c>
    </row>
    <row r="24047" spans="25:27">
      <c r="Y24047">
        <v>620124</v>
      </c>
      <c r="Z24047" s="31">
        <v>44515</v>
      </c>
      <c r="AA24047">
        <v>0</v>
      </c>
    </row>
    <row r="24048" spans="25:27">
      <c r="Y24048">
        <v>620124</v>
      </c>
      <c r="Z24048" s="31">
        <v>44516</v>
      </c>
      <c r="AA24048">
        <v>0</v>
      </c>
    </row>
    <row r="24049" spans="25:27">
      <c r="Y24049">
        <v>620124</v>
      </c>
      <c r="Z24049" s="31">
        <v>44517</v>
      </c>
      <c r="AA24049">
        <v>0</v>
      </c>
    </row>
    <row r="24050" spans="25:27">
      <c r="Y24050">
        <v>620124</v>
      </c>
      <c r="Z24050" s="31">
        <v>44518</v>
      </c>
      <c r="AA24050">
        <v>0</v>
      </c>
    </row>
    <row r="24051" spans="25:27">
      <c r="Y24051">
        <v>620124</v>
      </c>
      <c r="Z24051" s="31">
        <v>44519</v>
      </c>
      <c r="AA24051">
        <v>0</v>
      </c>
    </row>
    <row r="24052" spans="25:27">
      <c r="Y24052">
        <v>620124</v>
      </c>
      <c r="Z24052" s="31">
        <v>44520</v>
      </c>
      <c r="AA24052">
        <v>0</v>
      </c>
    </row>
    <row r="24053" spans="25:27">
      <c r="Y24053">
        <v>620124</v>
      </c>
      <c r="Z24053" s="31">
        <v>44521</v>
      </c>
      <c r="AA24053">
        <v>0</v>
      </c>
    </row>
    <row r="24054" spans="25:27">
      <c r="Y24054">
        <v>620124</v>
      </c>
      <c r="Z24054" s="31">
        <v>44522</v>
      </c>
      <c r="AA24054">
        <v>0</v>
      </c>
    </row>
    <row r="24055" spans="25:27">
      <c r="Y24055">
        <v>620124</v>
      </c>
      <c r="Z24055" s="31">
        <v>44523</v>
      </c>
      <c r="AA24055">
        <v>0</v>
      </c>
    </row>
    <row r="24056" spans="25:27">
      <c r="Y24056">
        <v>620124</v>
      </c>
      <c r="Z24056" s="31">
        <v>44524</v>
      </c>
      <c r="AA24056">
        <v>0</v>
      </c>
    </row>
    <row r="24057" spans="25:27">
      <c r="Y24057">
        <v>620124</v>
      </c>
      <c r="Z24057" s="31">
        <v>44525</v>
      </c>
      <c r="AA24057">
        <v>0</v>
      </c>
    </row>
    <row r="24058" spans="25:27">
      <c r="Y24058">
        <v>620124</v>
      </c>
      <c r="Z24058" s="31">
        <v>44526</v>
      </c>
      <c r="AA24058">
        <v>0</v>
      </c>
    </row>
    <row r="24059" spans="25:27">
      <c r="Y24059">
        <v>620124</v>
      </c>
      <c r="Z24059" s="31">
        <v>44527</v>
      </c>
      <c r="AA24059">
        <v>0</v>
      </c>
    </row>
    <row r="24060" spans="25:27">
      <c r="Y24060">
        <v>620124</v>
      </c>
      <c r="Z24060" s="31">
        <v>44528</v>
      </c>
      <c r="AA24060">
        <v>0</v>
      </c>
    </row>
    <row r="24061" spans="25:27">
      <c r="Y24061">
        <v>620124</v>
      </c>
      <c r="Z24061" s="31">
        <v>44529</v>
      </c>
      <c r="AA24061">
        <v>0</v>
      </c>
    </row>
    <row r="24062" spans="25:27">
      <c r="Y24062">
        <v>620124</v>
      </c>
      <c r="Z24062" s="31">
        <v>44530</v>
      </c>
      <c r="AA24062">
        <v>0</v>
      </c>
    </row>
    <row r="24063" spans="25:27">
      <c r="Y24063">
        <v>620124</v>
      </c>
      <c r="Z24063" s="31">
        <v>44531</v>
      </c>
      <c r="AA24063">
        <v>0</v>
      </c>
    </row>
    <row r="24064" spans="25:27">
      <c r="Y24064">
        <v>620124</v>
      </c>
      <c r="Z24064" s="31">
        <v>44532</v>
      </c>
      <c r="AA24064">
        <v>0</v>
      </c>
    </row>
    <row r="24065" spans="25:27">
      <c r="Y24065">
        <v>620124</v>
      </c>
      <c r="Z24065" s="31">
        <v>44533</v>
      </c>
      <c r="AA24065">
        <v>0</v>
      </c>
    </row>
    <row r="24066" spans="25:27">
      <c r="Y24066">
        <v>620124</v>
      </c>
      <c r="Z24066" s="31">
        <v>44534</v>
      </c>
      <c r="AA24066">
        <v>0</v>
      </c>
    </row>
    <row r="24067" spans="25:27">
      <c r="Y24067">
        <v>620124</v>
      </c>
      <c r="Z24067" s="31">
        <v>44535</v>
      </c>
      <c r="AA24067">
        <v>0</v>
      </c>
    </row>
    <row r="24068" spans="25:27">
      <c r="Y24068">
        <v>620124</v>
      </c>
      <c r="Z24068" s="31">
        <v>44536</v>
      </c>
      <c r="AA24068">
        <v>0</v>
      </c>
    </row>
    <row r="24069" spans="25:27">
      <c r="Y24069">
        <v>620124</v>
      </c>
      <c r="Z24069" s="31">
        <v>44537</v>
      </c>
      <c r="AA24069">
        <v>0</v>
      </c>
    </row>
    <row r="24070" spans="25:27">
      <c r="Y24070">
        <v>620124</v>
      </c>
      <c r="Z24070" s="31">
        <v>44538</v>
      </c>
      <c r="AA24070">
        <v>0</v>
      </c>
    </row>
    <row r="24071" spans="25:27">
      <c r="Y24071">
        <v>620124</v>
      </c>
      <c r="Z24071" s="31">
        <v>44539</v>
      </c>
      <c r="AA24071">
        <v>0</v>
      </c>
    </row>
    <row r="24072" spans="25:27">
      <c r="Y24072">
        <v>620124</v>
      </c>
      <c r="Z24072" s="31">
        <v>44540</v>
      </c>
      <c r="AA24072">
        <v>0</v>
      </c>
    </row>
    <row r="24073" spans="25:27">
      <c r="Y24073">
        <v>620124</v>
      </c>
      <c r="Z24073" s="31">
        <v>44541</v>
      </c>
      <c r="AA24073">
        <v>0</v>
      </c>
    </row>
    <row r="24074" spans="25:27">
      <c r="Y24074">
        <v>620124</v>
      </c>
      <c r="Z24074" s="31">
        <v>44542</v>
      </c>
      <c r="AA24074">
        <v>0</v>
      </c>
    </row>
    <row r="24075" spans="25:27">
      <c r="Y24075">
        <v>620124</v>
      </c>
      <c r="Z24075" s="31">
        <v>44543</v>
      </c>
      <c r="AA24075">
        <v>0</v>
      </c>
    </row>
    <row r="24076" spans="25:27">
      <c r="Y24076">
        <v>620124</v>
      </c>
      <c r="Z24076" s="31">
        <v>44544</v>
      </c>
      <c r="AA24076">
        <v>0</v>
      </c>
    </row>
    <row r="24077" spans="25:27">
      <c r="Y24077">
        <v>620124</v>
      </c>
      <c r="Z24077" s="31">
        <v>44545</v>
      </c>
      <c r="AA24077">
        <v>0</v>
      </c>
    </row>
    <row r="24078" spans="25:27">
      <c r="Y24078">
        <v>620124</v>
      </c>
      <c r="Z24078" s="31">
        <v>44546</v>
      </c>
      <c r="AA24078">
        <v>0</v>
      </c>
    </row>
    <row r="24079" spans="25:27">
      <c r="Y24079">
        <v>620124</v>
      </c>
      <c r="Z24079" s="31">
        <v>44547</v>
      </c>
      <c r="AA24079">
        <v>0</v>
      </c>
    </row>
    <row r="24080" spans="25:27">
      <c r="Y24080">
        <v>620124</v>
      </c>
      <c r="Z24080" s="31">
        <v>44548</v>
      </c>
      <c r="AA24080">
        <v>0</v>
      </c>
    </row>
    <row r="24081" spans="25:27">
      <c r="Y24081">
        <v>620124</v>
      </c>
      <c r="Z24081" s="31">
        <v>44549</v>
      </c>
      <c r="AA24081">
        <v>0</v>
      </c>
    </row>
    <row r="24082" spans="25:27">
      <c r="Y24082">
        <v>620124</v>
      </c>
      <c r="Z24082" s="31">
        <v>44550</v>
      </c>
      <c r="AA24082">
        <v>0</v>
      </c>
    </row>
    <row r="24083" spans="25:27">
      <c r="Y24083">
        <v>620124</v>
      </c>
      <c r="Z24083" s="31">
        <v>44551</v>
      </c>
      <c r="AA24083">
        <v>0</v>
      </c>
    </row>
    <row r="24084" spans="25:27">
      <c r="Y24084">
        <v>620124</v>
      </c>
      <c r="Z24084" s="31">
        <v>44552</v>
      </c>
      <c r="AA24084">
        <v>0</v>
      </c>
    </row>
    <row r="24085" spans="25:27">
      <c r="Y24085">
        <v>620124</v>
      </c>
      <c r="Z24085" s="31">
        <v>44553</v>
      </c>
      <c r="AA24085">
        <v>0</v>
      </c>
    </row>
    <row r="24086" spans="25:27">
      <c r="Y24086">
        <v>620124</v>
      </c>
      <c r="Z24086" s="31">
        <v>44554</v>
      </c>
      <c r="AA24086">
        <v>0</v>
      </c>
    </row>
    <row r="24087" spans="25:27">
      <c r="Y24087">
        <v>620124</v>
      </c>
      <c r="Z24087" s="31">
        <v>44555</v>
      </c>
      <c r="AA24087">
        <v>0</v>
      </c>
    </row>
    <row r="24088" spans="25:27">
      <c r="Y24088">
        <v>620124</v>
      </c>
      <c r="Z24088" s="31">
        <v>44556</v>
      </c>
      <c r="AA24088">
        <v>0</v>
      </c>
    </row>
    <row r="24089" spans="25:27">
      <c r="Y24089">
        <v>620124</v>
      </c>
      <c r="Z24089" s="31">
        <v>44557</v>
      </c>
      <c r="AA24089">
        <v>0</v>
      </c>
    </row>
    <row r="24090" spans="25:27">
      <c r="Y24090">
        <v>620124</v>
      </c>
      <c r="Z24090" s="31">
        <v>44558</v>
      </c>
      <c r="AA24090">
        <v>0</v>
      </c>
    </row>
    <row r="24091" spans="25:27">
      <c r="Y24091">
        <v>620124</v>
      </c>
      <c r="Z24091" s="31">
        <v>44559</v>
      </c>
      <c r="AA24091">
        <v>0</v>
      </c>
    </row>
    <row r="24092" spans="25:27">
      <c r="Y24092">
        <v>620124</v>
      </c>
      <c r="Z24092" s="31">
        <v>44560</v>
      </c>
      <c r="AA24092">
        <v>0</v>
      </c>
    </row>
    <row r="24093" spans="25:27">
      <c r="Y24093">
        <v>620124</v>
      </c>
      <c r="Z24093" s="31">
        <v>44561</v>
      </c>
      <c r="AA24093">
        <v>0</v>
      </c>
    </row>
    <row r="24094" spans="25:27">
      <c r="Y24094">
        <v>620124</v>
      </c>
      <c r="Z24094" s="31">
        <v>44562</v>
      </c>
      <c r="AA24094">
        <v>0</v>
      </c>
    </row>
    <row r="24095" spans="25:27">
      <c r="Y24095">
        <v>620124</v>
      </c>
      <c r="Z24095" s="31">
        <v>44563</v>
      </c>
      <c r="AA24095">
        <v>0</v>
      </c>
    </row>
    <row r="24096" spans="25:27">
      <c r="Y24096">
        <v>620124</v>
      </c>
      <c r="Z24096" s="31">
        <v>44564</v>
      </c>
      <c r="AA24096">
        <v>0</v>
      </c>
    </row>
    <row r="24097" spans="25:27">
      <c r="Y24097">
        <v>620124</v>
      </c>
      <c r="Z24097" s="31">
        <v>44565</v>
      </c>
      <c r="AA24097">
        <v>0</v>
      </c>
    </row>
    <row r="24098" spans="25:27">
      <c r="Y24098">
        <v>620124</v>
      </c>
      <c r="Z24098" s="31">
        <v>44566</v>
      </c>
      <c r="AA24098">
        <v>0</v>
      </c>
    </row>
    <row r="24099" spans="25:27">
      <c r="Y24099">
        <v>620124</v>
      </c>
      <c r="Z24099" s="31">
        <v>44567</v>
      </c>
      <c r="AA24099">
        <v>0</v>
      </c>
    </row>
    <row r="24100" spans="25:27">
      <c r="Y24100">
        <v>620124</v>
      </c>
      <c r="Z24100" s="31">
        <v>44568</v>
      </c>
      <c r="AA24100">
        <v>0</v>
      </c>
    </row>
    <row r="24101" spans="25:27">
      <c r="Y24101">
        <v>620124</v>
      </c>
      <c r="Z24101" s="31">
        <v>44569</v>
      </c>
      <c r="AA24101">
        <v>0</v>
      </c>
    </row>
    <row r="24102" spans="25:27">
      <c r="Y24102">
        <v>620124</v>
      </c>
      <c r="Z24102" s="31">
        <v>44570</v>
      </c>
      <c r="AA24102">
        <v>0</v>
      </c>
    </row>
    <row r="24103" spans="25:27">
      <c r="Y24103">
        <v>620124</v>
      </c>
      <c r="Z24103" s="31">
        <v>44571</v>
      </c>
      <c r="AA24103">
        <v>0</v>
      </c>
    </row>
    <row r="24104" spans="25:27">
      <c r="Y24104">
        <v>620124</v>
      </c>
      <c r="Z24104" s="31">
        <v>44572</v>
      </c>
      <c r="AA24104">
        <v>0</v>
      </c>
    </row>
    <row r="24105" spans="25:27">
      <c r="Y24105">
        <v>620124</v>
      </c>
      <c r="Z24105" s="31">
        <v>44573</v>
      </c>
      <c r="AA24105">
        <v>0</v>
      </c>
    </row>
    <row r="24106" spans="25:27">
      <c r="Y24106">
        <v>620124</v>
      </c>
      <c r="Z24106" s="31">
        <v>44574</v>
      </c>
      <c r="AA24106">
        <v>0</v>
      </c>
    </row>
    <row r="24107" spans="25:27">
      <c r="Y24107">
        <v>620124</v>
      </c>
      <c r="Z24107" s="31">
        <v>44575</v>
      </c>
      <c r="AA24107">
        <v>0</v>
      </c>
    </row>
    <row r="24108" spans="25:27">
      <c r="Y24108">
        <v>620124</v>
      </c>
      <c r="Z24108" s="31">
        <v>44576</v>
      </c>
      <c r="AA24108">
        <v>0</v>
      </c>
    </row>
    <row r="24109" spans="25:27">
      <c r="Y24109">
        <v>620124</v>
      </c>
      <c r="Z24109" s="31">
        <v>44577</v>
      </c>
      <c r="AA24109">
        <v>0</v>
      </c>
    </row>
    <row r="24110" spans="25:27">
      <c r="Y24110">
        <v>620124</v>
      </c>
      <c r="Z24110" s="31">
        <v>44578</v>
      </c>
      <c r="AA24110">
        <v>0</v>
      </c>
    </row>
    <row r="24111" spans="25:27">
      <c r="Y24111">
        <v>620124</v>
      </c>
      <c r="Z24111" s="31">
        <v>44579</v>
      </c>
      <c r="AA24111">
        <v>0</v>
      </c>
    </row>
    <row r="24112" spans="25:27">
      <c r="Y24112">
        <v>620124</v>
      </c>
      <c r="Z24112" s="31">
        <v>44580</v>
      </c>
      <c r="AA24112">
        <v>0</v>
      </c>
    </row>
    <row r="24113" spans="25:27">
      <c r="Y24113">
        <v>620124</v>
      </c>
      <c r="Z24113" s="31">
        <v>44581</v>
      </c>
      <c r="AA24113">
        <v>0</v>
      </c>
    </row>
    <row r="24114" spans="25:27">
      <c r="Y24114">
        <v>620124</v>
      </c>
      <c r="Z24114" s="31">
        <v>44582</v>
      </c>
      <c r="AA24114">
        <v>0</v>
      </c>
    </row>
    <row r="24115" spans="25:27">
      <c r="Y24115">
        <v>620124</v>
      </c>
      <c r="Z24115" s="31">
        <v>44583</v>
      </c>
      <c r="AA24115">
        <v>0</v>
      </c>
    </row>
    <row r="24116" spans="25:27">
      <c r="Y24116">
        <v>620124</v>
      </c>
      <c r="Z24116" s="31">
        <v>44584</v>
      </c>
      <c r="AA24116">
        <v>0</v>
      </c>
    </row>
    <row r="24117" spans="25:27">
      <c r="Y24117">
        <v>620124</v>
      </c>
      <c r="Z24117" s="31">
        <v>44585</v>
      </c>
      <c r="AA24117">
        <v>0</v>
      </c>
    </row>
    <row r="24118" spans="25:27">
      <c r="Y24118">
        <v>620124</v>
      </c>
      <c r="Z24118" s="31">
        <v>44586</v>
      </c>
      <c r="AA24118">
        <v>0</v>
      </c>
    </row>
    <row r="24119" spans="25:27">
      <c r="Y24119">
        <v>620124</v>
      </c>
      <c r="Z24119" s="31">
        <v>44587</v>
      </c>
      <c r="AA24119">
        <v>0</v>
      </c>
    </row>
    <row r="24120" spans="25:27">
      <c r="Y24120">
        <v>620124</v>
      </c>
      <c r="Z24120" s="31">
        <v>44588</v>
      </c>
      <c r="AA24120">
        <v>0</v>
      </c>
    </row>
    <row r="24121" spans="25:27">
      <c r="Y24121">
        <v>620124</v>
      </c>
      <c r="Z24121" s="31">
        <v>44589</v>
      </c>
      <c r="AA24121">
        <v>0</v>
      </c>
    </row>
    <row r="24122" spans="25:27">
      <c r="Y24122">
        <v>620124</v>
      </c>
      <c r="Z24122" s="31">
        <v>44590</v>
      </c>
      <c r="AA24122">
        <v>0</v>
      </c>
    </row>
    <row r="24123" spans="25:27">
      <c r="Y24123">
        <v>620124</v>
      </c>
      <c r="Z24123" s="31">
        <v>44591</v>
      </c>
      <c r="AA24123">
        <v>0</v>
      </c>
    </row>
    <row r="24124" spans="25:27">
      <c r="Y24124">
        <v>620124</v>
      </c>
      <c r="Z24124" s="31">
        <v>44592</v>
      </c>
      <c r="AA24124">
        <v>0</v>
      </c>
    </row>
    <row r="24125" spans="25:27">
      <c r="Y24125">
        <v>620124</v>
      </c>
      <c r="Z24125" s="31">
        <v>44593</v>
      </c>
      <c r="AA24125">
        <v>0</v>
      </c>
    </row>
    <row r="24126" spans="25:27">
      <c r="Y24126">
        <v>620124</v>
      </c>
      <c r="Z24126" s="31">
        <v>44594</v>
      </c>
      <c r="AA24126">
        <v>0</v>
      </c>
    </row>
    <row r="24127" spans="25:27">
      <c r="Y24127">
        <v>620124</v>
      </c>
      <c r="Z24127" s="31">
        <v>44595</v>
      </c>
      <c r="AA24127">
        <v>0</v>
      </c>
    </row>
    <row r="24128" spans="25:27">
      <c r="Y24128">
        <v>620124</v>
      </c>
      <c r="Z24128" s="31">
        <v>44596</v>
      </c>
      <c r="AA24128">
        <v>0</v>
      </c>
    </row>
    <row r="24129" spans="25:27">
      <c r="Y24129">
        <v>620124</v>
      </c>
      <c r="Z24129" s="31">
        <v>44597</v>
      </c>
      <c r="AA24129">
        <v>0</v>
      </c>
    </row>
    <row r="24130" spans="25:27">
      <c r="Y24130">
        <v>620124</v>
      </c>
      <c r="Z24130" s="31">
        <v>44598</v>
      </c>
      <c r="AA24130">
        <v>0</v>
      </c>
    </row>
    <row r="24131" spans="25:27">
      <c r="Y24131">
        <v>620124</v>
      </c>
      <c r="Z24131" s="31">
        <v>44599</v>
      </c>
      <c r="AA24131">
        <v>7</v>
      </c>
    </row>
    <row r="24132" spans="25:27">
      <c r="Y24132">
        <v>620124</v>
      </c>
      <c r="Z24132" s="31">
        <v>44600</v>
      </c>
      <c r="AA24132">
        <v>17</v>
      </c>
    </row>
    <row r="24133" spans="25:27">
      <c r="Y24133">
        <v>620124</v>
      </c>
      <c r="Z24133" s="31">
        <v>44601</v>
      </c>
      <c r="AA24133">
        <v>16</v>
      </c>
    </row>
    <row r="24134" spans="25:27">
      <c r="Y24134">
        <v>620124</v>
      </c>
      <c r="Z24134" s="31">
        <v>44602</v>
      </c>
      <c r="AA24134">
        <v>16</v>
      </c>
    </row>
    <row r="24135" spans="25:27">
      <c r="Y24135">
        <v>620124</v>
      </c>
      <c r="Z24135" s="31">
        <v>44603</v>
      </c>
      <c r="AA24135">
        <v>15</v>
      </c>
    </row>
    <row r="24136" spans="25:27">
      <c r="Y24136">
        <v>620124</v>
      </c>
      <c r="Z24136" s="31">
        <v>44604</v>
      </c>
      <c r="AA24136">
        <v>12</v>
      </c>
    </row>
    <row r="24137" spans="25:27">
      <c r="Y24137">
        <v>620124</v>
      </c>
      <c r="Z24137" s="31">
        <v>44605</v>
      </c>
      <c r="AA24137">
        <v>2</v>
      </c>
    </row>
    <row r="24138" spans="25:27">
      <c r="Y24138">
        <v>620124</v>
      </c>
      <c r="Z24138" s="31">
        <v>44606</v>
      </c>
      <c r="AA24138">
        <v>17</v>
      </c>
    </row>
    <row r="24139" spans="25:27">
      <c r="Y24139">
        <v>620124</v>
      </c>
      <c r="Z24139" s="31">
        <v>44607</v>
      </c>
      <c r="AA24139">
        <v>0</v>
      </c>
    </row>
    <row r="24140" spans="25:27">
      <c r="Y24140">
        <v>620124</v>
      </c>
      <c r="Z24140" s="31">
        <v>44608</v>
      </c>
      <c r="AA24140">
        <v>0</v>
      </c>
    </row>
    <row r="24141" spans="25:27">
      <c r="Y24141">
        <v>620124</v>
      </c>
      <c r="Z24141" s="31">
        <v>44609</v>
      </c>
      <c r="AA24141">
        <v>0</v>
      </c>
    </row>
    <row r="24142" spans="25:27">
      <c r="Y24142">
        <v>620124</v>
      </c>
      <c r="Z24142" s="31">
        <v>44610</v>
      </c>
      <c r="AA24142">
        <v>0</v>
      </c>
    </row>
    <row r="24143" spans="25:27">
      <c r="Y24143">
        <v>620124</v>
      </c>
      <c r="Z24143" s="31">
        <v>44611</v>
      </c>
      <c r="AA24143">
        <v>5</v>
      </c>
    </row>
    <row r="24144" spans="25:27">
      <c r="Y24144">
        <v>620124</v>
      </c>
      <c r="Z24144" s="31">
        <v>44612</v>
      </c>
      <c r="AA24144">
        <v>0</v>
      </c>
    </row>
    <row r="24145" spans="25:27">
      <c r="Y24145">
        <v>620124</v>
      </c>
      <c r="Z24145" s="31">
        <v>44613</v>
      </c>
      <c r="AA24145">
        <v>15</v>
      </c>
    </row>
    <row r="24146" spans="25:27">
      <c r="Y24146">
        <v>620124</v>
      </c>
      <c r="Z24146" s="31">
        <v>44614</v>
      </c>
      <c r="AA24146">
        <v>11</v>
      </c>
    </row>
    <row r="24147" spans="25:27">
      <c r="Y24147">
        <v>620124</v>
      </c>
      <c r="Z24147" s="31">
        <v>44615</v>
      </c>
      <c r="AA24147">
        <v>4</v>
      </c>
    </row>
    <row r="24148" spans="25:27">
      <c r="Y24148">
        <v>620124</v>
      </c>
      <c r="Z24148" s="31">
        <v>44616</v>
      </c>
      <c r="AA24148">
        <v>9</v>
      </c>
    </row>
    <row r="24149" spans="25:27">
      <c r="Y24149">
        <v>620124</v>
      </c>
      <c r="Z24149" s="31">
        <v>44617</v>
      </c>
      <c r="AA24149">
        <v>0</v>
      </c>
    </row>
    <row r="24150" spans="25:27">
      <c r="Y24150">
        <v>620124</v>
      </c>
      <c r="Z24150" s="31">
        <v>44618</v>
      </c>
      <c r="AA24150">
        <v>11</v>
      </c>
    </row>
    <row r="24151" spans="25:27">
      <c r="Y24151">
        <v>620124</v>
      </c>
      <c r="Z24151" s="31">
        <v>44619</v>
      </c>
      <c r="AA24151">
        <v>9</v>
      </c>
    </row>
    <row r="24152" spans="25:27">
      <c r="Y24152">
        <v>620124</v>
      </c>
      <c r="Z24152" s="31">
        <v>44620</v>
      </c>
      <c r="AA24152">
        <v>7</v>
      </c>
    </row>
    <row r="24153" spans="25:27">
      <c r="Y24153">
        <v>620124</v>
      </c>
      <c r="Z24153" s="31">
        <v>44621</v>
      </c>
      <c r="AA24153">
        <v>16</v>
      </c>
    </row>
    <row r="24154" spans="25:27">
      <c r="Y24154">
        <v>620124</v>
      </c>
      <c r="Z24154" s="31">
        <v>44622</v>
      </c>
      <c r="AA24154">
        <v>0</v>
      </c>
    </row>
    <row r="24155" spans="25:27">
      <c r="Y24155">
        <v>620124</v>
      </c>
      <c r="Z24155" s="31">
        <v>44623</v>
      </c>
      <c r="AA24155">
        <v>15</v>
      </c>
    </row>
    <row r="24156" spans="25:27">
      <c r="Y24156">
        <v>620124</v>
      </c>
      <c r="Z24156" s="31">
        <v>44624</v>
      </c>
      <c r="AA24156">
        <v>4</v>
      </c>
    </row>
    <row r="24157" spans="25:27">
      <c r="Y24157">
        <v>620124</v>
      </c>
      <c r="Z24157" s="31">
        <v>44625</v>
      </c>
      <c r="AA24157">
        <v>0</v>
      </c>
    </row>
    <row r="24158" spans="25:27">
      <c r="Y24158">
        <v>620124</v>
      </c>
      <c r="Z24158" s="31">
        <v>44626</v>
      </c>
      <c r="AA24158">
        <v>6</v>
      </c>
    </row>
    <row r="24159" spans="25:27">
      <c r="Y24159">
        <v>620124</v>
      </c>
      <c r="Z24159" s="31">
        <v>44627</v>
      </c>
      <c r="AA24159">
        <v>16</v>
      </c>
    </row>
    <row r="24160" spans="25:27">
      <c r="Y24160">
        <v>620124</v>
      </c>
      <c r="Z24160" s="31">
        <v>44628</v>
      </c>
      <c r="AA24160">
        <v>18</v>
      </c>
    </row>
    <row r="24161" spans="25:27">
      <c r="Y24161">
        <v>620124</v>
      </c>
      <c r="Z24161" s="31">
        <v>44629</v>
      </c>
      <c r="AA24161">
        <v>10</v>
      </c>
    </row>
    <row r="24162" spans="25:27">
      <c r="Y24162">
        <v>620124</v>
      </c>
      <c r="Z24162" s="31">
        <v>44630</v>
      </c>
      <c r="AA24162">
        <v>13</v>
      </c>
    </row>
    <row r="24163" spans="25:27">
      <c r="Y24163">
        <v>620124</v>
      </c>
      <c r="Z24163" s="31">
        <v>44631</v>
      </c>
      <c r="AA24163">
        <v>20</v>
      </c>
    </row>
    <row r="24164" spans="25:27">
      <c r="Y24164">
        <v>620124</v>
      </c>
      <c r="Z24164" s="31">
        <v>44632</v>
      </c>
      <c r="AA24164">
        <v>16</v>
      </c>
    </row>
    <row r="24165" spans="25:27">
      <c r="Y24165">
        <v>620124</v>
      </c>
      <c r="Z24165" s="31">
        <v>44633</v>
      </c>
      <c r="AA24165">
        <v>0</v>
      </c>
    </row>
    <row r="24166" spans="25:27">
      <c r="Y24166">
        <v>620124</v>
      </c>
      <c r="Z24166" s="31">
        <v>44634</v>
      </c>
      <c r="AA24166">
        <v>0</v>
      </c>
    </row>
    <row r="24167" spans="25:27">
      <c r="Y24167">
        <v>620124</v>
      </c>
      <c r="Z24167" s="31">
        <v>44635</v>
      </c>
      <c r="AA24167">
        <v>0</v>
      </c>
    </row>
    <row r="24168" spans="25:27">
      <c r="Y24168">
        <v>620124</v>
      </c>
      <c r="Z24168" s="31">
        <v>44636</v>
      </c>
      <c r="AA24168">
        <v>0</v>
      </c>
    </row>
    <row r="24169" spans="25:27">
      <c r="Y24169">
        <v>620124</v>
      </c>
      <c r="Z24169" s="31">
        <v>44637</v>
      </c>
      <c r="AA24169">
        <v>11</v>
      </c>
    </row>
    <row r="24170" spans="25:27">
      <c r="Y24170">
        <v>620124</v>
      </c>
      <c r="Z24170" s="31">
        <v>44638</v>
      </c>
      <c r="AA24170">
        <v>11</v>
      </c>
    </row>
    <row r="24171" spans="25:27">
      <c r="Y24171">
        <v>620124</v>
      </c>
      <c r="Z24171" s="31">
        <v>44639</v>
      </c>
      <c r="AA24171">
        <v>0</v>
      </c>
    </row>
    <row r="24172" spans="25:27">
      <c r="Y24172">
        <v>620124</v>
      </c>
      <c r="Z24172" s="31">
        <v>44640</v>
      </c>
      <c r="AA24172">
        <v>0</v>
      </c>
    </row>
    <row r="24173" spans="25:27">
      <c r="Y24173">
        <v>620124</v>
      </c>
      <c r="Z24173" s="31">
        <v>44641</v>
      </c>
      <c r="AA24173">
        <v>14</v>
      </c>
    </row>
    <row r="24174" spans="25:27">
      <c r="Y24174">
        <v>620124</v>
      </c>
      <c r="Z24174" s="31">
        <v>44642</v>
      </c>
      <c r="AA24174">
        <v>14</v>
      </c>
    </row>
    <row r="24175" spans="25:27">
      <c r="Y24175">
        <v>620124</v>
      </c>
      <c r="Z24175" s="31">
        <v>44643</v>
      </c>
      <c r="AA24175">
        <v>17</v>
      </c>
    </row>
    <row r="24176" spans="25:27">
      <c r="Y24176">
        <v>620124</v>
      </c>
      <c r="Z24176" s="31">
        <v>44644</v>
      </c>
      <c r="AA24176">
        <v>6</v>
      </c>
    </row>
    <row r="24177" spans="25:27">
      <c r="Y24177">
        <v>620124</v>
      </c>
      <c r="Z24177" s="31">
        <v>44645</v>
      </c>
      <c r="AA24177">
        <v>6</v>
      </c>
    </row>
    <row r="24178" spans="25:27">
      <c r="Y24178">
        <v>620124</v>
      </c>
      <c r="Z24178" s="31">
        <v>44646</v>
      </c>
      <c r="AA24178">
        <v>20</v>
      </c>
    </row>
    <row r="24179" spans="25:27">
      <c r="Y24179">
        <v>620124</v>
      </c>
      <c r="Z24179" s="31">
        <v>44647</v>
      </c>
      <c r="AA24179">
        <v>16</v>
      </c>
    </row>
    <row r="24180" spans="25:27">
      <c r="Y24180">
        <v>620124</v>
      </c>
      <c r="Z24180" s="31">
        <v>44648</v>
      </c>
      <c r="AA24180">
        <v>20</v>
      </c>
    </row>
    <row r="24181" spans="25:27">
      <c r="Y24181">
        <v>620124</v>
      </c>
      <c r="Z24181" s="31">
        <v>44649</v>
      </c>
      <c r="AA24181">
        <v>9</v>
      </c>
    </row>
    <row r="24182" spans="25:27">
      <c r="Y24182">
        <v>620124</v>
      </c>
      <c r="Z24182" s="31">
        <v>44650</v>
      </c>
      <c r="AA24182">
        <v>0</v>
      </c>
    </row>
    <row r="24183" spans="25:27">
      <c r="Y24183">
        <v>620124</v>
      </c>
      <c r="Z24183" s="31">
        <v>44651</v>
      </c>
      <c r="AA24183">
        <v>0</v>
      </c>
    </row>
    <row r="24184" spans="25:27">
      <c r="Y24184">
        <v>620124</v>
      </c>
      <c r="Z24184" s="31">
        <v>44652</v>
      </c>
      <c r="AA24184">
        <v>0</v>
      </c>
    </row>
    <row r="24185" spans="25:27">
      <c r="Y24185">
        <v>620124</v>
      </c>
      <c r="Z24185" s="31">
        <v>44653</v>
      </c>
      <c r="AA24185">
        <v>0</v>
      </c>
    </row>
    <row r="24186" spans="25:27">
      <c r="Y24186">
        <v>620124</v>
      </c>
      <c r="Z24186" s="31">
        <v>44654</v>
      </c>
      <c r="AA24186">
        <v>0</v>
      </c>
    </row>
    <row r="24187" spans="25:27">
      <c r="Y24187">
        <v>620124</v>
      </c>
      <c r="Z24187" s="31">
        <v>44655</v>
      </c>
      <c r="AA24187">
        <v>0</v>
      </c>
    </row>
    <row r="24188" spans="25:27">
      <c r="Y24188">
        <v>620124</v>
      </c>
      <c r="Z24188" s="31">
        <v>44656</v>
      </c>
      <c r="AA24188">
        <v>0</v>
      </c>
    </row>
    <row r="24189" spans="25:27">
      <c r="Y24189">
        <v>620124</v>
      </c>
      <c r="Z24189" s="31">
        <v>44657</v>
      </c>
      <c r="AA24189">
        <v>0</v>
      </c>
    </row>
    <row r="24190" spans="25:27">
      <c r="Y24190">
        <v>620124</v>
      </c>
      <c r="Z24190" s="31">
        <v>44658</v>
      </c>
      <c r="AA24190">
        <v>0</v>
      </c>
    </row>
    <row r="24191" spans="25:27">
      <c r="Y24191">
        <v>620124</v>
      </c>
      <c r="Z24191" s="31">
        <v>44659</v>
      </c>
      <c r="AA24191">
        <v>0</v>
      </c>
    </row>
    <row r="24192" spans="25:27">
      <c r="Y24192">
        <v>620124</v>
      </c>
      <c r="Z24192" s="31">
        <v>44660</v>
      </c>
      <c r="AA24192">
        <v>0</v>
      </c>
    </row>
    <row r="24193" spans="25:27">
      <c r="Y24193">
        <v>620124</v>
      </c>
      <c r="Z24193" s="31">
        <v>44661</v>
      </c>
      <c r="AA24193">
        <v>0</v>
      </c>
    </row>
    <row r="24194" spans="25:27">
      <c r="Y24194">
        <v>620124</v>
      </c>
      <c r="Z24194" s="31">
        <v>44662</v>
      </c>
      <c r="AA24194">
        <v>18</v>
      </c>
    </row>
    <row r="24195" spans="25:27">
      <c r="Y24195">
        <v>620124</v>
      </c>
      <c r="Z24195" s="31">
        <v>44663</v>
      </c>
      <c r="AA24195">
        <v>16</v>
      </c>
    </row>
    <row r="24196" spans="25:27">
      <c r="Y24196">
        <v>620124</v>
      </c>
      <c r="Z24196" s="31">
        <v>44664</v>
      </c>
      <c r="AA24196">
        <v>14</v>
      </c>
    </row>
    <row r="24197" spans="25:27">
      <c r="Y24197">
        <v>620124</v>
      </c>
      <c r="Z24197" s="31">
        <v>44665</v>
      </c>
      <c r="AA24197">
        <v>9</v>
      </c>
    </row>
    <row r="24198" spans="25:27">
      <c r="Y24198">
        <v>620124</v>
      </c>
      <c r="Z24198" s="31">
        <v>44666</v>
      </c>
      <c r="AA24198">
        <v>13</v>
      </c>
    </row>
    <row r="24199" spans="25:27">
      <c r="Y24199">
        <v>620124</v>
      </c>
      <c r="Z24199" s="31">
        <v>44667</v>
      </c>
      <c r="AA24199">
        <v>0</v>
      </c>
    </row>
    <row r="24200" spans="25:27">
      <c r="Y24200">
        <v>620124</v>
      </c>
      <c r="Z24200" s="31">
        <v>44668</v>
      </c>
      <c r="AA24200">
        <v>22</v>
      </c>
    </row>
    <row r="24201" spans="25:27">
      <c r="Y24201">
        <v>620124</v>
      </c>
      <c r="Z24201" s="31">
        <v>44669</v>
      </c>
      <c r="AA24201">
        <v>19</v>
      </c>
    </row>
    <row r="24202" spans="25:27">
      <c r="Y24202">
        <v>620124</v>
      </c>
      <c r="Z24202" s="31">
        <v>44670</v>
      </c>
      <c r="AA24202">
        <v>14</v>
      </c>
    </row>
    <row r="24203" spans="25:27">
      <c r="Y24203">
        <v>620124</v>
      </c>
      <c r="Z24203" s="31">
        <v>44671</v>
      </c>
      <c r="AA24203">
        <v>7</v>
      </c>
    </row>
    <row r="24204" spans="25:27">
      <c r="Y24204">
        <v>620124</v>
      </c>
      <c r="Z24204" s="31">
        <v>44672</v>
      </c>
      <c r="AA24204">
        <v>10</v>
      </c>
    </row>
    <row r="24205" spans="25:27">
      <c r="Y24205">
        <v>620124</v>
      </c>
      <c r="Z24205" s="31">
        <v>44673</v>
      </c>
      <c r="AA24205">
        <v>7</v>
      </c>
    </row>
    <row r="24206" spans="25:27">
      <c r="Y24206">
        <v>620124</v>
      </c>
      <c r="Z24206" s="31">
        <v>44674</v>
      </c>
      <c r="AA24206">
        <v>5</v>
      </c>
    </row>
    <row r="24207" spans="25:27">
      <c r="Y24207">
        <v>620124</v>
      </c>
      <c r="Z24207" s="31">
        <v>44675</v>
      </c>
      <c r="AA24207">
        <v>9</v>
      </c>
    </row>
    <row r="24208" spans="25:27">
      <c r="Y24208">
        <v>620124</v>
      </c>
      <c r="Z24208" s="31">
        <v>44676</v>
      </c>
      <c r="AA24208">
        <v>16</v>
      </c>
    </row>
    <row r="24209" spans="25:27">
      <c r="Y24209">
        <v>620124</v>
      </c>
      <c r="Z24209" s="31">
        <v>44677</v>
      </c>
      <c r="AA24209">
        <v>12</v>
      </c>
    </row>
    <row r="24210" spans="25:27">
      <c r="Y24210">
        <v>620124</v>
      </c>
      <c r="Z24210" s="31">
        <v>44678</v>
      </c>
      <c r="AA24210">
        <v>15</v>
      </c>
    </row>
    <row r="24211" spans="25:27">
      <c r="Y24211">
        <v>620124</v>
      </c>
      <c r="Z24211" s="31">
        <v>44679</v>
      </c>
      <c r="AA24211">
        <v>9</v>
      </c>
    </row>
    <row r="24212" spans="25:27">
      <c r="Y24212">
        <v>620124</v>
      </c>
      <c r="Z24212" s="31">
        <v>44680</v>
      </c>
      <c r="AA24212">
        <v>3</v>
      </c>
    </row>
    <row r="24213" spans="25:27">
      <c r="Y24213">
        <v>620124</v>
      </c>
      <c r="Z24213" s="31">
        <v>44681</v>
      </c>
      <c r="AA24213">
        <v>4</v>
      </c>
    </row>
    <row r="24214" spans="25:27">
      <c r="Y24214">
        <v>620124</v>
      </c>
      <c r="Z24214" s="31">
        <v>44682</v>
      </c>
      <c r="AA24214">
        <v>6</v>
      </c>
    </row>
    <row r="24215" spans="25:27">
      <c r="Y24215">
        <v>620124</v>
      </c>
      <c r="Z24215" s="31">
        <v>44683</v>
      </c>
      <c r="AA24215">
        <v>8</v>
      </c>
    </row>
    <row r="24216" spans="25:27">
      <c r="Y24216">
        <v>620124</v>
      </c>
      <c r="Z24216" s="31">
        <v>44684</v>
      </c>
      <c r="AA24216">
        <v>7</v>
      </c>
    </row>
    <row r="24217" spans="25:27">
      <c r="Y24217">
        <v>620124</v>
      </c>
      <c r="Z24217" s="31">
        <v>44685</v>
      </c>
      <c r="AA24217">
        <v>9</v>
      </c>
    </row>
    <row r="24218" spans="25:27">
      <c r="Y24218">
        <v>620124</v>
      </c>
      <c r="Z24218" s="31">
        <v>44686</v>
      </c>
      <c r="AA24218">
        <v>9</v>
      </c>
    </row>
    <row r="24219" spans="25:27">
      <c r="Y24219">
        <v>620124</v>
      </c>
      <c r="Z24219" s="31">
        <v>44687</v>
      </c>
      <c r="AA24219">
        <v>15</v>
      </c>
    </row>
    <row r="24220" spans="25:27">
      <c r="Y24220">
        <v>620124</v>
      </c>
      <c r="Z24220" s="31">
        <v>44688</v>
      </c>
      <c r="AA24220">
        <v>0</v>
      </c>
    </row>
    <row r="24221" spans="25:27">
      <c r="Y24221">
        <v>620124</v>
      </c>
      <c r="Z24221" s="31">
        <v>44689</v>
      </c>
      <c r="AA24221">
        <v>7</v>
      </c>
    </row>
    <row r="24222" spans="25:27">
      <c r="Y24222">
        <v>620124</v>
      </c>
      <c r="Z24222" s="31">
        <v>44690</v>
      </c>
      <c r="AA24222">
        <v>15</v>
      </c>
    </row>
    <row r="24223" spans="25:27">
      <c r="Y24223">
        <v>620124</v>
      </c>
      <c r="Z24223" s="31">
        <v>44691</v>
      </c>
      <c r="AA24223">
        <v>10</v>
      </c>
    </row>
    <row r="24224" spans="25:27">
      <c r="Y24224">
        <v>620124</v>
      </c>
      <c r="Z24224" s="31">
        <v>44692</v>
      </c>
      <c r="AA24224">
        <v>11</v>
      </c>
    </row>
    <row r="24225" spans="25:27">
      <c r="Y24225">
        <v>620124</v>
      </c>
      <c r="Z24225" s="31">
        <v>44693</v>
      </c>
      <c r="AA24225">
        <v>9</v>
      </c>
    </row>
    <row r="24226" spans="25:27">
      <c r="Y24226">
        <v>620124</v>
      </c>
      <c r="Z24226" s="31">
        <v>44694</v>
      </c>
      <c r="AA24226">
        <v>13</v>
      </c>
    </row>
    <row r="24227" spans="25:27">
      <c r="Y24227">
        <v>620124</v>
      </c>
      <c r="Z24227" s="31">
        <v>44695</v>
      </c>
      <c r="AA24227">
        <v>14</v>
      </c>
    </row>
    <row r="24228" spans="25:27">
      <c r="Y24228">
        <v>620124</v>
      </c>
      <c r="Z24228" s="31">
        <v>44696</v>
      </c>
      <c r="AA24228">
        <v>14</v>
      </c>
    </row>
    <row r="24229" spans="25:27">
      <c r="Y24229">
        <v>620124</v>
      </c>
      <c r="Z24229" s="31">
        <v>44697</v>
      </c>
      <c r="AA24229">
        <v>13</v>
      </c>
    </row>
    <row r="24230" spans="25:27">
      <c r="Y24230">
        <v>620124</v>
      </c>
      <c r="Z24230" s="31">
        <v>44698</v>
      </c>
      <c r="AA24230">
        <v>13</v>
      </c>
    </row>
    <row r="24231" spans="25:27">
      <c r="Y24231">
        <v>620124</v>
      </c>
      <c r="Z24231" s="31">
        <v>44699</v>
      </c>
      <c r="AA24231">
        <v>5</v>
      </c>
    </row>
    <row r="24232" spans="25:27">
      <c r="Y24232">
        <v>620124</v>
      </c>
      <c r="Z24232" s="31">
        <v>44700</v>
      </c>
      <c r="AA24232">
        <v>16</v>
      </c>
    </row>
    <row r="24233" spans="25:27">
      <c r="Y24233">
        <v>620124</v>
      </c>
      <c r="Z24233" s="31">
        <v>44701</v>
      </c>
      <c r="AA24233">
        <v>13.5</v>
      </c>
    </row>
    <row r="24234" spans="25:27">
      <c r="Y24234">
        <v>620124</v>
      </c>
      <c r="Z24234" s="31">
        <v>44702</v>
      </c>
      <c r="AA24234">
        <v>2.6000000000000227</v>
      </c>
    </row>
    <row r="24235" spans="25:27">
      <c r="Y24235">
        <v>620124</v>
      </c>
      <c r="Z24235" s="31">
        <v>44703</v>
      </c>
      <c r="AA24235">
        <v>10.799999999999955</v>
      </c>
    </row>
    <row r="24236" spans="25:27">
      <c r="Y24236">
        <v>620124</v>
      </c>
      <c r="Z24236" s="31">
        <v>44704</v>
      </c>
      <c r="AA24236">
        <v>21.600000000000023</v>
      </c>
    </row>
    <row r="24237" spans="25:27">
      <c r="Y24237">
        <v>620124</v>
      </c>
      <c r="Z24237" s="31">
        <v>44705</v>
      </c>
      <c r="AA24237">
        <v>21</v>
      </c>
    </row>
    <row r="24238" spans="25:27">
      <c r="Y24238">
        <v>620124</v>
      </c>
      <c r="Z24238" s="31">
        <v>44706</v>
      </c>
      <c r="AA24238">
        <v>12.5</v>
      </c>
    </row>
    <row r="24239" spans="25:27">
      <c r="Y24239">
        <v>620124</v>
      </c>
      <c r="Z24239" s="31">
        <v>44707</v>
      </c>
      <c r="AA24239">
        <v>2</v>
      </c>
    </row>
    <row r="24240" spans="25:27">
      <c r="Y24240">
        <v>620124</v>
      </c>
      <c r="Z24240" s="31">
        <v>44708</v>
      </c>
      <c r="AA24240">
        <v>0</v>
      </c>
    </row>
    <row r="24241" spans="25:27">
      <c r="Y24241">
        <v>620124</v>
      </c>
      <c r="Z24241" s="31">
        <v>44709</v>
      </c>
      <c r="AA24241">
        <v>0</v>
      </c>
    </row>
    <row r="24242" spans="25:27">
      <c r="Y24242">
        <v>620124</v>
      </c>
      <c r="Z24242" s="31">
        <v>44710</v>
      </c>
      <c r="AA24242">
        <v>0</v>
      </c>
    </row>
    <row r="24243" spans="25:27">
      <c r="Y24243">
        <v>620124</v>
      </c>
      <c r="Z24243" s="31">
        <v>44711</v>
      </c>
      <c r="AA24243">
        <v>0</v>
      </c>
    </row>
    <row r="24244" spans="25:27">
      <c r="Y24244">
        <v>620124</v>
      </c>
      <c r="Z24244" s="31">
        <v>44712</v>
      </c>
      <c r="AA24244">
        <v>0</v>
      </c>
    </row>
    <row r="24245" spans="25:27">
      <c r="Y24245">
        <v>620124</v>
      </c>
      <c r="Z24245" s="31">
        <v>44713</v>
      </c>
      <c r="AA24245">
        <v>0</v>
      </c>
    </row>
    <row r="24246" spans="25:27">
      <c r="Y24246">
        <v>620124</v>
      </c>
      <c r="Z24246" s="31">
        <v>44714</v>
      </c>
      <c r="AA24246">
        <v>0</v>
      </c>
    </row>
    <row r="24247" spans="25:27">
      <c r="Y24247">
        <v>620124</v>
      </c>
      <c r="Z24247" s="31">
        <v>44715</v>
      </c>
      <c r="AA24247">
        <v>0</v>
      </c>
    </row>
    <row r="24248" spans="25:27">
      <c r="Y24248">
        <v>620124</v>
      </c>
      <c r="Z24248" s="31">
        <v>44716</v>
      </c>
      <c r="AA24248">
        <v>0</v>
      </c>
    </row>
    <row r="24249" spans="25:27">
      <c r="Y24249">
        <v>620124</v>
      </c>
      <c r="Z24249" s="31">
        <v>44717</v>
      </c>
      <c r="AA24249">
        <v>0</v>
      </c>
    </row>
    <row r="24250" spans="25:27">
      <c r="Y24250">
        <v>620124</v>
      </c>
      <c r="Z24250" s="31">
        <v>44718</v>
      </c>
      <c r="AA24250">
        <v>0</v>
      </c>
    </row>
    <row r="24251" spans="25:27">
      <c r="Y24251">
        <v>620124</v>
      </c>
      <c r="Z24251" s="31">
        <v>44719</v>
      </c>
      <c r="AA24251">
        <v>0</v>
      </c>
    </row>
    <row r="24252" spans="25:27">
      <c r="Y24252">
        <v>620124</v>
      </c>
      <c r="Z24252" s="31">
        <v>44720</v>
      </c>
      <c r="AA24252">
        <v>0</v>
      </c>
    </row>
    <row r="24253" spans="25:27">
      <c r="Y24253">
        <v>620124</v>
      </c>
      <c r="Z24253" s="31">
        <v>44721</v>
      </c>
      <c r="AA24253">
        <v>0</v>
      </c>
    </row>
    <row r="24254" spans="25:27">
      <c r="Y24254">
        <v>620124</v>
      </c>
      <c r="Z24254" s="31">
        <v>44722</v>
      </c>
      <c r="AA24254">
        <v>0</v>
      </c>
    </row>
    <row r="24255" spans="25:27">
      <c r="Y24255">
        <v>620124</v>
      </c>
      <c r="Z24255" s="31">
        <v>44723</v>
      </c>
      <c r="AA24255">
        <v>0</v>
      </c>
    </row>
    <row r="24256" spans="25:27">
      <c r="Y24256">
        <v>620124</v>
      </c>
      <c r="Z24256" s="31">
        <v>44724</v>
      </c>
      <c r="AA24256">
        <v>0</v>
      </c>
    </row>
    <row r="24257" spans="25:27">
      <c r="Y24257">
        <v>620124</v>
      </c>
      <c r="Z24257" s="31">
        <v>44725</v>
      </c>
      <c r="AA24257">
        <v>0</v>
      </c>
    </row>
    <row r="24258" spans="25:27">
      <c r="Y24258">
        <v>620124</v>
      </c>
      <c r="Z24258" s="31">
        <v>44726</v>
      </c>
      <c r="AA24258">
        <v>9</v>
      </c>
    </row>
    <row r="24259" spans="25:27">
      <c r="Y24259">
        <v>620124</v>
      </c>
      <c r="Z24259" s="31">
        <v>44727</v>
      </c>
      <c r="AA24259">
        <v>13</v>
      </c>
    </row>
    <row r="24260" spans="25:27">
      <c r="Y24260">
        <v>620124</v>
      </c>
      <c r="Z24260" s="31">
        <v>44728</v>
      </c>
      <c r="AA24260">
        <v>11</v>
      </c>
    </row>
    <row r="24261" spans="25:27">
      <c r="Y24261">
        <v>620124</v>
      </c>
      <c r="Z24261" s="31">
        <v>44729</v>
      </c>
      <c r="AA24261">
        <v>15</v>
      </c>
    </row>
    <row r="24262" spans="25:27">
      <c r="Y24262">
        <v>620124</v>
      </c>
      <c r="Z24262" s="31">
        <v>44730</v>
      </c>
      <c r="AA24262">
        <v>10</v>
      </c>
    </row>
    <row r="24263" spans="25:27">
      <c r="Y24263">
        <v>620124</v>
      </c>
      <c r="Z24263" s="31">
        <v>44731</v>
      </c>
      <c r="AA24263">
        <v>0</v>
      </c>
    </row>
    <row r="24264" spans="25:27">
      <c r="Y24264">
        <v>620124</v>
      </c>
      <c r="Z24264" s="31">
        <v>44732</v>
      </c>
      <c r="AA24264">
        <v>0</v>
      </c>
    </row>
    <row r="24265" spans="25:27">
      <c r="Y24265">
        <v>620124</v>
      </c>
      <c r="Z24265" s="31">
        <v>44733</v>
      </c>
      <c r="AA24265">
        <v>10</v>
      </c>
    </row>
    <row r="24266" spans="25:27">
      <c r="Y24266">
        <v>620124</v>
      </c>
      <c r="Z24266" s="31">
        <v>44734</v>
      </c>
      <c r="AA24266">
        <v>0</v>
      </c>
    </row>
    <row r="24267" spans="25:27">
      <c r="Y24267">
        <v>620124</v>
      </c>
      <c r="Z24267" s="31">
        <v>44735</v>
      </c>
      <c r="AA24267">
        <v>0</v>
      </c>
    </row>
    <row r="24268" spans="25:27">
      <c r="Y24268">
        <v>620124</v>
      </c>
      <c r="Z24268" s="31">
        <v>44736</v>
      </c>
      <c r="AA24268">
        <v>4</v>
      </c>
    </row>
    <row r="24269" spans="25:27">
      <c r="Y24269">
        <v>620124</v>
      </c>
      <c r="Z24269" s="31">
        <v>44737</v>
      </c>
      <c r="AA24269">
        <v>6</v>
      </c>
    </row>
    <row r="24270" spans="25:27">
      <c r="Y24270">
        <v>620124</v>
      </c>
      <c r="Z24270" s="31">
        <v>44738</v>
      </c>
      <c r="AA24270">
        <v>15</v>
      </c>
    </row>
    <row r="24271" spans="25:27">
      <c r="Y24271">
        <v>620124</v>
      </c>
      <c r="Z24271" s="31">
        <v>44739</v>
      </c>
      <c r="AA24271">
        <v>12</v>
      </c>
    </row>
    <row r="24272" spans="25:27">
      <c r="Y24272">
        <v>620124</v>
      </c>
      <c r="Z24272" s="31">
        <v>44740</v>
      </c>
      <c r="AA24272">
        <v>12</v>
      </c>
    </row>
    <row r="24273" spans="25:27">
      <c r="Y24273">
        <v>620124</v>
      </c>
      <c r="Z24273" s="31">
        <v>44741</v>
      </c>
      <c r="AA24273">
        <v>8</v>
      </c>
    </row>
    <row r="24274" spans="25:27">
      <c r="Y24274">
        <v>620124</v>
      </c>
      <c r="Z24274" s="31">
        <v>44742</v>
      </c>
      <c r="AA24274">
        <v>13</v>
      </c>
    </row>
    <row r="24275" spans="25:27">
      <c r="Y24275">
        <v>620124</v>
      </c>
      <c r="Z24275" s="31">
        <v>44743</v>
      </c>
      <c r="AA24275">
        <v>0</v>
      </c>
    </row>
    <row r="24276" spans="25:27">
      <c r="Y24276">
        <v>620124</v>
      </c>
      <c r="Z24276" s="31">
        <v>44744</v>
      </c>
      <c r="AA24276">
        <v>0</v>
      </c>
    </row>
    <row r="24277" spans="25:27">
      <c r="Y24277">
        <v>620124</v>
      </c>
      <c r="Z24277" s="31">
        <v>44745</v>
      </c>
      <c r="AA24277">
        <v>13</v>
      </c>
    </row>
    <row r="24278" spans="25:27">
      <c r="Y24278">
        <v>620124</v>
      </c>
      <c r="Z24278" s="31">
        <v>44746</v>
      </c>
      <c r="AA24278">
        <v>21</v>
      </c>
    </row>
    <row r="24279" spans="25:27">
      <c r="Y24279">
        <v>620124</v>
      </c>
      <c r="Z24279" s="31">
        <v>44747</v>
      </c>
      <c r="AA24279">
        <v>19</v>
      </c>
    </row>
    <row r="24280" spans="25:27">
      <c r="Y24280">
        <v>620124</v>
      </c>
      <c r="Z24280" s="31">
        <v>44748</v>
      </c>
      <c r="AA24280">
        <v>17</v>
      </c>
    </row>
    <row r="24281" spans="25:27">
      <c r="Y24281">
        <v>620124</v>
      </c>
      <c r="Z24281" s="31">
        <v>44749</v>
      </c>
      <c r="AA24281">
        <v>12</v>
      </c>
    </row>
    <row r="24282" spans="25:27">
      <c r="Y24282">
        <v>620124</v>
      </c>
      <c r="Z24282" s="31">
        <v>44750</v>
      </c>
      <c r="AA24282">
        <v>18</v>
      </c>
    </row>
    <row r="24283" spans="25:27">
      <c r="Y24283">
        <v>620124</v>
      </c>
      <c r="Z24283" s="31">
        <v>44751</v>
      </c>
      <c r="AA24283">
        <v>5</v>
      </c>
    </row>
    <row r="24284" spans="25:27">
      <c r="Y24284">
        <v>620124</v>
      </c>
      <c r="Z24284" s="31">
        <v>44752</v>
      </c>
      <c r="AA24284">
        <v>12</v>
      </c>
    </row>
    <row r="24285" spans="25:27">
      <c r="Y24285">
        <v>620124</v>
      </c>
      <c r="Z24285" s="31">
        <v>44753</v>
      </c>
      <c r="AA24285">
        <v>15</v>
      </c>
    </row>
    <row r="24286" spans="25:27">
      <c r="Y24286">
        <v>620124</v>
      </c>
      <c r="Z24286" s="31">
        <v>44754</v>
      </c>
      <c r="AA24286">
        <v>7</v>
      </c>
    </row>
    <row r="24287" spans="25:27">
      <c r="Y24287">
        <v>620124</v>
      </c>
      <c r="Z24287" s="31">
        <v>44755</v>
      </c>
      <c r="AA24287">
        <v>7</v>
      </c>
    </row>
    <row r="24288" spans="25:27">
      <c r="Y24288">
        <v>620124</v>
      </c>
      <c r="Z24288" s="31">
        <v>44756</v>
      </c>
      <c r="AA24288">
        <v>9</v>
      </c>
    </row>
    <row r="24289" spans="25:27">
      <c r="Y24289">
        <v>620124</v>
      </c>
      <c r="Z24289" s="31">
        <v>44757</v>
      </c>
      <c r="AA24289">
        <v>2</v>
      </c>
    </row>
    <row r="24290" spans="25:27">
      <c r="Y24290">
        <v>620124</v>
      </c>
      <c r="Z24290" s="31">
        <v>44758</v>
      </c>
      <c r="AA24290">
        <v>9</v>
      </c>
    </row>
    <row r="24291" spans="25:27">
      <c r="Y24291">
        <v>620124</v>
      </c>
      <c r="Z24291" s="31">
        <v>44759</v>
      </c>
      <c r="AA24291">
        <v>0</v>
      </c>
    </row>
    <row r="24292" spans="25:27">
      <c r="Y24292">
        <v>620124</v>
      </c>
      <c r="Z24292" s="31">
        <v>44760</v>
      </c>
      <c r="AA24292">
        <v>0</v>
      </c>
    </row>
    <row r="24293" spans="25:27">
      <c r="Y24293">
        <v>620124</v>
      </c>
      <c r="Z24293" s="31">
        <v>44761</v>
      </c>
      <c r="AA24293">
        <v>0</v>
      </c>
    </row>
    <row r="24294" spans="25:27">
      <c r="Y24294">
        <v>620124</v>
      </c>
      <c r="Z24294" s="31">
        <v>44762</v>
      </c>
      <c r="AA24294">
        <v>0</v>
      </c>
    </row>
    <row r="24295" spans="25:27">
      <c r="Y24295">
        <v>620124</v>
      </c>
      <c r="Z24295" s="31">
        <v>44763</v>
      </c>
      <c r="AA24295">
        <v>0</v>
      </c>
    </row>
    <row r="24296" spans="25:27">
      <c r="Y24296">
        <v>620124</v>
      </c>
      <c r="Z24296" s="31">
        <v>44764</v>
      </c>
      <c r="AA24296">
        <v>0</v>
      </c>
    </row>
    <row r="24297" spans="25:27">
      <c r="Y24297">
        <v>620124</v>
      </c>
      <c r="Z24297" s="31">
        <v>44765</v>
      </c>
      <c r="AA24297">
        <v>0</v>
      </c>
    </row>
    <row r="24298" spans="25:27">
      <c r="Y24298">
        <v>620124</v>
      </c>
      <c r="Z24298" s="31">
        <v>44766</v>
      </c>
      <c r="AA24298">
        <v>0</v>
      </c>
    </row>
    <row r="24299" spans="25:27">
      <c r="Y24299">
        <v>620124</v>
      </c>
      <c r="Z24299" s="31">
        <v>44767</v>
      </c>
      <c r="AA24299">
        <v>0</v>
      </c>
    </row>
    <row r="24300" spans="25:27">
      <c r="Y24300">
        <v>620124</v>
      </c>
      <c r="Z24300" s="31">
        <v>44768</v>
      </c>
      <c r="AA24300">
        <v>0</v>
      </c>
    </row>
    <row r="24301" spans="25:27">
      <c r="Y24301">
        <v>620124</v>
      </c>
      <c r="Z24301" s="31">
        <v>44769</v>
      </c>
      <c r="AA24301">
        <v>0</v>
      </c>
    </row>
    <row r="24302" spans="25:27">
      <c r="Y24302">
        <v>620124</v>
      </c>
      <c r="Z24302" s="31">
        <v>44770</v>
      </c>
      <c r="AA24302">
        <v>4</v>
      </c>
    </row>
    <row r="24303" spans="25:27">
      <c r="Y24303">
        <v>620124</v>
      </c>
      <c r="Z24303" s="31">
        <v>44771</v>
      </c>
      <c r="AA24303">
        <v>14</v>
      </c>
    </row>
    <row r="24304" spans="25:27">
      <c r="Y24304">
        <v>620124</v>
      </c>
      <c r="Z24304" s="31">
        <v>44772</v>
      </c>
      <c r="AA24304">
        <v>7</v>
      </c>
    </row>
    <row r="24305" spans="25:27">
      <c r="Y24305">
        <v>620124</v>
      </c>
      <c r="Z24305" s="31">
        <v>44773</v>
      </c>
      <c r="AA24305">
        <v>11</v>
      </c>
    </row>
    <row r="24306" spans="25:27">
      <c r="Y24306">
        <v>620124</v>
      </c>
      <c r="Z24306" s="31">
        <v>44774</v>
      </c>
      <c r="AA24306">
        <v>18</v>
      </c>
    </row>
    <row r="24307" spans="25:27">
      <c r="Y24307">
        <v>620124</v>
      </c>
      <c r="Z24307" s="31">
        <v>44775</v>
      </c>
      <c r="AA24307">
        <v>0</v>
      </c>
    </row>
    <row r="24308" spans="25:27">
      <c r="Y24308">
        <v>620124</v>
      </c>
      <c r="Z24308" s="31">
        <v>44776</v>
      </c>
      <c r="AA24308">
        <v>0</v>
      </c>
    </row>
    <row r="24309" spans="25:27">
      <c r="Y24309">
        <v>620124</v>
      </c>
      <c r="Z24309" s="31">
        <v>44777</v>
      </c>
      <c r="AA24309">
        <v>12</v>
      </c>
    </row>
    <row r="24310" spans="25:27">
      <c r="Y24310">
        <v>620124</v>
      </c>
      <c r="Z24310" s="31">
        <v>44778</v>
      </c>
      <c r="AA24310">
        <v>15</v>
      </c>
    </row>
    <row r="24311" spans="25:27">
      <c r="Y24311">
        <v>620124</v>
      </c>
      <c r="Z24311" s="31">
        <v>44779</v>
      </c>
      <c r="AA24311">
        <v>4</v>
      </c>
    </row>
    <row r="24312" spans="25:27">
      <c r="Y24312">
        <v>620124</v>
      </c>
      <c r="Z24312" s="31">
        <v>44780</v>
      </c>
      <c r="AA24312">
        <v>16</v>
      </c>
    </row>
    <row r="24313" spans="25:27">
      <c r="Y24313">
        <v>620124</v>
      </c>
      <c r="Z24313" s="31">
        <v>44781</v>
      </c>
      <c r="AA24313">
        <v>21</v>
      </c>
    </row>
    <row r="24314" spans="25:27">
      <c r="Y24314">
        <v>620124</v>
      </c>
      <c r="Z24314" s="31">
        <v>44782</v>
      </c>
      <c r="AA24314">
        <v>7</v>
      </c>
    </row>
    <row r="24315" spans="25:27">
      <c r="Y24315">
        <v>620124</v>
      </c>
      <c r="Z24315" s="31">
        <v>44783</v>
      </c>
      <c r="AA24315">
        <v>15</v>
      </c>
    </row>
    <row r="24316" spans="25:27">
      <c r="Y24316">
        <v>620124</v>
      </c>
      <c r="Z24316" s="31">
        <v>44784</v>
      </c>
      <c r="AA24316">
        <v>7</v>
      </c>
    </row>
    <row r="24317" spans="25:27">
      <c r="Y24317">
        <v>620124</v>
      </c>
      <c r="Z24317" s="31">
        <v>44785</v>
      </c>
      <c r="AA24317">
        <v>2</v>
      </c>
    </row>
    <row r="24318" spans="25:27">
      <c r="Y24318">
        <v>620124</v>
      </c>
      <c r="Z24318" s="31">
        <v>44786</v>
      </c>
      <c r="AA24318">
        <v>11</v>
      </c>
    </row>
    <row r="24319" spans="25:27">
      <c r="Y24319">
        <v>620124</v>
      </c>
      <c r="Z24319" s="31">
        <v>44787</v>
      </c>
      <c r="AA24319">
        <v>15</v>
      </c>
    </row>
    <row r="24320" spans="25:27">
      <c r="Y24320">
        <v>620124</v>
      </c>
      <c r="Z24320" s="31">
        <v>44788</v>
      </c>
      <c r="AA24320">
        <v>11</v>
      </c>
    </row>
    <row r="24321" spans="25:27">
      <c r="Y24321">
        <v>620124</v>
      </c>
      <c r="Z24321" s="31">
        <v>44789</v>
      </c>
      <c r="AA24321">
        <v>11</v>
      </c>
    </row>
    <row r="24322" spans="25:27">
      <c r="Y24322">
        <v>620124</v>
      </c>
      <c r="Z24322" s="31">
        <v>44790</v>
      </c>
      <c r="AA24322">
        <v>12</v>
      </c>
    </row>
    <row r="24323" spans="25:27">
      <c r="Y24323">
        <v>620124</v>
      </c>
      <c r="Z24323" s="31">
        <v>44791</v>
      </c>
      <c r="AA24323">
        <v>15</v>
      </c>
    </row>
    <row r="24324" spans="25:27">
      <c r="Y24324">
        <v>620124</v>
      </c>
      <c r="Z24324" s="31">
        <v>44792</v>
      </c>
      <c r="AA24324">
        <v>0</v>
      </c>
    </row>
    <row r="24325" spans="25:27">
      <c r="Y24325">
        <v>620124</v>
      </c>
      <c r="Z24325" s="31">
        <v>44793</v>
      </c>
      <c r="AA24325">
        <v>16</v>
      </c>
    </row>
    <row r="24326" spans="25:27">
      <c r="Y24326">
        <v>620124</v>
      </c>
      <c r="Z24326" s="31">
        <v>44794</v>
      </c>
      <c r="AA24326">
        <v>3</v>
      </c>
    </row>
    <row r="24327" spans="25:27">
      <c r="Y24327">
        <v>620124</v>
      </c>
      <c r="Z24327" s="31">
        <v>44795</v>
      </c>
      <c r="AA24327">
        <v>0</v>
      </c>
    </row>
    <row r="24328" spans="25:27">
      <c r="Y24328">
        <v>620124</v>
      </c>
      <c r="Z24328" s="31">
        <v>44796</v>
      </c>
      <c r="AA24328">
        <v>13</v>
      </c>
    </row>
    <row r="24329" spans="25:27">
      <c r="Y24329">
        <v>620124</v>
      </c>
      <c r="Z24329" s="31">
        <v>44797</v>
      </c>
      <c r="AA24329">
        <v>19</v>
      </c>
    </row>
    <row r="24330" spans="25:27">
      <c r="Y24330">
        <v>620124</v>
      </c>
      <c r="Z24330" s="31">
        <v>44798</v>
      </c>
      <c r="AA24330">
        <v>13</v>
      </c>
    </row>
    <row r="24331" spans="25:27">
      <c r="Y24331">
        <v>620124</v>
      </c>
      <c r="Z24331" s="31">
        <v>44799</v>
      </c>
      <c r="AA24331">
        <v>13</v>
      </c>
    </row>
    <row r="24332" spans="25:27">
      <c r="Y24332">
        <v>620124</v>
      </c>
      <c r="Z24332" s="31">
        <v>44800</v>
      </c>
      <c r="AA24332">
        <v>22</v>
      </c>
    </row>
    <row r="24333" spans="25:27">
      <c r="Y24333">
        <v>620124</v>
      </c>
      <c r="Z24333" s="31">
        <v>44801</v>
      </c>
      <c r="AA24333">
        <v>0</v>
      </c>
    </row>
    <row r="24334" spans="25:27">
      <c r="Y24334">
        <v>620124</v>
      </c>
      <c r="Z24334" s="31">
        <v>44802</v>
      </c>
      <c r="AA24334">
        <v>1</v>
      </c>
    </row>
    <row r="24335" spans="25:27">
      <c r="Y24335">
        <v>620124</v>
      </c>
      <c r="Z24335" s="31">
        <v>44803</v>
      </c>
      <c r="AA24335">
        <v>1</v>
      </c>
    </row>
    <row r="24336" spans="25:27">
      <c r="Y24336">
        <v>620124</v>
      </c>
      <c r="Z24336" s="31">
        <v>44804</v>
      </c>
      <c r="AA24336">
        <v>0</v>
      </c>
    </row>
    <row r="24337" spans="25:27">
      <c r="Y24337">
        <v>620124</v>
      </c>
      <c r="Z24337" s="31">
        <v>44805</v>
      </c>
      <c r="AA24337">
        <v>8</v>
      </c>
    </row>
    <row r="24338" spans="25:27">
      <c r="Y24338">
        <v>620124</v>
      </c>
      <c r="Z24338" s="31">
        <v>44806</v>
      </c>
      <c r="AA24338">
        <v>14</v>
      </c>
    </row>
    <row r="24339" spans="25:27">
      <c r="Y24339">
        <v>620124</v>
      </c>
      <c r="Z24339" s="31">
        <v>44807</v>
      </c>
      <c r="AA24339">
        <v>13</v>
      </c>
    </row>
    <row r="24340" spans="25:27">
      <c r="Y24340">
        <v>620124</v>
      </c>
      <c r="Z24340" s="31">
        <v>44808</v>
      </c>
      <c r="AA24340">
        <v>6</v>
      </c>
    </row>
    <row r="24341" spans="25:27">
      <c r="Y24341">
        <v>620124</v>
      </c>
      <c r="Z24341" s="31">
        <v>44809</v>
      </c>
      <c r="AA24341">
        <v>17</v>
      </c>
    </row>
    <row r="24342" spans="25:27">
      <c r="Y24342">
        <v>620124</v>
      </c>
      <c r="Z24342" s="31">
        <v>44810</v>
      </c>
      <c r="AA24342">
        <v>17</v>
      </c>
    </row>
    <row r="24343" spans="25:27">
      <c r="Y24343">
        <v>620124</v>
      </c>
      <c r="Z24343" s="31">
        <v>44811</v>
      </c>
      <c r="AA24343">
        <v>15</v>
      </c>
    </row>
    <row r="24344" spans="25:27">
      <c r="Y24344">
        <v>620124</v>
      </c>
      <c r="Z24344" s="31">
        <v>44812</v>
      </c>
      <c r="AA24344">
        <v>13</v>
      </c>
    </row>
    <row r="24345" spans="25:27">
      <c r="Y24345">
        <v>620124</v>
      </c>
      <c r="Z24345" s="31">
        <v>44813</v>
      </c>
      <c r="AA24345">
        <v>6</v>
      </c>
    </row>
    <row r="24346" spans="25:27">
      <c r="Y24346">
        <v>620124</v>
      </c>
      <c r="Z24346" s="31">
        <v>44814</v>
      </c>
      <c r="AA24346">
        <v>6</v>
      </c>
    </row>
    <row r="24347" spans="25:27">
      <c r="Y24347">
        <v>620124</v>
      </c>
      <c r="Z24347" s="31">
        <v>44815</v>
      </c>
      <c r="AA24347">
        <v>0</v>
      </c>
    </row>
    <row r="24348" spans="25:27">
      <c r="Y24348">
        <v>620124</v>
      </c>
      <c r="Z24348" s="31">
        <v>44816</v>
      </c>
      <c r="AA24348">
        <v>10</v>
      </c>
    </row>
    <row r="24349" spans="25:27">
      <c r="Y24349">
        <v>620124</v>
      </c>
      <c r="Z24349" s="31">
        <v>44817</v>
      </c>
      <c r="AA24349">
        <v>2</v>
      </c>
    </row>
    <row r="24350" spans="25:27">
      <c r="Y24350">
        <v>620124</v>
      </c>
      <c r="Z24350" s="31">
        <v>44818</v>
      </c>
      <c r="AA24350">
        <v>0</v>
      </c>
    </row>
    <row r="24351" spans="25:27">
      <c r="Y24351">
        <v>620124</v>
      </c>
      <c r="Z24351" s="31">
        <v>44819</v>
      </c>
      <c r="AA24351">
        <v>4</v>
      </c>
    </row>
    <row r="24352" spans="25:27">
      <c r="Y24352">
        <v>620124</v>
      </c>
      <c r="Z24352" s="31">
        <v>44820</v>
      </c>
      <c r="AA24352">
        <v>0</v>
      </c>
    </row>
    <row r="24353" spans="25:27">
      <c r="Y24353">
        <v>620124</v>
      </c>
      <c r="Z24353" s="31">
        <v>44821</v>
      </c>
      <c r="AA24353">
        <v>0</v>
      </c>
    </row>
    <row r="24354" spans="25:27">
      <c r="Y24354">
        <v>620124</v>
      </c>
      <c r="Z24354" s="31">
        <v>44822</v>
      </c>
      <c r="AA24354">
        <v>9</v>
      </c>
    </row>
    <row r="24355" spans="25:27">
      <c r="Y24355">
        <v>620124</v>
      </c>
      <c r="Z24355" s="31">
        <v>44823</v>
      </c>
      <c r="AA24355">
        <v>0</v>
      </c>
    </row>
    <row r="24356" spans="25:27">
      <c r="Y24356">
        <v>620124</v>
      </c>
      <c r="Z24356" s="31">
        <v>44824</v>
      </c>
      <c r="AA24356">
        <v>17</v>
      </c>
    </row>
    <row r="24357" spans="25:27">
      <c r="Y24357">
        <v>620124</v>
      </c>
      <c r="Z24357" s="31">
        <v>44825</v>
      </c>
      <c r="AA24357">
        <v>10</v>
      </c>
    </row>
    <row r="24358" spans="25:27">
      <c r="Y24358">
        <v>620124</v>
      </c>
      <c r="Z24358" s="31">
        <v>44826</v>
      </c>
      <c r="AA24358">
        <v>0</v>
      </c>
    </row>
    <row r="24359" spans="25:27">
      <c r="Y24359">
        <v>620124</v>
      </c>
      <c r="Z24359" s="31">
        <v>44827</v>
      </c>
      <c r="AA24359">
        <v>12</v>
      </c>
    </row>
    <row r="24360" spans="25:27">
      <c r="Y24360">
        <v>620124</v>
      </c>
      <c r="Z24360" s="31">
        <v>44828</v>
      </c>
      <c r="AA24360">
        <v>10</v>
      </c>
    </row>
    <row r="24361" spans="25:27">
      <c r="Y24361">
        <v>620124</v>
      </c>
      <c r="Z24361" s="31">
        <v>44829</v>
      </c>
      <c r="AA24361">
        <v>1</v>
      </c>
    </row>
    <row r="24362" spans="25:27">
      <c r="Y24362">
        <v>620124</v>
      </c>
      <c r="Z24362" s="31">
        <v>44830</v>
      </c>
      <c r="AA24362">
        <v>5</v>
      </c>
    </row>
    <row r="24363" spans="25:27">
      <c r="Y24363">
        <v>620124</v>
      </c>
      <c r="Z24363" s="31">
        <v>44831</v>
      </c>
      <c r="AA24363">
        <v>0</v>
      </c>
    </row>
    <row r="24364" spans="25:27">
      <c r="Y24364">
        <v>620124</v>
      </c>
      <c r="Z24364" s="31">
        <v>44832</v>
      </c>
      <c r="AA24364">
        <v>0</v>
      </c>
    </row>
    <row r="24365" spans="25:27">
      <c r="Y24365">
        <v>620124</v>
      </c>
      <c r="Z24365" s="31">
        <v>44833</v>
      </c>
      <c r="AA24365">
        <v>0</v>
      </c>
    </row>
    <row r="24366" spans="25:27">
      <c r="Y24366">
        <v>620124</v>
      </c>
      <c r="Z24366" s="31">
        <v>44834</v>
      </c>
      <c r="AA24366">
        <v>0</v>
      </c>
    </row>
    <row r="24367" spans="25:27">
      <c r="Y24367">
        <v>620124</v>
      </c>
      <c r="Z24367" s="31">
        <v>44835</v>
      </c>
      <c r="AA24367">
        <v>0</v>
      </c>
    </row>
    <row r="24368" spans="25:27">
      <c r="Y24368">
        <v>620124</v>
      </c>
      <c r="Z24368" s="31">
        <v>44836</v>
      </c>
      <c r="AA24368">
        <v>4</v>
      </c>
    </row>
    <row r="24369" spans="25:27">
      <c r="Y24369">
        <v>620124</v>
      </c>
      <c r="Z24369" s="31">
        <v>44837</v>
      </c>
      <c r="AA24369">
        <v>0</v>
      </c>
    </row>
    <row r="24370" spans="25:27">
      <c r="Y24370">
        <v>620124</v>
      </c>
      <c r="Z24370" s="31">
        <v>44838</v>
      </c>
      <c r="AA24370">
        <v>0</v>
      </c>
    </row>
    <row r="24371" spans="25:27">
      <c r="Y24371">
        <v>620124</v>
      </c>
      <c r="Z24371" s="31">
        <v>44839</v>
      </c>
      <c r="AA24371">
        <v>1</v>
      </c>
    </row>
    <row r="24372" spans="25:27">
      <c r="Y24372">
        <v>620124</v>
      </c>
      <c r="Z24372" s="31">
        <v>44840</v>
      </c>
      <c r="AA24372">
        <v>0</v>
      </c>
    </row>
    <row r="24373" spans="25:27">
      <c r="Y24373">
        <v>620124</v>
      </c>
      <c r="Z24373" s="31">
        <v>44841</v>
      </c>
      <c r="AA24373">
        <v>0</v>
      </c>
    </row>
    <row r="24374" spans="25:27">
      <c r="Y24374">
        <v>620124</v>
      </c>
      <c r="Z24374" s="31">
        <v>44842</v>
      </c>
      <c r="AA24374">
        <v>0</v>
      </c>
    </row>
    <row r="24375" spans="25:27">
      <c r="Y24375">
        <v>620124</v>
      </c>
      <c r="Z24375" s="31">
        <v>44843</v>
      </c>
      <c r="AA24375">
        <v>6</v>
      </c>
    </row>
    <row r="24376" spans="25:27">
      <c r="Y24376">
        <v>620124</v>
      </c>
      <c r="Z24376" s="31">
        <v>44844</v>
      </c>
      <c r="AA24376">
        <v>3</v>
      </c>
    </row>
    <row r="24377" spans="25:27">
      <c r="Y24377">
        <v>620124</v>
      </c>
      <c r="Z24377" s="31">
        <v>44845</v>
      </c>
      <c r="AA24377">
        <v>7</v>
      </c>
    </row>
    <row r="24378" spans="25:27">
      <c r="Y24378">
        <v>620124</v>
      </c>
      <c r="Z24378" s="31">
        <v>44846</v>
      </c>
      <c r="AA24378">
        <v>0</v>
      </c>
    </row>
    <row r="24379" spans="25:27">
      <c r="Y24379">
        <v>620124</v>
      </c>
      <c r="Z24379" s="31">
        <v>44847</v>
      </c>
      <c r="AA24379">
        <v>14</v>
      </c>
    </row>
    <row r="24380" spans="25:27">
      <c r="Y24380">
        <v>620124</v>
      </c>
      <c r="Z24380" s="31">
        <v>44848</v>
      </c>
      <c r="AA24380">
        <v>11</v>
      </c>
    </row>
    <row r="24381" spans="25:27">
      <c r="Y24381">
        <v>620124</v>
      </c>
      <c r="Z24381" s="31">
        <v>44849</v>
      </c>
      <c r="AA24381">
        <v>14</v>
      </c>
    </row>
    <row r="24382" spans="25:27">
      <c r="Y24382">
        <v>620124</v>
      </c>
      <c r="Z24382" s="31">
        <v>44850</v>
      </c>
      <c r="AA24382">
        <v>7</v>
      </c>
    </row>
    <row r="24383" spans="25:27">
      <c r="Y24383">
        <v>620124</v>
      </c>
      <c r="Z24383" s="31">
        <v>44851</v>
      </c>
      <c r="AA24383">
        <v>0</v>
      </c>
    </row>
    <row r="24384" spans="25:27">
      <c r="Y24384">
        <v>620124</v>
      </c>
      <c r="Z24384" s="31">
        <v>44852</v>
      </c>
      <c r="AA24384">
        <v>6</v>
      </c>
    </row>
    <row r="24385" spans="25:27">
      <c r="Y24385">
        <v>620124</v>
      </c>
      <c r="Z24385" s="31">
        <v>44853</v>
      </c>
      <c r="AA24385">
        <v>17</v>
      </c>
    </row>
    <row r="24386" spans="25:27">
      <c r="Y24386">
        <v>620124</v>
      </c>
      <c r="Z24386" s="31">
        <v>44854</v>
      </c>
      <c r="AA24386">
        <v>11</v>
      </c>
    </row>
    <row r="24387" spans="25:27">
      <c r="Y24387">
        <v>620124</v>
      </c>
      <c r="Z24387" s="31">
        <v>44855</v>
      </c>
      <c r="AA24387">
        <v>17</v>
      </c>
    </row>
    <row r="24388" spans="25:27">
      <c r="Y24388">
        <v>620124</v>
      </c>
      <c r="Z24388" s="31">
        <v>44856</v>
      </c>
      <c r="AA24388">
        <v>12</v>
      </c>
    </row>
    <row r="24389" spans="25:27">
      <c r="Y24389">
        <v>620124</v>
      </c>
      <c r="Z24389" s="31">
        <v>44857</v>
      </c>
      <c r="AA24389">
        <v>6</v>
      </c>
    </row>
    <row r="24390" spans="25:27">
      <c r="Y24390">
        <v>620124</v>
      </c>
      <c r="Z24390" s="31">
        <v>44858</v>
      </c>
      <c r="AA24390">
        <v>14</v>
      </c>
    </row>
    <row r="24391" spans="25:27">
      <c r="Y24391">
        <v>620124</v>
      </c>
      <c r="Z24391" s="31">
        <v>44859</v>
      </c>
      <c r="AA24391">
        <v>10</v>
      </c>
    </row>
    <row r="24392" spans="25:27">
      <c r="Y24392">
        <v>620124</v>
      </c>
      <c r="Z24392" s="31">
        <v>44860</v>
      </c>
      <c r="AA24392">
        <v>14</v>
      </c>
    </row>
    <row r="24393" spans="25:27">
      <c r="Y24393">
        <v>620124</v>
      </c>
      <c r="Z24393" s="31">
        <v>44861</v>
      </c>
      <c r="AA24393">
        <v>12</v>
      </c>
    </row>
    <row r="24394" spans="25:27">
      <c r="Y24394">
        <v>620124</v>
      </c>
      <c r="Z24394" s="31">
        <v>44862</v>
      </c>
      <c r="AA24394">
        <v>11</v>
      </c>
    </row>
    <row r="24395" spans="25:27">
      <c r="Y24395">
        <v>620124</v>
      </c>
      <c r="Z24395" s="31">
        <v>44863</v>
      </c>
      <c r="AA24395">
        <v>4</v>
      </c>
    </row>
    <row r="24396" spans="25:27">
      <c r="Y24396">
        <v>620124</v>
      </c>
      <c r="Z24396" s="31">
        <v>44864</v>
      </c>
      <c r="AA24396">
        <v>13</v>
      </c>
    </row>
    <row r="24397" spans="25:27">
      <c r="Y24397">
        <v>620124</v>
      </c>
      <c r="Z24397" s="31">
        <v>44865</v>
      </c>
      <c r="AA24397">
        <v>0</v>
      </c>
    </row>
    <row r="24398" spans="25:27">
      <c r="Y24398">
        <v>620124</v>
      </c>
      <c r="Z24398" s="31">
        <v>44866</v>
      </c>
      <c r="AA24398">
        <v>6</v>
      </c>
    </row>
    <row r="24399" spans="25:27">
      <c r="Y24399">
        <v>620124</v>
      </c>
      <c r="Z24399" s="31">
        <v>44867</v>
      </c>
      <c r="AA24399">
        <v>4</v>
      </c>
    </row>
    <row r="24400" spans="25:27">
      <c r="Y24400">
        <v>620124</v>
      </c>
      <c r="Z24400" s="31">
        <v>44868</v>
      </c>
      <c r="AA24400">
        <v>4</v>
      </c>
    </row>
    <row r="24401" spans="25:27">
      <c r="Y24401">
        <v>620124</v>
      </c>
      <c r="Z24401" s="31">
        <v>44869</v>
      </c>
      <c r="AA24401">
        <v>8</v>
      </c>
    </row>
    <row r="24402" spans="25:27">
      <c r="Y24402">
        <v>620124</v>
      </c>
      <c r="Z24402" s="31">
        <v>44870</v>
      </c>
      <c r="AA24402">
        <v>0</v>
      </c>
    </row>
    <row r="24403" spans="25:27">
      <c r="Y24403">
        <v>620124</v>
      </c>
      <c r="Z24403" s="31">
        <v>44871</v>
      </c>
      <c r="AA24403">
        <v>0</v>
      </c>
    </row>
    <row r="24404" spans="25:27">
      <c r="Y24404">
        <v>620124</v>
      </c>
      <c r="Z24404" s="31">
        <v>44872</v>
      </c>
      <c r="AA24404">
        <v>0</v>
      </c>
    </row>
    <row r="24405" spans="25:27">
      <c r="Y24405">
        <v>620124</v>
      </c>
      <c r="Z24405" s="31">
        <v>44873</v>
      </c>
      <c r="AA24405">
        <v>0</v>
      </c>
    </row>
    <row r="24406" spans="25:27">
      <c r="Y24406">
        <v>620124</v>
      </c>
      <c r="Z24406" s="31">
        <v>44874</v>
      </c>
      <c r="AA24406">
        <v>13</v>
      </c>
    </row>
    <row r="24407" spans="25:27">
      <c r="Y24407">
        <v>620124</v>
      </c>
      <c r="Z24407" s="31">
        <v>44875</v>
      </c>
      <c r="AA24407">
        <v>13</v>
      </c>
    </row>
    <row r="24408" spans="25:27">
      <c r="Y24408">
        <v>620124</v>
      </c>
      <c r="Z24408" s="31">
        <v>44876</v>
      </c>
      <c r="AA24408">
        <v>9</v>
      </c>
    </row>
    <row r="24409" spans="25:27">
      <c r="Y24409">
        <v>620124</v>
      </c>
      <c r="Z24409" s="31">
        <v>44877</v>
      </c>
      <c r="AA24409">
        <v>5</v>
      </c>
    </row>
    <row r="24410" spans="25:27">
      <c r="Y24410">
        <v>620124</v>
      </c>
      <c r="Z24410" s="31">
        <v>44878</v>
      </c>
      <c r="AA24410">
        <v>0</v>
      </c>
    </row>
    <row r="24411" spans="25:27">
      <c r="Y24411">
        <v>620124</v>
      </c>
      <c r="Z24411" s="31">
        <v>44879</v>
      </c>
      <c r="AA24411">
        <v>3</v>
      </c>
    </row>
    <row r="24412" spans="25:27">
      <c r="Y24412">
        <v>620124</v>
      </c>
      <c r="Z24412" s="31">
        <v>44880</v>
      </c>
      <c r="AA24412">
        <v>10</v>
      </c>
    </row>
    <row r="24413" spans="25:27">
      <c r="Y24413">
        <v>620124</v>
      </c>
      <c r="Z24413" s="31">
        <v>44881</v>
      </c>
      <c r="AA24413">
        <v>16</v>
      </c>
    </row>
    <row r="24414" spans="25:27">
      <c r="Y24414">
        <v>620124</v>
      </c>
      <c r="Z24414" s="31">
        <v>44882</v>
      </c>
      <c r="AA24414">
        <v>10</v>
      </c>
    </row>
    <row r="24415" spans="25:27">
      <c r="Y24415">
        <v>620124</v>
      </c>
      <c r="Z24415" s="31">
        <v>44883</v>
      </c>
      <c r="AA24415">
        <v>7</v>
      </c>
    </row>
    <row r="24416" spans="25:27">
      <c r="Y24416">
        <v>620124</v>
      </c>
      <c r="Z24416" s="31">
        <v>44884</v>
      </c>
      <c r="AA24416">
        <v>0</v>
      </c>
    </row>
    <row r="24417" spans="25:27">
      <c r="Y24417">
        <v>620124</v>
      </c>
      <c r="Z24417" s="31">
        <v>44885</v>
      </c>
      <c r="AA24417">
        <v>6</v>
      </c>
    </row>
    <row r="24418" spans="25:27">
      <c r="Y24418">
        <v>620124</v>
      </c>
      <c r="Z24418" s="31">
        <v>44886</v>
      </c>
      <c r="AA24418">
        <v>2</v>
      </c>
    </row>
    <row r="24419" spans="25:27">
      <c r="Y24419">
        <v>620124</v>
      </c>
      <c r="Z24419" s="31">
        <v>44887</v>
      </c>
      <c r="AA24419">
        <v>12</v>
      </c>
    </row>
    <row r="24420" spans="25:27">
      <c r="Y24420">
        <v>620124</v>
      </c>
      <c r="Z24420" s="31">
        <v>44888</v>
      </c>
      <c r="AA24420">
        <v>15</v>
      </c>
    </row>
    <row r="24421" spans="25:27">
      <c r="Y24421">
        <v>620124</v>
      </c>
      <c r="Z24421" s="31">
        <v>44889</v>
      </c>
      <c r="AA24421">
        <v>6</v>
      </c>
    </row>
    <row r="24422" spans="25:27">
      <c r="Y24422">
        <v>620124</v>
      </c>
      <c r="Z24422" s="31">
        <v>44890</v>
      </c>
      <c r="AA24422">
        <v>9</v>
      </c>
    </row>
    <row r="24423" spans="25:27">
      <c r="Y24423">
        <v>620124</v>
      </c>
      <c r="Z24423" s="31">
        <v>44891</v>
      </c>
      <c r="AA24423">
        <v>12</v>
      </c>
    </row>
    <row r="24424" spans="25:27">
      <c r="Y24424">
        <v>620124</v>
      </c>
      <c r="Z24424" s="31">
        <v>44892</v>
      </c>
      <c r="AA24424">
        <v>7</v>
      </c>
    </row>
    <row r="24425" spans="25:27">
      <c r="Y24425">
        <v>620124</v>
      </c>
      <c r="Z24425" s="31">
        <v>44893</v>
      </c>
      <c r="AA24425">
        <v>6</v>
      </c>
    </row>
    <row r="24426" spans="25:27">
      <c r="Y24426">
        <v>620124</v>
      </c>
      <c r="Z24426" s="31">
        <v>44894</v>
      </c>
      <c r="AA24426">
        <v>13</v>
      </c>
    </row>
    <row r="24427" spans="25:27">
      <c r="Y24427">
        <v>620124</v>
      </c>
      <c r="Z24427" s="31">
        <v>44895</v>
      </c>
      <c r="AA24427">
        <v>10</v>
      </c>
    </row>
    <row r="24428" spans="25:27">
      <c r="Y24428">
        <v>620124</v>
      </c>
      <c r="Z24428" s="31">
        <v>44896</v>
      </c>
      <c r="AA24428">
        <v>0</v>
      </c>
    </row>
    <row r="24429" spans="25:27">
      <c r="Y24429">
        <v>620124</v>
      </c>
      <c r="Z24429" s="31">
        <v>44897</v>
      </c>
      <c r="AA24429">
        <v>0</v>
      </c>
    </row>
    <row r="24430" spans="25:27">
      <c r="Y24430">
        <v>620124</v>
      </c>
      <c r="Z24430" s="31">
        <v>44898</v>
      </c>
      <c r="AA24430">
        <v>2</v>
      </c>
    </row>
    <row r="24431" spans="25:27">
      <c r="Y24431">
        <v>620124</v>
      </c>
      <c r="Z24431" s="31">
        <v>44899</v>
      </c>
      <c r="AA24431">
        <v>0</v>
      </c>
    </row>
    <row r="24432" spans="25:27">
      <c r="Y24432">
        <v>620124</v>
      </c>
      <c r="Z24432" s="31">
        <v>44900</v>
      </c>
      <c r="AA24432">
        <v>0</v>
      </c>
    </row>
    <row r="24433" spans="25:27">
      <c r="Y24433">
        <v>620124</v>
      </c>
      <c r="Z24433" s="31">
        <v>44901</v>
      </c>
      <c r="AA24433">
        <v>0</v>
      </c>
    </row>
    <row r="24434" spans="25:27">
      <c r="Y24434">
        <v>620124</v>
      </c>
      <c r="Z24434" s="31">
        <v>44902</v>
      </c>
      <c r="AA24434">
        <v>1</v>
      </c>
    </row>
    <row r="24435" spans="25:27">
      <c r="Y24435">
        <v>620124</v>
      </c>
      <c r="Z24435" s="31">
        <v>44903</v>
      </c>
      <c r="AA24435">
        <v>7</v>
      </c>
    </row>
    <row r="24436" spans="25:27">
      <c r="Y24436">
        <v>620124</v>
      </c>
      <c r="Z24436" s="31">
        <v>44904</v>
      </c>
      <c r="AA24436">
        <v>0</v>
      </c>
    </row>
    <row r="24437" spans="25:27">
      <c r="Y24437">
        <v>620124</v>
      </c>
      <c r="Z24437" s="31">
        <v>44905</v>
      </c>
      <c r="AA24437">
        <v>6</v>
      </c>
    </row>
    <row r="24438" spans="25:27">
      <c r="Y24438">
        <v>620124</v>
      </c>
      <c r="Z24438" s="31">
        <v>44906</v>
      </c>
      <c r="AA24438">
        <v>7</v>
      </c>
    </row>
    <row r="24439" spans="25:27">
      <c r="Y24439">
        <v>620124</v>
      </c>
      <c r="Z24439" s="31">
        <v>44907</v>
      </c>
      <c r="AA24439">
        <v>12</v>
      </c>
    </row>
    <row r="24440" spans="25:27">
      <c r="Y24440">
        <v>620124</v>
      </c>
      <c r="Z24440" s="31">
        <v>44908</v>
      </c>
      <c r="AA24440">
        <v>19</v>
      </c>
    </row>
    <row r="24441" spans="25:27">
      <c r="Y24441">
        <v>620124</v>
      </c>
      <c r="Z24441" s="31">
        <v>44909</v>
      </c>
      <c r="AA24441">
        <v>17</v>
      </c>
    </row>
    <row r="24442" spans="25:27">
      <c r="Y24442">
        <v>620124</v>
      </c>
      <c r="Z24442" s="31">
        <v>44910</v>
      </c>
      <c r="AA24442">
        <v>14</v>
      </c>
    </row>
    <row r="24443" spans="25:27">
      <c r="Y24443">
        <v>620124</v>
      </c>
      <c r="Z24443" s="31">
        <v>44911</v>
      </c>
      <c r="AA24443">
        <v>8</v>
      </c>
    </row>
    <row r="24444" spans="25:27">
      <c r="Y24444">
        <v>620124</v>
      </c>
      <c r="Z24444" s="31">
        <v>44912</v>
      </c>
      <c r="AA24444">
        <v>21</v>
      </c>
    </row>
    <row r="24445" spans="25:27">
      <c r="Y24445">
        <v>620124</v>
      </c>
      <c r="Z24445" s="31">
        <v>44913</v>
      </c>
      <c r="AA24445">
        <v>15</v>
      </c>
    </row>
    <row r="24446" spans="25:27">
      <c r="Y24446">
        <v>620124</v>
      </c>
      <c r="Z24446" s="31">
        <v>44914</v>
      </c>
      <c r="AA24446">
        <v>0</v>
      </c>
    </row>
    <row r="24447" spans="25:27">
      <c r="Y24447">
        <v>620124</v>
      </c>
      <c r="Z24447" s="31">
        <v>44915</v>
      </c>
      <c r="AA24447">
        <v>7</v>
      </c>
    </row>
    <row r="24448" spans="25:27">
      <c r="Y24448">
        <v>620124</v>
      </c>
      <c r="Z24448" s="31">
        <v>44916</v>
      </c>
      <c r="AA24448">
        <v>11</v>
      </c>
    </row>
    <row r="24449" spans="25:27">
      <c r="Y24449">
        <v>620124</v>
      </c>
      <c r="Z24449" s="31">
        <v>44917</v>
      </c>
      <c r="AA24449">
        <v>15</v>
      </c>
    </row>
    <row r="24450" spans="25:27">
      <c r="Y24450">
        <v>620124</v>
      </c>
      <c r="Z24450" s="31">
        <v>44918</v>
      </c>
      <c r="AA24450">
        <v>24</v>
      </c>
    </row>
    <row r="24451" spans="25:27">
      <c r="Y24451">
        <v>620124</v>
      </c>
      <c r="Z24451" s="31">
        <v>44919</v>
      </c>
      <c r="AA24451">
        <v>0</v>
      </c>
    </row>
    <row r="24452" spans="25:27">
      <c r="Y24452">
        <v>620124</v>
      </c>
      <c r="Z24452" s="31">
        <v>44920</v>
      </c>
      <c r="AA24452">
        <v>0</v>
      </c>
    </row>
    <row r="24453" spans="25:27">
      <c r="Y24453">
        <v>620124</v>
      </c>
      <c r="Z24453" s="31">
        <v>44921</v>
      </c>
      <c r="AA24453">
        <v>0</v>
      </c>
    </row>
    <row r="24454" spans="25:27">
      <c r="Y24454">
        <v>620124</v>
      </c>
      <c r="Z24454" s="31">
        <v>44922</v>
      </c>
      <c r="AA24454">
        <v>0</v>
      </c>
    </row>
    <row r="24455" spans="25:27">
      <c r="Y24455">
        <v>620124</v>
      </c>
      <c r="Z24455" s="31">
        <v>44923</v>
      </c>
      <c r="AA24455">
        <v>8</v>
      </c>
    </row>
    <row r="24456" spans="25:27">
      <c r="Y24456">
        <v>620124</v>
      </c>
      <c r="Z24456" s="31">
        <v>44924</v>
      </c>
      <c r="AA24456">
        <v>10</v>
      </c>
    </row>
    <row r="24457" spans="25:27">
      <c r="Y24457">
        <v>620124</v>
      </c>
      <c r="Z24457" s="31">
        <v>44925</v>
      </c>
      <c r="AA24457">
        <v>16</v>
      </c>
    </row>
    <row r="24458" spans="25:27">
      <c r="Y24458">
        <v>620124</v>
      </c>
      <c r="Z24458" s="31">
        <v>44926</v>
      </c>
      <c r="AA24458">
        <v>1</v>
      </c>
    </row>
    <row r="24459" spans="25:27">
      <c r="Y24459">
        <v>620124</v>
      </c>
      <c r="Z24459" s="31">
        <v>44927</v>
      </c>
      <c r="AA24459">
        <v>2</v>
      </c>
    </row>
    <row r="24460" spans="25:27">
      <c r="Y24460">
        <v>620124</v>
      </c>
      <c r="Z24460" s="31">
        <v>44928</v>
      </c>
      <c r="AA24460">
        <v>0</v>
      </c>
    </row>
    <row r="24461" spans="25:27">
      <c r="Y24461">
        <v>620124</v>
      </c>
      <c r="Z24461" s="31">
        <v>44929</v>
      </c>
      <c r="AA24461">
        <v>0</v>
      </c>
    </row>
    <row r="24462" spans="25:27">
      <c r="Y24462">
        <v>620124</v>
      </c>
      <c r="Z24462" s="31">
        <v>44930</v>
      </c>
      <c r="AA24462">
        <v>0</v>
      </c>
    </row>
    <row r="24463" spans="25:27">
      <c r="Y24463">
        <v>620124</v>
      </c>
      <c r="Z24463" s="31">
        <v>44931</v>
      </c>
      <c r="AA24463">
        <v>0</v>
      </c>
    </row>
    <row r="24464" spans="25:27">
      <c r="Y24464">
        <v>620124</v>
      </c>
      <c r="Z24464" s="31">
        <v>44932</v>
      </c>
      <c r="AA24464">
        <v>0</v>
      </c>
    </row>
    <row r="24465" spans="25:27">
      <c r="Y24465">
        <v>620124</v>
      </c>
      <c r="Z24465" s="31">
        <v>44933</v>
      </c>
      <c r="AA24465">
        <v>0</v>
      </c>
    </row>
    <row r="24466" spans="25:27">
      <c r="Y24466">
        <v>620124</v>
      </c>
      <c r="Z24466" s="31">
        <v>44934</v>
      </c>
      <c r="AA24466">
        <v>0</v>
      </c>
    </row>
    <row r="24467" spans="25:27">
      <c r="Y24467">
        <v>620124</v>
      </c>
      <c r="Z24467" s="31">
        <v>44935</v>
      </c>
      <c r="AA24467">
        <v>0</v>
      </c>
    </row>
    <row r="24468" spans="25:27">
      <c r="Y24468">
        <v>620124</v>
      </c>
      <c r="Z24468" s="31">
        <v>44936</v>
      </c>
      <c r="AA24468">
        <v>0</v>
      </c>
    </row>
    <row r="24469" spans="25:27">
      <c r="Y24469">
        <v>620124</v>
      </c>
      <c r="Z24469" s="31">
        <v>44937</v>
      </c>
      <c r="AA24469">
        <v>12</v>
      </c>
    </row>
    <row r="24470" spans="25:27">
      <c r="Y24470">
        <v>620124</v>
      </c>
      <c r="Z24470" s="31">
        <v>44938</v>
      </c>
      <c r="AA24470">
        <v>17</v>
      </c>
    </row>
    <row r="24471" spans="25:27">
      <c r="Y24471">
        <v>620124</v>
      </c>
      <c r="Z24471" s="31">
        <v>44939</v>
      </c>
      <c r="AA24471">
        <v>16</v>
      </c>
    </row>
    <row r="24472" spans="25:27">
      <c r="Y24472">
        <v>620124</v>
      </c>
      <c r="Z24472" s="31">
        <v>44940</v>
      </c>
      <c r="AA24472">
        <v>16</v>
      </c>
    </row>
    <row r="24473" spans="25:27">
      <c r="Y24473">
        <v>620124</v>
      </c>
      <c r="Z24473" s="31">
        <v>44941</v>
      </c>
      <c r="AA24473">
        <v>17</v>
      </c>
    </row>
    <row r="24474" spans="25:27">
      <c r="Y24474">
        <v>620124</v>
      </c>
      <c r="Z24474" s="31">
        <v>44942</v>
      </c>
      <c r="AA24474">
        <v>19</v>
      </c>
    </row>
    <row r="24475" spans="25:27">
      <c r="Y24475">
        <v>620124</v>
      </c>
      <c r="Z24475" s="31">
        <v>44943</v>
      </c>
      <c r="AA24475">
        <v>5</v>
      </c>
    </row>
    <row r="24476" spans="25:27">
      <c r="Y24476">
        <v>620124</v>
      </c>
      <c r="Z24476" s="31">
        <v>44944</v>
      </c>
      <c r="AA24476">
        <v>7</v>
      </c>
    </row>
    <row r="24477" spans="25:27">
      <c r="Y24477">
        <v>620124</v>
      </c>
      <c r="Z24477" s="31">
        <v>44945</v>
      </c>
      <c r="AA24477">
        <v>16</v>
      </c>
    </row>
    <row r="24478" spans="25:27">
      <c r="Y24478">
        <v>620124</v>
      </c>
      <c r="Z24478" s="31">
        <v>44946</v>
      </c>
      <c r="AA24478">
        <v>21</v>
      </c>
    </row>
    <row r="24479" spans="25:27">
      <c r="Y24479">
        <v>620124</v>
      </c>
      <c r="Z24479" s="31">
        <v>44947</v>
      </c>
      <c r="AA24479">
        <v>21</v>
      </c>
    </row>
    <row r="24480" spans="25:27">
      <c r="Y24480">
        <v>620124</v>
      </c>
      <c r="Z24480" s="31">
        <v>44948</v>
      </c>
      <c r="AA24480">
        <v>20</v>
      </c>
    </row>
    <row r="24481" spans="25:27">
      <c r="Y24481">
        <v>620124</v>
      </c>
      <c r="Z24481" s="31">
        <v>44949</v>
      </c>
      <c r="AA24481">
        <v>10</v>
      </c>
    </row>
    <row r="24482" spans="25:27">
      <c r="Y24482">
        <v>620124</v>
      </c>
      <c r="Z24482" s="31">
        <v>44950</v>
      </c>
      <c r="AA24482">
        <v>12</v>
      </c>
    </row>
    <row r="24483" spans="25:27">
      <c r="Y24483">
        <v>620124</v>
      </c>
      <c r="Z24483" s="31">
        <v>44951</v>
      </c>
      <c r="AA24483">
        <v>19</v>
      </c>
    </row>
    <row r="24484" spans="25:27">
      <c r="Y24484">
        <v>620124</v>
      </c>
      <c r="Z24484" s="31">
        <v>44952</v>
      </c>
      <c r="AA24484">
        <v>12</v>
      </c>
    </row>
    <row r="24485" spans="25:27">
      <c r="Y24485">
        <v>620124</v>
      </c>
      <c r="Z24485" s="31">
        <v>44953</v>
      </c>
      <c r="AA24485">
        <v>16</v>
      </c>
    </row>
    <row r="24486" spans="25:27">
      <c r="Y24486">
        <v>620124</v>
      </c>
      <c r="Z24486" s="31">
        <v>44954</v>
      </c>
      <c r="AA24486">
        <v>14</v>
      </c>
    </row>
    <row r="24487" spans="25:27">
      <c r="Y24487">
        <v>620124</v>
      </c>
      <c r="Z24487" s="31">
        <v>44955</v>
      </c>
      <c r="AA24487">
        <v>0</v>
      </c>
    </row>
    <row r="24488" spans="25:27">
      <c r="Y24488">
        <v>620124</v>
      </c>
      <c r="Z24488" s="31">
        <v>44956</v>
      </c>
      <c r="AA24488">
        <v>0</v>
      </c>
    </row>
    <row r="24489" spans="25:27">
      <c r="Y24489">
        <v>620124</v>
      </c>
      <c r="Z24489" s="31">
        <v>44957</v>
      </c>
      <c r="AA24489">
        <v>0</v>
      </c>
    </row>
    <row r="24490" spans="25:27">
      <c r="Y24490">
        <v>620124</v>
      </c>
      <c r="Z24490" s="31">
        <v>44958</v>
      </c>
      <c r="AA24490">
        <v>0</v>
      </c>
    </row>
    <row r="24491" spans="25:27">
      <c r="Y24491">
        <v>620124</v>
      </c>
      <c r="Z24491" s="31">
        <v>44959</v>
      </c>
      <c r="AA24491">
        <v>0</v>
      </c>
    </row>
    <row r="24492" spans="25:27">
      <c r="Y24492">
        <v>620124</v>
      </c>
      <c r="Z24492" s="31">
        <v>44960</v>
      </c>
      <c r="AA24492">
        <v>19</v>
      </c>
    </row>
    <row r="24493" spans="25:27">
      <c r="Y24493">
        <v>620124</v>
      </c>
      <c r="Z24493" s="31">
        <v>44961</v>
      </c>
      <c r="AA24493">
        <v>6</v>
      </c>
    </row>
    <row r="24494" spans="25:27">
      <c r="Y24494">
        <v>620124</v>
      </c>
      <c r="Z24494" s="31">
        <v>44962</v>
      </c>
      <c r="AA24494">
        <v>0</v>
      </c>
    </row>
    <row r="24495" spans="25:27">
      <c r="Y24495">
        <v>620124</v>
      </c>
      <c r="Z24495" s="31">
        <v>44963</v>
      </c>
      <c r="AA24495">
        <v>5</v>
      </c>
    </row>
    <row r="24496" spans="25:27">
      <c r="Y24496">
        <v>620124</v>
      </c>
      <c r="Z24496" s="31">
        <v>44964</v>
      </c>
      <c r="AA24496">
        <v>0</v>
      </c>
    </row>
    <row r="24497" spans="25:27">
      <c r="Y24497">
        <v>620124</v>
      </c>
      <c r="Z24497" s="31">
        <v>44965</v>
      </c>
      <c r="AA24497">
        <v>0</v>
      </c>
    </row>
    <row r="24498" spans="25:27">
      <c r="Y24498">
        <v>620124</v>
      </c>
      <c r="Z24498" s="31">
        <v>44966</v>
      </c>
      <c r="AA24498">
        <v>0</v>
      </c>
    </row>
    <row r="24499" spans="25:27">
      <c r="Y24499">
        <v>620124</v>
      </c>
      <c r="Z24499" s="31">
        <v>44967</v>
      </c>
      <c r="AA24499">
        <v>0</v>
      </c>
    </row>
    <row r="24500" spans="25:27">
      <c r="Y24500">
        <v>620124</v>
      </c>
      <c r="Z24500" s="31">
        <v>44968</v>
      </c>
      <c r="AA24500">
        <v>0</v>
      </c>
    </row>
    <row r="24501" spans="25:27">
      <c r="Y24501">
        <v>620124</v>
      </c>
      <c r="Z24501" s="31">
        <v>44969</v>
      </c>
      <c r="AA24501">
        <v>2</v>
      </c>
    </row>
    <row r="24502" spans="25:27">
      <c r="Y24502">
        <v>620124</v>
      </c>
      <c r="Z24502" s="31">
        <v>44970</v>
      </c>
      <c r="AA24502">
        <v>11</v>
      </c>
    </row>
    <row r="24503" spans="25:27">
      <c r="Y24503">
        <v>620124</v>
      </c>
      <c r="Z24503" s="31">
        <v>44971</v>
      </c>
      <c r="AA24503">
        <v>20</v>
      </c>
    </row>
    <row r="24504" spans="25:27">
      <c r="Y24504">
        <v>620124</v>
      </c>
      <c r="Z24504" s="31">
        <v>44972</v>
      </c>
      <c r="AA24504">
        <v>20</v>
      </c>
    </row>
    <row r="24505" spans="25:27">
      <c r="Y24505">
        <v>620124</v>
      </c>
      <c r="Z24505" s="31">
        <v>44973</v>
      </c>
      <c r="AA24505">
        <v>13</v>
      </c>
    </row>
    <row r="24506" spans="25:27">
      <c r="Y24506">
        <v>620124</v>
      </c>
      <c r="Z24506" s="31">
        <v>44974</v>
      </c>
      <c r="AA24506">
        <v>12</v>
      </c>
    </row>
    <row r="24507" spans="25:27">
      <c r="Y24507">
        <v>620124</v>
      </c>
      <c r="Z24507" s="31">
        <v>44975</v>
      </c>
      <c r="AA24507">
        <v>17</v>
      </c>
    </row>
    <row r="24508" spans="25:27">
      <c r="Y24508">
        <v>620124</v>
      </c>
      <c r="Z24508" s="31">
        <v>44976</v>
      </c>
      <c r="AA24508">
        <v>16</v>
      </c>
    </row>
    <row r="24509" spans="25:27">
      <c r="Y24509">
        <v>620124</v>
      </c>
      <c r="Z24509" s="31">
        <v>44977</v>
      </c>
      <c r="AA24509">
        <v>0</v>
      </c>
    </row>
    <row r="24510" spans="25:27">
      <c r="Y24510">
        <v>620124</v>
      </c>
      <c r="Z24510" s="31">
        <v>44978</v>
      </c>
      <c r="AA24510">
        <v>14</v>
      </c>
    </row>
    <row r="24511" spans="25:27">
      <c r="Y24511">
        <v>620124</v>
      </c>
      <c r="Z24511" s="31">
        <v>44979</v>
      </c>
      <c r="AA24511">
        <v>0</v>
      </c>
    </row>
    <row r="24512" spans="25:27">
      <c r="Y24512">
        <v>620124</v>
      </c>
      <c r="Z24512" s="31">
        <v>44980</v>
      </c>
      <c r="AA24512">
        <v>0</v>
      </c>
    </row>
    <row r="24513" spans="25:27">
      <c r="Y24513">
        <v>620124</v>
      </c>
      <c r="Z24513" s="31">
        <v>44981</v>
      </c>
      <c r="AA24513">
        <v>0</v>
      </c>
    </row>
    <row r="24514" spans="25:27">
      <c r="Y24514">
        <v>620124</v>
      </c>
      <c r="Z24514" s="31">
        <v>44982</v>
      </c>
      <c r="AA24514">
        <v>11</v>
      </c>
    </row>
    <row r="24515" spans="25:27">
      <c r="Y24515">
        <v>620124</v>
      </c>
      <c r="Z24515" s="31">
        <v>44983</v>
      </c>
      <c r="AA24515">
        <v>15</v>
      </c>
    </row>
    <row r="24516" spans="25:27">
      <c r="Y24516">
        <v>620124</v>
      </c>
      <c r="Z24516" s="31">
        <v>44984</v>
      </c>
      <c r="AA24516">
        <v>20</v>
      </c>
    </row>
    <row r="24517" spans="25:27">
      <c r="Y24517">
        <v>620124</v>
      </c>
      <c r="Z24517" s="31">
        <v>44985</v>
      </c>
      <c r="AA24517">
        <v>0</v>
      </c>
    </row>
    <row r="24518" spans="25:27">
      <c r="Y24518">
        <v>620124</v>
      </c>
      <c r="Z24518" s="31">
        <v>44986</v>
      </c>
      <c r="AA24518">
        <v>0</v>
      </c>
    </row>
    <row r="24519" spans="25:27">
      <c r="Y24519">
        <v>620124</v>
      </c>
      <c r="Z24519" s="31">
        <v>44987</v>
      </c>
      <c r="AA24519">
        <v>3</v>
      </c>
    </row>
    <row r="24520" spans="25:27">
      <c r="Y24520">
        <v>620124</v>
      </c>
      <c r="Z24520" s="31">
        <v>44988</v>
      </c>
      <c r="AA24520">
        <v>0</v>
      </c>
    </row>
    <row r="24521" spans="25:27">
      <c r="Y24521">
        <v>620124</v>
      </c>
      <c r="Z24521" s="31">
        <v>44989</v>
      </c>
      <c r="AA24521">
        <v>13</v>
      </c>
    </row>
    <row r="24522" spans="25:27">
      <c r="Y24522">
        <v>620124</v>
      </c>
      <c r="Z24522" s="31">
        <v>44990</v>
      </c>
      <c r="AA24522">
        <v>9</v>
      </c>
    </row>
    <row r="24523" spans="25:27">
      <c r="Y24523">
        <v>620124</v>
      </c>
      <c r="Z24523" s="31">
        <v>44991</v>
      </c>
      <c r="AA24523">
        <v>7</v>
      </c>
    </row>
    <row r="24524" spans="25:27">
      <c r="Y24524">
        <v>620124</v>
      </c>
      <c r="Z24524" s="31">
        <v>44992</v>
      </c>
      <c r="AA24524">
        <v>16</v>
      </c>
    </row>
    <row r="24525" spans="25:27">
      <c r="Y24525">
        <v>620124</v>
      </c>
      <c r="Z24525" s="31">
        <v>44993</v>
      </c>
      <c r="AA24525">
        <v>3</v>
      </c>
    </row>
    <row r="24526" spans="25:27">
      <c r="Y24526">
        <v>620124</v>
      </c>
      <c r="Z24526" s="31">
        <v>44994</v>
      </c>
      <c r="AA24526">
        <v>6</v>
      </c>
    </row>
    <row r="24527" spans="25:27">
      <c r="Y24527">
        <v>620124</v>
      </c>
      <c r="Z24527" s="31">
        <v>44995</v>
      </c>
      <c r="AA24527">
        <v>13</v>
      </c>
    </row>
    <row r="24528" spans="25:27">
      <c r="Y24528">
        <v>620124</v>
      </c>
      <c r="Z24528" s="31">
        <v>44996</v>
      </c>
      <c r="AA24528">
        <v>0</v>
      </c>
    </row>
    <row r="24529" spans="25:27">
      <c r="Y24529">
        <v>620124</v>
      </c>
      <c r="Z24529" s="31">
        <v>44997</v>
      </c>
      <c r="AA24529">
        <v>0</v>
      </c>
    </row>
    <row r="24530" spans="25:27">
      <c r="Y24530">
        <v>620124</v>
      </c>
      <c r="Z24530" s="31">
        <v>44998</v>
      </c>
      <c r="AA24530">
        <v>6</v>
      </c>
    </row>
    <row r="24531" spans="25:27">
      <c r="Y24531">
        <v>620124</v>
      </c>
      <c r="Z24531" s="31">
        <v>44999</v>
      </c>
      <c r="AA24531">
        <v>0</v>
      </c>
    </row>
    <row r="24532" spans="25:27">
      <c r="Y24532">
        <v>620124</v>
      </c>
      <c r="Z24532" s="31">
        <v>45000</v>
      </c>
      <c r="AA24532">
        <v>6</v>
      </c>
    </row>
    <row r="24533" spans="25:27">
      <c r="Y24533">
        <v>620124</v>
      </c>
      <c r="Z24533" s="31">
        <v>45001</v>
      </c>
      <c r="AA24533">
        <v>16</v>
      </c>
    </row>
    <row r="24534" spans="25:27">
      <c r="Y24534">
        <v>620124</v>
      </c>
      <c r="Z24534" s="31">
        <v>45002</v>
      </c>
      <c r="AA24534">
        <v>15</v>
      </c>
    </row>
    <row r="24535" spans="25:27">
      <c r="Y24535">
        <v>620124</v>
      </c>
      <c r="Z24535" s="31">
        <v>45003</v>
      </c>
      <c r="AA24535">
        <v>1</v>
      </c>
    </row>
    <row r="24536" spans="25:27">
      <c r="Y24536">
        <v>620124</v>
      </c>
      <c r="Z24536" s="31">
        <v>45004</v>
      </c>
      <c r="AA24536">
        <v>6</v>
      </c>
    </row>
    <row r="24537" spans="25:27">
      <c r="Y24537">
        <v>620124</v>
      </c>
      <c r="Z24537" s="31">
        <v>45005</v>
      </c>
      <c r="AA24537">
        <v>11</v>
      </c>
    </row>
    <row r="24538" spans="25:27">
      <c r="Y24538">
        <v>620124</v>
      </c>
      <c r="Z24538" s="31">
        <v>45006</v>
      </c>
      <c r="AA24538">
        <v>20</v>
      </c>
    </row>
    <row r="24539" spans="25:27">
      <c r="Y24539">
        <v>620124</v>
      </c>
      <c r="Z24539" s="31">
        <v>45007</v>
      </c>
      <c r="AA24539">
        <v>14</v>
      </c>
    </row>
    <row r="24540" spans="25:27">
      <c r="Y24540">
        <v>620124</v>
      </c>
      <c r="Z24540" s="31">
        <v>45008</v>
      </c>
      <c r="AA24540">
        <v>0</v>
      </c>
    </row>
    <row r="24541" spans="25:27">
      <c r="Y24541">
        <v>620124</v>
      </c>
      <c r="Z24541" s="31">
        <v>45009</v>
      </c>
      <c r="AA24541">
        <v>14</v>
      </c>
    </row>
    <row r="24542" spans="25:27">
      <c r="Y24542">
        <v>620124</v>
      </c>
      <c r="Z24542" s="31">
        <v>45010</v>
      </c>
      <c r="AA24542">
        <v>13</v>
      </c>
    </row>
    <row r="24543" spans="25:27">
      <c r="Y24543">
        <v>620124</v>
      </c>
      <c r="Z24543" s="31">
        <v>45011</v>
      </c>
      <c r="AA24543">
        <v>8</v>
      </c>
    </row>
    <row r="24544" spans="25:27">
      <c r="Y24544">
        <v>620124</v>
      </c>
      <c r="Z24544" s="31">
        <v>45012</v>
      </c>
      <c r="AA24544">
        <v>13</v>
      </c>
    </row>
    <row r="24545" spans="25:27">
      <c r="Y24545">
        <v>620124</v>
      </c>
      <c r="Z24545" s="31">
        <v>45013</v>
      </c>
      <c r="AA24545">
        <v>0</v>
      </c>
    </row>
    <row r="24546" spans="25:27">
      <c r="Y24546">
        <v>620124</v>
      </c>
      <c r="Z24546" s="31">
        <v>45014</v>
      </c>
      <c r="AA24546">
        <v>0</v>
      </c>
    </row>
    <row r="24547" spans="25:27">
      <c r="Y24547">
        <v>620124</v>
      </c>
      <c r="Z24547" s="31">
        <v>45015</v>
      </c>
      <c r="AA24547">
        <v>12</v>
      </c>
    </row>
    <row r="24548" spans="25:27">
      <c r="Y24548">
        <v>620124</v>
      </c>
      <c r="Z24548" s="31">
        <v>45016</v>
      </c>
      <c r="AA24548">
        <v>6</v>
      </c>
    </row>
    <row r="24549" spans="25:27">
      <c r="Y24549">
        <v>620124</v>
      </c>
      <c r="Z24549" s="31">
        <v>45017</v>
      </c>
      <c r="AA24549">
        <v>18</v>
      </c>
    </row>
    <row r="24550" spans="25:27">
      <c r="Y24550">
        <v>620124</v>
      </c>
      <c r="Z24550" s="31">
        <v>45018</v>
      </c>
      <c r="AA24550">
        <v>10</v>
      </c>
    </row>
    <row r="24551" spans="25:27">
      <c r="Y24551">
        <v>620124</v>
      </c>
      <c r="Z24551" s="31">
        <v>45019</v>
      </c>
      <c r="AA24551">
        <v>5</v>
      </c>
    </row>
    <row r="24552" spans="25:27">
      <c r="Y24552">
        <v>620124</v>
      </c>
      <c r="Z24552" s="31">
        <v>45020</v>
      </c>
      <c r="AA24552">
        <v>20</v>
      </c>
    </row>
    <row r="24553" spans="25:27">
      <c r="Y24553">
        <v>620124</v>
      </c>
      <c r="Z24553" s="31">
        <v>45021</v>
      </c>
      <c r="AA24553">
        <v>1</v>
      </c>
    </row>
    <row r="24554" spans="25:27">
      <c r="Y24554">
        <v>620124</v>
      </c>
      <c r="Z24554" s="31">
        <v>45022</v>
      </c>
      <c r="AA24554">
        <v>6</v>
      </c>
    </row>
    <row r="24555" spans="25:27">
      <c r="Y24555">
        <v>620124</v>
      </c>
      <c r="Z24555" s="31">
        <v>45023</v>
      </c>
      <c r="AA24555">
        <v>14</v>
      </c>
    </row>
    <row r="24556" spans="25:27">
      <c r="Y24556">
        <v>620124</v>
      </c>
      <c r="Z24556" s="31">
        <v>45024</v>
      </c>
      <c r="AA24556">
        <v>10</v>
      </c>
    </row>
    <row r="24557" spans="25:27">
      <c r="Y24557">
        <v>620124</v>
      </c>
      <c r="Z24557" s="31">
        <v>45025</v>
      </c>
      <c r="AA24557">
        <v>0</v>
      </c>
    </row>
    <row r="24558" spans="25:27">
      <c r="Y24558">
        <v>620124</v>
      </c>
      <c r="Z24558" s="31">
        <v>45026</v>
      </c>
      <c r="AA24558">
        <v>0</v>
      </c>
    </row>
    <row r="24559" spans="25:27">
      <c r="Y24559">
        <v>620124</v>
      </c>
      <c r="Z24559" s="31">
        <v>45027</v>
      </c>
      <c r="AA24559">
        <v>0</v>
      </c>
    </row>
    <row r="24560" spans="25:27">
      <c r="Y24560">
        <v>620124</v>
      </c>
      <c r="Z24560" s="31">
        <v>45028</v>
      </c>
      <c r="AA24560">
        <v>0</v>
      </c>
    </row>
    <row r="24561" spans="25:27">
      <c r="Y24561">
        <v>620124</v>
      </c>
      <c r="Z24561" s="31">
        <v>45029</v>
      </c>
      <c r="AA24561">
        <v>0</v>
      </c>
    </row>
    <row r="24562" spans="25:27">
      <c r="Y24562">
        <v>620124</v>
      </c>
      <c r="Z24562" s="31">
        <v>45030</v>
      </c>
      <c r="AA24562">
        <v>0</v>
      </c>
    </row>
    <row r="24563" spans="25:27">
      <c r="Y24563">
        <v>620124</v>
      </c>
      <c r="Z24563" s="31">
        <v>45031</v>
      </c>
      <c r="AA24563">
        <v>0</v>
      </c>
    </row>
    <row r="24564" spans="25:27">
      <c r="Y24564">
        <v>620124</v>
      </c>
      <c r="Z24564" s="31">
        <v>45032</v>
      </c>
      <c r="AA24564">
        <v>0</v>
      </c>
    </row>
    <row r="24565" spans="25:27">
      <c r="Y24565">
        <v>620124</v>
      </c>
      <c r="Z24565" s="31">
        <v>45033</v>
      </c>
      <c r="AA24565">
        <v>0</v>
      </c>
    </row>
    <row r="24566" spans="25:27">
      <c r="Y24566">
        <v>620124</v>
      </c>
      <c r="Z24566" s="31">
        <v>45034</v>
      </c>
      <c r="AA24566">
        <v>0</v>
      </c>
    </row>
    <row r="24567" spans="25:27">
      <c r="Y24567">
        <v>620124</v>
      </c>
      <c r="Z24567" s="31">
        <v>45035</v>
      </c>
      <c r="AA24567">
        <v>0</v>
      </c>
    </row>
    <row r="24568" spans="25:27">
      <c r="Y24568">
        <v>620124</v>
      </c>
      <c r="Z24568" s="31">
        <v>45036</v>
      </c>
      <c r="AA24568">
        <v>0</v>
      </c>
    </row>
    <row r="24569" spans="25:27">
      <c r="Y24569">
        <v>620124</v>
      </c>
      <c r="Z24569" s="31">
        <v>45037</v>
      </c>
      <c r="AA24569">
        <v>0</v>
      </c>
    </row>
    <row r="24570" spans="25:27">
      <c r="Y24570">
        <v>620124</v>
      </c>
      <c r="Z24570" s="31">
        <v>45038</v>
      </c>
      <c r="AA24570">
        <v>0</v>
      </c>
    </row>
    <row r="24571" spans="25:27">
      <c r="Y24571">
        <v>620124</v>
      </c>
      <c r="Z24571" s="31">
        <v>45039</v>
      </c>
      <c r="AA24571">
        <v>0</v>
      </c>
    </row>
    <row r="24572" spans="25:27">
      <c r="Y24572">
        <v>620124</v>
      </c>
      <c r="Z24572" s="31">
        <v>45040</v>
      </c>
      <c r="AA24572">
        <v>0</v>
      </c>
    </row>
    <row r="24573" spans="25:27">
      <c r="Y24573">
        <v>620124</v>
      </c>
      <c r="Z24573" s="31">
        <v>45041</v>
      </c>
      <c r="AA24573">
        <v>0</v>
      </c>
    </row>
    <row r="24574" spans="25:27">
      <c r="Y24574">
        <v>620124</v>
      </c>
      <c r="Z24574" s="31">
        <v>45042</v>
      </c>
      <c r="AA24574">
        <v>0</v>
      </c>
    </row>
    <row r="24575" spans="25:27">
      <c r="Y24575">
        <v>620124</v>
      </c>
      <c r="Z24575" s="31">
        <v>45043</v>
      </c>
      <c r="AA24575">
        <v>0</v>
      </c>
    </row>
    <row r="24576" spans="25:27">
      <c r="Y24576">
        <v>620124</v>
      </c>
      <c r="Z24576" s="31">
        <v>45044</v>
      </c>
      <c r="AA24576">
        <v>0</v>
      </c>
    </row>
    <row r="24577" spans="25:27">
      <c r="Y24577">
        <v>620124</v>
      </c>
      <c r="Z24577" s="31">
        <v>45045</v>
      </c>
      <c r="AA24577">
        <v>0</v>
      </c>
    </row>
    <row r="24578" spans="25:27">
      <c r="Y24578">
        <v>620124</v>
      </c>
      <c r="Z24578" s="31">
        <v>45046</v>
      </c>
      <c r="AA24578">
        <v>0</v>
      </c>
    </row>
    <row r="24579" spans="25:27">
      <c r="Y24579">
        <v>620124</v>
      </c>
      <c r="Z24579" s="31">
        <v>45047</v>
      </c>
      <c r="AA24579">
        <v>0</v>
      </c>
    </row>
    <row r="24580" spans="25:27">
      <c r="Y24580">
        <v>620124</v>
      </c>
      <c r="Z24580" s="31">
        <v>45048</v>
      </c>
      <c r="AA24580">
        <v>0</v>
      </c>
    </row>
    <row r="24581" spans="25:27">
      <c r="Y24581">
        <v>620124</v>
      </c>
      <c r="Z24581" s="31">
        <v>45049</v>
      </c>
      <c r="AA24581">
        <v>0</v>
      </c>
    </row>
    <row r="24582" spans="25:27">
      <c r="Y24582">
        <v>620124</v>
      </c>
      <c r="Z24582" s="31">
        <v>45050</v>
      </c>
      <c r="AA24582">
        <v>0</v>
      </c>
    </row>
    <row r="24583" spans="25:27">
      <c r="Y24583">
        <v>620124</v>
      </c>
      <c r="Z24583" s="31">
        <v>45051</v>
      </c>
      <c r="AA24583">
        <v>0</v>
      </c>
    </row>
    <row r="24584" spans="25:27">
      <c r="Y24584">
        <v>620124</v>
      </c>
      <c r="Z24584" s="31">
        <v>45052</v>
      </c>
      <c r="AA24584">
        <v>0</v>
      </c>
    </row>
    <row r="24585" spans="25:27">
      <c r="Y24585">
        <v>620124</v>
      </c>
      <c r="Z24585" s="31">
        <v>45053</v>
      </c>
      <c r="AA24585">
        <v>0</v>
      </c>
    </row>
    <row r="24586" spans="25:27">
      <c r="Y24586">
        <v>620124</v>
      </c>
      <c r="Z24586" s="31">
        <v>45054</v>
      </c>
      <c r="AA24586">
        <v>0</v>
      </c>
    </row>
    <row r="24587" spans="25:27">
      <c r="Y24587">
        <v>620124</v>
      </c>
      <c r="Z24587" s="31">
        <v>45055</v>
      </c>
      <c r="AA24587">
        <v>0</v>
      </c>
    </row>
    <row r="24588" spans="25:27">
      <c r="Y24588">
        <v>620124</v>
      </c>
      <c r="Z24588" s="31">
        <v>45056</v>
      </c>
      <c r="AA24588">
        <v>0</v>
      </c>
    </row>
    <row r="24589" spans="25:27">
      <c r="Y24589">
        <v>620124</v>
      </c>
      <c r="Z24589" s="31">
        <v>45057</v>
      </c>
      <c r="AA24589">
        <v>0</v>
      </c>
    </row>
    <row r="24590" spans="25:27">
      <c r="Y24590">
        <v>620124</v>
      </c>
      <c r="Z24590" s="31">
        <v>45058</v>
      </c>
      <c r="AA24590">
        <v>0</v>
      </c>
    </row>
    <row r="24591" spans="25:27">
      <c r="Y24591">
        <v>620124</v>
      </c>
      <c r="Z24591" s="31">
        <v>45059</v>
      </c>
      <c r="AA24591">
        <v>0</v>
      </c>
    </row>
    <row r="24592" spans="25:27">
      <c r="Y24592">
        <v>620124</v>
      </c>
      <c r="Z24592" s="31">
        <v>45060</v>
      </c>
      <c r="AA24592">
        <v>0</v>
      </c>
    </row>
    <row r="24593" spans="25:27">
      <c r="Y24593">
        <v>620124</v>
      </c>
      <c r="Z24593" s="31">
        <v>45061</v>
      </c>
      <c r="AA24593">
        <v>0</v>
      </c>
    </row>
    <row r="24594" spans="25:27">
      <c r="Y24594">
        <v>620124</v>
      </c>
      <c r="Z24594" s="31">
        <v>45062</v>
      </c>
      <c r="AA24594">
        <v>0</v>
      </c>
    </row>
    <row r="24595" spans="25:27">
      <c r="Y24595">
        <v>620124</v>
      </c>
      <c r="Z24595" s="31">
        <v>45063</v>
      </c>
      <c r="AA24595">
        <v>0</v>
      </c>
    </row>
    <row r="24596" spans="25:27">
      <c r="Y24596">
        <v>620124</v>
      </c>
      <c r="Z24596" s="31">
        <v>45064</v>
      </c>
      <c r="AA24596">
        <v>0</v>
      </c>
    </row>
    <row r="24597" spans="25:27">
      <c r="Y24597">
        <v>620124</v>
      </c>
      <c r="Z24597" s="31">
        <v>45065</v>
      </c>
      <c r="AA24597">
        <v>0</v>
      </c>
    </row>
    <row r="24598" spans="25:27">
      <c r="Y24598">
        <v>620124</v>
      </c>
      <c r="Z24598" s="31">
        <v>45066</v>
      </c>
      <c r="AA24598">
        <v>0</v>
      </c>
    </row>
    <row r="24599" spans="25:27">
      <c r="Y24599">
        <v>620124</v>
      </c>
      <c r="Z24599" s="31">
        <v>45067</v>
      </c>
      <c r="AA24599">
        <v>0</v>
      </c>
    </row>
    <row r="24600" spans="25:27">
      <c r="Y24600">
        <v>620124</v>
      </c>
      <c r="Z24600" s="31">
        <v>45068</v>
      </c>
      <c r="AA24600">
        <v>0</v>
      </c>
    </row>
    <row r="24601" spans="25:27">
      <c r="Y24601">
        <v>620124</v>
      </c>
      <c r="Z24601" s="31">
        <v>45069</v>
      </c>
      <c r="AA24601">
        <v>0</v>
      </c>
    </row>
    <row r="24602" spans="25:27">
      <c r="Y24602">
        <v>620124</v>
      </c>
      <c r="Z24602" s="31">
        <v>45070</v>
      </c>
      <c r="AA24602">
        <v>0</v>
      </c>
    </row>
    <row r="24603" spans="25:27">
      <c r="Y24603">
        <v>620124</v>
      </c>
      <c r="Z24603" s="31">
        <v>45071</v>
      </c>
      <c r="AA24603">
        <v>0</v>
      </c>
    </row>
    <row r="24604" spans="25:27">
      <c r="Y24604">
        <v>620124</v>
      </c>
      <c r="Z24604" s="31">
        <v>45072</v>
      </c>
      <c r="AA24604">
        <v>0</v>
      </c>
    </row>
    <row r="24605" spans="25:27">
      <c r="Y24605">
        <v>620124</v>
      </c>
      <c r="Z24605" s="31">
        <v>45073</v>
      </c>
      <c r="AA24605">
        <v>0</v>
      </c>
    </row>
    <row r="24606" spans="25:27">
      <c r="Y24606">
        <v>620124</v>
      </c>
      <c r="Z24606" s="31">
        <v>45074</v>
      </c>
      <c r="AA24606">
        <v>0</v>
      </c>
    </row>
    <row r="24607" spans="25:27">
      <c r="Y24607">
        <v>620124</v>
      </c>
      <c r="Z24607" s="31">
        <v>45075</v>
      </c>
      <c r="AA24607">
        <v>0</v>
      </c>
    </row>
    <row r="24608" spans="25:27">
      <c r="Y24608">
        <v>620124</v>
      </c>
      <c r="Z24608" s="31">
        <v>45076</v>
      </c>
      <c r="AA24608">
        <v>0</v>
      </c>
    </row>
    <row r="24609" spans="25:27">
      <c r="Y24609">
        <v>620124</v>
      </c>
      <c r="Z24609" s="31">
        <v>45077</v>
      </c>
      <c r="AA24609">
        <v>0</v>
      </c>
    </row>
    <row r="24610" spans="25:27">
      <c r="Y24610">
        <v>620124</v>
      </c>
      <c r="Z24610" s="31">
        <v>45078</v>
      </c>
      <c r="AA24610">
        <v>0</v>
      </c>
    </row>
    <row r="24611" spans="25:27">
      <c r="Y24611">
        <v>620124</v>
      </c>
      <c r="Z24611" s="31">
        <v>45079</v>
      </c>
      <c r="AA24611">
        <v>0</v>
      </c>
    </row>
    <row r="24612" spans="25:27">
      <c r="Y24612">
        <v>620124</v>
      </c>
      <c r="Z24612" s="31">
        <v>45080</v>
      </c>
      <c r="AA24612">
        <v>0</v>
      </c>
    </row>
    <row r="24613" spans="25:27">
      <c r="Y24613">
        <v>620124</v>
      </c>
      <c r="Z24613" s="31">
        <v>45081</v>
      </c>
      <c r="AA24613">
        <v>0</v>
      </c>
    </row>
    <row r="24614" spans="25:27">
      <c r="Y24614">
        <v>620124</v>
      </c>
      <c r="Z24614" s="31">
        <v>45082</v>
      </c>
      <c r="AA24614">
        <v>0</v>
      </c>
    </row>
    <row r="24615" spans="25:27">
      <c r="Y24615">
        <v>620124</v>
      </c>
      <c r="Z24615" s="31">
        <v>45083</v>
      </c>
      <c r="AA24615">
        <v>0</v>
      </c>
    </row>
    <row r="24616" spans="25:27">
      <c r="Y24616">
        <v>620124</v>
      </c>
      <c r="Z24616" s="31">
        <v>45084</v>
      </c>
      <c r="AA24616">
        <v>0</v>
      </c>
    </row>
    <row r="24617" spans="25:27">
      <c r="Y24617">
        <v>620124</v>
      </c>
      <c r="Z24617" s="31">
        <v>45085</v>
      </c>
      <c r="AA24617">
        <v>0</v>
      </c>
    </row>
    <row r="24618" spans="25:27">
      <c r="Y24618">
        <v>620124</v>
      </c>
      <c r="Z24618" s="31">
        <v>45086</v>
      </c>
      <c r="AA24618">
        <v>0</v>
      </c>
    </row>
    <row r="24619" spans="25:27">
      <c r="Y24619">
        <v>620124</v>
      </c>
      <c r="Z24619" s="31">
        <v>45087</v>
      </c>
      <c r="AA24619">
        <v>0</v>
      </c>
    </row>
    <row r="24620" spans="25:27">
      <c r="Y24620">
        <v>620124</v>
      </c>
      <c r="Z24620" s="31">
        <v>45088</v>
      </c>
      <c r="AA24620">
        <v>0</v>
      </c>
    </row>
    <row r="24621" spans="25:27">
      <c r="Y24621">
        <v>620124</v>
      </c>
      <c r="Z24621" s="31">
        <v>45089</v>
      </c>
      <c r="AA24621">
        <v>0</v>
      </c>
    </row>
    <row r="24622" spans="25:27">
      <c r="Y24622">
        <v>620124</v>
      </c>
      <c r="Z24622" s="31">
        <v>45090</v>
      </c>
      <c r="AA24622">
        <v>0</v>
      </c>
    </row>
    <row r="24623" spans="25:27">
      <c r="Y24623">
        <v>620124</v>
      </c>
      <c r="Z24623" s="31">
        <v>45091</v>
      </c>
      <c r="AA24623">
        <v>0</v>
      </c>
    </row>
    <row r="24624" spans="25:27">
      <c r="Y24624">
        <v>620124</v>
      </c>
      <c r="Z24624" s="31">
        <v>45092</v>
      </c>
      <c r="AA24624">
        <v>0</v>
      </c>
    </row>
    <row r="24625" spans="25:27">
      <c r="Y24625">
        <v>620124</v>
      </c>
      <c r="Z24625" s="31">
        <v>45093</v>
      </c>
      <c r="AA24625">
        <v>0</v>
      </c>
    </row>
    <row r="24626" spans="25:27">
      <c r="Y24626">
        <v>620124</v>
      </c>
      <c r="Z24626" s="31">
        <v>45094</v>
      </c>
      <c r="AA24626">
        <v>0</v>
      </c>
    </row>
    <row r="24627" spans="25:27">
      <c r="Y24627">
        <v>620124</v>
      </c>
      <c r="Z24627" s="31">
        <v>45095</v>
      </c>
      <c r="AA24627">
        <v>0</v>
      </c>
    </row>
    <row r="24628" spans="25:27">
      <c r="Y24628">
        <v>620124</v>
      </c>
      <c r="Z24628" s="31">
        <v>45096</v>
      </c>
      <c r="AA24628">
        <v>0</v>
      </c>
    </row>
    <row r="24629" spans="25:27">
      <c r="Y24629">
        <v>620124</v>
      </c>
      <c r="Z24629" s="31">
        <v>45097</v>
      </c>
      <c r="AA24629">
        <v>0</v>
      </c>
    </row>
    <row r="24630" spans="25:27">
      <c r="Y24630">
        <v>620124</v>
      </c>
      <c r="Z24630" s="31">
        <v>45098</v>
      </c>
      <c r="AA24630">
        <v>0</v>
      </c>
    </row>
    <row r="24631" spans="25:27">
      <c r="Y24631">
        <v>620124</v>
      </c>
      <c r="Z24631" s="31">
        <v>45099</v>
      </c>
      <c r="AA24631">
        <v>22</v>
      </c>
    </row>
    <row r="24632" spans="25:27">
      <c r="Y24632">
        <v>620124</v>
      </c>
      <c r="Z24632" s="31">
        <v>45100</v>
      </c>
      <c r="AA24632">
        <v>11</v>
      </c>
    </row>
    <row r="24633" spans="25:27">
      <c r="Y24633">
        <v>620124</v>
      </c>
      <c r="Z24633" s="31">
        <v>45101</v>
      </c>
      <c r="AA24633">
        <v>8</v>
      </c>
    </row>
    <row r="24634" spans="25:27">
      <c r="Y24634">
        <v>620124</v>
      </c>
      <c r="Z24634" s="31">
        <v>45102</v>
      </c>
      <c r="AA24634">
        <v>7</v>
      </c>
    </row>
    <row r="24635" spans="25:27">
      <c r="Y24635">
        <v>620124</v>
      </c>
      <c r="Z24635" s="31">
        <v>45103</v>
      </c>
      <c r="AA24635">
        <v>0</v>
      </c>
    </row>
    <row r="24636" spans="25:27">
      <c r="Y24636">
        <v>620124</v>
      </c>
      <c r="Z24636" s="31">
        <v>45104</v>
      </c>
      <c r="AA24636">
        <v>0</v>
      </c>
    </row>
    <row r="24637" spans="25:27">
      <c r="Y24637">
        <v>620124</v>
      </c>
      <c r="Z24637" s="31">
        <v>45105</v>
      </c>
      <c r="AA24637">
        <v>0</v>
      </c>
    </row>
    <row r="24638" spans="25:27">
      <c r="Y24638">
        <v>620124</v>
      </c>
      <c r="Z24638" s="31">
        <v>45106</v>
      </c>
      <c r="AA24638">
        <v>9</v>
      </c>
    </row>
    <row r="24639" spans="25:27">
      <c r="Y24639">
        <v>620124</v>
      </c>
      <c r="Z24639" s="31">
        <v>45107</v>
      </c>
      <c r="AA24639">
        <v>13</v>
      </c>
    </row>
    <row r="24640" spans="25:27">
      <c r="Y24640">
        <v>620124</v>
      </c>
      <c r="Z24640" s="31">
        <v>45108</v>
      </c>
      <c r="AA24640">
        <v>4</v>
      </c>
    </row>
    <row r="24641" spans="25:27">
      <c r="Y24641">
        <v>620124</v>
      </c>
      <c r="Z24641" s="31">
        <v>45109</v>
      </c>
      <c r="AA24641">
        <v>11</v>
      </c>
    </row>
    <row r="24642" spans="25:27">
      <c r="Y24642">
        <v>620124</v>
      </c>
      <c r="Z24642" s="31">
        <v>45110</v>
      </c>
      <c r="AA24642">
        <v>0</v>
      </c>
    </row>
    <row r="24643" spans="25:27">
      <c r="Y24643">
        <v>620124</v>
      </c>
      <c r="Z24643" s="31">
        <v>45111</v>
      </c>
      <c r="AA24643">
        <v>0</v>
      </c>
    </row>
    <row r="24644" spans="25:27">
      <c r="Y24644">
        <v>620124</v>
      </c>
      <c r="Z24644" s="31">
        <v>45112</v>
      </c>
      <c r="AA24644">
        <v>0</v>
      </c>
    </row>
    <row r="24645" spans="25:27">
      <c r="Y24645">
        <v>620124</v>
      </c>
      <c r="Z24645" s="31">
        <v>45113</v>
      </c>
      <c r="AA24645">
        <v>0</v>
      </c>
    </row>
    <row r="24646" spans="25:27">
      <c r="Y24646">
        <v>620124</v>
      </c>
      <c r="Z24646" s="31">
        <v>45114</v>
      </c>
      <c r="AA24646">
        <v>12</v>
      </c>
    </row>
    <row r="24647" spans="25:27">
      <c r="Y24647">
        <v>620124</v>
      </c>
      <c r="Z24647" s="31">
        <v>45115</v>
      </c>
      <c r="AA24647">
        <v>0</v>
      </c>
    </row>
    <row r="24648" spans="25:27">
      <c r="Y24648">
        <v>620124</v>
      </c>
      <c r="Z24648" s="31">
        <v>45116</v>
      </c>
      <c r="AA24648">
        <v>0</v>
      </c>
    </row>
    <row r="24649" spans="25:27">
      <c r="Y24649">
        <v>620124</v>
      </c>
      <c r="Z24649" s="31">
        <v>45117</v>
      </c>
      <c r="AA24649">
        <v>0</v>
      </c>
    </row>
    <row r="24650" spans="25:27">
      <c r="Y24650">
        <v>620124</v>
      </c>
      <c r="Z24650" s="31">
        <v>45118</v>
      </c>
      <c r="AA24650">
        <v>0</v>
      </c>
    </row>
    <row r="24651" spans="25:27">
      <c r="Y24651">
        <v>620124</v>
      </c>
      <c r="Z24651" s="31">
        <v>45119</v>
      </c>
      <c r="AA24651">
        <v>0</v>
      </c>
    </row>
    <row r="24652" spans="25:27">
      <c r="Y24652">
        <v>620124</v>
      </c>
      <c r="Z24652" s="31">
        <v>45120</v>
      </c>
      <c r="AA24652">
        <v>9</v>
      </c>
    </row>
    <row r="24653" spans="25:27">
      <c r="Y24653">
        <v>620124</v>
      </c>
      <c r="Z24653" s="31">
        <v>45121</v>
      </c>
      <c r="AA24653">
        <v>0</v>
      </c>
    </row>
    <row r="24654" spans="25:27">
      <c r="Y24654">
        <v>620124</v>
      </c>
      <c r="Z24654" s="31">
        <v>45122</v>
      </c>
      <c r="AA24654">
        <v>7</v>
      </c>
    </row>
    <row r="24655" spans="25:27">
      <c r="Y24655">
        <v>620124</v>
      </c>
      <c r="Z24655" s="31">
        <v>45123</v>
      </c>
      <c r="AA24655">
        <v>0</v>
      </c>
    </row>
    <row r="24656" spans="25:27">
      <c r="Y24656">
        <v>620124</v>
      </c>
      <c r="Z24656" s="31">
        <v>45124</v>
      </c>
      <c r="AA24656">
        <v>8</v>
      </c>
    </row>
    <row r="24657" spans="25:27">
      <c r="Y24657">
        <v>620124</v>
      </c>
      <c r="Z24657" s="31">
        <v>45125</v>
      </c>
      <c r="AA24657">
        <v>4</v>
      </c>
    </row>
    <row r="24658" spans="25:27">
      <c r="Y24658">
        <v>620124</v>
      </c>
      <c r="Z24658" s="31">
        <v>45126</v>
      </c>
      <c r="AA24658">
        <v>15</v>
      </c>
    </row>
    <row r="24659" spans="25:27">
      <c r="Y24659">
        <v>620124</v>
      </c>
      <c r="Z24659" s="31">
        <v>45127</v>
      </c>
      <c r="AA24659">
        <v>0</v>
      </c>
    </row>
    <row r="24660" spans="25:27">
      <c r="Y24660">
        <v>620124</v>
      </c>
      <c r="Z24660" s="31">
        <v>45128</v>
      </c>
      <c r="AA24660">
        <v>13</v>
      </c>
    </row>
    <row r="24661" spans="25:27">
      <c r="Y24661">
        <v>620124</v>
      </c>
      <c r="Z24661" s="31">
        <v>45129</v>
      </c>
      <c r="AA24661">
        <v>17</v>
      </c>
    </row>
    <row r="24662" spans="25:27">
      <c r="Y24662">
        <v>620124</v>
      </c>
      <c r="Z24662" s="31">
        <v>45130</v>
      </c>
      <c r="AA24662">
        <v>15</v>
      </c>
    </row>
    <row r="24663" spans="25:27">
      <c r="Y24663">
        <v>620124</v>
      </c>
      <c r="Z24663" s="31">
        <v>45131</v>
      </c>
      <c r="AA24663">
        <v>14</v>
      </c>
    </row>
    <row r="24664" spans="25:27">
      <c r="Y24664">
        <v>620124</v>
      </c>
      <c r="Z24664" s="31">
        <v>45132</v>
      </c>
      <c r="AA24664">
        <v>14</v>
      </c>
    </row>
    <row r="24665" spans="25:27">
      <c r="Y24665">
        <v>620124</v>
      </c>
      <c r="Z24665" s="31">
        <v>45133</v>
      </c>
      <c r="AA24665">
        <v>13</v>
      </c>
    </row>
    <row r="24666" spans="25:27">
      <c r="Y24666">
        <v>620124</v>
      </c>
      <c r="Z24666" s="31">
        <v>45134</v>
      </c>
      <c r="AA24666">
        <v>12</v>
      </c>
    </row>
    <row r="24667" spans="25:27">
      <c r="Y24667">
        <v>620124</v>
      </c>
      <c r="Z24667" s="31">
        <v>45135</v>
      </c>
      <c r="AA24667">
        <v>10</v>
      </c>
    </row>
    <row r="24668" spans="25:27">
      <c r="Y24668">
        <v>620124</v>
      </c>
      <c r="Z24668" s="31">
        <v>45136</v>
      </c>
      <c r="AA24668">
        <v>12</v>
      </c>
    </row>
    <row r="24669" spans="25:27">
      <c r="Y24669">
        <v>620124</v>
      </c>
      <c r="Z24669" s="31">
        <v>45137</v>
      </c>
      <c r="AA24669">
        <v>3</v>
      </c>
    </row>
    <row r="24670" spans="25:27">
      <c r="Y24670">
        <v>620124</v>
      </c>
      <c r="Z24670" s="31">
        <v>45138</v>
      </c>
      <c r="AA24670">
        <v>10</v>
      </c>
    </row>
    <row r="24671" spans="25:27">
      <c r="Y24671">
        <v>620124</v>
      </c>
      <c r="Z24671" s="31">
        <v>45139</v>
      </c>
      <c r="AA24671">
        <v>9</v>
      </c>
    </row>
    <row r="24672" spans="25:27">
      <c r="Y24672">
        <v>620124</v>
      </c>
      <c r="Z24672" s="31">
        <v>45140</v>
      </c>
      <c r="AA24672">
        <v>7</v>
      </c>
    </row>
    <row r="24673" spans="25:27">
      <c r="Y24673">
        <v>620124</v>
      </c>
      <c r="Z24673" s="31">
        <v>45141</v>
      </c>
      <c r="AA24673">
        <v>0</v>
      </c>
    </row>
    <row r="24674" spans="25:27">
      <c r="Y24674">
        <v>620124</v>
      </c>
      <c r="Z24674" s="31">
        <v>45142</v>
      </c>
      <c r="AA24674">
        <v>0</v>
      </c>
    </row>
    <row r="24675" spans="25:27">
      <c r="Y24675">
        <v>620124</v>
      </c>
      <c r="Z24675" s="31">
        <v>45143</v>
      </c>
      <c r="AA24675">
        <v>8</v>
      </c>
    </row>
    <row r="24676" spans="25:27">
      <c r="Y24676">
        <v>620124</v>
      </c>
      <c r="Z24676" s="31">
        <v>45144</v>
      </c>
      <c r="AA24676">
        <v>13</v>
      </c>
    </row>
    <row r="24677" spans="25:27">
      <c r="Y24677">
        <v>620124</v>
      </c>
      <c r="Z24677" s="31">
        <v>45145</v>
      </c>
      <c r="AA24677">
        <v>12</v>
      </c>
    </row>
    <row r="24678" spans="25:27">
      <c r="Y24678">
        <v>620124</v>
      </c>
      <c r="Z24678" s="31">
        <v>45146</v>
      </c>
      <c r="AA24678">
        <v>12</v>
      </c>
    </row>
    <row r="24679" spans="25:27">
      <c r="Y24679">
        <v>620124</v>
      </c>
      <c r="Z24679" s="31">
        <v>45147</v>
      </c>
      <c r="AA24679">
        <v>6</v>
      </c>
    </row>
    <row r="24680" spans="25:27">
      <c r="Y24680">
        <v>620124</v>
      </c>
      <c r="Z24680" s="31">
        <v>45148</v>
      </c>
      <c r="AA24680">
        <v>18</v>
      </c>
    </row>
    <row r="24681" spans="25:27">
      <c r="Y24681">
        <v>620124</v>
      </c>
      <c r="Z24681" s="31">
        <v>45149</v>
      </c>
      <c r="AA24681">
        <v>18</v>
      </c>
    </row>
    <row r="24682" spans="25:27">
      <c r="Y24682">
        <v>620124</v>
      </c>
      <c r="Z24682" s="31">
        <v>45150</v>
      </c>
      <c r="AA24682">
        <v>10</v>
      </c>
    </row>
    <row r="24683" spans="25:27">
      <c r="Y24683">
        <v>620124</v>
      </c>
      <c r="Z24683" s="31">
        <v>45151</v>
      </c>
      <c r="AA24683">
        <v>0</v>
      </c>
    </row>
    <row r="24684" spans="25:27">
      <c r="Y24684">
        <v>620124</v>
      </c>
      <c r="Z24684" s="31">
        <v>45152</v>
      </c>
      <c r="AA24684">
        <v>0</v>
      </c>
    </row>
    <row r="24685" spans="25:27">
      <c r="Y24685">
        <v>620124</v>
      </c>
      <c r="Z24685" s="31">
        <v>45153</v>
      </c>
      <c r="AA24685">
        <v>0</v>
      </c>
    </row>
    <row r="24686" spans="25:27">
      <c r="Y24686">
        <v>620124</v>
      </c>
      <c r="Z24686" s="31">
        <v>45154</v>
      </c>
      <c r="AA24686">
        <v>5</v>
      </c>
    </row>
    <row r="24687" spans="25:27">
      <c r="Y24687">
        <v>620124</v>
      </c>
      <c r="Z24687" s="31">
        <v>45155</v>
      </c>
      <c r="AA24687">
        <v>0</v>
      </c>
    </row>
    <row r="24688" spans="25:27">
      <c r="Y24688">
        <v>620124</v>
      </c>
      <c r="Z24688" s="31">
        <v>45156</v>
      </c>
      <c r="AA24688">
        <v>13</v>
      </c>
    </row>
    <row r="24689" spans="25:27">
      <c r="Y24689">
        <v>620124</v>
      </c>
      <c r="Z24689" s="31">
        <v>45157</v>
      </c>
      <c r="AA24689">
        <v>14</v>
      </c>
    </row>
    <row r="24690" spans="25:27">
      <c r="Y24690">
        <v>620124</v>
      </c>
      <c r="Z24690" s="31">
        <v>45158</v>
      </c>
      <c r="AA24690">
        <v>0</v>
      </c>
    </row>
    <row r="24691" spans="25:27">
      <c r="Y24691">
        <v>620124</v>
      </c>
      <c r="Z24691" s="31">
        <v>45159</v>
      </c>
      <c r="AA24691">
        <v>17</v>
      </c>
    </row>
    <row r="24692" spans="25:27">
      <c r="Y24692">
        <v>620124</v>
      </c>
      <c r="Z24692" s="31">
        <v>45160</v>
      </c>
      <c r="AA24692">
        <v>15</v>
      </c>
    </row>
    <row r="24693" spans="25:27">
      <c r="Y24693">
        <v>620124</v>
      </c>
      <c r="Z24693" s="31">
        <v>45161</v>
      </c>
      <c r="AA24693">
        <v>10</v>
      </c>
    </row>
    <row r="24694" spans="25:27">
      <c r="Y24694">
        <v>620124</v>
      </c>
      <c r="Z24694" s="31">
        <v>45162</v>
      </c>
      <c r="AA24694">
        <v>12</v>
      </c>
    </row>
    <row r="24695" spans="25:27">
      <c r="Y24695">
        <v>620124</v>
      </c>
      <c r="Z24695" s="31">
        <v>45163</v>
      </c>
      <c r="AA24695">
        <v>14</v>
      </c>
    </row>
    <row r="24696" spans="25:27">
      <c r="Y24696">
        <v>620124</v>
      </c>
      <c r="Z24696" s="31">
        <v>45164</v>
      </c>
      <c r="AA24696">
        <v>7</v>
      </c>
    </row>
    <row r="24697" spans="25:27">
      <c r="Y24697">
        <v>620124</v>
      </c>
      <c r="Z24697" s="31">
        <v>45165</v>
      </c>
      <c r="AA24697">
        <v>0</v>
      </c>
    </row>
    <row r="24698" spans="25:27">
      <c r="Y24698">
        <v>620124</v>
      </c>
      <c r="Z24698" s="31">
        <v>45166</v>
      </c>
      <c r="AA24698">
        <v>0</v>
      </c>
    </row>
    <row r="24699" spans="25:27">
      <c r="Y24699">
        <v>620124</v>
      </c>
      <c r="Z24699" s="31">
        <v>45167</v>
      </c>
      <c r="AA24699">
        <v>0</v>
      </c>
    </row>
    <row r="24700" spans="25:27">
      <c r="Y24700">
        <v>620124</v>
      </c>
      <c r="Z24700" s="31">
        <v>45168</v>
      </c>
      <c r="AA24700">
        <v>0</v>
      </c>
    </row>
    <row r="24701" spans="25:27">
      <c r="Y24701">
        <v>620124</v>
      </c>
      <c r="Z24701" s="31">
        <v>45169</v>
      </c>
      <c r="AA24701">
        <v>12</v>
      </c>
    </row>
    <row r="24702" spans="25:27">
      <c r="Y24702">
        <v>620124</v>
      </c>
      <c r="Z24702" s="31">
        <v>45170</v>
      </c>
      <c r="AA24702">
        <v>15</v>
      </c>
    </row>
    <row r="24703" spans="25:27">
      <c r="Y24703">
        <v>620124</v>
      </c>
      <c r="Z24703" s="31">
        <v>45171</v>
      </c>
      <c r="AA24703">
        <v>7</v>
      </c>
    </row>
    <row r="24704" spans="25:27">
      <c r="Y24704">
        <v>620124</v>
      </c>
      <c r="Z24704" s="31">
        <v>45172</v>
      </c>
      <c r="AA24704">
        <v>0</v>
      </c>
    </row>
    <row r="24705" spans="25:27">
      <c r="Y24705">
        <v>620124</v>
      </c>
      <c r="Z24705" s="31">
        <v>45173</v>
      </c>
      <c r="AA24705">
        <v>0</v>
      </c>
    </row>
    <row r="24706" spans="25:27">
      <c r="Y24706">
        <v>620124</v>
      </c>
      <c r="Z24706" s="31">
        <v>45174</v>
      </c>
      <c r="AA24706">
        <v>7</v>
      </c>
    </row>
    <row r="24707" spans="25:27">
      <c r="Y24707">
        <v>620124</v>
      </c>
      <c r="Z24707" s="31">
        <v>45175</v>
      </c>
      <c r="AA24707">
        <v>0</v>
      </c>
    </row>
    <row r="24708" spans="25:27">
      <c r="Y24708">
        <v>620124</v>
      </c>
      <c r="Z24708" s="31">
        <v>45176</v>
      </c>
      <c r="AA24708">
        <v>0</v>
      </c>
    </row>
    <row r="24709" spans="25:27">
      <c r="Y24709">
        <v>620124</v>
      </c>
      <c r="Z24709" s="31">
        <v>45177</v>
      </c>
      <c r="AA24709">
        <v>5</v>
      </c>
    </row>
    <row r="24710" spans="25:27">
      <c r="Y24710">
        <v>620124</v>
      </c>
      <c r="Z24710" s="31">
        <v>45178</v>
      </c>
      <c r="AA24710">
        <v>1</v>
      </c>
    </row>
    <row r="24711" spans="25:27">
      <c r="Y24711">
        <v>620124</v>
      </c>
      <c r="Z24711" s="31">
        <v>45179</v>
      </c>
      <c r="AA24711">
        <v>3</v>
      </c>
    </row>
    <row r="24712" spans="25:27">
      <c r="Y24712">
        <v>620124</v>
      </c>
      <c r="Z24712" s="31">
        <v>45180</v>
      </c>
      <c r="AA24712">
        <v>2</v>
      </c>
    </row>
    <row r="24713" spans="25:27">
      <c r="Y24713">
        <v>620124</v>
      </c>
      <c r="Z24713" s="31">
        <v>45181</v>
      </c>
      <c r="AA24713">
        <v>5</v>
      </c>
    </row>
    <row r="24714" spans="25:27">
      <c r="Y24714">
        <v>620124</v>
      </c>
      <c r="Z24714" s="31">
        <v>45182</v>
      </c>
      <c r="AA24714">
        <v>7</v>
      </c>
    </row>
    <row r="24715" spans="25:27">
      <c r="Y24715">
        <v>620124</v>
      </c>
      <c r="Z24715" s="31">
        <v>45183</v>
      </c>
      <c r="AA24715">
        <v>13</v>
      </c>
    </row>
    <row r="24716" spans="25:27">
      <c r="Y24716">
        <v>620124</v>
      </c>
      <c r="Z24716" s="31">
        <v>45184</v>
      </c>
      <c r="AA24716">
        <v>7</v>
      </c>
    </row>
    <row r="24717" spans="25:27">
      <c r="Y24717">
        <v>620124</v>
      </c>
      <c r="Z24717" s="31">
        <v>45185</v>
      </c>
      <c r="AA24717">
        <v>11</v>
      </c>
    </row>
    <row r="24718" spans="25:27">
      <c r="Y24718">
        <v>620124</v>
      </c>
      <c r="Z24718" s="31">
        <v>45186</v>
      </c>
      <c r="AA24718">
        <v>11</v>
      </c>
    </row>
    <row r="24719" spans="25:27">
      <c r="Y24719">
        <v>620124</v>
      </c>
      <c r="Z24719" s="31">
        <v>45187</v>
      </c>
      <c r="AA24719">
        <v>1</v>
      </c>
    </row>
    <row r="24720" spans="25:27">
      <c r="Y24720">
        <v>620124</v>
      </c>
      <c r="Z24720" s="31">
        <v>45188</v>
      </c>
      <c r="AA24720">
        <v>0</v>
      </c>
    </row>
    <row r="24721" spans="25:27">
      <c r="Y24721">
        <v>620124</v>
      </c>
      <c r="Z24721" s="31">
        <v>45189</v>
      </c>
      <c r="AA24721">
        <v>0</v>
      </c>
    </row>
    <row r="24722" spans="25:27">
      <c r="Y24722">
        <v>620124</v>
      </c>
      <c r="Z24722" s="31">
        <v>45190</v>
      </c>
      <c r="AA24722">
        <v>0</v>
      </c>
    </row>
    <row r="24723" spans="25:27">
      <c r="Y24723">
        <v>620124</v>
      </c>
      <c r="Z24723" s="31">
        <v>45191</v>
      </c>
      <c r="AA24723">
        <v>0</v>
      </c>
    </row>
    <row r="24724" spans="25:27">
      <c r="Y24724">
        <v>620124</v>
      </c>
      <c r="Z24724" s="31">
        <v>45192</v>
      </c>
      <c r="AA24724">
        <v>0</v>
      </c>
    </row>
    <row r="24725" spans="25:27">
      <c r="Y24725">
        <v>620124</v>
      </c>
      <c r="Z24725" s="31">
        <v>45193</v>
      </c>
      <c r="AA24725">
        <v>11</v>
      </c>
    </row>
    <row r="24726" spans="25:27">
      <c r="Y24726">
        <v>620124</v>
      </c>
      <c r="Z24726" s="31">
        <v>45194</v>
      </c>
      <c r="AA24726">
        <v>9</v>
      </c>
    </row>
    <row r="24727" spans="25:27">
      <c r="Y24727">
        <v>620124</v>
      </c>
      <c r="Z24727" s="31">
        <v>45195</v>
      </c>
      <c r="AA24727">
        <v>0</v>
      </c>
    </row>
    <row r="24728" spans="25:27">
      <c r="Y24728">
        <v>620124</v>
      </c>
      <c r="Z24728" s="31">
        <v>45196</v>
      </c>
      <c r="AA24728">
        <v>10</v>
      </c>
    </row>
    <row r="24729" spans="25:27">
      <c r="Y24729">
        <v>620124</v>
      </c>
      <c r="Z24729" s="31">
        <v>45197</v>
      </c>
      <c r="AA24729">
        <v>10</v>
      </c>
    </row>
    <row r="24730" spans="25:27">
      <c r="Y24730">
        <v>620124</v>
      </c>
      <c r="Z24730" s="31">
        <v>45198</v>
      </c>
      <c r="AA24730">
        <v>16</v>
      </c>
    </row>
    <row r="24731" spans="25:27">
      <c r="Y24731">
        <v>620124</v>
      </c>
      <c r="Z24731" s="31">
        <v>45199</v>
      </c>
      <c r="AA24731">
        <v>0</v>
      </c>
    </row>
    <row r="24732" spans="25:27">
      <c r="Y24732">
        <v>620124</v>
      </c>
      <c r="Z24732" s="31">
        <v>45200</v>
      </c>
      <c r="AA24732">
        <v>16</v>
      </c>
    </row>
    <row r="24733" spans="25:27">
      <c r="Y24733">
        <v>620124</v>
      </c>
      <c r="Z24733" s="31">
        <v>45201</v>
      </c>
      <c r="AA24733">
        <v>1</v>
      </c>
    </row>
    <row r="24734" spans="25:27">
      <c r="Y24734">
        <v>620124</v>
      </c>
      <c r="Z24734" s="31">
        <v>45202</v>
      </c>
      <c r="AA24734">
        <v>10</v>
      </c>
    </row>
    <row r="24735" spans="25:27">
      <c r="Y24735">
        <v>620124</v>
      </c>
      <c r="Z24735" s="31">
        <v>45203</v>
      </c>
      <c r="AA24735">
        <v>20</v>
      </c>
    </row>
    <row r="24736" spans="25:27">
      <c r="Y24736">
        <v>620124</v>
      </c>
      <c r="Z24736" s="31">
        <v>45204</v>
      </c>
      <c r="AA24736">
        <v>16</v>
      </c>
    </row>
    <row r="24737" spans="25:27">
      <c r="Y24737">
        <v>620124</v>
      </c>
      <c r="Z24737" s="31">
        <v>45205</v>
      </c>
      <c r="AA24737">
        <v>11</v>
      </c>
    </row>
    <row r="24738" spans="25:27">
      <c r="Y24738">
        <v>620124</v>
      </c>
      <c r="Z24738" s="31">
        <v>45206</v>
      </c>
      <c r="AA24738">
        <v>12</v>
      </c>
    </row>
    <row r="24739" spans="25:27">
      <c r="Y24739">
        <v>620124</v>
      </c>
      <c r="Z24739" s="31">
        <v>45207</v>
      </c>
      <c r="AA24739">
        <v>13</v>
      </c>
    </row>
    <row r="24740" spans="25:27">
      <c r="Y24740">
        <v>620124</v>
      </c>
      <c r="Z24740" s="31">
        <v>45208</v>
      </c>
      <c r="AA24740">
        <v>6</v>
      </c>
    </row>
    <row r="24741" spans="25:27">
      <c r="Y24741">
        <v>620124</v>
      </c>
      <c r="Z24741" s="31">
        <v>45209</v>
      </c>
      <c r="AA24741">
        <v>1</v>
      </c>
    </row>
    <row r="24742" spans="25:27">
      <c r="Y24742">
        <v>620124</v>
      </c>
      <c r="Z24742" s="31">
        <v>45210</v>
      </c>
      <c r="AA24742">
        <v>4</v>
      </c>
    </row>
    <row r="24743" spans="25:27">
      <c r="Y24743">
        <v>620124</v>
      </c>
      <c r="Z24743" s="31">
        <v>45211</v>
      </c>
      <c r="AA24743">
        <v>6</v>
      </c>
    </row>
    <row r="24744" spans="25:27">
      <c r="Y24744">
        <v>620124</v>
      </c>
      <c r="Z24744" s="31">
        <v>45212</v>
      </c>
      <c r="AA24744">
        <v>12</v>
      </c>
    </row>
    <row r="24745" spans="25:27">
      <c r="Y24745">
        <v>620124</v>
      </c>
      <c r="Z24745" s="31">
        <v>45213</v>
      </c>
      <c r="AA24745">
        <v>14</v>
      </c>
    </row>
    <row r="24746" spans="25:27">
      <c r="Y24746">
        <v>620124</v>
      </c>
      <c r="Z24746" s="31">
        <v>45214</v>
      </c>
      <c r="AA24746">
        <v>16</v>
      </c>
    </row>
    <row r="24747" spans="25:27">
      <c r="Y24747">
        <v>620124</v>
      </c>
      <c r="Z24747" s="31">
        <v>45215</v>
      </c>
      <c r="AA24747">
        <v>13</v>
      </c>
    </row>
    <row r="24748" spans="25:27">
      <c r="Y24748">
        <v>620124</v>
      </c>
      <c r="Z24748" s="31">
        <v>45216</v>
      </c>
      <c r="AA24748">
        <v>15</v>
      </c>
    </row>
    <row r="24749" spans="25:27">
      <c r="Y24749">
        <v>620124</v>
      </c>
      <c r="Z24749" s="31">
        <v>45217</v>
      </c>
      <c r="AA24749">
        <v>21</v>
      </c>
    </row>
    <row r="24750" spans="25:27">
      <c r="Y24750">
        <v>620124</v>
      </c>
      <c r="Z24750" s="31">
        <v>45218</v>
      </c>
      <c r="AA24750">
        <v>19</v>
      </c>
    </row>
    <row r="24751" spans="25:27">
      <c r="Y24751">
        <v>620124</v>
      </c>
      <c r="Z24751" s="31">
        <v>45219</v>
      </c>
      <c r="AA24751">
        <v>16</v>
      </c>
    </row>
    <row r="24752" spans="25:27">
      <c r="Y24752">
        <v>620124</v>
      </c>
      <c r="Z24752" s="31">
        <v>45220</v>
      </c>
      <c r="AA24752">
        <v>8</v>
      </c>
    </row>
    <row r="24753" spans="25:27">
      <c r="Y24753">
        <v>620124</v>
      </c>
      <c r="Z24753" s="31">
        <v>45221</v>
      </c>
      <c r="AA24753">
        <v>9</v>
      </c>
    </row>
    <row r="24754" spans="25:27">
      <c r="Y24754">
        <v>620124</v>
      </c>
      <c r="Z24754" s="31">
        <v>45222</v>
      </c>
      <c r="AA24754">
        <v>13</v>
      </c>
    </row>
    <row r="24755" spans="25:27">
      <c r="Y24755">
        <v>620124</v>
      </c>
      <c r="Z24755" s="31">
        <v>45223</v>
      </c>
      <c r="AA24755">
        <v>12</v>
      </c>
    </row>
    <row r="24756" spans="25:27">
      <c r="Y24756">
        <v>620124</v>
      </c>
      <c r="Z24756" s="31">
        <v>45224</v>
      </c>
      <c r="AA24756">
        <v>0</v>
      </c>
    </row>
    <row r="24757" spans="25:27">
      <c r="Y24757">
        <v>620124</v>
      </c>
      <c r="Z24757" s="31">
        <v>45225</v>
      </c>
      <c r="AA24757">
        <v>0</v>
      </c>
    </row>
    <row r="24758" spans="25:27">
      <c r="Y24758">
        <v>620124</v>
      </c>
      <c r="Z24758" s="31">
        <v>45226</v>
      </c>
      <c r="AA24758">
        <v>0</v>
      </c>
    </row>
    <row r="24759" spans="25:27">
      <c r="Y24759">
        <v>620124</v>
      </c>
      <c r="Z24759" s="31">
        <v>45227</v>
      </c>
      <c r="AA24759">
        <v>0</v>
      </c>
    </row>
    <row r="24760" spans="25:27">
      <c r="Y24760">
        <v>620124</v>
      </c>
      <c r="Z24760" s="31">
        <v>45228</v>
      </c>
      <c r="AA24760">
        <v>0</v>
      </c>
    </row>
    <row r="24761" spans="25:27">
      <c r="Y24761">
        <v>620124</v>
      </c>
      <c r="Z24761" s="31">
        <v>45229</v>
      </c>
      <c r="AA24761">
        <v>0</v>
      </c>
    </row>
    <row r="24762" spans="25:27">
      <c r="Y24762">
        <v>620124</v>
      </c>
      <c r="Z24762" s="31">
        <v>45230</v>
      </c>
      <c r="AA24762">
        <v>0</v>
      </c>
    </row>
    <row r="24763" spans="25:27">
      <c r="Y24763">
        <v>620124</v>
      </c>
      <c r="Z24763" s="31">
        <v>45231</v>
      </c>
      <c r="AA24763">
        <v>1</v>
      </c>
    </row>
    <row r="24764" spans="25:27">
      <c r="Y24764">
        <v>620124</v>
      </c>
      <c r="Z24764" s="31">
        <v>45232</v>
      </c>
      <c r="AA24764">
        <v>0</v>
      </c>
    </row>
    <row r="24765" spans="25:27">
      <c r="Y24765">
        <v>620124</v>
      </c>
      <c r="Z24765" s="31">
        <v>45233</v>
      </c>
      <c r="AA24765">
        <v>0</v>
      </c>
    </row>
    <row r="24766" spans="25:27">
      <c r="Y24766">
        <v>620124</v>
      </c>
      <c r="Z24766" s="31">
        <v>45234</v>
      </c>
      <c r="AA24766">
        <v>0</v>
      </c>
    </row>
    <row r="24767" spans="25:27">
      <c r="Y24767">
        <v>620124</v>
      </c>
      <c r="Z24767" s="31">
        <v>45235</v>
      </c>
      <c r="AA24767">
        <v>0</v>
      </c>
    </row>
    <row r="24768" spans="25:27">
      <c r="Y24768">
        <v>620124</v>
      </c>
      <c r="Z24768" s="31">
        <v>45236</v>
      </c>
      <c r="AA24768">
        <v>0</v>
      </c>
    </row>
    <row r="24769" spans="25:27">
      <c r="Y24769">
        <v>620124</v>
      </c>
      <c r="Z24769" s="31">
        <v>45237</v>
      </c>
      <c r="AA24769">
        <v>0</v>
      </c>
    </row>
    <row r="24770" spans="25:27">
      <c r="Y24770">
        <v>620124</v>
      </c>
      <c r="Z24770" s="31">
        <v>45238</v>
      </c>
      <c r="AA24770">
        <v>0</v>
      </c>
    </row>
    <row r="24771" spans="25:27">
      <c r="Y24771">
        <v>620124</v>
      </c>
      <c r="Z24771" s="31">
        <v>45239</v>
      </c>
      <c r="AA24771">
        <v>0</v>
      </c>
    </row>
    <row r="24772" spans="25:27">
      <c r="Y24772">
        <v>620124</v>
      </c>
      <c r="Z24772" s="31">
        <v>45240</v>
      </c>
      <c r="AA24772">
        <v>0</v>
      </c>
    </row>
    <row r="24773" spans="25:27">
      <c r="Y24773">
        <v>620124</v>
      </c>
      <c r="Z24773" s="31">
        <v>45241</v>
      </c>
      <c r="AA24773">
        <v>0</v>
      </c>
    </row>
    <row r="24774" spans="25:27">
      <c r="Y24774">
        <v>620124</v>
      </c>
      <c r="Z24774" s="31">
        <v>45242</v>
      </c>
      <c r="AA24774">
        <v>0</v>
      </c>
    </row>
    <row r="24775" spans="25:27">
      <c r="Y24775">
        <v>620124</v>
      </c>
      <c r="Z24775" s="31">
        <v>45243</v>
      </c>
      <c r="AA24775">
        <v>0</v>
      </c>
    </row>
    <row r="24776" spans="25:27">
      <c r="Y24776">
        <v>620124</v>
      </c>
      <c r="Z24776" s="31">
        <v>45244</v>
      </c>
      <c r="AA24776">
        <v>0</v>
      </c>
    </row>
    <row r="24777" spans="25:27">
      <c r="Y24777">
        <v>620124</v>
      </c>
      <c r="Z24777" s="31">
        <v>45245</v>
      </c>
      <c r="AA24777">
        <v>0</v>
      </c>
    </row>
    <row r="24778" spans="25:27">
      <c r="Y24778">
        <v>620124</v>
      </c>
      <c r="Z24778" s="31">
        <v>45246</v>
      </c>
      <c r="AA24778">
        <v>0</v>
      </c>
    </row>
    <row r="24779" spans="25:27">
      <c r="Y24779">
        <v>620124</v>
      </c>
      <c r="Z24779" s="31">
        <v>45247</v>
      </c>
      <c r="AA24779">
        <v>0</v>
      </c>
    </row>
    <row r="24780" spans="25:27">
      <c r="Y24780">
        <v>620124</v>
      </c>
      <c r="Z24780" s="31">
        <v>45248</v>
      </c>
      <c r="AA24780">
        <v>0</v>
      </c>
    </row>
    <row r="24781" spans="25:27">
      <c r="Y24781">
        <v>620124</v>
      </c>
      <c r="Z24781" s="31">
        <v>45249</v>
      </c>
      <c r="AA24781">
        <v>0</v>
      </c>
    </row>
    <row r="24782" spans="25:27">
      <c r="Y24782">
        <v>620124</v>
      </c>
      <c r="Z24782" s="31">
        <v>45250</v>
      </c>
      <c r="AA24782">
        <v>0</v>
      </c>
    </row>
    <row r="24783" spans="25:27">
      <c r="Y24783">
        <v>620124</v>
      </c>
      <c r="Z24783" s="31">
        <v>45251</v>
      </c>
      <c r="AA24783">
        <v>0</v>
      </c>
    </row>
    <row r="24784" spans="25:27">
      <c r="Y24784">
        <v>620124</v>
      </c>
      <c r="Z24784" s="31">
        <v>45252</v>
      </c>
      <c r="AA24784">
        <v>0</v>
      </c>
    </row>
    <row r="24785" spans="25:27">
      <c r="Y24785">
        <v>620124</v>
      </c>
      <c r="Z24785" s="31">
        <v>45253</v>
      </c>
      <c r="AA24785">
        <v>0</v>
      </c>
    </row>
    <row r="24786" spans="25:27">
      <c r="Y24786">
        <v>620124</v>
      </c>
      <c r="Z24786" s="31">
        <v>45254</v>
      </c>
      <c r="AA24786">
        <v>0</v>
      </c>
    </row>
    <row r="24787" spans="25:27">
      <c r="Y24787">
        <v>620124</v>
      </c>
      <c r="Z24787" s="31">
        <v>45255</v>
      </c>
      <c r="AA24787">
        <v>0</v>
      </c>
    </row>
    <row r="24788" spans="25:27">
      <c r="Y24788">
        <v>620124</v>
      </c>
      <c r="Z24788" s="31">
        <v>45256</v>
      </c>
      <c r="AA24788">
        <v>17</v>
      </c>
    </row>
    <row r="24789" spans="25:27">
      <c r="Y24789">
        <v>620124</v>
      </c>
      <c r="Z24789" s="31">
        <v>45257</v>
      </c>
      <c r="AA24789">
        <v>19</v>
      </c>
    </row>
    <row r="24790" spans="25:27">
      <c r="Y24790">
        <v>620124</v>
      </c>
      <c r="Z24790" s="31">
        <v>45258</v>
      </c>
      <c r="AA24790">
        <v>3</v>
      </c>
    </row>
    <row r="24791" spans="25:27">
      <c r="Y24791">
        <v>620124</v>
      </c>
      <c r="Z24791" s="31">
        <v>45259</v>
      </c>
      <c r="AA24791">
        <v>0</v>
      </c>
    </row>
    <row r="24792" spans="25:27">
      <c r="Y24792">
        <v>620124</v>
      </c>
      <c r="Z24792" s="31">
        <v>45260</v>
      </c>
      <c r="AA24792">
        <v>14</v>
      </c>
    </row>
    <row r="24793" spans="25:27">
      <c r="Y24793">
        <v>620124</v>
      </c>
      <c r="Z24793" s="31">
        <v>45261</v>
      </c>
      <c r="AA24793">
        <v>21</v>
      </c>
    </row>
    <row r="24794" spans="25:27">
      <c r="Y24794">
        <v>620124</v>
      </c>
      <c r="Z24794" s="31">
        <v>45262</v>
      </c>
      <c r="AA24794">
        <v>10</v>
      </c>
    </row>
    <row r="24795" spans="25:27">
      <c r="Y24795">
        <v>620124</v>
      </c>
      <c r="Z24795" s="31">
        <v>45263</v>
      </c>
      <c r="AA24795">
        <v>20</v>
      </c>
    </row>
    <row r="24796" spans="25:27">
      <c r="Y24796">
        <v>620124</v>
      </c>
      <c r="Z24796" s="31">
        <v>45264</v>
      </c>
      <c r="AA24796">
        <v>20</v>
      </c>
    </row>
    <row r="24797" spans="25:27">
      <c r="Y24797">
        <v>620124</v>
      </c>
      <c r="Z24797" s="31">
        <v>45265</v>
      </c>
      <c r="AA24797">
        <v>18</v>
      </c>
    </row>
    <row r="24798" spans="25:27">
      <c r="Y24798">
        <v>620124</v>
      </c>
      <c r="Z24798" s="31">
        <v>45266</v>
      </c>
      <c r="AA24798">
        <v>19</v>
      </c>
    </row>
    <row r="24799" spans="25:27">
      <c r="Y24799">
        <v>620124</v>
      </c>
      <c r="Z24799" s="31">
        <v>45267</v>
      </c>
      <c r="AA24799">
        <v>13</v>
      </c>
    </row>
    <row r="24800" spans="25:27">
      <c r="Y24800">
        <v>620124</v>
      </c>
      <c r="Z24800" s="31">
        <v>45268</v>
      </c>
      <c r="AA24800">
        <v>0</v>
      </c>
    </row>
    <row r="24801" spans="25:27">
      <c r="Y24801">
        <v>620124</v>
      </c>
      <c r="Z24801" s="31">
        <v>45269</v>
      </c>
      <c r="AA24801">
        <v>0</v>
      </c>
    </row>
    <row r="24802" spans="25:27">
      <c r="Y24802">
        <v>620124</v>
      </c>
      <c r="Z24802" s="31">
        <v>45270</v>
      </c>
      <c r="AA24802">
        <v>0</v>
      </c>
    </row>
    <row r="24803" spans="25:27">
      <c r="Y24803">
        <v>620124</v>
      </c>
      <c r="Z24803" s="31">
        <v>45271</v>
      </c>
      <c r="AA24803">
        <v>0</v>
      </c>
    </row>
    <row r="24804" spans="25:27">
      <c r="Y24804">
        <v>620124</v>
      </c>
      <c r="Z24804" s="31">
        <v>45272</v>
      </c>
      <c r="AA24804">
        <v>0</v>
      </c>
    </row>
    <row r="24805" spans="25:27">
      <c r="Y24805">
        <v>620124</v>
      </c>
      <c r="Z24805" s="31">
        <v>45273</v>
      </c>
      <c r="AA24805">
        <v>0</v>
      </c>
    </row>
    <row r="24806" spans="25:27">
      <c r="Y24806">
        <v>620124</v>
      </c>
      <c r="Z24806" s="31">
        <v>45274</v>
      </c>
      <c r="AA24806">
        <v>0</v>
      </c>
    </row>
    <row r="24807" spans="25:27">
      <c r="Y24807">
        <v>620124</v>
      </c>
      <c r="Z24807" s="31">
        <v>45275</v>
      </c>
      <c r="AA24807">
        <v>0</v>
      </c>
    </row>
    <row r="24808" spans="25:27">
      <c r="Y24808">
        <v>620124</v>
      </c>
      <c r="Z24808" s="31">
        <v>45276</v>
      </c>
      <c r="AA24808">
        <v>0</v>
      </c>
    </row>
    <row r="24809" spans="25:27">
      <c r="Y24809">
        <v>620124</v>
      </c>
      <c r="Z24809" s="31">
        <v>45277</v>
      </c>
      <c r="AA24809">
        <v>0</v>
      </c>
    </row>
    <row r="24810" spans="25:27">
      <c r="Y24810">
        <v>620124</v>
      </c>
      <c r="Z24810" s="31">
        <v>45278</v>
      </c>
      <c r="AA24810">
        <v>10</v>
      </c>
    </row>
    <row r="24811" spans="25:27">
      <c r="Y24811">
        <v>620124</v>
      </c>
      <c r="Z24811" s="31">
        <v>45279</v>
      </c>
      <c r="AA24811">
        <v>10</v>
      </c>
    </row>
    <row r="24812" spans="25:27">
      <c r="Y24812">
        <v>620124</v>
      </c>
      <c r="Z24812" s="31">
        <v>45280</v>
      </c>
      <c r="AA24812">
        <v>7</v>
      </c>
    </row>
    <row r="24813" spans="25:27">
      <c r="Y24813">
        <v>620124</v>
      </c>
      <c r="Z24813" s="31">
        <v>45281</v>
      </c>
      <c r="AA24813">
        <v>13</v>
      </c>
    </row>
    <row r="24814" spans="25:27">
      <c r="Y24814">
        <v>620124</v>
      </c>
      <c r="Z24814" s="31">
        <v>45282</v>
      </c>
      <c r="AA24814">
        <v>15</v>
      </c>
    </row>
    <row r="24815" spans="25:27">
      <c r="Y24815">
        <v>620124</v>
      </c>
      <c r="Z24815" s="31">
        <v>45283</v>
      </c>
      <c r="AA24815">
        <v>6</v>
      </c>
    </row>
    <row r="24816" spans="25:27">
      <c r="Y24816">
        <v>620124</v>
      </c>
      <c r="Z24816" s="31">
        <v>45284</v>
      </c>
      <c r="AA24816">
        <v>20</v>
      </c>
    </row>
    <row r="24817" spans="25:27">
      <c r="Y24817">
        <v>620124</v>
      </c>
      <c r="Z24817" s="31">
        <v>45285</v>
      </c>
      <c r="AA24817">
        <v>13</v>
      </c>
    </row>
    <row r="24818" spans="25:27">
      <c r="Y24818">
        <v>620124</v>
      </c>
      <c r="Z24818" s="31">
        <v>45286</v>
      </c>
      <c r="AA24818">
        <v>20</v>
      </c>
    </row>
    <row r="24819" spans="25:27">
      <c r="Y24819">
        <v>620124</v>
      </c>
      <c r="Z24819" s="31">
        <v>45287</v>
      </c>
      <c r="AA24819">
        <v>18</v>
      </c>
    </row>
    <row r="24820" spans="25:27">
      <c r="Y24820">
        <v>620124</v>
      </c>
      <c r="Z24820" s="31">
        <v>45288</v>
      </c>
      <c r="AA24820">
        <v>0</v>
      </c>
    </row>
    <row r="24821" spans="25:27">
      <c r="Y24821">
        <v>620124</v>
      </c>
      <c r="Z24821" s="31">
        <v>45289</v>
      </c>
      <c r="AA24821">
        <v>16</v>
      </c>
    </row>
    <row r="24822" spans="25:27">
      <c r="Y24822">
        <v>620124</v>
      </c>
      <c r="Z24822" s="31">
        <v>45290</v>
      </c>
      <c r="AA24822">
        <v>12</v>
      </c>
    </row>
    <row r="24823" spans="25:27">
      <c r="Y24823">
        <v>620124</v>
      </c>
      <c r="Z24823" s="31">
        <v>45291</v>
      </c>
      <c r="AA24823">
        <v>20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Z819"/>
  <sheetViews>
    <sheetView zoomScale="59" zoomScaleNormal="46" workbookViewId="0">
      <selection activeCell="I3" sqref="I3"/>
    </sheetView>
  </sheetViews>
  <sheetFormatPr defaultRowHeight="14.45"/>
  <cols>
    <col min="2" max="2" width="14.25" customWidth="1"/>
    <col min="3" max="3" width="17.5" bestFit="1" customWidth="1"/>
    <col min="4" max="4" width="14.75" bestFit="1" customWidth="1"/>
    <col min="5" max="9" width="9.25" customWidth="1"/>
    <col min="10" max="26" width="9.75" customWidth="1"/>
  </cols>
  <sheetData>
    <row r="3" spans="2:26">
      <c r="B3" s="32" t="s">
        <v>42</v>
      </c>
      <c r="C3" s="33" t="s">
        <v>43</v>
      </c>
      <c r="D3" s="33" t="s">
        <v>41</v>
      </c>
      <c r="E3" s="33" t="s">
        <v>45</v>
      </c>
      <c r="I3" s="34" t="s">
        <v>41</v>
      </c>
      <c r="J3" s="30" t="s">
        <v>24</v>
      </c>
      <c r="K3" s="30" t="s">
        <v>25</v>
      </c>
      <c r="L3" s="30" t="s">
        <v>26</v>
      </c>
      <c r="M3" s="30" t="s">
        <v>27</v>
      </c>
      <c r="N3" s="30" t="s">
        <v>28</v>
      </c>
      <c r="O3" s="30" t="s">
        <v>29</v>
      </c>
      <c r="P3" s="30" t="s">
        <v>30</v>
      </c>
      <c r="Q3" s="30" t="s">
        <v>31</v>
      </c>
      <c r="R3" s="30" t="s">
        <v>32</v>
      </c>
      <c r="S3" s="30" t="s">
        <v>33</v>
      </c>
      <c r="T3" s="30" t="s">
        <v>34</v>
      </c>
      <c r="U3" s="30" t="s">
        <v>35</v>
      </c>
      <c r="V3" s="30" t="s">
        <v>36</v>
      </c>
      <c r="W3" s="30" t="s">
        <v>37</v>
      </c>
      <c r="X3" s="30" t="s">
        <v>38</v>
      </c>
      <c r="Y3" s="30" t="s">
        <v>39</v>
      </c>
      <c r="Z3" s="30" t="s">
        <v>40</v>
      </c>
    </row>
    <row r="4" spans="2:26">
      <c r="B4" s="27">
        <v>620104</v>
      </c>
      <c r="C4" s="21">
        <v>43831</v>
      </c>
      <c r="D4" s="22" t="s">
        <v>46</v>
      </c>
      <c r="E4" s="26">
        <f>VLOOKUP(Mete_Use[[#This Row],[Month]],Mete_sum[#All],2,FALSE)</f>
        <v>0</v>
      </c>
      <c r="I4" s="29" t="s">
        <v>46</v>
      </c>
      <c r="J4" s="26">
        <f>SUMIF(Mete_cal[Month],Mete_sum[[#This Row],[Month]],Mete_cal[620104])</f>
        <v>0</v>
      </c>
      <c r="K4" s="26">
        <f>SUMIF(Mete_cal[Month],Mete_sum[[#This Row],[Month]],Mete_cal[620105])</f>
        <v>292</v>
      </c>
      <c r="L4" s="26">
        <f>SUMIF(Mete_cal[Month],Mete_sum[[#This Row],[Month]],Mete_cal[620106])</f>
        <v>0</v>
      </c>
      <c r="M4" s="26">
        <f>SUMIF(Mete_cal[Month],Mete_sum[[#This Row],[Month]],Mete_cal[620107])</f>
        <v>215</v>
      </c>
      <c r="N4" s="26">
        <f>SUMIF(Mete_cal[Month],Mete_sum[[#This Row],[Month]],Mete_cal[620109])</f>
        <v>0</v>
      </c>
      <c r="O4" s="26">
        <f>SUMIF(Mete_cal[Month],Mete_sum[[#This Row],[Month]],Mete_cal[620111])</f>
        <v>0</v>
      </c>
      <c r="P4" s="26">
        <f>SUMIF(Mete_cal[Month],Mete_sum[[#This Row],[Month]],Mete_cal[620112])</f>
        <v>329</v>
      </c>
      <c r="Q4" s="26">
        <f>SUMIF(Mete_cal[Month],Mete_sum[[#This Row],[Month]],Mete_cal[620113])</f>
        <v>0</v>
      </c>
      <c r="R4" s="26">
        <f>SUMIF(Mete_cal[Month],Mete_sum[[#This Row],[Month]],Mete_cal[620114])</f>
        <v>0</v>
      </c>
      <c r="S4" s="26">
        <f>SUMIF(Mete_cal[Month],Mete_sum[[#This Row],[Month]],Mete_cal[620116])</f>
        <v>308</v>
      </c>
      <c r="T4" s="26">
        <f>SUMIF(Mete_cal[Month],Mete_sum[[#This Row],[Month]],Mete_cal[620117])</f>
        <v>0</v>
      </c>
      <c r="U4" s="26">
        <f>SUMIF(Mete_cal[Month],Mete_sum[[#This Row],[Month]],Mete_cal[620118])</f>
        <v>0</v>
      </c>
      <c r="V4" s="26">
        <f>SUMIF(Mete_cal[Month],Mete_sum[[#This Row],[Month]],Mete_cal[620119])</f>
        <v>121</v>
      </c>
      <c r="W4" s="26">
        <f>SUMIF(Mete_cal[Month],Mete_sum[[#This Row],[Month]],Mete_cal[620120])</f>
        <v>0</v>
      </c>
      <c r="X4" s="26">
        <f>SUMIF(Mete_cal[Month],Mete_sum[[#This Row],[Month]],Mete_cal[620122])</f>
        <v>0</v>
      </c>
      <c r="Y4" s="26">
        <f>SUMIF(Mete_cal[Month],Mete_sum[[#This Row],[Month]],Mete_cal[620123])</f>
        <v>92</v>
      </c>
      <c r="Z4" s="26">
        <f>SUMIF(Mete_cal[Month],Mete_sum[[#This Row],[Month]],Mete_cal[620124])</f>
        <v>0</v>
      </c>
    </row>
    <row r="5" spans="2:26">
      <c r="B5" s="28">
        <v>620105</v>
      </c>
      <c r="C5" s="23">
        <v>43831</v>
      </c>
      <c r="D5" s="24" t="s">
        <v>46</v>
      </c>
      <c r="E5" s="26">
        <f>VLOOKUP(Mete_Use[[#This Row],[Month]],Mete_sum[#All],3,FALSE)</f>
        <v>292</v>
      </c>
      <c r="I5" s="25" t="s">
        <v>47</v>
      </c>
      <c r="J5">
        <f>SUMIF(Mete_cal[Month],Mete_sum[[#This Row],[Month]],Mete_cal[620104])</f>
        <v>0</v>
      </c>
      <c r="K5">
        <f>SUMIF(Mete_cal[Month],Mete_sum[[#This Row],[Month]],Mete_cal[620105])</f>
        <v>236</v>
      </c>
      <c r="L5">
        <f>SUMIF(Mete_cal[Month],Mete_sum[[#This Row],[Month]],Mete_cal[620106])</f>
        <v>0</v>
      </c>
      <c r="M5">
        <f>SUMIF(Mete_cal[Month],Mete_sum[[#This Row],[Month]],Mete_cal[620107])</f>
        <v>216</v>
      </c>
      <c r="N5">
        <f>SUMIF(Mete_cal[Month],Mete_sum[[#This Row],[Month]],Mete_cal[620109])</f>
        <v>0</v>
      </c>
      <c r="O5">
        <f>SUMIF(Mete_cal[Month],Mete_sum[[#This Row],[Month]],Mete_cal[620111])</f>
        <v>40</v>
      </c>
      <c r="P5">
        <f>SUMIF(Mete_cal[Month],Mete_sum[[#This Row],[Month]],Mete_cal[620112])</f>
        <v>342</v>
      </c>
      <c r="Q5">
        <f>SUMIF(Mete_cal[Month],Mete_sum[[#This Row],[Month]],Mete_cal[620113])</f>
        <v>0</v>
      </c>
      <c r="R5">
        <f>SUMIF(Mete_cal[Month],Mete_sum[[#This Row],[Month]],Mete_cal[620114])</f>
        <v>16</v>
      </c>
      <c r="S5">
        <f>SUMIF(Mete_cal[Month],Mete_sum[[#This Row],[Month]],Mete_cal[620116])</f>
        <v>298</v>
      </c>
      <c r="T5">
        <f>SUMIF(Mete_cal[Month],Mete_sum[[#This Row],[Month]],Mete_cal[620117])</f>
        <v>0</v>
      </c>
      <c r="U5">
        <f>SUMIF(Mete_cal[Month],Mete_sum[[#This Row],[Month]],Mete_cal[620118])</f>
        <v>0</v>
      </c>
      <c r="V5">
        <f>SUMIF(Mete_cal[Month],Mete_sum[[#This Row],[Month]],Mete_cal[620119])</f>
        <v>204</v>
      </c>
      <c r="W5">
        <f>SUMIF(Mete_cal[Month],Mete_sum[[#This Row],[Month]],Mete_cal[620120])</f>
        <v>0</v>
      </c>
      <c r="X5">
        <f>SUMIF(Mete_cal[Month],Mete_sum[[#This Row],[Month]],Mete_cal[620122])</f>
        <v>0</v>
      </c>
      <c r="Y5">
        <f>SUMIF(Mete_cal[Month],Mete_sum[[#This Row],[Month]],Mete_cal[620123])</f>
        <v>235</v>
      </c>
      <c r="Z5">
        <f>SUMIF(Mete_cal[Month],Mete_sum[[#This Row],[Month]],Mete_cal[620124])</f>
        <v>0</v>
      </c>
    </row>
    <row r="6" spans="2:26">
      <c r="B6" s="27">
        <v>620106</v>
      </c>
      <c r="C6" s="21">
        <v>43831</v>
      </c>
      <c r="D6" s="22" t="s">
        <v>46</v>
      </c>
      <c r="E6" s="26">
        <f>VLOOKUP(Mete_Use[[#This Row],[Month]],Mete_sum[#All],4,FALSE)</f>
        <v>0</v>
      </c>
      <c r="I6" s="29" t="s">
        <v>48</v>
      </c>
      <c r="J6">
        <f>SUMIF(Mete_cal[Month],Mete_sum[[#This Row],[Month]],Mete_cal[620104])</f>
        <v>0</v>
      </c>
      <c r="K6">
        <f>SUMIF(Mete_cal[Month],Mete_sum[[#This Row],[Month]],Mete_cal[620105])</f>
        <v>289</v>
      </c>
      <c r="L6">
        <f>SUMIF(Mete_cal[Month],Mete_sum[[#This Row],[Month]],Mete_cal[620106])</f>
        <v>0</v>
      </c>
      <c r="M6">
        <f>SUMIF(Mete_cal[Month],Mete_sum[[#This Row],[Month]],Mete_cal[620107])</f>
        <v>263</v>
      </c>
      <c r="N6">
        <f>SUMIF(Mete_cal[Month],Mete_sum[[#This Row],[Month]],Mete_cal[620109])</f>
        <v>0</v>
      </c>
      <c r="O6">
        <f>SUMIF(Mete_cal[Month],Mete_sum[[#This Row],[Month]],Mete_cal[620111])</f>
        <v>0</v>
      </c>
      <c r="P6">
        <f>SUMIF(Mete_cal[Month],Mete_sum[[#This Row],[Month]],Mete_cal[620112])</f>
        <v>261</v>
      </c>
      <c r="Q6">
        <f>SUMIF(Mete_cal[Month],Mete_sum[[#This Row],[Month]],Mete_cal[620113])</f>
        <v>0</v>
      </c>
      <c r="R6">
        <f>SUMIF(Mete_cal[Month],Mete_sum[[#This Row],[Month]],Mete_cal[620114])</f>
        <v>276</v>
      </c>
      <c r="S6">
        <f>SUMIF(Mete_cal[Month],Mete_sum[[#This Row],[Month]],Mete_cal[620116])</f>
        <v>314</v>
      </c>
      <c r="T6">
        <f>SUMIF(Mete_cal[Month],Mete_sum[[#This Row],[Month]],Mete_cal[620117])</f>
        <v>0</v>
      </c>
      <c r="U6">
        <f>SUMIF(Mete_cal[Month],Mete_sum[[#This Row],[Month]],Mete_cal[620118])</f>
        <v>0</v>
      </c>
      <c r="V6">
        <f>SUMIF(Mete_cal[Month],Mete_sum[[#This Row],[Month]],Mete_cal[620119])</f>
        <v>372</v>
      </c>
      <c r="W6">
        <f>SUMIF(Mete_cal[Month],Mete_sum[[#This Row],[Month]],Mete_cal[620120])</f>
        <v>0</v>
      </c>
      <c r="X6">
        <f>SUMIF(Mete_cal[Month],Mete_sum[[#This Row],[Month]],Mete_cal[620122])</f>
        <v>0</v>
      </c>
      <c r="Y6">
        <f>SUMIF(Mete_cal[Month],Mete_sum[[#This Row],[Month]],Mete_cal[620123])</f>
        <v>56</v>
      </c>
      <c r="Z6">
        <f>SUMIF(Mete_cal[Month],Mete_sum[[#This Row],[Month]],Mete_cal[620124])</f>
        <v>0</v>
      </c>
    </row>
    <row r="7" spans="2:26">
      <c r="B7" s="28">
        <v>620107</v>
      </c>
      <c r="C7" s="23">
        <v>43831</v>
      </c>
      <c r="D7" s="24" t="s">
        <v>46</v>
      </c>
      <c r="E7" s="26">
        <f>VLOOKUP(Mete_Use[[#This Row],[Month]],Mete_sum[#All],5,FALSE)</f>
        <v>215</v>
      </c>
      <c r="I7" s="25" t="s">
        <v>49</v>
      </c>
      <c r="J7">
        <f>SUMIF(Mete_cal[Month],Mete_sum[[#This Row],[Month]],Mete_cal[620104])</f>
        <v>0</v>
      </c>
      <c r="K7">
        <f>SUMIF(Mete_cal[Month],Mete_sum[[#This Row],[Month]],Mete_cal[620105])</f>
        <v>291</v>
      </c>
      <c r="L7">
        <f>SUMIF(Mete_cal[Month],Mete_sum[[#This Row],[Month]],Mete_cal[620106])</f>
        <v>0</v>
      </c>
      <c r="M7">
        <f>SUMIF(Mete_cal[Month],Mete_sum[[#This Row],[Month]],Mete_cal[620107])</f>
        <v>371</v>
      </c>
      <c r="N7">
        <f>SUMIF(Mete_cal[Month],Mete_sum[[#This Row],[Month]],Mete_cal[620109])</f>
        <v>0</v>
      </c>
      <c r="O7">
        <f>SUMIF(Mete_cal[Month],Mete_sum[[#This Row],[Month]],Mete_cal[620111])</f>
        <v>9</v>
      </c>
      <c r="P7">
        <f>SUMIF(Mete_cal[Month],Mete_sum[[#This Row],[Month]],Mete_cal[620112])</f>
        <v>427</v>
      </c>
      <c r="Q7">
        <f>SUMIF(Mete_cal[Month],Mete_sum[[#This Row],[Month]],Mete_cal[620113])</f>
        <v>0</v>
      </c>
      <c r="R7">
        <f>SUMIF(Mete_cal[Month],Mete_sum[[#This Row],[Month]],Mete_cal[620114])</f>
        <v>456</v>
      </c>
      <c r="S7">
        <f>SUMIF(Mete_cal[Month],Mete_sum[[#This Row],[Month]],Mete_cal[620116])</f>
        <v>273</v>
      </c>
      <c r="T7">
        <f>SUMIF(Mete_cal[Month],Mete_sum[[#This Row],[Month]],Mete_cal[620117])</f>
        <v>0</v>
      </c>
      <c r="U7">
        <f>SUMIF(Mete_cal[Month],Mete_sum[[#This Row],[Month]],Mete_cal[620118])</f>
        <v>0</v>
      </c>
      <c r="V7">
        <f>SUMIF(Mete_cal[Month],Mete_sum[[#This Row],[Month]],Mete_cal[620119])</f>
        <v>100</v>
      </c>
      <c r="W7">
        <f>SUMIF(Mete_cal[Month],Mete_sum[[#This Row],[Month]],Mete_cal[620120])</f>
        <v>0</v>
      </c>
      <c r="X7">
        <f>SUMIF(Mete_cal[Month],Mete_sum[[#This Row],[Month]],Mete_cal[620122])</f>
        <v>0</v>
      </c>
      <c r="Y7">
        <f>SUMIF(Mete_cal[Month],Mete_sum[[#This Row],[Month]],Mete_cal[620123])</f>
        <v>158</v>
      </c>
      <c r="Z7">
        <f>SUMIF(Mete_cal[Month],Mete_sum[[#This Row],[Month]],Mete_cal[620124])</f>
        <v>0</v>
      </c>
    </row>
    <row r="8" spans="2:26">
      <c r="B8" s="27">
        <v>620109</v>
      </c>
      <c r="C8" s="21">
        <v>43831</v>
      </c>
      <c r="D8" s="22" t="s">
        <v>46</v>
      </c>
      <c r="E8" s="26">
        <f>VLOOKUP(Mete_Use[[#This Row],[Month]],Mete_sum[#All],6,FALSE)</f>
        <v>0</v>
      </c>
      <c r="I8" s="29" t="s">
        <v>50</v>
      </c>
      <c r="J8">
        <f>SUMIF(Mete_cal[Month],Mete_sum[[#This Row],[Month]],Mete_cal[620104])</f>
        <v>0</v>
      </c>
      <c r="K8">
        <f>SUMIF(Mete_cal[Month],Mete_sum[[#This Row],[Month]],Mete_cal[620105])</f>
        <v>402</v>
      </c>
      <c r="L8">
        <f>SUMIF(Mete_cal[Month],Mete_sum[[#This Row],[Month]],Mete_cal[620106])</f>
        <v>0</v>
      </c>
      <c r="M8">
        <f>SUMIF(Mete_cal[Month],Mete_sum[[#This Row],[Month]],Mete_cal[620107])</f>
        <v>247</v>
      </c>
      <c r="N8">
        <f>SUMIF(Mete_cal[Month],Mete_sum[[#This Row],[Month]],Mete_cal[620109])</f>
        <v>0</v>
      </c>
      <c r="O8">
        <f>SUMIF(Mete_cal[Month],Mete_sum[[#This Row],[Month]],Mete_cal[620111])</f>
        <v>343</v>
      </c>
      <c r="P8">
        <f>SUMIF(Mete_cal[Month],Mete_sum[[#This Row],[Month]],Mete_cal[620112])</f>
        <v>335</v>
      </c>
      <c r="Q8">
        <f>SUMIF(Mete_cal[Month],Mete_sum[[#This Row],[Month]],Mete_cal[620113])</f>
        <v>0</v>
      </c>
      <c r="R8">
        <f>SUMIF(Mete_cal[Month],Mete_sum[[#This Row],[Month]],Mete_cal[620114])</f>
        <v>375</v>
      </c>
      <c r="S8">
        <f>SUMIF(Mete_cal[Month],Mete_sum[[#This Row],[Month]],Mete_cal[620116])</f>
        <v>234</v>
      </c>
      <c r="T8">
        <f>SUMIF(Mete_cal[Month],Mete_sum[[#This Row],[Month]],Mete_cal[620117])</f>
        <v>0</v>
      </c>
      <c r="U8">
        <f>SUMIF(Mete_cal[Month],Mete_sum[[#This Row],[Month]],Mete_cal[620118])</f>
        <v>0</v>
      </c>
      <c r="V8">
        <f>SUMIF(Mete_cal[Month],Mete_sum[[#This Row],[Month]],Mete_cal[620119])</f>
        <v>315</v>
      </c>
      <c r="W8">
        <f>SUMIF(Mete_cal[Month],Mete_sum[[#This Row],[Month]],Mete_cal[620120])</f>
        <v>0</v>
      </c>
      <c r="X8">
        <f>SUMIF(Mete_cal[Month],Mete_sum[[#This Row],[Month]],Mete_cal[620122])</f>
        <v>0</v>
      </c>
      <c r="Y8">
        <f>SUMIF(Mete_cal[Month],Mete_sum[[#This Row],[Month]],Mete_cal[620123])</f>
        <v>364</v>
      </c>
      <c r="Z8">
        <f>SUMIF(Mete_cal[Month],Mete_sum[[#This Row],[Month]],Mete_cal[620124])</f>
        <v>0</v>
      </c>
    </row>
    <row r="9" spans="2:26">
      <c r="B9" s="28">
        <v>620111</v>
      </c>
      <c r="C9" s="23">
        <v>43831</v>
      </c>
      <c r="D9" s="24" t="s">
        <v>46</v>
      </c>
      <c r="E9" s="26">
        <f>VLOOKUP(Mete_Use[[#This Row],[Month]],Mete_sum[#All],7,FALSE)</f>
        <v>0</v>
      </c>
      <c r="I9" s="25" t="s">
        <v>51</v>
      </c>
      <c r="J9">
        <f>SUMIF(Mete_cal[Month],Mete_sum[[#This Row],[Month]],Mete_cal[620104])</f>
        <v>0</v>
      </c>
      <c r="K9">
        <f>SUMIF(Mete_cal[Month],Mete_sum[[#This Row],[Month]],Mete_cal[620105])</f>
        <v>248</v>
      </c>
      <c r="L9">
        <f>SUMIF(Mete_cal[Month],Mete_sum[[#This Row],[Month]],Mete_cal[620106])</f>
        <v>0</v>
      </c>
      <c r="M9">
        <f>SUMIF(Mete_cal[Month],Mete_sum[[#This Row],[Month]],Mete_cal[620107])</f>
        <v>337</v>
      </c>
      <c r="N9">
        <f>SUMIF(Mete_cal[Month],Mete_sum[[#This Row],[Month]],Mete_cal[620109])</f>
        <v>0</v>
      </c>
      <c r="O9">
        <f>SUMIF(Mete_cal[Month],Mete_sum[[#This Row],[Month]],Mete_cal[620111])</f>
        <v>135</v>
      </c>
      <c r="P9">
        <f>SUMIF(Mete_cal[Month],Mete_sum[[#This Row],[Month]],Mete_cal[620112])</f>
        <v>253</v>
      </c>
      <c r="Q9">
        <f>SUMIF(Mete_cal[Month],Mete_sum[[#This Row],[Month]],Mete_cal[620113])</f>
        <v>0</v>
      </c>
      <c r="R9">
        <f>SUMIF(Mete_cal[Month],Mete_sum[[#This Row],[Month]],Mete_cal[620114])</f>
        <v>309</v>
      </c>
      <c r="S9">
        <f>SUMIF(Mete_cal[Month],Mete_sum[[#This Row],[Month]],Mete_cal[620116])</f>
        <v>376</v>
      </c>
      <c r="T9">
        <f>SUMIF(Mete_cal[Month],Mete_sum[[#This Row],[Month]],Mete_cal[620117])</f>
        <v>0</v>
      </c>
      <c r="U9">
        <f>SUMIF(Mete_cal[Month],Mete_sum[[#This Row],[Month]],Mete_cal[620118])</f>
        <v>0</v>
      </c>
      <c r="V9">
        <f>SUMIF(Mete_cal[Month],Mete_sum[[#This Row],[Month]],Mete_cal[620119])</f>
        <v>165</v>
      </c>
      <c r="W9">
        <f>SUMIF(Mete_cal[Month],Mete_sum[[#This Row],[Month]],Mete_cal[620120])</f>
        <v>0</v>
      </c>
      <c r="X9">
        <f>SUMIF(Mete_cal[Month],Mete_sum[[#This Row],[Month]],Mete_cal[620122])</f>
        <v>9</v>
      </c>
      <c r="Y9">
        <f>SUMIF(Mete_cal[Month],Mete_sum[[#This Row],[Month]],Mete_cal[620123])</f>
        <v>104</v>
      </c>
      <c r="Z9">
        <f>SUMIF(Mete_cal[Month],Mete_sum[[#This Row],[Month]],Mete_cal[620124])</f>
        <v>0</v>
      </c>
    </row>
    <row r="10" spans="2:26">
      <c r="B10" s="27">
        <v>620112</v>
      </c>
      <c r="C10" s="21">
        <v>43831</v>
      </c>
      <c r="D10" s="22" t="s">
        <v>46</v>
      </c>
      <c r="E10" s="26">
        <f>VLOOKUP(Mete_Use[[#This Row],[Month]],Mete_sum[#All],8,FALSE)</f>
        <v>329</v>
      </c>
      <c r="I10" s="29" t="s">
        <v>52</v>
      </c>
      <c r="J10">
        <f>SUMIF(Mete_cal[Month],Mete_sum[[#This Row],[Month]],Mete_cal[620104])</f>
        <v>0</v>
      </c>
      <c r="K10">
        <f>SUMIF(Mete_cal[Month],Mete_sum[[#This Row],[Month]],Mete_cal[620105])</f>
        <v>434</v>
      </c>
      <c r="L10">
        <f>SUMIF(Mete_cal[Month],Mete_sum[[#This Row],[Month]],Mete_cal[620106])</f>
        <v>0</v>
      </c>
      <c r="M10">
        <f>SUMIF(Mete_cal[Month],Mete_sum[[#This Row],[Month]],Mete_cal[620107])</f>
        <v>378</v>
      </c>
      <c r="N10">
        <f>SUMIF(Mete_cal[Month],Mete_sum[[#This Row],[Month]],Mete_cal[620109])</f>
        <v>0</v>
      </c>
      <c r="O10">
        <f>SUMIF(Mete_cal[Month],Mete_sum[[#This Row],[Month]],Mete_cal[620111])</f>
        <v>141</v>
      </c>
      <c r="P10">
        <f>SUMIF(Mete_cal[Month],Mete_sum[[#This Row],[Month]],Mete_cal[620112])</f>
        <v>411</v>
      </c>
      <c r="Q10">
        <f>SUMIF(Mete_cal[Month],Mete_sum[[#This Row],[Month]],Mete_cal[620113])</f>
        <v>0</v>
      </c>
      <c r="R10">
        <f>SUMIF(Mete_cal[Month],Mete_sum[[#This Row],[Month]],Mete_cal[620114])</f>
        <v>126</v>
      </c>
      <c r="S10">
        <f>SUMIF(Mete_cal[Month],Mete_sum[[#This Row],[Month]],Mete_cal[620116])</f>
        <v>89</v>
      </c>
      <c r="T10">
        <f>SUMIF(Mete_cal[Month],Mete_sum[[#This Row],[Month]],Mete_cal[620117])</f>
        <v>0</v>
      </c>
      <c r="U10">
        <f>SUMIF(Mete_cal[Month],Mete_sum[[#This Row],[Month]],Mete_cal[620118])</f>
        <v>0</v>
      </c>
      <c r="V10">
        <f>SUMIF(Mete_cal[Month],Mete_sum[[#This Row],[Month]],Mete_cal[620119])</f>
        <v>255</v>
      </c>
      <c r="W10">
        <f>SUMIF(Mete_cal[Month],Mete_sum[[#This Row],[Month]],Mete_cal[620120])</f>
        <v>0</v>
      </c>
      <c r="X10">
        <f>SUMIF(Mete_cal[Month],Mete_sum[[#This Row],[Month]],Mete_cal[620122])</f>
        <v>0</v>
      </c>
      <c r="Y10">
        <f>SUMIF(Mete_cal[Month],Mete_sum[[#This Row],[Month]],Mete_cal[620123])</f>
        <v>114</v>
      </c>
      <c r="Z10">
        <f>SUMIF(Mete_cal[Month],Mete_sum[[#This Row],[Month]],Mete_cal[620124])</f>
        <v>0</v>
      </c>
    </row>
    <row r="11" spans="2:26">
      <c r="B11" s="28">
        <v>620113</v>
      </c>
      <c r="C11" s="23">
        <v>43831</v>
      </c>
      <c r="D11" s="24" t="s">
        <v>46</v>
      </c>
      <c r="E11" s="26">
        <f>VLOOKUP(Mete_Use[[#This Row],[Month]],Mete_sum[#All],9,FALSE)</f>
        <v>0</v>
      </c>
      <c r="I11" s="25" t="s">
        <v>53</v>
      </c>
      <c r="J11">
        <f>SUMIF(Mete_cal[Month],Mete_sum[[#This Row],[Month]],Mete_cal[620104])</f>
        <v>0</v>
      </c>
      <c r="K11">
        <f>SUMIF(Mete_cal[Month],Mete_sum[[#This Row],[Month]],Mete_cal[620105])</f>
        <v>366</v>
      </c>
      <c r="L11">
        <f>SUMIF(Mete_cal[Month],Mete_sum[[#This Row],[Month]],Mete_cal[620106])</f>
        <v>0</v>
      </c>
      <c r="M11">
        <f>SUMIF(Mete_cal[Month],Mete_sum[[#This Row],[Month]],Mete_cal[620107])</f>
        <v>248</v>
      </c>
      <c r="N11">
        <f>SUMIF(Mete_cal[Month],Mete_sum[[#This Row],[Month]],Mete_cal[620109])</f>
        <v>0</v>
      </c>
      <c r="O11">
        <f>SUMIF(Mete_cal[Month],Mete_sum[[#This Row],[Month]],Mete_cal[620111])</f>
        <v>24</v>
      </c>
      <c r="P11">
        <f>SUMIF(Mete_cal[Month],Mete_sum[[#This Row],[Month]],Mete_cal[620112])</f>
        <v>327</v>
      </c>
      <c r="Q11">
        <f>SUMIF(Mete_cal[Month],Mete_sum[[#This Row],[Month]],Mete_cal[620113])</f>
        <v>0</v>
      </c>
      <c r="R11">
        <f>SUMIF(Mete_cal[Month],Mete_sum[[#This Row],[Month]],Mete_cal[620114])</f>
        <v>302</v>
      </c>
      <c r="S11">
        <f>SUMIF(Mete_cal[Month],Mete_sum[[#This Row],[Month]],Mete_cal[620116])</f>
        <v>332</v>
      </c>
      <c r="T11">
        <f>SUMIF(Mete_cal[Month],Mete_sum[[#This Row],[Month]],Mete_cal[620117])</f>
        <v>0</v>
      </c>
      <c r="U11">
        <f>SUMIF(Mete_cal[Month],Mete_sum[[#This Row],[Month]],Mete_cal[620118])</f>
        <v>0</v>
      </c>
      <c r="V11">
        <f>SUMIF(Mete_cal[Month],Mete_sum[[#This Row],[Month]],Mete_cal[620119])</f>
        <v>247</v>
      </c>
      <c r="W11">
        <f>SUMIF(Mete_cal[Month],Mete_sum[[#This Row],[Month]],Mete_cal[620120])</f>
        <v>0</v>
      </c>
      <c r="X11">
        <f>SUMIF(Mete_cal[Month],Mete_sum[[#This Row],[Month]],Mete_cal[620122])</f>
        <v>0</v>
      </c>
      <c r="Y11">
        <f>SUMIF(Mete_cal[Month],Mete_sum[[#This Row],[Month]],Mete_cal[620123])</f>
        <v>176</v>
      </c>
      <c r="Z11">
        <f>SUMIF(Mete_cal[Month],Mete_sum[[#This Row],[Month]],Mete_cal[620124])</f>
        <v>0</v>
      </c>
    </row>
    <row r="12" spans="2:26">
      <c r="B12" s="27">
        <v>620114</v>
      </c>
      <c r="C12" s="21">
        <v>43831</v>
      </c>
      <c r="D12" s="22" t="s">
        <v>46</v>
      </c>
      <c r="E12" s="26">
        <f>VLOOKUP(Mete_Use[[#This Row],[Month]],Mete_sum[#All],10,FALSE)</f>
        <v>0</v>
      </c>
      <c r="I12" s="29" t="s">
        <v>54</v>
      </c>
      <c r="J12">
        <f>SUMIF(Mete_cal[Month],Mete_sum[[#This Row],[Month]],Mete_cal[620104])</f>
        <v>0</v>
      </c>
      <c r="K12">
        <f>SUMIF(Mete_cal[Month],Mete_sum[[#This Row],[Month]],Mete_cal[620105])</f>
        <v>363</v>
      </c>
      <c r="L12">
        <f>SUMIF(Mete_cal[Month],Mete_sum[[#This Row],[Month]],Mete_cal[620106])</f>
        <v>0</v>
      </c>
      <c r="M12">
        <f>SUMIF(Mete_cal[Month],Mete_sum[[#This Row],[Month]],Mete_cal[620107])</f>
        <v>353</v>
      </c>
      <c r="N12">
        <f>SUMIF(Mete_cal[Month],Mete_sum[[#This Row],[Month]],Mete_cal[620109])</f>
        <v>66</v>
      </c>
      <c r="O12">
        <f>SUMIF(Mete_cal[Month],Mete_sum[[#This Row],[Month]],Mete_cal[620111])</f>
        <v>38</v>
      </c>
      <c r="P12">
        <f>SUMIF(Mete_cal[Month],Mete_sum[[#This Row],[Month]],Mete_cal[620112])</f>
        <v>334</v>
      </c>
      <c r="Q12">
        <f>SUMIF(Mete_cal[Month],Mete_sum[[#This Row],[Month]],Mete_cal[620113])</f>
        <v>0</v>
      </c>
      <c r="R12">
        <f>SUMIF(Mete_cal[Month],Mete_sum[[#This Row],[Month]],Mete_cal[620114])</f>
        <v>318</v>
      </c>
      <c r="S12">
        <f>SUMIF(Mete_cal[Month],Mete_sum[[#This Row],[Month]],Mete_cal[620116])</f>
        <v>123</v>
      </c>
      <c r="T12">
        <f>SUMIF(Mete_cal[Month],Mete_sum[[#This Row],[Month]],Mete_cal[620117])</f>
        <v>0</v>
      </c>
      <c r="U12">
        <f>SUMIF(Mete_cal[Month],Mete_sum[[#This Row],[Month]],Mete_cal[620118])</f>
        <v>0</v>
      </c>
      <c r="V12">
        <f>SUMIF(Mete_cal[Month],Mete_sum[[#This Row],[Month]],Mete_cal[620119])</f>
        <v>306</v>
      </c>
      <c r="W12">
        <f>SUMIF(Mete_cal[Month],Mete_sum[[#This Row],[Month]],Mete_cal[620120])</f>
        <v>0</v>
      </c>
      <c r="X12">
        <f>SUMIF(Mete_cal[Month],Mete_sum[[#This Row],[Month]],Mete_cal[620122])</f>
        <v>0</v>
      </c>
      <c r="Y12">
        <f>SUMIF(Mete_cal[Month],Mete_sum[[#This Row],[Month]],Mete_cal[620123])</f>
        <v>312</v>
      </c>
      <c r="Z12">
        <f>SUMIF(Mete_cal[Month],Mete_sum[[#This Row],[Month]],Mete_cal[620124])</f>
        <v>0</v>
      </c>
    </row>
    <row r="13" spans="2:26">
      <c r="B13" s="28">
        <v>620116</v>
      </c>
      <c r="C13" s="23">
        <v>43831</v>
      </c>
      <c r="D13" s="24" t="s">
        <v>46</v>
      </c>
      <c r="E13" s="26">
        <f>VLOOKUP(Mete_Use[[#This Row],[Month]],Mete_sum[#All],11,FALSE)</f>
        <v>308</v>
      </c>
      <c r="I13" s="25" t="s">
        <v>55</v>
      </c>
      <c r="J13">
        <f>SUMIF(Mete_cal[Month],Mete_sum[[#This Row],[Month]],Mete_cal[620104])</f>
        <v>0</v>
      </c>
      <c r="K13">
        <f>SUMIF(Mete_cal[Month],Mete_sum[[#This Row],[Month]],Mete_cal[620105])</f>
        <v>255</v>
      </c>
      <c r="L13">
        <f>SUMIF(Mete_cal[Month],Mete_sum[[#This Row],[Month]],Mete_cal[620106])</f>
        <v>0</v>
      </c>
      <c r="M13">
        <f>SUMIF(Mete_cal[Month],Mete_sum[[#This Row],[Month]],Mete_cal[620107])</f>
        <v>325</v>
      </c>
      <c r="N13">
        <f>SUMIF(Mete_cal[Month],Mete_sum[[#This Row],[Month]],Mete_cal[620109])</f>
        <v>107</v>
      </c>
      <c r="O13">
        <f>SUMIF(Mete_cal[Month],Mete_sum[[#This Row],[Month]],Mete_cal[620111])</f>
        <v>3</v>
      </c>
      <c r="P13">
        <f>SUMIF(Mete_cal[Month],Mete_sum[[#This Row],[Month]],Mete_cal[620112])</f>
        <v>240</v>
      </c>
      <c r="Q13">
        <f>SUMIF(Mete_cal[Month],Mete_sum[[#This Row],[Month]],Mete_cal[620113])</f>
        <v>0</v>
      </c>
      <c r="R13">
        <f>SUMIF(Mete_cal[Month],Mete_sum[[#This Row],[Month]],Mete_cal[620114])</f>
        <v>345</v>
      </c>
      <c r="S13">
        <f>SUMIF(Mete_cal[Month],Mete_sum[[#This Row],[Month]],Mete_cal[620116])</f>
        <v>381</v>
      </c>
      <c r="T13">
        <f>SUMIF(Mete_cal[Month],Mete_sum[[#This Row],[Month]],Mete_cal[620117])</f>
        <v>0</v>
      </c>
      <c r="U13">
        <f>SUMIF(Mete_cal[Month],Mete_sum[[#This Row],[Month]],Mete_cal[620118])</f>
        <v>0</v>
      </c>
      <c r="V13">
        <f>SUMIF(Mete_cal[Month],Mete_sum[[#This Row],[Month]],Mete_cal[620119])</f>
        <v>6</v>
      </c>
      <c r="W13">
        <f>SUMIF(Mete_cal[Month],Mete_sum[[#This Row],[Month]],Mete_cal[620120])</f>
        <v>0</v>
      </c>
      <c r="X13">
        <f>SUMIF(Mete_cal[Month],Mete_sum[[#This Row],[Month]],Mete_cal[620122])</f>
        <v>337</v>
      </c>
      <c r="Y13">
        <f>SUMIF(Mete_cal[Month],Mete_sum[[#This Row],[Month]],Mete_cal[620123])</f>
        <v>290</v>
      </c>
      <c r="Z13">
        <f>SUMIF(Mete_cal[Month],Mete_sum[[#This Row],[Month]],Mete_cal[620124])</f>
        <v>0</v>
      </c>
    </row>
    <row r="14" spans="2:26">
      <c r="B14" s="27">
        <v>620117</v>
      </c>
      <c r="C14" s="21">
        <v>43831</v>
      </c>
      <c r="D14" s="22" t="s">
        <v>46</v>
      </c>
      <c r="E14" s="26">
        <f>VLOOKUP(Mete_Use[[#This Row],[Month]],Mete_sum[#All],12,FALSE)</f>
        <v>0</v>
      </c>
      <c r="I14" s="29" t="s">
        <v>56</v>
      </c>
      <c r="J14">
        <f>SUMIF(Mete_cal[Month],Mete_sum[[#This Row],[Month]],Mete_cal[620104])</f>
        <v>0</v>
      </c>
      <c r="K14">
        <f>SUMIF(Mete_cal[Month],Mete_sum[[#This Row],[Month]],Mete_cal[620105])</f>
        <v>163</v>
      </c>
      <c r="L14">
        <f>SUMIF(Mete_cal[Month],Mete_sum[[#This Row],[Month]],Mete_cal[620106])</f>
        <v>0</v>
      </c>
      <c r="M14">
        <f>SUMIF(Mete_cal[Month],Mete_sum[[#This Row],[Month]],Mete_cal[620107])</f>
        <v>364</v>
      </c>
      <c r="N14">
        <f>SUMIF(Mete_cal[Month],Mete_sum[[#This Row],[Month]],Mete_cal[620109])</f>
        <v>157</v>
      </c>
      <c r="O14">
        <f>SUMIF(Mete_cal[Month],Mete_sum[[#This Row],[Month]],Mete_cal[620111])</f>
        <v>0</v>
      </c>
      <c r="P14">
        <f>SUMIF(Mete_cal[Month],Mete_sum[[#This Row],[Month]],Mete_cal[620112])</f>
        <v>252</v>
      </c>
      <c r="Q14">
        <f>SUMIF(Mete_cal[Month],Mete_sum[[#This Row],[Month]],Mete_cal[620113])</f>
        <v>0</v>
      </c>
      <c r="R14">
        <f>SUMIF(Mete_cal[Month],Mete_sum[[#This Row],[Month]],Mete_cal[620114])</f>
        <v>299</v>
      </c>
      <c r="S14">
        <f>SUMIF(Mete_cal[Month],Mete_sum[[#This Row],[Month]],Mete_cal[620116])</f>
        <v>375</v>
      </c>
      <c r="T14">
        <f>SUMIF(Mete_cal[Month],Mete_sum[[#This Row],[Month]],Mete_cal[620117])</f>
        <v>345</v>
      </c>
      <c r="U14">
        <f>SUMIF(Mete_cal[Month],Mete_sum[[#This Row],[Month]],Mete_cal[620118])</f>
        <v>327</v>
      </c>
      <c r="V14">
        <f>SUMIF(Mete_cal[Month],Mete_sum[[#This Row],[Month]],Mete_cal[620119])</f>
        <v>0</v>
      </c>
      <c r="W14">
        <f>SUMIF(Mete_cal[Month],Mete_sum[[#This Row],[Month]],Mete_cal[620120])</f>
        <v>0</v>
      </c>
      <c r="X14">
        <f>SUMIF(Mete_cal[Month],Mete_sum[[#This Row],[Month]],Mete_cal[620122])</f>
        <v>281</v>
      </c>
      <c r="Y14">
        <f>SUMIF(Mete_cal[Month],Mete_sum[[#This Row],[Month]],Mete_cal[620123])</f>
        <v>438</v>
      </c>
      <c r="Z14">
        <f>SUMIF(Mete_cal[Month],Mete_sum[[#This Row],[Month]],Mete_cal[620124])</f>
        <v>0</v>
      </c>
    </row>
    <row r="15" spans="2:26">
      <c r="B15" s="28">
        <v>620118</v>
      </c>
      <c r="C15" s="23">
        <v>43831</v>
      </c>
      <c r="D15" s="24" t="s">
        <v>46</v>
      </c>
      <c r="E15" s="26">
        <f>VLOOKUP(Mete_Use[[#This Row],[Month]],Mete_sum[#All],13,FALSE)</f>
        <v>0</v>
      </c>
      <c r="I15" s="25" t="s">
        <v>57</v>
      </c>
      <c r="J15">
        <f>SUMIF(Mete_cal[Month],Mete_sum[[#This Row],[Month]],Mete_cal[620104])</f>
        <v>0</v>
      </c>
      <c r="K15">
        <f>SUMIF(Mete_cal[Month],Mete_sum[[#This Row],[Month]],Mete_cal[620105])</f>
        <v>438</v>
      </c>
      <c r="L15">
        <f>SUMIF(Mete_cal[Month],Mete_sum[[#This Row],[Month]],Mete_cal[620106])</f>
        <v>0</v>
      </c>
      <c r="M15">
        <f>SUMIF(Mete_cal[Month],Mete_sum[[#This Row],[Month]],Mete_cal[620107])</f>
        <v>419</v>
      </c>
      <c r="N15">
        <f>SUMIF(Mete_cal[Month],Mete_sum[[#This Row],[Month]],Mete_cal[620109])</f>
        <v>397</v>
      </c>
      <c r="O15">
        <f>SUMIF(Mete_cal[Month],Mete_sum[[#This Row],[Month]],Mete_cal[620111])</f>
        <v>236</v>
      </c>
      <c r="P15">
        <f>SUMIF(Mete_cal[Month],Mete_sum[[#This Row],[Month]],Mete_cal[620112])</f>
        <v>239</v>
      </c>
      <c r="Q15">
        <f>SUMIF(Mete_cal[Month],Mete_sum[[#This Row],[Month]],Mete_cal[620113])</f>
        <v>0</v>
      </c>
      <c r="R15">
        <f>SUMIF(Mete_cal[Month],Mete_sum[[#This Row],[Month]],Mete_cal[620114])</f>
        <v>258</v>
      </c>
      <c r="S15">
        <f>SUMIF(Mete_cal[Month],Mete_sum[[#This Row],[Month]],Mete_cal[620116])</f>
        <v>250</v>
      </c>
      <c r="T15">
        <f>SUMIF(Mete_cal[Month],Mete_sum[[#This Row],[Month]],Mete_cal[620117])</f>
        <v>385</v>
      </c>
      <c r="U15">
        <f>SUMIF(Mete_cal[Month],Mete_sum[[#This Row],[Month]],Mete_cal[620118])</f>
        <v>445</v>
      </c>
      <c r="V15">
        <f>SUMIF(Mete_cal[Month],Mete_sum[[#This Row],[Month]],Mete_cal[620119])</f>
        <v>93</v>
      </c>
      <c r="W15">
        <f>SUMIF(Mete_cal[Month],Mete_sum[[#This Row],[Month]],Mete_cal[620120])</f>
        <v>0</v>
      </c>
      <c r="X15">
        <f>SUMIF(Mete_cal[Month],Mete_sum[[#This Row],[Month]],Mete_cal[620122])</f>
        <v>365</v>
      </c>
      <c r="Y15">
        <f>SUMIF(Mete_cal[Month],Mete_sum[[#This Row],[Month]],Mete_cal[620123])</f>
        <v>372</v>
      </c>
      <c r="Z15">
        <f>SUMIF(Mete_cal[Month],Mete_sum[[#This Row],[Month]],Mete_cal[620124])</f>
        <v>0</v>
      </c>
    </row>
    <row r="16" spans="2:26">
      <c r="B16" s="27">
        <v>620119</v>
      </c>
      <c r="C16" s="21">
        <v>43831</v>
      </c>
      <c r="D16" s="22" t="s">
        <v>46</v>
      </c>
      <c r="E16" s="26">
        <f>VLOOKUP(Mete_Use[[#This Row],[Month]],Mete_sum[#All],14,FALSE)</f>
        <v>121</v>
      </c>
      <c r="I16" s="29" t="s">
        <v>58</v>
      </c>
      <c r="J16">
        <f>SUMIF(Mete_cal[Month],Mete_sum[[#This Row],[Month]],Mete_cal[620104])</f>
        <v>0</v>
      </c>
      <c r="K16">
        <f>SUMIF(Mete_cal[Month],Mete_sum[[#This Row],[Month]],Mete_cal[620105])</f>
        <v>308</v>
      </c>
      <c r="L16">
        <f>SUMIF(Mete_cal[Month],Mete_sum[[#This Row],[Month]],Mete_cal[620106])</f>
        <v>0</v>
      </c>
      <c r="M16">
        <f>SUMIF(Mete_cal[Month],Mete_sum[[#This Row],[Month]],Mete_cal[620107])</f>
        <v>286</v>
      </c>
      <c r="N16">
        <f>SUMIF(Mete_cal[Month],Mete_sum[[#This Row],[Month]],Mete_cal[620109])</f>
        <v>136</v>
      </c>
      <c r="O16">
        <f>SUMIF(Mete_cal[Month],Mete_sum[[#This Row],[Month]],Mete_cal[620111])</f>
        <v>0</v>
      </c>
      <c r="P16">
        <f>SUMIF(Mete_cal[Month],Mete_sum[[#This Row],[Month]],Mete_cal[620112])</f>
        <v>376</v>
      </c>
      <c r="Q16">
        <f>SUMIF(Mete_cal[Month],Mete_sum[[#This Row],[Month]],Mete_cal[620113])</f>
        <v>0</v>
      </c>
      <c r="R16">
        <f>SUMIF(Mete_cal[Month],Mete_sum[[#This Row],[Month]],Mete_cal[620114])</f>
        <v>213</v>
      </c>
      <c r="S16">
        <f>SUMIF(Mete_cal[Month],Mete_sum[[#This Row],[Month]],Mete_cal[620116])</f>
        <v>364</v>
      </c>
      <c r="T16">
        <f>SUMIF(Mete_cal[Month],Mete_sum[[#This Row],[Month]],Mete_cal[620117])</f>
        <v>428</v>
      </c>
      <c r="U16">
        <f>SUMIF(Mete_cal[Month],Mete_sum[[#This Row],[Month]],Mete_cal[620118])</f>
        <v>242</v>
      </c>
      <c r="V16">
        <f>SUMIF(Mete_cal[Month],Mete_sum[[#This Row],[Month]],Mete_cal[620119])</f>
        <v>299</v>
      </c>
      <c r="W16">
        <f>SUMIF(Mete_cal[Month],Mete_sum[[#This Row],[Month]],Mete_cal[620120])</f>
        <v>0</v>
      </c>
      <c r="X16">
        <f>SUMIF(Mete_cal[Month],Mete_sum[[#This Row],[Month]],Mete_cal[620122])</f>
        <v>319</v>
      </c>
      <c r="Y16">
        <f>SUMIF(Mete_cal[Month],Mete_sum[[#This Row],[Month]],Mete_cal[620123])</f>
        <v>182</v>
      </c>
      <c r="Z16">
        <f>SUMIF(Mete_cal[Month],Mete_sum[[#This Row],[Month]],Mete_cal[620124])</f>
        <v>0</v>
      </c>
    </row>
    <row r="17" spans="2:26">
      <c r="B17" s="28">
        <v>620120</v>
      </c>
      <c r="C17" s="23">
        <v>43831</v>
      </c>
      <c r="D17" s="24" t="s">
        <v>46</v>
      </c>
      <c r="E17" s="26">
        <f>VLOOKUP(Mete_Use[[#This Row],[Month]],Mete_sum[#All],15,FALSE)</f>
        <v>0</v>
      </c>
      <c r="I17" s="25" t="s">
        <v>59</v>
      </c>
      <c r="J17">
        <f>SUMIF(Mete_cal[Month],Mete_sum[[#This Row],[Month]],Mete_cal[620104])</f>
        <v>0</v>
      </c>
      <c r="K17">
        <f>SUMIF(Mete_cal[Month],Mete_sum[[#This Row],[Month]],Mete_cal[620105])</f>
        <v>364</v>
      </c>
      <c r="L17">
        <f>SUMIF(Mete_cal[Month],Mete_sum[[#This Row],[Month]],Mete_cal[620106])</f>
        <v>0</v>
      </c>
      <c r="M17">
        <f>SUMIF(Mete_cal[Month],Mete_sum[[#This Row],[Month]],Mete_cal[620107])</f>
        <v>286</v>
      </c>
      <c r="N17">
        <f>SUMIF(Mete_cal[Month],Mete_sum[[#This Row],[Month]],Mete_cal[620109])</f>
        <v>0</v>
      </c>
      <c r="O17">
        <f>SUMIF(Mete_cal[Month],Mete_sum[[#This Row],[Month]],Mete_cal[620111])</f>
        <v>39</v>
      </c>
      <c r="P17">
        <f>SUMIF(Mete_cal[Month],Mete_sum[[#This Row],[Month]],Mete_cal[620112])</f>
        <v>290</v>
      </c>
      <c r="Q17">
        <f>SUMIF(Mete_cal[Month],Mete_sum[[#This Row],[Month]],Mete_cal[620113])</f>
        <v>0</v>
      </c>
      <c r="R17">
        <f>SUMIF(Mete_cal[Month],Mete_sum[[#This Row],[Month]],Mete_cal[620114])</f>
        <v>349</v>
      </c>
      <c r="S17">
        <f>SUMIF(Mete_cal[Month],Mete_sum[[#This Row],[Month]],Mete_cal[620116])</f>
        <v>241</v>
      </c>
      <c r="T17">
        <f>SUMIF(Mete_cal[Month],Mete_sum[[#This Row],[Month]],Mete_cal[620117])</f>
        <v>304</v>
      </c>
      <c r="U17">
        <f>SUMIF(Mete_cal[Month],Mete_sum[[#This Row],[Month]],Mete_cal[620118])</f>
        <v>190</v>
      </c>
      <c r="V17">
        <f>SUMIF(Mete_cal[Month],Mete_sum[[#This Row],[Month]],Mete_cal[620119])</f>
        <v>306</v>
      </c>
      <c r="W17">
        <f>SUMIF(Mete_cal[Month],Mete_sum[[#This Row],[Month]],Mete_cal[620120])</f>
        <v>70</v>
      </c>
      <c r="X17">
        <f>SUMIF(Mete_cal[Month],Mete_sum[[#This Row],[Month]],Mete_cal[620122])</f>
        <v>166</v>
      </c>
      <c r="Y17">
        <f>SUMIF(Mete_cal[Month],Mete_sum[[#This Row],[Month]],Mete_cal[620123])</f>
        <v>301</v>
      </c>
      <c r="Z17">
        <f>SUMIF(Mete_cal[Month],Mete_sum[[#This Row],[Month]],Mete_cal[620124])</f>
        <v>0</v>
      </c>
    </row>
    <row r="18" spans="2:26">
      <c r="B18" s="27">
        <v>620122</v>
      </c>
      <c r="C18" s="21">
        <v>43831</v>
      </c>
      <c r="D18" s="22" t="s">
        <v>46</v>
      </c>
      <c r="E18" s="26">
        <f>VLOOKUP(Mete_Use[[#This Row],[Month]],Mete_sum[#All],16,FALSE)</f>
        <v>0</v>
      </c>
      <c r="I18" s="29" t="s">
        <v>60</v>
      </c>
      <c r="J18">
        <f>SUMIF(Mete_cal[Month],Mete_sum[[#This Row],[Month]],Mete_cal[620104])</f>
        <v>0</v>
      </c>
      <c r="K18">
        <f>SUMIF(Mete_cal[Month],Mete_sum[[#This Row],[Month]],Mete_cal[620105])</f>
        <v>278</v>
      </c>
      <c r="L18">
        <f>SUMIF(Mete_cal[Month],Mete_sum[[#This Row],[Month]],Mete_cal[620106])</f>
        <v>0</v>
      </c>
      <c r="M18">
        <f>SUMIF(Mete_cal[Month],Mete_sum[[#This Row],[Month]],Mete_cal[620107])</f>
        <v>178</v>
      </c>
      <c r="N18">
        <f>SUMIF(Mete_cal[Month],Mete_sum[[#This Row],[Month]],Mete_cal[620109])</f>
        <v>0</v>
      </c>
      <c r="O18">
        <f>SUMIF(Mete_cal[Month],Mete_sum[[#This Row],[Month]],Mete_cal[620111])</f>
        <v>113</v>
      </c>
      <c r="P18">
        <f>SUMIF(Mete_cal[Month],Mete_sum[[#This Row],[Month]],Mete_cal[620112])</f>
        <v>269</v>
      </c>
      <c r="Q18">
        <f>SUMIF(Mete_cal[Month],Mete_sum[[#This Row],[Month]],Mete_cal[620113])</f>
        <v>0</v>
      </c>
      <c r="R18">
        <f>SUMIF(Mete_cal[Month],Mete_sum[[#This Row],[Month]],Mete_cal[620114])</f>
        <v>295</v>
      </c>
      <c r="S18">
        <f>SUMIF(Mete_cal[Month],Mete_sum[[#This Row],[Month]],Mete_cal[620116])</f>
        <v>233</v>
      </c>
      <c r="T18">
        <f>SUMIF(Mete_cal[Month],Mete_sum[[#This Row],[Month]],Mete_cal[620117])</f>
        <v>320</v>
      </c>
      <c r="U18">
        <f>SUMIF(Mete_cal[Month],Mete_sum[[#This Row],[Month]],Mete_cal[620118])</f>
        <v>293</v>
      </c>
      <c r="V18">
        <f>SUMIF(Mete_cal[Month],Mete_sum[[#This Row],[Month]],Mete_cal[620119])</f>
        <v>170</v>
      </c>
      <c r="W18">
        <f>SUMIF(Mete_cal[Month],Mete_sum[[#This Row],[Month]],Mete_cal[620120])</f>
        <v>136</v>
      </c>
      <c r="X18">
        <f>SUMIF(Mete_cal[Month],Mete_sum[[#This Row],[Month]],Mete_cal[620122])</f>
        <v>143</v>
      </c>
      <c r="Y18">
        <f>SUMIF(Mete_cal[Month],Mete_sum[[#This Row],[Month]],Mete_cal[620123])</f>
        <v>201</v>
      </c>
      <c r="Z18">
        <f>SUMIF(Mete_cal[Month],Mete_sum[[#This Row],[Month]],Mete_cal[620124])</f>
        <v>0</v>
      </c>
    </row>
    <row r="19" spans="2:26">
      <c r="B19" s="28">
        <v>620123</v>
      </c>
      <c r="C19" s="23">
        <v>43831</v>
      </c>
      <c r="D19" s="24" t="s">
        <v>46</v>
      </c>
      <c r="E19" s="26">
        <f>VLOOKUP(Mete_Use[[#This Row],[Month]],Mete_sum[#All],17,FALSE)</f>
        <v>92</v>
      </c>
      <c r="I19" s="25" t="s">
        <v>61</v>
      </c>
      <c r="J19">
        <f>SUMIF(Mete_cal[Month],Mete_sum[[#This Row],[Month]],Mete_cal[620104])</f>
        <v>0</v>
      </c>
      <c r="K19">
        <f>SUMIF(Mete_cal[Month],Mete_sum[[#This Row],[Month]],Mete_cal[620105])</f>
        <v>93</v>
      </c>
      <c r="L19">
        <f>SUMIF(Mete_cal[Month],Mete_sum[[#This Row],[Month]],Mete_cal[620106])</f>
        <v>116</v>
      </c>
      <c r="M19">
        <f>SUMIF(Mete_cal[Month],Mete_sum[[#This Row],[Month]],Mete_cal[620107])</f>
        <v>296</v>
      </c>
      <c r="N19">
        <f>SUMIF(Mete_cal[Month],Mete_sum[[#This Row],[Month]],Mete_cal[620109])</f>
        <v>0</v>
      </c>
      <c r="O19">
        <f>SUMIF(Mete_cal[Month],Mete_sum[[#This Row],[Month]],Mete_cal[620111])</f>
        <v>30</v>
      </c>
      <c r="P19">
        <f>SUMIF(Mete_cal[Month],Mete_sum[[#This Row],[Month]],Mete_cal[620112])</f>
        <v>333</v>
      </c>
      <c r="Q19">
        <f>SUMIF(Mete_cal[Month],Mete_sum[[#This Row],[Month]],Mete_cal[620113])</f>
        <v>0</v>
      </c>
      <c r="R19">
        <f>SUMIF(Mete_cal[Month],Mete_sum[[#This Row],[Month]],Mete_cal[620114])</f>
        <v>288</v>
      </c>
      <c r="S19">
        <f>SUMIF(Mete_cal[Month],Mete_sum[[#This Row],[Month]],Mete_cal[620116])</f>
        <v>168</v>
      </c>
      <c r="T19">
        <f>SUMIF(Mete_cal[Month],Mete_sum[[#This Row],[Month]],Mete_cal[620117])</f>
        <v>346</v>
      </c>
      <c r="U19">
        <f>SUMIF(Mete_cal[Month],Mete_sum[[#This Row],[Month]],Mete_cal[620118])</f>
        <v>297</v>
      </c>
      <c r="V19">
        <f>SUMIF(Mete_cal[Month],Mete_sum[[#This Row],[Month]],Mete_cal[620119])</f>
        <v>107</v>
      </c>
      <c r="W19">
        <f>SUMIF(Mete_cal[Month],Mete_sum[[#This Row],[Month]],Mete_cal[620120])</f>
        <v>215</v>
      </c>
      <c r="X19">
        <f>SUMIF(Mete_cal[Month],Mete_sum[[#This Row],[Month]],Mete_cal[620122])</f>
        <v>232</v>
      </c>
      <c r="Y19">
        <f>SUMIF(Mete_cal[Month],Mete_sum[[#This Row],[Month]],Mete_cal[620123])</f>
        <v>0</v>
      </c>
      <c r="Z19">
        <f>SUMIF(Mete_cal[Month],Mete_sum[[#This Row],[Month]],Mete_cal[620124])</f>
        <v>0</v>
      </c>
    </row>
    <row r="20" spans="2:26">
      <c r="B20" s="27">
        <v>620124</v>
      </c>
      <c r="C20" s="21">
        <v>43831</v>
      </c>
      <c r="D20" s="22" t="s">
        <v>46</v>
      </c>
      <c r="E20" s="26">
        <f>VLOOKUP(Mete_Use[[#This Row],[Month]],Mete_sum[#All],18,FALSE)</f>
        <v>0</v>
      </c>
      <c r="I20" s="29" t="s">
        <v>62</v>
      </c>
      <c r="J20">
        <f>SUMIF(Mete_cal[Month],Mete_sum[[#This Row],[Month]],Mete_cal[620104])</f>
        <v>0</v>
      </c>
      <c r="K20">
        <f>SUMIF(Mete_cal[Month],Mete_sum[[#This Row],[Month]],Mete_cal[620105])</f>
        <v>293</v>
      </c>
      <c r="L20">
        <f>SUMIF(Mete_cal[Month],Mete_sum[[#This Row],[Month]],Mete_cal[620106])</f>
        <v>399</v>
      </c>
      <c r="M20">
        <f>SUMIF(Mete_cal[Month],Mete_sum[[#This Row],[Month]],Mete_cal[620107])</f>
        <v>357</v>
      </c>
      <c r="N20">
        <f>SUMIF(Mete_cal[Month],Mete_sum[[#This Row],[Month]],Mete_cal[620109])</f>
        <v>0</v>
      </c>
      <c r="O20">
        <f>SUMIF(Mete_cal[Month],Mete_sum[[#This Row],[Month]],Mete_cal[620111])</f>
        <v>280</v>
      </c>
      <c r="P20">
        <f>SUMIF(Mete_cal[Month],Mete_sum[[#This Row],[Month]],Mete_cal[620112])</f>
        <v>375</v>
      </c>
      <c r="Q20">
        <f>SUMIF(Mete_cal[Month],Mete_sum[[#This Row],[Month]],Mete_cal[620113])</f>
        <v>0</v>
      </c>
      <c r="R20">
        <f>SUMIF(Mete_cal[Month],Mete_sum[[#This Row],[Month]],Mete_cal[620114])</f>
        <v>306</v>
      </c>
      <c r="S20">
        <f>SUMIF(Mete_cal[Month],Mete_sum[[#This Row],[Month]],Mete_cal[620116])</f>
        <v>428</v>
      </c>
      <c r="T20">
        <f>SUMIF(Mete_cal[Month],Mete_sum[[#This Row],[Month]],Mete_cal[620117])</f>
        <v>345</v>
      </c>
      <c r="U20">
        <f>SUMIF(Mete_cal[Month],Mete_sum[[#This Row],[Month]],Mete_cal[620118])</f>
        <v>73</v>
      </c>
      <c r="V20">
        <f>SUMIF(Mete_cal[Month],Mete_sum[[#This Row],[Month]],Mete_cal[620119])</f>
        <v>262</v>
      </c>
      <c r="W20">
        <f>SUMIF(Mete_cal[Month],Mete_sum[[#This Row],[Month]],Mete_cal[620120])</f>
        <v>431</v>
      </c>
      <c r="X20">
        <f>SUMIF(Mete_cal[Month],Mete_sum[[#This Row],[Month]],Mete_cal[620122])</f>
        <v>124</v>
      </c>
      <c r="Y20">
        <f>SUMIF(Mete_cal[Month],Mete_sum[[#This Row],[Month]],Mete_cal[620123])</f>
        <v>0</v>
      </c>
      <c r="Z20">
        <f>SUMIF(Mete_cal[Month],Mete_sum[[#This Row],[Month]],Mete_cal[620124])</f>
        <v>0</v>
      </c>
    </row>
    <row r="21" spans="2:26">
      <c r="B21" s="28">
        <v>620104</v>
      </c>
      <c r="C21" s="23">
        <v>43862</v>
      </c>
      <c r="D21" s="24" t="s">
        <v>47</v>
      </c>
      <c r="E21" s="26">
        <f>VLOOKUP(Mete_Use[[#This Row],[Month]],Mete_sum[#All],2,FALSE)</f>
        <v>0</v>
      </c>
      <c r="I21" s="25" t="s">
        <v>63</v>
      </c>
      <c r="J21">
        <f>SUMIF(Mete_cal[Month],Mete_sum[[#This Row],[Month]],Mete_cal[620104])</f>
        <v>0</v>
      </c>
      <c r="K21">
        <f>SUMIF(Mete_cal[Month],Mete_sum[[#This Row],[Month]],Mete_cal[620105])</f>
        <v>270</v>
      </c>
      <c r="L21">
        <f>SUMIF(Mete_cal[Month],Mete_sum[[#This Row],[Month]],Mete_cal[620106])</f>
        <v>206</v>
      </c>
      <c r="M21">
        <f>SUMIF(Mete_cal[Month],Mete_sum[[#This Row],[Month]],Mete_cal[620107])</f>
        <v>219</v>
      </c>
      <c r="N21">
        <f>SUMIF(Mete_cal[Month],Mete_sum[[#This Row],[Month]],Mete_cal[620109])</f>
        <v>0</v>
      </c>
      <c r="O21">
        <f>SUMIF(Mete_cal[Month],Mete_sum[[#This Row],[Month]],Mete_cal[620111])</f>
        <v>326</v>
      </c>
      <c r="P21">
        <f>SUMIF(Mete_cal[Month],Mete_sum[[#This Row],[Month]],Mete_cal[620112])</f>
        <v>236</v>
      </c>
      <c r="Q21">
        <f>SUMIF(Mete_cal[Month],Mete_sum[[#This Row],[Month]],Mete_cal[620113])</f>
        <v>0</v>
      </c>
      <c r="R21">
        <f>SUMIF(Mete_cal[Month],Mete_sum[[#This Row],[Month]],Mete_cal[620114])</f>
        <v>271</v>
      </c>
      <c r="S21">
        <f>SUMIF(Mete_cal[Month],Mete_sum[[#This Row],[Month]],Mete_cal[620116])</f>
        <v>301</v>
      </c>
      <c r="T21">
        <f>SUMIF(Mete_cal[Month],Mete_sum[[#This Row],[Month]],Mete_cal[620117])</f>
        <v>351</v>
      </c>
      <c r="U21">
        <f>SUMIF(Mete_cal[Month],Mete_sum[[#This Row],[Month]],Mete_cal[620118])</f>
        <v>141</v>
      </c>
      <c r="V21">
        <f>SUMIF(Mete_cal[Month],Mete_sum[[#This Row],[Month]],Mete_cal[620119])</f>
        <v>359</v>
      </c>
      <c r="W21">
        <f>SUMIF(Mete_cal[Month],Mete_sum[[#This Row],[Month]],Mete_cal[620120])</f>
        <v>334</v>
      </c>
      <c r="X21">
        <f>SUMIF(Mete_cal[Month],Mete_sum[[#This Row],[Month]],Mete_cal[620122])</f>
        <v>81</v>
      </c>
      <c r="Y21">
        <f>SUMIF(Mete_cal[Month],Mete_sum[[#This Row],[Month]],Mete_cal[620123])</f>
        <v>0</v>
      </c>
      <c r="Z21">
        <f>SUMIF(Mete_cal[Month],Mete_sum[[#This Row],[Month]],Mete_cal[620124])</f>
        <v>0</v>
      </c>
    </row>
    <row r="22" spans="2:26">
      <c r="B22" s="27">
        <v>620105</v>
      </c>
      <c r="C22" s="21">
        <v>43862</v>
      </c>
      <c r="D22" s="22" t="s">
        <v>47</v>
      </c>
      <c r="E22" s="26">
        <f>VLOOKUP(Mete_Use[[#This Row],[Month]],Mete_sum[#All],3,FALSE)</f>
        <v>236</v>
      </c>
      <c r="I22" s="29" t="s">
        <v>64</v>
      </c>
      <c r="J22">
        <f>SUMIF(Mete_cal[Month],Mete_sum[[#This Row],[Month]],Mete_cal[620104])</f>
        <v>0</v>
      </c>
      <c r="K22">
        <f>SUMIF(Mete_cal[Month],Mete_sum[[#This Row],[Month]],Mete_cal[620105])</f>
        <v>214</v>
      </c>
      <c r="L22">
        <f>SUMIF(Mete_cal[Month],Mete_sum[[#This Row],[Month]],Mete_cal[620106])</f>
        <v>262</v>
      </c>
      <c r="M22">
        <f>SUMIF(Mete_cal[Month],Mete_sum[[#This Row],[Month]],Mete_cal[620107])</f>
        <v>432</v>
      </c>
      <c r="N22">
        <f>SUMIF(Mete_cal[Month],Mete_sum[[#This Row],[Month]],Mete_cal[620109])</f>
        <v>0</v>
      </c>
      <c r="O22">
        <f>SUMIF(Mete_cal[Month],Mete_sum[[#This Row],[Month]],Mete_cal[620111])</f>
        <v>369</v>
      </c>
      <c r="P22">
        <f>SUMIF(Mete_cal[Month],Mete_sum[[#This Row],[Month]],Mete_cal[620112])</f>
        <v>437</v>
      </c>
      <c r="Q22">
        <f>SUMIF(Mete_cal[Month],Mete_sum[[#This Row],[Month]],Mete_cal[620113])</f>
        <v>173</v>
      </c>
      <c r="R22">
        <f>SUMIF(Mete_cal[Month],Mete_sum[[#This Row],[Month]],Mete_cal[620114])</f>
        <v>320</v>
      </c>
      <c r="S22">
        <f>SUMIF(Mete_cal[Month],Mete_sum[[#This Row],[Month]],Mete_cal[620116])</f>
        <v>115</v>
      </c>
      <c r="T22">
        <f>SUMIF(Mete_cal[Month],Mete_sum[[#This Row],[Month]],Mete_cal[620117])</f>
        <v>288</v>
      </c>
      <c r="U22">
        <f>SUMIF(Mete_cal[Month],Mete_sum[[#This Row],[Month]],Mete_cal[620118])</f>
        <v>335</v>
      </c>
      <c r="V22">
        <f>SUMIF(Mete_cal[Month],Mete_sum[[#This Row],[Month]],Mete_cal[620119])</f>
        <v>306</v>
      </c>
      <c r="W22">
        <f>SUMIF(Mete_cal[Month],Mete_sum[[#This Row],[Month]],Mete_cal[620120])</f>
        <v>371</v>
      </c>
      <c r="X22">
        <f>SUMIF(Mete_cal[Month],Mete_sum[[#This Row],[Month]],Mete_cal[620122])</f>
        <v>215</v>
      </c>
      <c r="Y22">
        <f>SUMIF(Mete_cal[Month],Mete_sum[[#This Row],[Month]],Mete_cal[620123])</f>
        <v>20</v>
      </c>
      <c r="Z22">
        <f>SUMIF(Mete_cal[Month],Mete_sum[[#This Row],[Month]],Mete_cal[620124])</f>
        <v>0</v>
      </c>
    </row>
    <row r="23" spans="2:26">
      <c r="B23" s="28">
        <v>620106</v>
      </c>
      <c r="C23" s="23">
        <v>43862</v>
      </c>
      <c r="D23" s="24" t="s">
        <v>47</v>
      </c>
      <c r="E23" s="26">
        <f>VLOOKUP(Mete_Use[[#This Row],[Month]],Mete_sum[#All],4,FALSE)</f>
        <v>0</v>
      </c>
      <c r="I23" s="25" t="s">
        <v>65</v>
      </c>
      <c r="J23">
        <f>SUMIF(Mete_cal[Month],Mete_sum[[#This Row],[Month]],Mete_cal[620104])</f>
        <v>0</v>
      </c>
      <c r="K23">
        <f>SUMIF(Mete_cal[Month],Mete_sum[[#This Row],[Month]],Mete_cal[620105])</f>
        <v>339</v>
      </c>
      <c r="L23">
        <f>SUMIF(Mete_cal[Month],Mete_sum[[#This Row],[Month]],Mete_cal[620106])</f>
        <v>219</v>
      </c>
      <c r="M23">
        <f>SUMIF(Mete_cal[Month],Mete_sum[[#This Row],[Month]],Mete_cal[620107])</f>
        <v>350</v>
      </c>
      <c r="N23">
        <f>SUMIF(Mete_cal[Month],Mete_sum[[#This Row],[Month]],Mete_cal[620109])</f>
        <v>0</v>
      </c>
      <c r="O23">
        <f>SUMIF(Mete_cal[Month],Mete_sum[[#This Row],[Month]],Mete_cal[620111])</f>
        <v>115</v>
      </c>
      <c r="P23">
        <f>SUMIF(Mete_cal[Month],Mete_sum[[#This Row],[Month]],Mete_cal[620112])</f>
        <v>369</v>
      </c>
      <c r="Q23">
        <f>SUMIF(Mete_cal[Month],Mete_sum[[#This Row],[Month]],Mete_cal[620113])</f>
        <v>223</v>
      </c>
      <c r="R23">
        <f>SUMIF(Mete_cal[Month],Mete_sum[[#This Row],[Month]],Mete_cal[620114])</f>
        <v>299</v>
      </c>
      <c r="S23">
        <f>SUMIF(Mete_cal[Month],Mete_sum[[#This Row],[Month]],Mete_cal[620116])</f>
        <v>0</v>
      </c>
      <c r="T23">
        <f>SUMIF(Mete_cal[Month],Mete_sum[[#This Row],[Month]],Mete_cal[620117])</f>
        <v>312</v>
      </c>
      <c r="U23">
        <f>SUMIF(Mete_cal[Month],Mete_sum[[#This Row],[Month]],Mete_cal[620118])</f>
        <v>149</v>
      </c>
      <c r="V23">
        <f>SUMIF(Mete_cal[Month],Mete_sum[[#This Row],[Month]],Mete_cal[620119])</f>
        <v>295</v>
      </c>
      <c r="W23">
        <f>SUMIF(Mete_cal[Month],Mete_sum[[#This Row],[Month]],Mete_cal[620120])</f>
        <v>260</v>
      </c>
      <c r="X23">
        <f>SUMIF(Mete_cal[Month],Mete_sum[[#This Row],[Month]],Mete_cal[620122])</f>
        <v>130</v>
      </c>
      <c r="Y23">
        <f>SUMIF(Mete_cal[Month],Mete_sum[[#This Row],[Month]],Mete_cal[620123])</f>
        <v>0</v>
      </c>
      <c r="Z23">
        <f>SUMIF(Mete_cal[Month],Mete_sum[[#This Row],[Month]],Mete_cal[620124])</f>
        <v>0</v>
      </c>
    </row>
    <row r="24" spans="2:26">
      <c r="B24" s="27">
        <v>620107</v>
      </c>
      <c r="C24" s="21">
        <v>43862</v>
      </c>
      <c r="D24" s="22" t="s">
        <v>47</v>
      </c>
      <c r="E24" s="26">
        <f>VLOOKUP(Mete_Use[[#This Row],[Month]],Mete_sum[#All],5,FALSE)</f>
        <v>216</v>
      </c>
      <c r="I24" s="29" t="s">
        <v>66</v>
      </c>
      <c r="J24">
        <f>SUMIF(Mete_cal[Month],Mete_sum[[#This Row],[Month]],Mete_cal[620104])</f>
        <v>0</v>
      </c>
      <c r="K24">
        <f>SUMIF(Mete_cal[Month],Mete_sum[[#This Row],[Month]],Mete_cal[620105])</f>
        <v>78</v>
      </c>
      <c r="L24">
        <f>SUMIF(Mete_cal[Month],Mete_sum[[#This Row],[Month]],Mete_cal[620106])</f>
        <v>209</v>
      </c>
      <c r="M24">
        <f>SUMIF(Mete_cal[Month],Mete_sum[[#This Row],[Month]],Mete_cal[620107])</f>
        <v>148</v>
      </c>
      <c r="N24">
        <f>SUMIF(Mete_cal[Month],Mete_sum[[#This Row],[Month]],Mete_cal[620109])</f>
        <v>0</v>
      </c>
      <c r="O24">
        <f>SUMIF(Mete_cal[Month],Mete_sum[[#This Row],[Month]],Mete_cal[620111])</f>
        <v>15</v>
      </c>
      <c r="P24">
        <f>SUMIF(Mete_cal[Month],Mete_sum[[#This Row],[Month]],Mete_cal[620112])</f>
        <v>323</v>
      </c>
      <c r="Q24">
        <f>SUMIF(Mete_cal[Month],Mete_sum[[#This Row],[Month]],Mete_cal[620113])</f>
        <v>321</v>
      </c>
      <c r="R24">
        <f>SUMIF(Mete_cal[Month],Mete_sum[[#This Row],[Month]],Mete_cal[620114])</f>
        <v>240</v>
      </c>
      <c r="S24">
        <f>SUMIF(Mete_cal[Month],Mete_sum[[#This Row],[Month]],Mete_cal[620116])</f>
        <v>0</v>
      </c>
      <c r="T24">
        <f>SUMIF(Mete_cal[Month],Mete_sum[[#This Row],[Month]],Mete_cal[620117])</f>
        <v>146</v>
      </c>
      <c r="U24">
        <f>SUMIF(Mete_cal[Month],Mete_sum[[#This Row],[Month]],Mete_cal[620118])</f>
        <v>227</v>
      </c>
      <c r="V24">
        <f>SUMIF(Mete_cal[Month],Mete_sum[[#This Row],[Month]],Mete_cal[620119])</f>
        <v>290</v>
      </c>
      <c r="W24">
        <f>SUMIF(Mete_cal[Month],Mete_sum[[#This Row],[Month]],Mete_cal[620120])</f>
        <v>51</v>
      </c>
      <c r="X24">
        <f>SUMIF(Mete_cal[Month],Mete_sum[[#This Row],[Month]],Mete_cal[620122])</f>
        <v>207</v>
      </c>
      <c r="Y24">
        <f>SUMIF(Mete_cal[Month],Mete_sum[[#This Row],[Month]],Mete_cal[620123])</f>
        <v>0</v>
      </c>
      <c r="Z24">
        <f>SUMIF(Mete_cal[Month],Mete_sum[[#This Row],[Month]],Mete_cal[620124])</f>
        <v>0</v>
      </c>
    </row>
    <row r="25" spans="2:26">
      <c r="B25" s="28">
        <v>620109</v>
      </c>
      <c r="C25" s="23">
        <v>43862</v>
      </c>
      <c r="D25" s="24" t="s">
        <v>47</v>
      </c>
      <c r="E25" s="26">
        <f>VLOOKUP(Mete_Use[[#This Row],[Month]],Mete_sum[#All],6,FALSE)</f>
        <v>0</v>
      </c>
      <c r="I25" s="25" t="s">
        <v>67</v>
      </c>
      <c r="J25">
        <f>SUMIF(Mete_cal[Month],Mete_sum[[#This Row],[Month]],Mete_cal[620104])</f>
        <v>0</v>
      </c>
      <c r="K25">
        <f>SUMIF(Mete_cal[Month],Mete_sum[[#This Row],[Month]],Mete_cal[620105])</f>
        <v>370</v>
      </c>
      <c r="L25">
        <f>SUMIF(Mete_cal[Month],Mete_sum[[#This Row],[Month]],Mete_cal[620106])</f>
        <v>137</v>
      </c>
      <c r="M25">
        <f>SUMIF(Mete_cal[Month],Mete_sum[[#This Row],[Month]],Mete_cal[620107])</f>
        <v>246</v>
      </c>
      <c r="N25">
        <f>SUMIF(Mete_cal[Month],Mete_sum[[#This Row],[Month]],Mete_cal[620109])</f>
        <v>0</v>
      </c>
      <c r="O25">
        <f>SUMIF(Mete_cal[Month],Mete_sum[[#This Row],[Month]],Mete_cal[620111])</f>
        <v>80</v>
      </c>
      <c r="P25">
        <f>SUMIF(Mete_cal[Month],Mete_sum[[#This Row],[Month]],Mete_cal[620112])</f>
        <v>245</v>
      </c>
      <c r="Q25">
        <f>SUMIF(Mete_cal[Month],Mete_sum[[#This Row],[Month]],Mete_cal[620113])</f>
        <v>99</v>
      </c>
      <c r="R25">
        <f>SUMIF(Mete_cal[Month],Mete_sum[[#This Row],[Month]],Mete_cal[620114])</f>
        <v>250</v>
      </c>
      <c r="S25">
        <f>SUMIF(Mete_cal[Month],Mete_sum[[#This Row],[Month]],Mete_cal[620116])</f>
        <v>0</v>
      </c>
      <c r="T25">
        <f>SUMIF(Mete_cal[Month],Mete_sum[[#This Row],[Month]],Mete_cal[620117])</f>
        <v>133</v>
      </c>
      <c r="U25">
        <f>SUMIF(Mete_cal[Month],Mete_sum[[#This Row],[Month]],Mete_cal[620118])</f>
        <v>338</v>
      </c>
      <c r="V25">
        <f>SUMIF(Mete_cal[Month],Mete_sum[[#This Row],[Month]],Mete_cal[620119])</f>
        <v>392</v>
      </c>
      <c r="W25">
        <f>SUMIF(Mete_cal[Month],Mete_sum[[#This Row],[Month]],Mete_cal[620120])</f>
        <v>0</v>
      </c>
      <c r="X25">
        <f>SUMIF(Mete_cal[Month],Mete_sum[[#This Row],[Month]],Mete_cal[620122])</f>
        <v>0</v>
      </c>
      <c r="Y25">
        <f>SUMIF(Mete_cal[Month],Mete_sum[[#This Row],[Month]],Mete_cal[620123])</f>
        <v>0</v>
      </c>
      <c r="Z25">
        <f>SUMIF(Mete_cal[Month],Mete_sum[[#This Row],[Month]],Mete_cal[620124])</f>
        <v>0</v>
      </c>
    </row>
    <row r="26" spans="2:26">
      <c r="B26" s="27">
        <v>620111</v>
      </c>
      <c r="C26" s="21">
        <v>43862</v>
      </c>
      <c r="D26" s="22" t="s">
        <v>47</v>
      </c>
      <c r="E26" s="26">
        <f>VLOOKUP(Mete_Use[[#This Row],[Month]],Mete_sum[#All],7,FALSE)</f>
        <v>40</v>
      </c>
      <c r="I26" s="29" t="s">
        <v>68</v>
      </c>
      <c r="J26">
        <f>SUMIF(Mete_cal[Month],Mete_sum[[#This Row],[Month]],Mete_cal[620104])</f>
        <v>0</v>
      </c>
      <c r="K26">
        <f>SUMIF(Mete_cal[Month],Mete_sum[[#This Row],[Month]],Mete_cal[620105])</f>
        <v>435</v>
      </c>
      <c r="L26">
        <f>SUMIF(Mete_cal[Month],Mete_sum[[#This Row],[Month]],Mete_cal[620106])</f>
        <v>111</v>
      </c>
      <c r="M26">
        <f>SUMIF(Mete_cal[Month],Mete_sum[[#This Row],[Month]],Mete_cal[620107])</f>
        <v>463</v>
      </c>
      <c r="N26">
        <f>SUMIF(Mete_cal[Month],Mete_sum[[#This Row],[Month]],Mete_cal[620109])</f>
        <v>0</v>
      </c>
      <c r="O26">
        <f>SUMIF(Mete_cal[Month],Mete_sum[[#This Row],[Month]],Mete_cal[620111])</f>
        <v>31</v>
      </c>
      <c r="P26">
        <f>SUMIF(Mete_cal[Month],Mete_sum[[#This Row],[Month]],Mete_cal[620112])</f>
        <v>290</v>
      </c>
      <c r="Q26">
        <f>SUMIF(Mete_cal[Month],Mete_sum[[#This Row],[Month]],Mete_cal[620113])</f>
        <v>0</v>
      </c>
      <c r="R26">
        <f>SUMIF(Mete_cal[Month],Mete_sum[[#This Row],[Month]],Mete_cal[620114])</f>
        <v>401</v>
      </c>
      <c r="S26">
        <f>SUMIF(Mete_cal[Month],Mete_sum[[#This Row],[Month]],Mete_cal[620116])</f>
        <v>135</v>
      </c>
      <c r="T26">
        <f>SUMIF(Mete_cal[Month],Mete_sum[[#This Row],[Month]],Mete_cal[620117])</f>
        <v>375</v>
      </c>
      <c r="U26">
        <f>SUMIF(Mete_cal[Month],Mete_sum[[#This Row],[Month]],Mete_cal[620118])</f>
        <v>277</v>
      </c>
      <c r="V26">
        <f>SUMIF(Mete_cal[Month],Mete_sum[[#This Row],[Month]],Mete_cal[620119])</f>
        <v>190</v>
      </c>
      <c r="W26">
        <f>SUMIF(Mete_cal[Month],Mete_sum[[#This Row],[Month]],Mete_cal[620120])</f>
        <v>0</v>
      </c>
      <c r="X26">
        <f>SUMIF(Mete_cal[Month],Mete_sum[[#This Row],[Month]],Mete_cal[620122])</f>
        <v>80</v>
      </c>
      <c r="Y26">
        <f>SUMIF(Mete_cal[Month],Mete_sum[[#This Row],[Month]],Mete_cal[620123])</f>
        <v>0</v>
      </c>
      <c r="Z26">
        <f>SUMIF(Mete_cal[Month],Mete_sum[[#This Row],[Month]],Mete_cal[620124])</f>
        <v>0</v>
      </c>
    </row>
    <row r="27" spans="2:26">
      <c r="B27" s="28">
        <v>620112</v>
      </c>
      <c r="C27" s="23">
        <v>43862</v>
      </c>
      <c r="D27" s="24" t="s">
        <v>47</v>
      </c>
      <c r="E27" s="26">
        <f>VLOOKUP(Mete_Use[[#This Row],[Month]],Mete_sum[#All],8,FALSE)</f>
        <v>342</v>
      </c>
      <c r="I27" s="25" t="s">
        <v>69</v>
      </c>
      <c r="J27">
        <f>SUMIF(Mete_cal[Month],Mete_sum[[#This Row],[Month]],Mete_cal[620104])</f>
        <v>0</v>
      </c>
      <c r="K27">
        <f>SUMIF(Mete_cal[Month],Mete_sum[[#This Row],[Month]],Mete_cal[620105])</f>
        <v>344</v>
      </c>
      <c r="L27">
        <f>SUMIF(Mete_cal[Month],Mete_sum[[#This Row],[Month]],Mete_cal[620106])</f>
        <v>463</v>
      </c>
      <c r="M27">
        <f>SUMIF(Mete_cal[Month],Mete_sum[[#This Row],[Month]],Mete_cal[620107])</f>
        <v>130</v>
      </c>
      <c r="N27">
        <f>SUMIF(Mete_cal[Month],Mete_sum[[#This Row],[Month]],Mete_cal[620109])</f>
        <v>0</v>
      </c>
      <c r="O27">
        <f>SUMIF(Mete_cal[Month],Mete_sum[[#This Row],[Month]],Mete_cal[620111])</f>
        <v>0</v>
      </c>
      <c r="P27">
        <f>SUMIF(Mete_cal[Month],Mete_sum[[#This Row],[Month]],Mete_cal[620112])</f>
        <v>114</v>
      </c>
      <c r="Q27">
        <f>SUMIF(Mete_cal[Month],Mete_sum[[#This Row],[Month]],Mete_cal[620113])</f>
        <v>0</v>
      </c>
      <c r="R27">
        <f>SUMIF(Mete_cal[Month],Mete_sum[[#This Row],[Month]],Mete_cal[620114])</f>
        <v>408</v>
      </c>
      <c r="S27">
        <f>SUMIF(Mete_cal[Month],Mete_sum[[#This Row],[Month]],Mete_cal[620116])</f>
        <v>23</v>
      </c>
      <c r="T27">
        <f>SUMIF(Mete_cal[Month],Mete_sum[[#This Row],[Month]],Mete_cal[620117])</f>
        <v>455</v>
      </c>
      <c r="U27">
        <f>SUMIF(Mete_cal[Month],Mete_sum[[#This Row],[Month]],Mete_cal[620118])</f>
        <v>414</v>
      </c>
      <c r="V27">
        <f>SUMIF(Mete_cal[Month],Mete_sum[[#This Row],[Month]],Mete_cal[620119])</f>
        <v>345</v>
      </c>
      <c r="W27">
        <f>SUMIF(Mete_cal[Month],Mete_sum[[#This Row],[Month]],Mete_cal[620120])</f>
        <v>0</v>
      </c>
      <c r="X27">
        <f>SUMIF(Mete_cal[Month],Mete_sum[[#This Row],[Month]],Mete_cal[620122])</f>
        <v>163</v>
      </c>
      <c r="Y27">
        <f>SUMIF(Mete_cal[Month],Mete_sum[[#This Row],[Month]],Mete_cal[620123])</f>
        <v>0</v>
      </c>
      <c r="Z27">
        <f>SUMIF(Mete_cal[Month],Mete_sum[[#This Row],[Month]],Mete_cal[620124])</f>
        <v>0</v>
      </c>
    </row>
    <row r="28" spans="2:26">
      <c r="B28" s="27">
        <v>620113</v>
      </c>
      <c r="C28" s="21">
        <v>43862</v>
      </c>
      <c r="D28" s="22" t="s">
        <v>47</v>
      </c>
      <c r="E28" s="26">
        <f>VLOOKUP(Mete_Use[[#This Row],[Month]],Mete_sum[#All],9,FALSE)</f>
        <v>0</v>
      </c>
      <c r="I28" s="29" t="s">
        <v>70</v>
      </c>
      <c r="J28">
        <f>SUMIF(Mete_cal[Month],Mete_sum[[#This Row],[Month]],Mete_cal[620104])</f>
        <v>0</v>
      </c>
      <c r="K28">
        <f>SUMIF(Mete_cal[Month],Mete_sum[[#This Row],[Month]],Mete_cal[620105])</f>
        <v>466</v>
      </c>
      <c r="L28">
        <f>SUMIF(Mete_cal[Month],Mete_sum[[#This Row],[Month]],Mete_cal[620106])</f>
        <v>406</v>
      </c>
      <c r="M28">
        <f>SUMIF(Mete_cal[Month],Mete_sum[[#This Row],[Month]],Mete_cal[620107])</f>
        <v>221</v>
      </c>
      <c r="N28">
        <f>SUMIF(Mete_cal[Month],Mete_sum[[#This Row],[Month]],Mete_cal[620109])</f>
        <v>0</v>
      </c>
      <c r="O28">
        <f>SUMIF(Mete_cal[Month],Mete_sum[[#This Row],[Month]],Mete_cal[620111])</f>
        <v>293</v>
      </c>
      <c r="P28">
        <f>SUMIF(Mete_cal[Month],Mete_sum[[#This Row],[Month]],Mete_cal[620112])</f>
        <v>0</v>
      </c>
      <c r="Q28">
        <f>SUMIF(Mete_cal[Month],Mete_sum[[#This Row],[Month]],Mete_cal[620113])</f>
        <v>257</v>
      </c>
      <c r="R28">
        <f>SUMIF(Mete_cal[Month],Mete_sum[[#This Row],[Month]],Mete_cal[620114])</f>
        <v>130</v>
      </c>
      <c r="S28">
        <f>SUMIF(Mete_cal[Month],Mete_sum[[#This Row],[Month]],Mete_cal[620116])</f>
        <v>248</v>
      </c>
      <c r="T28">
        <f>SUMIF(Mete_cal[Month],Mete_sum[[#This Row],[Month]],Mete_cal[620117])</f>
        <v>286</v>
      </c>
      <c r="U28">
        <f>SUMIF(Mete_cal[Month],Mete_sum[[#This Row],[Month]],Mete_cal[620118])</f>
        <v>258</v>
      </c>
      <c r="V28">
        <f>SUMIF(Mete_cal[Month],Mete_sum[[#This Row],[Month]],Mete_cal[620119])</f>
        <v>231</v>
      </c>
      <c r="W28">
        <f>SUMIF(Mete_cal[Month],Mete_sum[[#This Row],[Month]],Mete_cal[620120])</f>
        <v>72</v>
      </c>
      <c r="X28">
        <f>SUMIF(Mete_cal[Month],Mete_sum[[#This Row],[Month]],Mete_cal[620122])</f>
        <v>310</v>
      </c>
      <c r="Y28">
        <f>SUMIF(Mete_cal[Month],Mete_sum[[#This Row],[Month]],Mete_cal[620123])</f>
        <v>14</v>
      </c>
      <c r="Z28">
        <f>SUMIF(Mete_cal[Month],Mete_sum[[#This Row],[Month]],Mete_cal[620124])</f>
        <v>0</v>
      </c>
    </row>
    <row r="29" spans="2:26">
      <c r="B29" s="28">
        <v>620114</v>
      </c>
      <c r="C29" s="23">
        <v>43862</v>
      </c>
      <c r="D29" s="24" t="s">
        <v>47</v>
      </c>
      <c r="E29" s="26">
        <f>VLOOKUP(Mete_Use[[#This Row],[Month]],Mete_sum[#All],10,FALSE)</f>
        <v>16</v>
      </c>
      <c r="I29" s="25" t="s">
        <v>71</v>
      </c>
      <c r="J29">
        <f>SUMIF(Mete_cal[Month],Mete_sum[[#This Row],[Month]],Mete_cal[620104])</f>
        <v>0</v>
      </c>
      <c r="K29">
        <f>SUMIF(Mete_cal[Month],Mete_sum[[#This Row],[Month]],Mete_cal[620105])</f>
        <v>212</v>
      </c>
      <c r="L29">
        <f>SUMIF(Mete_cal[Month],Mete_sum[[#This Row],[Month]],Mete_cal[620106])</f>
        <v>298</v>
      </c>
      <c r="M29">
        <f>SUMIF(Mete_cal[Month],Mete_sum[[#This Row],[Month]],Mete_cal[620107])</f>
        <v>51</v>
      </c>
      <c r="N29">
        <f>SUMIF(Mete_cal[Month],Mete_sum[[#This Row],[Month]],Mete_cal[620109])</f>
        <v>0</v>
      </c>
      <c r="O29">
        <f>SUMIF(Mete_cal[Month],Mete_sum[[#This Row],[Month]],Mete_cal[620111])</f>
        <v>139</v>
      </c>
      <c r="P29">
        <f>SUMIF(Mete_cal[Month],Mete_sum[[#This Row],[Month]],Mete_cal[620112])</f>
        <v>259</v>
      </c>
      <c r="Q29">
        <f>SUMIF(Mete_cal[Month],Mete_sum[[#This Row],[Month]],Mete_cal[620113])</f>
        <v>269</v>
      </c>
      <c r="R29">
        <f>SUMIF(Mete_cal[Month],Mete_sum[[#This Row],[Month]],Mete_cal[620114])</f>
        <v>150</v>
      </c>
      <c r="S29">
        <f>SUMIF(Mete_cal[Month],Mete_sum[[#This Row],[Month]],Mete_cal[620116])</f>
        <v>321</v>
      </c>
      <c r="T29">
        <f>SUMIF(Mete_cal[Month],Mete_sum[[#This Row],[Month]],Mete_cal[620117])</f>
        <v>125</v>
      </c>
      <c r="U29">
        <f>SUMIF(Mete_cal[Month],Mete_sum[[#This Row],[Month]],Mete_cal[620118])</f>
        <v>324</v>
      </c>
      <c r="V29">
        <f>SUMIF(Mete_cal[Month],Mete_sum[[#This Row],[Month]],Mete_cal[620119])</f>
        <v>206</v>
      </c>
      <c r="W29">
        <f>SUMIF(Mete_cal[Month],Mete_sum[[#This Row],[Month]],Mete_cal[620120])</f>
        <v>312</v>
      </c>
      <c r="X29">
        <f>SUMIF(Mete_cal[Month],Mete_sum[[#This Row],[Month]],Mete_cal[620122])</f>
        <v>331</v>
      </c>
      <c r="Y29">
        <f>SUMIF(Mete_cal[Month],Mete_sum[[#This Row],[Month]],Mete_cal[620123])</f>
        <v>5</v>
      </c>
      <c r="Z29">
        <f>SUMIF(Mete_cal[Month],Mete_sum[[#This Row],[Month]],Mete_cal[620124])</f>
        <v>173</v>
      </c>
    </row>
    <row r="30" spans="2:26">
      <c r="B30" s="27">
        <v>620116</v>
      </c>
      <c r="C30" s="21">
        <v>43862</v>
      </c>
      <c r="D30" s="22" t="s">
        <v>47</v>
      </c>
      <c r="E30" s="26">
        <f>VLOOKUP(Mete_Use[[#This Row],[Month]],Mete_sum[#All],11,FALSE)</f>
        <v>298</v>
      </c>
      <c r="I30" s="29" t="s">
        <v>72</v>
      </c>
      <c r="J30">
        <f>SUMIF(Mete_cal[Month],Mete_sum[[#This Row],[Month]],Mete_cal[620104])</f>
        <v>0</v>
      </c>
      <c r="K30">
        <f>SUMIF(Mete_cal[Month],Mete_sum[[#This Row],[Month]],Mete_cal[620105])</f>
        <v>135</v>
      </c>
      <c r="L30">
        <f>SUMIF(Mete_cal[Month],Mete_sum[[#This Row],[Month]],Mete_cal[620106])</f>
        <v>402</v>
      </c>
      <c r="M30">
        <f>SUMIF(Mete_cal[Month],Mete_sum[[#This Row],[Month]],Mete_cal[620107])</f>
        <v>289</v>
      </c>
      <c r="N30">
        <f>SUMIF(Mete_cal[Month],Mete_sum[[#This Row],[Month]],Mete_cal[620109])</f>
        <v>0</v>
      </c>
      <c r="O30">
        <f>SUMIF(Mete_cal[Month],Mete_sum[[#This Row],[Month]],Mete_cal[620111])</f>
        <v>181</v>
      </c>
      <c r="P30">
        <f>SUMIF(Mete_cal[Month],Mete_sum[[#This Row],[Month]],Mete_cal[620112])</f>
        <v>368</v>
      </c>
      <c r="Q30">
        <f>SUMIF(Mete_cal[Month],Mete_sum[[#This Row],[Month]],Mete_cal[620113])</f>
        <v>298</v>
      </c>
      <c r="R30">
        <f>SUMIF(Mete_cal[Month],Mete_sum[[#This Row],[Month]],Mete_cal[620114])</f>
        <v>289</v>
      </c>
      <c r="S30">
        <f>SUMIF(Mete_cal[Month],Mete_sum[[#This Row],[Month]],Mete_cal[620116])</f>
        <v>273</v>
      </c>
      <c r="T30">
        <f>SUMIF(Mete_cal[Month],Mete_sum[[#This Row],[Month]],Mete_cal[620117])</f>
        <v>94</v>
      </c>
      <c r="U30">
        <f>SUMIF(Mete_cal[Month],Mete_sum[[#This Row],[Month]],Mete_cal[620118])</f>
        <v>197</v>
      </c>
      <c r="V30">
        <f>SUMIF(Mete_cal[Month],Mete_sum[[#This Row],[Month]],Mete_cal[620119])</f>
        <v>181</v>
      </c>
      <c r="W30">
        <f>SUMIF(Mete_cal[Month],Mete_sum[[#This Row],[Month]],Mete_cal[620120])</f>
        <v>345</v>
      </c>
      <c r="X30">
        <f>SUMIF(Mete_cal[Month],Mete_sum[[#This Row],[Month]],Mete_cal[620122])</f>
        <v>173</v>
      </c>
      <c r="Y30">
        <f>SUMIF(Mete_cal[Month],Mete_sum[[#This Row],[Month]],Mete_cal[620123])</f>
        <v>0</v>
      </c>
      <c r="Z30">
        <f>SUMIF(Mete_cal[Month],Mete_sum[[#This Row],[Month]],Mete_cal[620124])</f>
        <v>278</v>
      </c>
    </row>
    <row r="31" spans="2:26">
      <c r="B31" s="28">
        <v>620117</v>
      </c>
      <c r="C31" s="23">
        <v>43862</v>
      </c>
      <c r="D31" s="24" t="s">
        <v>47</v>
      </c>
      <c r="E31" s="26">
        <f>VLOOKUP(Mete_Use[[#This Row],[Month]],Mete_sum[#All],12,FALSE)</f>
        <v>0</v>
      </c>
      <c r="I31" s="25" t="s">
        <v>73</v>
      </c>
      <c r="J31">
        <f>SUMIF(Mete_cal[Month],Mete_sum[[#This Row],[Month]],Mete_cal[620104])</f>
        <v>0</v>
      </c>
      <c r="K31">
        <f>SUMIF(Mete_cal[Month],Mete_sum[[#This Row],[Month]],Mete_cal[620105])</f>
        <v>213</v>
      </c>
      <c r="L31">
        <f>SUMIF(Mete_cal[Month],Mete_sum[[#This Row],[Month]],Mete_cal[620106])</f>
        <v>176</v>
      </c>
      <c r="M31">
        <f>SUMIF(Mete_cal[Month],Mete_sum[[#This Row],[Month]],Mete_cal[620107])</f>
        <v>134</v>
      </c>
      <c r="N31">
        <f>SUMIF(Mete_cal[Month],Mete_sum[[#This Row],[Month]],Mete_cal[620109])</f>
        <v>0</v>
      </c>
      <c r="O31">
        <f>SUMIF(Mete_cal[Month],Mete_sum[[#This Row],[Month]],Mete_cal[620111])</f>
        <v>119</v>
      </c>
      <c r="P31">
        <f>SUMIF(Mete_cal[Month],Mete_sum[[#This Row],[Month]],Mete_cal[620112])</f>
        <v>108</v>
      </c>
      <c r="Q31">
        <f>SUMIF(Mete_cal[Month],Mete_sum[[#This Row],[Month]],Mete_cal[620113])</f>
        <v>289</v>
      </c>
      <c r="R31">
        <f>SUMIF(Mete_cal[Month],Mete_sum[[#This Row],[Month]],Mete_cal[620114])</f>
        <v>89</v>
      </c>
      <c r="S31">
        <f>SUMIF(Mete_cal[Month],Mete_sum[[#This Row],[Month]],Mete_cal[620116])</f>
        <v>287</v>
      </c>
      <c r="T31">
        <f>SUMIF(Mete_cal[Month],Mete_sum[[#This Row],[Month]],Mete_cal[620117])</f>
        <v>156</v>
      </c>
      <c r="U31">
        <f>SUMIF(Mete_cal[Month],Mete_sum[[#This Row],[Month]],Mete_cal[620118])</f>
        <v>417</v>
      </c>
      <c r="V31">
        <f>SUMIF(Mete_cal[Month],Mete_sum[[#This Row],[Month]],Mete_cal[620119])</f>
        <v>292</v>
      </c>
      <c r="W31">
        <f>SUMIF(Mete_cal[Month],Mete_sum[[#This Row],[Month]],Mete_cal[620120])</f>
        <v>111</v>
      </c>
      <c r="X31">
        <f>SUMIF(Mete_cal[Month],Mete_sum[[#This Row],[Month]],Mete_cal[620122])</f>
        <v>209</v>
      </c>
      <c r="Y31">
        <f>SUMIF(Mete_cal[Month],Mete_sum[[#This Row],[Month]],Mete_cal[620123])</f>
        <v>0</v>
      </c>
      <c r="Z31">
        <f>SUMIF(Mete_cal[Month],Mete_sum[[#This Row],[Month]],Mete_cal[620124])</f>
        <v>222</v>
      </c>
    </row>
    <row r="32" spans="2:26">
      <c r="B32" s="27">
        <v>620118</v>
      </c>
      <c r="C32" s="21">
        <v>43862</v>
      </c>
      <c r="D32" s="22" t="s">
        <v>47</v>
      </c>
      <c r="E32" s="26">
        <f>VLOOKUP(Mete_Use[[#This Row],[Month]],Mete_sum[#All],13,FALSE)</f>
        <v>0</v>
      </c>
      <c r="I32" s="29" t="s">
        <v>74</v>
      </c>
      <c r="J32">
        <f>SUMIF(Mete_cal[Month],Mete_sum[[#This Row],[Month]],Mete_cal[620104])</f>
        <v>123</v>
      </c>
      <c r="K32">
        <f>SUMIF(Mete_cal[Month],Mete_sum[[#This Row],[Month]],Mete_cal[620105])</f>
        <v>176</v>
      </c>
      <c r="L32">
        <f>SUMIF(Mete_cal[Month],Mete_sum[[#This Row],[Month]],Mete_cal[620106])</f>
        <v>168</v>
      </c>
      <c r="M32">
        <f>SUMIF(Mete_cal[Month],Mete_sum[[#This Row],[Month]],Mete_cal[620107])</f>
        <v>289</v>
      </c>
      <c r="N32">
        <f>SUMIF(Mete_cal[Month],Mete_sum[[#This Row],[Month]],Mete_cal[620109])</f>
        <v>0</v>
      </c>
      <c r="O32">
        <f>SUMIF(Mete_cal[Month],Mete_sum[[#This Row],[Month]],Mete_cal[620111])</f>
        <v>227</v>
      </c>
      <c r="P32">
        <f>SUMIF(Mete_cal[Month],Mete_sum[[#This Row],[Month]],Mete_cal[620112])</f>
        <v>42</v>
      </c>
      <c r="Q32">
        <f>SUMIF(Mete_cal[Month],Mete_sum[[#This Row],[Month]],Mete_cal[620113])</f>
        <v>303</v>
      </c>
      <c r="R32">
        <f>SUMIF(Mete_cal[Month],Mete_sum[[#This Row],[Month]],Mete_cal[620114])</f>
        <v>222</v>
      </c>
      <c r="S32">
        <f>SUMIF(Mete_cal[Month],Mete_sum[[#This Row],[Month]],Mete_cal[620116])</f>
        <v>249</v>
      </c>
      <c r="T32">
        <f>SUMIF(Mete_cal[Month],Mete_sum[[#This Row],[Month]],Mete_cal[620117])</f>
        <v>220</v>
      </c>
      <c r="U32">
        <f>SUMIF(Mete_cal[Month],Mete_sum[[#This Row],[Month]],Mete_cal[620118])</f>
        <v>326</v>
      </c>
      <c r="V32">
        <f>SUMIF(Mete_cal[Month],Mete_sum[[#This Row],[Month]],Mete_cal[620119])</f>
        <v>161</v>
      </c>
      <c r="W32">
        <f>SUMIF(Mete_cal[Month],Mete_sum[[#This Row],[Month]],Mete_cal[620120])</f>
        <v>277</v>
      </c>
      <c r="X32">
        <f>SUMIF(Mete_cal[Month],Mete_sum[[#This Row],[Month]],Mete_cal[620122])</f>
        <v>188</v>
      </c>
      <c r="Y32">
        <f>SUMIF(Mete_cal[Month],Mete_sum[[#This Row],[Month]],Mete_cal[620123])</f>
        <v>0</v>
      </c>
      <c r="Z32">
        <f>SUMIF(Mete_cal[Month],Mete_sum[[#This Row],[Month]],Mete_cal[620124])</f>
        <v>278</v>
      </c>
    </row>
    <row r="33" spans="2:26">
      <c r="B33" s="28">
        <v>620119</v>
      </c>
      <c r="C33" s="23">
        <v>43862</v>
      </c>
      <c r="D33" s="24" t="s">
        <v>47</v>
      </c>
      <c r="E33" s="26">
        <f>VLOOKUP(Mete_Use[[#This Row],[Month]],Mete_sum[#All],14,FALSE)</f>
        <v>204</v>
      </c>
      <c r="I33" s="25" t="s">
        <v>75</v>
      </c>
      <c r="J33">
        <f>SUMIF(Mete_cal[Month],Mete_sum[[#This Row],[Month]],Mete_cal[620104])</f>
        <v>211</v>
      </c>
      <c r="K33">
        <f>SUMIF(Mete_cal[Month],Mete_sum[[#This Row],[Month]],Mete_cal[620105])</f>
        <v>229</v>
      </c>
      <c r="L33">
        <f>SUMIF(Mete_cal[Month],Mete_sum[[#This Row],[Month]],Mete_cal[620106])</f>
        <v>160</v>
      </c>
      <c r="M33">
        <f>SUMIF(Mete_cal[Month],Mete_sum[[#This Row],[Month]],Mete_cal[620107])</f>
        <v>67</v>
      </c>
      <c r="N33">
        <f>SUMIF(Mete_cal[Month],Mete_sum[[#This Row],[Month]],Mete_cal[620109])</f>
        <v>204</v>
      </c>
      <c r="O33">
        <f>SUMIF(Mete_cal[Month],Mete_sum[[#This Row],[Month]],Mete_cal[620111])</f>
        <v>240</v>
      </c>
      <c r="P33">
        <f>SUMIF(Mete_cal[Month],Mete_sum[[#This Row],[Month]],Mete_cal[620112])</f>
        <v>210</v>
      </c>
      <c r="Q33">
        <f>SUMIF(Mete_cal[Month],Mete_sum[[#This Row],[Month]],Mete_cal[620113])</f>
        <v>215</v>
      </c>
      <c r="R33">
        <f>SUMIF(Mete_cal[Month],Mete_sum[[#This Row],[Month]],Mete_cal[620114])</f>
        <v>201</v>
      </c>
      <c r="S33">
        <f>SUMIF(Mete_cal[Month],Mete_sum[[#This Row],[Month]],Mete_cal[620116])</f>
        <v>69</v>
      </c>
      <c r="T33">
        <f>SUMIF(Mete_cal[Month],Mete_sum[[#This Row],[Month]],Mete_cal[620117])</f>
        <v>251</v>
      </c>
      <c r="U33">
        <f>SUMIF(Mete_cal[Month],Mete_sum[[#This Row],[Month]],Mete_cal[620118])</f>
        <v>270</v>
      </c>
      <c r="V33">
        <f>SUMIF(Mete_cal[Month],Mete_sum[[#This Row],[Month]],Mete_cal[620119])</f>
        <v>190</v>
      </c>
      <c r="W33">
        <f>SUMIF(Mete_cal[Month],Mete_sum[[#This Row],[Month]],Mete_cal[620120])</f>
        <v>124</v>
      </c>
      <c r="X33">
        <f>SUMIF(Mete_cal[Month],Mete_sum[[#This Row],[Month]],Mete_cal[620122])</f>
        <v>157</v>
      </c>
      <c r="Y33">
        <f>SUMIF(Mete_cal[Month],Mete_sum[[#This Row],[Month]],Mete_cal[620123])</f>
        <v>0</v>
      </c>
      <c r="Z33">
        <f>SUMIF(Mete_cal[Month],Mete_sum[[#This Row],[Month]],Mete_cal[620124])</f>
        <v>138</v>
      </c>
    </row>
    <row r="34" spans="2:26">
      <c r="B34" s="27">
        <v>620120</v>
      </c>
      <c r="C34" s="21">
        <v>43862</v>
      </c>
      <c r="D34" s="22" t="s">
        <v>47</v>
      </c>
      <c r="E34" s="26">
        <f>VLOOKUP(Mete_Use[[#This Row],[Month]],Mete_sum[#All],15,FALSE)</f>
        <v>0</v>
      </c>
      <c r="I34" s="29" t="s">
        <v>76</v>
      </c>
      <c r="J34">
        <f>SUMIF(Mete_cal[Month],Mete_sum[[#This Row],[Month]],Mete_cal[620104])</f>
        <v>78</v>
      </c>
      <c r="K34">
        <f>SUMIF(Mete_cal[Month],Mete_sum[[#This Row],[Month]],Mete_cal[620105])</f>
        <v>179</v>
      </c>
      <c r="L34">
        <f>SUMIF(Mete_cal[Month],Mete_sum[[#This Row],[Month]],Mete_cal[620106])</f>
        <v>281</v>
      </c>
      <c r="M34">
        <f>SUMIF(Mete_cal[Month],Mete_sum[[#This Row],[Month]],Mete_cal[620107])</f>
        <v>397</v>
      </c>
      <c r="N34">
        <f>SUMIF(Mete_cal[Month],Mete_sum[[#This Row],[Month]],Mete_cal[620109])</f>
        <v>342</v>
      </c>
      <c r="O34">
        <f>SUMIF(Mete_cal[Month],Mete_sum[[#This Row],[Month]],Mete_cal[620111])</f>
        <v>221</v>
      </c>
      <c r="P34">
        <f>SUMIF(Mete_cal[Month],Mete_sum[[#This Row],[Month]],Mete_cal[620112])</f>
        <v>167</v>
      </c>
      <c r="Q34">
        <f>SUMIF(Mete_cal[Month],Mete_sum[[#This Row],[Month]],Mete_cal[620113])</f>
        <v>200</v>
      </c>
      <c r="R34">
        <f>SUMIF(Mete_cal[Month],Mete_sum[[#This Row],[Month]],Mete_cal[620114])</f>
        <v>174</v>
      </c>
      <c r="S34">
        <f>SUMIF(Mete_cal[Month],Mete_sum[[#This Row],[Month]],Mete_cal[620116])</f>
        <v>390</v>
      </c>
      <c r="T34">
        <f>SUMIF(Mete_cal[Month],Mete_sum[[#This Row],[Month]],Mete_cal[620117])</f>
        <v>342</v>
      </c>
      <c r="U34">
        <f>SUMIF(Mete_cal[Month],Mete_sum[[#This Row],[Month]],Mete_cal[620118])</f>
        <v>196</v>
      </c>
      <c r="V34">
        <f>SUMIF(Mete_cal[Month],Mete_sum[[#This Row],[Month]],Mete_cal[620119])</f>
        <v>119</v>
      </c>
      <c r="W34">
        <f>SUMIF(Mete_cal[Month],Mete_sum[[#This Row],[Month]],Mete_cal[620120])</f>
        <v>219</v>
      </c>
      <c r="X34">
        <f>SUMIF(Mete_cal[Month],Mete_sum[[#This Row],[Month]],Mete_cal[620122])</f>
        <v>263</v>
      </c>
      <c r="Y34">
        <f>SUMIF(Mete_cal[Month],Mete_sum[[#This Row],[Month]],Mete_cal[620123])</f>
        <v>15</v>
      </c>
      <c r="Z34">
        <f>SUMIF(Mete_cal[Month],Mete_sum[[#This Row],[Month]],Mete_cal[620124])</f>
        <v>202</v>
      </c>
    </row>
    <row r="35" spans="2:26">
      <c r="B35" s="28">
        <v>620122</v>
      </c>
      <c r="C35" s="23">
        <v>43862</v>
      </c>
      <c r="D35" s="24" t="s">
        <v>47</v>
      </c>
      <c r="E35" s="26">
        <f>VLOOKUP(Mete_Use[[#This Row],[Month]],Mete_sum[#All],16,FALSE)</f>
        <v>0</v>
      </c>
      <c r="I35" s="25" t="s">
        <v>77</v>
      </c>
      <c r="J35">
        <f>SUMIF(Mete_cal[Month],Mete_sum[[#This Row],[Month]],Mete_cal[620104])</f>
        <v>236</v>
      </c>
      <c r="K35">
        <f>SUMIF(Mete_cal[Month],Mete_sum[[#This Row],[Month]],Mete_cal[620105])</f>
        <v>199</v>
      </c>
      <c r="L35">
        <f>SUMIF(Mete_cal[Month],Mete_sum[[#This Row],[Month]],Mete_cal[620106])</f>
        <v>253</v>
      </c>
      <c r="M35">
        <f>SUMIF(Mete_cal[Month],Mete_sum[[#This Row],[Month]],Mete_cal[620107])</f>
        <v>277</v>
      </c>
      <c r="N35">
        <f>SUMIF(Mete_cal[Month],Mete_sum[[#This Row],[Month]],Mete_cal[620109])</f>
        <v>304</v>
      </c>
      <c r="O35">
        <f>SUMIF(Mete_cal[Month],Mete_sum[[#This Row],[Month]],Mete_cal[620111])</f>
        <v>99</v>
      </c>
      <c r="P35">
        <f>SUMIF(Mete_cal[Month],Mete_sum[[#This Row],[Month]],Mete_cal[620112])</f>
        <v>280</v>
      </c>
      <c r="Q35">
        <f>SUMIF(Mete_cal[Month],Mete_sum[[#This Row],[Month]],Mete_cal[620113])</f>
        <v>233</v>
      </c>
      <c r="R35">
        <f>SUMIF(Mete_cal[Month],Mete_sum[[#This Row],[Month]],Mete_cal[620114])</f>
        <v>175</v>
      </c>
      <c r="S35">
        <f>SUMIF(Mete_cal[Month],Mete_sum[[#This Row],[Month]],Mete_cal[620116])</f>
        <v>241</v>
      </c>
      <c r="T35">
        <f>SUMIF(Mete_cal[Month],Mete_sum[[#This Row],[Month]],Mete_cal[620117])</f>
        <v>223</v>
      </c>
      <c r="U35">
        <f>SUMIF(Mete_cal[Month],Mete_sum[[#This Row],[Month]],Mete_cal[620118])</f>
        <v>233</v>
      </c>
      <c r="V35">
        <f>SUMIF(Mete_cal[Month],Mete_sum[[#This Row],[Month]],Mete_cal[620119])</f>
        <v>149</v>
      </c>
      <c r="W35">
        <f>SUMIF(Mete_cal[Month],Mete_sum[[#This Row],[Month]],Mete_cal[620120])</f>
        <v>162</v>
      </c>
      <c r="X35">
        <f>SUMIF(Mete_cal[Month],Mete_sum[[#This Row],[Month]],Mete_cal[620122])</f>
        <v>152</v>
      </c>
      <c r="Y35">
        <f>SUMIF(Mete_cal[Month],Mete_sum[[#This Row],[Month]],Mete_cal[620123])</f>
        <v>188</v>
      </c>
      <c r="Z35">
        <f>SUMIF(Mete_cal[Month],Mete_sum[[#This Row],[Month]],Mete_cal[620124])</f>
        <v>293</v>
      </c>
    </row>
    <row r="36" spans="2:26">
      <c r="B36" s="27">
        <v>620123</v>
      </c>
      <c r="C36" s="21">
        <v>43862</v>
      </c>
      <c r="D36" s="22" t="s">
        <v>47</v>
      </c>
      <c r="E36" s="26">
        <f>VLOOKUP(Mete_Use[[#This Row],[Month]],Mete_sum[#All],17,FALSE)</f>
        <v>235</v>
      </c>
      <c r="I36" s="29" t="s">
        <v>78</v>
      </c>
      <c r="J36">
        <f>SUMIF(Mete_cal[Month],Mete_sum[[#This Row],[Month]],Mete_cal[620104])</f>
        <v>263</v>
      </c>
      <c r="K36">
        <f>SUMIF(Mete_cal[Month],Mete_sum[[#This Row],[Month]],Mete_cal[620105])</f>
        <v>178</v>
      </c>
      <c r="L36">
        <f>SUMIF(Mete_cal[Month],Mete_sum[[#This Row],[Month]],Mete_cal[620106])</f>
        <v>309</v>
      </c>
      <c r="M36">
        <f>SUMIF(Mete_cal[Month],Mete_sum[[#This Row],[Month]],Mete_cal[620107])</f>
        <v>265</v>
      </c>
      <c r="N36">
        <f>SUMIF(Mete_cal[Month],Mete_sum[[#This Row],[Month]],Mete_cal[620109])</f>
        <v>211</v>
      </c>
      <c r="O36">
        <f>SUMIF(Mete_cal[Month],Mete_sum[[#This Row],[Month]],Mete_cal[620111])</f>
        <v>94</v>
      </c>
      <c r="P36">
        <f>SUMIF(Mete_cal[Month],Mete_sum[[#This Row],[Month]],Mete_cal[620112])</f>
        <v>208</v>
      </c>
      <c r="Q36">
        <f>SUMIF(Mete_cal[Month],Mete_sum[[#This Row],[Month]],Mete_cal[620113])</f>
        <v>248</v>
      </c>
      <c r="R36">
        <f>SUMIF(Mete_cal[Month],Mete_sum[[#This Row],[Month]],Mete_cal[620114])</f>
        <v>261</v>
      </c>
      <c r="S36">
        <f>SUMIF(Mete_cal[Month],Mete_sum[[#This Row],[Month]],Mete_cal[620116])</f>
        <v>204</v>
      </c>
      <c r="T36">
        <f>SUMIF(Mete_cal[Month],Mete_sum[[#This Row],[Month]],Mete_cal[620117])</f>
        <v>222</v>
      </c>
      <c r="U36">
        <f>SUMIF(Mete_cal[Month],Mete_sum[[#This Row],[Month]],Mete_cal[620118])</f>
        <v>186</v>
      </c>
      <c r="V36">
        <f>SUMIF(Mete_cal[Month],Mete_sum[[#This Row],[Month]],Mete_cal[620119])</f>
        <v>219</v>
      </c>
      <c r="W36">
        <f>SUMIF(Mete_cal[Month],Mete_sum[[#This Row],[Month]],Mete_cal[620120])</f>
        <v>170</v>
      </c>
      <c r="X36">
        <f>SUMIF(Mete_cal[Month],Mete_sum[[#This Row],[Month]],Mete_cal[620122])</f>
        <v>174</v>
      </c>
      <c r="Y36">
        <f>SUMIF(Mete_cal[Month],Mete_sum[[#This Row],[Month]],Mete_cal[620123])</f>
        <v>241</v>
      </c>
      <c r="Z36">
        <f>SUMIF(Mete_cal[Month],Mete_sum[[#This Row],[Month]],Mete_cal[620124])</f>
        <v>195</v>
      </c>
    </row>
    <row r="37" spans="2:26">
      <c r="B37" s="28">
        <v>620124</v>
      </c>
      <c r="C37" s="23">
        <v>43862</v>
      </c>
      <c r="D37" s="24" t="s">
        <v>47</v>
      </c>
      <c r="E37" s="26">
        <f>VLOOKUP(Mete_Use[[#This Row],[Month]],Mete_sum[#All],18,FALSE)</f>
        <v>0</v>
      </c>
      <c r="I37" s="25" t="s">
        <v>79</v>
      </c>
      <c r="J37">
        <f>SUMIF(Mete_cal[Month],Mete_sum[[#This Row],[Month]],Mete_cal[620104])</f>
        <v>110</v>
      </c>
      <c r="K37">
        <f>SUMIF(Mete_cal[Month],Mete_sum[[#This Row],[Month]],Mete_cal[620105])</f>
        <v>144</v>
      </c>
      <c r="L37">
        <f>SUMIF(Mete_cal[Month],Mete_sum[[#This Row],[Month]],Mete_cal[620106])</f>
        <v>208</v>
      </c>
      <c r="M37">
        <f>SUMIF(Mete_cal[Month],Mete_sum[[#This Row],[Month]],Mete_cal[620107])</f>
        <v>196</v>
      </c>
      <c r="N37">
        <f>SUMIF(Mete_cal[Month],Mete_sum[[#This Row],[Month]],Mete_cal[620109])</f>
        <v>151</v>
      </c>
      <c r="O37">
        <f>SUMIF(Mete_cal[Month],Mete_sum[[#This Row],[Month]],Mete_cal[620111])</f>
        <v>229</v>
      </c>
      <c r="P37">
        <f>SUMIF(Mete_cal[Month],Mete_sum[[#This Row],[Month]],Mete_cal[620112])</f>
        <v>220</v>
      </c>
      <c r="Q37">
        <f>SUMIF(Mete_cal[Month],Mete_sum[[#This Row],[Month]],Mete_cal[620113])</f>
        <v>238</v>
      </c>
      <c r="R37">
        <f>SUMIF(Mete_cal[Month],Mete_sum[[#This Row],[Month]],Mete_cal[620114])</f>
        <v>158</v>
      </c>
      <c r="S37">
        <f>SUMIF(Mete_cal[Month],Mete_sum[[#This Row],[Month]],Mete_cal[620116])</f>
        <v>135</v>
      </c>
      <c r="T37">
        <f>SUMIF(Mete_cal[Month],Mete_sum[[#This Row],[Month]],Mete_cal[620117])</f>
        <v>164</v>
      </c>
      <c r="U37">
        <f>SUMIF(Mete_cal[Month],Mete_sum[[#This Row],[Month]],Mete_cal[620118])</f>
        <v>360</v>
      </c>
      <c r="V37">
        <f>SUMIF(Mete_cal[Month],Mete_sum[[#This Row],[Month]],Mete_cal[620119])</f>
        <v>227</v>
      </c>
      <c r="W37">
        <f>SUMIF(Mete_cal[Month],Mete_sum[[#This Row],[Month]],Mete_cal[620120])</f>
        <v>288</v>
      </c>
      <c r="X37">
        <f>SUMIF(Mete_cal[Month],Mete_sum[[#This Row],[Month]],Mete_cal[620122])</f>
        <v>99</v>
      </c>
      <c r="Y37">
        <f>SUMIF(Mete_cal[Month],Mete_sum[[#This Row],[Month]],Mete_cal[620123])</f>
        <v>181</v>
      </c>
      <c r="Z37">
        <f>SUMIF(Mete_cal[Month],Mete_sum[[#This Row],[Month]],Mete_cal[620124])</f>
        <v>214</v>
      </c>
    </row>
    <row r="38" spans="2:26">
      <c r="B38" s="27">
        <v>620104</v>
      </c>
      <c r="C38" s="21">
        <v>43891</v>
      </c>
      <c r="D38" s="22" t="s">
        <v>48</v>
      </c>
      <c r="E38" s="26">
        <f>VLOOKUP(Mete_Use[[#This Row],[Month]],Mete_sum[#All],2,FALSE)</f>
        <v>0</v>
      </c>
      <c r="I38" s="29" t="s">
        <v>80</v>
      </c>
      <c r="J38">
        <f>SUMIF(Mete_cal[Month],Mete_sum[[#This Row],[Month]],Mete_cal[620104])</f>
        <v>93</v>
      </c>
      <c r="K38">
        <f>SUMIF(Mete_cal[Month],Mete_sum[[#This Row],[Month]],Mete_cal[620105])</f>
        <v>154</v>
      </c>
      <c r="L38">
        <f>SUMIF(Mete_cal[Month],Mete_sum[[#This Row],[Month]],Mete_cal[620106])</f>
        <v>58</v>
      </c>
      <c r="M38">
        <f>SUMIF(Mete_cal[Month],Mete_sum[[#This Row],[Month]],Mete_cal[620107])</f>
        <v>176</v>
      </c>
      <c r="N38">
        <f>SUMIF(Mete_cal[Month],Mete_sum[[#This Row],[Month]],Mete_cal[620109])</f>
        <v>49</v>
      </c>
      <c r="O38">
        <f>SUMIF(Mete_cal[Month],Mete_sum[[#This Row],[Month]],Mete_cal[620111])</f>
        <v>167</v>
      </c>
      <c r="P38">
        <f>SUMIF(Mete_cal[Month],Mete_sum[[#This Row],[Month]],Mete_cal[620112])</f>
        <v>162</v>
      </c>
      <c r="Q38">
        <f>SUMIF(Mete_cal[Month],Mete_sum[[#This Row],[Month]],Mete_cal[620113])</f>
        <v>199</v>
      </c>
      <c r="R38">
        <f>SUMIF(Mete_cal[Month],Mete_sum[[#This Row],[Month]],Mete_cal[620114])</f>
        <v>230</v>
      </c>
      <c r="S38">
        <f>SUMIF(Mete_cal[Month],Mete_sum[[#This Row],[Month]],Mete_cal[620116])</f>
        <v>155</v>
      </c>
      <c r="T38">
        <f>SUMIF(Mete_cal[Month],Mete_sum[[#This Row],[Month]],Mete_cal[620117])</f>
        <v>221</v>
      </c>
      <c r="U38">
        <f>SUMIF(Mete_cal[Month],Mete_sum[[#This Row],[Month]],Mete_cal[620118])</f>
        <v>160</v>
      </c>
      <c r="V38">
        <f>SUMIF(Mete_cal[Month],Mete_sum[[#This Row],[Month]],Mete_cal[620119])</f>
        <v>168</v>
      </c>
      <c r="W38">
        <f>SUMIF(Mete_cal[Month],Mete_sum[[#This Row],[Month]],Mete_cal[620120])</f>
        <v>197</v>
      </c>
      <c r="X38">
        <f>SUMIF(Mete_cal[Month],Mete_sum[[#This Row],[Month]],Mete_cal[620122])</f>
        <v>36</v>
      </c>
      <c r="Y38">
        <f>SUMIF(Mete_cal[Month],Mete_sum[[#This Row],[Month]],Mete_cal[620123])</f>
        <v>131</v>
      </c>
      <c r="Z38">
        <f>SUMIF(Mete_cal[Month],Mete_sum[[#This Row],[Month]],Mete_cal[620124])</f>
        <v>206</v>
      </c>
    </row>
    <row r="39" spans="2:26">
      <c r="B39" s="28">
        <v>620105</v>
      </c>
      <c r="C39" s="23">
        <v>43891</v>
      </c>
      <c r="D39" s="24" t="s">
        <v>48</v>
      </c>
      <c r="E39" s="26">
        <f>VLOOKUP(Mete_Use[[#This Row],[Month]],Mete_sum[#All],3,FALSE)</f>
        <v>289</v>
      </c>
      <c r="I39" s="25" t="s">
        <v>81</v>
      </c>
      <c r="J39">
        <f>SUMIF(Mete_cal[Month],Mete_sum[[#This Row],[Month]],Mete_cal[620104])</f>
        <v>360</v>
      </c>
      <c r="K39">
        <f>SUMIF(Mete_cal[Month],Mete_sum[[#This Row],[Month]],Mete_cal[620105])</f>
        <v>197</v>
      </c>
      <c r="L39">
        <f>SUMIF(Mete_cal[Month],Mete_sum[[#This Row],[Month]],Mete_cal[620106])</f>
        <v>205</v>
      </c>
      <c r="M39">
        <f>SUMIF(Mete_cal[Month],Mete_sum[[#This Row],[Month]],Mete_cal[620107])</f>
        <v>231</v>
      </c>
      <c r="N39">
        <f>SUMIF(Mete_cal[Month],Mete_sum[[#This Row],[Month]],Mete_cal[620109])</f>
        <v>108</v>
      </c>
      <c r="O39">
        <f>SUMIF(Mete_cal[Month],Mete_sum[[#This Row],[Month]],Mete_cal[620111])</f>
        <v>279</v>
      </c>
      <c r="P39">
        <f>SUMIF(Mete_cal[Month],Mete_sum[[#This Row],[Month]],Mete_cal[620112])</f>
        <v>161</v>
      </c>
      <c r="Q39">
        <f>SUMIF(Mete_cal[Month],Mete_sum[[#This Row],[Month]],Mete_cal[620113])</f>
        <v>367</v>
      </c>
      <c r="R39">
        <f>SUMIF(Mete_cal[Month],Mete_sum[[#This Row],[Month]],Mete_cal[620114])</f>
        <v>166</v>
      </c>
      <c r="S39">
        <f>SUMIF(Mete_cal[Month],Mete_sum[[#This Row],[Month]],Mete_cal[620116])</f>
        <v>361</v>
      </c>
      <c r="T39">
        <f>SUMIF(Mete_cal[Month],Mete_sum[[#This Row],[Month]],Mete_cal[620117])</f>
        <v>111</v>
      </c>
      <c r="U39">
        <f>SUMIF(Mete_cal[Month],Mete_sum[[#This Row],[Month]],Mete_cal[620118])</f>
        <v>225</v>
      </c>
      <c r="V39">
        <f>SUMIF(Mete_cal[Month],Mete_sum[[#This Row],[Month]],Mete_cal[620119])</f>
        <v>335</v>
      </c>
      <c r="W39">
        <f>SUMIF(Mete_cal[Month],Mete_sum[[#This Row],[Month]],Mete_cal[620120])</f>
        <v>192</v>
      </c>
      <c r="X39">
        <f>SUMIF(Mete_cal[Month],Mete_sum[[#This Row],[Month]],Mete_cal[620122])</f>
        <v>194</v>
      </c>
      <c r="Y39">
        <f>SUMIF(Mete_cal[Month],Mete_sum[[#This Row],[Month]],Mete_cal[620123])</f>
        <v>182</v>
      </c>
      <c r="Z39">
        <f>SUMIF(Mete_cal[Month],Mete_sum[[#This Row],[Month]],Mete_cal[620124])</f>
        <v>221</v>
      </c>
    </row>
    <row r="40" spans="2:26">
      <c r="B40" s="27">
        <v>620106</v>
      </c>
      <c r="C40" s="21">
        <v>43891</v>
      </c>
      <c r="D40" s="22" t="s">
        <v>48</v>
      </c>
      <c r="E40" s="26">
        <f>VLOOKUP(Mete_Use[[#This Row],[Month]],Mete_sum[#All],4,FALSE)</f>
        <v>0</v>
      </c>
      <c r="I40" s="29" t="s">
        <v>82</v>
      </c>
      <c r="J40">
        <f>SUMIF(Mete_cal[Month],Mete_sum[[#This Row],[Month]],Mete_cal[620104])</f>
        <v>317</v>
      </c>
      <c r="K40">
        <f>SUMIF(Mete_cal[Month],Mete_sum[[#This Row],[Month]],Mete_cal[620105])</f>
        <v>155</v>
      </c>
      <c r="L40">
        <f>SUMIF(Mete_cal[Month],Mete_sum[[#This Row],[Month]],Mete_cal[620106])</f>
        <v>253</v>
      </c>
      <c r="M40">
        <f>SUMIF(Mete_cal[Month],Mete_sum[[#This Row],[Month]],Mete_cal[620107])</f>
        <v>121</v>
      </c>
      <c r="N40">
        <f>SUMIF(Mete_cal[Month],Mete_sum[[#This Row],[Month]],Mete_cal[620109])</f>
        <v>290</v>
      </c>
      <c r="O40">
        <f>SUMIF(Mete_cal[Month],Mete_sum[[#This Row],[Month]],Mete_cal[620111])</f>
        <v>166</v>
      </c>
      <c r="P40">
        <f>SUMIF(Mete_cal[Month],Mete_sum[[#This Row],[Month]],Mete_cal[620112])</f>
        <v>215</v>
      </c>
      <c r="Q40">
        <f>SUMIF(Mete_cal[Month],Mete_sum[[#This Row],[Month]],Mete_cal[620113])</f>
        <v>311</v>
      </c>
      <c r="R40">
        <f>SUMIF(Mete_cal[Month],Mete_sum[[#This Row],[Month]],Mete_cal[620114])</f>
        <v>287</v>
      </c>
      <c r="S40">
        <f>SUMIF(Mete_cal[Month],Mete_sum[[#This Row],[Month]],Mete_cal[620116])</f>
        <v>384</v>
      </c>
      <c r="T40">
        <f>SUMIF(Mete_cal[Month],Mete_sum[[#This Row],[Month]],Mete_cal[620117])</f>
        <v>300</v>
      </c>
      <c r="U40">
        <f>SUMIF(Mete_cal[Month],Mete_sum[[#This Row],[Month]],Mete_cal[620118])</f>
        <v>86</v>
      </c>
      <c r="V40">
        <f>SUMIF(Mete_cal[Month],Mete_sum[[#This Row],[Month]],Mete_cal[620119])</f>
        <v>332</v>
      </c>
      <c r="W40">
        <f>SUMIF(Mete_cal[Month],Mete_sum[[#This Row],[Month]],Mete_cal[620120])</f>
        <v>242</v>
      </c>
      <c r="X40">
        <f>SUMIF(Mete_cal[Month],Mete_sum[[#This Row],[Month]],Mete_cal[620122])</f>
        <v>245</v>
      </c>
      <c r="Y40">
        <f>SUMIF(Mete_cal[Month],Mete_sum[[#This Row],[Month]],Mete_cal[620123])</f>
        <v>100</v>
      </c>
      <c r="Z40">
        <f>SUMIF(Mete_cal[Month],Mete_sum[[#This Row],[Month]],Mete_cal[620124])</f>
        <v>272</v>
      </c>
    </row>
    <row r="41" spans="2:26">
      <c r="B41" s="28">
        <v>620107</v>
      </c>
      <c r="C41" s="23">
        <v>43891</v>
      </c>
      <c r="D41" s="24" t="s">
        <v>48</v>
      </c>
      <c r="E41" s="26">
        <f>VLOOKUP(Mete_Use[[#This Row],[Month]],Mete_sum[#All],5,FALSE)</f>
        <v>263</v>
      </c>
      <c r="I41" s="25" t="s">
        <v>83</v>
      </c>
      <c r="J41">
        <f>SUMIF(Mete_cal[Month],Mete_sum[[#This Row],[Month]],Mete_cal[620104])</f>
        <v>224</v>
      </c>
      <c r="K41">
        <f>SUMIF(Mete_cal[Month],Mete_sum[[#This Row],[Month]],Mete_cal[620105])</f>
        <v>231</v>
      </c>
      <c r="L41">
        <f>SUMIF(Mete_cal[Month],Mete_sum[[#This Row],[Month]],Mete_cal[620106])</f>
        <v>179</v>
      </c>
      <c r="M41">
        <f>SUMIF(Mete_cal[Month],Mete_sum[[#This Row],[Month]],Mete_cal[620107])</f>
        <v>210</v>
      </c>
      <c r="N41">
        <f>SUMIF(Mete_cal[Month],Mete_sum[[#This Row],[Month]],Mete_cal[620109])</f>
        <v>236</v>
      </c>
      <c r="O41">
        <f>SUMIF(Mete_cal[Month],Mete_sum[[#This Row],[Month]],Mete_cal[620111])</f>
        <v>222</v>
      </c>
      <c r="P41">
        <f>SUMIF(Mete_cal[Month],Mete_sum[[#This Row],[Month]],Mete_cal[620112])</f>
        <v>205</v>
      </c>
      <c r="Q41">
        <f>SUMIF(Mete_cal[Month],Mete_sum[[#This Row],[Month]],Mete_cal[620113])</f>
        <v>150</v>
      </c>
      <c r="R41">
        <f>SUMIF(Mete_cal[Month],Mete_sum[[#This Row],[Month]],Mete_cal[620114])</f>
        <v>162</v>
      </c>
      <c r="S41">
        <f>SUMIF(Mete_cal[Month],Mete_sum[[#This Row],[Month]],Mete_cal[620116])</f>
        <v>133</v>
      </c>
      <c r="T41">
        <f>SUMIF(Mete_cal[Month],Mete_sum[[#This Row],[Month]],Mete_cal[620117])</f>
        <v>147</v>
      </c>
      <c r="U41">
        <f>SUMIF(Mete_cal[Month],Mete_sum[[#This Row],[Month]],Mete_cal[620118])</f>
        <v>197</v>
      </c>
      <c r="V41">
        <f>SUMIF(Mete_cal[Month],Mete_sum[[#This Row],[Month]],Mete_cal[620119])</f>
        <v>216</v>
      </c>
      <c r="W41">
        <f>SUMIF(Mete_cal[Month],Mete_sum[[#This Row],[Month]],Mete_cal[620120])</f>
        <v>266</v>
      </c>
      <c r="X41">
        <f>SUMIF(Mete_cal[Month],Mete_sum[[#This Row],[Month]],Mete_cal[620122])</f>
        <v>60</v>
      </c>
      <c r="Y41">
        <f>SUMIF(Mete_cal[Month],Mete_sum[[#This Row],[Month]],Mete_cal[620123])</f>
        <v>137</v>
      </c>
      <c r="Z41">
        <f>SUMIF(Mete_cal[Month],Mete_sum[[#This Row],[Month]],Mete_cal[620124])</f>
        <v>201</v>
      </c>
    </row>
    <row r="42" spans="2:26">
      <c r="B42" s="27">
        <v>620109</v>
      </c>
      <c r="C42" s="21">
        <v>43891</v>
      </c>
      <c r="D42" s="22" t="s">
        <v>48</v>
      </c>
      <c r="E42" s="26">
        <f>VLOOKUP(Mete_Use[[#This Row],[Month]],Mete_sum[#All],6,FALSE)</f>
        <v>0</v>
      </c>
      <c r="I42" s="29" t="s">
        <v>84</v>
      </c>
      <c r="J42">
        <f>SUMIF(Mete_cal[Month],Mete_sum[[#This Row],[Month]],Mete_cal[620104])</f>
        <v>269</v>
      </c>
      <c r="K42">
        <f>SUMIF(Mete_cal[Month],Mete_sum[[#This Row],[Month]],Mete_cal[620105])</f>
        <v>114</v>
      </c>
      <c r="L42">
        <f>SUMIF(Mete_cal[Month],Mete_sum[[#This Row],[Month]],Mete_cal[620106])</f>
        <v>204</v>
      </c>
      <c r="M42">
        <f>SUMIF(Mete_cal[Month],Mete_sum[[#This Row],[Month]],Mete_cal[620107])</f>
        <v>78</v>
      </c>
      <c r="N42">
        <f>SUMIF(Mete_cal[Month],Mete_sum[[#This Row],[Month]],Mete_cal[620109])</f>
        <v>210</v>
      </c>
      <c r="O42">
        <f>SUMIF(Mete_cal[Month],Mete_sum[[#This Row],[Month]],Mete_cal[620111])</f>
        <v>41</v>
      </c>
      <c r="P42">
        <f>SUMIF(Mete_cal[Month],Mete_sum[[#This Row],[Month]],Mete_cal[620112])</f>
        <v>94</v>
      </c>
      <c r="Q42">
        <f>SUMIF(Mete_cal[Month],Mete_sum[[#This Row],[Month]],Mete_cal[620113])</f>
        <v>32</v>
      </c>
      <c r="R42">
        <f>SUMIF(Mete_cal[Month],Mete_sum[[#This Row],[Month]],Mete_cal[620114])</f>
        <v>135</v>
      </c>
      <c r="S42">
        <f>SUMIF(Mete_cal[Month],Mete_sum[[#This Row],[Month]],Mete_cal[620116])</f>
        <v>150</v>
      </c>
      <c r="T42">
        <f>SUMIF(Mete_cal[Month],Mete_sum[[#This Row],[Month]],Mete_cal[620117])</f>
        <v>153</v>
      </c>
      <c r="U42">
        <f>SUMIF(Mete_cal[Month],Mete_sum[[#This Row],[Month]],Mete_cal[620118])</f>
        <v>59</v>
      </c>
      <c r="V42">
        <f>SUMIF(Mete_cal[Month],Mete_sum[[#This Row],[Month]],Mete_cal[620119])</f>
        <v>245</v>
      </c>
      <c r="W42">
        <f>SUMIF(Mete_cal[Month],Mete_sum[[#This Row],[Month]],Mete_cal[620120])</f>
        <v>96</v>
      </c>
      <c r="X42">
        <f>SUMIF(Mete_cal[Month],Mete_sum[[#This Row],[Month]],Mete_cal[620122])</f>
        <v>151</v>
      </c>
      <c r="Y42">
        <f>SUMIF(Mete_cal[Month],Mete_sum[[#This Row],[Month]],Mete_cal[620123])</f>
        <v>99</v>
      </c>
      <c r="Z42">
        <f>SUMIF(Mete_cal[Month],Mete_sum[[#This Row],[Month]],Mete_cal[620124])</f>
        <v>231</v>
      </c>
    </row>
    <row r="43" spans="2:26">
      <c r="B43" s="28">
        <v>620111</v>
      </c>
      <c r="C43" s="23">
        <v>43891</v>
      </c>
      <c r="D43" s="24" t="s">
        <v>48</v>
      </c>
      <c r="E43" s="26">
        <f>VLOOKUP(Mete_Use[[#This Row],[Month]],Mete_sum[#All],7,FALSE)</f>
        <v>0</v>
      </c>
      <c r="I43" s="25" t="s">
        <v>85</v>
      </c>
      <c r="J43">
        <f>SUMIF(Mete_cal[Month],Mete_sum[[#This Row],[Month]],Mete_cal[620104])</f>
        <v>322</v>
      </c>
      <c r="K43">
        <f>SUMIF(Mete_cal[Month],Mete_sum[[#This Row],[Month]],Mete_cal[620105])</f>
        <v>66</v>
      </c>
      <c r="L43">
        <f>SUMIF(Mete_cal[Month],Mete_sum[[#This Row],[Month]],Mete_cal[620106])</f>
        <v>330</v>
      </c>
      <c r="M43">
        <f>SUMIF(Mete_cal[Month],Mete_sum[[#This Row],[Month]],Mete_cal[620107])</f>
        <v>282</v>
      </c>
      <c r="N43">
        <f>SUMIF(Mete_cal[Month],Mete_sum[[#This Row],[Month]],Mete_cal[620109])</f>
        <v>225</v>
      </c>
      <c r="O43">
        <f>SUMIF(Mete_cal[Month],Mete_sum[[#This Row],[Month]],Mete_cal[620111])</f>
        <v>84</v>
      </c>
      <c r="P43">
        <f>SUMIF(Mete_cal[Month],Mete_sum[[#This Row],[Month]],Mete_cal[620112])</f>
        <v>242</v>
      </c>
      <c r="Q43">
        <f>SUMIF(Mete_cal[Month],Mete_sum[[#This Row],[Month]],Mete_cal[620113])</f>
        <v>263</v>
      </c>
      <c r="R43">
        <f>SUMIF(Mete_cal[Month],Mete_sum[[#This Row],[Month]],Mete_cal[620114])</f>
        <v>260</v>
      </c>
      <c r="S43">
        <f>SUMIF(Mete_cal[Month],Mete_sum[[#This Row],[Month]],Mete_cal[620116])</f>
        <v>223</v>
      </c>
      <c r="T43">
        <f>SUMIF(Mete_cal[Month],Mete_sum[[#This Row],[Month]],Mete_cal[620117])</f>
        <v>61</v>
      </c>
      <c r="U43">
        <f>SUMIF(Mete_cal[Month],Mete_sum[[#This Row],[Month]],Mete_cal[620118])</f>
        <v>330</v>
      </c>
      <c r="V43">
        <f>SUMIF(Mete_cal[Month],Mete_sum[[#This Row],[Month]],Mete_cal[620119])</f>
        <v>174</v>
      </c>
      <c r="W43">
        <f>SUMIF(Mete_cal[Month],Mete_sum[[#This Row],[Month]],Mete_cal[620120])</f>
        <v>259</v>
      </c>
      <c r="X43">
        <f>SUMIF(Mete_cal[Month],Mete_sum[[#This Row],[Month]],Mete_cal[620122])</f>
        <v>36</v>
      </c>
      <c r="Y43">
        <f>SUMIF(Mete_cal[Month],Mete_sum[[#This Row],[Month]],Mete_cal[620123])</f>
        <v>67</v>
      </c>
      <c r="Z43">
        <f>SUMIF(Mete_cal[Month],Mete_sum[[#This Row],[Month]],Mete_cal[620124])</f>
        <v>84</v>
      </c>
    </row>
    <row r="44" spans="2:26">
      <c r="B44" s="27">
        <v>620112</v>
      </c>
      <c r="C44" s="21">
        <v>43891</v>
      </c>
      <c r="D44" s="22" t="s">
        <v>48</v>
      </c>
      <c r="E44" s="26">
        <f>VLOOKUP(Mete_Use[[#This Row],[Month]],Mete_sum[#All],8,FALSE)</f>
        <v>261</v>
      </c>
      <c r="I44" s="29" t="s">
        <v>86</v>
      </c>
      <c r="J44">
        <f>SUMIF(Mete_cal[Month],Mete_sum[[#This Row],[Month]],Mete_cal[620104])</f>
        <v>241</v>
      </c>
      <c r="K44">
        <f>SUMIF(Mete_cal[Month],Mete_sum[[#This Row],[Month]],Mete_cal[620105])</f>
        <v>63</v>
      </c>
      <c r="L44">
        <f>SUMIF(Mete_cal[Month],Mete_sum[[#This Row],[Month]],Mete_cal[620106])</f>
        <v>132</v>
      </c>
      <c r="M44">
        <f>SUMIF(Mete_cal[Month],Mete_sum[[#This Row],[Month]],Mete_cal[620107])</f>
        <v>160</v>
      </c>
      <c r="N44">
        <f>SUMIF(Mete_cal[Month],Mete_sum[[#This Row],[Month]],Mete_cal[620109])</f>
        <v>199</v>
      </c>
      <c r="O44">
        <f>SUMIF(Mete_cal[Month],Mete_sum[[#This Row],[Month]],Mete_cal[620111])</f>
        <v>0</v>
      </c>
      <c r="P44">
        <f>SUMIF(Mete_cal[Month],Mete_sum[[#This Row],[Month]],Mete_cal[620112])</f>
        <v>339</v>
      </c>
      <c r="Q44">
        <f>SUMIF(Mete_cal[Month],Mete_sum[[#This Row],[Month]],Mete_cal[620113])</f>
        <v>262</v>
      </c>
      <c r="R44">
        <f>SUMIF(Mete_cal[Month],Mete_sum[[#This Row],[Month]],Mete_cal[620114])</f>
        <v>56</v>
      </c>
      <c r="S44">
        <f>SUMIF(Mete_cal[Month],Mete_sum[[#This Row],[Month]],Mete_cal[620116])</f>
        <v>231</v>
      </c>
      <c r="T44">
        <f>SUMIF(Mete_cal[Month],Mete_sum[[#This Row],[Month]],Mete_cal[620117])</f>
        <v>28</v>
      </c>
      <c r="U44">
        <f>SUMIF(Mete_cal[Month],Mete_sum[[#This Row],[Month]],Mete_cal[620118])</f>
        <v>96</v>
      </c>
      <c r="V44">
        <f>SUMIF(Mete_cal[Month],Mete_sum[[#This Row],[Month]],Mete_cal[620119])</f>
        <v>252</v>
      </c>
      <c r="W44">
        <f>SUMIF(Mete_cal[Month],Mete_sum[[#This Row],[Month]],Mete_cal[620120])</f>
        <v>269</v>
      </c>
      <c r="X44">
        <f>SUMIF(Mete_cal[Month],Mete_sum[[#This Row],[Month]],Mete_cal[620122])</f>
        <v>27</v>
      </c>
      <c r="Y44">
        <f>SUMIF(Mete_cal[Month],Mete_sum[[#This Row],[Month]],Mete_cal[620123])</f>
        <v>239</v>
      </c>
      <c r="Z44">
        <f>SUMIF(Mete_cal[Month],Mete_sum[[#This Row],[Month]],Mete_cal[620124])</f>
        <v>0</v>
      </c>
    </row>
    <row r="45" spans="2:26">
      <c r="B45" s="28">
        <v>620113</v>
      </c>
      <c r="C45" s="23">
        <v>43891</v>
      </c>
      <c r="D45" s="24" t="s">
        <v>48</v>
      </c>
      <c r="E45" s="26">
        <f>VLOOKUP(Mete_Use[[#This Row],[Month]],Mete_sum[#All],9,FALSE)</f>
        <v>0</v>
      </c>
      <c r="I45" s="25" t="s">
        <v>87</v>
      </c>
      <c r="J45">
        <f>SUMIF(Mete_cal[Month],Mete_sum[[#This Row],[Month]],Mete_cal[620104])</f>
        <v>204</v>
      </c>
      <c r="K45">
        <f>SUMIF(Mete_cal[Month],Mete_sum[[#This Row],[Month]],Mete_cal[620105])</f>
        <v>148</v>
      </c>
      <c r="L45">
        <f>SUMIF(Mete_cal[Month],Mete_sum[[#This Row],[Month]],Mete_cal[620106])</f>
        <v>177</v>
      </c>
      <c r="M45">
        <f>SUMIF(Mete_cal[Month],Mete_sum[[#This Row],[Month]],Mete_cal[620107])</f>
        <v>257</v>
      </c>
      <c r="N45">
        <f>SUMIF(Mete_cal[Month],Mete_sum[[#This Row],[Month]],Mete_cal[620109])</f>
        <v>260</v>
      </c>
      <c r="O45">
        <f>SUMIF(Mete_cal[Month],Mete_sum[[#This Row],[Month]],Mete_cal[620111])</f>
        <v>25</v>
      </c>
      <c r="P45">
        <f>SUMIF(Mete_cal[Month],Mete_sum[[#This Row],[Month]],Mete_cal[620112])</f>
        <v>285</v>
      </c>
      <c r="Q45">
        <f>SUMIF(Mete_cal[Month],Mete_sum[[#This Row],[Month]],Mete_cal[620113])</f>
        <v>160</v>
      </c>
      <c r="R45">
        <f>SUMIF(Mete_cal[Month],Mete_sum[[#This Row],[Month]],Mete_cal[620114])</f>
        <v>0</v>
      </c>
      <c r="S45">
        <f>SUMIF(Mete_cal[Month],Mete_sum[[#This Row],[Month]],Mete_cal[620116])</f>
        <v>367</v>
      </c>
      <c r="T45">
        <f>SUMIF(Mete_cal[Month],Mete_sum[[#This Row],[Month]],Mete_cal[620117])</f>
        <v>309</v>
      </c>
      <c r="U45">
        <f>SUMIF(Mete_cal[Month],Mete_sum[[#This Row],[Month]],Mete_cal[620118])</f>
        <v>244</v>
      </c>
      <c r="V45">
        <f>SUMIF(Mete_cal[Month],Mete_sum[[#This Row],[Month]],Mete_cal[620119])</f>
        <v>204</v>
      </c>
      <c r="W45">
        <f>SUMIF(Mete_cal[Month],Mete_sum[[#This Row],[Month]],Mete_cal[620120])</f>
        <v>136</v>
      </c>
      <c r="X45">
        <f>SUMIF(Mete_cal[Month],Mete_sum[[#This Row],[Month]],Mete_cal[620122])</f>
        <v>240</v>
      </c>
      <c r="Y45">
        <f>SUMIF(Mete_cal[Month],Mete_sum[[#This Row],[Month]],Mete_cal[620123])</f>
        <v>23</v>
      </c>
      <c r="Z45">
        <f>SUMIF(Mete_cal[Month],Mete_sum[[#This Row],[Month]],Mete_cal[620124])</f>
        <v>70</v>
      </c>
    </row>
    <row r="46" spans="2:26">
      <c r="B46" s="27">
        <v>620114</v>
      </c>
      <c r="C46" s="21">
        <v>43891</v>
      </c>
      <c r="D46" s="22" t="s">
        <v>48</v>
      </c>
      <c r="E46" s="26">
        <f>VLOOKUP(Mete_Use[[#This Row],[Month]],Mete_sum[#All],10,FALSE)</f>
        <v>276</v>
      </c>
      <c r="I46" s="29" t="s">
        <v>88</v>
      </c>
      <c r="J46">
        <f>SUMIF(Mete_cal[Month],Mete_sum[[#This Row],[Month]],Mete_cal[620104])</f>
        <v>212</v>
      </c>
      <c r="K46">
        <f>SUMIF(Mete_cal[Month],Mete_sum[[#This Row],[Month]],Mete_cal[620105])</f>
        <v>136</v>
      </c>
      <c r="L46">
        <f>SUMIF(Mete_cal[Month],Mete_sum[[#This Row],[Month]],Mete_cal[620106])</f>
        <v>162</v>
      </c>
      <c r="M46">
        <f>SUMIF(Mete_cal[Month],Mete_sum[[#This Row],[Month]],Mete_cal[620107])</f>
        <v>178</v>
      </c>
      <c r="N46">
        <f>SUMIF(Mete_cal[Month],Mete_sum[[#This Row],[Month]],Mete_cal[620109])</f>
        <v>71</v>
      </c>
      <c r="O46">
        <f>SUMIF(Mete_cal[Month],Mete_sum[[#This Row],[Month]],Mete_cal[620111])</f>
        <v>190</v>
      </c>
      <c r="P46">
        <f>SUMIF(Mete_cal[Month],Mete_sum[[#This Row],[Month]],Mete_cal[620112])</f>
        <v>192</v>
      </c>
      <c r="Q46">
        <f>SUMIF(Mete_cal[Month],Mete_sum[[#This Row],[Month]],Mete_cal[620113])</f>
        <v>306</v>
      </c>
      <c r="R46">
        <f>SUMIF(Mete_cal[Month],Mete_sum[[#This Row],[Month]],Mete_cal[620114])</f>
        <v>59</v>
      </c>
      <c r="S46">
        <f>SUMIF(Mete_cal[Month],Mete_sum[[#This Row],[Month]],Mete_cal[620116])</f>
        <v>367</v>
      </c>
      <c r="T46">
        <f>SUMIF(Mete_cal[Month],Mete_sum[[#This Row],[Month]],Mete_cal[620117])</f>
        <v>207</v>
      </c>
      <c r="U46">
        <f>SUMIF(Mete_cal[Month],Mete_sum[[#This Row],[Month]],Mete_cal[620118])</f>
        <v>303</v>
      </c>
      <c r="V46">
        <f>SUMIF(Mete_cal[Month],Mete_sum[[#This Row],[Month]],Mete_cal[620119])</f>
        <v>77</v>
      </c>
      <c r="W46">
        <f>SUMIF(Mete_cal[Month],Mete_sum[[#This Row],[Month]],Mete_cal[620120])</f>
        <v>124</v>
      </c>
      <c r="X46">
        <f>SUMIF(Mete_cal[Month],Mete_sum[[#This Row],[Month]],Mete_cal[620122])</f>
        <v>193</v>
      </c>
      <c r="Y46">
        <f>SUMIF(Mete_cal[Month],Mete_sum[[#This Row],[Month]],Mete_cal[620123])</f>
        <v>222</v>
      </c>
      <c r="Z46">
        <f>SUMIF(Mete_cal[Month],Mete_sum[[#This Row],[Month]],Mete_cal[620124])</f>
        <v>203</v>
      </c>
    </row>
    <row r="47" spans="2:26">
      <c r="B47" s="28">
        <v>620116</v>
      </c>
      <c r="C47" s="23">
        <v>43891</v>
      </c>
      <c r="D47" s="24" t="s">
        <v>48</v>
      </c>
      <c r="E47" s="26">
        <f>VLOOKUP(Mete_Use[[#This Row],[Month]],Mete_sum[#All],11,FALSE)</f>
        <v>314</v>
      </c>
      <c r="I47" s="25" t="s">
        <v>89</v>
      </c>
      <c r="J47">
        <f>SUMIF(Mete_cal[Month],Mete_sum[[#This Row],[Month]],Mete_cal[620104])</f>
        <v>86</v>
      </c>
      <c r="K47">
        <f>SUMIF(Mete_cal[Month],Mete_sum[[#This Row],[Month]],Mete_cal[620105])</f>
        <v>245</v>
      </c>
      <c r="L47">
        <f>SUMIF(Mete_cal[Month],Mete_sum[[#This Row],[Month]],Mete_cal[620106])</f>
        <v>204</v>
      </c>
      <c r="M47">
        <f>SUMIF(Mete_cal[Month],Mete_sum[[#This Row],[Month]],Mete_cal[620107])</f>
        <v>124</v>
      </c>
      <c r="N47">
        <f>SUMIF(Mete_cal[Month],Mete_sum[[#This Row],[Month]],Mete_cal[620109])</f>
        <v>123</v>
      </c>
      <c r="O47">
        <f>SUMIF(Mete_cal[Month],Mete_sum[[#This Row],[Month]],Mete_cal[620111])</f>
        <v>143</v>
      </c>
      <c r="P47">
        <f>SUMIF(Mete_cal[Month],Mete_sum[[#This Row],[Month]],Mete_cal[620112])</f>
        <v>188</v>
      </c>
      <c r="Q47">
        <f>SUMIF(Mete_cal[Month],Mete_sum[[#This Row],[Month]],Mete_cal[620113])</f>
        <v>217</v>
      </c>
      <c r="R47">
        <f>SUMIF(Mete_cal[Month],Mete_sum[[#This Row],[Month]],Mete_cal[620114])</f>
        <v>16</v>
      </c>
      <c r="S47">
        <f>SUMIF(Mete_cal[Month],Mete_sum[[#This Row],[Month]],Mete_cal[620116])</f>
        <v>235</v>
      </c>
      <c r="T47">
        <f>SUMIF(Mete_cal[Month],Mete_sum[[#This Row],[Month]],Mete_cal[620117])</f>
        <v>174</v>
      </c>
      <c r="U47">
        <f>SUMIF(Mete_cal[Month],Mete_sum[[#This Row],[Month]],Mete_cal[620118])</f>
        <v>146</v>
      </c>
      <c r="V47">
        <f>SUMIF(Mete_cal[Month],Mete_sum[[#This Row],[Month]],Mete_cal[620119])</f>
        <v>169</v>
      </c>
      <c r="W47">
        <f>SUMIF(Mete_cal[Month],Mete_sum[[#This Row],[Month]],Mete_cal[620120])</f>
        <v>167</v>
      </c>
      <c r="X47">
        <f>SUMIF(Mete_cal[Month],Mete_sum[[#This Row],[Month]],Mete_cal[620122])</f>
        <v>202</v>
      </c>
      <c r="Y47">
        <f>SUMIF(Mete_cal[Month],Mete_sum[[#This Row],[Month]],Mete_cal[620123])</f>
        <v>162</v>
      </c>
      <c r="Z47">
        <f>SUMIF(Mete_cal[Month],Mete_sum[[#This Row],[Month]],Mete_cal[620124])</f>
        <v>232</v>
      </c>
    </row>
    <row r="48" spans="2:26">
      <c r="B48" s="27">
        <v>620117</v>
      </c>
      <c r="C48" s="21">
        <v>43891</v>
      </c>
      <c r="D48" s="22" t="s">
        <v>48</v>
      </c>
      <c r="E48" s="26">
        <f>VLOOKUP(Mete_Use[[#This Row],[Month]],Mete_sum[#All],12,FALSE)</f>
        <v>0</v>
      </c>
      <c r="I48" s="29" t="s">
        <v>90</v>
      </c>
      <c r="J48">
        <f>SUMIF(Mete_cal[Month],Mete_sum[[#This Row],[Month]],Mete_cal[620104])</f>
        <v>42</v>
      </c>
      <c r="K48">
        <f>SUMIF(Mete_cal[Month],Mete_sum[[#This Row],[Month]],Mete_cal[620105])</f>
        <v>81</v>
      </c>
      <c r="L48">
        <f>SUMIF(Mete_cal[Month],Mete_sum[[#This Row],[Month]],Mete_cal[620106])</f>
        <v>110</v>
      </c>
      <c r="M48">
        <f>SUMIF(Mete_cal[Month],Mete_sum[[#This Row],[Month]],Mete_cal[620107])</f>
        <v>52</v>
      </c>
      <c r="N48">
        <f>SUMIF(Mete_cal[Month],Mete_sum[[#This Row],[Month]],Mete_cal[620109])</f>
        <v>28</v>
      </c>
      <c r="O48">
        <f>SUMIF(Mete_cal[Month],Mete_sum[[#This Row],[Month]],Mete_cal[620111])</f>
        <v>106</v>
      </c>
      <c r="P48">
        <f>SUMIF(Mete_cal[Month],Mete_sum[[#This Row],[Month]],Mete_cal[620112])</f>
        <v>122</v>
      </c>
      <c r="Q48">
        <f>SUMIF(Mete_cal[Month],Mete_sum[[#This Row],[Month]],Mete_cal[620113])</f>
        <v>52</v>
      </c>
      <c r="R48">
        <f>SUMIF(Mete_cal[Month],Mete_sum[[#This Row],[Month]],Mete_cal[620114])</f>
        <v>26</v>
      </c>
      <c r="S48">
        <f>SUMIF(Mete_cal[Month],Mete_sum[[#This Row],[Month]],Mete_cal[620116])</f>
        <v>152</v>
      </c>
      <c r="T48">
        <f>SUMIF(Mete_cal[Month],Mete_sum[[#This Row],[Month]],Mete_cal[620117])</f>
        <v>33</v>
      </c>
      <c r="U48">
        <f>SUMIF(Mete_cal[Month],Mete_sum[[#This Row],[Month]],Mete_cal[620118])</f>
        <v>55</v>
      </c>
      <c r="V48">
        <f>SUMIF(Mete_cal[Month],Mete_sum[[#This Row],[Month]],Mete_cal[620119])</f>
        <v>114</v>
      </c>
      <c r="W48">
        <f>SUMIF(Mete_cal[Month],Mete_sum[[#This Row],[Month]],Mete_cal[620120])</f>
        <v>87</v>
      </c>
      <c r="X48">
        <f>SUMIF(Mete_cal[Month],Mete_sum[[#This Row],[Month]],Mete_cal[620122])</f>
        <v>23</v>
      </c>
      <c r="Y48">
        <f>SUMIF(Mete_cal[Month],Mete_sum[[#This Row],[Month]],Mete_cal[620123])</f>
        <v>47</v>
      </c>
      <c r="Z48">
        <f>SUMIF(Mete_cal[Month],Mete_sum[[#This Row],[Month]],Mete_cal[620124])</f>
        <v>151</v>
      </c>
    </row>
    <row r="49" spans="2:26">
      <c r="B49" s="28">
        <v>620118</v>
      </c>
      <c r="C49" s="23">
        <v>43891</v>
      </c>
      <c r="D49" s="24" t="s">
        <v>48</v>
      </c>
      <c r="E49" s="26">
        <f>VLOOKUP(Mete_Use[[#This Row],[Month]],Mete_sum[#All],13,FALSE)</f>
        <v>0</v>
      </c>
      <c r="I49" s="25" t="s">
        <v>91</v>
      </c>
      <c r="J49">
        <f>SUMIF(Mete_cal[Month],Mete_sum[[#This Row],[Month]],Mete_cal[620104])</f>
        <v>187</v>
      </c>
      <c r="K49">
        <f>SUMIF(Mete_cal[Month],Mete_sum[[#This Row],[Month]],Mete_cal[620105])</f>
        <v>168</v>
      </c>
      <c r="L49">
        <f>SUMIF(Mete_cal[Month],Mete_sum[[#This Row],[Month]],Mete_cal[620106])</f>
        <v>192</v>
      </c>
      <c r="M49">
        <f>SUMIF(Mete_cal[Month],Mete_sum[[#This Row],[Month]],Mete_cal[620107])</f>
        <v>83</v>
      </c>
      <c r="N49">
        <f>SUMIF(Mete_cal[Month],Mete_sum[[#This Row],[Month]],Mete_cal[620109])</f>
        <v>92</v>
      </c>
      <c r="O49">
        <f>SUMIF(Mete_cal[Month],Mete_sum[[#This Row],[Month]],Mete_cal[620111])</f>
        <v>60</v>
      </c>
      <c r="P49">
        <f>SUMIF(Mete_cal[Month],Mete_sum[[#This Row],[Month]],Mete_cal[620112])</f>
        <v>239</v>
      </c>
      <c r="Q49">
        <f>SUMIF(Mete_cal[Month],Mete_sum[[#This Row],[Month]],Mete_cal[620113])</f>
        <v>225</v>
      </c>
      <c r="R49">
        <f>SUMIF(Mete_cal[Month],Mete_sum[[#This Row],[Month]],Mete_cal[620114])</f>
        <v>181</v>
      </c>
      <c r="S49">
        <f>SUMIF(Mete_cal[Month],Mete_sum[[#This Row],[Month]],Mete_cal[620116])</f>
        <v>66</v>
      </c>
      <c r="T49">
        <f>SUMIF(Mete_cal[Month],Mete_sum[[#This Row],[Month]],Mete_cal[620117])</f>
        <v>306</v>
      </c>
      <c r="U49">
        <f>SUMIF(Mete_cal[Month],Mete_sum[[#This Row],[Month]],Mete_cal[620118])</f>
        <v>32</v>
      </c>
      <c r="V49">
        <f>SUMIF(Mete_cal[Month],Mete_sum[[#This Row],[Month]],Mete_cal[620119])</f>
        <v>198</v>
      </c>
      <c r="W49">
        <f>SUMIF(Mete_cal[Month],Mete_sum[[#This Row],[Month]],Mete_cal[620120])</f>
        <v>122</v>
      </c>
      <c r="X49">
        <f>SUMIF(Mete_cal[Month],Mete_sum[[#This Row],[Month]],Mete_cal[620122])</f>
        <v>202</v>
      </c>
      <c r="Y49">
        <f>SUMIF(Mete_cal[Month],Mete_sum[[#This Row],[Month]],Mete_cal[620123])</f>
        <v>259</v>
      </c>
      <c r="Z49">
        <f>SUMIF(Mete_cal[Month],Mete_sum[[#This Row],[Month]],Mete_cal[620124])</f>
        <v>284</v>
      </c>
    </row>
    <row r="50" spans="2:26">
      <c r="B50" s="27">
        <v>620119</v>
      </c>
      <c r="C50" s="21">
        <v>43891</v>
      </c>
      <c r="D50" s="22" t="s">
        <v>48</v>
      </c>
      <c r="E50" s="26">
        <f>VLOOKUP(Mete_Use[[#This Row],[Month]],Mete_sum[#All],14,FALSE)</f>
        <v>372</v>
      </c>
      <c r="I50" s="29" t="s">
        <v>92</v>
      </c>
      <c r="J50">
        <f>SUMIF(Mete_cal[Month],Mete_sum[[#This Row],[Month]],Mete_cal[620104])</f>
        <v>177</v>
      </c>
      <c r="K50">
        <f>SUMIF(Mete_cal[Month],Mete_sum[[#This Row],[Month]],Mete_cal[620105])</f>
        <v>287</v>
      </c>
      <c r="L50">
        <f>SUMIF(Mete_cal[Month],Mete_sum[[#This Row],[Month]],Mete_cal[620106])</f>
        <v>184</v>
      </c>
      <c r="M50">
        <f>SUMIF(Mete_cal[Month],Mete_sum[[#This Row],[Month]],Mete_cal[620107])</f>
        <v>363</v>
      </c>
      <c r="N50">
        <f>SUMIF(Mete_cal[Month],Mete_sum[[#This Row],[Month]],Mete_cal[620109])</f>
        <v>293</v>
      </c>
      <c r="O50">
        <f>SUMIF(Mete_cal[Month],Mete_sum[[#This Row],[Month]],Mete_cal[620111])</f>
        <v>125</v>
      </c>
      <c r="P50">
        <f>SUMIF(Mete_cal[Month],Mete_sum[[#This Row],[Month]],Mete_cal[620112])</f>
        <v>272</v>
      </c>
      <c r="Q50">
        <f>SUMIF(Mete_cal[Month],Mete_sum[[#This Row],[Month]],Mete_cal[620113])</f>
        <v>62</v>
      </c>
      <c r="R50">
        <f>SUMIF(Mete_cal[Month],Mete_sum[[#This Row],[Month]],Mete_cal[620114])</f>
        <v>1</v>
      </c>
      <c r="S50">
        <f>SUMIF(Mete_cal[Month],Mete_sum[[#This Row],[Month]],Mete_cal[620116])</f>
        <v>1</v>
      </c>
      <c r="T50">
        <f>SUMIF(Mete_cal[Month],Mete_sum[[#This Row],[Month]],Mete_cal[620117])</f>
        <v>310</v>
      </c>
      <c r="U50">
        <f>SUMIF(Mete_cal[Month],Mete_sum[[#This Row],[Month]],Mete_cal[620118])</f>
        <v>140</v>
      </c>
      <c r="V50">
        <f>SUMIF(Mete_cal[Month],Mete_sum[[#This Row],[Month]],Mete_cal[620119])</f>
        <v>434</v>
      </c>
      <c r="W50">
        <f>SUMIF(Mete_cal[Month],Mete_sum[[#This Row],[Month]],Mete_cal[620120])</f>
        <v>243</v>
      </c>
      <c r="X50">
        <f>SUMIF(Mete_cal[Month],Mete_sum[[#This Row],[Month]],Mete_cal[620122])</f>
        <v>290</v>
      </c>
      <c r="Y50">
        <f>SUMIF(Mete_cal[Month],Mete_sum[[#This Row],[Month]],Mete_cal[620123])</f>
        <v>267</v>
      </c>
      <c r="Z50">
        <f>SUMIF(Mete_cal[Month],Mete_sum[[#This Row],[Month]],Mete_cal[620124])</f>
        <v>54</v>
      </c>
    </row>
    <row r="51" spans="2:26">
      <c r="B51" s="28">
        <v>620120</v>
      </c>
      <c r="C51" s="23">
        <v>43891</v>
      </c>
      <c r="D51" s="24" t="s">
        <v>48</v>
      </c>
      <c r="E51" s="26">
        <f>VLOOKUP(Mete_Use[[#This Row],[Month]],Mete_sum[#All],15,FALSE)</f>
        <v>0</v>
      </c>
      <c r="I51" s="25" t="s">
        <v>93</v>
      </c>
      <c r="J51">
        <f>SUMIF(Mete_cal[Month],Mete_sum[[#This Row],[Month]],Mete_cal[620104])</f>
        <v>230</v>
      </c>
      <c r="K51">
        <f>SUMIF(Mete_cal[Month],Mete_sum[[#This Row],[Month]],Mete_cal[620105])</f>
        <v>334</v>
      </c>
      <c r="L51">
        <f>SUMIF(Mete_cal[Month],Mete_sum[[#This Row],[Month]],Mete_cal[620106])</f>
        <v>0</v>
      </c>
      <c r="M51">
        <f>SUMIF(Mete_cal[Month],Mete_sum[[#This Row],[Month]],Mete_cal[620107])</f>
        <v>249</v>
      </c>
      <c r="N51">
        <f>SUMIF(Mete_cal[Month],Mete_sum[[#This Row],[Month]],Mete_cal[620109])</f>
        <v>142</v>
      </c>
      <c r="O51">
        <f>SUMIF(Mete_cal[Month],Mete_sum[[#This Row],[Month]],Mete_cal[620111])</f>
        <v>246</v>
      </c>
      <c r="P51">
        <f>SUMIF(Mete_cal[Month],Mete_sum[[#This Row],[Month]],Mete_cal[620112])</f>
        <v>347</v>
      </c>
      <c r="Q51">
        <f>SUMIF(Mete_cal[Month],Mete_sum[[#This Row],[Month]],Mete_cal[620113])</f>
        <v>145</v>
      </c>
      <c r="R51">
        <f>SUMIF(Mete_cal[Month],Mete_sum[[#This Row],[Month]],Mete_cal[620114])</f>
        <v>0</v>
      </c>
      <c r="S51">
        <f>SUMIF(Mete_cal[Month],Mete_sum[[#This Row],[Month]],Mete_cal[620116])</f>
        <v>83</v>
      </c>
      <c r="T51">
        <f>SUMIF(Mete_cal[Month],Mete_sum[[#This Row],[Month]],Mete_cal[620117])</f>
        <v>37</v>
      </c>
      <c r="U51">
        <f>SUMIF(Mete_cal[Month],Mete_sum[[#This Row],[Month]],Mete_cal[620118])</f>
        <v>118</v>
      </c>
      <c r="V51">
        <f>SUMIF(Mete_cal[Month],Mete_sum[[#This Row],[Month]],Mete_cal[620119])</f>
        <v>340</v>
      </c>
      <c r="W51">
        <f>SUMIF(Mete_cal[Month],Mete_sum[[#This Row],[Month]],Mete_cal[620120])</f>
        <v>148</v>
      </c>
      <c r="X51">
        <f>SUMIF(Mete_cal[Month],Mete_sum[[#This Row],[Month]],Mete_cal[620122])</f>
        <v>259</v>
      </c>
      <c r="Y51">
        <f>SUMIF(Mete_cal[Month],Mete_sum[[#This Row],[Month]],Mete_cal[620123])</f>
        <v>399</v>
      </c>
      <c r="Z51">
        <f>SUMIF(Mete_cal[Month],Mete_sum[[#This Row],[Month]],Mete_cal[620124])</f>
        <v>301</v>
      </c>
    </row>
    <row r="52" spans="2:26">
      <c r="B52" s="27">
        <v>620122</v>
      </c>
      <c r="C52" s="21">
        <v>43891</v>
      </c>
      <c r="D52" s="22" t="s">
        <v>48</v>
      </c>
      <c r="E52" s="26">
        <f>VLOOKUP(Mete_Use[[#This Row],[Month]],Mete_sum[#All],16,FALSE)</f>
        <v>0</v>
      </c>
    </row>
    <row r="53" spans="2:26">
      <c r="B53" s="28">
        <v>620123</v>
      </c>
      <c r="C53" s="23">
        <v>43891</v>
      </c>
      <c r="D53" s="24" t="s">
        <v>48</v>
      </c>
      <c r="E53" s="26">
        <f>VLOOKUP(Mete_Use[[#This Row],[Month]],Mete_sum[#All],17,FALSE)</f>
        <v>56</v>
      </c>
    </row>
    <row r="54" spans="2:26">
      <c r="B54" s="27">
        <v>620124</v>
      </c>
      <c r="C54" s="21">
        <v>43891</v>
      </c>
      <c r="D54" s="22" t="s">
        <v>48</v>
      </c>
      <c r="E54" s="26">
        <f>VLOOKUP(Mete_Use[[#This Row],[Month]],Mete_sum[#All],18,FALSE)</f>
        <v>0</v>
      </c>
    </row>
    <row r="55" spans="2:26">
      <c r="B55" s="28">
        <v>620104</v>
      </c>
      <c r="C55" s="23">
        <v>43922</v>
      </c>
      <c r="D55" s="24" t="s">
        <v>49</v>
      </c>
      <c r="E55" s="26">
        <f>VLOOKUP(Mete_Use[[#This Row],[Month]],Mete_sum[#All],2,FALSE)</f>
        <v>0</v>
      </c>
    </row>
    <row r="56" spans="2:26">
      <c r="B56" s="27">
        <v>620105</v>
      </c>
      <c r="C56" s="21">
        <v>43922</v>
      </c>
      <c r="D56" s="22" t="s">
        <v>49</v>
      </c>
      <c r="E56" s="26">
        <f>VLOOKUP(Mete_Use[[#This Row],[Month]],Mete_sum[#All],3,FALSE)</f>
        <v>291</v>
      </c>
    </row>
    <row r="57" spans="2:26">
      <c r="B57" s="28">
        <v>620106</v>
      </c>
      <c r="C57" s="23">
        <v>43922</v>
      </c>
      <c r="D57" s="24" t="s">
        <v>49</v>
      </c>
      <c r="E57" s="26">
        <f>VLOOKUP(Mete_Use[[#This Row],[Month]],Mete_sum[#All],4,FALSE)</f>
        <v>0</v>
      </c>
    </row>
    <row r="58" spans="2:26">
      <c r="B58" s="27">
        <v>620107</v>
      </c>
      <c r="C58" s="21">
        <v>43922</v>
      </c>
      <c r="D58" s="22" t="s">
        <v>49</v>
      </c>
      <c r="E58" s="26">
        <f>VLOOKUP(Mete_Use[[#This Row],[Month]],Mete_sum[#All],5,FALSE)</f>
        <v>371</v>
      </c>
    </row>
    <row r="59" spans="2:26">
      <c r="B59" s="28">
        <v>620109</v>
      </c>
      <c r="C59" s="23">
        <v>43922</v>
      </c>
      <c r="D59" s="24" t="s">
        <v>49</v>
      </c>
      <c r="E59" s="26">
        <f>VLOOKUP(Mete_Use[[#This Row],[Month]],Mete_sum[#All],6,FALSE)</f>
        <v>0</v>
      </c>
    </row>
    <row r="60" spans="2:26">
      <c r="B60" s="27">
        <v>620111</v>
      </c>
      <c r="C60" s="21">
        <v>43922</v>
      </c>
      <c r="D60" s="22" t="s">
        <v>49</v>
      </c>
      <c r="E60" s="26">
        <f>VLOOKUP(Mete_Use[[#This Row],[Month]],Mete_sum[#All],7,FALSE)</f>
        <v>9</v>
      </c>
    </row>
    <row r="61" spans="2:26">
      <c r="B61" s="28">
        <v>620112</v>
      </c>
      <c r="C61" s="23">
        <v>43922</v>
      </c>
      <c r="D61" s="24" t="s">
        <v>49</v>
      </c>
      <c r="E61" s="26">
        <f>VLOOKUP(Mete_Use[[#This Row],[Month]],Mete_sum[#All],8,FALSE)</f>
        <v>427</v>
      </c>
    </row>
    <row r="62" spans="2:26">
      <c r="B62" s="27">
        <v>620113</v>
      </c>
      <c r="C62" s="21">
        <v>43922</v>
      </c>
      <c r="D62" s="22" t="s">
        <v>49</v>
      </c>
      <c r="E62" s="26">
        <f>VLOOKUP(Mete_Use[[#This Row],[Month]],Mete_sum[#All],9,FALSE)</f>
        <v>0</v>
      </c>
    </row>
    <row r="63" spans="2:26">
      <c r="B63" s="28">
        <v>620114</v>
      </c>
      <c r="C63" s="23">
        <v>43922</v>
      </c>
      <c r="D63" s="24" t="s">
        <v>49</v>
      </c>
      <c r="E63" s="26">
        <f>VLOOKUP(Mete_Use[[#This Row],[Month]],Mete_sum[#All],10,FALSE)</f>
        <v>456</v>
      </c>
    </row>
    <row r="64" spans="2:26">
      <c r="B64" s="27">
        <v>620116</v>
      </c>
      <c r="C64" s="21">
        <v>43922</v>
      </c>
      <c r="D64" s="22" t="s">
        <v>49</v>
      </c>
      <c r="E64" s="26">
        <f>VLOOKUP(Mete_Use[[#This Row],[Month]],Mete_sum[#All],11,FALSE)</f>
        <v>273</v>
      </c>
    </row>
    <row r="65" spans="2:5">
      <c r="B65" s="28">
        <v>620117</v>
      </c>
      <c r="C65" s="23">
        <v>43922</v>
      </c>
      <c r="D65" s="24" t="s">
        <v>49</v>
      </c>
      <c r="E65" s="26">
        <f>VLOOKUP(Mete_Use[[#This Row],[Month]],Mete_sum[#All],12,FALSE)</f>
        <v>0</v>
      </c>
    </row>
    <row r="66" spans="2:5">
      <c r="B66" s="27">
        <v>620118</v>
      </c>
      <c r="C66" s="21">
        <v>43922</v>
      </c>
      <c r="D66" s="22" t="s">
        <v>49</v>
      </c>
      <c r="E66" s="26">
        <f>VLOOKUP(Mete_Use[[#This Row],[Month]],Mete_sum[#All],13,FALSE)</f>
        <v>0</v>
      </c>
    </row>
    <row r="67" spans="2:5">
      <c r="B67" s="28">
        <v>620119</v>
      </c>
      <c r="C67" s="23">
        <v>43922</v>
      </c>
      <c r="D67" s="24" t="s">
        <v>49</v>
      </c>
      <c r="E67" s="26">
        <f>VLOOKUP(Mete_Use[[#This Row],[Month]],Mete_sum[#All],14,FALSE)</f>
        <v>100</v>
      </c>
    </row>
    <row r="68" spans="2:5">
      <c r="B68" s="27">
        <v>620120</v>
      </c>
      <c r="C68" s="21">
        <v>43922</v>
      </c>
      <c r="D68" s="22" t="s">
        <v>49</v>
      </c>
      <c r="E68" s="26">
        <f>VLOOKUP(Mete_Use[[#This Row],[Month]],Mete_sum[#All],15,FALSE)</f>
        <v>0</v>
      </c>
    </row>
    <row r="69" spans="2:5">
      <c r="B69" s="28">
        <v>620122</v>
      </c>
      <c r="C69" s="23">
        <v>43922</v>
      </c>
      <c r="D69" s="24" t="s">
        <v>49</v>
      </c>
      <c r="E69" s="26">
        <f>VLOOKUP(Mete_Use[[#This Row],[Month]],Mete_sum[#All],16,FALSE)</f>
        <v>0</v>
      </c>
    </row>
    <row r="70" spans="2:5">
      <c r="B70" s="27">
        <v>620123</v>
      </c>
      <c r="C70" s="21">
        <v>43922</v>
      </c>
      <c r="D70" s="22" t="s">
        <v>49</v>
      </c>
      <c r="E70" s="26">
        <f>VLOOKUP(Mete_Use[[#This Row],[Month]],Mete_sum[#All],17,FALSE)</f>
        <v>158</v>
      </c>
    </row>
    <row r="71" spans="2:5">
      <c r="B71" s="28">
        <v>620124</v>
      </c>
      <c r="C71" s="23">
        <v>43922</v>
      </c>
      <c r="D71" s="24" t="s">
        <v>49</v>
      </c>
      <c r="E71" s="26">
        <f>VLOOKUP(Mete_Use[[#This Row],[Month]],Mete_sum[#All],18,FALSE)</f>
        <v>0</v>
      </c>
    </row>
    <row r="72" spans="2:5">
      <c r="B72" s="27">
        <v>620104</v>
      </c>
      <c r="C72" s="21">
        <v>43952</v>
      </c>
      <c r="D72" s="22" t="s">
        <v>50</v>
      </c>
      <c r="E72" s="26">
        <f>VLOOKUP(Mete_Use[[#This Row],[Month]],Mete_sum[#All],2,FALSE)</f>
        <v>0</v>
      </c>
    </row>
    <row r="73" spans="2:5">
      <c r="B73" s="28">
        <v>620105</v>
      </c>
      <c r="C73" s="23">
        <v>43952</v>
      </c>
      <c r="D73" s="24" t="s">
        <v>50</v>
      </c>
      <c r="E73" s="26">
        <f>VLOOKUP(Mete_Use[[#This Row],[Month]],Mete_sum[#All],3,FALSE)</f>
        <v>402</v>
      </c>
    </row>
    <row r="74" spans="2:5">
      <c r="B74" s="27">
        <v>620106</v>
      </c>
      <c r="C74" s="21">
        <v>43952</v>
      </c>
      <c r="D74" s="22" t="s">
        <v>50</v>
      </c>
      <c r="E74" s="26">
        <f>VLOOKUP(Mete_Use[[#This Row],[Month]],Mete_sum[#All],4,FALSE)</f>
        <v>0</v>
      </c>
    </row>
    <row r="75" spans="2:5">
      <c r="B75" s="28">
        <v>620107</v>
      </c>
      <c r="C75" s="23">
        <v>43952</v>
      </c>
      <c r="D75" s="24" t="s">
        <v>50</v>
      </c>
      <c r="E75" s="26">
        <f>VLOOKUP(Mete_Use[[#This Row],[Month]],Mete_sum[#All],5,FALSE)</f>
        <v>247</v>
      </c>
    </row>
    <row r="76" spans="2:5">
      <c r="B76" s="27">
        <v>620109</v>
      </c>
      <c r="C76" s="21">
        <v>43952</v>
      </c>
      <c r="D76" s="22" t="s">
        <v>50</v>
      </c>
      <c r="E76" s="26">
        <f>VLOOKUP(Mete_Use[[#This Row],[Month]],Mete_sum[#All],6,FALSE)</f>
        <v>0</v>
      </c>
    </row>
    <row r="77" spans="2:5">
      <c r="B77" s="28">
        <v>620111</v>
      </c>
      <c r="C77" s="23">
        <v>43952</v>
      </c>
      <c r="D77" s="24" t="s">
        <v>50</v>
      </c>
      <c r="E77" s="26">
        <f>VLOOKUP(Mete_Use[[#This Row],[Month]],Mete_sum[#All],7,FALSE)</f>
        <v>343</v>
      </c>
    </row>
    <row r="78" spans="2:5">
      <c r="B78" s="27">
        <v>620112</v>
      </c>
      <c r="C78" s="21">
        <v>43952</v>
      </c>
      <c r="D78" s="22" t="s">
        <v>50</v>
      </c>
      <c r="E78" s="26">
        <f>VLOOKUP(Mete_Use[[#This Row],[Month]],Mete_sum[#All],8,FALSE)</f>
        <v>335</v>
      </c>
    </row>
    <row r="79" spans="2:5">
      <c r="B79" s="28">
        <v>620113</v>
      </c>
      <c r="C79" s="23">
        <v>43952</v>
      </c>
      <c r="D79" s="24" t="s">
        <v>50</v>
      </c>
      <c r="E79" s="26">
        <f>VLOOKUP(Mete_Use[[#This Row],[Month]],Mete_sum[#All],9,FALSE)</f>
        <v>0</v>
      </c>
    </row>
    <row r="80" spans="2:5">
      <c r="B80" s="27">
        <v>620114</v>
      </c>
      <c r="C80" s="21">
        <v>43952</v>
      </c>
      <c r="D80" s="22" t="s">
        <v>50</v>
      </c>
      <c r="E80" s="26">
        <f>VLOOKUP(Mete_Use[[#This Row],[Month]],Mete_sum[#All],10,FALSE)</f>
        <v>375</v>
      </c>
    </row>
    <row r="81" spans="2:5">
      <c r="B81" s="28">
        <v>620116</v>
      </c>
      <c r="C81" s="23">
        <v>43952</v>
      </c>
      <c r="D81" s="24" t="s">
        <v>50</v>
      </c>
      <c r="E81" s="26">
        <f>VLOOKUP(Mete_Use[[#This Row],[Month]],Mete_sum[#All],11,FALSE)</f>
        <v>234</v>
      </c>
    </row>
    <row r="82" spans="2:5">
      <c r="B82" s="27">
        <v>620117</v>
      </c>
      <c r="C82" s="21">
        <v>43952</v>
      </c>
      <c r="D82" s="22" t="s">
        <v>50</v>
      </c>
      <c r="E82" s="26">
        <f>VLOOKUP(Mete_Use[[#This Row],[Month]],Mete_sum[#All],12,FALSE)</f>
        <v>0</v>
      </c>
    </row>
    <row r="83" spans="2:5">
      <c r="B83" s="28">
        <v>620118</v>
      </c>
      <c r="C83" s="23">
        <v>43952</v>
      </c>
      <c r="D83" s="24" t="s">
        <v>50</v>
      </c>
      <c r="E83" s="26">
        <f>VLOOKUP(Mete_Use[[#This Row],[Month]],Mete_sum[#All],13,FALSE)</f>
        <v>0</v>
      </c>
    </row>
    <row r="84" spans="2:5">
      <c r="B84" s="27">
        <v>620119</v>
      </c>
      <c r="C84" s="21">
        <v>43952</v>
      </c>
      <c r="D84" s="22" t="s">
        <v>50</v>
      </c>
      <c r="E84" s="26">
        <f>VLOOKUP(Mete_Use[[#This Row],[Month]],Mete_sum[#All],14,FALSE)</f>
        <v>315</v>
      </c>
    </row>
    <row r="85" spans="2:5">
      <c r="B85" s="28">
        <v>620120</v>
      </c>
      <c r="C85" s="23">
        <v>43952</v>
      </c>
      <c r="D85" s="24" t="s">
        <v>50</v>
      </c>
      <c r="E85" s="26">
        <f>VLOOKUP(Mete_Use[[#This Row],[Month]],Mete_sum[#All],15,FALSE)</f>
        <v>0</v>
      </c>
    </row>
    <row r="86" spans="2:5">
      <c r="B86" s="27">
        <v>620122</v>
      </c>
      <c r="C86" s="21">
        <v>43952</v>
      </c>
      <c r="D86" s="22" t="s">
        <v>50</v>
      </c>
      <c r="E86" s="26">
        <f>VLOOKUP(Mete_Use[[#This Row],[Month]],Mete_sum[#All],16,FALSE)</f>
        <v>0</v>
      </c>
    </row>
    <row r="87" spans="2:5">
      <c r="B87" s="28">
        <v>620123</v>
      </c>
      <c r="C87" s="23">
        <v>43952</v>
      </c>
      <c r="D87" s="24" t="s">
        <v>50</v>
      </c>
      <c r="E87" s="26">
        <f>VLOOKUP(Mete_Use[[#This Row],[Month]],Mete_sum[#All],17,FALSE)</f>
        <v>364</v>
      </c>
    </row>
    <row r="88" spans="2:5">
      <c r="B88" s="27">
        <v>620124</v>
      </c>
      <c r="C88" s="21">
        <v>43952</v>
      </c>
      <c r="D88" s="22" t="s">
        <v>50</v>
      </c>
      <c r="E88" s="26">
        <f>VLOOKUP(Mete_Use[[#This Row],[Month]],Mete_sum[#All],18,FALSE)</f>
        <v>0</v>
      </c>
    </row>
    <row r="89" spans="2:5">
      <c r="B89" s="28">
        <v>620104</v>
      </c>
      <c r="C89" s="23">
        <v>43983</v>
      </c>
      <c r="D89" s="24" t="s">
        <v>51</v>
      </c>
      <c r="E89" s="26">
        <f>VLOOKUP(Mete_Use[[#This Row],[Month]],Mete_sum[#All],2,FALSE)</f>
        <v>0</v>
      </c>
    </row>
    <row r="90" spans="2:5">
      <c r="B90" s="27">
        <v>620105</v>
      </c>
      <c r="C90" s="21">
        <v>43983</v>
      </c>
      <c r="D90" s="22" t="s">
        <v>51</v>
      </c>
      <c r="E90" s="26">
        <f>VLOOKUP(Mete_Use[[#This Row],[Month]],Mete_sum[#All],3,FALSE)</f>
        <v>248</v>
      </c>
    </row>
    <row r="91" spans="2:5">
      <c r="B91" s="28">
        <v>620106</v>
      </c>
      <c r="C91" s="23">
        <v>43983</v>
      </c>
      <c r="D91" s="24" t="s">
        <v>51</v>
      </c>
      <c r="E91" s="26">
        <f>VLOOKUP(Mete_Use[[#This Row],[Month]],Mete_sum[#All],4,FALSE)</f>
        <v>0</v>
      </c>
    </row>
    <row r="92" spans="2:5">
      <c r="B92" s="27">
        <v>620107</v>
      </c>
      <c r="C92" s="21">
        <v>43983</v>
      </c>
      <c r="D92" s="22" t="s">
        <v>51</v>
      </c>
      <c r="E92" s="26">
        <f>VLOOKUP(Mete_Use[[#This Row],[Month]],Mete_sum[#All],5,FALSE)</f>
        <v>337</v>
      </c>
    </row>
    <row r="93" spans="2:5">
      <c r="B93" s="28">
        <v>620109</v>
      </c>
      <c r="C93" s="23">
        <v>43983</v>
      </c>
      <c r="D93" s="24" t="s">
        <v>51</v>
      </c>
      <c r="E93" s="26">
        <f>VLOOKUP(Mete_Use[[#This Row],[Month]],Mete_sum[#All],6,FALSE)</f>
        <v>0</v>
      </c>
    </row>
    <row r="94" spans="2:5">
      <c r="B94" s="27">
        <v>620111</v>
      </c>
      <c r="C94" s="21">
        <v>43983</v>
      </c>
      <c r="D94" s="22" t="s">
        <v>51</v>
      </c>
      <c r="E94" s="26">
        <f>VLOOKUP(Mete_Use[[#This Row],[Month]],Mete_sum[#All],7,FALSE)</f>
        <v>135</v>
      </c>
    </row>
    <row r="95" spans="2:5">
      <c r="B95" s="28">
        <v>620112</v>
      </c>
      <c r="C95" s="23">
        <v>43983</v>
      </c>
      <c r="D95" s="24" t="s">
        <v>51</v>
      </c>
      <c r="E95" s="26">
        <f>VLOOKUP(Mete_Use[[#This Row],[Month]],Mete_sum[#All],8,FALSE)</f>
        <v>253</v>
      </c>
    </row>
    <row r="96" spans="2:5">
      <c r="B96" s="27">
        <v>620113</v>
      </c>
      <c r="C96" s="21">
        <v>43983</v>
      </c>
      <c r="D96" s="22" t="s">
        <v>51</v>
      </c>
      <c r="E96" s="26">
        <f>VLOOKUP(Mete_Use[[#This Row],[Month]],Mete_sum[#All],9,FALSE)</f>
        <v>0</v>
      </c>
    </row>
    <row r="97" spans="2:5">
      <c r="B97" s="28">
        <v>620114</v>
      </c>
      <c r="C97" s="23">
        <v>43983</v>
      </c>
      <c r="D97" s="24" t="s">
        <v>51</v>
      </c>
      <c r="E97" s="26">
        <f>VLOOKUP(Mete_Use[[#This Row],[Month]],Mete_sum[#All],10,FALSE)</f>
        <v>309</v>
      </c>
    </row>
    <row r="98" spans="2:5">
      <c r="B98" s="27">
        <v>620116</v>
      </c>
      <c r="C98" s="21">
        <v>43983</v>
      </c>
      <c r="D98" s="22" t="s">
        <v>51</v>
      </c>
      <c r="E98" s="26">
        <f>VLOOKUP(Mete_Use[[#This Row],[Month]],Mete_sum[#All],11,FALSE)</f>
        <v>376</v>
      </c>
    </row>
    <row r="99" spans="2:5">
      <c r="B99" s="28">
        <v>620117</v>
      </c>
      <c r="C99" s="23">
        <v>43983</v>
      </c>
      <c r="D99" s="24" t="s">
        <v>51</v>
      </c>
      <c r="E99" s="26">
        <f>VLOOKUP(Mete_Use[[#This Row],[Month]],Mete_sum[#All],12,FALSE)</f>
        <v>0</v>
      </c>
    </row>
    <row r="100" spans="2:5">
      <c r="B100" s="27">
        <v>620118</v>
      </c>
      <c r="C100" s="21">
        <v>43983</v>
      </c>
      <c r="D100" s="22" t="s">
        <v>51</v>
      </c>
      <c r="E100" s="26">
        <f>VLOOKUP(Mete_Use[[#This Row],[Month]],Mete_sum[#All],13,FALSE)</f>
        <v>0</v>
      </c>
    </row>
    <row r="101" spans="2:5">
      <c r="B101" s="28">
        <v>620119</v>
      </c>
      <c r="C101" s="23">
        <v>43983</v>
      </c>
      <c r="D101" s="24" t="s">
        <v>51</v>
      </c>
      <c r="E101" s="26">
        <f>VLOOKUP(Mete_Use[[#This Row],[Month]],Mete_sum[#All],14,FALSE)</f>
        <v>165</v>
      </c>
    </row>
    <row r="102" spans="2:5">
      <c r="B102" s="27">
        <v>620120</v>
      </c>
      <c r="C102" s="21">
        <v>43983</v>
      </c>
      <c r="D102" s="22" t="s">
        <v>51</v>
      </c>
      <c r="E102" s="26">
        <f>VLOOKUP(Mete_Use[[#This Row],[Month]],Mete_sum[#All],15,FALSE)</f>
        <v>0</v>
      </c>
    </row>
    <row r="103" spans="2:5">
      <c r="B103" s="28">
        <v>620122</v>
      </c>
      <c r="C103" s="23">
        <v>43983</v>
      </c>
      <c r="D103" s="24" t="s">
        <v>51</v>
      </c>
      <c r="E103" s="26">
        <f>VLOOKUP(Mete_Use[[#This Row],[Month]],Mete_sum[#All],16,FALSE)</f>
        <v>9</v>
      </c>
    </row>
    <row r="104" spans="2:5">
      <c r="B104" s="27">
        <v>620123</v>
      </c>
      <c r="C104" s="21">
        <v>43983</v>
      </c>
      <c r="D104" s="22" t="s">
        <v>51</v>
      </c>
      <c r="E104" s="26">
        <f>VLOOKUP(Mete_Use[[#This Row],[Month]],Mete_sum[#All],17,FALSE)</f>
        <v>104</v>
      </c>
    </row>
    <row r="105" spans="2:5">
      <c r="B105" s="28">
        <v>620124</v>
      </c>
      <c r="C105" s="23">
        <v>43983</v>
      </c>
      <c r="D105" s="24" t="s">
        <v>51</v>
      </c>
      <c r="E105" s="26">
        <f>VLOOKUP(Mete_Use[[#This Row],[Month]],Mete_sum[#All],18,FALSE)</f>
        <v>0</v>
      </c>
    </row>
    <row r="106" spans="2:5">
      <c r="B106" s="27">
        <v>620104</v>
      </c>
      <c r="C106" s="21">
        <v>44013</v>
      </c>
      <c r="D106" s="22" t="s">
        <v>52</v>
      </c>
      <c r="E106" s="26">
        <f>VLOOKUP(Mete_Use[[#This Row],[Month]],Mete_sum[#All],2,FALSE)</f>
        <v>0</v>
      </c>
    </row>
    <row r="107" spans="2:5">
      <c r="B107" s="28">
        <v>620105</v>
      </c>
      <c r="C107" s="23">
        <v>44013</v>
      </c>
      <c r="D107" s="24" t="s">
        <v>52</v>
      </c>
      <c r="E107" s="26">
        <f>VLOOKUP(Mete_Use[[#This Row],[Month]],Mete_sum[#All],3,FALSE)</f>
        <v>434</v>
      </c>
    </row>
    <row r="108" spans="2:5">
      <c r="B108" s="27">
        <v>620106</v>
      </c>
      <c r="C108" s="21">
        <v>44013</v>
      </c>
      <c r="D108" s="22" t="s">
        <v>52</v>
      </c>
      <c r="E108" s="26">
        <f>VLOOKUP(Mete_Use[[#This Row],[Month]],Mete_sum[#All],4,FALSE)</f>
        <v>0</v>
      </c>
    </row>
    <row r="109" spans="2:5">
      <c r="B109" s="28">
        <v>620107</v>
      </c>
      <c r="C109" s="23">
        <v>44013</v>
      </c>
      <c r="D109" s="24" t="s">
        <v>52</v>
      </c>
      <c r="E109" s="26">
        <f>VLOOKUP(Mete_Use[[#This Row],[Month]],Mete_sum[#All],5,FALSE)</f>
        <v>378</v>
      </c>
    </row>
    <row r="110" spans="2:5">
      <c r="B110" s="27">
        <v>620109</v>
      </c>
      <c r="C110" s="21">
        <v>44013</v>
      </c>
      <c r="D110" s="22" t="s">
        <v>52</v>
      </c>
      <c r="E110" s="26">
        <f>VLOOKUP(Mete_Use[[#This Row],[Month]],Mete_sum[#All],6,FALSE)</f>
        <v>0</v>
      </c>
    </row>
    <row r="111" spans="2:5">
      <c r="B111" s="28">
        <v>620111</v>
      </c>
      <c r="C111" s="23">
        <v>44013</v>
      </c>
      <c r="D111" s="24" t="s">
        <v>52</v>
      </c>
      <c r="E111" s="26">
        <f>VLOOKUP(Mete_Use[[#This Row],[Month]],Mete_sum[#All],7,FALSE)</f>
        <v>141</v>
      </c>
    </row>
    <row r="112" spans="2:5">
      <c r="B112" s="27">
        <v>620112</v>
      </c>
      <c r="C112" s="21">
        <v>44013</v>
      </c>
      <c r="D112" s="22" t="s">
        <v>52</v>
      </c>
      <c r="E112" s="26">
        <f>VLOOKUP(Mete_Use[[#This Row],[Month]],Mete_sum[#All],8,FALSE)</f>
        <v>411</v>
      </c>
    </row>
    <row r="113" spans="2:5">
      <c r="B113" s="28">
        <v>620113</v>
      </c>
      <c r="C113" s="23">
        <v>44013</v>
      </c>
      <c r="D113" s="24" t="s">
        <v>52</v>
      </c>
      <c r="E113" s="26">
        <f>VLOOKUP(Mete_Use[[#This Row],[Month]],Mete_sum[#All],9,FALSE)</f>
        <v>0</v>
      </c>
    </row>
    <row r="114" spans="2:5">
      <c r="B114" s="27">
        <v>620114</v>
      </c>
      <c r="C114" s="21">
        <v>44013</v>
      </c>
      <c r="D114" s="22" t="s">
        <v>52</v>
      </c>
      <c r="E114" s="26">
        <f>VLOOKUP(Mete_Use[[#This Row],[Month]],Mete_sum[#All],10,FALSE)</f>
        <v>126</v>
      </c>
    </row>
    <row r="115" spans="2:5">
      <c r="B115" s="28">
        <v>620116</v>
      </c>
      <c r="C115" s="23">
        <v>44013</v>
      </c>
      <c r="D115" s="24" t="s">
        <v>52</v>
      </c>
      <c r="E115" s="26">
        <f>VLOOKUP(Mete_Use[[#This Row],[Month]],Mete_sum[#All],11,FALSE)</f>
        <v>89</v>
      </c>
    </row>
    <row r="116" spans="2:5">
      <c r="B116" s="27">
        <v>620117</v>
      </c>
      <c r="C116" s="21">
        <v>44013</v>
      </c>
      <c r="D116" s="22" t="s">
        <v>52</v>
      </c>
      <c r="E116" s="26">
        <f>VLOOKUP(Mete_Use[[#This Row],[Month]],Mete_sum[#All],12,FALSE)</f>
        <v>0</v>
      </c>
    </row>
    <row r="117" spans="2:5">
      <c r="B117" s="28">
        <v>620118</v>
      </c>
      <c r="C117" s="23">
        <v>44013</v>
      </c>
      <c r="D117" s="24" t="s">
        <v>52</v>
      </c>
      <c r="E117" s="26">
        <f>VLOOKUP(Mete_Use[[#This Row],[Month]],Mete_sum[#All],13,FALSE)</f>
        <v>0</v>
      </c>
    </row>
    <row r="118" spans="2:5">
      <c r="B118" s="27">
        <v>620119</v>
      </c>
      <c r="C118" s="21">
        <v>44013</v>
      </c>
      <c r="D118" s="22" t="s">
        <v>52</v>
      </c>
      <c r="E118" s="26">
        <f>VLOOKUP(Mete_Use[[#This Row],[Month]],Mete_sum[#All],14,FALSE)</f>
        <v>255</v>
      </c>
    </row>
    <row r="119" spans="2:5">
      <c r="B119" s="28">
        <v>620120</v>
      </c>
      <c r="C119" s="23">
        <v>44013</v>
      </c>
      <c r="D119" s="24" t="s">
        <v>52</v>
      </c>
      <c r="E119" s="26">
        <f>VLOOKUP(Mete_Use[[#This Row],[Month]],Mete_sum[#All],15,FALSE)</f>
        <v>0</v>
      </c>
    </row>
    <row r="120" spans="2:5">
      <c r="B120" s="27">
        <v>620122</v>
      </c>
      <c r="C120" s="21">
        <v>44013</v>
      </c>
      <c r="D120" s="22" t="s">
        <v>52</v>
      </c>
      <c r="E120" s="26">
        <f>VLOOKUP(Mete_Use[[#This Row],[Month]],Mete_sum[#All],16,FALSE)</f>
        <v>0</v>
      </c>
    </row>
    <row r="121" spans="2:5">
      <c r="B121" s="28">
        <v>620123</v>
      </c>
      <c r="C121" s="23">
        <v>44013</v>
      </c>
      <c r="D121" s="24" t="s">
        <v>52</v>
      </c>
      <c r="E121" s="26">
        <f>VLOOKUP(Mete_Use[[#This Row],[Month]],Mete_sum[#All],17,FALSE)</f>
        <v>114</v>
      </c>
    </row>
    <row r="122" spans="2:5">
      <c r="B122" s="27">
        <v>620124</v>
      </c>
      <c r="C122" s="21">
        <v>44013</v>
      </c>
      <c r="D122" s="22" t="s">
        <v>52</v>
      </c>
      <c r="E122" s="26">
        <f>VLOOKUP(Mete_Use[[#This Row],[Month]],Mete_sum[#All],18,FALSE)</f>
        <v>0</v>
      </c>
    </row>
    <row r="123" spans="2:5">
      <c r="B123" s="28">
        <v>620104</v>
      </c>
      <c r="C123" s="23">
        <v>44044</v>
      </c>
      <c r="D123" s="24" t="s">
        <v>53</v>
      </c>
      <c r="E123" s="26">
        <f>VLOOKUP(Mete_Use[[#This Row],[Month]],Mete_sum[#All],2,FALSE)</f>
        <v>0</v>
      </c>
    </row>
    <row r="124" spans="2:5">
      <c r="B124" s="27">
        <v>620105</v>
      </c>
      <c r="C124" s="21">
        <v>44044</v>
      </c>
      <c r="D124" s="22" t="s">
        <v>53</v>
      </c>
      <c r="E124" s="26">
        <f>VLOOKUP(Mete_Use[[#This Row],[Month]],Mete_sum[#All],3,FALSE)</f>
        <v>366</v>
      </c>
    </row>
    <row r="125" spans="2:5">
      <c r="B125" s="28">
        <v>620106</v>
      </c>
      <c r="C125" s="23">
        <v>44044</v>
      </c>
      <c r="D125" s="24" t="s">
        <v>53</v>
      </c>
      <c r="E125" s="26">
        <f>VLOOKUP(Mete_Use[[#This Row],[Month]],Mete_sum[#All],4,FALSE)</f>
        <v>0</v>
      </c>
    </row>
    <row r="126" spans="2:5">
      <c r="B126" s="27">
        <v>620107</v>
      </c>
      <c r="C126" s="21">
        <v>44044</v>
      </c>
      <c r="D126" s="22" t="s">
        <v>53</v>
      </c>
      <c r="E126" s="26">
        <f>VLOOKUP(Mete_Use[[#This Row],[Month]],Mete_sum[#All],5,FALSE)</f>
        <v>248</v>
      </c>
    </row>
    <row r="127" spans="2:5">
      <c r="B127" s="28">
        <v>620109</v>
      </c>
      <c r="C127" s="23">
        <v>44044</v>
      </c>
      <c r="D127" s="24" t="s">
        <v>53</v>
      </c>
      <c r="E127" s="26">
        <f>VLOOKUP(Mete_Use[[#This Row],[Month]],Mete_sum[#All],6,FALSE)</f>
        <v>0</v>
      </c>
    </row>
    <row r="128" spans="2:5">
      <c r="B128" s="27">
        <v>620111</v>
      </c>
      <c r="C128" s="21">
        <v>44044</v>
      </c>
      <c r="D128" s="22" t="s">
        <v>53</v>
      </c>
      <c r="E128" s="26">
        <f>VLOOKUP(Mete_Use[[#This Row],[Month]],Mete_sum[#All],7,FALSE)</f>
        <v>24</v>
      </c>
    </row>
    <row r="129" spans="2:5">
      <c r="B129" s="28">
        <v>620112</v>
      </c>
      <c r="C129" s="23">
        <v>44044</v>
      </c>
      <c r="D129" s="24" t="s">
        <v>53</v>
      </c>
      <c r="E129" s="26">
        <f>VLOOKUP(Mete_Use[[#This Row],[Month]],Mete_sum[#All],8,FALSE)</f>
        <v>327</v>
      </c>
    </row>
    <row r="130" spans="2:5">
      <c r="B130" s="27">
        <v>620113</v>
      </c>
      <c r="C130" s="21">
        <v>44044</v>
      </c>
      <c r="D130" s="22" t="s">
        <v>53</v>
      </c>
      <c r="E130" s="26">
        <f>VLOOKUP(Mete_Use[[#This Row],[Month]],Mete_sum[#All],9,FALSE)</f>
        <v>0</v>
      </c>
    </row>
    <row r="131" spans="2:5">
      <c r="B131" s="28">
        <v>620114</v>
      </c>
      <c r="C131" s="23">
        <v>44044</v>
      </c>
      <c r="D131" s="24" t="s">
        <v>53</v>
      </c>
      <c r="E131" s="26">
        <f>VLOOKUP(Mete_Use[[#This Row],[Month]],Mete_sum[#All],10,FALSE)</f>
        <v>302</v>
      </c>
    </row>
    <row r="132" spans="2:5">
      <c r="B132" s="27">
        <v>620116</v>
      </c>
      <c r="C132" s="21">
        <v>44044</v>
      </c>
      <c r="D132" s="22" t="s">
        <v>53</v>
      </c>
      <c r="E132" s="26">
        <f>VLOOKUP(Mete_Use[[#This Row],[Month]],Mete_sum[#All],11,FALSE)</f>
        <v>332</v>
      </c>
    </row>
    <row r="133" spans="2:5">
      <c r="B133" s="28">
        <v>620117</v>
      </c>
      <c r="C133" s="23">
        <v>44044</v>
      </c>
      <c r="D133" s="24" t="s">
        <v>53</v>
      </c>
      <c r="E133" s="26">
        <f>VLOOKUP(Mete_Use[[#This Row],[Month]],Mete_sum[#All],12,FALSE)</f>
        <v>0</v>
      </c>
    </row>
    <row r="134" spans="2:5">
      <c r="B134" s="27">
        <v>620118</v>
      </c>
      <c r="C134" s="21">
        <v>44044</v>
      </c>
      <c r="D134" s="22" t="s">
        <v>53</v>
      </c>
      <c r="E134" s="26">
        <f>VLOOKUP(Mete_Use[[#This Row],[Month]],Mete_sum[#All],13,FALSE)</f>
        <v>0</v>
      </c>
    </row>
    <row r="135" spans="2:5">
      <c r="B135" s="28">
        <v>620119</v>
      </c>
      <c r="C135" s="23">
        <v>44044</v>
      </c>
      <c r="D135" s="24" t="s">
        <v>53</v>
      </c>
      <c r="E135" s="26">
        <f>VLOOKUP(Mete_Use[[#This Row],[Month]],Mete_sum[#All],14,FALSE)</f>
        <v>247</v>
      </c>
    </row>
    <row r="136" spans="2:5">
      <c r="B136" s="27">
        <v>620120</v>
      </c>
      <c r="C136" s="21">
        <v>44044</v>
      </c>
      <c r="D136" s="22" t="s">
        <v>53</v>
      </c>
      <c r="E136" s="26">
        <f>VLOOKUP(Mete_Use[[#This Row],[Month]],Mete_sum[#All],15,FALSE)</f>
        <v>0</v>
      </c>
    </row>
    <row r="137" spans="2:5">
      <c r="B137" s="28">
        <v>620122</v>
      </c>
      <c r="C137" s="23">
        <v>44044</v>
      </c>
      <c r="D137" s="24" t="s">
        <v>53</v>
      </c>
      <c r="E137" s="26">
        <f>VLOOKUP(Mete_Use[[#This Row],[Month]],Mete_sum[#All],16,FALSE)</f>
        <v>0</v>
      </c>
    </row>
    <row r="138" spans="2:5">
      <c r="B138" s="27">
        <v>620123</v>
      </c>
      <c r="C138" s="21">
        <v>44044</v>
      </c>
      <c r="D138" s="22" t="s">
        <v>53</v>
      </c>
      <c r="E138" s="26">
        <f>VLOOKUP(Mete_Use[[#This Row],[Month]],Mete_sum[#All],17,FALSE)</f>
        <v>176</v>
      </c>
    </row>
    <row r="139" spans="2:5">
      <c r="B139" s="28">
        <v>620124</v>
      </c>
      <c r="C139" s="23">
        <v>44044</v>
      </c>
      <c r="D139" s="24" t="s">
        <v>53</v>
      </c>
      <c r="E139" s="26">
        <f>VLOOKUP(Mete_Use[[#This Row],[Month]],Mete_sum[#All],18,FALSE)</f>
        <v>0</v>
      </c>
    </row>
    <row r="140" spans="2:5">
      <c r="B140" s="27">
        <v>620104</v>
      </c>
      <c r="C140" s="21">
        <v>44075</v>
      </c>
      <c r="D140" s="22" t="s">
        <v>54</v>
      </c>
      <c r="E140" s="26">
        <f>VLOOKUP(Mete_Use[[#This Row],[Month]],Mete_sum[#All],2,FALSE)</f>
        <v>0</v>
      </c>
    </row>
    <row r="141" spans="2:5">
      <c r="B141" s="28">
        <v>620105</v>
      </c>
      <c r="C141" s="23">
        <v>44075</v>
      </c>
      <c r="D141" s="24" t="s">
        <v>54</v>
      </c>
      <c r="E141" s="26">
        <f>VLOOKUP(Mete_Use[[#This Row],[Month]],Mete_sum[#All],3,FALSE)</f>
        <v>363</v>
      </c>
    </row>
    <row r="142" spans="2:5">
      <c r="B142" s="27">
        <v>620106</v>
      </c>
      <c r="C142" s="21">
        <v>44075</v>
      </c>
      <c r="D142" s="22" t="s">
        <v>54</v>
      </c>
      <c r="E142" s="26">
        <f>VLOOKUP(Mete_Use[[#This Row],[Month]],Mete_sum[#All],4,FALSE)</f>
        <v>0</v>
      </c>
    </row>
    <row r="143" spans="2:5">
      <c r="B143" s="28">
        <v>620107</v>
      </c>
      <c r="C143" s="23">
        <v>44075</v>
      </c>
      <c r="D143" s="24" t="s">
        <v>54</v>
      </c>
      <c r="E143" s="26">
        <f>VLOOKUP(Mete_Use[[#This Row],[Month]],Mete_sum[#All],5,FALSE)</f>
        <v>353</v>
      </c>
    </row>
    <row r="144" spans="2:5">
      <c r="B144" s="27">
        <v>620109</v>
      </c>
      <c r="C144" s="21">
        <v>44075</v>
      </c>
      <c r="D144" s="22" t="s">
        <v>54</v>
      </c>
      <c r="E144" s="26">
        <f>VLOOKUP(Mete_Use[[#This Row],[Month]],Mete_sum[#All],6,FALSE)</f>
        <v>66</v>
      </c>
    </row>
    <row r="145" spans="2:5">
      <c r="B145" s="28">
        <v>620111</v>
      </c>
      <c r="C145" s="23">
        <v>44075</v>
      </c>
      <c r="D145" s="24" t="s">
        <v>54</v>
      </c>
      <c r="E145" s="26">
        <f>VLOOKUP(Mete_Use[[#This Row],[Month]],Mete_sum[#All],7,FALSE)</f>
        <v>38</v>
      </c>
    </row>
    <row r="146" spans="2:5">
      <c r="B146" s="27">
        <v>620112</v>
      </c>
      <c r="C146" s="21">
        <v>44075</v>
      </c>
      <c r="D146" s="22" t="s">
        <v>54</v>
      </c>
      <c r="E146" s="26">
        <f>VLOOKUP(Mete_Use[[#This Row],[Month]],Mete_sum[#All],8,FALSE)</f>
        <v>334</v>
      </c>
    </row>
    <row r="147" spans="2:5">
      <c r="B147" s="28">
        <v>620113</v>
      </c>
      <c r="C147" s="23">
        <v>44075</v>
      </c>
      <c r="D147" s="24" t="s">
        <v>54</v>
      </c>
      <c r="E147" s="26">
        <f>VLOOKUP(Mete_Use[[#This Row],[Month]],Mete_sum[#All],9,FALSE)</f>
        <v>0</v>
      </c>
    </row>
    <row r="148" spans="2:5">
      <c r="B148" s="27">
        <v>620114</v>
      </c>
      <c r="C148" s="21">
        <v>44075</v>
      </c>
      <c r="D148" s="22" t="s">
        <v>54</v>
      </c>
      <c r="E148" s="26">
        <f>VLOOKUP(Mete_Use[[#This Row],[Month]],Mete_sum[#All],10,FALSE)</f>
        <v>318</v>
      </c>
    </row>
    <row r="149" spans="2:5">
      <c r="B149" s="28">
        <v>620116</v>
      </c>
      <c r="C149" s="23">
        <v>44075</v>
      </c>
      <c r="D149" s="24" t="s">
        <v>54</v>
      </c>
      <c r="E149" s="26">
        <f>VLOOKUP(Mete_Use[[#This Row],[Month]],Mete_sum[#All],11,FALSE)</f>
        <v>123</v>
      </c>
    </row>
    <row r="150" spans="2:5">
      <c r="B150" s="27">
        <v>620117</v>
      </c>
      <c r="C150" s="21">
        <v>44075</v>
      </c>
      <c r="D150" s="22" t="s">
        <v>54</v>
      </c>
      <c r="E150" s="26">
        <f>VLOOKUP(Mete_Use[[#This Row],[Month]],Mete_sum[#All],12,FALSE)</f>
        <v>0</v>
      </c>
    </row>
    <row r="151" spans="2:5">
      <c r="B151" s="28">
        <v>620118</v>
      </c>
      <c r="C151" s="23">
        <v>44075</v>
      </c>
      <c r="D151" s="24" t="s">
        <v>54</v>
      </c>
      <c r="E151" s="26">
        <f>VLOOKUP(Mete_Use[[#This Row],[Month]],Mete_sum[#All],13,FALSE)</f>
        <v>0</v>
      </c>
    </row>
    <row r="152" spans="2:5">
      <c r="B152" s="27">
        <v>620119</v>
      </c>
      <c r="C152" s="21">
        <v>44075</v>
      </c>
      <c r="D152" s="22" t="s">
        <v>54</v>
      </c>
      <c r="E152" s="26">
        <f>VLOOKUP(Mete_Use[[#This Row],[Month]],Mete_sum[#All],14,FALSE)</f>
        <v>306</v>
      </c>
    </row>
    <row r="153" spans="2:5">
      <c r="B153" s="28">
        <v>620120</v>
      </c>
      <c r="C153" s="23">
        <v>44075</v>
      </c>
      <c r="D153" s="24" t="s">
        <v>54</v>
      </c>
      <c r="E153" s="26">
        <f>VLOOKUP(Mete_Use[[#This Row],[Month]],Mete_sum[#All],15,FALSE)</f>
        <v>0</v>
      </c>
    </row>
    <row r="154" spans="2:5">
      <c r="B154" s="27">
        <v>620122</v>
      </c>
      <c r="C154" s="21">
        <v>44075</v>
      </c>
      <c r="D154" s="22" t="s">
        <v>54</v>
      </c>
      <c r="E154" s="26">
        <f>VLOOKUP(Mete_Use[[#This Row],[Month]],Mete_sum[#All],16,FALSE)</f>
        <v>0</v>
      </c>
    </row>
    <row r="155" spans="2:5">
      <c r="B155" s="28">
        <v>620123</v>
      </c>
      <c r="C155" s="23">
        <v>44075</v>
      </c>
      <c r="D155" s="24" t="s">
        <v>54</v>
      </c>
      <c r="E155" s="26">
        <f>VLOOKUP(Mete_Use[[#This Row],[Month]],Mete_sum[#All],17,FALSE)</f>
        <v>312</v>
      </c>
    </row>
    <row r="156" spans="2:5">
      <c r="B156" s="27">
        <v>620124</v>
      </c>
      <c r="C156" s="21">
        <v>44075</v>
      </c>
      <c r="D156" s="22" t="s">
        <v>54</v>
      </c>
      <c r="E156" s="26">
        <f>VLOOKUP(Mete_Use[[#This Row],[Month]],Mete_sum[#All],18,FALSE)</f>
        <v>0</v>
      </c>
    </row>
    <row r="157" spans="2:5">
      <c r="B157" s="28">
        <v>620104</v>
      </c>
      <c r="C157" s="23">
        <v>44105</v>
      </c>
      <c r="D157" s="24" t="s">
        <v>55</v>
      </c>
      <c r="E157" s="26">
        <f>VLOOKUP(Mete_Use[[#This Row],[Month]],Mete_sum[#All],2,FALSE)</f>
        <v>0</v>
      </c>
    </row>
    <row r="158" spans="2:5">
      <c r="B158" s="27">
        <v>620105</v>
      </c>
      <c r="C158" s="21">
        <v>44105</v>
      </c>
      <c r="D158" s="22" t="s">
        <v>55</v>
      </c>
      <c r="E158" s="26">
        <f>VLOOKUP(Mete_Use[[#This Row],[Month]],Mete_sum[#All],3,FALSE)</f>
        <v>255</v>
      </c>
    </row>
    <row r="159" spans="2:5">
      <c r="B159" s="28">
        <v>620106</v>
      </c>
      <c r="C159" s="23">
        <v>44105</v>
      </c>
      <c r="D159" s="24" t="s">
        <v>55</v>
      </c>
      <c r="E159" s="26">
        <f>VLOOKUP(Mete_Use[[#This Row],[Month]],Mete_sum[#All],4,FALSE)</f>
        <v>0</v>
      </c>
    </row>
    <row r="160" spans="2:5">
      <c r="B160" s="27">
        <v>620107</v>
      </c>
      <c r="C160" s="21">
        <v>44105</v>
      </c>
      <c r="D160" s="22" t="s">
        <v>55</v>
      </c>
      <c r="E160" s="26">
        <f>VLOOKUP(Mete_Use[[#This Row],[Month]],Mete_sum[#All],5,FALSE)</f>
        <v>325</v>
      </c>
    </row>
    <row r="161" spans="2:5">
      <c r="B161" s="28">
        <v>620109</v>
      </c>
      <c r="C161" s="23">
        <v>44105</v>
      </c>
      <c r="D161" s="24" t="s">
        <v>55</v>
      </c>
      <c r="E161" s="26">
        <f>VLOOKUP(Mete_Use[[#This Row],[Month]],Mete_sum[#All],6,FALSE)</f>
        <v>107</v>
      </c>
    </row>
    <row r="162" spans="2:5">
      <c r="B162" s="27">
        <v>620111</v>
      </c>
      <c r="C162" s="21">
        <v>44105</v>
      </c>
      <c r="D162" s="22" t="s">
        <v>55</v>
      </c>
      <c r="E162" s="26">
        <f>VLOOKUP(Mete_Use[[#This Row],[Month]],Mete_sum[#All],7,FALSE)</f>
        <v>3</v>
      </c>
    </row>
    <row r="163" spans="2:5">
      <c r="B163" s="28">
        <v>620112</v>
      </c>
      <c r="C163" s="23">
        <v>44105</v>
      </c>
      <c r="D163" s="24" t="s">
        <v>55</v>
      </c>
      <c r="E163" s="26">
        <f>VLOOKUP(Mete_Use[[#This Row],[Month]],Mete_sum[#All],8,FALSE)</f>
        <v>240</v>
      </c>
    </row>
    <row r="164" spans="2:5">
      <c r="B164" s="27">
        <v>620113</v>
      </c>
      <c r="C164" s="21">
        <v>44105</v>
      </c>
      <c r="D164" s="22" t="s">
        <v>55</v>
      </c>
      <c r="E164" s="26">
        <f>VLOOKUP(Mete_Use[[#This Row],[Month]],Mete_sum[#All],9,FALSE)</f>
        <v>0</v>
      </c>
    </row>
    <row r="165" spans="2:5">
      <c r="B165" s="28">
        <v>620114</v>
      </c>
      <c r="C165" s="23">
        <v>44105</v>
      </c>
      <c r="D165" s="24" t="s">
        <v>55</v>
      </c>
      <c r="E165" s="26">
        <f>VLOOKUP(Mete_Use[[#This Row],[Month]],Mete_sum[#All],10,FALSE)</f>
        <v>345</v>
      </c>
    </row>
    <row r="166" spans="2:5">
      <c r="B166" s="27">
        <v>620116</v>
      </c>
      <c r="C166" s="21">
        <v>44105</v>
      </c>
      <c r="D166" s="22" t="s">
        <v>55</v>
      </c>
      <c r="E166" s="26">
        <f>VLOOKUP(Mete_Use[[#This Row],[Month]],Mete_sum[#All],11,FALSE)</f>
        <v>381</v>
      </c>
    </row>
    <row r="167" spans="2:5">
      <c r="B167" s="28">
        <v>620117</v>
      </c>
      <c r="C167" s="23">
        <v>44105</v>
      </c>
      <c r="D167" s="24" t="s">
        <v>55</v>
      </c>
      <c r="E167" s="26">
        <f>VLOOKUP(Mete_Use[[#This Row],[Month]],Mete_sum[#All],12,FALSE)</f>
        <v>0</v>
      </c>
    </row>
    <row r="168" spans="2:5">
      <c r="B168" s="27">
        <v>620118</v>
      </c>
      <c r="C168" s="21">
        <v>44105</v>
      </c>
      <c r="D168" s="22" t="s">
        <v>55</v>
      </c>
      <c r="E168" s="26">
        <f>VLOOKUP(Mete_Use[[#This Row],[Month]],Mete_sum[#All],13,FALSE)</f>
        <v>0</v>
      </c>
    </row>
    <row r="169" spans="2:5">
      <c r="B169" s="28">
        <v>620119</v>
      </c>
      <c r="C169" s="23">
        <v>44105</v>
      </c>
      <c r="D169" s="24" t="s">
        <v>55</v>
      </c>
      <c r="E169" s="26">
        <f>VLOOKUP(Mete_Use[[#This Row],[Month]],Mete_sum[#All],14,FALSE)</f>
        <v>6</v>
      </c>
    </row>
    <row r="170" spans="2:5">
      <c r="B170" s="27">
        <v>620120</v>
      </c>
      <c r="C170" s="21">
        <v>44105</v>
      </c>
      <c r="D170" s="22" t="s">
        <v>55</v>
      </c>
      <c r="E170" s="26">
        <f>VLOOKUP(Mete_Use[[#This Row],[Month]],Mete_sum[#All],15,FALSE)</f>
        <v>0</v>
      </c>
    </row>
    <row r="171" spans="2:5">
      <c r="B171" s="28">
        <v>620122</v>
      </c>
      <c r="C171" s="23">
        <v>44105</v>
      </c>
      <c r="D171" s="24" t="s">
        <v>55</v>
      </c>
      <c r="E171" s="26">
        <f>VLOOKUP(Mete_Use[[#This Row],[Month]],Mete_sum[#All],16,FALSE)</f>
        <v>337</v>
      </c>
    </row>
    <row r="172" spans="2:5">
      <c r="B172" s="27">
        <v>620123</v>
      </c>
      <c r="C172" s="21">
        <v>44105</v>
      </c>
      <c r="D172" s="22" t="s">
        <v>55</v>
      </c>
      <c r="E172" s="26">
        <f>VLOOKUP(Mete_Use[[#This Row],[Month]],Mete_sum[#All],17,FALSE)</f>
        <v>290</v>
      </c>
    </row>
    <row r="173" spans="2:5">
      <c r="B173" s="28">
        <v>620124</v>
      </c>
      <c r="C173" s="23">
        <v>44105</v>
      </c>
      <c r="D173" s="24" t="s">
        <v>55</v>
      </c>
      <c r="E173" s="26">
        <f>VLOOKUP(Mete_Use[[#This Row],[Month]],Mete_sum[#All],18,FALSE)</f>
        <v>0</v>
      </c>
    </row>
    <row r="174" spans="2:5">
      <c r="B174" s="27">
        <v>620104</v>
      </c>
      <c r="C174" s="21">
        <v>44136</v>
      </c>
      <c r="D174" s="22" t="s">
        <v>56</v>
      </c>
      <c r="E174" s="26">
        <f>VLOOKUP(Mete_Use[[#This Row],[Month]],Mete_sum[#All],2,FALSE)</f>
        <v>0</v>
      </c>
    </row>
    <row r="175" spans="2:5">
      <c r="B175" s="28">
        <v>620105</v>
      </c>
      <c r="C175" s="23">
        <v>44136</v>
      </c>
      <c r="D175" s="24" t="s">
        <v>56</v>
      </c>
      <c r="E175" s="26">
        <f>VLOOKUP(Mete_Use[[#This Row],[Month]],Mete_sum[#All],3,FALSE)</f>
        <v>163</v>
      </c>
    </row>
    <row r="176" spans="2:5">
      <c r="B176" s="27">
        <v>620106</v>
      </c>
      <c r="C176" s="21">
        <v>44136</v>
      </c>
      <c r="D176" s="22" t="s">
        <v>56</v>
      </c>
      <c r="E176" s="26">
        <f>VLOOKUP(Mete_Use[[#This Row],[Month]],Mete_sum[#All],4,FALSE)</f>
        <v>0</v>
      </c>
    </row>
    <row r="177" spans="2:5">
      <c r="B177" s="28">
        <v>620107</v>
      </c>
      <c r="C177" s="23">
        <v>44136</v>
      </c>
      <c r="D177" s="24" t="s">
        <v>56</v>
      </c>
      <c r="E177" s="26">
        <f>VLOOKUP(Mete_Use[[#This Row],[Month]],Mete_sum[#All],5,FALSE)</f>
        <v>364</v>
      </c>
    </row>
    <row r="178" spans="2:5">
      <c r="B178" s="27">
        <v>620109</v>
      </c>
      <c r="C178" s="21">
        <v>44136</v>
      </c>
      <c r="D178" s="22" t="s">
        <v>56</v>
      </c>
      <c r="E178" s="26">
        <f>VLOOKUP(Mete_Use[[#This Row],[Month]],Mete_sum[#All],6,FALSE)</f>
        <v>157</v>
      </c>
    </row>
    <row r="179" spans="2:5">
      <c r="B179" s="28">
        <v>620111</v>
      </c>
      <c r="C179" s="23">
        <v>44136</v>
      </c>
      <c r="D179" s="24" t="s">
        <v>56</v>
      </c>
      <c r="E179" s="26">
        <f>VLOOKUP(Mete_Use[[#This Row],[Month]],Mete_sum[#All],7,FALSE)</f>
        <v>0</v>
      </c>
    </row>
    <row r="180" spans="2:5">
      <c r="B180" s="27">
        <v>620112</v>
      </c>
      <c r="C180" s="21">
        <v>44136</v>
      </c>
      <c r="D180" s="22" t="s">
        <v>56</v>
      </c>
      <c r="E180" s="26">
        <f>VLOOKUP(Mete_Use[[#This Row],[Month]],Mete_sum[#All],8,FALSE)</f>
        <v>252</v>
      </c>
    </row>
    <row r="181" spans="2:5">
      <c r="B181" s="28">
        <v>620113</v>
      </c>
      <c r="C181" s="23">
        <v>44136</v>
      </c>
      <c r="D181" s="24" t="s">
        <v>56</v>
      </c>
      <c r="E181" s="26">
        <f>VLOOKUP(Mete_Use[[#This Row],[Month]],Mete_sum[#All],9,FALSE)</f>
        <v>0</v>
      </c>
    </row>
    <row r="182" spans="2:5">
      <c r="B182" s="27">
        <v>620114</v>
      </c>
      <c r="C182" s="21">
        <v>44136</v>
      </c>
      <c r="D182" s="22" t="s">
        <v>56</v>
      </c>
      <c r="E182" s="26">
        <f>VLOOKUP(Mete_Use[[#This Row],[Month]],Mete_sum[#All],10,FALSE)</f>
        <v>299</v>
      </c>
    </row>
    <row r="183" spans="2:5">
      <c r="B183" s="28">
        <v>620116</v>
      </c>
      <c r="C183" s="23">
        <v>44136</v>
      </c>
      <c r="D183" s="24" t="s">
        <v>56</v>
      </c>
      <c r="E183" s="26">
        <f>VLOOKUP(Mete_Use[[#This Row],[Month]],Mete_sum[#All],11,FALSE)</f>
        <v>375</v>
      </c>
    </row>
    <row r="184" spans="2:5">
      <c r="B184" s="27">
        <v>620117</v>
      </c>
      <c r="C184" s="21">
        <v>44136</v>
      </c>
      <c r="D184" s="22" t="s">
        <v>56</v>
      </c>
      <c r="E184" s="26">
        <f>VLOOKUP(Mete_Use[[#This Row],[Month]],Mete_sum[#All],12,FALSE)</f>
        <v>345</v>
      </c>
    </row>
    <row r="185" spans="2:5">
      <c r="B185" s="28">
        <v>620118</v>
      </c>
      <c r="C185" s="23">
        <v>44136</v>
      </c>
      <c r="D185" s="24" t="s">
        <v>56</v>
      </c>
      <c r="E185" s="26">
        <f>VLOOKUP(Mete_Use[[#This Row],[Month]],Mete_sum[#All],13,FALSE)</f>
        <v>327</v>
      </c>
    </row>
    <row r="186" spans="2:5">
      <c r="B186" s="27">
        <v>620119</v>
      </c>
      <c r="C186" s="21">
        <v>44136</v>
      </c>
      <c r="D186" s="22" t="s">
        <v>56</v>
      </c>
      <c r="E186" s="26">
        <f>VLOOKUP(Mete_Use[[#This Row],[Month]],Mete_sum[#All],14,FALSE)</f>
        <v>0</v>
      </c>
    </row>
    <row r="187" spans="2:5">
      <c r="B187" s="28">
        <v>620120</v>
      </c>
      <c r="C187" s="23">
        <v>44136</v>
      </c>
      <c r="D187" s="24" t="s">
        <v>56</v>
      </c>
      <c r="E187" s="26">
        <f>VLOOKUP(Mete_Use[[#This Row],[Month]],Mete_sum[#All],15,FALSE)</f>
        <v>0</v>
      </c>
    </row>
    <row r="188" spans="2:5">
      <c r="B188" s="27">
        <v>620122</v>
      </c>
      <c r="C188" s="21">
        <v>44136</v>
      </c>
      <c r="D188" s="22" t="s">
        <v>56</v>
      </c>
      <c r="E188" s="26">
        <f>VLOOKUP(Mete_Use[[#This Row],[Month]],Mete_sum[#All],16,FALSE)</f>
        <v>281</v>
      </c>
    </row>
    <row r="189" spans="2:5">
      <c r="B189" s="28">
        <v>620123</v>
      </c>
      <c r="C189" s="23">
        <v>44136</v>
      </c>
      <c r="D189" s="24" t="s">
        <v>56</v>
      </c>
      <c r="E189" s="26">
        <f>VLOOKUP(Mete_Use[[#This Row],[Month]],Mete_sum[#All],17,FALSE)</f>
        <v>438</v>
      </c>
    </row>
    <row r="190" spans="2:5">
      <c r="B190" s="27">
        <v>620124</v>
      </c>
      <c r="C190" s="21">
        <v>44136</v>
      </c>
      <c r="D190" s="22" t="s">
        <v>56</v>
      </c>
      <c r="E190" s="26">
        <f>VLOOKUP(Mete_Use[[#This Row],[Month]],Mete_sum[#All],18,FALSE)</f>
        <v>0</v>
      </c>
    </row>
    <row r="191" spans="2:5">
      <c r="B191" s="28">
        <v>620104</v>
      </c>
      <c r="C191" s="23">
        <v>44166</v>
      </c>
      <c r="D191" s="24" t="s">
        <v>57</v>
      </c>
      <c r="E191" s="26">
        <f>VLOOKUP(Mete_Use[[#This Row],[Month]],Mete_sum[#All],2,FALSE)</f>
        <v>0</v>
      </c>
    </row>
    <row r="192" spans="2:5">
      <c r="B192" s="27">
        <v>620105</v>
      </c>
      <c r="C192" s="21">
        <v>44166</v>
      </c>
      <c r="D192" s="22" t="s">
        <v>57</v>
      </c>
      <c r="E192" s="26">
        <f>VLOOKUP(Mete_Use[[#This Row],[Month]],Mete_sum[#All],3,FALSE)</f>
        <v>438</v>
      </c>
    </row>
    <row r="193" spans="2:5">
      <c r="B193" s="28">
        <v>620106</v>
      </c>
      <c r="C193" s="23">
        <v>44166</v>
      </c>
      <c r="D193" s="24" t="s">
        <v>57</v>
      </c>
      <c r="E193" s="26">
        <f>VLOOKUP(Mete_Use[[#This Row],[Month]],Mete_sum[#All],4,FALSE)</f>
        <v>0</v>
      </c>
    </row>
    <row r="194" spans="2:5">
      <c r="B194" s="27">
        <v>620107</v>
      </c>
      <c r="C194" s="21">
        <v>44166</v>
      </c>
      <c r="D194" s="22" t="s">
        <v>57</v>
      </c>
      <c r="E194" s="26">
        <f>VLOOKUP(Mete_Use[[#This Row],[Month]],Mete_sum[#All],5,FALSE)</f>
        <v>419</v>
      </c>
    </row>
    <row r="195" spans="2:5">
      <c r="B195" s="28">
        <v>620109</v>
      </c>
      <c r="C195" s="23">
        <v>44166</v>
      </c>
      <c r="D195" s="24" t="s">
        <v>57</v>
      </c>
      <c r="E195" s="26">
        <f>VLOOKUP(Mete_Use[[#This Row],[Month]],Mete_sum[#All],6,FALSE)</f>
        <v>397</v>
      </c>
    </row>
    <row r="196" spans="2:5">
      <c r="B196" s="27">
        <v>620111</v>
      </c>
      <c r="C196" s="21">
        <v>44166</v>
      </c>
      <c r="D196" s="22" t="s">
        <v>57</v>
      </c>
      <c r="E196" s="26">
        <f>VLOOKUP(Mete_Use[[#This Row],[Month]],Mete_sum[#All],7,FALSE)</f>
        <v>236</v>
      </c>
    </row>
    <row r="197" spans="2:5">
      <c r="B197" s="28">
        <v>620112</v>
      </c>
      <c r="C197" s="23">
        <v>44166</v>
      </c>
      <c r="D197" s="24" t="s">
        <v>57</v>
      </c>
      <c r="E197" s="26">
        <f>VLOOKUP(Mete_Use[[#This Row],[Month]],Mete_sum[#All],8,FALSE)</f>
        <v>239</v>
      </c>
    </row>
    <row r="198" spans="2:5">
      <c r="B198" s="27">
        <v>620113</v>
      </c>
      <c r="C198" s="21">
        <v>44166</v>
      </c>
      <c r="D198" s="22" t="s">
        <v>57</v>
      </c>
      <c r="E198" s="26">
        <f>VLOOKUP(Mete_Use[[#This Row],[Month]],Mete_sum[#All],9,FALSE)</f>
        <v>0</v>
      </c>
    </row>
    <row r="199" spans="2:5">
      <c r="B199" s="28">
        <v>620114</v>
      </c>
      <c r="C199" s="23">
        <v>44166</v>
      </c>
      <c r="D199" s="24" t="s">
        <v>57</v>
      </c>
      <c r="E199" s="26">
        <f>VLOOKUP(Mete_Use[[#This Row],[Month]],Mete_sum[#All],10,FALSE)</f>
        <v>258</v>
      </c>
    </row>
    <row r="200" spans="2:5">
      <c r="B200" s="27">
        <v>620116</v>
      </c>
      <c r="C200" s="21">
        <v>44166</v>
      </c>
      <c r="D200" s="22" t="s">
        <v>57</v>
      </c>
      <c r="E200" s="26">
        <f>VLOOKUP(Mete_Use[[#This Row],[Month]],Mete_sum[#All],11,FALSE)</f>
        <v>250</v>
      </c>
    </row>
    <row r="201" spans="2:5">
      <c r="B201" s="28">
        <v>620117</v>
      </c>
      <c r="C201" s="23">
        <v>44166</v>
      </c>
      <c r="D201" s="24" t="s">
        <v>57</v>
      </c>
      <c r="E201" s="26">
        <f>VLOOKUP(Mete_Use[[#This Row],[Month]],Mete_sum[#All],12,FALSE)</f>
        <v>385</v>
      </c>
    </row>
    <row r="202" spans="2:5">
      <c r="B202" s="27">
        <v>620118</v>
      </c>
      <c r="C202" s="21">
        <v>44166</v>
      </c>
      <c r="D202" s="22" t="s">
        <v>57</v>
      </c>
      <c r="E202" s="26">
        <f>VLOOKUP(Mete_Use[[#This Row],[Month]],Mete_sum[#All],13,FALSE)</f>
        <v>445</v>
      </c>
    </row>
    <row r="203" spans="2:5">
      <c r="B203" s="28">
        <v>620119</v>
      </c>
      <c r="C203" s="23">
        <v>44166</v>
      </c>
      <c r="D203" s="24" t="s">
        <v>57</v>
      </c>
      <c r="E203" s="26">
        <f>VLOOKUP(Mete_Use[[#This Row],[Month]],Mete_sum[#All],14,FALSE)</f>
        <v>93</v>
      </c>
    </row>
    <row r="204" spans="2:5">
      <c r="B204" s="27">
        <v>620120</v>
      </c>
      <c r="C204" s="21">
        <v>44166</v>
      </c>
      <c r="D204" s="22" t="s">
        <v>57</v>
      </c>
      <c r="E204" s="26">
        <f>VLOOKUP(Mete_Use[[#This Row],[Month]],Mete_sum[#All],15,FALSE)</f>
        <v>0</v>
      </c>
    </row>
    <row r="205" spans="2:5">
      <c r="B205" s="28">
        <v>620122</v>
      </c>
      <c r="C205" s="23">
        <v>44166</v>
      </c>
      <c r="D205" s="24" t="s">
        <v>57</v>
      </c>
      <c r="E205" s="26">
        <f>VLOOKUP(Mete_Use[[#This Row],[Month]],Mete_sum[#All],16,FALSE)</f>
        <v>365</v>
      </c>
    </row>
    <row r="206" spans="2:5">
      <c r="B206" s="27">
        <v>620123</v>
      </c>
      <c r="C206" s="21">
        <v>44166</v>
      </c>
      <c r="D206" s="22" t="s">
        <v>57</v>
      </c>
      <c r="E206" s="26">
        <f>VLOOKUP(Mete_Use[[#This Row],[Month]],Mete_sum[#All],17,FALSE)</f>
        <v>372</v>
      </c>
    </row>
    <row r="207" spans="2:5">
      <c r="B207" s="28">
        <v>620124</v>
      </c>
      <c r="C207" s="23">
        <v>44166</v>
      </c>
      <c r="D207" s="24" t="s">
        <v>57</v>
      </c>
      <c r="E207" s="26">
        <f>VLOOKUP(Mete_Use[[#This Row],[Month]],Mete_sum[#All],18,FALSE)</f>
        <v>0</v>
      </c>
    </row>
    <row r="208" spans="2:5">
      <c r="B208" s="27">
        <v>620104</v>
      </c>
      <c r="C208" s="21">
        <v>44197</v>
      </c>
      <c r="D208" s="22" t="s">
        <v>58</v>
      </c>
      <c r="E208" s="26">
        <f>VLOOKUP(Mete_Use[[#This Row],[Month]],Mete_sum[#All],2,FALSE)</f>
        <v>0</v>
      </c>
    </row>
    <row r="209" spans="2:5">
      <c r="B209" s="28">
        <v>620105</v>
      </c>
      <c r="C209" s="23">
        <v>44197</v>
      </c>
      <c r="D209" s="24" t="s">
        <v>58</v>
      </c>
      <c r="E209" s="26">
        <f>VLOOKUP(Mete_Use[[#This Row],[Month]],Mete_sum[#All],3,FALSE)</f>
        <v>308</v>
      </c>
    </row>
    <row r="210" spans="2:5">
      <c r="B210" s="27">
        <v>620106</v>
      </c>
      <c r="C210" s="21">
        <v>44197</v>
      </c>
      <c r="D210" s="22" t="s">
        <v>58</v>
      </c>
      <c r="E210" s="26">
        <f>VLOOKUP(Mete_Use[[#This Row],[Month]],Mete_sum[#All],4,FALSE)</f>
        <v>0</v>
      </c>
    </row>
    <row r="211" spans="2:5">
      <c r="B211" s="28">
        <v>620107</v>
      </c>
      <c r="C211" s="23">
        <v>44197</v>
      </c>
      <c r="D211" s="24" t="s">
        <v>58</v>
      </c>
      <c r="E211" s="26">
        <f>VLOOKUP(Mete_Use[[#This Row],[Month]],Mete_sum[#All],5,FALSE)</f>
        <v>286</v>
      </c>
    </row>
    <row r="212" spans="2:5">
      <c r="B212" s="27">
        <v>620109</v>
      </c>
      <c r="C212" s="21">
        <v>44197</v>
      </c>
      <c r="D212" s="22" t="s">
        <v>58</v>
      </c>
      <c r="E212" s="26">
        <f>VLOOKUP(Mete_Use[[#This Row],[Month]],Mete_sum[#All],6,FALSE)</f>
        <v>136</v>
      </c>
    </row>
    <row r="213" spans="2:5">
      <c r="B213" s="28">
        <v>620111</v>
      </c>
      <c r="C213" s="23">
        <v>44197</v>
      </c>
      <c r="D213" s="24" t="s">
        <v>58</v>
      </c>
      <c r="E213" s="26">
        <f>VLOOKUP(Mete_Use[[#This Row],[Month]],Mete_sum[#All],7,FALSE)</f>
        <v>0</v>
      </c>
    </row>
    <row r="214" spans="2:5">
      <c r="B214" s="27">
        <v>620112</v>
      </c>
      <c r="C214" s="21">
        <v>44197</v>
      </c>
      <c r="D214" s="22" t="s">
        <v>58</v>
      </c>
      <c r="E214" s="26">
        <f>VLOOKUP(Mete_Use[[#This Row],[Month]],Mete_sum[#All],8,FALSE)</f>
        <v>376</v>
      </c>
    </row>
    <row r="215" spans="2:5">
      <c r="B215" s="28">
        <v>620113</v>
      </c>
      <c r="C215" s="23">
        <v>44197</v>
      </c>
      <c r="D215" s="24" t="s">
        <v>58</v>
      </c>
      <c r="E215" s="26">
        <f>VLOOKUP(Mete_Use[[#This Row],[Month]],Mete_sum[#All],9,FALSE)</f>
        <v>0</v>
      </c>
    </row>
    <row r="216" spans="2:5">
      <c r="B216" s="27">
        <v>620114</v>
      </c>
      <c r="C216" s="21">
        <v>44197</v>
      </c>
      <c r="D216" s="22" t="s">
        <v>58</v>
      </c>
      <c r="E216" s="26">
        <f>VLOOKUP(Mete_Use[[#This Row],[Month]],Mete_sum[#All],10,FALSE)</f>
        <v>213</v>
      </c>
    </row>
    <row r="217" spans="2:5">
      <c r="B217" s="28">
        <v>620116</v>
      </c>
      <c r="C217" s="23">
        <v>44197</v>
      </c>
      <c r="D217" s="24" t="s">
        <v>58</v>
      </c>
      <c r="E217" s="26">
        <f>VLOOKUP(Mete_Use[[#This Row],[Month]],Mete_sum[#All],11,FALSE)</f>
        <v>364</v>
      </c>
    </row>
    <row r="218" spans="2:5">
      <c r="B218" s="27">
        <v>620117</v>
      </c>
      <c r="C218" s="21">
        <v>44197</v>
      </c>
      <c r="D218" s="22" t="s">
        <v>58</v>
      </c>
      <c r="E218" s="26">
        <f>VLOOKUP(Mete_Use[[#This Row],[Month]],Mete_sum[#All],12,FALSE)</f>
        <v>428</v>
      </c>
    </row>
    <row r="219" spans="2:5">
      <c r="B219" s="28">
        <v>620118</v>
      </c>
      <c r="C219" s="23">
        <v>44197</v>
      </c>
      <c r="D219" s="24" t="s">
        <v>58</v>
      </c>
      <c r="E219" s="26">
        <f>VLOOKUP(Mete_Use[[#This Row],[Month]],Mete_sum[#All],13,FALSE)</f>
        <v>242</v>
      </c>
    </row>
    <row r="220" spans="2:5">
      <c r="B220" s="27">
        <v>620119</v>
      </c>
      <c r="C220" s="21">
        <v>44197</v>
      </c>
      <c r="D220" s="22" t="s">
        <v>58</v>
      </c>
      <c r="E220" s="26">
        <f>VLOOKUP(Mete_Use[[#This Row],[Month]],Mete_sum[#All],14,FALSE)</f>
        <v>299</v>
      </c>
    </row>
    <row r="221" spans="2:5">
      <c r="B221" s="28">
        <v>620120</v>
      </c>
      <c r="C221" s="23">
        <v>44197</v>
      </c>
      <c r="D221" s="24" t="s">
        <v>58</v>
      </c>
      <c r="E221" s="26">
        <f>VLOOKUP(Mete_Use[[#This Row],[Month]],Mete_sum[#All],15,FALSE)</f>
        <v>0</v>
      </c>
    </row>
    <row r="222" spans="2:5">
      <c r="B222" s="27">
        <v>620122</v>
      </c>
      <c r="C222" s="21">
        <v>44197</v>
      </c>
      <c r="D222" s="22" t="s">
        <v>58</v>
      </c>
      <c r="E222" s="26">
        <f>VLOOKUP(Mete_Use[[#This Row],[Month]],Mete_sum[#All],16,FALSE)</f>
        <v>319</v>
      </c>
    </row>
    <row r="223" spans="2:5">
      <c r="B223" s="28">
        <v>620123</v>
      </c>
      <c r="C223" s="23">
        <v>44197</v>
      </c>
      <c r="D223" s="24" t="s">
        <v>58</v>
      </c>
      <c r="E223" s="26">
        <f>VLOOKUP(Mete_Use[[#This Row],[Month]],Mete_sum[#All],17,FALSE)</f>
        <v>182</v>
      </c>
    </row>
    <row r="224" spans="2:5">
      <c r="B224" s="27">
        <v>620124</v>
      </c>
      <c r="C224" s="21">
        <v>44197</v>
      </c>
      <c r="D224" s="22" t="s">
        <v>58</v>
      </c>
      <c r="E224" s="26">
        <f>VLOOKUP(Mete_Use[[#This Row],[Month]],Mete_sum[#All],18,FALSE)</f>
        <v>0</v>
      </c>
    </row>
    <row r="225" spans="2:5">
      <c r="B225" s="28">
        <v>620104</v>
      </c>
      <c r="C225" s="23">
        <v>44228</v>
      </c>
      <c r="D225" s="24" t="s">
        <v>59</v>
      </c>
      <c r="E225" s="26">
        <f>VLOOKUP(Mete_Use[[#This Row],[Month]],Mete_sum[#All],2,FALSE)</f>
        <v>0</v>
      </c>
    </row>
    <row r="226" spans="2:5">
      <c r="B226" s="27">
        <v>620105</v>
      </c>
      <c r="C226" s="21">
        <v>44228</v>
      </c>
      <c r="D226" s="22" t="s">
        <v>59</v>
      </c>
      <c r="E226" s="26">
        <f>VLOOKUP(Mete_Use[[#This Row],[Month]],Mete_sum[#All],3,FALSE)</f>
        <v>364</v>
      </c>
    </row>
    <row r="227" spans="2:5">
      <c r="B227" s="28">
        <v>620106</v>
      </c>
      <c r="C227" s="23">
        <v>44228</v>
      </c>
      <c r="D227" s="24" t="s">
        <v>59</v>
      </c>
      <c r="E227" s="26">
        <f>VLOOKUP(Mete_Use[[#This Row],[Month]],Mete_sum[#All],4,FALSE)</f>
        <v>0</v>
      </c>
    </row>
    <row r="228" spans="2:5">
      <c r="B228" s="27">
        <v>620107</v>
      </c>
      <c r="C228" s="21">
        <v>44228</v>
      </c>
      <c r="D228" s="22" t="s">
        <v>59</v>
      </c>
      <c r="E228" s="26">
        <f>VLOOKUP(Mete_Use[[#This Row],[Month]],Mete_sum[#All],5,FALSE)</f>
        <v>286</v>
      </c>
    </row>
    <row r="229" spans="2:5">
      <c r="B229" s="28">
        <v>620109</v>
      </c>
      <c r="C229" s="23">
        <v>44228</v>
      </c>
      <c r="D229" s="24" t="s">
        <v>59</v>
      </c>
      <c r="E229" s="26">
        <f>VLOOKUP(Mete_Use[[#This Row],[Month]],Mete_sum[#All],6,FALSE)</f>
        <v>0</v>
      </c>
    </row>
    <row r="230" spans="2:5">
      <c r="B230" s="27">
        <v>620111</v>
      </c>
      <c r="C230" s="21">
        <v>44228</v>
      </c>
      <c r="D230" s="22" t="s">
        <v>59</v>
      </c>
      <c r="E230" s="26">
        <f>VLOOKUP(Mete_Use[[#This Row],[Month]],Mete_sum[#All],7,FALSE)</f>
        <v>39</v>
      </c>
    </row>
    <row r="231" spans="2:5">
      <c r="B231" s="28">
        <v>620112</v>
      </c>
      <c r="C231" s="23">
        <v>44228</v>
      </c>
      <c r="D231" s="24" t="s">
        <v>59</v>
      </c>
      <c r="E231" s="26">
        <f>VLOOKUP(Mete_Use[[#This Row],[Month]],Mete_sum[#All],8,FALSE)</f>
        <v>290</v>
      </c>
    </row>
    <row r="232" spans="2:5">
      <c r="B232" s="27">
        <v>620113</v>
      </c>
      <c r="C232" s="21">
        <v>44228</v>
      </c>
      <c r="D232" s="22" t="s">
        <v>59</v>
      </c>
      <c r="E232" s="26">
        <f>VLOOKUP(Mete_Use[[#This Row],[Month]],Mete_sum[#All],9,FALSE)</f>
        <v>0</v>
      </c>
    </row>
    <row r="233" spans="2:5">
      <c r="B233" s="28">
        <v>620114</v>
      </c>
      <c r="C233" s="23">
        <v>44228</v>
      </c>
      <c r="D233" s="24" t="s">
        <v>59</v>
      </c>
      <c r="E233" s="26">
        <f>VLOOKUP(Mete_Use[[#This Row],[Month]],Mete_sum[#All],10,FALSE)</f>
        <v>349</v>
      </c>
    </row>
    <row r="234" spans="2:5">
      <c r="B234" s="27">
        <v>620116</v>
      </c>
      <c r="C234" s="21">
        <v>44228</v>
      </c>
      <c r="D234" s="22" t="s">
        <v>59</v>
      </c>
      <c r="E234" s="26">
        <f>VLOOKUP(Mete_Use[[#This Row],[Month]],Mete_sum[#All],11,FALSE)</f>
        <v>241</v>
      </c>
    </row>
    <row r="235" spans="2:5">
      <c r="B235" s="28">
        <v>620117</v>
      </c>
      <c r="C235" s="23">
        <v>44228</v>
      </c>
      <c r="D235" s="24" t="s">
        <v>59</v>
      </c>
      <c r="E235" s="26">
        <f>VLOOKUP(Mete_Use[[#This Row],[Month]],Mete_sum[#All],12,FALSE)</f>
        <v>304</v>
      </c>
    </row>
    <row r="236" spans="2:5">
      <c r="B236" s="27">
        <v>620118</v>
      </c>
      <c r="C236" s="21">
        <v>44228</v>
      </c>
      <c r="D236" s="22" t="s">
        <v>59</v>
      </c>
      <c r="E236" s="26">
        <f>VLOOKUP(Mete_Use[[#This Row],[Month]],Mete_sum[#All],13,FALSE)</f>
        <v>190</v>
      </c>
    </row>
    <row r="237" spans="2:5">
      <c r="B237" s="28">
        <v>620119</v>
      </c>
      <c r="C237" s="23">
        <v>44228</v>
      </c>
      <c r="D237" s="24" t="s">
        <v>59</v>
      </c>
      <c r="E237" s="26">
        <f>VLOOKUP(Mete_Use[[#This Row],[Month]],Mete_sum[#All],14,FALSE)</f>
        <v>306</v>
      </c>
    </row>
    <row r="238" spans="2:5">
      <c r="B238" s="27">
        <v>620120</v>
      </c>
      <c r="C238" s="21">
        <v>44228</v>
      </c>
      <c r="D238" s="22" t="s">
        <v>59</v>
      </c>
      <c r="E238" s="26">
        <f>VLOOKUP(Mete_Use[[#This Row],[Month]],Mete_sum[#All],15,FALSE)</f>
        <v>70</v>
      </c>
    </row>
    <row r="239" spans="2:5">
      <c r="B239" s="28">
        <v>620122</v>
      </c>
      <c r="C239" s="23">
        <v>44228</v>
      </c>
      <c r="D239" s="24" t="s">
        <v>59</v>
      </c>
      <c r="E239" s="26">
        <f>VLOOKUP(Mete_Use[[#This Row],[Month]],Mete_sum[#All],16,FALSE)</f>
        <v>166</v>
      </c>
    </row>
    <row r="240" spans="2:5">
      <c r="B240" s="27">
        <v>620123</v>
      </c>
      <c r="C240" s="21">
        <v>44228</v>
      </c>
      <c r="D240" s="22" t="s">
        <v>59</v>
      </c>
      <c r="E240" s="26">
        <f>VLOOKUP(Mete_Use[[#This Row],[Month]],Mete_sum[#All],17,FALSE)</f>
        <v>301</v>
      </c>
    </row>
    <row r="241" spans="2:5">
      <c r="B241" s="28">
        <v>620124</v>
      </c>
      <c r="C241" s="23">
        <v>44228</v>
      </c>
      <c r="D241" s="24" t="s">
        <v>59</v>
      </c>
      <c r="E241" s="26">
        <f>VLOOKUP(Mete_Use[[#This Row],[Month]],Mete_sum[#All],18,FALSE)</f>
        <v>0</v>
      </c>
    </row>
    <row r="242" spans="2:5">
      <c r="B242" s="27">
        <v>620104</v>
      </c>
      <c r="C242" s="21">
        <v>44256</v>
      </c>
      <c r="D242" s="22" t="s">
        <v>60</v>
      </c>
      <c r="E242" s="26">
        <f>VLOOKUP(Mete_Use[[#This Row],[Month]],Mete_sum[#All],2,FALSE)</f>
        <v>0</v>
      </c>
    </row>
    <row r="243" spans="2:5">
      <c r="B243" s="28">
        <v>620105</v>
      </c>
      <c r="C243" s="23">
        <v>44256</v>
      </c>
      <c r="D243" s="24" t="s">
        <v>60</v>
      </c>
      <c r="E243" s="26">
        <f>VLOOKUP(Mete_Use[[#This Row],[Month]],Mete_sum[#All],3,FALSE)</f>
        <v>278</v>
      </c>
    </row>
    <row r="244" spans="2:5">
      <c r="B244" s="27">
        <v>620106</v>
      </c>
      <c r="C244" s="21">
        <v>44256</v>
      </c>
      <c r="D244" s="22" t="s">
        <v>60</v>
      </c>
      <c r="E244" s="26">
        <f>VLOOKUP(Mete_Use[[#This Row],[Month]],Mete_sum[#All],4,FALSE)</f>
        <v>0</v>
      </c>
    </row>
    <row r="245" spans="2:5">
      <c r="B245" s="28">
        <v>620107</v>
      </c>
      <c r="C245" s="23">
        <v>44256</v>
      </c>
      <c r="D245" s="24" t="s">
        <v>60</v>
      </c>
      <c r="E245" s="26">
        <f>VLOOKUP(Mete_Use[[#This Row],[Month]],Mete_sum[#All],5,FALSE)</f>
        <v>178</v>
      </c>
    </row>
    <row r="246" spans="2:5">
      <c r="B246" s="27">
        <v>620109</v>
      </c>
      <c r="C246" s="21">
        <v>44256</v>
      </c>
      <c r="D246" s="22" t="s">
        <v>60</v>
      </c>
      <c r="E246" s="26">
        <f>VLOOKUP(Mete_Use[[#This Row],[Month]],Mete_sum[#All],6,FALSE)</f>
        <v>0</v>
      </c>
    </row>
    <row r="247" spans="2:5">
      <c r="B247" s="28">
        <v>620111</v>
      </c>
      <c r="C247" s="23">
        <v>44256</v>
      </c>
      <c r="D247" s="24" t="s">
        <v>60</v>
      </c>
      <c r="E247" s="26">
        <f>VLOOKUP(Mete_Use[[#This Row],[Month]],Mete_sum[#All],7,FALSE)</f>
        <v>113</v>
      </c>
    </row>
    <row r="248" spans="2:5">
      <c r="B248" s="27">
        <v>620112</v>
      </c>
      <c r="C248" s="21">
        <v>44256</v>
      </c>
      <c r="D248" s="22" t="s">
        <v>60</v>
      </c>
      <c r="E248" s="26">
        <f>VLOOKUP(Mete_Use[[#This Row],[Month]],Mete_sum[#All],8,FALSE)</f>
        <v>269</v>
      </c>
    </row>
    <row r="249" spans="2:5">
      <c r="B249" s="28">
        <v>620113</v>
      </c>
      <c r="C249" s="23">
        <v>44256</v>
      </c>
      <c r="D249" s="24" t="s">
        <v>60</v>
      </c>
      <c r="E249" s="26">
        <f>VLOOKUP(Mete_Use[[#This Row],[Month]],Mete_sum[#All],9,FALSE)</f>
        <v>0</v>
      </c>
    </row>
    <row r="250" spans="2:5">
      <c r="B250" s="27">
        <v>620114</v>
      </c>
      <c r="C250" s="21">
        <v>44256</v>
      </c>
      <c r="D250" s="22" t="s">
        <v>60</v>
      </c>
      <c r="E250" s="26">
        <f>VLOOKUP(Mete_Use[[#This Row],[Month]],Mete_sum[#All],10,FALSE)</f>
        <v>295</v>
      </c>
    </row>
    <row r="251" spans="2:5">
      <c r="B251" s="28">
        <v>620116</v>
      </c>
      <c r="C251" s="23">
        <v>44256</v>
      </c>
      <c r="D251" s="24" t="s">
        <v>60</v>
      </c>
      <c r="E251" s="26">
        <f>VLOOKUP(Mete_Use[[#This Row],[Month]],Mete_sum[#All],11,FALSE)</f>
        <v>233</v>
      </c>
    </row>
    <row r="252" spans="2:5">
      <c r="B252" s="27">
        <v>620117</v>
      </c>
      <c r="C252" s="21">
        <v>44256</v>
      </c>
      <c r="D252" s="22" t="s">
        <v>60</v>
      </c>
      <c r="E252" s="26">
        <f>VLOOKUP(Mete_Use[[#This Row],[Month]],Mete_sum[#All],12,FALSE)</f>
        <v>320</v>
      </c>
    </row>
    <row r="253" spans="2:5">
      <c r="B253" s="28">
        <v>620118</v>
      </c>
      <c r="C253" s="23">
        <v>44256</v>
      </c>
      <c r="D253" s="24" t="s">
        <v>60</v>
      </c>
      <c r="E253" s="26">
        <f>VLOOKUP(Mete_Use[[#This Row],[Month]],Mete_sum[#All],13,FALSE)</f>
        <v>293</v>
      </c>
    </row>
    <row r="254" spans="2:5">
      <c r="B254" s="27">
        <v>620119</v>
      </c>
      <c r="C254" s="21">
        <v>44256</v>
      </c>
      <c r="D254" s="22" t="s">
        <v>60</v>
      </c>
      <c r="E254" s="26">
        <f>VLOOKUP(Mete_Use[[#This Row],[Month]],Mete_sum[#All],14,FALSE)</f>
        <v>170</v>
      </c>
    </row>
    <row r="255" spans="2:5">
      <c r="B255" s="28">
        <v>620120</v>
      </c>
      <c r="C255" s="23">
        <v>44256</v>
      </c>
      <c r="D255" s="24" t="s">
        <v>60</v>
      </c>
      <c r="E255" s="26">
        <f>VLOOKUP(Mete_Use[[#This Row],[Month]],Mete_sum[#All],15,FALSE)</f>
        <v>136</v>
      </c>
    </row>
    <row r="256" spans="2:5">
      <c r="B256" s="27">
        <v>620122</v>
      </c>
      <c r="C256" s="21">
        <v>44256</v>
      </c>
      <c r="D256" s="22" t="s">
        <v>60</v>
      </c>
      <c r="E256" s="26">
        <f>VLOOKUP(Mete_Use[[#This Row],[Month]],Mete_sum[#All],16,FALSE)</f>
        <v>143</v>
      </c>
    </row>
    <row r="257" spans="2:5">
      <c r="B257" s="28">
        <v>620123</v>
      </c>
      <c r="C257" s="23">
        <v>44256</v>
      </c>
      <c r="D257" s="24" t="s">
        <v>60</v>
      </c>
      <c r="E257" s="26">
        <f>VLOOKUP(Mete_Use[[#This Row],[Month]],Mete_sum[#All],17,FALSE)</f>
        <v>201</v>
      </c>
    </row>
    <row r="258" spans="2:5">
      <c r="B258" s="27">
        <v>620124</v>
      </c>
      <c r="C258" s="21">
        <v>44256</v>
      </c>
      <c r="D258" s="22" t="s">
        <v>60</v>
      </c>
      <c r="E258" s="26">
        <f>VLOOKUP(Mete_Use[[#This Row],[Month]],Mete_sum[#All],18,FALSE)</f>
        <v>0</v>
      </c>
    </row>
    <row r="259" spans="2:5">
      <c r="B259" s="28">
        <v>620104</v>
      </c>
      <c r="C259" s="23">
        <v>44287</v>
      </c>
      <c r="D259" s="24" t="s">
        <v>61</v>
      </c>
      <c r="E259" s="26">
        <f>VLOOKUP(Mete_Use[[#This Row],[Month]],Mete_sum[#All],2,FALSE)</f>
        <v>0</v>
      </c>
    </row>
    <row r="260" spans="2:5">
      <c r="B260" s="27">
        <v>620105</v>
      </c>
      <c r="C260" s="21">
        <v>44287</v>
      </c>
      <c r="D260" s="22" t="s">
        <v>61</v>
      </c>
      <c r="E260" s="26">
        <f>VLOOKUP(Mete_Use[[#This Row],[Month]],Mete_sum[#All],3,FALSE)</f>
        <v>93</v>
      </c>
    </row>
    <row r="261" spans="2:5">
      <c r="B261" s="28">
        <v>620106</v>
      </c>
      <c r="C261" s="23">
        <v>44287</v>
      </c>
      <c r="D261" s="24" t="s">
        <v>61</v>
      </c>
      <c r="E261" s="26">
        <f>VLOOKUP(Mete_Use[[#This Row],[Month]],Mete_sum[#All],4,FALSE)</f>
        <v>116</v>
      </c>
    </row>
    <row r="262" spans="2:5">
      <c r="B262" s="27">
        <v>620107</v>
      </c>
      <c r="C262" s="21">
        <v>44287</v>
      </c>
      <c r="D262" s="22" t="s">
        <v>61</v>
      </c>
      <c r="E262" s="26">
        <f>VLOOKUP(Mete_Use[[#This Row],[Month]],Mete_sum[#All],5,FALSE)</f>
        <v>296</v>
      </c>
    </row>
    <row r="263" spans="2:5">
      <c r="B263" s="28">
        <v>620109</v>
      </c>
      <c r="C263" s="23">
        <v>44287</v>
      </c>
      <c r="D263" s="24" t="s">
        <v>61</v>
      </c>
      <c r="E263" s="26">
        <f>VLOOKUP(Mete_Use[[#This Row],[Month]],Mete_sum[#All],6,FALSE)</f>
        <v>0</v>
      </c>
    </row>
    <row r="264" spans="2:5">
      <c r="B264" s="27">
        <v>620111</v>
      </c>
      <c r="C264" s="21">
        <v>44287</v>
      </c>
      <c r="D264" s="22" t="s">
        <v>61</v>
      </c>
      <c r="E264" s="26">
        <f>VLOOKUP(Mete_Use[[#This Row],[Month]],Mete_sum[#All],7,FALSE)</f>
        <v>30</v>
      </c>
    </row>
    <row r="265" spans="2:5">
      <c r="B265" s="28">
        <v>620112</v>
      </c>
      <c r="C265" s="23">
        <v>44287</v>
      </c>
      <c r="D265" s="24" t="s">
        <v>61</v>
      </c>
      <c r="E265" s="26">
        <f>VLOOKUP(Mete_Use[[#This Row],[Month]],Mete_sum[#All],8,FALSE)</f>
        <v>333</v>
      </c>
    </row>
    <row r="266" spans="2:5">
      <c r="B266" s="27">
        <v>620113</v>
      </c>
      <c r="C266" s="21">
        <v>44287</v>
      </c>
      <c r="D266" s="22" t="s">
        <v>61</v>
      </c>
      <c r="E266" s="26">
        <f>VLOOKUP(Mete_Use[[#This Row],[Month]],Mete_sum[#All],9,FALSE)</f>
        <v>0</v>
      </c>
    </row>
    <row r="267" spans="2:5">
      <c r="B267" s="28">
        <v>620114</v>
      </c>
      <c r="C267" s="23">
        <v>44287</v>
      </c>
      <c r="D267" s="24" t="s">
        <v>61</v>
      </c>
      <c r="E267" s="26">
        <f>VLOOKUP(Mete_Use[[#This Row],[Month]],Mete_sum[#All],10,FALSE)</f>
        <v>288</v>
      </c>
    </row>
    <row r="268" spans="2:5">
      <c r="B268" s="27">
        <v>620116</v>
      </c>
      <c r="C268" s="21">
        <v>44287</v>
      </c>
      <c r="D268" s="22" t="s">
        <v>61</v>
      </c>
      <c r="E268" s="26">
        <f>VLOOKUP(Mete_Use[[#This Row],[Month]],Mete_sum[#All],11,FALSE)</f>
        <v>168</v>
      </c>
    </row>
    <row r="269" spans="2:5">
      <c r="B269" s="28">
        <v>620117</v>
      </c>
      <c r="C269" s="23">
        <v>44287</v>
      </c>
      <c r="D269" s="24" t="s">
        <v>61</v>
      </c>
      <c r="E269" s="26">
        <f>VLOOKUP(Mete_Use[[#This Row],[Month]],Mete_sum[#All],12,FALSE)</f>
        <v>346</v>
      </c>
    </row>
    <row r="270" spans="2:5">
      <c r="B270" s="27">
        <v>620118</v>
      </c>
      <c r="C270" s="21">
        <v>44287</v>
      </c>
      <c r="D270" s="22" t="s">
        <v>61</v>
      </c>
      <c r="E270" s="26">
        <f>VLOOKUP(Mete_Use[[#This Row],[Month]],Mete_sum[#All],13,FALSE)</f>
        <v>297</v>
      </c>
    </row>
    <row r="271" spans="2:5">
      <c r="B271" s="28">
        <v>620119</v>
      </c>
      <c r="C271" s="23">
        <v>44287</v>
      </c>
      <c r="D271" s="24" t="s">
        <v>61</v>
      </c>
      <c r="E271" s="26">
        <f>VLOOKUP(Mete_Use[[#This Row],[Month]],Mete_sum[#All],14,FALSE)</f>
        <v>107</v>
      </c>
    </row>
    <row r="272" spans="2:5">
      <c r="B272" s="27">
        <v>620120</v>
      </c>
      <c r="C272" s="21">
        <v>44287</v>
      </c>
      <c r="D272" s="22" t="s">
        <v>61</v>
      </c>
      <c r="E272" s="26">
        <f>VLOOKUP(Mete_Use[[#This Row],[Month]],Mete_sum[#All],15,FALSE)</f>
        <v>215</v>
      </c>
    </row>
    <row r="273" spans="2:5">
      <c r="B273" s="28">
        <v>620122</v>
      </c>
      <c r="C273" s="23">
        <v>44287</v>
      </c>
      <c r="D273" s="24" t="s">
        <v>61</v>
      </c>
      <c r="E273" s="26">
        <f>VLOOKUP(Mete_Use[[#This Row],[Month]],Mete_sum[#All],16,FALSE)</f>
        <v>232</v>
      </c>
    </row>
    <row r="274" spans="2:5">
      <c r="B274" s="27">
        <v>620123</v>
      </c>
      <c r="C274" s="21">
        <v>44287</v>
      </c>
      <c r="D274" s="22" t="s">
        <v>61</v>
      </c>
      <c r="E274" s="26">
        <f>VLOOKUP(Mete_Use[[#This Row],[Month]],Mete_sum[#All],17,FALSE)</f>
        <v>0</v>
      </c>
    </row>
    <row r="275" spans="2:5">
      <c r="B275" s="28">
        <v>620124</v>
      </c>
      <c r="C275" s="23">
        <v>44287</v>
      </c>
      <c r="D275" s="24" t="s">
        <v>61</v>
      </c>
      <c r="E275" s="26">
        <f>VLOOKUP(Mete_Use[[#This Row],[Month]],Mete_sum[#All],18,FALSE)</f>
        <v>0</v>
      </c>
    </row>
    <row r="276" spans="2:5">
      <c r="B276" s="27">
        <v>620104</v>
      </c>
      <c r="C276" s="21">
        <v>44317</v>
      </c>
      <c r="D276" s="22" t="s">
        <v>62</v>
      </c>
      <c r="E276" s="26">
        <f>VLOOKUP(Mete_Use[[#This Row],[Month]],Mete_sum[#All],2,FALSE)</f>
        <v>0</v>
      </c>
    </row>
    <row r="277" spans="2:5">
      <c r="B277" s="28">
        <v>620105</v>
      </c>
      <c r="C277" s="23">
        <v>44317</v>
      </c>
      <c r="D277" s="24" t="s">
        <v>62</v>
      </c>
      <c r="E277" s="26">
        <f>VLOOKUP(Mete_Use[[#This Row],[Month]],Mete_sum[#All],3,FALSE)</f>
        <v>293</v>
      </c>
    </row>
    <row r="278" spans="2:5">
      <c r="B278" s="27">
        <v>620106</v>
      </c>
      <c r="C278" s="21">
        <v>44317</v>
      </c>
      <c r="D278" s="22" t="s">
        <v>62</v>
      </c>
      <c r="E278" s="26">
        <f>VLOOKUP(Mete_Use[[#This Row],[Month]],Mete_sum[#All],4,FALSE)</f>
        <v>399</v>
      </c>
    </row>
    <row r="279" spans="2:5">
      <c r="B279" s="28">
        <v>620107</v>
      </c>
      <c r="C279" s="23">
        <v>44317</v>
      </c>
      <c r="D279" s="24" t="s">
        <v>62</v>
      </c>
      <c r="E279" s="26">
        <f>VLOOKUP(Mete_Use[[#This Row],[Month]],Mete_sum[#All],5,FALSE)</f>
        <v>357</v>
      </c>
    </row>
    <row r="280" spans="2:5">
      <c r="B280" s="27">
        <v>620109</v>
      </c>
      <c r="C280" s="21">
        <v>44317</v>
      </c>
      <c r="D280" s="22" t="s">
        <v>62</v>
      </c>
      <c r="E280" s="26">
        <f>VLOOKUP(Mete_Use[[#This Row],[Month]],Mete_sum[#All],6,FALSE)</f>
        <v>0</v>
      </c>
    </row>
    <row r="281" spans="2:5">
      <c r="B281" s="28">
        <v>620111</v>
      </c>
      <c r="C281" s="23">
        <v>44317</v>
      </c>
      <c r="D281" s="24" t="s">
        <v>62</v>
      </c>
      <c r="E281" s="26">
        <f>VLOOKUP(Mete_Use[[#This Row],[Month]],Mete_sum[#All],7,FALSE)</f>
        <v>280</v>
      </c>
    </row>
    <row r="282" spans="2:5">
      <c r="B282" s="27">
        <v>620112</v>
      </c>
      <c r="C282" s="21">
        <v>44317</v>
      </c>
      <c r="D282" s="22" t="s">
        <v>62</v>
      </c>
      <c r="E282" s="26">
        <f>VLOOKUP(Mete_Use[[#This Row],[Month]],Mete_sum[#All],8,FALSE)</f>
        <v>375</v>
      </c>
    </row>
    <row r="283" spans="2:5">
      <c r="B283" s="28">
        <v>620113</v>
      </c>
      <c r="C283" s="23">
        <v>44317</v>
      </c>
      <c r="D283" s="24" t="s">
        <v>62</v>
      </c>
      <c r="E283" s="26">
        <f>VLOOKUP(Mete_Use[[#This Row],[Month]],Mete_sum[#All],9,FALSE)</f>
        <v>0</v>
      </c>
    </row>
    <row r="284" spans="2:5">
      <c r="B284" s="27">
        <v>620114</v>
      </c>
      <c r="C284" s="21">
        <v>44317</v>
      </c>
      <c r="D284" s="22" t="s">
        <v>62</v>
      </c>
      <c r="E284" s="26">
        <f>VLOOKUP(Mete_Use[[#This Row],[Month]],Mete_sum[#All],10,FALSE)</f>
        <v>306</v>
      </c>
    </row>
    <row r="285" spans="2:5">
      <c r="B285" s="28">
        <v>620116</v>
      </c>
      <c r="C285" s="23">
        <v>44317</v>
      </c>
      <c r="D285" s="24" t="s">
        <v>62</v>
      </c>
      <c r="E285" s="26">
        <f>VLOOKUP(Mete_Use[[#This Row],[Month]],Mete_sum[#All],11,FALSE)</f>
        <v>428</v>
      </c>
    </row>
    <row r="286" spans="2:5">
      <c r="B286" s="27">
        <v>620117</v>
      </c>
      <c r="C286" s="21">
        <v>44317</v>
      </c>
      <c r="D286" s="22" t="s">
        <v>62</v>
      </c>
      <c r="E286" s="26">
        <f>VLOOKUP(Mete_Use[[#This Row],[Month]],Mete_sum[#All],12,FALSE)</f>
        <v>345</v>
      </c>
    </row>
    <row r="287" spans="2:5">
      <c r="B287" s="28">
        <v>620118</v>
      </c>
      <c r="C287" s="23">
        <v>44317</v>
      </c>
      <c r="D287" s="24" t="s">
        <v>62</v>
      </c>
      <c r="E287" s="26">
        <f>VLOOKUP(Mete_Use[[#This Row],[Month]],Mete_sum[#All],13,FALSE)</f>
        <v>73</v>
      </c>
    </row>
    <row r="288" spans="2:5">
      <c r="B288" s="27">
        <v>620119</v>
      </c>
      <c r="C288" s="21">
        <v>44317</v>
      </c>
      <c r="D288" s="22" t="s">
        <v>62</v>
      </c>
      <c r="E288" s="26">
        <f>VLOOKUP(Mete_Use[[#This Row],[Month]],Mete_sum[#All],14,FALSE)</f>
        <v>262</v>
      </c>
    </row>
    <row r="289" spans="2:5">
      <c r="B289" s="28">
        <v>620120</v>
      </c>
      <c r="C289" s="23">
        <v>44317</v>
      </c>
      <c r="D289" s="24" t="s">
        <v>62</v>
      </c>
      <c r="E289" s="26">
        <f>VLOOKUP(Mete_Use[[#This Row],[Month]],Mete_sum[#All],15,FALSE)</f>
        <v>431</v>
      </c>
    </row>
    <row r="290" spans="2:5">
      <c r="B290" s="27">
        <v>620122</v>
      </c>
      <c r="C290" s="21">
        <v>44317</v>
      </c>
      <c r="D290" s="22" t="s">
        <v>62</v>
      </c>
      <c r="E290" s="26">
        <f>VLOOKUP(Mete_Use[[#This Row],[Month]],Mete_sum[#All],16,FALSE)</f>
        <v>124</v>
      </c>
    </row>
    <row r="291" spans="2:5">
      <c r="B291" s="28">
        <v>620123</v>
      </c>
      <c r="C291" s="23">
        <v>44317</v>
      </c>
      <c r="D291" s="24" t="s">
        <v>62</v>
      </c>
      <c r="E291" s="26">
        <f>VLOOKUP(Mete_Use[[#This Row],[Month]],Mete_sum[#All],17,FALSE)</f>
        <v>0</v>
      </c>
    </row>
    <row r="292" spans="2:5">
      <c r="B292" s="27">
        <v>620124</v>
      </c>
      <c r="C292" s="21">
        <v>44317</v>
      </c>
      <c r="D292" s="22" t="s">
        <v>62</v>
      </c>
      <c r="E292" s="26">
        <f>VLOOKUP(Mete_Use[[#This Row],[Month]],Mete_sum[#All],18,FALSE)</f>
        <v>0</v>
      </c>
    </row>
    <row r="293" spans="2:5">
      <c r="B293" s="28">
        <v>620104</v>
      </c>
      <c r="C293" s="23">
        <v>44348</v>
      </c>
      <c r="D293" s="24" t="s">
        <v>63</v>
      </c>
      <c r="E293" s="26">
        <f>VLOOKUP(Mete_Use[[#This Row],[Month]],Mete_sum[#All],2,FALSE)</f>
        <v>0</v>
      </c>
    </row>
    <row r="294" spans="2:5">
      <c r="B294" s="27">
        <v>620105</v>
      </c>
      <c r="C294" s="21">
        <v>44348</v>
      </c>
      <c r="D294" s="22" t="s">
        <v>63</v>
      </c>
      <c r="E294" s="26">
        <f>VLOOKUP(Mete_Use[[#This Row],[Month]],Mete_sum[#All],3,FALSE)</f>
        <v>270</v>
      </c>
    </row>
    <row r="295" spans="2:5">
      <c r="B295" s="28">
        <v>620106</v>
      </c>
      <c r="C295" s="23">
        <v>44348</v>
      </c>
      <c r="D295" s="24" t="s">
        <v>63</v>
      </c>
      <c r="E295" s="26">
        <f>VLOOKUP(Mete_Use[[#This Row],[Month]],Mete_sum[#All],4,FALSE)</f>
        <v>206</v>
      </c>
    </row>
    <row r="296" spans="2:5">
      <c r="B296" s="27">
        <v>620107</v>
      </c>
      <c r="C296" s="21">
        <v>44348</v>
      </c>
      <c r="D296" s="22" t="s">
        <v>63</v>
      </c>
      <c r="E296" s="26">
        <f>VLOOKUP(Mete_Use[[#This Row],[Month]],Mete_sum[#All],5,FALSE)</f>
        <v>219</v>
      </c>
    </row>
    <row r="297" spans="2:5">
      <c r="B297" s="28">
        <v>620109</v>
      </c>
      <c r="C297" s="23">
        <v>44348</v>
      </c>
      <c r="D297" s="24" t="s">
        <v>63</v>
      </c>
      <c r="E297" s="26">
        <f>VLOOKUP(Mete_Use[[#This Row],[Month]],Mete_sum[#All],6,FALSE)</f>
        <v>0</v>
      </c>
    </row>
    <row r="298" spans="2:5">
      <c r="B298" s="27">
        <v>620111</v>
      </c>
      <c r="C298" s="21">
        <v>44348</v>
      </c>
      <c r="D298" s="22" t="s">
        <v>63</v>
      </c>
      <c r="E298" s="26">
        <f>VLOOKUP(Mete_Use[[#This Row],[Month]],Mete_sum[#All],7,FALSE)</f>
        <v>326</v>
      </c>
    </row>
    <row r="299" spans="2:5">
      <c r="B299" s="28">
        <v>620112</v>
      </c>
      <c r="C299" s="23">
        <v>44348</v>
      </c>
      <c r="D299" s="24" t="s">
        <v>63</v>
      </c>
      <c r="E299" s="26">
        <f>VLOOKUP(Mete_Use[[#This Row],[Month]],Mete_sum[#All],8,FALSE)</f>
        <v>236</v>
      </c>
    </row>
    <row r="300" spans="2:5">
      <c r="B300" s="27">
        <v>620113</v>
      </c>
      <c r="C300" s="21">
        <v>44348</v>
      </c>
      <c r="D300" s="22" t="s">
        <v>63</v>
      </c>
      <c r="E300" s="26">
        <f>VLOOKUP(Mete_Use[[#This Row],[Month]],Mete_sum[#All],9,FALSE)</f>
        <v>0</v>
      </c>
    </row>
    <row r="301" spans="2:5">
      <c r="B301" s="28">
        <v>620114</v>
      </c>
      <c r="C301" s="23">
        <v>44348</v>
      </c>
      <c r="D301" s="24" t="s">
        <v>63</v>
      </c>
      <c r="E301" s="26">
        <f>VLOOKUP(Mete_Use[[#This Row],[Month]],Mete_sum[#All],10,FALSE)</f>
        <v>271</v>
      </c>
    </row>
    <row r="302" spans="2:5">
      <c r="B302" s="27">
        <v>620116</v>
      </c>
      <c r="C302" s="21">
        <v>44348</v>
      </c>
      <c r="D302" s="22" t="s">
        <v>63</v>
      </c>
      <c r="E302" s="26">
        <f>VLOOKUP(Mete_Use[[#This Row],[Month]],Mete_sum[#All],11,FALSE)</f>
        <v>301</v>
      </c>
    </row>
    <row r="303" spans="2:5">
      <c r="B303" s="28">
        <v>620117</v>
      </c>
      <c r="C303" s="23">
        <v>44348</v>
      </c>
      <c r="D303" s="24" t="s">
        <v>63</v>
      </c>
      <c r="E303" s="26">
        <f>VLOOKUP(Mete_Use[[#This Row],[Month]],Mete_sum[#All],12,FALSE)</f>
        <v>351</v>
      </c>
    </row>
    <row r="304" spans="2:5">
      <c r="B304" s="27">
        <v>620118</v>
      </c>
      <c r="C304" s="21">
        <v>44348</v>
      </c>
      <c r="D304" s="22" t="s">
        <v>63</v>
      </c>
      <c r="E304" s="26">
        <f>VLOOKUP(Mete_Use[[#This Row],[Month]],Mete_sum[#All],13,FALSE)</f>
        <v>141</v>
      </c>
    </row>
    <row r="305" spans="2:5">
      <c r="B305" s="28">
        <v>620119</v>
      </c>
      <c r="C305" s="23">
        <v>44348</v>
      </c>
      <c r="D305" s="24" t="s">
        <v>63</v>
      </c>
      <c r="E305" s="26">
        <f>VLOOKUP(Mete_Use[[#This Row],[Month]],Mete_sum[#All],14,FALSE)</f>
        <v>359</v>
      </c>
    </row>
    <row r="306" spans="2:5">
      <c r="B306" s="27">
        <v>620120</v>
      </c>
      <c r="C306" s="21">
        <v>44348</v>
      </c>
      <c r="D306" s="22" t="s">
        <v>63</v>
      </c>
      <c r="E306" s="26">
        <f>VLOOKUP(Mete_Use[[#This Row],[Month]],Mete_sum[#All],15,FALSE)</f>
        <v>334</v>
      </c>
    </row>
    <row r="307" spans="2:5">
      <c r="B307" s="28">
        <v>620122</v>
      </c>
      <c r="C307" s="23">
        <v>44348</v>
      </c>
      <c r="D307" s="24" t="s">
        <v>63</v>
      </c>
      <c r="E307" s="26">
        <f>VLOOKUP(Mete_Use[[#This Row],[Month]],Mete_sum[#All],16,FALSE)</f>
        <v>81</v>
      </c>
    </row>
    <row r="308" spans="2:5">
      <c r="B308" s="27">
        <v>620123</v>
      </c>
      <c r="C308" s="21">
        <v>44348</v>
      </c>
      <c r="D308" s="22" t="s">
        <v>63</v>
      </c>
      <c r="E308" s="26">
        <f>VLOOKUP(Mete_Use[[#This Row],[Month]],Mete_sum[#All],17,FALSE)</f>
        <v>0</v>
      </c>
    </row>
    <row r="309" spans="2:5">
      <c r="B309" s="28">
        <v>620124</v>
      </c>
      <c r="C309" s="23">
        <v>44348</v>
      </c>
      <c r="D309" s="24" t="s">
        <v>63</v>
      </c>
      <c r="E309" s="26">
        <f>VLOOKUP(Mete_Use[[#This Row],[Month]],Mete_sum[#All],18,FALSE)</f>
        <v>0</v>
      </c>
    </row>
    <row r="310" spans="2:5">
      <c r="B310" s="27">
        <v>620104</v>
      </c>
      <c r="C310" s="21">
        <v>44378</v>
      </c>
      <c r="D310" s="22" t="s">
        <v>64</v>
      </c>
      <c r="E310" s="26">
        <f>VLOOKUP(Mete_Use[[#This Row],[Month]],Mete_sum[#All],2,FALSE)</f>
        <v>0</v>
      </c>
    </row>
    <row r="311" spans="2:5">
      <c r="B311" s="28">
        <v>620105</v>
      </c>
      <c r="C311" s="23">
        <v>44378</v>
      </c>
      <c r="D311" s="24" t="s">
        <v>64</v>
      </c>
      <c r="E311" s="26">
        <f>VLOOKUP(Mete_Use[[#This Row],[Month]],Mete_sum[#All],3,FALSE)</f>
        <v>214</v>
      </c>
    </row>
    <row r="312" spans="2:5">
      <c r="B312" s="27">
        <v>620106</v>
      </c>
      <c r="C312" s="21">
        <v>44378</v>
      </c>
      <c r="D312" s="22" t="s">
        <v>64</v>
      </c>
      <c r="E312" s="26">
        <f>VLOOKUP(Mete_Use[[#This Row],[Month]],Mete_sum[#All],4,FALSE)</f>
        <v>262</v>
      </c>
    </row>
    <row r="313" spans="2:5">
      <c r="B313" s="28">
        <v>620107</v>
      </c>
      <c r="C313" s="23">
        <v>44378</v>
      </c>
      <c r="D313" s="24" t="s">
        <v>64</v>
      </c>
      <c r="E313" s="26">
        <f>VLOOKUP(Mete_Use[[#This Row],[Month]],Mete_sum[#All],5,FALSE)</f>
        <v>432</v>
      </c>
    </row>
    <row r="314" spans="2:5">
      <c r="B314" s="27">
        <v>620109</v>
      </c>
      <c r="C314" s="21">
        <v>44378</v>
      </c>
      <c r="D314" s="22" t="s">
        <v>64</v>
      </c>
      <c r="E314" s="26">
        <f>VLOOKUP(Mete_Use[[#This Row],[Month]],Mete_sum[#All],6,FALSE)</f>
        <v>0</v>
      </c>
    </row>
    <row r="315" spans="2:5">
      <c r="B315" s="28">
        <v>620111</v>
      </c>
      <c r="C315" s="23">
        <v>44378</v>
      </c>
      <c r="D315" s="24" t="s">
        <v>64</v>
      </c>
      <c r="E315" s="26">
        <f>VLOOKUP(Mete_Use[[#This Row],[Month]],Mete_sum[#All],7,FALSE)</f>
        <v>369</v>
      </c>
    </row>
    <row r="316" spans="2:5">
      <c r="B316" s="27">
        <v>620112</v>
      </c>
      <c r="C316" s="21">
        <v>44378</v>
      </c>
      <c r="D316" s="22" t="s">
        <v>64</v>
      </c>
      <c r="E316" s="26">
        <f>VLOOKUP(Mete_Use[[#This Row],[Month]],Mete_sum[#All],8,FALSE)</f>
        <v>437</v>
      </c>
    </row>
    <row r="317" spans="2:5">
      <c r="B317" s="28">
        <v>620113</v>
      </c>
      <c r="C317" s="23">
        <v>44378</v>
      </c>
      <c r="D317" s="24" t="s">
        <v>64</v>
      </c>
      <c r="E317" s="26">
        <f>VLOOKUP(Mete_Use[[#This Row],[Month]],Mete_sum[#All],9,FALSE)</f>
        <v>173</v>
      </c>
    </row>
    <row r="318" spans="2:5">
      <c r="B318" s="27">
        <v>620114</v>
      </c>
      <c r="C318" s="21">
        <v>44378</v>
      </c>
      <c r="D318" s="22" t="s">
        <v>64</v>
      </c>
      <c r="E318" s="26">
        <f>VLOOKUP(Mete_Use[[#This Row],[Month]],Mete_sum[#All],10,FALSE)</f>
        <v>320</v>
      </c>
    </row>
    <row r="319" spans="2:5">
      <c r="B319" s="28">
        <v>620116</v>
      </c>
      <c r="C319" s="23">
        <v>44378</v>
      </c>
      <c r="D319" s="24" t="s">
        <v>64</v>
      </c>
      <c r="E319" s="26">
        <f>VLOOKUP(Mete_Use[[#This Row],[Month]],Mete_sum[#All],11,FALSE)</f>
        <v>115</v>
      </c>
    </row>
    <row r="320" spans="2:5">
      <c r="B320" s="27">
        <v>620117</v>
      </c>
      <c r="C320" s="21">
        <v>44378</v>
      </c>
      <c r="D320" s="22" t="s">
        <v>64</v>
      </c>
      <c r="E320" s="26">
        <f>VLOOKUP(Mete_Use[[#This Row],[Month]],Mete_sum[#All],12,FALSE)</f>
        <v>288</v>
      </c>
    </row>
    <row r="321" spans="2:5">
      <c r="B321" s="28">
        <v>620118</v>
      </c>
      <c r="C321" s="23">
        <v>44378</v>
      </c>
      <c r="D321" s="24" t="s">
        <v>64</v>
      </c>
      <c r="E321" s="26">
        <f>VLOOKUP(Mete_Use[[#This Row],[Month]],Mete_sum[#All],13,FALSE)</f>
        <v>335</v>
      </c>
    </row>
    <row r="322" spans="2:5">
      <c r="B322" s="27">
        <v>620119</v>
      </c>
      <c r="C322" s="21">
        <v>44378</v>
      </c>
      <c r="D322" s="22" t="s">
        <v>64</v>
      </c>
      <c r="E322" s="26">
        <f>VLOOKUP(Mete_Use[[#This Row],[Month]],Mete_sum[#All],14,FALSE)</f>
        <v>306</v>
      </c>
    </row>
    <row r="323" spans="2:5">
      <c r="B323" s="28">
        <v>620120</v>
      </c>
      <c r="C323" s="23">
        <v>44378</v>
      </c>
      <c r="D323" s="24" t="s">
        <v>64</v>
      </c>
      <c r="E323" s="26">
        <f>VLOOKUP(Mete_Use[[#This Row],[Month]],Mete_sum[#All],15,FALSE)</f>
        <v>371</v>
      </c>
    </row>
    <row r="324" spans="2:5">
      <c r="B324" s="27">
        <v>620122</v>
      </c>
      <c r="C324" s="21">
        <v>44378</v>
      </c>
      <c r="D324" s="22" t="s">
        <v>64</v>
      </c>
      <c r="E324" s="26">
        <f>VLOOKUP(Mete_Use[[#This Row],[Month]],Mete_sum[#All],16,FALSE)</f>
        <v>215</v>
      </c>
    </row>
    <row r="325" spans="2:5">
      <c r="B325" s="28">
        <v>620123</v>
      </c>
      <c r="C325" s="23">
        <v>44378</v>
      </c>
      <c r="D325" s="24" t="s">
        <v>64</v>
      </c>
      <c r="E325" s="26">
        <f>VLOOKUP(Mete_Use[[#This Row],[Month]],Mete_sum[#All],17,FALSE)</f>
        <v>20</v>
      </c>
    </row>
    <row r="326" spans="2:5">
      <c r="B326" s="27">
        <v>620124</v>
      </c>
      <c r="C326" s="21">
        <v>44378</v>
      </c>
      <c r="D326" s="22" t="s">
        <v>64</v>
      </c>
      <c r="E326" s="26">
        <f>VLOOKUP(Mete_Use[[#This Row],[Month]],Mete_sum[#All],18,FALSE)</f>
        <v>0</v>
      </c>
    </row>
    <row r="327" spans="2:5">
      <c r="B327" s="28">
        <v>620104</v>
      </c>
      <c r="C327" s="23">
        <v>44409</v>
      </c>
      <c r="D327" s="24" t="s">
        <v>65</v>
      </c>
      <c r="E327" s="26">
        <f>VLOOKUP(Mete_Use[[#This Row],[Month]],Mete_sum[#All],2,FALSE)</f>
        <v>0</v>
      </c>
    </row>
    <row r="328" spans="2:5">
      <c r="B328" s="27">
        <v>620105</v>
      </c>
      <c r="C328" s="21">
        <v>44409</v>
      </c>
      <c r="D328" s="22" t="s">
        <v>65</v>
      </c>
      <c r="E328" s="26">
        <f>VLOOKUP(Mete_Use[[#This Row],[Month]],Mete_sum[#All],3,FALSE)</f>
        <v>339</v>
      </c>
    </row>
    <row r="329" spans="2:5">
      <c r="B329" s="28">
        <v>620106</v>
      </c>
      <c r="C329" s="23">
        <v>44409</v>
      </c>
      <c r="D329" s="24" t="s">
        <v>65</v>
      </c>
      <c r="E329" s="26">
        <f>VLOOKUP(Mete_Use[[#This Row],[Month]],Mete_sum[#All],4,FALSE)</f>
        <v>219</v>
      </c>
    </row>
    <row r="330" spans="2:5">
      <c r="B330" s="27">
        <v>620107</v>
      </c>
      <c r="C330" s="21">
        <v>44409</v>
      </c>
      <c r="D330" s="22" t="s">
        <v>65</v>
      </c>
      <c r="E330" s="26">
        <f>VLOOKUP(Mete_Use[[#This Row],[Month]],Mete_sum[#All],5,FALSE)</f>
        <v>350</v>
      </c>
    </row>
    <row r="331" spans="2:5">
      <c r="B331" s="28">
        <v>620109</v>
      </c>
      <c r="C331" s="23">
        <v>44409</v>
      </c>
      <c r="D331" s="24" t="s">
        <v>65</v>
      </c>
      <c r="E331" s="26">
        <f>VLOOKUP(Mete_Use[[#This Row],[Month]],Mete_sum[#All],6,FALSE)</f>
        <v>0</v>
      </c>
    </row>
    <row r="332" spans="2:5">
      <c r="B332" s="27">
        <v>620111</v>
      </c>
      <c r="C332" s="21">
        <v>44409</v>
      </c>
      <c r="D332" s="22" t="s">
        <v>65</v>
      </c>
      <c r="E332" s="26">
        <f>VLOOKUP(Mete_Use[[#This Row],[Month]],Mete_sum[#All],7,FALSE)</f>
        <v>115</v>
      </c>
    </row>
    <row r="333" spans="2:5">
      <c r="B333" s="28">
        <v>620112</v>
      </c>
      <c r="C333" s="23">
        <v>44409</v>
      </c>
      <c r="D333" s="24" t="s">
        <v>65</v>
      </c>
      <c r="E333" s="26">
        <f>VLOOKUP(Mete_Use[[#This Row],[Month]],Mete_sum[#All],8,FALSE)</f>
        <v>369</v>
      </c>
    </row>
    <row r="334" spans="2:5">
      <c r="B334" s="27">
        <v>620113</v>
      </c>
      <c r="C334" s="21">
        <v>44409</v>
      </c>
      <c r="D334" s="22" t="s">
        <v>65</v>
      </c>
      <c r="E334" s="26">
        <f>VLOOKUP(Mete_Use[[#This Row],[Month]],Mete_sum[#All],9,FALSE)</f>
        <v>223</v>
      </c>
    </row>
    <row r="335" spans="2:5">
      <c r="B335" s="28">
        <v>620114</v>
      </c>
      <c r="C335" s="23">
        <v>44409</v>
      </c>
      <c r="D335" s="24" t="s">
        <v>65</v>
      </c>
      <c r="E335" s="26">
        <f>VLOOKUP(Mete_Use[[#This Row],[Month]],Mete_sum[#All],10,FALSE)</f>
        <v>299</v>
      </c>
    </row>
    <row r="336" spans="2:5">
      <c r="B336" s="27">
        <v>620116</v>
      </c>
      <c r="C336" s="21">
        <v>44409</v>
      </c>
      <c r="D336" s="22" t="s">
        <v>65</v>
      </c>
      <c r="E336" s="26">
        <f>VLOOKUP(Mete_Use[[#This Row],[Month]],Mete_sum[#All],11,FALSE)</f>
        <v>0</v>
      </c>
    </row>
    <row r="337" spans="2:5">
      <c r="B337" s="28">
        <v>620117</v>
      </c>
      <c r="C337" s="23">
        <v>44409</v>
      </c>
      <c r="D337" s="24" t="s">
        <v>65</v>
      </c>
      <c r="E337" s="26">
        <f>VLOOKUP(Mete_Use[[#This Row],[Month]],Mete_sum[#All],12,FALSE)</f>
        <v>312</v>
      </c>
    </row>
    <row r="338" spans="2:5">
      <c r="B338" s="27">
        <v>620118</v>
      </c>
      <c r="C338" s="21">
        <v>44409</v>
      </c>
      <c r="D338" s="22" t="s">
        <v>65</v>
      </c>
      <c r="E338" s="26">
        <f>VLOOKUP(Mete_Use[[#This Row],[Month]],Mete_sum[#All],13,FALSE)</f>
        <v>149</v>
      </c>
    </row>
    <row r="339" spans="2:5">
      <c r="B339" s="28">
        <v>620119</v>
      </c>
      <c r="C339" s="23">
        <v>44409</v>
      </c>
      <c r="D339" s="24" t="s">
        <v>65</v>
      </c>
      <c r="E339" s="26">
        <f>VLOOKUP(Mete_Use[[#This Row],[Month]],Mete_sum[#All],14,FALSE)</f>
        <v>295</v>
      </c>
    </row>
    <row r="340" spans="2:5">
      <c r="B340" s="27">
        <v>620120</v>
      </c>
      <c r="C340" s="21">
        <v>44409</v>
      </c>
      <c r="D340" s="22" t="s">
        <v>65</v>
      </c>
      <c r="E340" s="26">
        <f>VLOOKUP(Mete_Use[[#This Row],[Month]],Mete_sum[#All],15,FALSE)</f>
        <v>260</v>
      </c>
    </row>
    <row r="341" spans="2:5">
      <c r="B341" s="28">
        <v>620122</v>
      </c>
      <c r="C341" s="23">
        <v>44409</v>
      </c>
      <c r="D341" s="24" t="s">
        <v>65</v>
      </c>
      <c r="E341" s="26">
        <f>VLOOKUP(Mete_Use[[#This Row],[Month]],Mete_sum[#All],16,FALSE)</f>
        <v>130</v>
      </c>
    </row>
    <row r="342" spans="2:5">
      <c r="B342" s="27">
        <v>620123</v>
      </c>
      <c r="C342" s="21">
        <v>44409</v>
      </c>
      <c r="D342" s="22" t="s">
        <v>65</v>
      </c>
      <c r="E342" s="26">
        <f>VLOOKUP(Mete_Use[[#This Row],[Month]],Mete_sum[#All],17,FALSE)</f>
        <v>0</v>
      </c>
    </row>
    <row r="343" spans="2:5">
      <c r="B343" s="28">
        <v>620124</v>
      </c>
      <c r="C343" s="23">
        <v>44409</v>
      </c>
      <c r="D343" s="24" t="s">
        <v>65</v>
      </c>
      <c r="E343" s="26">
        <f>VLOOKUP(Mete_Use[[#This Row],[Month]],Mete_sum[#All],18,FALSE)</f>
        <v>0</v>
      </c>
    </row>
    <row r="344" spans="2:5">
      <c r="B344" s="27">
        <v>620104</v>
      </c>
      <c r="C344" s="21">
        <v>44440</v>
      </c>
      <c r="D344" s="22" t="s">
        <v>66</v>
      </c>
      <c r="E344" s="26">
        <f>VLOOKUP(Mete_Use[[#This Row],[Month]],Mete_sum[#All],2,FALSE)</f>
        <v>0</v>
      </c>
    </row>
    <row r="345" spans="2:5">
      <c r="B345" s="28">
        <v>620105</v>
      </c>
      <c r="C345" s="23">
        <v>44440</v>
      </c>
      <c r="D345" s="24" t="s">
        <v>66</v>
      </c>
      <c r="E345" s="26">
        <f>VLOOKUP(Mete_Use[[#This Row],[Month]],Mete_sum[#All],3,FALSE)</f>
        <v>78</v>
      </c>
    </row>
    <row r="346" spans="2:5">
      <c r="B346" s="27">
        <v>620106</v>
      </c>
      <c r="C346" s="21">
        <v>44440</v>
      </c>
      <c r="D346" s="22" t="s">
        <v>66</v>
      </c>
      <c r="E346" s="26">
        <f>VLOOKUP(Mete_Use[[#This Row],[Month]],Mete_sum[#All],4,FALSE)</f>
        <v>209</v>
      </c>
    </row>
    <row r="347" spans="2:5">
      <c r="B347" s="28">
        <v>620107</v>
      </c>
      <c r="C347" s="23">
        <v>44440</v>
      </c>
      <c r="D347" s="24" t="s">
        <v>66</v>
      </c>
      <c r="E347" s="26">
        <f>VLOOKUP(Mete_Use[[#This Row],[Month]],Mete_sum[#All],5,FALSE)</f>
        <v>148</v>
      </c>
    </row>
    <row r="348" spans="2:5">
      <c r="B348" s="27">
        <v>620109</v>
      </c>
      <c r="C348" s="21">
        <v>44440</v>
      </c>
      <c r="D348" s="22" t="s">
        <v>66</v>
      </c>
      <c r="E348" s="26">
        <f>VLOOKUP(Mete_Use[[#This Row],[Month]],Mete_sum[#All],6,FALSE)</f>
        <v>0</v>
      </c>
    </row>
    <row r="349" spans="2:5">
      <c r="B349" s="28">
        <v>620111</v>
      </c>
      <c r="C349" s="23">
        <v>44440</v>
      </c>
      <c r="D349" s="24" t="s">
        <v>66</v>
      </c>
      <c r="E349" s="26">
        <f>VLOOKUP(Mete_Use[[#This Row],[Month]],Mete_sum[#All],7,FALSE)</f>
        <v>15</v>
      </c>
    </row>
    <row r="350" spans="2:5">
      <c r="B350" s="27">
        <v>620112</v>
      </c>
      <c r="C350" s="21">
        <v>44440</v>
      </c>
      <c r="D350" s="22" t="s">
        <v>66</v>
      </c>
      <c r="E350" s="26">
        <f>VLOOKUP(Mete_Use[[#This Row],[Month]],Mete_sum[#All],8,FALSE)</f>
        <v>323</v>
      </c>
    </row>
    <row r="351" spans="2:5">
      <c r="B351" s="28">
        <v>620113</v>
      </c>
      <c r="C351" s="23">
        <v>44440</v>
      </c>
      <c r="D351" s="24" t="s">
        <v>66</v>
      </c>
      <c r="E351" s="26">
        <f>VLOOKUP(Mete_Use[[#This Row],[Month]],Mete_sum[#All],9,FALSE)</f>
        <v>321</v>
      </c>
    </row>
    <row r="352" spans="2:5">
      <c r="B352" s="27">
        <v>620114</v>
      </c>
      <c r="C352" s="21">
        <v>44440</v>
      </c>
      <c r="D352" s="22" t="s">
        <v>66</v>
      </c>
      <c r="E352" s="26">
        <f>VLOOKUP(Mete_Use[[#This Row],[Month]],Mete_sum[#All],10,FALSE)</f>
        <v>240</v>
      </c>
    </row>
    <row r="353" spans="2:5">
      <c r="B353" s="28">
        <v>620116</v>
      </c>
      <c r="C353" s="23">
        <v>44440</v>
      </c>
      <c r="D353" s="24" t="s">
        <v>66</v>
      </c>
      <c r="E353" s="26">
        <f>VLOOKUP(Mete_Use[[#This Row],[Month]],Mete_sum[#All],11,FALSE)</f>
        <v>0</v>
      </c>
    </row>
    <row r="354" spans="2:5">
      <c r="B354" s="27">
        <v>620117</v>
      </c>
      <c r="C354" s="21">
        <v>44440</v>
      </c>
      <c r="D354" s="22" t="s">
        <v>66</v>
      </c>
      <c r="E354" s="26">
        <f>VLOOKUP(Mete_Use[[#This Row],[Month]],Mete_sum[#All],12,FALSE)</f>
        <v>146</v>
      </c>
    </row>
    <row r="355" spans="2:5">
      <c r="B355" s="28">
        <v>620118</v>
      </c>
      <c r="C355" s="23">
        <v>44440</v>
      </c>
      <c r="D355" s="24" t="s">
        <v>66</v>
      </c>
      <c r="E355" s="26">
        <f>VLOOKUP(Mete_Use[[#This Row],[Month]],Mete_sum[#All],13,FALSE)</f>
        <v>227</v>
      </c>
    </row>
    <row r="356" spans="2:5">
      <c r="B356" s="27">
        <v>620119</v>
      </c>
      <c r="C356" s="21">
        <v>44440</v>
      </c>
      <c r="D356" s="22" t="s">
        <v>66</v>
      </c>
      <c r="E356" s="26">
        <f>VLOOKUP(Mete_Use[[#This Row],[Month]],Mete_sum[#All],14,FALSE)</f>
        <v>290</v>
      </c>
    </row>
    <row r="357" spans="2:5">
      <c r="B357" s="28">
        <v>620120</v>
      </c>
      <c r="C357" s="23">
        <v>44440</v>
      </c>
      <c r="D357" s="24" t="s">
        <v>66</v>
      </c>
      <c r="E357" s="26">
        <f>VLOOKUP(Mete_Use[[#This Row],[Month]],Mete_sum[#All],15,FALSE)</f>
        <v>51</v>
      </c>
    </row>
    <row r="358" spans="2:5">
      <c r="B358" s="27">
        <v>620122</v>
      </c>
      <c r="C358" s="21">
        <v>44440</v>
      </c>
      <c r="D358" s="22" t="s">
        <v>66</v>
      </c>
      <c r="E358" s="26">
        <f>VLOOKUP(Mete_Use[[#This Row],[Month]],Mete_sum[#All],16,FALSE)</f>
        <v>207</v>
      </c>
    </row>
    <row r="359" spans="2:5">
      <c r="B359" s="28">
        <v>620123</v>
      </c>
      <c r="C359" s="23">
        <v>44440</v>
      </c>
      <c r="D359" s="24" t="s">
        <v>66</v>
      </c>
      <c r="E359" s="26">
        <f>VLOOKUP(Mete_Use[[#This Row],[Month]],Mete_sum[#All],17,FALSE)</f>
        <v>0</v>
      </c>
    </row>
    <row r="360" spans="2:5">
      <c r="B360" s="27">
        <v>620124</v>
      </c>
      <c r="C360" s="21">
        <v>44440</v>
      </c>
      <c r="D360" s="22" t="s">
        <v>66</v>
      </c>
      <c r="E360" s="26">
        <f>VLOOKUP(Mete_Use[[#This Row],[Month]],Mete_sum[#All],18,FALSE)</f>
        <v>0</v>
      </c>
    </row>
    <row r="361" spans="2:5">
      <c r="B361" s="28">
        <v>620104</v>
      </c>
      <c r="C361" s="23">
        <v>44470</v>
      </c>
      <c r="D361" s="24" t="s">
        <v>67</v>
      </c>
      <c r="E361" s="26">
        <f>VLOOKUP(Mete_Use[[#This Row],[Month]],Mete_sum[#All],2,FALSE)</f>
        <v>0</v>
      </c>
    </row>
    <row r="362" spans="2:5">
      <c r="B362" s="27">
        <v>620105</v>
      </c>
      <c r="C362" s="21">
        <v>44470</v>
      </c>
      <c r="D362" s="22" t="s">
        <v>67</v>
      </c>
      <c r="E362" s="26">
        <f>VLOOKUP(Mete_Use[[#This Row],[Month]],Mete_sum[#All],3,FALSE)</f>
        <v>370</v>
      </c>
    </row>
    <row r="363" spans="2:5">
      <c r="B363" s="28">
        <v>620106</v>
      </c>
      <c r="C363" s="23">
        <v>44470</v>
      </c>
      <c r="D363" s="24" t="s">
        <v>67</v>
      </c>
      <c r="E363" s="26">
        <f>VLOOKUP(Mete_Use[[#This Row],[Month]],Mete_sum[#All],4,FALSE)</f>
        <v>137</v>
      </c>
    </row>
    <row r="364" spans="2:5">
      <c r="B364" s="27">
        <v>620107</v>
      </c>
      <c r="C364" s="21">
        <v>44470</v>
      </c>
      <c r="D364" s="22" t="s">
        <v>67</v>
      </c>
      <c r="E364" s="26">
        <f>VLOOKUP(Mete_Use[[#This Row],[Month]],Mete_sum[#All],5,FALSE)</f>
        <v>246</v>
      </c>
    </row>
    <row r="365" spans="2:5">
      <c r="B365" s="28">
        <v>620109</v>
      </c>
      <c r="C365" s="23">
        <v>44470</v>
      </c>
      <c r="D365" s="24" t="s">
        <v>67</v>
      </c>
      <c r="E365" s="26">
        <f>VLOOKUP(Mete_Use[[#This Row],[Month]],Mete_sum[#All],6,FALSE)</f>
        <v>0</v>
      </c>
    </row>
    <row r="366" spans="2:5">
      <c r="B366" s="27">
        <v>620111</v>
      </c>
      <c r="C366" s="21">
        <v>44470</v>
      </c>
      <c r="D366" s="22" t="s">
        <v>67</v>
      </c>
      <c r="E366" s="26">
        <f>VLOOKUP(Mete_Use[[#This Row],[Month]],Mete_sum[#All],7,FALSE)</f>
        <v>80</v>
      </c>
    </row>
    <row r="367" spans="2:5">
      <c r="B367" s="28">
        <v>620112</v>
      </c>
      <c r="C367" s="23">
        <v>44470</v>
      </c>
      <c r="D367" s="24" t="s">
        <v>67</v>
      </c>
      <c r="E367" s="26">
        <f>VLOOKUP(Mete_Use[[#This Row],[Month]],Mete_sum[#All],8,FALSE)</f>
        <v>245</v>
      </c>
    </row>
    <row r="368" spans="2:5">
      <c r="B368" s="27">
        <v>620113</v>
      </c>
      <c r="C368" s="21">
        <v>44470</v>
      </c>
      <c r="D368" s="22" t="s">
        <v>67</v>
      </c>
      <c r="E368" s="26">
        <f>VLOOKUP(Mete_Use[[#This Row],[Month]],Mete_sum[#All],9,FALSE)</f>
        <v>99</v>
      </c>
    </row>
    <row r="369" spans="2:5">
      <c r="B369" s="28">
        <v>620114</v>
      </c>
      <c r="C369" s="23">
        <v>44470</v>
      </c>
      <c r="D369" s="24" t="s">
        <v>67</v>
      </c>
      <c r="E369" s="26">
        <f>VLOOKUP(Mete_Use[[#This Row],[Month]],Mete_sum[#All],10,FALSE)</f>
        <v>250</v>
      </c>
    </row>
    <row r="370" spans="2:5">
      <c r="B370" s="27">
        <v>620116</v>
      </c>
      <c r="C370" s="21">
        <v>44470</v>
      </c>
      <c r="D370" s="22" t="s">
        <v>67</v>
      </c>
      <c r="E370" s="26">
        <f>VLOOKUP(Mete_Use[[#This Row],[Month]],Mete_sum[#All],11,FALSE)</f>
        <v>0</v>
      </c>
    </row>
    <row r="371" spans="2:5">
      <c r="B371" s="28">
        <v>620117</v>
      </c>
      <c r="C371" s="23">
        <v>44470</v>
      </c>
      <c r="D371" s="24" t="s">
        <v>67</v>
      </c>
      <c r="E371" s="26">
        <f>VLOOKUP(Mete_Use[[#This Row],[Month]],Mete_sum[#All],12,FALSE)</f>
        <v>133</v>
      </c>
    </row>
    <row r="372" spans="2:5">
      <c r="B372" s="27">
        <v>620118</v>
      </c>
      <c r="C372" s="21">
        <v>44470</v>
      </c>
      <c r="D372" s="22" t="s">
        <v>67</v>
      </c>
      <c r="E372" s="26">
        <f>VLOOKUP(Mete_Use[[#This Row],[Month]],Mete_sum[#All],13,FALSE)</f>
        <v>338</v>
      </c>
    </row>
    <row r="373" spans="2:5">
      <c r="B373" s="28">
        <v>620119</v>
      </c>
      <c r="C373" s="23">
        <v>44470</v>
      </c>
      <c r="D373" s="24" t="s">
        <v>67</v>
      </c>
      <c r="E373" s="26">
        <f>VLOOKUP(Mete_Use[[#This Row],[Month]],Mete_sum[#All],14,FALSE)</f>
        <v>392</v>
      </c>
    </row>
    <row r="374" spans="2:5">
      <c r="B374" s="27">
        <v>620120</v>
      </c>
      <c r="C374" s="21">
        <v>44470</v>
      </c>
      <c r="D374" s="22" t="s">
        <v>67</v>
      </c>
      <c r="E374" s="26">
        <f>VLOOKUP(Mete_Use[[#This Row],[Month]],Mete_sum[#All],15,FALSE)</f>
        <v>0</v>
      </c>
    </row>
    <row r="375" spans="2:5">
      <c r="B375" s="28">
        <v>620122</v>
      </c>
      <c r="C375" s="23">
        <v>44470</v>
      </c>
      <c r="D375" s="24" t="s">
        <v>67</v>
      </c>
      <c r="E375" s="26">
        <f>VLOOKUP(Mete_Use[[#This Row],[Month]],Mete_sum[#All],16,FALSE)</f>
        <v>0</v>
      </c>
    </row>
    <row r="376" spans="2:5">
      <c r="B376" s="27">
        <v>620123</v>
      </c>
      <c r="C376" s="21">
        <v>44470</v>
      </c>
      <c r="D376" s="22" t="s">
        <v>67</v>
      </c>
      <c r="E376" s="26">
        <f>VLOOKUP(Mete_Use[[#This Row],[Month]],Mete_sum[#All],17,FALSE)</f>
        <v>0</v>
      </c>
    </row>
    <row r="377" spans="2:5">
      <c r="B377" s="28">
        <v>620124</v>
      </c>
      <c r="C377" s="23">
        <v>44470</v>
      </c>
      <c r="D377" s="24" t="s">
        <v>67</v>
      </c>
      <c r="E377" s="26">
        <f>VLOOKUP(Mete_Use[[#This Row],[Month]],Mete_sum[#All],18,FALSE)</f>
        <v>0</v>
      </c>
    </row>
    <row r="378" spans="2:5">
      <c r="B378" s="27">
        <v>620104</v>
      </c>
      <c r="C378" s="21">
        <v>44501</v>
      </c>
      <c r="D378" s="22" t="s">
        <v>68</v>
      </c>
      <c r="E378" s="26">
        <f>VLOOKUP(Mete_Use[[#This Row],[Month]],Mete_sum[#All],2,FALSE)</f>
        <v>0</v>
      </c>
    </row>
    <row r="379" spans="2:5">
      <c r="B379" s="28">
        <v>620105</v>
      </c>
      <c r="C379" s="23">
        <v>44501</v>
      </c>
      <c r="D379" s="24" t="s">
        <v>68</v>
      </c>
      <c r="E379" s="26">
        <f>VLOOKUP(Mete_Use[[#This Row],[Month]],Mete_sum[#All],3,FALSE)</f>
        <v>435</v>
      </c>
    </row>
    <row r="380" spans="2:5">
      <c r="B380" s="27">
        <v>620106</v>
      </c>
      <c r="C380" s="21">
        <v>44501</v>
      </c>
      <c r="D380" s="22" t="s">
        <v>68</v>
      </c>
      <c r="E380" s="26">
        <f>VLOOKUP(Mete_Use[[#This Row],[Month]],Mete_sum[#All],4,FALSE)</f>
        <v>111</v>
      </c>
    </row>
    <row r="381" spans="2:5">
      <c r="B381" s="28">
        <v>620107</v>
      </c>
      <c r="C381" s="23">
        <v>44501</v>
      </c>
      <c r="D381" s="24" t="s">
        <v>68</v>
      </c>
      <c r="E381" s="26">
        <f>VLOOKUP(Mete_Use[[#This Row],[Month]],Mete_sum[#All],5,FALSE)</f>
        <v>463</v>
      </c>
    </row>
    <row r="382" spans="2:5">
      <c r="B382" s="27">
        <v>620109</v>
      </c>
      <c r="C382" s="21">
        <v>44501</v>
      </c>
      <c r="D382" s="22" t="s">
        <v>68</v>
      </c>
      <c r="E382" s="26">
        <f>VLOOKUP(Mete_Use[[#This Row],[Month]],Mete_sum[#All],6,FALSE)</f>
        <v>0</v>
      </c>
    </row>
    <row r="383" spans="2:5">
      <c r="B383" s="28">
        <v>620111</v>
      </c>
      <c r="C383" s="23">
        <v>44501</v>
      </c>
      <c r="D383" s="24" t="s">
        <v>68</v>
      </c>
      <c r="E383" s="26">
        <f>VLOOKUP(Mete_Use[[#This Row],[Month]],Mete_sum[#All],7,FALSE)</f>
        <v>31</v>
      </c>
    </row>
    <row r="384" spans="2:5">
      <c r="B384" s="27">
        <v>620112</v>
      </c>
      <c r="C384" s="21">
        <v>44501</v>
      </c>
      <c r="D384" s="22" t="s">
        <v>68</v>
      </c>
      <c r="E384" s="26">
        <f>VLOOKUP(Mete_Use[[#This Row],[Month]],Mete_sum[#All],8,FALSE)</f>
        <v>290</v>
      </c>
    </row>
    <row r="385" spans="2:5">
      <c r="B385" s="28">
        <v>620113</v>
      </c>
      <c r="C385" s="23">
        <v>44501</v>
      </c>
      <c r="D385" s="24" t="s">
        <v>68</v>
      </c>
      <c r="E385" s="26">
        <f>VLOOKUP(Mete_Use[[#This Row],[Month]],Mete_sum[#All],9,FALSE)</f>
        <v>0</v>
      </c>
    </row>
    <row r="386" spans="2:5">
      <c r="B386" s="27">
        <v>620114</v>
      </c>
      <c r="C386" s="21">
        <v>44501</v>
      </c>
      <c r="D386" s="22" t="s">
        <v>68</v>
      </c>
      <c r="E386" s="26">
        <f>VLOOKUP(Mete_Use[[#This Row],[Month]],Mete_sum[#All],10,FALSE)</f>
        <v>401</v>
      </c>
    </row>
    <row r="387" spans="2:5">
      <c r="B387" s="28">
        <v>620116</v>
      </c>
      <c r="C387" s="23">
        <v>44501</v>
      </c>
      <c r="D387" s="24" t="s">
        <v>68</v>
      </c>
      <c r="E387" s="26">
        <f>VLOOKUP(Mete_Use[[#This Row],[Month]],Mete_sum[#All],11,FALSE)</f>
        <v>135</v>
      </c>
    </row>
    <row r="388" spans="2:5">
      <c r="B388" s="27">
        <v>620117</v>
      </c>
      <c r="C388" s="21">
        <v>44501</v>
      </c>
      <c r="D388" s="22" t="s">
        <v>68</v>
      </c>
      <c r="E388" s="26">
        <f>VLOOKUP(Mete_Use[[#This Row],[Month]],Mete_sum[#All],12,FALSE)</f>
        <v>375</v>
      </c>
    </row>
    <row r="389" spans="2:5">
      <c r="B389" s="28">
        <v>620118</v>
      </c>
      <c r="C389" s="23">
        <v>44501</v>
      </c>
      <c r="D389" s="24" t="s">
        <v>68</v>
      </c>
      <c r="E389" s="26">
        <f>VLOOKUP(Mete_Use[[#This Row],[Month]],Mete_sum[#All],13,FALSE)</f>
        <v>277</v>
      </c>
    </row>
    <row r="390" spans="2:5">
      <c r="B390" s="27">
        <v>620119</v>
      </c>
      <c r="C390" s="21">
        <v>44501</v>
      </c>
      <c r="D390" s="22" t="s">
        <v>68</v>
      </c>
      <c r="E390" s="26">
        <f>VLOOKUP(Mete_Use[[#This Row],[Month]],Mete_sum[#All],14,FALSE)</f>
        <v>190</v>
      </c>
    </row>
    <row r="391" spans="2:5">
      <c r="B391" s="28">
        <v>620120</v>
      </c>
      <c r="C391" s="23">
        <v>44501</v>
      </c>
      <c r="D391" s="24" t="s">
        <v>68</v>
      </c>
      <c r="E391" s="26">
        <f>VLOOKUP(Mete_Use[[#This Row],[Month]],Mete_sum[#All],15,FALSE)</f>
        <v>0</v>
      </c>
    </row>
    <row r="392" spans="2:5">
      <c r="B392" s="27">
        <v>620122</v>
      </c>
      <c r="C392" s="21">
        <v>44501</v>
      </c>
      <c r="D392" s="22" t="s">
        <v>68</v>
      </c>
      <c r="E392" s="26">
        <f>VLOOKUP(Mete_Use[[#This Row],[Month]],Mete_sum[#All],16,FALSE)</f>
        <v>80</v>
      </c>
    </row>
    <row r="393" spans="2:5">
      <c r="B393" s="28">
        <v>620123</v>
      </c>
      <c r="C393" s="23">
        <v>44501</v>
      </c>
      <c r="D393" s="24" t="s">
        <v>68</v>
      </c>
      <c r="E393" s="26">
        <f>VLOOKUP(Mete_Use[[#This Row],[Month]],Mete_sum[#All],17,FALSE)</f>
        <v>0</v>
      </c>
    </row>
    <row r="394" spans="2:5">
      <c r="B394" s="27">
        <v>620124</v>
      </c>
      <c r="C394" s="21">
        <v>44501</v>
      </c>
      <c r="D394" s="22" t="s">
        <v>68</v>
      </c>
      <c r="E394" s="26">
        <f>VLOOKUP(Mete_Use[[#This Row],[Month]],Mete_sum[#All],18,FALSE)</f>
        <v>0</v>
      </c>
    </row>
    <row r="395" spans="2:5">
      <c r="B395" s="28">
        <v>620104</v>
      </c>
      <c r="C395" s="23">
        <v>44531</v>
      </c>
      <c r="D395" s="24" t="s">
        <v>69</v>
      </c>
      <c r="E395" s="26">
        <f>VLOOKUP(Mete_Use[[#This Row],[Month]],Mete_sum[#All],2,FALSE)</f>
        <v>0</v>
      </c>
    </row>
    <row r="396" spans="2:5">
      <c r="B396" s="27">
        <v>620105</v>
      </c>
      <c r="C396" s="21">
        <v>44531</v>
      </c>
      <c r="D396" s="22" t="s">
        <v>69</v>
      </c>
      <c r="E396" s="26">
        <f>VLOOKUP(Mete_Use[[#This Row],[Month]],Mete_sum[#All],3,FALSE)</f>
        <v>344</v>
      </c>
    </row>
    <row r="397" spans="2:5">
      <c r="B397" s="28">
        <v>620106</v>
      </c>
      <c r="C397" s="23">
        <v>44531</v>
      </c>
      <c r="D397" s="24" t="s">
        <v>69</v>
      </c>
      <c r="E397" s="26">
        <f>VLOOKUP(Mete_Use[[#This Row],[Month]],Mete_sum[#All],4,FALSE)</f>
        <v>463</v>
      </c>
    </row>
    <row r="398" spans="2:5">
      <c r="B398" s="27">
        <v>620107</v>
      </c>
      <c r="C398" s="21">
        <v>44531</v>
      </c>
      <c r="D398" s="22" t="s">
        <v>69</v>
      </c>
      <c r="E398" s="26">
        <f>VLOOKUP(Mete_Use[[#This Row],[Month]],Mete_sum[#All],5,FALSE)</f>
        <v>130</v>
      </c>
    </row>
    <row r="399" spans="2:5">
      <c r="B399" s="28">
        <v>620109</v>
      </c>
      <c r="C399" s="23">
        <v>44531</v>
      </c>
      <c r="D399" s="24" t="s">
        <v>69</v>
      </c>
      <c r="E399" s="26">
        <f>VLOOKUP(Mete_Use[[#This Row],[Month]],Mete_sum[#All],6,FALSE)</f>
        <v>0</v>
      </c>
    </row>
    <row r="400" spans="2:5">
      <c r="B400" s="27">
        <v>620111</v>
      </c>
      <c r="C400" s="21">
        <v>44531</v>
      </c>
      <c r="D400" s="22" t="s">
        <v>69</v>
      </c>
      <c r="E400" s="26">
        <f>VLOOKUP(Mete_Use[[#This Row],[Month]],Mete_sum[#All],7,FALSE)</f>
        <v>0</v>
      </c>
    </row>
    <row r="401" spans="2:5">
      <c r="B401" s="28">
        <v>620112</v>
      </c>
      <c r="C401" s="23">
        <v>44531</v>
      </c>
      <c r="D401" s="24" t="s">
        <v>69</v>
      </c>
      <c r="E401" s="26">
        <f>VLOOKUP(Mete_Use[[#This Row],[Month]],Mete_sum[#All],8,FALSE)</f>
        <v>114</v>
      </c>
    </row>
    <row r="402" spans="2:5">
      <c r="B402" s="27">
        <v>620113</v>
      </c>
      <c r="C402" s="21">
        <v>44531</v>
      </c>
      <c r="D402" s="22" t="s">
        <v>69</v>
      </c>
      <c r="E402" s="26">
        <f>VLOOKUP(Mete_Use[[#This Row],[Month]],Mete_sum[#All],9,FALSE)</f>
        <v>0</v>
      </c>
    </row>
    <row r="403" spans="2:5">
      <c r="B403" s="28">
        <v>620114</v>
      </c>
      <c r="C403" s="23">
        <v>44531</v>
      </c>
      <c r="D403" s="24" t="s">
        <v>69</v>
      </c>
      <c r="E403" s="26">
        <f>VLOOKUP(Mete_Use[[#This Row],[Month]],Mete_sum[#All],10,FALSE)</f>
        <v>408</v>
      </c>
    </row>
    <row r="404" spans="2:5">
      <c r="B404" s="27">
        <v>620116</v>
      </c>
      <c r="C404" s="21">
        <v>44531</v>
      </c>
      <c r="D404" s="22" t="s">
        <v>69</v>
      </c>
      <c r="E404" s="26">
        <f>VLOOKUP(Mete_Use[[#This Row],[Month]],Mete_sum[#All],11,FALSE)</f>
        <v>23</v>
      </c>
    </row>
    <row r="405" spans="2:5">
      <c r="B405" s="28">
        <v>620117</v>
      </c>
      <c r="C405" s="23">
        <v>44531</v>
      </c>
      <c r="D405" s="24" t="s">
        <v>69</v>
      </c>
      <c r="E405" s="26">
        <f>VLOOKUP(Mete_Use[[#This Row],[Month]],Mete_sum[#All],12,FALSE)</f>
        <v>455</v>
      </c>
    </row>
    <row r="406" spans="2:5">
      <c r="B406" s="27">
        <v>620118</v>
      </c>
      <c r="C406" s="21">
        <v>44531</v>
      </c>
      <c r="D406" s="22" t="s">
        <v>69</v>
      </c>
      <c r="E406" s="26">
        <f>VLOOKUP(Mete_Use[[#This Row],[Month]],Mete_sum[#All],13,FALSE)</f>
        <v>414</v>
      </c>
    </row>
    <row r="407" spans="2:5">
      <c r="B407" s="28">
        <v>620119</v>
      </c>
      <c r="C407" s="23">
        <v>44531</v>
      </c>
      <c r="D407" s="24" t="s">
        <v>69</v>
      </c>
      <c r="E407" s="26">
        <f>VLOOKUP(Mete_Use[[#This Row],[Month]],Mete_sum[#All],14,FALSE)</f>
        <v>345</v>
      </c>
    </row>
    <row r="408" spans="2:5">
      <c r="B408" s="27">
        <v>620120</v>
      </c>
      <c r="C408" s="21">
        <v>44531</v>
      </c>
      <c r="D408" s="22" t="s">
        <v>69</v>
      </c>
      <c r="E408" s="26">
        <f>VLOOKUP(Mete_Use[[#This Row],[Month]],Mete_sum[#All],15,FALSE)</f>
        <v>0</v>
      </c>
    </row>
    <row r="409" spans="2:5">
      <c r="B409" s="28">
        <v>620122</v>
      </c>
      <c r="C409" s="23">
        <v>44531</v>
      </c>
      <c r="D409" s="24" t="s">
        <v>69</v>
      </c>
      <c r="E409" s="26">
        <f>VLOOKUP(Mete_Use[[#This Row],[Month]],Mete_sum[#All],16,FALSE)</f>
        <v>163</v>
      </c>
    </row>
    <row r="410" spans="2:5">
      <c r="B410" s="27">
        <v>620123</v>
      </c>
      <c r="C410" s="21">
        <v>44531</v>
      </c>
      <c r="D410" s="22" t="s">
        <v>69</v>
      </c>
      <c r="E410" s="26">
        <f>VLOOKUP(Mete_Use[[#This Row],[Month]],Mete_sum[#All],17,FALSE)</f>
        <v>0</v>
      </c>
    </row>
    <row r="411" spans="2:5">
      <c r="B411" s="28">
        <v>620124</v>
      </c>
      <c r="C411" s="23">
        <v>44531</v>
      </c>
      <c r="D411" s="24" t="s">
        <v>69</v>
      </c>
      <c r="E411" s="26">
        <f>VLOOKUP(Mete_Use[[#This Row],[Month]],Mete_sum[#All],18,FALSE)</f>
        <v>0</v>
      </c>
    </row>
    <row r="412" spans="2:5">
      <c r="B412" s="27">
        <v>620104</v>
      </c>
      <c r="C412" s="21">
        <v>44562</v>
      </c>
      <c r="D412" s="22" t="s">
        <v>70</v>
      </c>
      <c r="E412" s="26">
        <f>VLOOKUP(Mete_Use[[#This Row],[Month]],Mete_sum[#All],2,FALSE)</f>
        <v>0</v>
      </c>
    </row>
    <row r="413" spans="2:5">
      <c r="B413" s="28">
        <v>620105</v>
      </c>
      <c r="C413" s="23">
        <v>44562</v>
      </c>
      <c r="D413" s="24" t="s">
        <v>70</v>
      </c>
      <c r="E413" s="26">
        <f>VLOOKUP(Mete_Use[[#This Row],[Month]],Mete_sum[#All],3,FALSE)</f>
        <v>466</v>
      </c>
    </row>
    <row r="414" spans="2:5">
      <c r="B414" s="27">
        <v>620106</v>
      </c>
      <c r="C414" s="21">
        <v>44562</v>
      </c>
      <c r="D414" s="22" t="s">
        <v>70</v>
      </c>
      <c r="E414" s="26">
        <f>VLOOKUP(Mete_Use[[#This Row],[Month]],Mete_sum[#All],4,FALSE)</f>
        <v>406</v>
      </c>
    </row>
    <row r="415" spans="2:5">
      <c r="B415" s="28">
        <v>620107</v>
      </c>
      <c r="C415" s="23">
        <v>44562</v>
      </c>
      <c r="D415" s="24" t="s">
        <v>70</v>
      </c>
      <c r="E415" s="26">
        <f>VLOOKUP(Mete_Use[[#This Row],[Month]],Mete_sum[#All],5,FALSE)</f>
        <v>221</v>
      </c>
    </row>
    <row r="416" spans="2:5">
      <c r="B416" s="27">
        <v>620109</v>
      </c>
      <c r="C416" s="21">
        <v>44562</v>
      </c>
      <c r="D416" s="22" t="s">
        <v>70</v>
      </c>
      <c r="E416" s="26">
        <f>VLOOKUP(Mete_Use[[#This Row],[Month]],Mete_sum[#All],6,FALSE)</f>
        <v>0</v>
      </c>
    </row>
    <row r="417" spans="2:5">
      <c r="B417" s="28">
        <v>620111</v>
      </c>
      <c r="C417" s="23">
        <v>44562</v>
      </c>
      <c r="D417" s="24" t="s">
        <v>70</v>
      </c>
      <c r="E417" s="26">
        <f>VLOOKUP(Mete_Use[[#This Row],[Month]],Mete_sum[#All],7,FALSE)</f>
        <v>293</v>
      </c>
    </row>
    <row r="418" spans="2:5">
      <c r="B418" s="27">
        <v>620112</v>
      </c>
      <c r="C418" s="21">
        <v>44562</v>
      </c>
      <c r="D418" s="22" t="s">
        <v>70</v>
      </c>
      <c r="E418" s="26">
        <f>VLOOKUP(Mete_Use[[#This Row],[Month]],Mete_sum[#All],8,FALSE)</f>
        <v>0</v>
      </c>
    </row>
    <row r="419" spans="2:5">
      <c r="B419" s="28">
        <v>620113</v>
      </c>
      <c r="C419" s="23">
        <v>44562</v>
      </c>
      <c r="D419" s="24" t="s">
        <v>70</v>
      </c>
      <c r="E419" s="26">
        <f>VLOOKUP(Mete_Use[[#This Row],[Month]],Mete_sum[#All],9,FALSE)</f>
        <v>257</v>
      </c>
    </row>
    <row r="420" spans="2:5">
      <c r="B420" s="27">
        <v>620114</v>
      </c>
      <c r="C420" s="21">
        <v>44562</v>
      </c>
      <c r="D420" s="22" t="s">
        <v>70</v>
      </c>
      <c r="E420" s="26">
        <f>VLOOKUP(Mete_Use[[#This Row],[Month]],Mete_sum[#All],10,FALSE)</f>
        <v>130</v>
      </c>
    </row>
    <row r="421" spans="2:5">
      <c r="B421" s="28">
        <v>620116</v>
      </c>
      <c r="C421" s="23">
        <v>44562</v>
      </c>
      <c r="D421" s="24" t="s">
        <v>70</v>
      </c>
      <c r="E421" s="26">
        <f>VLOOKUP(Mete_Use[[#This Row],[Month]],Mete_sum[#All],11,FALSE)</f>
        <v>248</v>
      </c>
    </row>
    <row r="422" spans="2:5">
      <c r="B422" s="27">
        <v>620117</v>
      </c>
      <c r="C422" s="21">
        <v>44562</v>
      </c>
      <c r="D422" s="22" t="s">
        <v>70</v>
      </c>
      <c r="E422" s="26">
        <f>VLOOKUP(Mete_Use[[#This Row],[Month]],Mete_sum[#All],12,FALSE)</f>
        <v>286</v>
      </c>
    </row>
    <row r="423" spans="2:5">
      <c r="B423" s="28">
        <v>620118</v>
      </c>
      <c r="C423" s="23">
        <v>44562</v>
      </c>
      <c r="D423" s="24" t="s">
        <v>70</v>
      </c>
      <c r="E423" s="26">
        <f>VLOOKUP(Mete_Use[[#This Row],[Month]],Mete_sum[#All],13,FALSE)</f>
        <v>258</v>
      </c>
    </row>
    <row r="424" spans="2:5">
      <c r="B424" s="27">
        <v>620119</v>
      </c>
      <c r="C424" s="21">
        <v>44562</v>
      </c>
      <c r="D424" s="22" t="s">
        <v>70</v>
      </c>
      <c r="E424" s="26">
        <f>VLOOKUP(Mete_Use[[#This Row],[Month]],Mete_sum[#All],14,FALSE)</f>
        <v>231</v>
      </c>
    </row>
    <row r="425" spans="2:5">
      <c r="B425" s="28">
        <v>620120</v>
      </c>
      <c r="C425" s="23">
        <v>44562</v>
      </c>
      <c r="D425" s="24" t="s">
        <v>70</v>
      </c>
      <c r="E425" s="26">
        <f>VLOOKUP(Mete_Use[[#This Row],[Month]],Mete_sum[#All],15,FALSE)</f>
        <v>72</v>
      </c>
    </row>
    <row r="426" spans="2:5">
      <c r="B426" s="27">
        <v>620122</v>
      </c>
      <c r="C426" s="21">
        <v>44562</v>
      </c>
      <c r="D426" s="22" t="s">
        <v>70</v>
      </c>
      <c r="E426" s="26">
        <f>VLOOKUP(Mete_Use[[#This Row],[Month]],Mete_sum[#All],16,FALSE)</f>
        <v>310</v>
      </c>
    </row>
    <row r="427" spans="2:5">
      <c r="B427" s="28">
        <v>620123</v>
      </c>
      <c r="C427" s="23">
        <v>44562</v>
      </c>
      <c r="D427" s="24" t="s">
        <v>70</v>
      </c>
      <c r="E427" s="26">
        <f>VLOOKUP(Mete_Use[[#This Row],[Month]],Mete_sum[#All],17,FALSE)</f>
        <v>14</v>
      </c>
    </row>
    <row r="428" spans="2:5">
      <c r="B428" s="27">
        <v>620124</v>
      </c>
      <c r="C428" s="21">
        <v>44562</v>
      </c>
      <c r="D428" s="22" t="s">
        <v>70</v>
      </c>
      <c r="E428" s="26">
        <f>VLOOKUP(Mete_Use[[#This Row],[Month]],Mete_sum[#All],18,FALSE)</f>
        <v>0</v>
      </c>
    </row>
    <row r="429" spans="2:5">
      <c r="B429" s="28">
        <v>620104</v>
      </c>
      <c r="C429" s="23">
        <v>44593</v>
      </c>
      <c r="D429" s="24" t="s">
        <v>71</v>
      </c>
      <c r="E429" s="26">
        <f>VLOOKUP(Mete_Use[[#This Row],[Month]],Mete_sum[#All],2,FALSE)</f>
        <v>0</v>
      </c>
    </row>
    <row r="430" spans="2:5">
      <c r="B430" s="27">
        <v>620105</v>
      </c>
      <c r="C430" s="21">
        <v>44593</v>
      </c>
      <c r="D430" s="22" t="s">
        <v>71</v>
      </c>
      <c r="E430" s="26">
        <f>VLOOKUP(Mete_Use[[#This Row],[Month]],Mete_sum[#All],3,FALSE)</f>
        <v>212</v>
      </c>
    </row>
    <row r="431" spans="2:5">
      <c r="B431" s="28">
        <v>620106</v>
      </c>
      <c r="C431" s="23">
        <v>44593</v>
      </c>
      <c r="D431" s="24" t="s">
        <v>71</v>
      </c>
      <c r="E431" s="26">
        <f>VLOOKUP(Mete_Use[[#This Row],[Month]],Mete_sum[#All],4,FALSE)</f>
        <v>298</v>
      </c>
    </row>
    <row r="432" spans="2:5">
      <c r="B432" s="27">
        <v>620107</v>
      </c>
      <c r="C432" s="21">
        <v>44593</v>
      </c>
      <c r="D432" s="22" t="s">
        <v>71</v>
      </c>
      <c r="E432" s="26">
        <f>VLOOKUP(Mete_Use[[#This Row],[Month]],Mete_sum[#All],5,FALSE)</f>
        <v>51</v>
      </c>
    </row>
    <row r="433" spans="2:5">
      <c r="B433" s="28">
        <v>620109</v>
      </c>
      <c r="C433" s="23">
        <v>44593</v>
      </c>
      <c r="D433" s="24" t="s">
        <v>71</v>
      </c>
      <c r="E433" s="26">
        <f>VLOOKUP(Mete_Use[[#This Row],[Month]],Mete_sum[#All],6,FALSE)</f>
        <v>0</v>
      </c>
    </row>
    <row r="434" spans="2:5">
      <c r="B434" s="27">
        <v>620111</v>
      </c>
      <c r="C434" s="21">
        <v>44593</v>
      </c>
      <c r="D434" s="22" t="s">
        <v>71</v>
      </c>
      <c r="E434" s="26">
        <f>VLOOKUP(Mete_Use[[#This Row],[Month]],Mete_sum[#All],7,FALSE)</f>
        <v>139</v>
      </c>
    </row>
    <row r="435" spans="2:5">
      <c r="B435" s="28">
        <v>620112</v>
      </c>
      <c r="C435" s="23">
        <v>44593</v>
      </c>
      <c r="D435" s="24" t="s">
        <v>71</v>
      </c>
      <c r="E435" s="26">
        <f>VLOOKUP(Mete_Use[[#This Row],[Month]],Mete_sum[#All],8,FALSE)</f>
        <v>259</v>
      </c>
    </row>
    <row r="436" spans="2:5">
      <c r="B436" s="27">
        <v>620113</v>
      </c>
      <c r="C436" s="21">
        <v>44593</v>
      </c>
      <c r="D436" s="22" t="s">
        <v>71</v>
      </c>
      <c r="E436" s="26">
        <f>VLOOKUP(Mete_Use[[#This Row],[Month]],Mete_sum[#All],9,FALSE)</f>
        <v>269</v>
      </c>
    </row>
    <row r="437" spans="2:5">
      <c r="B437" s="28">
        <v>620114</v>
      </c>
      <c r="C437" s="23">
        <v>44593</v>
      </c>
      <c r="D437" s="24" t="s">
        <v>71</v>
      </c>
      <c r="E437" s="26">
        <f>VLOOKUP(Mete_Use[[#This Row],[Month]],Mete_sum[#All],10,FALSE)</f>
        <v>150</v>
      </c>
    </row>
    <row r="438" spans="2:5">
      <c r="B438" s="27">
        <v>620116</v>
      </c>
      <c r="C438" s="21">
        <v>44593</v>
      </c>
      <c r="D438" s="22" t="s">
        <v>71</v>
      </c>
      <c r="E438" s="26">
        <f>VLOOKUP(Mete_Use[[#This Row],[Month]],Mete_sum[#All],11,FALSE)</f>
        <v>321</v>
      </c>
    </row>
    <row r="439" spans="2:5">
      <c r="B439" s="28">
        <v>620117</v>
      </c>
      <c r="C439" s="23">
        <v>44593</v>
      </c>
      <c r="D439" s="24" t="s">
        <v>71</v>
      </c>
      <c r="E439" s="26">
        <f>VLOOKUP(Mete_Use[[#This Row],[Month]],Mete_sum[#All],12,FALSE)</f>
        <v>125</v>
      </c>
    </row>
    <row r="440" spans="2:5">
      <c r="B440" s="27">
        <v>620118</v>
      </c>
      <c r="C440" s="21">
        <v>44593</v>
      </c>
      <c r="D440" s="22" t="s">
        <v>71</v>
      </c>
      <c r="E440" s="26">
        <f>VLOOKUP(Mete_Use[[#This Row],[Month]],Mete_sum[#All],13,FALSE)</f>
        <v>324</v>
      </c>
    </row>
    <row r="441" spans="2:5">
      <c r="B441" s="28">
        <v>620119</v>
      </c>
      <c r="C441" s="23">
        <v>44593</v>
      </c>
      <c r="D441" s="24" t="s">
        <v>71</v>
      </c>
      <c r="E441" s="26">
        <f>VLOOKUP(Mete_Use[[#This Row],[Month]],Mete_sum[#All],14,FALSE)</f>
        <v>206</v>
      </c>
    </row>
    <row r="442" spans="2:5">
      <c r="B442" s="27">
        <v>620120</v>
      </c>
      <c r="C442" s="21">
        <v>44593</v>
      </c>
      <c r="D442" s="22" t="s">
        <v>71</v>
      </c>
      <c r="E442" s="26">
        <f>VLOOKUP(Mete_Use[[#This Row],[Month]],Mete_sum[#All],15,FALSE)</f>
        <v>312</v>
      </c>
    </row>
    <row r="443" spans="2:5">
      <c r="B443" s="28">
        <v>620122</v>
      </c>
      <c r="C443" s="23">
        <v>44593</v>
      </c>
      <c r="D443" s="24" t="s">
        <v>71</v>
      </c>
      <c r="E443" s="26">
        <f>VLOOKUP(Mete_Use[[#This Row],[Month]],Mete_sum[#All],16,FALSE)</f>
        <v>331</v>
      </c>
    </row>
    <row r="444" spans="2:5">
      <c r="B444" s="27">
        <v>620123</v>
      </c>
      <c r="C444" s="21">
        <v>44593</v>
      </c>
      <c r="D444" s="22" t="s">
        <v>71</v>
      </c>
      <c r="E444" s="26">
        <f>VLOOKUP(Mete_Use[[#This Row],[Month]],Mete_sum[#All],17,FALSE)</f>
        <v>5</v>
      </c>
    </row>
    <row r="445" spans="2:5">
      <c r="B445" s="28">
        <v>620124</v>
      </c>
      <c r="C445" s="23">
        <v>44593</v>
      </c>
      <c r="D445" s="24" t="s">
        <v>71</v>
      </c>
      <c r="E445" s="26">
        <f>VLOOKUP(Mete_Use[[#This Row],[Month]],Mete_sum[#All],18,FALSE)</f>
        <v>173</v>
      </c>
    </row>
    <row r="446" spans="2:5">
      <c r="B446" s="27">
        <v>620104</v>
      </c>
      <c r="C446" s="21">
        <v>44621</v>
      </c>
      <c r="D446" s="22" t="s">
        <v>72</v>
      </c>
      <c r="E446" s="26">
        <f>VLOOKUP(Mete_Use[[#This Row],[Month]],Mete_sum[#All],2,FALSE)</f>
        <v>0</v>
      </c>
    </row>
    <row r="447" spans="2:5">
      <c r="B447" s="28">
        <v>620105</v>
      </c>
      <c r="C447" s="23">
        <v>44621</v>
      </c>
      <c r="D447" s="24" t="s">
        <v>72</v>
      </c>
      <c r="E447" s="26">
        <f>VLOOKUP(Mete_Use[[#This Row],[Month]],Mete_sum[#All],3,FALSE)</f>
        <v>135</v>
      </c>
    </row>
    <row r="448" spans="2:5">
      <c r="B448" s="27">
        <v>620106</v>
      </c>
      <c r="C448" s="21">
        <v>44621</v>
      </c>
      <c r="D448" s="22" t="s">
        <v>72</v>
      </c>
      <c r="E448" s="26">
        <f>VLOOKUP(Mete_Use[[#This Row],[Month]],Mete_sum[#All],4,FALSE)</f>
        <v>402</v>
      </c>
    </row>
    <row r="449" spans="2:5">
      <c r="B449" s="28">
        <v>620107</v>
      </c>
      <c r="C449" s="23">
        <v>44621</v>
      </c>
      <c r="D449" s="24" t="s">
        <v>72</v>
      </c>
      <c r="E449" s="26">
        <f>VLOOKUP(Mete_Use[[#This Row],[Month]],Mete_sum[#All],5,FALSE)</f>
        <v>289</v>
      </c>
    </row>
    <row r="450" spans="2:5">
      <c r="B450" s="27">
        <v>620109</v>
      </c>
      <c r="C450" s="21">
        <v>44621</v>
      </c>
      <c r="D450" s="22" t="s">
        <v>72</v>
      </c>
      <c r="E450" s="26">
        <f>VLOOKUP(Mete_Use[[#This Row],[Month]],Mete_sum[#All],6,FALSE)</f>
        <v>0</v>
      </c>
    </row>
    <row r="451" spans="2:5">
      <c r="B451" s="28">
        <v>620111</v>
      </c>
      <c r="C451" s="23">
        <v>44621</v>
      </c>
      <c r="D451" s="24" t="s">
        <v>72</v>
      </c>
      <c r="E451" s="26">
        <f>VLOOKUP(Mete_Use[[#This Row],[Month]],Mete_sum[#All],7,FALSE)</f>
        <v>181</v>
      </c>
    </row>
    <row r="452" spans="2:5">
      <c r="B452" s="27">
        <v>620112</v>
      </c>
      <c r="C452" s="21">
        <v>44621</v>
      </c>
      <c r="D452" s="22" t="s">
        <v>72</v>
      </c>
      <c r="E452" s="26">
        <f>VLOOKUP(Mete_Use[[#This Row],[Month]],Mete_sum[#All],8,FALSE)</f>
        <v>368</v>
      </c>
    </row>
    <row r="453" spans="2:5">
      <c r="B453" s="28">
        <v>620113</v>
      </c>
      <c r="C453" s="23">
        <v>44621</v>
      </c>
      <c r="D453" s="24" t="s">
        <v>72</v>
      </c>
      <c r="E453" s="26">
        <f>VLOOKUP(Mete_Use[[#This Row],[Month]],Mete_sum[#All],9,FALSE)</f>
        <v>298</v>
      </c>
    </row>
    <row r="454" spans="2:5">
      <c r="B454" s="27">
        <v>620114</v>
      </c>
      <c r="C454" s="21">
        <v>44621</v>
      </c>
      <c r="D454" s="22" t="s">
        <v>72</v>
      </c>
      <c r="E454" s="26">
        <f>VLOOKUP(Mete_Use[[#This Row],[Month]],Mete_sum[#All],10,FALSE)</f>
        <v>289</v>
      </c>
    </row>
    <row r="455" spans="2:5">
      <c r="B455" s="28">
        <v>620116</v>
      </c>
      <c r="C455" s="23">
        <v>44621</v>
      </c>
      <c r="D455" s="24" t="s">
        <v>72</v>
      </c>
      <c r="E455" s="26">
        <f>VLOOKUP(Mete_Use[[#This Row],[Month]],Mete_sum[#All],11,FALSE)</f>
        <v>273</v>
      </c>
    </row>
    <row r="456" spans="2:5">
      <c r="B456" s="27">
        <v>620117</v>
      </c>
      <c r="C456" s="21">
        <v>44621</v>
      </c>
      <c r="D456" s="22" t="s">
        <v>72</v>
      </c>
      <c r="E456" s="26">
        <f>VLOOKUP(Mete_Use[[#This Row],[Month]],Mete_sum[#All],12,FALSE)</f>
        <v>94</v>
      </c>
    </row>
    <row r="457" spans="2:5">
      <c r="B457" s="28">
        <v>620118</v>
      </c>
      <c r="C457" s="23">
        <v>44621</v>
      </c>
      <c r="D457" s="24" t="s">
        <v>72</v>
      </c>
      <c r="E457" s="26">
        <f>VLOOKUP(Mete_Use[[#This Row],[Month]],Mete_sum[#All],13,FALSE)</f>
        <v>197</v>
      </c>
    </row>
    <row r="458" spans="2:5">
      <c r="B458" s="27">
        <v>620119</v>
      </c>
      <c r="C458" s="21">
        <v>44621</v>
      </c>
      <c r="D458" s="22" t="s">
        <v>72</v>
      </c>
      <c r="E458" s="26">
        <f>VLOOKUP(Mete_Use[[#This Row],[Month]],Mete_sum[#All],14,FALSE)</f>
        <v>181</v>
      </c>
    </row>
    <row r="459" spans="2:5">
      <c r="B459" s="28">
        <v>620120</v>
      </c>
      <c r="C459" s="23">
        <v>44621</v>
      </c>
      <c r="D459" s="24" t="s">
        <v>72</v>
      </c>
      <c r="E459" s="26">
        <f>VLOOKUP(Mete_Use[[#This Row],[Month]],Mete_sum[#All],15,FALSE)</f>
        <v>345</v>
      </c>
    </row>
    <row r="460" spans="2:5">
      <c r="B460" s="27">
        <v>620122</v>
      </c>
      <c r="C460" s="21">
        <v>44621</v>
      </c>
      <c r="D460" s="22" t="s">
        <v>72</v>
      </c>
      <c r="E460" s="26">
        <f>VLOOKUP(Mete_Use[[#This Row],[Month]],Mete_sum[#All],16,FALSE)</f>
        <v>173</v>
      </c>
    </row>
    <row r="461" spans="2:5">
      <c r="B461" s="28">
        <v>620123</v>
      </c>
      <c r="C461" s="23">
        <v>44621</v>
      </c>
      <c r="D461" s="24" t="s">
        <v>72</v>
      </c>
      <c r="E461" s="26">
        <f>VLOOKUP(Mete_Use[[#This Row],[Month]],Mete_sum[#All],17,FALSE)</f>
        <v>0</v>
      </c>
    </row>
    <row r="462" spans="2:5">
      <c r="B462" s="27">
        <v>620124</v>
      </c>
      <c r="C462" s="21">
        <v>44621</v>
      </c>
      <c r="D462" s="22" t="s">
        <v>72</v>
      </c>
      <c r="E462" s="26">
        <f>VLOOKUP(Mete_Use[[#This Row],[Month]],Mete_sum[#All],18,FALSE)</f>
        <v>278</v>
      </c>
    </row>
    <row r="463" spans="2:5">
      <c r="B463" s="28">
        <v>620104</v>
      </c>
      <c r="C463" s="23">
        <v>44652</v>
      </c>
      <c r="D463" s="24" t="s">
        <v>73</v>
      </c>
      <c r="E463" s="26">
        <f>VLOOKUP(Mete_Use[[#This Row],[Month]],Mete_sum[#All],2,FALSE)</f>
        <v>0</v>
      </c>
    </row>
    <row r="464" spans="2:5">
      <c r="B464" s="27">
        <v>620105</v>
      </c>
      <c r="C464" s="21">
        <v>44652</v>
      </c>
      <c r="D464" s="22" t="s">
        <v>73</v>
      </c>
      <c r="E464" s="26">
        <f>VLOOKUP(Mete_Use[[#This Row],[Month]],Mete_sum[#All],3,FALSE)</f>
        <v>213</v>
      </c>
    </row>
    <row r="465" spans="2:5">
      <c r="B465" s="28">
        <v>620106</v>
      </c>
      <c r="C465" s="23">
        <v>44652</v>
      </c>
      <c r="D465" s="24" t="s">
        <v>73</v>
      </c>
      <c r="E465" s="26">
        <f>VLOOKUP(Mete_Use[[#This Row],[Month]],Mete_sum[#All],4,FALSE)</f>
        <v>176</v>
      </c>
    </row>
    <row r="466" spans="2:5">
      <c r="B466" s="27">
        <v>620107</v>
      </c>
      <c r="C466" s="21">
        <v>44652</v>
      </c>
      <c r="D466" s="22" t="s">
        <v>73</v>
      </c>
      <c r="E466" s="26">
        <f>VLOOKUP(Mete_Use[[#This Row],[Month]],Mete_sum[#All],5,FALSE)</f>
        <v>134</v>
      </c>
    </row>
    <row r="467" spans="2:5">
      <c r="B467" s="28">
        <v>620109</v>
      </c>
      <c r="C467" s="23">
        <v>44652</v>
      </c>
      <c r="D467" s="24" t="s">
        <v>73</v>
      </c>
      <c r="E467" s="26">
        <f>VLOOKUP(Mete_Use[[#This Row],[Month]],Mete_sum[#All],6,FALSE)</f>
        <v>0</v>
      </c>
    </row>
    <row r="468" spans="2:5">
      <c r="B468" s="27">
        <v>620111</v>
      </c>
      <c r="C468" s="21">
        <v>44652</v>
      </c>
      <c r="D468" s="22" t="s">
        <v>73</v>
      </c>
      <c r="E468" s="26">
        <f>VLOOKUP(Mete_Use[[#This Row],[Month]],Mete_sum[#All],7,FALSE)</f>
        <v>119</v>
      </c>
    </row>
    <row r="469" spans="2:5">
      <c r="B469" s="28">
        <v>620112</v>
      </c>
      <c r="C469" s="23">
        <v>44652</v>
      </c>
      <c r="D469" s="24" t="s">
        <v>73</v>
      </c>
      <c r="E469" s="26">
        <f>VLOOKUP(Mete_Use[[#This Row],[Month]],Mete_sum[#All],8,FALSE)</f>
        <v>108</v>
      </c>
    </row>
    <row r="470" spans="2:5">
      <c r="B470" s="27">
        <v>620113</v>
      </c>
      <c r="C470" s="21">
        <v>44652</v>
      </c>
      <c r="D470" s="22" t="s">
        <v>73</v>
      </c>
      <c r="E470" s="26">
        <f>VLOOKUP(Mete_Use[[#This Row],[Month]],Mete_sum[#All],9,FALSE)</f>
        <v>289</v>
      </c>
    </row>
    <row r="471" spans="2:5">
      <c r="B471" s="28">
        <v>620114</v>
      </c>
      <c r="C471" s="23">
        <v>44652</v>
      </c>
      <c r="D471" s="24" t="s">
        <v>73</v>
      </c>
      <c r="E471" s="26">
        <f>VLOOKUP(Mete_Use[[#This Row],[Month]],Mete_sum[#All],10,FALSE)</f>
        <v>89</v>
      </c>
    </row>
    <row r="472" spans="2:5">
      <c r="B472" s="27">
        <v>620116</v>
      </c>
      <c r="C472" s="21">
        <v>44652</v>
      </c>
      <c r="D472" s="22" t="s">
        <v>73</v>
      </c>
      <c r="E472" s="26">
        <f>VLOOKUP(Mete_Use[[#This Row],[Month]],Mete_sum[#All],11,FALSE)</f>
        <v>287</v>
      </c>
    </row>
    <row r="473" spans="2:5">
      <c r="B473" s="28">
        <v>620117</v>
      </c>
      <c r="C473" s="23">
        <v>44652</v>
      </c>
      <c r="D473" s="24" t="s">
        <v>73</v>
      </c>
      <c r="E473" s="26">
        <f>VLOOKUP(Mete_Use[[#This Row],[Month]],Mete_sum[#All],12,FALSE)</f>
        <v>156</v>
      </c>
    </row>
    <row r="474" spans="2:5">
      <c r="B474" s="27">
        <v>620118</v>
      </c>
      <c r="C474" s="21">
        <v>44652</v>
      </c>
      <c r="D474" s="22" t="s">
        <v>73</v>
      </c>
      <c r="E474" s="26">
        <f>VLOOKUP(Mete_Use[[#This Row],[Month]],Mete_sum[#All],13,FALSE)</f>
        <v>417</v>
      </c>
    </row>
    <row r="475" spans="2:5">
      <c r="B475" s="28">
        <v>620119</v>
      </c>
      <c r="C475" s="23">
        <v>44652</v>
      </c>
      <c r="D475" s="24" t="s">
        <v>73</v>
      </c>
      <c r="E475" s="26">
        <f>VLOOKUP(Mete_Use[[#This Row],[Month]],Mete_sum[#All],14,FALSE)</f>
        <v>292</v>
      </c>
    </row>
    <row r="476" spans="2:5">
      <c r="B476" s="27">
        <v>620120</v>
      </c>
      <c r="C476" s="21">
        <v>44652</v>
      </c>
      <c r="D476" s="22" t="s">
        <v>73</v>
      </c>
      <c r="E476" s="26">
        <f>VLOOKUP(Mete_Use[[#This Row],[Month]],Mete_sum[#All],15,FALSE)</f>
        <v>111</v>
      </c>
    </row>
    <row r="477" spans="2:5">
      <c r="B477" s="28">
        <v>620122</v>
      </c>
      <c r="C477" s="23">
        <v>44652</v>
      </c>
      <c r="D477" s="24" t="s">
        <v>73</v>
      </c>
      <c r="E477" s="26">
        <f>VLOOKUP(Mete_Use[[#This Row],[Month]],Mete_sum[#All],16,FALSE)</f>
        <v>209</v>
      </c>
    </row>
    <row r="478" spans="2:5">
      <c r="B478" s="27">
        <v>620123</v>
      </c>
      <c r="C478" s="21">
        <v>44652</v>
      </c>
      <c r="D478" s="22" t="s">
        <v>73</v>
      </c>
      <c r="E478" s="26">
        <f>VLOOKUP(Mete_Use[[#This Row],[Month]],Mete_sum[#All],17,FALSE)</f>
        <v>0</v>
      </c>
    </row>
    <row r="479" spans="2:5">
      <c r="B479" s="28">
        <v>620124</v>
      </c>
      <c r="C479" s="23">
        <v>44652</v>
      </c>
      <c r="D479" s="24" t="s">
        <v>73</v>
      </c>
      <c r="E479" s="26">
        <f>VLOOKUP(Mete_Use[[#This Row],[Month]],Mete_sum[#All],18,FALSE)</f>
        <v>222</v>
      </c>
    </row>
    <row r="480" spans="2:5">
      <c r="B480" s="27">
        <v>620104</v>
      </c>
      <c r="C480" s="21">
        <v>44682</v>
      </c>
      <c r="D480" s="22" t="s">
        <v>74</v>
      </c>
      <c r="E480" s="26">
        <f>VLOOKUP(Mete_Use[[#This Row],[Month]],Mete_sum[#All],2,FALSE)</f>
        <v>123</v>
      </c>
    </row>
    <row r="481" spans="2:5">
      <c r="B481" s="28">
        <v>620105</v>
      </c>
      <c r="C481" s="23">
        <v>44682</v>
      </c>
      <c r="D481" s="24" t="s">
        <v>74</v>
      </c>
      <c r="E481" s="26">
        <f>VLOOKUP(Mete_Use[[#This Row],[Month]],Mete_sum[#All],3,FALSE)</f>
        <v>176</v>
      </c>
    </row>
    <row r="482" spans="2:5">
      <c r="B482" s="27">
        <v>620106</v>
      </c>
      <c r="C482" s="21">
        <v>44682</v>
      </c>
      <c r="D482" s="22" t="s">
        <v>74</v>
      </c>
      <c r="E482" s="26">
        <f>VLOOKUP(Mete_Use[[#This Row],[Month]],Mete_sum[#All],4,FALSE)</f>
        <v>168</v>
      </c>
    </row>
    <row r="483" spans="2:5">
      <c r="B483" s="28">
        <v>620107</v>
      </c>
      <c r="C483" s="23">
        <v>44682</v>
      </c>
      <c r="D483" s="24" t="s">
        <v>74</v>
      </c>
      <c r="E483" s="26">
        <f>VLOOKUP(Mete_Use[[#This Row],[Month]],Mete_sum[#All],5,FALSE)</f>
        <v>289</v>
      </c>
    </row>
    <row r="484" spans="2:5">
      <c r="B484" s="27">
        <v>620109</v>
      </c>
      <c r="C484" s="21">
        <v>44682</v>
      </c>
      <c r="D484" s="22" t="s">
        <v>74</v>
      </c>
      <c r="E484" s="26">
        <f>VLOOKUP(Mete_Use[[#This Row],[Month]],Mete_sum[#All],6,FALSE)</f>
        <v>0</v>
      </c>
    </row>
    <row r="485" spans="2:5">
      <c r="B485" s="28">
        <v>620111</v>
      </c>
      <c r="C485" s="23">
        <v>44682</v>
      </c>
      <c r="D485" s="24" t="s">
        <v>74</v>
      </c>
      <c r="E485" s="26">
        <f>VLOOKUP(Mete_Use[[#This Row],[Month]],Mete_sum[#All],7,FALSE)</f>
        <v>227</v>
      </c>
    </row>
    <row r="486" spans="2:5">
      <c r="B486" s="27">
        <v>620112</v>
      </c>
      <c r="C486" s="21">
        <v>44682</v>
      </c>
      <c r="D486" s="22" t="s">
        <v>74</v>
      </c>
      <c r="E486" s="26">
        <f>VLOOKUP(Mete_Use[[#This Row],[Month]],Mete_sum[#All],8,FALSE)</f>
        <v>42</v>
      </c>
    </row>
    <row r="487" spans="2:5">
      <c r="B487" s="28">
        <v>620113</v>
      </c>
      <c r="C487" s="23">
        <v>44682</v>
      </c>
      <c r="D487" s="24" t="s">
        <v>74</v>
      </c>
      <c r="E487" s="26">
        <f>VLOOKUP(Mete_Use[[#This Row],[Month]],Mete_sum[#All],9,FALSE)</f>
        <v>303</v>
      </c>
    </row>
    <row r="488" spans="2:5">
      <c r="B488" s="27">
        <v>620114</v>
      </c>
      <c r="C488" s="21">
        <v>44682</v>
      </c>
      <c r="D488" s="22" t="s">
        <v>74</v>
      </c>
      <c r="E488" s="26">
        <f>VLOOKUP(Mete_Use[[#This Row],[Month]],Mete_sum[#All],10,FALSE)</f>
        <v>222</v>
      </c>
    </row>
    <row r="489" spans="2:5">
      <c r="B489" s="28">
        <v>620116</v>
      </c>
      <c r="C489" s="23">
        <v>44682</v>
      </c>
      <c r="D489" s="24" t="s">
        <v>74</v>
      </c>
      <c r="E489" s="26">
        <f>VLOOKUP(Mete_Use[[#This Row],[Month]],Mete_sum[#All],11,FALSE)</f>
        <v>249</v>
      </c>
    </row>
    <row r="490" spans="2:5">
      <c r="B490" s="27">
        <v>620117</v>
      </c>
      <c r="C490" s="21">
        <v>44682</v>
      </c>
      <c r="D490" s="22" t="s">
        <v>74</v>
      </c>
      <c r="E490" s="26">
        <f>VLOOKUP(Mete_Use[[#This Row],[Month]],Mete_sum[#All],12,FALSE)</f>
        <v>220</v>
      </c>
    </row>
    <row r="491" spans="2:5">
      <c r="B491" s="28">
        <v>620118</v>
      </c>
      <c r="C491" s="23">
        <v>44682</v>
      </c>
      <c r="D491" s="24" t="s">
        <v>74</v>
      </c>
      <c r="E491" s="26">
        <f>VLOOKUP(Mete_Use[[#This Row],[Month]],Mete_sum[#All],13,FALSE)</f>
        <v>326</v>
      </c>
    </row>
    <row r="492" spans="2:5">
      <c r="B492" s="27">
        <v>620119</v>
      </c>
      <c r="C492" s="21">
        <v>44682</v>
      </c>
      <c r="D492" s="22" t="s">
        <v>74</v>
      </c>
      <c r="E492" s="26">
        <f>VLOOKUP(Mete_Use[[#This Row],[Month]],Mete_sum[#All],14,FALSE)</f>
        <v>161</v>
      </c>
    </row>
    <row r="493" spans="2:5">
      <c r="B493" s="28">
        <v>620120</v>
      </c>
      <c r="C493" s="23">
        <v>44682</v>
      </c>
      <c r="D493" s="24" t="s">
        <v>74</v>
      </c>
      <c r="E493" s="26">
        <f>VLOOKUP(Mete_Use[[#This Row],[Month]],Mete_sum[#All],15,FALSE)</f>
        <v>277</v>
      </c>
    </row>
    <row r="494" spans="2:5">
      <c r="B494" s="27">
        <v>620122</v>
      </c>
      <c r="C494" s="21">
        <v>44682</v>
      </c>
      <c r="D494" s="22" t="s">
        <v>74</v>
      </c>
      <c r="E494" s="26">
        <f>VLOOKUP(Mete_Use[[#This Row],[Month]],Mete_sum[#All],16,FALSE)</f>
        <v>188</v>
      </c>
    </row>
    <row r="495" spans="2:5">
      <c r="B495" s="28">
        <v>620123</v>
      </c>
      <c r="C495" s="23">
        <v>44682</v>
      </c>
      <c r="D495" s="24" t="s">
        <v>74</v>
      </c>
      <c r="E495" s="26">
        <f>VLOOKUP(Mete_Use[[#This Row],[Month]],Mete_sum[#All],17,FALSE)</f>
        <v>0</v>
      </c>
    </row>
    <row r="496" spans="2:5">
      <c r="B496" s="27">
        <v>620124</v>
      </c>
      <c r="C496" s="21">
        <v>44682</v>
      </c>
      <c r="D496" s="22" t="s">
        <v>74</v>
      </c>
      <c r="E496" s="26">
        <f>VLOOKUP(Mete_Use[[#This Row],[Month]],Mete_sum[#All],18,FALSE)</f>
        <v>278</v>
      </c>
    </row>
    <row r="497" spans="2:5">
      <c r="B497" s="28">
        <v>620104</v>
      </c>
      <c r="C497" s="23">
        <v>44713</v>
      </c>
      <c r="D497" s="24" t="s">
        <v>75</v>
      </c>
      <c r="E497" s="26">
        <f>VLOOKUP(Mete_Use[[#This Row],[Month]],Mete_sum[#All],2,FALSE)</f>
        <v>211</v>
      </c>
    </row>
    <row r="498" spans="2:5">
      <c r="B498" s="27">
        <v>620105</v>
      </c>
      <c r="C498" s="21">
        <v>44713</v>
      </c>
      <c r="D498" s="22" t="s">
        <v>75</v>
      </c>
      <c r="E498" s="26">
        <f>VLOOKUP(Mete_Use[[#This Row],[Month]],Mete_sum[#All],3,FALSE)</f>
        <v>229</v>
      </c>
    </row>
    <row r="499" spans="2:5">
      <c r="B499" s="28">
        <v>620106</v>
      </c>
      <c r="C499" s="23">
        <v>44713</v>
      </c>
      <c r="D499" s="24" t="s">
        <v>75</v>
      </c>
      <c r="E499" s="26">
        <f>VLOOKUP(Mete_Use[[#This Row],[Month]],Mete_sum[#All],4,FALSE)</f>
        <v>160</v>
      </c>
    </row>
    <row r="500" spans="2:5">
      <c r="B500" s="27">
        <v>620107</v>
      </c>
      <c r="C500" s="21">
        <v>44713</v>
      </c>
      <c r="D500" s="22" t="s">
        <v>75</v>
      </c>
      <c r="E500" s="26">
        <f>VLOOKUP(Mete_Use[[#This Row],[Month]],Mete_sum[#All],5,FALSE)</f>
        <v>67</v>
      </c>
    </row>
    <row r="501" spans="2:5">
      <c r="B501" s="28">
        <v>620109</v>
      </c>
      <c r="C501" s="23">
        <v>44713</v>
      </c>
      <c r="D501" s="24" t="s">
        <v>75</v>
      </c>
      <c r="E501" s="26">
        <f>VLOOKUP(Mete_Use[[#This Row],[Month]],Mete_sum[#All],6,FALSE)</f>
        <v>204</v>
      </c>
    </row>
    <row r="502" spans="2:5">
      <c r="B502" s="27">
        <v>620111</v>
      </c>
      <c r="C502" s="21">
        <v>44713</v>
      </c>
      <c r="D502" s="22" t="s">
        <v>75</v>
      </c>
      <c r="E502" s="26">
        <f>VLOOKUP(Mete_Use[[#This Row],[Month]],Mete_sum[#All],7,FALSE)</f>
        <v>240</v>
      </c>
    </row>
    <row r="503" spans="2:5">
      <c r="B503" s="28">
        <v>620112</v>
      </c>
      <c r="C503" s="23">
        <v>44713</v>
      </c>
      <c r="D503" s="24" t="s">
        <v>75</v>
      </c>
      <c r="E503" s="26">
        <f>VLOOKUP(Mete_Use[[#This Row],[Month]],Mete_sum[#All],8,FALSE)</f>
        <v>210</v>
      </c>
    </row>
    <row r="504" spans="2:5">
      <c r="B504" s="27">
        <v>620113</v>
      </c>
      <c r="C504" s="21">
        <v>44713</v>
      </c>
      <c r="D504" s="22" t="s">
        <v>75</v>
      </c>
      <c r="E504" s="26">
        <f>VLOOKUP(Mete_Use[[#This Row],[Month]],Mete_sum[#All],9,FALSE)</f>
        <v>215</v>
      </c>
    </row>
    <row r="505" spans="2:5">
      <c r="B505" s="28">
        <v>620114</v>
      </c>
      <c r="C505" s="23">
        <v>44713</v>
      </c>
      <c r="D505" s="24" t="s">
        <v>75</v>
      </c>
      <c r="E505" s="26">
        <f>VLOOKUP(Mete_Use[[#This Row],[Month]],Mete_sum[#All],10,FALSE)</f>
        <v>201</v>
      </c>
    </row>
    <row r="506" spans="2:5">
      <c r="B506" s="27">
        <v>620116</v>
      </c>
      <c r="C506" s="21">
        <v>44713</v>
      </c>
      <c r="D506" s="22" t="s">
        <v>75</v>
      </c>
      <c r="E506" s="26">
        <f>VLOOKUP(Mete_Use[[#This Row],[Month]],Mete_sum[#All],11,FALSE)</f>
        <v>69</v>
      </c>
    </row>
    <row r="507" spans="2:5">
      <c r="B507" s="28">
        <v>620117</v>
      </c>
      <c r="C507" s="23">
        <v>44713</v>
      </c>
      <c r="D507" s="24" t="s">
        <v>75</v>
      </c>
      <c r="E507" s="26">
        <f>VLOOKUP(Mete_Use[[#This Row],[Month]],Mete_sum[#All],12,FALSE)</f>
        <v>251</v>
      </c>
    </row>
    <row r="508" spans="2:5">
      <c r="B508" s="27">
        <v>620118</v>
      </c>
      <c r="C508" s="21">
        <v>44713</v>
      </c>
      <c r="D508" s="22" t="s">
        <v>75</v>
      </c>
      <c r="E508" s="26">
        <f>VLOOKUP(Mete_Use[[#This Row],[Month]],Mete_sum[#All],13,FALSE)</f>
        <v>270</v>
      </c>
    </row>
    <row r="509" spans="2:5">
      <c r="B509" s="28">
        <v>620119</v>
      </c>
      <c r="C509" s="23">
        <v>44713</v>
      </c>
      <c r="D509" s="24" t="s">
        <v>75</v>
      </c>
      <c r="E509" s="26">
        <f>VLOOKUP(Mete_Use[[#This Row],[Month]],Mete_sum[#All],14,FALSE)</f>
        <v>190</v>
      </c>
    </row>
    <row r="510" spans="2:5">
      <c r="B510" s="27">
        <v>620120</v>
      </c>
      <c r="C510" s="21">
        <v>44713</v>
      </c>
      <c r="D510" s="22" t="s">
        <v>75</v>
      </c>
      <c r="E510" s="26">
        <f>VLOOKUP(Mete_Use[[#This Row],[Month]],Mete_sum[#All],15,FALSE)</f>
        <v>124</v>
      </c>
    </row>
    <row r="511" spans="2:5">
      <c r="B511" s="28">
        <v>620122</v>
      </c>
      <c r="C511" s="23">
        <v>44713</v>
      </c>
      <c r="D511" s="24" t="s">
        <v>75</v>
      </c>
      <c r="E511" s="26">
        <f>VLOOKUP(Mete_Use[[#This Row],[Month]],Mete_sum[#All],16,FALSE)</f>
        <v>157</v>
      </c>
    </row>
    <row r="512" spans="2:5">
      <c r="B512" s="27">
        <v>620123</v>
      </c>
      <c r="C512" s="21">
        <v>44713</v>
      </c>
      <c r="D512" s="22" t="s">
        <v>75</v>
      </c>
      <c r="E512" s="26">
        <f>VLOOKUP(Mete_Use[[#This Row],[Month]],Mete_sum[#All],17,FALSE)</f>
        <v>0</v>
      </c>
    </row>
    <row r="513" spans="2:5">
      <c r="B513" s="28">
        <v>620124</v>
      </c>
      <c r="C513" s="23">
        <v>44713</v>
      </c>
      <c r="D513" s="24" t="s">
        <v>75</v>
      </c>
      <c r="E513" s="26">
        <f>VLOOKUP(Mete_Use[[#This Row],[Month]],Mete_sum[#All],18,FALSE)</f>
        <v>138</v>
      </c>
    </row>
    <row r="514" spans="2:5">
      <c r="B514" s="27">
        <v>620104</v>
      </c>
      <c r="C514" s="21">
        <v>44743</v>
      </c>
      <c r="D514" s="22" t="s">
        <v>76</v>
      </c>
      <c r="E514" s="26">
        <f>VLOOKUP(Mete_Use[[#This Row],[Month]],Mete_sum[#All],2,FALSE)</f>
        <v>78</v>
      </c>
    </row>
    <row r="515" spans="2:5">
      <c r="B515" s="28">
        <v>620105</v>
      </c>
      <c r="C515" s="23">
        <v>44743</v>
      </c>
      <c r="D515" s="24" t="s">
        <v>76</v>
      </c>
      <c r="E515" s="26">
        <f>VLOOKUP(Mete_Use[[#This Row],[Month]],Mete_sum[#All],3,FALSE)</f>
        <v>179</v>
      </c>
    </row>
    <row r="516" spans="2:5">
      <c r="B516" s="27">
        <v>620106</v>
      </c>
      <c r="C516" s="21">
        <v>44743</v>
      </c>
      <c r="D516" s="22" t="s">
        <v>76</v>
      </c>
      <c r="E516" s="26">
        <f>VLOOKUP(Mete_Use[[#This Row],[Month]],Mete_sum[#All],4,FALSE)</f>
        <v>281</v>
      </c>
    </row>
    <row r="517" spans="2:5">
      <c r="B517" s="28">
        <v>620107</v>
      </c>
      <c r="C517" s="23">
        <v>44743</v>
      </c>
      <c r="D517" s="24" t="s">
        <v>76</v>
      </c>
      <c r="E517" s="26">
        <f>VLOOKUP(Mete_Use[[#This Row],[Month]],Mete_sum[#All],5,FALSE)</f>
        <v>397</v>
      </c>
    </row>
    <row r="518" spans="2:5">
      <c r="B518" s="27">
        <v>620109</v>
      </c>
      <c r="C518" s="21">
        <v>44743</v>
      </c>
      <c r="D518" s="22" t="s">
        <v>76</v>
      </c>
      <c r="E518" s="26">
        <f>VLOOKUP(Mete_Use[[#This Row],[Month]],Mete_sum[#All],6,FALSE)</f>
        <v>342</v>
      </c>
    </row>
    <row r="519" spans="2:5">
      <c r="B519" s="28">
        <v>620111</v>
      </c>
      <c r="C519" s="23">
        <v>44743</v>
      </c>
      <c r="D519" s="24" t="s">
        <v>76</v>
      </c>
      <c r="E519" s="26">
        <f>VLOOKUP(Mete_Use[[#This Row],[Month]],Mete_sum[#All],7,FALSE)</f>
        <v>221</v>
      </c>
    </row>
    <row r="520" spans="2:5">
      <c r="B520" s="27">
        <v>620112</v>
      </c>
      <c r="C520" s="21">
        <v>44743</v>
      </c>
      <c r="D520" s="22" t="s">
        <v>76</v>
      </c>
      <c r="E520" s="26">
        <f>VLOOKUP(Mete_Use[[#This Row],[Month]],Mete_sum[#All],8,FALSE)</f>
        <v>167</v>
      </c>
    </row>
    <row r="521" spans="2:5">
      <c r="B521" s="28">
        <v>620113</v>
      </c>
      <c r="C521" s="23">
        <v>44743</v>
      </c>
      <c r="D521" s="24" t="s">
        <v>76</v>
      </c>
      <c r="E521" s="26">
        <f>VLOOKUP(Mete_Use[[#This Row],[Month]],Mete_sum[#All],9,FALSE)</f>
        <v>200</v>
      </c>
    </row>
    <row r="522" spans="2:5">
      <c r="B522" s="27">
        <v>620114</v>
      </c>
      <c r="C522" s="21">
        <v>44743</v>
      </c>
      <c r="D522" s="22" t="s">
        <v>76</v>
      </c>
      <c r="E522" s="26">
        <f>VLOOKUP(Mete_Use[[#This Row],[Month]],Mete_sum[#All],10,FALSE)</f>
        <v>174</v>
      </c>
    </row>
    <row r="523" spans="2:5">
      <c r="B523" s="28">
        <v>620116</v>
      </c>
      <c r="C523" s="23">
        <v>44743</v>
      </c>
      <c r="D523" s="24" t="s">
        <v>76</v>
      </c>
      <c r="E523" s="26">
        <f>VLOOKUP(Mete_Use[[#This Row],[Month]],Mete_sum[#All],11,FALSE)</f>
        <v>390</v>
      </c>
    </row>
    <row r="524" spans="2:5">
      <c r="B524" s="27">
        <v>620117</v>
      </c>
      <c r="C524" s="21">
        <v>44743</v>
      </c>
      <c r="D524" s="22" t="s">
        <v>76</v>
      </c>
      <c r="E524" s="26">
        <f>VLOOKUP(Mete_Use[[#This Row],[Month]],Mete_sum[#All],12,FALSE)</f>
        <v>342</v>
      </c>
    </row>
    <row r="525" spans="2:5">
      <c r="B525" s="28">
        <v>620118</v>
      </c>
      <c r="C525" s="23">
        <v>44743</v>
      </c>
      <c r="D525" s="24" t="s">
        <v>76</v>
      </c>
      <c r="E525" s="26">
        <f>VLOOKUP(Mete_Use[[#This Row],[Month]],Mete_sum[#All],13,FALSE)</f>
        <v>196</v>
      </c>
    </row>
    <row r="526" spans="2:5">
      <c r="B526" s="27">
        <v>620119</v>
      </c>
      <c r="C526" s="21">
        <v>44743</v>
      </c>
      <c r="D526" s="22" t="s">
        <v>76</v>
      </c>
      <c r="E526" s="26">
        <f>VLOOKUP(Mete_Use[[#This Row],[Month]],Mete_sum[#All],14,FALSE)</f>
        <v>119</v>
      </c>
    </row>
    <row r="527" spans="2:5">
      <c r="B527" s="28">
        <v>620120</v>
      </c>
      <c r="C527" s="23">
        <v>44743</v>
      </c>
      <c r="D527" s="24" t="s">
        <v>76</v>
      </c>
      <c r="E527" s="26">
        <f>VLOOKUP(Mete_Use[[#This Row],[Month]],Mete_sum[#All],15,FALSE)</f>
        <v>219</v>
      </c>
    </row>
    <row r="528" spans="2:5">
      <c r="B528" s="27">
        <v>620122</v>
      </c>
      <c r="C528" s="21">
        <v>44743</v>
      </c>
      <c r="D528" s="22" t="s">
        <v>76</v>
      </c>
      <c r="E528" s="26">
        <f>VLOOKUP(Mete_Use[[#This Row],[Month]],Mete_sum[#All],16,FALSE)</f>
        <v>263</v>
      </c>
    </row>
    <row r="529" spans="2:5">
      <c r="B529" s="28">
        <v>620123</v>
      </c>
      <c r="C529" s="23">
        <v>44743</v>
      </c>
      <c r="D529" s="24" t="s">
        <v>76</v>
      </c>
      <c r="E529" s="26">
        <f>VLOOKUP(Mete_Use[[#This Row],[Month]],Mete_sum[#All],17,FALSE)</f>
        <v>15</v>
      </c>
    </row>
    <row r="530" spans="2:5">
      <c r="B530" s="27">
        <v>620124</v>
      </c>
      <c r="C530" s="21">
        <v>44743</v>
      </c>
      <c r="D530" s="22" t="s">
        <v>76</v>
      </c>
      <c r="E530" s="26">
        <f>VLOOKUP(Mete_Use[[#This Row],[Month]],Mete_sum[#All],18,FALSE)</f>
        <v>202</v>
      </c>
    </row>
    <row r="531" spans="2:5">
      <c r="B531" s="28">
        <v>620104</v>
      </c>
      <c r="C531" s="23">
        <v>44774</v>
      </c>
      <c r="D531" s="24" t="s">
        <v>77</v>
      </c>
      <c r="E531" s="26">
        <f>VLOOKUP(Mete_Use[[#This Row],[Month]],Mete_sum[#All],2,FALSE)</f>
        <v>236</v>
      </c>
    </row>
    <row r="532" spans="2:5">
      <c r="B532" s="27">
        <v>620105</v>
      </c>
      <c r="C532" s="21">
        <v>44774</v>
      </c>
      <c r="D532" s="22" t="s">
        <v>77</v>
      </c>
      <c r="E532" s="26">
        <f>VLOOKUP(Mete_Use[[#This Row],[Month]],Mete_sum[#All],3,FALSE)</f>
        <v>199</v>
      </c>
    </row>
    <row r="533" spans="2:5">
      <c r="B533" s="28">
        <v>620106</v>
      </c>
      <c r="C533" s="23">
        <v>44774</v>
      </c>
      <c r="D533" s="24" t="s">
        <v>77</v>
      </c>
      <c r="E533" s="26">
        <f>VLOOKUP(Mete_Use[[#This Row],[Month]],Mete_sum[#All],4,FALSE)</f>
        <v>253</v>
      </c>
    </row>
    <row r="534" spans="2:5">
      <c r="B534" s="27">
        <v>620107</v>
      </c>
      <c r="C534" s="21">
        <v>44774</v>
      </c>
      <c r="D534" s="22" t="s">
        <v>77</v>
      </c>
      <c r="E534" s="26">
        <f>VLOOKUP(Mete_Use[[#This Row],[Month]],Mete_sum[#All],5,FALSE)</f>
        <v>277</v>
      </c>
    </row>
    <row r="535" spans="2:5">
      <c r="B535" s="28">
        <v>620109</v>
      </c>
      <c r="C535" s="23">
        <v>44774</v>
      </c>
      <c r="D535" s="24" t="s">
        <v>77</v>
      </c>
      <c r="E535" s="26">
        <f>VLOOKUP(Mete_Use[[#This Row],[Month]],Mete_sum[#All],6,FALSE)</f>
        <v>304</v>
      </c>
    </row>
    <row r="536" spans="2:5">
      <c r="B536" s="27">
        <v>620111</v>
      </c>
      <c r="C536" s="21">
        <v>44774</v>
      </c>
      <c r="D536" s="22" t="s">
        <v>77</v>
      </c>
      <c r="E536" s="26">
        <f>VLOOKUP(Mete_Use[[#This Row],[Month]],Mete_sum[#All],7,FALSE)</f>
        <v>99</v>
      </c>
    </row>
    <row r="537" spans="2:5">
      <c r="B537" s="28">
        <v>620112</v>
      </c>
      <c r="C537" s="23">
        <v>44774</v>
      </c>
      <c r="D537" s="24" t="s">
        <v>77</v>
      </c>
      <c r="E537" s="26">
        <f>VLOOKUP(Mete_Use[[#This Row],[Month]],Mete_sum[#All],8,FALSE)</f>
        <v>280</v>
      </c>
    </row>
    <row r="538" spans="2:5">
      <c r="B538" s="27">
        <v>620113</v>
      </c>
      <c r="C538" s="21">
        <v>44774</v>
      </c>
      <c r="D538" s="22" t="s">
        <v>77</v>
      </c>
      <c r="E538" s="26">
        <f>VLOOKUP(Mete_Use[[#This Row],[Month]],Mete_sum[#All],9,FALSE)</f>
        <v>233</v>
      </c>
    </row>
    <row r="539" spans="2:5">
      <c r="B539" s="28">
        <v>620114</v>
      </c>
      <c r="C539" s="23">
        <v>44774</v>
      </c>
      <c r="D539" s="24" t="s">
        <v>77</v>
      </c>
      <c r="E539" s="26">
        <f>VLOOKUP(Mete_Use[[#This Row],[Month]],Mete_sum[#All],10,FALSE)</f>
        <v>175</v>
      </c>
    </row>
    <row r="540" spans="2:5">
      <c r="B540" s="27">
        <v>620116</v>
      </c>
      <c r="C540" s="21">
        <v>44774</v>
      </c>
      <c r="D540" s="22" t="s">
        <v>77</v>
      </c>
      <c r="E540" s="26">
        <f>VLOOKUP(Mete_Use[[#This Row],[Month]],Mete_sum[#All],11,FALSE)</f>
        <v>241</v>
      </c>
    </row>
    <row r="541" spans="2:5">
      <c r="B541" s="28">
        <v>620117</v>
      </c>
      <c r="C541" s="23">
        <v>44774</v>
      </c>
      <c r="D541" s="24" t="s">
        <v>77</v>
      </c>
      <c r="E541" s="26">
        <f>VLOOKUP(Mete_Use[[#This Row],[Month]],Mete_sum[#All],12,FALSE)</f>
        <v>223</v>
      </c>
    </row>
    <row r="542" spans="2:5">
      <c r="B542" s="27">
        <v>620118</v>
      </c>
      <c r="C542" s="21">
        <v>44774</v>
      </c>
      <c r="D542" s="22" t="s">
        <v>77</v>
      </c>
      <c r="E542" s="26">
        <f>VLOOKUP(Mete_Use[[#This Row],[Month]],Mete_sum[#All],13,FALSE)</f>
        <v>233</v>
      </c>
    </row>
    <row r="543" spans="2:5">
      <c r="B543" s="28">
        <v>620119</v>
      </c>
      <c r="C543" s="23">
        <v>44774</v>
      </c>
      <c r="D543" s="24" t="s">
        <v>77</v>
      </c>
      <c r="E543" s="26">
        <f>VLOOKUP(Mete_Use[[#This Row],[Month]],Mete_sum[#All],14,FALSE)</f>
        <v>149</v>
      </c>
    </row>
    <row r="544" spans="2:5">
      <c r="B544" s="27">
        <v>620120</v>
      </c>
      <c r="C544" s="21">
        <v>44774</v>
      </c>
      <c r="D544" s="22" t="s">
        <v>77</v>
      </c>
      <c r="E544" s="26">
        <f>VLOOKUP(Mete_Use[[#This Row],[Month]],Mete_sum[#All],15,FALSE)</f>
        <v>162</v>
      </c>
    </row>
    <row r="545" spans="2:5">
      <c r="B545" s="28">
        <v>620122</v>
      </c>
      <c r="C545" s="23">
        <v>44774</v>
      </c>
      <c r="D545" s="24" t="s">
        <v>77</v>
      </c>
      <c r="E545" s="26">
        <f>VLOOKUP(Mete_Use[[#This Row],[Month]],Mete_sum[#All],16,FALSE)</f>
        <v>152</v>
      </c>
    </row>
    <row r="546" spans="2:5">
      <c r="B546" s="27">
        <v>620123</v>
      </c>
      <c r="C546" s="21">
        <v>44774</v>
      </c>
      <c r="D546" s="22" t="s">
        <v>77</v>
      </c>
      <c r="E546" s="26">
        <f>VLOOKUP(Mete_Use[[#This Row],[Month]],Mete_sum[#All],17,FALSE)</f>
        <v>188</v>
      </c>
    </row>
    <row r="547" spans="2:5">
      <c r="B547" s="28">
        <v>620124</v>
      </c>
      <c r="C547" s="23">
        <v>44774</v>
      </c>
      <c r="D547" s="24" t="s">
        <v>77</v>
      </c>
      <c r="E547" s="26">
        <f>VLOOKUP(Mete_Use[[#This Row],[Month]],Mete_sum[#All],18,FALSE)</f>
        <v>293</v>
      </c>
    </row>
    <row r="548" spans="2:5">
      <c r="B548" s="27">
        <v>620104</v>
      </c>
      <c r="C548" s="21">
        <v>44805</v>
      </c>
      <c r="D548" s="22" t="s">
        <v>78</v>
      </c>
      <c r="E548" s="26">
        <f>VLOOKUP(Mete_Use[[#This Row],[Month]],Mete_sum[#All],2,FALSE)</f>
        <v>263</v>
      </c>
    </row>
    <row r="549" spans="2:5">
      <c r="B549" s="28">
        <v>620105</v>
      </c>
      <c r="C549" s="23">
        <v>44805</v>
      </c>
      <c r="D549" s="24" t="s">
        <v>78</v>
      </c>
      <c r="E549" s="26">
        <f>VLOOKUP(Mete_Use[[#This Row],[Month]],Mete_sum[#All],3,FALSE)</f>
        <v>178</v>
      </c>
    </row>
    <row r="550" spans="2:5">
      <c r="B550" s="27">
        <v>620106</v>
      </c>
      <c r="C550" s="21">
        <v>44805</v>
      </c>
      <c r="D550" s="22" t="s">
        <v>78</v>
      </c>
      <c r="E550" s="26">
        <f>VLOOKUP(Mete_Use[[#This Row],[Month]],Mete_sum[#All],4,FALSE)</f>
        <v>309</v>
      </c>
    </row>
    <row r="551" spans="2:5">
      <c r="B551" s="28">
        <v>620107</v>
      </c>
      <c r="C551" s="23">
        <v>44805</v>
      </c>
      <c r="D551" s="24" t="s">
        <v>78</v>
      </c>
      <c r="E551" s="26">
        <f>VLOOKUP(Mete_Use[[#This Row],[Month]],Mete_sum[#All],5,FALSE)</f>
        <v>265</v>
      </c>
    </row>
    <row r="552" spans="2:5">
      <c r="B552" s="27">
        <v>620109</v>
      </c>
      <c r="C552" s="21">
        <v>44805</v>
      </c>
      <c r="D552" s="22" t="s">
        <v>78</v>
      </c>
      <c r="E552" s="26">
        <f>VLOOKUP(Mete_Use[[#This Row],[Month]],Mete_sum[#All],6,FALSE)</f>
        <v>211</v>
      </c>
    </row>
    <row r="553" spans="2:5">
      <c r="B553" s="28">
        <v>620111</v>
      </c>
      <c r="C553" s="23">
        <v>44805</v>
      </c>
      <c r="D553" s="24" t="s">
        <v>78</v>
      </c>
      <c r="E553" s="26">
        <f>VLOOKUP(Mete_Use[[#This Row],[Month]],Mete_sum[#All],7,FALSE)</f>
        <v>94</v>
      </c>
    </row>
    <row r="554" spans="2:5">
      <c r="B554" s="27">
        <v>620112</v>
      </c>
      <c r="C554" s="21">
        <v>44805</v>
      </c>
      <c r="D554" s="22" t="s">
        <v>78</v>
      </c>
      <c r="E554" s="26">
        <f>VLOOKUP(Mete_Use[[#This Row],[Month]],Mete_sum[#All],8,FALSE)</f>
        <v>208</v>
      </c>
    </row>
    <row r="555" spans="2:5">
      <c r="B555" s="28">
        <v>620113</v>
      </c>
      <c r="C555" s="23">
        <v>44805</v>
      </c>
      <c r="D555" s="24" t="s">
        <v>78</v>
      </c>
      <c r="E555" s="26">
        <f>VLOOKUP(Mete_Use[[#This Row],[Month]],Mete_sum[#All],9,FALSE)</f>
        <v>248</v>
      </c>
    </row>
    <row r="556" spans="2:5">
      <c r="B556" s="27">
        <v>620114</v>
      </c>
      <c r="C556" s="21">
        <v>44805</v>
      </c>
      <c r="D556" s="22" t="s">
        <v>78</v>
      </c>
      <c r="E556" s="26">
        <f>VLOOKUP(Mete_Use[[#This Row],[Month]],Mete_sum[#All],10,FALSE)</f>
        <v>261</v>
      </c>
    </row>
    <row r="557" spans="2:5">
      <c r="B557" s="28">
        <v>620116</v>
      </c>
      <c r="C557" s="23">
        <v>44805</v>
      </c>
      <c r="D557" s="24" t="s">
        <v>78</v>
      </c>
      <c r="E557" s="26">
        <f>VLOOKUP(Mete_Use[[#This Row],[Month]],Mete_sum[#All],11,FALSE)</f>
        <v>204</v>
      </c>
    </row>
    <row r="558" spans="2:5">
      <c r="B558" s="27">
        <v>620117</v>
      </c>
      <c r="C558" s="21">
        <v>44805</v>
      </c>
      <c r="D558" s="22" t="s">
        <v>78</v>
      </c>
      <c r="E558" s="26">
        <f>VLOOKUP(Mete_Use[[#This Row],[Month]],Mete_sum[#All],12,FALSE)</f>
        <v>222</v>
      </c>
    </row>
    <row r="559" spans="2:5">
      <c r="B559" s="28">
        <v>620118</v>
      </c>
      <c r="C559" s="23">
        <v>44805</v>
      </c>
      <c r="D559" s="24" t="s">
        <v>78</v>
      </c>
      <c r="E559" s="26">
        <f>VLOOKUP(Mete_Use[[#This Row],[Month]],Mete_sum[#All],13,FALSE)</f>
        <v>186</v>
      </c>
    </row>
    <row r="560" spans="2:5">
      <c r="B560" s="27">
        <v>620119</v>
      </c>
      <c r="C560" s="21">
        <v>44805</v>
      </c>
      <c r="D560" s="22" t="s">
        <v>78</v>
      </c>
      <c r="E560" s="26">
        <f>VLOOKUP(Mete_Use[[#This Row],[Month]],Mete_sum[#All],14,FALSE)</f>
        <v>219</v>
      </c>
    </row>
    <row r="561" spans="2:5">
      <c r="B561" s="28">
        <v>620120</v>
      </c>
      <c r="C561" s="23">
        <v>44805</v>
      </c>
      <c r="D561" s="24" t="s">
        <v>78</v>
      </c>
      <c r="E561" s="26">
        <f>VLOOKUP(Mete_Use[[#This Row],[Month]],Mete_sum[#All],15,FALSE)</f>
        <v>170</v>
      </c>
    </row>
    <row r="562" spans="2:5">
      <c r="B562" s="27">
        <v>620122</v>
      </c>
      <c r="C562" s="21">
        <v>44805</v>
      </c>
      <c r="D562" s="22" t="s">
        <v>78</v>
      </c>
      <c r="E562" s="26">
        <f>VLOOKUP(Mete_Use[[#This Row],[Month]],Mete_sum[#All],16,FALSE)</f>
        <v>174</v>
      </c>
    </row>
    <row r="563" spans="2:5">
      <c r="B563" s="28">
        <v>620123</v>
      </c>
      <c r="C563" s="23">
        <v>44805</v>
      </c>
      <c r="D563" s="24" t="s">
        <v>78</v>
      </c>
      <c r="E563" s="26">
        <f>VLOOKUP(Mete_Use[[#This Row],[Month]],Mete_sum[#All],17,FALSE)</f>
        <v>241</v>
      </c>
    </row>
    <row r="564" spans="2:5">
      <c r="B564" s="27">
        <v>620124</v>
      </c>
      <c r="C564" s="21">
        <v>44805</v>
      </c>
      <c r="D564" s="22" t="s">
        <v>78</v>
      </c>
      <c r="E564" s="26">
        <f>VLOOKUP(Mete_Use[[#This Row],[Month]],Mete_sum[#All],18,FALSE)</f>
        <v>195</v>
      </c>
    </row>
    <row r="565" spans="2:5">
      <c r="B565" s="28">
        <v>620104</v>
      </c>
      <c r="C565" s="23">
        <v>44835</v>
      </c>
      <c r="D565" s="24" t="s">
        <v>79</v>
      </c>
      <c r="E565" s="26">
        <f>VLOOKUP(Mete_Use[[#This Row],[Month]],Mete_sum[#All],2,FALSE)</f>
        <v>110</v>
      </c>
    </row>
    <row r="566" spans="2:5">
      <c r="B566" s="27">
        <v>620105</v>
      </c>
      <c r="C566" s="21">
        <v>44835</v>
      </c>
      <c r="D566" s="22" t="s">
        <v>79</v>
      </c>
      <c r="E566" s="26">
        <f>VLOOKUP(Mete_Use[[#This Row],[Month]],Mete_sum[#All],3,FALSE)</f>
        <v>144</v>
      </c>
    </row>
    <row r="567" spans="2:5">
      <c r="B567" s="28">
        <v>620106</v>
      </c>
      <c r="C567" s="23">
        <v>44835</v>
      </c>
      <c r="D567" s="24" t="s">
        <v>79</v>
      </c>
      <c r="E567" s="26">
        <f>VLOOKUP(Mete_Use[[#This Row],[Month]],Mete_sum[#All],4,FALSE)</f>
        <v>208</v>
      </c>
    </row>
    <row r="568" spans="2:5">
      <c r="B568" s="27">
        <v>620107</v>
      </c>
      <c r="C568" s="21">
        <v>44835</v>
      </c>
      <c r="D568" s="22" t="s">
        <v>79</v>
      </c>
      <c r="E568" s="26">
        <f>VLOOKUP(Mete_Use[[#This Row],[Month]],Mete_sum[#All],5,FALSE)</f>
        <v>196</v>
      </c>
    </row>
    <row r="569" spans="2:5">
      <c r="B569" s="28">
        <v>620109</v>
      </c>
      <c r="C569" s="23">
        <v>44835</v>
      </c>
      <c r="D569" s="24" t="s">
        <v>79</v>
      </c>
      <c r="E569" s="26">
        <f>VLOOKUP(Mete_Use[[#This Row],[Month]],Mete_sum[#All],6,FALSE)</f>
        <v>151</v>
      </c>
    </row>
    <row r="570" spans="2:5">
      <c r="B570" s="27">
        <v>620111</v>
      </c>
      <c r="C570" s="21">
        <v>44835</v>
      </c>
      <c r="D570" s="22" t="s">
        <v>79</v>
      </c>
      <c r="E570" s="26">
        <f>VLOOKUP(Mete_Use[[#This Row],[Month]],Mete_sum[#All],7,FALSE)</f>
        <v>229</v>
      </c>
    </row>
    <row r="571" spans="2:5">
      <c r="B571" s="28">
        <v>620112</v>
      </c>
      <c r="C571" s="23">
        <v>44835</v>
      </c>
      <c r="D571" s="24" t="s">
        <v>79</v>
      </c>
      <c r="E571" s="26">
        <f>VLOOKUP(Mete_Use[[#This Row],[Month]],Mete_sum[#All],8,FALSE)</f>
        <v>220</v>
      </c>
    </row>
    <row r="572" spans="2:5">
      <c r="B572" s="27">
        <v>620113</v>
      </c>
      <c r="C572" s="21">
        <v>44835</v>
      </c>
      <c r="D572" s="22" t="s">
        <v>79</v>
      </c>
      <c r="E572" s="26">
        <f>VLOOKUP(Mete_Use[[#This Row],[Month]],Mete_sum[#All],9,FALSE)</f>
        <v>238</v>
      </c>
    </row>
    <row r="573" spans="2:5">
      <c r="B573" s="28">
        <v>620114</v>
      </c>
      <c r="C573" s="23">
        <v>44835</v>
      </c>
      <c r="D573" s="24" t="s">
        <v>79</v>
      </c>
      <c r="E573" s="26">
        <f>VLOOKUP(Mete_Use[[#This Row],[Month]],Mete_sum[#All],10,FALSE)</f>
        <v>158</v>
      </c>
    </row>
    <row r="574" spans="2:5">
      <c r="B574" s="27">
        <v>620116</v>
      </c>
      <c r="C574" s="21">
        <v>44835</v>
      </c>
      <c r="D574" s="22" t="s">
        <v>79</v>
      </c>
      <c r="E574" s="26">
        <f>VLOOKUP(Mete_Use[[#This Row],[Month]],Mete_sum[#All],11,FALSE)</f>
        <v>135</v>
      </c>
    </row>
    <row r="575" spans="2:5">
      <c r="B575" s="28">
        <v>620117</v>
      </c>
      <c r="C575" s="23">
        <v>44835</v>
      </c>
      <c r="D575" s="24" t="s">
        <v>79</v>
      </c>
      <c r="E575" s="26">
        <f>VLOOKUP(Mete_Use[[#This Row],[Month]],Mete_sum[#All],12,FALSE)</f>
        <v>164</v>
      </c>
    </row>
    <row r="576" spans="2:5">
      <c r="B576" s="27">
        <v>620118</v>
      </c>
      <c r="C576" s="21">
        <v>44835</v>
      </c>
      <c r="D576" s="22" t="s">
        <v>79</v>
      </c>
      <c r="E576" s="26">
        <f>VLOOKUP(Mete_Use[[#This Row],[Month]],Mete_sum[#All],13,FALSE)</f>
        <v>360</v>
      </c>
    </row>
    <row r="577" spans="2:5">
      <c r="B577" s="28">
        <v>620119</v>
      </c>
      <c r="C577" s="23">
        <v>44835</v>
      </c>
      <c r="D577" s="24" t="s">
        <v>79</v>
      </c>
      <c r="E577" s="26">
        <f>VLOOKUP(Mete_Use[[#This Row],[Month]],Mete_sum[#All],14,FALSE)</f>
        <v>227</v>
      </c>
    </row>
    <row r="578" spans="2:5">
      <c r="B578" s="27">
        <v>620120</v>
      </c>
      <c r="C578" s="21">
        <v>44835</v>
      </c>
      <c r="D578" s="22" t="s">
        <v>79</v>
      </c>
      <c r="E578" s="26">
        <f>VLOOKUP(Mete_Use[[#This Row],[Month]],Mete_sum[#All],15,FALSE)</f>
        <v>288</v>
      </c>
    </row>
    <row r="579" spans="2:5">
      <c r="B579" s="28">
        <v>620122</v>
      </c>
      <c r="C579" s="23">
        <v>44835</v>
      </c>
      <c r="D579" s="24" t="s">
        <v>79</v>
      </c>
      <c r="E579" s="26">
        <f>VLOOKUP(Mete_Use[[#This Row],[Month]],Mete_sum[#All],16,FALSE)</f>
        <v>99</v>
      </c>
    </row>
    <row r="580" spans="2:5">
      <c r="B580" s="27">
        <v>620123</v>
      </c>
      <c r="C580" s="21">
        <v>44835</v>
      </c>
      <c r="D580" s="22" t="s">
        <v>79</v>
      </c>
      <c r="E580" s="26">
        <f>VLOOKUP(Mete_Use[[#This Row],[Month]],Mete_sum[#All],17,FALSE)</f>
        <v>181</v>
      </c>
    </row>
    <row r="581" spans="2:5">
      <c r="B581" s="28">
        <v>620124</v>
      </c>
      <c r="C581" s="23">
        <v>44835</v>
      </c>
      <c r="D581" s="24" t="s">
        <v>79</v>
      </c>
      <c r="E581" s="26">
        <f>VLOOKUP(Mete_Use[[#This Row],[Month]],Mete_sum[#All],18,FALSE)</f>
        <v>214</v>
      </c>
    </row>
    <row r="582" spans="2:5">
      <c r="B582" s="27">
        <v>620104</v>
      </c>
      <c r="C582" s="21">
        <v>44866</v>
      </c>
      <c r="D582" s="22" t="s">
        <v>80</v>
      </c>
      <c r="E582" s="26">
        <f>VLOOKUP(Mete_Use[[#This Row],[Month]],Mete_sum[#All],2,FALSE)</f>
        <v>93</v>
      </c>
    </row>
    <row r="583" spans="2:5">
      <c r="B583" s="28">
        <v>620105</v>
      </c>
      <c r="C583" s="23">
        <v>44866</v>
      </c>
      <c r="D583" s="24" t="s">
        <v>80</v>
      </c>
      <c r="E583" s="26">
        <f>VLOOKUP(Mete_Use[[#This Row],[Month]],Mete_sum[#All],3,FALSE)</f>
        <v>154</v>
      </c>
    </row>
    <row r="584" spans="2:5">
      <c r="B584" s="27">
        <v>620106</v>
      </c>
      <c r="C584" s="21">
        <v>44866</v>
      </c>
      <c r="D584" s="22" t="s">
        <v>80</v>
      </c>
      <c r="E584" s="26">
        <f>VLOOKUP(Mete_Use[[#This Row],[Month]],Mete_sum[#All],4,FALSE)</f>
        <v>58</v>
      </c>
    </row>
    <row r="585" spans="2:5">
      <c r="B585" s="28">
        <v>620107</v>
      </c>
      <c r="C585" s="23">
        <v>44866</v>
      </c>
      <c r="D585" s="24" t="s">
        <v>80</v>
      </c>
      <c r="E585" s="26">
        <f>VLOOKUP(Mete_Use[[#This Row],[Month]],Mete_sum[#All],5,FALSE)</f>
        <v>176</v>
      </c>
    </row>
    <row r="586" spans="2:5">
      <c r="B586" s="27">
        <v>620109</v>
      </c>
      <c r="C586" s="21">
        <v>44866</v>
      </c>
      <c r="D586" s="22" t="s">
        <v>80</v>
      </c>
      <c r="E586" s="26">
        <f>VLOOKUP(Mete_Use[[#This Row],[Month]],Mete_sum[#All],6,FALSE)</f>
        <v>49</v>
      </c>
    </row>
    <row r="587" spans="2:5">
      <c r="B587" s="28">
        <v>620111</v>
      </c>
      <c r="C587" s="23">
        <v>44866</v>
      </c>
      <c r="D587" s="24" t="s">
        <v>80</v>
      </c>
      <c r="E587" s="26">
        <f>VLOOKUP(Mete_Use[[#This Row],[Month]],Mete_sum[#All],7,FALSE)</f>
        <v>167</v>
      </c>
    </row>
    <row r="588" spans="2:5">
      <c r="B588" s="27">
        <v>620112</v>
      </c>
      <c r="C588" s="21">
        <v>44866</v>
      </c>
      <c r="D588" s="22" t="s">
        <v>80</v>
      </c>
      <c r="E588" s="26">
        <f>VLOOKUP(Mete_Use[[#This Row],[Month]],Mete_sum[#All],8,FALSE)</f>
        <v>162</v>
      </c>
    </row>
    <row r="589" spans="2:5">
      <c r="B589" s="28">
        <v>620113</v>
      </c>
      <c r="C589" s="23">
        <v>44866</v>
      </c>
      <c r="D589" s="24" t="s">
        <v>80</v>
      </c>
      <c r="E589" s="26">
        <f>VLOOKUP(Mete_Use[[#This Row],[Month]],Mete_sum[#All],9,FALSE)</f>
        <v>199</v>
      </c>
    </row>
    <row r="590" spans="2:5">
      <c r="B590" s="27">
        <v>620114</v>
      </c>
      <c r="C590" s="21">
        <v>44866</v>
      </c>
      <c r="D590" s="22" t="s">
        <v>80</v>
      </c>
      <c r="E590" s="26">
        <f>VLOOKUP(Mete_Use[[#This Row],[Month]],Mete_sum[#All],10,FALSE)</f>
        <v>230</v>
      </c>
    </row>
    <row r="591" spans="2:5">
      <c r="B591" s="28">
        <v>620116</v>
      </c>
      <c r="C591" s="23">
        <v>44866</v>
      </c>
      <c r="D591" s="24" t="s">
        <v>80</v>
      </c>
      <c r="E591" s="26">
        <f>VLOOKUP(Mete_Use[[#This Row],[Month]],Mete_sum[#All],11,FALSE)</f>
        <v>155</v>
      </c>
    </row>
    <row r="592" spans="2:5">
      <c r="B592" s="27">
        <v>620117</v>
      </c>
      <c r="C592" s="21">
        <v>44866</v>
      </c>
      <c r="D592" s="22" t="s">
        <v>80</v>
      </c>
      <c r="E592" s="26">
        <f>VLOOKUP(Mete_Use[[#This Row],[Month]],Mete_sum[#All],12,FALSE)</f>
        <v>221</v>
      </c>
    </row>
    <row r="593" spans="2:5">
      <c r="B593" s="28">
        <v>620118</v>
      </c>
      <c r="C593" s="23">
        <v>44866</v>
      </c>
      <c r="D593" s="24" t="s">
        <v>80</v>
      </c>
      <c r="E593" s="26">
        <f>VLOOKUP(Mete_Use[[#This Row],[Month]],Mete_sum[#All],13,FALSE)</f>
        <v>160</v>
      </c>
    </row>
    <row r="594" spans="2:5">
      <c r="B594" s="27">
        <v>620119</v>
      </c>
      <c r="C594" s="21">
        <v>44866</v>
      </c>
      <c r="D594" s="22" t="s">
        <v>80</v>
      </c>
      <c r="E594" s="26">
        <f>VLOOKUP(Mete_Use[[#This Row],[Month]],Mete_sum[#All],14,FALSE)</f>
        <v>168</v>
      </c>
    </row>
    <row r="595" spans="2:5">
      <c r="B595" s="28">
        <v>620120</v>
      </c>
      <c r="C595" s="23">
        <v>44866</v>
      </c>
      <c r="D595" s="24" t="s">
        <v>80</v>
      </c>
      <c r="E595" s="26">
        <f>VLOOKUP(Mete_Use[[#This Row],[Month]],Mete_sum[#All],15,FALSE)</f>
        <v>197</v>
      </c>
    </row>
    <row r="596" spans="2:5">
      <c r="B596" s="27">
        <v>620122</v>
      </c>
      <c r="C596" s="21">
        <v>44866</v>
      </c>
      <c r="D596" s="22" t="s">
        <v>80</v>
      </c>
      <c r="E596" s="26">
        <f>VLOOKUP(Mete_Use[[#This Row],[Month]],Mete_sum[#All],16,FALSE)</f>
        <v>36</v>
      </c>
    </row>
    <row r="597" spans="2:5">
      <c r="B597" s="28">
        <v>620123</v>
      </c>
      <c r="C597" s="23">
        <v>44866</v>
      </c>
      <c r="D597" s="24" t="s">
        <v>80</v>
      </c>
      <c r="E597" s="26">
        <f>VLOOKUP(Mete_Use[[#This Row],[Month]],Mete_sum[#All],17,FALSE)</f>
        <v>131</v>
      </c>
    </row>
    <row r="598" spans="2:5">
      <c r="B598" s="27">
        <v>620124</v>
      </c>
      <c r="C598" s="21">
        <v>44866</v>
      </c>
      <c r="D598" s="22" t="s">
        <v>80</v>
      </c>
      <c r="E598" s="26">
        <f>VLOOKUP(Mete_Use[[#This Row],[Month]],Mete_sum[#All],18,FALSE)</f>
        <v>206</v>
      </c>
    </row>
    <row r="599" spans="2:5">
      <c r="B599" s="28">
        <v>620104</v>
      </c>
      <c r="C599" s="23">
        <v>44896</v>
      </c>
      <c r="D599" s="24" t="s">
        <v>81</v>
      </c>
      <c r="E599" s="26">
        <f>VLOOKUP(Mete_Use[[#This Row],[Month]],Mete_sum[#All],2,FALSE)</f>
        <v>360</v>
      </c>
    </row>
    <row r="600" spans="2:5">
      <c r="B600" s="27">
        <v>620105</v>
      </c>
      <c r="C600" s="21">
        <v>44896</v>
      </c>
      <c r="D600" s="22" t="s">
        <v>81</v>
      </c>
      <c r="E600" s="26">
        <f>VLOOKUP(Mete_Use[[#This Row],[Month]],Mete_sum[#All],3,FALSE)</f>
        <v>197</v>
      </c>
    </row>
    <row r="601" spans="2:5">
      <c r="B601" s="28">
        <v>620106</v>
      </c>
      <c r="C601" s="23">
        <v>44896</v>
      </c>
      <c r="D601" s="24" t="s">
        <v>81</v>
      </c>
      <c r="E601" s="26">
        <f>VLOOKUP(Mete_Use[[#This Row],[Month]],Mete_sum[#All],4,FALSE)</f>
        <v>205</v>
      </c>
    </row>
    <row r="602" spans="2:5">
      <c r="B602" s="27">
        <v>620107</v>
      </c>
      <c r="C602" s="21">
        <v>44896</v>
      </c>
      <c r="D602" s="22" t="s">
        <v>81</v>
      </c>
      <c r="E602" s="26">
        <f>VLOOKUP(Mete_Use[[#This Row],[Month]],Mete_sum[#All],5,FALSE)</f>
        <v>231</v>
      </c>
    </row>
    <row r="603" spans="2:5">
      <c r="B603" s="28">
        <v>620109</v>
      </c>
      <c r="C603" s="23">
        <v>44896</v>
      </c>
      <c r="D603" s="24" t="s">
        <v>81</v>
      </c>
      <c r="E603" s="26">
        <f>VLOOKUP(Mete_Use[[#This Row],[Month]],Mete_sum[#All],6,FALSE)</f>
        <v>108</v>
      </c>
    </row>
    <row r="604" spans="2:5">
      <c r="B604" s="27">
        <v>620111</v>
      </c>
      <c r="C604" s="21">
        <v>44896</v>
      </c>
      <c r="D604" s="22" t="s">
        <v>81</v>
      </c>
      <c r="E604" s="26">
        <f>VLOOKUP(Mete_Use[[#This Row],[Month]],Mete_sum[#All],7,FALSE)</f>
        <v>279</v>
      </c>
    </row>
    <row r="605" spans="2:5">
      <c r="B605" s="28">
        <v>620112</v>
      </c>
      <c r="C605" s="23">
        <v>44896</v>
      </c>
      <c r="D605" s="24" t="s">
        <v>81</v>
      </c>
      <c r="E605" s="26">
        <f>VLOOKUP(Mete_Use[[#This Row],[Month]],Mete_sum[#All],8,FALSE)</f>
        <v>161</v>
      </c>
    </row>
    <row r="606" spans="2:5">
      <c r="B606" s="27">
        <v>620113</v>
      </c>
      <c r="C606" s="21">
        <v>44896</v>
      </c>
      <c r="D606" s="22" t="s">
        <v>81</v>
      </c>
      <c r="E606" s="26">
        <f>VLOOKUP(Mete_Use[[#This Row],[Month]],Mete_sum[#All],9,FALSE)</f>
        <v>367</v>
      </c>
    </row>
    <row r="607" spans="2:5">
      <c r="B607" s="28">
        <v>620114</v>
      </c>
      <c r="C607" s="23">
        <v>44896</v>
      </c>
      <c r="D607" s="24" t="s">
        <v>81</v>
      </c>
      <c r="E607" s="26">
        <f>VLOOKUP(Mete_Use[[#This Row],[Month]],Mete_sum[#All],10,FALSE)</f>
        <v>166</v>
      </c>
    </row>
    <row r="608" spans="2:5">
      <c r="B608" s="27">
        <v>620116</v>
      </c>
      <c r="C608" s="21">
        <v>44896</v>
      </c>
      <c r="D608" s="22" t="s">
        <v>81</v>
      </c>
      <c r="E608" s="26">
        <f>VLOOKUP(Mete_Use[[#This Row],[Month]],Mete_sum[#All],11,FALSE)</f>
        <v>361</v>
      </c>
    </row>
    <row r="609" spans="2:5">
      <c r="B609" s="28">
        <v>620117</v>
      </c>
      <c r="C609" s="23">
        <v>44896</v>
      </c>
      <c r="D609" s="24" t="s">
        <v>81</v>
      </c>
      <c r="E609" s="26">
        <f>VLOOKUP(Mete_Use[[#This Row],[Month]],Mete_sum[#All],12,FALSE)</f>
        <v>111</v>
      </c>
    </row>
    <row r="610" spans="2:5">
      <c r="B610" s="27">
        <v>620118</v>
      </c>
      <c r="C610" s="21">
        <v>44896</v>
      </c>
      <c r="D610" s="22" t="s">
        <v>81</v>
      </c>
      <c r="E610" s="26">
        <f>VLOOKUP(Mete_Use[[#This Row],[Month]],Mete_sum[#All],13,FALSE)</f>
        <v>225</v>
      </c>
    </row>
    <row r="611" spans="2:5">
      <c r="B611" s="28">
        <v>620119</v>
      </c>
      <c r="C611" s="23">
        <v>44896</v>
      </c>
      <c r="D611" s="24" t="s">
        <v>81</v>
      </c>
      <c r="E611" s="26">
        <f>VLOOKUP(Mete_Use[[#This Row],[Month]],Mete_sum[#All],14,FALSE)</f>
        <v>335</v>
      </c>
    </row>
    <row r="612" spans="2:5">
      <c r="B612" s="27">
        <v>620120</v>
      </c>
      <c r="C612" s="21">
        <v>44896</v>
      </c>
      <c r="D612" s="22" t="s">
        <v>81</v>
      </c>
      <c r="E612" s="26">
        <f>VLOOKUP(Mete_Use[[#This Row],[Month]],Mete_sum[#All],15,FALSE)</f>
        <v>192</v>
      </c>
    </row>
    <row r="613" spans="2:5">
      <c r="B613" s="28">
        <v>620122</v>
      </c>
      <c r="C613" s="23">
        <v>44896</v>
      </c>
      <c r="D613" s="24" t="s">
        <v>81</v>
      </c>
      <c r="E613" s="26">
        <f>VLOOKUP(Mete_Use[[#This Row],[Month]],Mete_sum[#All],16,FALSE)</f>
        <v>194</v>
      </c>
    </row>
    <row r="614" spans="2:5">
      <c r="B614" s="27">
        <v>620123</v>
      </c>
      <c r="C614" s="21">
        <v>44896</v>
      </c>
      <c r="D614" s="22" t="s">
        <v>81</v>
      </c>
      <c r="E614" s="26">
        <f>VLOOKUP(Mete_Use[[#This Row],[Month]],Mete_sum[#All],17,FALSE)</f>
        <v>182</v>
      </c>
    </row>
    <row r="615" spans="2:5">
      <c r="B615" s="28">
        <v>620124</v>
      </c>
      <c r="C615" s="23">
        <v>44896</v>
      </c>
      <c r="D615" s="24" t="s">
        <v>81</v>
      </c>
      <c r="E615" s="26">
        <f>VLOOKUP(Mete_Use[[#This Row],[Month]],Mete_sum[#All],18,FALSE)</f>
        <v>221</v>
      </c>
    </row>
    <row r="616" spans="2:5">
      <c r="B616" s="27">
        <v>620104</v>
      </c>
      <c r="C616" s="21">
        <v>44927</v>
      </c>
      <c r="D616" s="22" t="s">
        <v>82</v>
      </c>
      <c r="E616" s="26">
        <f>VLOOKUP(Mete_Use[[#This Row],[Month]],Mete_sum[#All],2,FALSE)</f>
        <v>317</v>
      </c>
    </row>
    <row r="617" spans="2:5">
      <c r="B617" s="28">
        <v>620105</v>
      </c>
      <c r="C617" s="23">
        <v>44927</v>
      </c>
      <c r="D617" s="24" t="s">
        <v>82</v>
      </c>
      <c r="E617" s="26">
        <f>VLOOKUP(Mete_Use[[#This Row],[Month]],Mete_sum[#All],3,FALSE)</f>
        <v>155</v>
      </c>
    </row>
    <row r="618" spans="2:5">
      <c r="B618" s="27">
        <v>620106</v>
      </c>
      <c r="C618" s="21">
        <v>44927</v>
      </c>
      <c r="D618" s="22" t="s">
        <v>82</v>
      </c>
      <c r="E618" s="26">
        <f>VLOOKUP(Mete_Use[[#This Row],[Month]],Mete_sum[#All],4,FALSE)</f>
        <v>253</v>
      </c>
    </row>
    <row r="619" spans="2:5">
      <c r="B619" s="28">
        <v>620107</v>
      </c>
      <c r="C619" s="23">
        <v>44927</v>
      </c>
      <c r="D619" s="24" t="s">
        <v>82</v>
      </c>
      <c r="E619" s="26">
        <f>VLOOKUP(Mete_Use[[#This Row],[Month]],Mete_sum[#All],5,FALSE)</f>
        <v>121</v>
      </c>
    </row>
    <row r="620" spans="2:5">
      <c r="B620" s="27">
        <v>620109</v>
      </c>
      <c r="C620" s="21">
        <v>44927</v>
      </c>
      <c r="D620" s="22" t="s">
        <v>82</v>
      </c>
      <c r="E620" s="26">
        <f>VLOOKUP(Mete_Use[[#This Row],[Month]],Mete_sum[#All],6,FALSE)</f>
        <v>290</v>
      </c>
    </row>
    <row r="621" spans="2:5">
      <c r="B621" s="28">
        <v>620111</v>
      </c>
      <c r="C621" s="23">
        <v>44927</v>
      </c>
      <c r="D621" s="24" t="s">
        <v>82</v>
      </c>
      <c r="E621" s="26">
        <f>VLOOKUP(Mete_Use[[#This Row],[Month]],Mete_sum[#All],7,FALSE)</f>
        <v>166</v>
      </c>
    </row>
    <row r="622" spans="2:5">
      <c r="B622" s="27">
        <v>620112</v>
      </c>
      <c r="C622" s="21">
        <v>44927</v>
      </c>
      <c r="D622" s="22" t="s">
        <v>82</v>
      </c>
      <c r="E622" s="26">
        <f>VLOOKUP(Mete_Use[[#This Row],[Month]],Mete_sum[#All],8,FALSE)</f>
        <v>215</v>
      </c>
    </row>
    <row r="623" spans="2:5">
      <c r="B623" s="28">
        <v>620113</v>
      </c>
      <c r="C623" s="23">
        <v>44927</v>
      </c>
      <c r="D623" s="24" t="s">
        <v>82</v>
      </c>
      <c r="E623" s="26">
        <f>VLOOKUP(Mete_Use[[#This Row],[Month]],Mete_sum[#All],9,FALSE)</f>
        <v>311</v>
      </c>
    </row>
    <row r="624" spans="2:5">
      <c r="B624" s="27">
        <v>620114</v>
      </c>
      <c r="C624" s="21">
        <v>44927</v>
      </c>
      <c r="D624" s="22" t="s">
        <v>82</v>
      </c>
      <c r="E624" s="26">
        <f>VLOOKUP(Mete_Use[[#This Row],[Month]],Mete_sum[#All],10,FALSE)</f>
        <v>287</v>
      </c>
    </row>
    <row r="625" spans="2:5">
      <c r="B625" s="28">
        <v>620116</v>
      </c>
      <c r="C625" s="23">
        <v>44927</v>
      </c>
      <c r="D625" s="24" t="s">
        <v>82</v>
      </c>
      <c r="E625" s="26">
        <f>VLOOKUP(Mete_Use[[#This Row],[Month]],Mete_sum[#All],11,FALSE)</f>
        <v>384</v>
      </c>
    </row>
    <row r="626" spans="2:5">
      <c r="B626" s="27">
        <v>620117</v>
      </c>
      <c r="C626" s="21">
        <v>44927</v>
      </c>
      <c r="D626" s="22" t="s">
        <v>82</v>
      </c>
      <c r="E626" s="26">
        <f>VLOOKUP(Mete_Use[[#This Row],[Month]],Mete_sum[#All],12,FALSE)</f>
        <v>300</v>
      </c>
    </row>
    <row r="627" spans="2:5">
      <c r="B627" s="28">
        <v>620118</v>
      </c>
      <c r="C627" s="23">
        <v>44927</v>
      </c>
      <c r="D627" s="24" t="s">
        <v>82</v>
      </c>
      <c r="E627" s="26">
        <f>VLOOKUP(Mete_Use[[#This Row],[Month]],Mete_sum[#All],13,FALSE)</f>
        <v>86</v>
      </c>
    </row>
    <row r="628" spans="2:5">
      <c r="B628" s="27">
        <v>620119</v>
      </c>
      <c r="C628" s="21">
        <v>44927</v>
      </c>
      <c r="D628" s="22" t="s">
        <v>82</v>
      </c>
      <c r="E628" s="26">
        <f>VLOOKUP(Mete_Use[[#This Row],[Month]],Mete_sum[#All],14,FALSE)</f>
        <v>332</v>
      </c>
    </row>
    <row r="629" spans="2:5">
      <c r="B629" s="28">
        <v>620120</v>
      </c>
      <c r="C629" s="23">
        <v>44927</v>
      </c>
      <c r="D629" s="24" t="s">
        <v>82</v>
      </c>
      <c r="E629" s="26">
        <f>VLOOKUP(Mete_Use[[#This Row],[Month]],Mete_sum[#All],15,FALSE)</f>
        <v>242</v>
      </c>
    </row>
    <row r="630" spans="2:5">
      <c r="B630" s="27">
        <v>620122</v>
      </c>
      <c r="C630" s="21">
        <v>44927</v>
      </c>
      <c r="D630" s="22" t="s">
        <v>82</v>
      </c>
      <c r="E630" s="26">
        <f>VLOOKUP(Mete_Use[[#This Row],[Month]],Mete_sum[#All],16,FALSE)</f>
        <v>245</v>
      </c>
    </row>
    <row r="631" spans="2:5">
      <c r="B631" s="28">
        <v>620123</v>
      </c>
      <c r="C631" s="23">
        <v>44927</v>
      </c>
      <c r="D631" s="24" t="s">
        <v>82</v>
      </c>
      <c r="E631" s="26">
        <f>VLOOKUP(Mete_Use[[#This Row],[Month]],Mete_sum[#All],17,FALSE)</f>
        <v>100</v>
      </c>
    </row>
    <row r="632" spans="2:5">
      <c r="B632" s="27">
        <v>620124</v>
      </c>
      <c r="C632" s="21">
        <v>44927</v>
      </c>
      <c r="D632" s="22" t="s">
        <v>82</v>
      </c>
      <c r="E632" s="26">
        <f>VLOOKUP(Mete_Use[[#This Row],[Month]],Mete_sum[#All],18,FALSE)</f>
        <v>272</v>
      </c>
    </row>
    <row r="633" spans="2:5">
      <c r="B633" s="28">
        <v>620104</v>
      </c>
      <c r="C633" s="23">
        <v>44958</v>
      </c>
      <c r="D633" s="24" t="s">
        <v>83</v>
      </c>
      <c r="E633" s="26">
        <f>VLOOKUP(Mete_Use[[#This Row],[Month]],Mete_sum[#All],2,FALSE)</f>
        <v>224</v>
      </c>
    </row>
    <row r="634" spans="2:5">
      <c r="B634" s="27">
        <v>620105</v>
      </c>
      <c r="C634" s="21">
        <v>44958</v>
      </c>
      <c r="D634" s="22" t="s">
        <v>83</v>
      </c>
      <c r="E634" s="26">
        <f>VLOOKUP(Mete_Use[[#This Row],[Month]],Mete_sum[#All],3,FALSE)</f>
        <v>231</v>
      </c>
    </row>
    <row r="635" spans="2:5">
      <c r="B635" s="28">
        <v>620106</v>
      </c>
      <c r="C635" s="23">
        <v>44958</v>
      </c>
      <c r="D635" s="24" t="s">
        <v>83</v>
      </c>
      <c r="E635" s="26">
        <f>VLOOKUP(Mete_Use[[#This Row],[Month]],Mete_sum[#All],4,FALSE)</f>
        <v>179</v>
      </c>
    </row>
    <row r="636" spans="2:5">
      <c r="B636" s="27">
        <v>620107</v>
      </c>
      <c r="C636" s="21">
        <v>44958</v>
      </c>
      <c r="D636" s="22" t="s">
        <v>83</v>
      </c>
      <c r="E636" s="26">
        <f>VLOOKUP(Mete_Use[[#This Row],[Month]],Mete_sum[#All],5,FALSE)</f>
        <v>210</v>
      </c>
    </row>
    <row r="637" spans="2:5">
      <c r="B637" s="28">
        <v>620109</v>
      </c>
      <c r="C637" s="23">
        <v>44958</v>
      </c>
      <c r="D637" s="24" t="s">
        <v>83</v>
      </c>
      <c r="E637" s="26">
        <f>VLOOKUP(Mete_Use[[#This Row],[Month]],Mete_sum[#All],6,FALSE)</f>
        <v>236</v>
      </c>
    </row>
    <row r="638" spans="2:5">
      <c r="B638" s="27">
        <v>620111</v>
      </c>
      <c r="C638" s="21">
        <v>44958</v>
      </c>
      <c r="D638" s="22" t="s">
        <v>83</v>
      </c>
      <c r="E638" s="26">
        <f>VLOOKUP(Mete_Use[[#This Row],[Month]],Mete_sum[#All],7,FALSE)</f>
        <v>222</v>
      </c>
    </row>
    <row r="639" spans="2:5">
      <c r="B639" s="28">
        <v>620112</v>
      </c>
      <c r="C639" s="23">
        <v>44958</v>
      </c>
      <c r="D639" s="24" t="s">
        <v>83</v>
      </c>
      <c r="E639" s="26">
        <f>VLOOKUP(Mete_Use[[#This Row],[Month]],Mete_sum[#All],8,FALSE)</f>
        <v>205</v>
      </c>
    </row>
    <row r="640" spans="2:5">
      <c r="B640" s="27">
        <v>620113</v>
      </c>
      <c r="C640" s="21">
        <v>44958</v>
      </c>
      <c r="D640" s="22" t="s">
        <v>83</v>
      </c>
      <c r="E640" s="26">
        <f>VLOOKUP(Mete_Use[[#This Row],[Month]],Mete_sum[#All],9,FALSE)</f>
        <v>150</v>
      </c>
    </row>
    <row r="641" spans="2:5">
      <c r="B641" s="28">
        <v>620114</v>
      </c>
      <c r="C641" s="23">
        <v>44958</v>
      </c>
      <c r="D641" s="24" t="s">
        <v>83</v>
      </c>
      <c r="E641" s="26">
        <f>VLOOKUP(Mete_Use[[#This Row],[Month]],Mete_sum[#All],10,FALSE)</f>
        <v>162</v>
      </c>
    </row>
    <row r="642" spans="2:5">
      <c r="B642" s="27">
        <v>620116</v>
      </c>
      <c r="C642" s="21">
        <v>44958</v>
      </c>
      <c r="D642" s="22" t="s">
        <v>83</v>
      </c>
      <c r="E642" s="26">
        <f>VLOOKUP(Mete_Use[[#This Row],[Month]],Mete_sum[#All],11,FALSE)</f>
        <v>133</v>
      </c>
    </row>
    <row r="643" spans="2:5">
      <c r="B643" s="28">
        <v>620117</v>
      </c>
      <c r="C643" s="23">
        <v>44958</v>
      </c>
      <c r="D643" s="24" t="s">
        <v>83</v>
      </c>
      <c r="E643" s="26">
        <f>VLOOKUP(Mete_Use[[#This Row],[Month]],Mete_sum[#All],12,FALSE)</f>
        <v>147</v>
      </c>
    </row>
    <row r="644" spans="2:5">
      <c r="B644" s="27">
        <v>620118</v>
      </c>
      <c r="C644" s="21">
        <v>44958</v>
      </c>
      <c r="D644" s="22" t="s">
        <v>83</v>
      </c>
      <c r="E644" s="26">
        <f>VLOOKUP(Mete_Use[[#This Row],[Month]],Mete_sum[#All],13,FALSE)</f>
        <v>197</v>
      </c>
    </row>
    <row r="645" spans="2:5">
      <c r="B645" s="28">
        <v>620119</v>
      </c>
      <c r="C645" s="23">
        <v>44958</v>
      </c>
      <c r="D645" s="24" t="s">
        <v>83</v>
      </c>
      <c r="E645" s="26">
        <f>VLOOKUP(Mete_Use[[#This Row],[Month]],Mete_sum[#All],14,FALSE)</f>
        <v>216</v>
      </c>
    </row>
    <row r="646" spans="2:5">
      <c r="B646" s="27">
        <v>620120</v>
      </c>
      <c r="C646" s="21">
        <v>44958</v>
      </c>
      <c r="D646" s="22" t="s">
        <v>83</v>
      </c>
      <c r="E646" s="26">
        <f>VLOOKUP(Mete_Use[[#This Row],[Month]],Mete_sum[#All],15,FALSE)</f>
        <v>266</v>
      </c>
    </row>
    <row r="647" spans="2:5">
      <c r="B647" s="28">
        <v>620122</v>
      </c>
      <c r="C647" s="23">
        <v>44958</v>
      </c>
      <c r="D647" s="24" t="s">
        <v>83</v>
      </c>
      <c r="E647" s="26">
        <f>VLOOKUP(Mete_Use[[#This Row],[Month]],Mete_sum[#All],16,FALSE)</f>
        <v>60</v>
      </c>
    </row>
    <row r="648" spans="2:5">
      <c r="B648" s="27">
        <v>620123</v>
      </c>
      <c r="C648" s="21">
        <v>44958</v>
      </c>
      <c r="D648" s="22" t="s">
        <v>83</v>
      </c>
      <c r="E648" s="26">
        <f>VLOOKUP(Mete_Use[[#This Row],[Month]],Mete_sum[#All],17,FALSE)</f>
        <v>137</v>
      </c>
    </row>
    <row r="649" spans="2:5">
      <c r="B649" s="28">
        <v>620124</v>
      </c>
      <c r="C649" s="23">
        <v>44958</v>
      </c>
      <c r="D649" s="24" t="s">
        <v>83</v>
      </c>
      <c r="E649" s="26">
        <f>VLOOKUP(Mete_Use[[#This Row],[Month]],Mete_sum[#All],18,FALSE)</f>
        <v>201</v>
      </c>
    </row>
    <row r="650" spans="2:5">
      <c r="B650" s="27">
        <v>620104</v>
      </c>
      <c r="C650" s="21">
        <v>44986</v>
      </c>
      <c r="D650" s="22" t="s">
        <v>84</v>
      </c>
      <c r="E650" s="26">
        <f>VLOOKUP(Mete_Use[[#This Row],[Month]],Mete_sum[#All],2,FALSE)</f>
        <v>269</v>
      </c>
    </row>
    <row r="651" spans="2:5">
      <c r="B651" s="28">
        <v>620105</v>
      </c>
      <c r="C651" s="23">
        <v>44986</v>
      </c>
      <c r="D651" s="24" t="s">
        <v>84</v>
      </c>
      <c r="E651" s="26">
        <f>VLOOKUP(Mete_Use[[#This Row],[Month]],Mete_sum[#All],3,FALSE)</f>
        <v>114</v>
      </c>
    </row>
    <row r="652" spans="2:5">
      <c r="B652" s="27">
        <v>620106</v>
      </c>
      <c r="C652" s="21">
        <v>44986</v>
      </c>
      <c r="D652" s="22" t="s">
        <v>84</v>
      </c>
      <c r="E652" s="26">
        <f>VLOOKUP(Mete_Use[[#This Row],[Month]],Mete_sum[#All],4,FALSE)</f>
        <v>204</v>
      </c>
    </row>
    <row r="653" spans="2:5">
      <c r="B653" s="28">
        <v>620107</v>
      </c>
      <c r="C653" s="23">
        <v>44986</v>
      </c>
      <c r="D653" s="24" t="s">
        <v>84</v>
      </c>
      <c r="E653" s="26">
        <f>VLOOKUP(Mete_Use[[#This Row],[Month]],Mete_sum[#All],5,FALSE)</f>
        <v>78</v>
      </c>
    </row>
    <row r="654" spans="2:5">
      <c r="B654" s="27">
        <v>620109</v>
      </c>
      <c r="C654" s="21">
        <v>44986</v>
      </c>
      <c r="D654" s="22" t="s">
        <v>84</v>
      </c>
      <c r="E654" s="26">
        <f>VLOOKUP(Mete_Use[[#This Row],[Month]],Mete_sum[#All],6,FALSE)</f>
        <v>210</v>
      </c>
    </row>
    <row r="655" spans="2:5">
      <c r="B655" s="28">
        <v>620111</v>
      </c>
      <c r="C655" s="23">
        <v>44986</v>
      </c>
      <c r="D655" s="24" t="s">
        <v>84</v>
      </c>
      <c r="E655" s="26">
        <f>VLOOKUP(Mete_Use[[#This Row],[Month]],Mete_sum[#All],7,FALSE)</f>
        <v>41</v>
      </c>
    </row>
    <row r="656" spans="2:5">
      <c r="B656" s="27">
        <v>620112</v>
      </c>
      <c r="C656" s="21">
        <v>44986</v>
      </c>
      <c r="D656" s="22" t="s">
        <v>84</v>
      </c>
      <c r="E656" s="26">
        <f>VLOOKUP(Mete_Use[[#This Row],[Month]],Mete_sum[#All],8,FALSE)</f>
        <v>94</v>
      </c>
    </row>
    <row r="657" spans="2:5">
      <c r="B657" s="28">
        <v>620113</v>
      </c>
      <c r="C657" s="23">
        <v>44986</v>
      </c>
      <c r="D657" s="24" t="s">
        <v>84</v>
      </c>
      <c r="E657" s="26">
        <f>VLOOKUP(Mete_Use[[#This Row],[Month]],Mete_sum[#All],9,FALSE)</f>
        <v>32</v>
      </c>
    </row>
    <row r="658" spans="2:5">
      <c r="B658" s="27">
        <v>620114</v>
      </c>
      <c r="C658" s="21">
        <v>44986</v>
      </c>
      <c r="D658" s="22" t="s">
        <v>84</v>
      </c>
      <c r="E658" s="26">
        <f>VLOOKUP(Mete_Use[[#This Row],[Month]],Mete_sum[#All],10,FALSE)</f>
        <v>135</v>
      </c>
    </row>
    <row r="659" spans="2:5">
      <c r="B659" s="28">
        <v>620116</v>
      </c>
      <c r="C659" s="23">
        <v>44986</v>
      </c>
      <c r="D659" s="24" t="s">
        <v>84</v>
      </c>
      <c r="E659" s="26">
        <f>VLOOKUP(Mete_Use[[#This Row],[Month]],Mete_sum[#All],11,FALSE)</f>
        <v>150</v>
      </c>
    </row>
    <row r="660" spans="2:5">
      <c r="B660" s="27">
        <v>620117</v>
      </c>
      <c r="C660" s="21">
        <v>44986</v>
      </c>
      <c r="D660" s="22" t="s">
        <v>84</v>
      </c>
      <c r="E660" s="26">
        <f>VLOOKUP(Mete_Use[[#This Row],[Month]],Mete_sum[#All],12,FALSE)</f>
        <v>153</v>
      </c>
    </row>
    <row r="661" spans="2:5">
      <c r="B661" s="28">
        <v>620118</v>
      </c>
      <c r="C661" s="23">
        <v>44986</v>
      </c>
      <c r="D661" s="24" t="s">
        <v>84</v>
      </c>
      <c r="E661" s="26">
        <f>VLOOKUP(Mete_Use[[#This Row],[Month]],Mete_sum[#All],13,FALSE)</f>
        <v>59</v>
      </c>
    </row>
    <row r="662" spans="2:5">
      <c r="B662" s="27">
        <v>620119</v>
      </c>
      <c r="C662" s="21">
        <v>44986</v>
      </c>
      <c r="D662" s="22" t="s">
        <v>84</v>
      </c>
      <c r="E662" s="26">
        <f>VLOOKUP(Mete_Use[[#This Row],[Month]],Mete_sum[#All],14,FALSE)</f>
        <v>245</v>
      </c>
    </row>
    <row r="663" spans="2:5">
      <c r="B663" s="28">
        <v>620120</v>
      </c>
      <c r="C663" s="23">
        <v>44986</v>
      </c>
      <c r="D663" s="24" t="s">
        <v>84</v>
      </c>
      <c r="E663" s="26">
        <f>VLOOKUP(Mete_Use[[#This Row],[Month]],Mete_sum[#All],15,FALSE)</f>
        <v>96</v>
      </c>
    </row>
    <row r="664" spans="2:5">
      <c r="B664" s="27">
        <v>620122</v>
      </c>
      <c r="C664" s="21">
        <v>44986</v>
      </c>
      <c r="D664" s="22" t="s">
        <v>84</v>
      </c>
      <c r="E664" s="26">
        <f>VLOOKUP(Mete_Use[[#This Row],[Month]],Mete_sum[#All],16,FALSE)</f>
        <v>151</v>
      </c>
    </row>
    <row r="665" spans="2:5">
      <c r="B665" s="28">
        <v>620123</v>
      </c>
      <c r="C665" s="23">
        <v>44986</v>
      </c>
      <c r="D665" s="24" t="s">
        <v>84</v>
      </c>
      <c r="E665" s="26">
        <f>VLOOKUP(Mete_Use[[#This Row],[Month]],Mete_sum[#All],17,FALSE)</f>
        <v>99</v>
      </c>
    </row>
    <row r="666" spans="2:5">
      <c r="B666" s="27">
        <v>620124</v>
      </c>
      <c r="C666" s="21">
        <v>44986</v>
      </c>
      <c r="D666" s="22" t="s">
        <v>84</v>
      </c>
      <c r="E666" s="26">
        <f>VLOOKUP(Mete_Use[[#This Row],[Month]],Mete_sum[#All],18,FALSE)</f>
        <v>231</v>
      </c>
    </row>
    <row r="667" spans="2:5">
      <c r="B667" s="28">
        <v>620104</v>
      </c>
      <c r="C667" s="23">
        <v>45017</v>
      </c>
      <c r="D667" s="24" t="s">
        <v>85</v>
      </c>
      <c r="E667" s="26">
        <f>VLOOKUP(Mete_Use[[#This Row],[Month]],Mete_sum[#All],2,FALSE)</f>
        <v>322</v>
      </c>
    </row>
    <row r="668" spans="2:5">
      <c r="B668" s="27">
        <v>620105</v>
      </c>
      <c r="C668" s="21">
        <v>45017</v>
      </c>
      <c r="D668" s="22" t="s">
        <v>85</v>
      </c>
      <c r="E668" s="26">
        <f>VLOOKUP(Mete_Use[[#This Row],[Month]],Mete_sum[#All],3,FALSE)</f>
        <v>66</v>
      </c>
    </row>
    <row r="669" spans="2:5">
      <c r="B669" s="28">
        <v>620106</v>
      </c>
      <c r="C669" s="23">
        <v>45017</v>
      </c>
      <c r="D669" s="24" t="s">
        <v>85</v>
      </c>
      <c r="E669" s="26">
        <f>VLOOKUP(Mete_Use[[#This Row],[Month]],Mete_sum[#All],4,FALSE)</f>
        <v>330</v>
      </c>
    </row>
    <row r="670" spans="2:5">
      <c r="B670" s="27">
        <v>620107</v>
      </c>
      <c r="C670" s="21">
        <v>45017</v>
      </c>
      <c r="D670" s="22" t="s">
        <v>85</v>
      </c>
      <c r="E670" s="26">
        <f>VLOOKUP(Mete_Use[[#This Row],[Month]],Mete_sum[#All],5,FALSE)</f>
        <v>282</v>
      </c>
    </row>
    <row r="671" spans="2:5">
      <c r="B671" s="28">
        <v>620109</v>
      </c>
      <c r="C671" s="23">
        <v>45017</v>
      </c>
      <c r="D671" s="24" t="s">
        <v>85</v>
      </c>
      <c r="E671" s="26">
        <f>VLOOKUP(Mete_Use[[#This Row],[Month]],Mete_sum[#All],6,FALSE)</f>
        <v>225</v>
      </c>
    </row>
    <row r="672" spans="2:5">
      <c r="B672" s="27">
        <v>620111</v>
      </c>
      <c r="C672" s="21">
        <v>45017</v>
      </c>
      <c r="D672" s="22" t="s">
        <v>85</v>
      </c>
      <c r="E672" s="26">
        <f>VLOOKUP(Mete_Use[[#This Row],[Month]],Mete_sum[#All],7,FALSE)</f>
        <v>84</v>
      </c>
    </row>
    <row r="673" spans="2:5">
      <c r="B673" s="28">
        <v>620112</v>
      </c>
      <c r="C673" s="23">
        <v>45017</v>
      </c>
      <c r="D673" s="24" t="s">
        <v>85</v>
      </c>
      <c r="E673" s="26">
        <f>VLOOKUP(Mete_Use[[#This Row],[Month]],Mete_sum[#All],8,FALSE)</f>
        <v>242</v>
      </c>
    </row>
    <row r="674" spans="2:5">
      <c r="B674" s="27">
        <v>620113</v>
      </c>
      <c r="C674" s="21">
        <v>45017</v>
      </c>
      <c r="D674" s="22" t="s">
        <v>85</v>
      </c>
      <c r="E674" s="26">
        <f>VLOOKUP(Mete_Use[[#This Row],[Month]],Mete_sum[#All],9,FALSE)</f>
        <v>263</v>
      </c>
    </row>
    <row r="675" spans="2:5">
      <c r="B675" s="28">
        <v>620114</v>
      </c>
      <c r="C675" s="23">
        <v>45017</v>
      </c>
      <c r="D675" s="24" t="s">
        <v>85</v>
      </c>
      <c r="E675" s="26">
        <f>VLOOKUP(Mete_Use[[#This Row],[Month]],Mete_sum[#All],10,FALSE)</f>
        <v>260</v>
      </c>
    </row>
    <row r="676" spans="2:5">
      <c r="B676" s="27">
        <v>620116</v>
      </c>
      <c r="C676" s="21">
        <v>45017</v>
      </c>
      <c r="D676" s="22" t="s">
        <v>85</v>
      </c>
      <c r="E676" s="26">
        <f>VLOOKUP(Mete_Use[[#This Row],[Month]],Mete_sum[#All],11,FALSE)</f>
        <v>223</v>
      </c>
    </row>
    <row r="677" spans="2:5">
      <c r="B677" s="28">
        <v>620117</v>
      </c>
      <c r="C677" s="23">
        <v>45017</v>
      </c>
      <c r="D677" s="24" t="s">
        <v>85</v>
      </c>
      <c r="E677" s="26">
        <f>VLOOKUP(Mete_Use[[#This Row],[Month]],Mete_sum[#All],12,FALSE)</f>
        <v>61</v>
      </c>
    </row>
    <row r="678" spans="2:5">
      <c r="B678" s="27">
        <v>620118</v>
      </c>
      <c r="C678" s="21">
        <v>45017</v>
      </c>
      <c r="D678" s="22" t="s">
        <v>85</v>
      </c>
      <c r="E678" s="26">
        <f>VLOOKUP(Mete_Use[[#This Row],[Month]],Mete_sum[#All],13,FALSE)</f>
        <v>330</v>
      </c>
    </row>
    <row r="679" spans="2:5">
      <c r="B679" s="28">
        <v>620119</v>
      </c>
      <c r="C679" s="23">
        <v>45017</v>
      </c>
      <c r="D679" s="24" t="s">
        <v>85</v>
      </c>
      <c r="E679" s="26">
        <f>VLOOKUP(Mete_Use[[#This Row],[Month]],Mete_sum[#All],14,FALSE)</f>
        <v>174</v>
      </c>
    </row>
    <row r="680" spans="2:5">
      <c r="B680" s="27">
        <v>620120</v>
      </c>
      <c r="C680" s="21">
        <v>45017</v>
      </c>
      <c r="D680" s="22" t="s">
        <v>85</v>
      </c>
      <c r="E680" s="26">
        <f>VLOOKUP(Mete_Use[[#This Row],[Month]],Mete_sum[#All],15,FALSE)</f>
        <v>259</v>
      </c>
    </row>
    <row r="681" spans="2:5">
      <c r="B681" s="28">
        <v>620122</v>
      </c>
      <c r="C681" s="23">
        <v>45017</v>
      </c>
      <c r="D681" s="24" t="s">
        <v>85</v>
      </c>
      <c r="E681" s="26">
        <f>VLOOKUP(Mete_Use[[#This Row],[Month]],Mete_sum[#All],16,FALSE)</f>
        <v>36</v>
      </c>
    </row>
    <row r="682" spans="2:5">
      <c r="B682" s="27">
        <v>620123</v>
      </c>
      <c r="C682" s="21">
        <v>45017</v>
      </c>
      <c r="D682" s="22" t="s">
        <v>85</v>
      </c>
      <c r="E682" s="26">
        <f>VLOOKUP(Mete_Use[[#This Row],[Month]],Mete_sum[#All],17,FALSE)</f>
        <v>67</v>
      </c>
    </row>
    <row r="683" spans="2:5">
      <c r="B683" s="28">
        <v>620124</v>
      </c>
      <c r="C683" s="23">
        <v>45017</v>
      </c>
      <c r="D683" s="24" t="s">
        <v>85</v>
      </c>
      <c r="E683" s="26">
        <f>VLOOKUP(Mete_Use[[#This Row],[Month]],Mete_sum[#All],18,FALSE)</f>
        <v>84</v>
      </c>
    </row>
    <row r="684" spans="2:5">
      <c r="B684" s="27">
        <v>620104</v>
      </c>
      <c r="C684" s="21">
        <v>45047</v>
      </c>
      <c r="D684" s="22" t="s">
        <v>86</v>
      </c>
      <c r="E684" s="26">
        <f>VLOOKUP(Mete_Use[[#This Row],[Month]],Mete_sum[#All],2,FALSE)</f>
        <v>241</v>
      </c>
    </row>
    <row r="685" spans="2:5">
      <c r="B685" s="28">
        <v>620105</v>
      </c>
      <c r="C685" s="23">
        <v>45047</v>
      </c>
      <c r="D685" s="24" t="s">
        <v>86</v>
      </c>
      <c r="E685" s="26">
        <f>VLOOKUP(Mete_Use[[#This Row],[Month]],Mete_sum[#All],3,FALSE)</f>
        <v>63</v>
      </c>
    </row>
    <row r="686" spans="2:5">
      <c r="B686" s="27">
        <v>620106</v>
      </c>
      <c r="C686" s="21">
        <v>45047</v>
      </c>
      <c r="D686" s="22" t="s">
        <v>86</v>
      </c>
      <c r="E686" s="26">
        <f>VLOOKUP(Mete_Use[[#This Row],[Month]],Mete_sum[#All],4,FALSE)</f>
        <v>132</v>
      </c>
    </row>
    <row r="687" spans="2:5">
      <c r="B687" s="28">
        <v>620107</v>
      </c>
      <c r="C687" s="23">
        <v>45047</v>
      </c>
      <c r="D687" s="24" t="s">
        <v>86</v>
      </c>
      <c r="E687" s="26">
        <f>VLOOKUP(Mete_Use[[#This Row],[Month]],Mete_sum[#All],5,FALSE)</f>
        <v>160</v>
      </c>
    </row>
    <row r="688" spans="2:5">
      <c r="B688" s="27">
        <v>620109</v>
      </c>
      <c r="C688" s="21">
        <v>45047</v>
      </c>
      <c r="D688" s="22" t="s">
        <v>86</v>
      </c>
      <c r="E688" s="26">
        <f>VLOOKUP(Mete_Use[[#This Row],[Month]],Mete_sum[#All],6,FALSE)</f>
        <v>199</v>
      </c>
    </row>
    <row r="689" spans="2:5">
      <c r="B689" s="28">
        <v>620111</v>
      </c>
      <c r="C689" s="23">
        <v>45047</v>
      </c>
      <c r="D689" s="24" t="s">
        <v>86</v>
      </c>
      <c r="E689" s="26">
        <f>VLOOKUP(Mete_Use[[#This Row],[Month]],Mete_sum[#All],7,FALSE)</f>
        <v>0</v>
      </c>
    </row>
    <row r="690" spans="2:5">
      <c r="B690" s="27">
        <v>620112</v>
      </c>
      <c r="C690" s="21">
        <v>45047</v>
      </c>
      <c r="D690" s="22" t="s">
        <v>86</v>
      </c>
      <c r="E690" s="26">
        <f>VLOOKUP(Mete_Use[[#This Row],[Month]],Mete_sum[#All],8,FALSE)</f>
        <v>339</v>
      </c>
    </row>
    <row r="691" spans="2:5">
      <c r="B691" s="28">
        <v>620113</v>
      </c>
      <c r="C691" s="23">
        <v>45047</v>
      </c>
      <c r="D691" s="24" t="s">
        <v>86</v>
      </c>
      <c r="E691" s="26">
        <f>VLOOKUP(Mete_Use[[#This Row],[Month]],Mete_sum[#All],9,FALSE)</f>
        <v>262</v>
      </c>
    </row>
    <row r="692" spans="2:5">
      <c r="B692" s="27">
        <v>620114</v>
      </c>
      <c r="C692" s="21">
        <v>45047</v>
      </c>
      <c r="D692" s="22" t="s">
        <v>86</v>
      </c>
      <c r="E692" s="26">
        <f>VLOOKUP(Mete_Use[[#This Row],[Month]],Mete_sum[#All],10,FALSE)</f>
        <v>56</v>
      </c>
    </row>
    <row r="693" spans="2:5">
      <c r="B693" s="28">
        <v>620116</v>
      </c>
      <c r="C693" s="23">
        <v>45047</v>
      </c>
      <c r="D693" s="24" t="s">
        <v>86</v>
      </c>
      <c r="E693" s="26">
        <f>VLOOKUP(Mete_Use[[#This Row],[Month]],Mete_sum[#All],11,FALSE)</f>
        <v>231</v>
      </c>
    </row>
    <row r="694" spans="2:5">
      <c r="B694" s="27">
        <v>620117</v>
      </c>
      <c r="C694" s="21">
        <v>45047</v>
      </c>
      <c r="D694" s="22" t="s">
        <v>86</v>
      </c>
      <c r="E694" s="26">
        <f>VLOOKUP(Mete_Use[[#This Row],[Month]],Mete_sum[#All],12,FALSE)</f>
        <v>28</v>
      </c>
    </row>
    <row r="695" spans="2:5">
      <c r="B695" s="28">
        <v>620118</v>
      </c>
      <c r="C695" s="23">
        <v>45047</v>
      </c>
      <c r="D695" s="24" t="s">
        <v>86</v>
      </c>
      <c r="E695" s="26">
        <f>VLOOKUP(Mete_Use[[#This Row],[Month]],Mete_sum[#All],13,FALSE)</f>
        <v>96</v>
      </c>
    </row>
    <row r="696" spans="2:5">
      <c r="B696" s="27">
        <v>620119</v>
      </c>
      <c r="C696" s="21">
        <v>45047</v>
      </c>
      <c r="D696" s="22" t="s">
        <v>86</v>
      </c>
      <c r="E696" s="26">
        <f>VLOOKUP(Mete_Use[[#This Row],[Month]],Mete_sum[#All],14,FALSE)</f>
        <v>252</v>
      </c>
    </row>
    <row r="697" spans="2:5">
      <c r="B697" s="28">
        <v>620120</v>
      </c>
      <c r="C697" s="23">
        <v>45047</v>
      </c>
      <c r="D697" s="24" t="s">
        <v>86</v>
      </c>
      <c r="E697" s="26">
        <f>VLOOKUP(Mete_Use[[#This Row],[Month]],Mete_sum[#All],15,FALSE)</f>
        <v>269</v>
      </c>
    </row>
    <row r="698" spans="2:5">
      <c r="B698" s="27">
        <v>620122</v>
      </c>
      <c r="C698" s="21">
        <v>45047</v>
      </c>
      <c r="D698" s="22" t="s">
        <v>86</v>
      </c>
      <c r="E698" s="26">
        <f>VLOOKUP(Mete_Use[[#This Row],[Month]],Mete_sum[#All],16,FALSE)</f>
        <v>27</v>
      </c>
    </row>
    <row r="699" spans="2:5">
      <c r="B699" s="28">
        <v>620123</v>
      </c>
      <c r="C699" s="23">
        <v>45047</v>
      </c>
      <c r="D699" s="24" t="s">
        <v>86</v>
      </c>
      <c r="E699" s="26">
        <f>VLOOKUP(Mete_Use[[#This Row],[Month]],Mete_sum[#All],17,FALSE)</f>
        <v>239</v>
      </c>
    </row>
    <row r="700" spans="2:5">
      <c r="B700" s="27">
        <v>620124</v>
      </c>
      <c r="C700" s="21">
        <v>45047</v>
      </c>
      <c r="D700" s="22" t="s">
        <v>86</v>
      </c>
      <c r="E700" s="26">
        <f>VLOOKUP(Mete_Use[[#This Row],[Month]],Mete_sum[#All],18,FALSE)</f>
        <v>0</v>
      </c>
    </row>
    <row r="701" spans="2:5">
      <c r="B701" s="28">
        <v>620104</v>
      </c>
      <c r="C701" s="23">
        <v>45078</v>
      </c>
      <c r="D701" s="24" t="s">
        <v>87</v>
      </c>
      <c r="E701" s="26">
        <f>VLOOKUP(Mete_Use[[#This Row],[Month]],Mete_sum[#All],2,FALSE)</f>
        <v>204</v>
      </c>
    </row>
    <row r="702" spans="2:5">
      <c r="B702" s="27">
        <v>620105</v>
      </c>
      <c r="C702" s="21">
        <v>45078</v>
      </c>
      <c r="D702" s="22" t="s">
        <v>87</v>
      </c>
      <c r="E702" s="26">
        <f>VLOOKUP(Mete_Use[[#This Row],[Month]],Mete_sum[#All],3,FALSE)</f>
        <v>148</v>
      </c>
    </row>
    <row r="703" spans="2:5">
      <c r="B703" s="28">
        <v>620106</v>
      </c>
      <c r="C703" s="23">
        <v>45078</v>
      </c>
      <c r="D703" s="24" t="s">
        <v>87</v>
      </c>
      <c r="E703" s="26">
        <f>VLOOKUP(Mete_Use[[#This Row],[Month]],Mete_sum[#All],4,FALSE)</f>
        <v>177</v>
      </c>
    </row>
    <row r="704" spans="2:5">
      <c r="B704" s="27">
        <v>620107</v>
      </c>
      <c r="C704" s="21">
        <v>45078</v>
      </c>
      <c r="D704" s="22" t="s">
        <v>87</v>
      </c>
      <c r="E704" s="26">
        <f>VLOOKUP(Mete_Use[[#This Row],[Month]],Mete_sum[#All],5,FALSE)</f>
        <v>257</v>
      </c>
    </row>
    <row r="705" spans="2:5">
      <c r="B705" s="28">
        <v>620109</v>
      </c>
      <c r="C705" s="23">
        <v>45078</v>
      </c>
      <c r="D705" s="24" t="s">
        <v>87</v>
      </c>
      <c r="E705" s="26">
        <f>VLOOKUP(Mete_Use[[#This Row],[Month]],Mete_sum[#All],6,FALSE)</f>
        <v>260</v>
      </c>
    </row>
    <row r="706" spans="2:5">
      <c r="B706" s="27">
        <v>620111</v>
      </c>
      <c r="C706" s="21">
        <v>45078</v>
      </c>
      <c r="D706" s="22" t="s">
        <v>87</v>
      </c>
      <c r="E706" s="26">
        <f>VLOOKUP(Mete_Use[[#This Row],[Month]],Mete_sum[#All],7,FALSE)</f>
        <v>25</v>
      </c>
    </row>
    <row r="707" spans="2:5">
      <c r="B707" s="28">
        <v>620112</v>
      </c>
      <c r="C707" s="23">
        <v>45078</v>
      </c>
      <c r="D707" s="24" t="s">
        <v>87</v>
      </c>
      <c r="E707" s="26">
        <f>VLOOKUP(Mete_Use[[#This Row],[Month]],Mete_sum[#All],8,FALSE)</f>
        <v>285</v>
      </c>
    </row>
    <row r="708" spans="2:5">
      <c r="B708" s="27">
        <v>620113</v>
      </c>
      <c r="C708" s="21">
        <v>45078</v>
      </c>
      <c r="D708" s="22" t="s">
        <v>87</v>
      </c>
      <c r="E708" s="26">
        <f>VLOOKUP(Mete_Use[[#This Row],[Month]],Mete_sum[#All],9,FALSE)</f>
        <v>160</v>
      </c>
    </row>
    <row r="709" spans="2:5">
      <c r="B709" s="28">
        <v>620114</v>
      </c>
      <c r="C709" s="23">
        <v>45078</v>
      </c>
      <c r="D709" s="24" t="s">
        <v>87</v>
      </c>
      <c r="E709" s="26">
        <f>VLOOKUP(Mete_Use[[#This Row],[Month]],Mete_sum[#All],10,FALSE)</f>
        <v>0</v>
      </c>
    </row>
    <row r="710" spans="2:5">
      <c r="B710" s="27">
        <v>620116</v>
      </c>
      <c r="C710" s="21">
        <v>45078</v>
      </c>
      <c r="D710" s="22" t="s">
        <v>87</v>
      </c>
      <c r="E710" s="26">
        <f>VLOOKUP(Mete_Use[[#This Row],[Month]],Mete_sum[#All],11,FALSE)</f>
        <v>367</v>
      </c>
    </row>
    <row r="711" spans="2:5">
      <c r="B711" s="28">
        <v>620117</v>
      </c>
      <c r="C711" s="23">
        <v>45078</v>
      </c>
      <c r="D711" s="24" t="s">
        <v>87</v>
      </c>
      <c r="E711" s="26">
        <f>VLOOKUP(Mete_Use[[#This Row],[Month]],Mete_sum[#All],12,FALSE)</f>
        <v>309</v>
      </c>
    </row>
    <row r="712" spans="2:5">
      <c r="B712" s="27">
        <v>620118</v>
      </c>
      <c r="C712" s="21">
        <v>45078</v>
      </c>
      <c r="D712" s="22" t="s">
        <v>87</v>
      </c>
      <c r="E712" s="26">
        <f>VLOOKUP(Mete_Use[[#This Row],[Month]],Mete_sum[#All],13,FALSE)</f>
        <v>244</v>
      </c>
    </row>
    <row r="713" spans="2:5">
      <c r="B713" s="28">
        <v>620119</v>
      </c>
      <c r="C713" s="23">
        <v>45078</v>
      </c>
      <c r="D713" s="24" t="s">
        <v>87</v>
      </c>
      <c r="E713" s="26">
        <f>VLOOKUP(Mete_Use[[#This Row],[Month]],Mete_sum[#All],14,FALSE)</f>
        <v>204</v>
      </c>
    </row>
    <row r="714" spans="2:5">
      <c r="B714" s="27">
        <v>620120</v>
      </c>
      <c r="C714" s="21">
        <v>45078</v>
      </c>
      <c r="D714" s="22" t="s">
        <v>87</v>
      </c>
      <c r="E714" s="26">
        <f>VLOOKUP(Mete_Use[[#This Row],[Month]],Mete_sum[#All],15,FALSE)</f>
        <v>136</v>
      </c>
    </row>
    <row r="715" spans="2:5">
      <c r="B715" s="28">
        <v>620122</v>
      </c>
      <c r="C715" s="23">
        <v>45078</v>
      </c>
      <c r="D715" s="24" t="s">
        <v>87</v>
      </c>
      <c r="E715" s="26">
        <f>VLOOKUP(Mete_Use[[#This Row],[Month]],Mete_sum[#All],16,FALSE)</f>
        <v>240</v>
      </c>
    </row>
    <row r="716" spans="2:5">
      <c r="B716" s="27">
        <v>620123</v>
      </c>
      <c r="C716" s="21">
        <v>45078</v>
      </c>
      <c r="D716" s="22" t="s">
        <v>87</v>
      </c>
      <c r="E716" s="26">
        <f>VLOOKUP(Mete_Use[[#This Row],[Month]],Mete_sum[#All],17,FALSE)</f>
        <v>23</v>
      </c>
    </row>
    <row r="717" spans="2:5">
      <c r="B717" s="28">
        <v>620124</v>
      </c>
      <c r="C717" s="23">
        <v>45078</v>
      </c>
      <c r="D717" s="24" t="s">
        <v>87</v>
      </c>
      <c r="E717" s="26">
        <f>VLOOKUP(Mete_Use[[#This Row],[Month]],Mete_sum[#All],18,FALSE)</f>
        <v>70</v>
      </c>
    </row>
    <row r="718" spans="2:5">
      <c r="B718" s="27">
        <v>620104</v>
      </c>
      <c r="C718" s="21">
        <v>45108</v>
      </c>
      <c r="D718" s="22" t="s">
        <v>88</v>
      </c>
      <c r="E718" s="26">
        <f>VLOOKUP(Mete_Use[[#This Row],[Month]],Mete_sum[#All],2,FALSE)</f>
        <v>212</v>
      </c>
    </row>
    <row r="719" spans="2:5">
      <c r="B719" s="28">
        <v>620105</v>
      </c>
      <c r="C719" s="23">
        <v>45108</v>
      </c>
      <c r="D719" s="24" t="s">
        <v>88</v>
      </c>
      <c r="E719" s="26">
        <f>VLOOKUP(Mete_Use[[#This Row],[Month]],Mete_sum[#All],3,FALSE)</f>
        <v>136</v>
      </c>
    </row>
    <row r="720" spans="2:5">
      <c r="B720" s="27">
        <v>620106</v>
      </c>
      <c r="C720" s="21">
        <v>45108</v>
      </c>
      <c r="D720" s="22" t="s">
        <v>88</v>
      </c>
      <c r="E720" s="26">
        <f>VLOOKUP(Mete_Use[[#This Row],[Month]],Mete_sum[#All],4,FALSE)</f>
        <v>162</v>
      </c>
    </row>
    <row r="721" spans="2:5">
      <c r="B721" s="28">
        <v>620107</v>
      </c>
      <c r="C721" s="23">
        <v>45108</v>
      </c>
      <c r="D721" s="24" t="s">
        <v>88</v>
      </c>
      <c r="E721" s="26">
        <f>VLOOKUP(Mete_Use[[#This Row],[Month]],Mete_sum[#All],5,FALSE)</f>
        <v>178</v>
      </c>
    </row>
    <row r="722" spans="2:5">
      <c r="B722" s="27">
        <v>620109</v>
      </c>
      <c r="C722" s="21">
        <v>45108</v>
      </c>
      <c r="D722" s="22" t="s">
        <v>88</v>
      </c>
      <c r="E722" s="26">
        <f>VLOOKUP(Mete_Use[[#This Row],[Month]],Mete_sum[#All],6,FALSE)</f>
        <v>71</v>
      </c>
    </row>
    <row r="723" spans="2:5">
      <c r="B723" s="28">
        <v>620111</v>
      </c>
      <c r="C723" s="23">
        <v>45108</v>
      </c>
      <c r="D723" s="24" t="s">
        <v>88</v>
      </c>
      <c r="E723" s="26">
        <f>VLOOKUP(Mete_Use[[#This Row],[Month]],Mete_sum[#All],7,FALSE)</f>
        <v>190</v>
      </c>
    </row>
    <row r="724" spans="2:5">
      <c r="B724" s="27">
        <v>620112</v>
      </c>
      <c r="C724" s="21">
        <v>45108</v>
      </c>
      <c r="D724" s="22" t="s">
        <v>88</v>
      </c>
      <c r="E724" s="26">
        <f>VLOOKUP(Mete_Use[[#This Row],[Month]],Mete_sum[#All],8,FALSE)</f>
        <v>192</v>
      </c>
    </row>
    <row r="725" spans="2:5">
      <c r="B725" s="28">
        <v>620113</v>
      </c>
      <c r="C725" s="23">
        <v>45108</v>
      </c>
      <c r="D725" s="24" t="s">
        <v>88</v>
      </c>
      <c r="E725" s="26">
        <f>VLOOKUP(Mete_Use[[#This Row],[Month]],Mete_sum[#All],9,FALSE)</f>
        <v>306</v>
      </c>
    </row>
    <row r="726" spans="2:5">
      <c r="B726" s="27">
        <v>620114</v>
      </c>
      <c r="C726" s="21">
        <v>45108</v>
      </c>
      <c r="D726" s="22" t="s">
        <v>88</v>
      </c>
      <c r="E726" s="26">
        <f>VLOOKUP(Mete_Use[[#This Row],[Month]],Mete_sum[#All],10,FALSE)</f>
        <v>59</v>
      </c>
    </row>
    <row r="727" spans="2:5">
      <c r="B727" s="28">
        <v>620116</v>
      </c>
      <c r="C727" s="23">
        <v>45108</v>
      </c>
      <c r="D727" s="24" t="s">
        <v>88</v>
      </c>
      <c r="E727" s="26">
        <f>VLOOKUP(Mete_Use[[#This Row],[Month]],Mete_sum[#All],11,FALSE)</f>
        <v>367</v>
      </c>
    </row>
    <row r="728" spans="2:5">
      <c r="B728" s="27">
        <v>620117</v>
      </c>
      <c r="C728" s="21">
        <v>45108</v>
      </c>
      <c r="D728" s="22" t="s">
        <v>88</v>
      </c>
      <c r="E728" s="26">
        <f>VLOOKUP(Mete_Use[[#This Row],[Month]],Mete_sum[#All],12,FALSE)</f>
        <v>207</v>
      </c>
    </row>
    <row r="729" spans="2:5">
      <c r="B729" s="28">
        <v>620118</v>
      </c>
      <c r="C729" s="23">
        <v>45108</v>
      </c>
      <c r="D729" s="24" t="s">
        <v>88</v>
      </c>
      <c r="E729" s="26">
        <f>VLOOKUP(Mete_Use[[#This Row],[Month]],Mete_sum[#All],13,FALSE)</f>
        <v>303</v>
      </c>
    </row>
    <row r="730" spans="2:5">
      <c r="B730" s="27">
        <v>620119</v>
      </c>
      <c r="C730" s="21">
        <v>45108</v>
      </c>
      <c r="D730" s="22" t="s">
        <v>88</v>
      </c>
      <c r="E730" s="26">
        <f>VLOOKUP(Mete_Use[[#This Row],[Month]],Mete_sum[#All],14,FALSE)</f>
        <v>77</v>
      </c>
    </row>
    <row r="731" spans="2:5">
      <c r="B731" s="28">
        <v>620120</v>
      </c>
      <c r="C731" s="23">
        <v>45108</v>
      </c>
      <c r="D731" s="24" t="s">
        <v>88</v>
      </c>
      <c r="E731" s="26">
        <f>VLOOKUP(Mete_Use[[#This Row],[Month]],Mete_sum[#All],15,FALSE)</f>
        <v>124</v>
      </c>
    </row>
    <row r="732" spans="2:5">
      <c r="B732" s="27">
        <v>620122</v>
      </c>
      <c r="C732" s="21">
        <v>45108</v>
      </c>
      <c r="D732" s="22" t="s">
        <v>88</v>
      </c>
      <c r="E732" s="26">
        <f>VLOOKUP(Mete_Use[[#This Row],[Month]],Mete_sum[#All],16,FALSE)</f>
        <v>193</v>
      </c>
    </row>
    <row r="733" spans="2:5">
      <c r="B733" s="28">
        <v>620123</v>
      </c>
      <c r="C733" s="23">
        <v>45108</v>
      </c>
      <c r="D733" s="24" t="s">
        <v>88</v>
      </c>
      <c r="E733" s="26">
        <f>VLOOKUP(Mete_Use[[#This Row],[Month]],Mete_sum[#All],17,FALSE)</f>
        <v>222</v>
      </c>
    </row>
    <row r="734" spans="2:5">
      <c r="B734" s="27">
        <v>620124</v>
      </c>
      <c r="C734" s="21">
        <v>45108</v>
      </c>
      <c r="D734" s="22" t="s">
        <v>88</v>
      </c>
      <c r="E734" s="26">
        <f>VLOOKUP(Mete_Use[[#This Row],[Month]],Mete_sum[#All],18,FALSE)</f>
        <v>203</v>
      </c>
    </row>
    <row r="735" spans="2:5">
      <c r="B735" s="28">
        <v>620104</v>
      </c>
      <c r="C735" s="23">
        <v>45139</v>
      </c>
      <c r="D735" s="24" t="s">
        <v>89</v>
      </c>
      <c r="E735" s="26">
        <f>VLOOKUP(Mete_Use[[#This Row],[Month]],Mete_sum[#All],2,FALSE)</f>
        <v>86</v>
      </c>
    </row>
    <row r="736" spans="2:5">
      <c r="B736" s="27">
        <v>620105</v>
      </c>
      <c r="C736" s="21">
        <v>45139</v>
      </c>
      <c r="D736" s="22" t="s">
        <v>89</v>
      </c>
      <c r="E736" s="26">
        <f>VLOOKUP(Mete_Use[[#This Row],[Month]],Mete_sum[#All],3,FALSE)</f>
        <v>245</v>
      </c>
    </row>
    <row r="737" spans="2:5">
      <c r="B737" s="28">
        <v>620106</v>
      </c>
      <c r="C737" s="23">
        <v>45139</v>
      </c>
      <c r="D737" s="24" t="s">
        <v>89</v>
      </c>
      <c r="E737" s="26">
        <f>VLOOKUP(Mete_Use[[#This Row],[Month]],Mete_sum[#All],4,FALSE)</f>
        <v>204</v>
      </c>
    </row>
    <row r="738" spans="2:5">
      <c r="B738" s="27">
        <v>620107</v>
      </c>
      <c r="C738" s="21">
        <v>45139</v>
      </c>
      <c r="D738" s="22" t="s">
        <v>89</v>
      </c>
      <c r="E738" s="26">
        <f>VLOOKUP(Mete_Use[[#This Row],[Month]],Mete_sum[#All],5,FALSE)</f>
        <v>124</v>
      </c>
    </row>
    <row r="739" spans="2:5">
      <c r="B739" s="28">
        <v>620109</v>
      </c>
      <c r="C739" s="23">
        <v>45139</v>
      </c>
      <c r="D739" s="24" t="s">
        <v>89</v>
      </c>
      <c r="E739" s="26">
        <f>VLOOKUP(Mete_Use[[#This Row],[Month]],Mete_sum[#All],6,FALSE)</f>
        <v>123</v>
      </c>
    </row>
    <row r="740" spans="2:5">
      <c r="B740" s="27">
        <v>620111</v>
      </c>
      <c r="C740" s="21">
        <v>45139</v>
      </c>
      <c r="D740" s="22" t="s">
        <v>89</v>
      </c>
      <c r="E740" s="26">
        <f>VLOOKUP(Mete_Use[[#This Row],[Month]],Mete_sum[#All],7,FALSE)</f>
        <v>143</v>
      </c>
    </row>
    <row r="741" spans="2:5">
      <c r="B741" s="28">
        <v>620112</v>
      </c>
      <c r="C741" s="23">
        <v>45139</v>
      </c>
      <c r="D741" s="24" t="s">
        <v>89</v>
      </c>
      <c r="E741" s="26">
        <f>VLOOKUP(Mete_Use[[#This Row],[Month]],Mete_sum[#All],8,FALSE)</f>
        <v>188</v>
      </c>
    </row>
    <row r="742" spans="2:5">
      <c r="B742" s="27">
        <v>620113</v>
      </c>
      <c r="C742" s="21">
        <v>45139</v>
      </c>
      <c r="D742" s="22" t="s">
        <v>89</v>
      </c>
      <c r="E742" s="26">
        <f>VLOOKUP(Mete_Use[[#This Row],[Month]],Mete_sum[#All],9,FALSE)</f>
        <v>217</v>
      </c>
    </row>
    <row r="743" spans="2:5">
      <c r="B743" s="28">
        <v>620114</v>
      </c>
      <c r="C743" s="23">
        <v>45139</v>
      </c>
      <c r="D743" s="24" t="s">
        <v>89</v>
      </c>
      <c r="E743" s="26">
        <f>VLOOKUP(Mete_Use[[#This Row],[Month]],Mete_sum[#All],10,FALSE)</f>
        <v>16</v>
      </c>
    </row>
    <row r="744" spans="2:5">
      <c r="B744" s="27">
        <v>620116</v>
      </c>
      <c r="C744" s="21">
        <v>45139</v>
      </c>
      <c r="D744" s="22" t="s">
        <v>89</v>
      </c>
      <c r="E744" s="26">
        <f>VLOOKUP(Mete_Use[[#This Row],[Month]],Mete_sum[#All],11,FALSE)</f>
        <v>235</v>
      </c>
    </row>
    <row r="745" spans="2:5">
      <c r="B745" s="28">
        <v>620117</v>
      </c>
      <c r="C745" s="23">
        <v>45139</v>
      </c>
      <c r="D745" s="24" t="s">
        <v>89</v>
      </c>
      <c r="E745" s="26">
        <f>VLOOKUP(Mete_Use[[#This Row],[Month]],Mete_sum[#All],12,FALSE)</f>
        <v>174</v>
      </c>
    </row>
    <row r="746" spans="2:5">
      <c r="B746" s="27">
        <v>620118</v>
      </c>
      <c r="C746" s="21">
        <v>45139</v>
      </c>
      <c r="D746" s="22" t="s">
        <v>89</v>
      </c>
      <c r="E746" s="26">
        <f>VLOOKUP(Mete_Use[[#This Row],[Month]],Mete_sum[#All],13,FALSE)</f>
        <v>146</v>
      </c>
    </row>
    <row r="747" spans="2:5">
      <c r="B747" s="28">
        <v>620119</v>
      </c>
      <c r="C747" s="23">
        <v>45139</v>
      </c>
      <c r="D747" s="24" t="s">
        <v>89</v>
      </c>
      <c r="E747" s="26">
        <f>VLOOKUP(Mete_Use[[#This Row],[Month]],Mete_sum[#All],14,FALSE)</f>
        <v>169</v>
      </c>
    </row>
    <row r="748" spans="2:5">
      <c r="B748" s="27">
        <v>620120</v>
      </c>
      <c r="C748" s="21">
        <v>45139</v>
      </c>
      <c r="D748" s="22" t="s">
        <v>89</v>
      </c>
      <c r="E748" s="26">
        <f>VLOOKUP(Mete_Use[[#This Row],[Month]],Mete_sum[#All],15,FALSE)</f>
        <v>167</v>
      </c>
    </row>
    <row r="749" spans="2:5">
      <c r="B749" s="28">
        <v>620122</v>
      </c>
      <c r="C749" s="23">
        <v>45139</v>
      </c>
      <c r="D749" s="24" t="s">
        <v>89</v>
      </c>
      <c r="E749" s="26">
        <f>VLOOKUP(Mete_Use[[#This Row],[Month]],Mete_sum[#All],16,FALSE)</f>
        <v>202</v>
      </c>
    </row>
    <row r="750" spans="2:5">
      <c r="B750" s="27">
        <v>620123</v>
      </c>
      <c r="C750" s="21">
        <v>45139</v>
      </c>
      <c r="D750" s="22" t="s">
        <v>89</v>
      </c>
      <c r="E750" s="26">
        <f>VLOOKUP(Mete_Use[[#This Row],[Month]],Mete_sum[#All],17,FALSE)</f>
        <v>162</v>
      </c>
    </row>
    <row r="751" spans="2:5">
      <c r="B751" s="28">
        <v>620124</v>
      </c>
      <c r="C751" s="23">
        <v>45139</v>
      </c>
      <c r="D751" s="24" t="s">
        <v>89</v>
      </c>
      <c r="E751" s="26">
        <f>VLOOKUP(Mete_Use[[#This Row],[Month]],Mete_sum[#All],18,FALSE)</f>
        <v>232</v>
      </c>
    </row>
    <row r="752" spans="2:5">
      <c r="B752" s="27">
        <v>620104</v>
      </c>
      <c r="C752" s="21">
        <v>45170</v>
      </c>
      <c r="D752" s="22" t="s">
        <v>90</v>
      </c>
      <c r="E752" s="26">
        <f>VLOOKUP(Mete_Use[[#This Row],[Month]],Mete_sum[#All],2,FALSE)</f>
        <v>42</v>
      </c>
    </row>
    <row r="753" spans="2:5">
      <c r="B753" s="28">
        <v>620105</v>
      </c>
      <c r="C753" s="23">
        <v>45170</v>
      </c>
      <c r="D753" s="24" t="s">
        <v>90</v>
      </c>
      <c r="E753" s="26">
        <f>VLOOKUP(Mete_Use[[#This Row],[Month]],Mete_sum[#All],3,FALSE)</f>
        <v>81</v>
      </c>
    </row>
    <row r="754" spans="2:5">
      <c r="B754" s="27">
        <v>620106</v>
      </c>
      <c r="C754" s="21">
        <v>45170</v>
      </c>
      <c r="D754" s="22" t="s">
        <v>90</v>
      </c>
      <c r="E754" s="26">
        <f>VLOOKUP(Mete_Use[[#This Row],[Month]],Mete_sum[#All],4,FALSE)</f>
        <v>110</v>
      </c>
    </row>
    <row r="755" spans="2:5">
      <c r="B755" s="28">
        <v>620107</v>
      </c>
      <c r="C755" s="23">
        <v>45170</v>
      </c>
      <c r="D755" s="24" t="s">
        <v>90</v>
      </c>
      <c r="E755" s="26">
        <f>VLOOKUP(Mete_Use[[#This Row],[Month]],Mete_sum[#All],5,FALSE)</f>
        <v>52</v>
      </c>
    </row>
    <row r="756" spans="2:5">
      <c r="B756" s="27">
        <v>620109</v>
      </c>
      <c r="C756" s="21">
        <v>45170</v>
      </c>
      <c r="D756" s="22" t="s">
        <v>90</v>
      </c>
      <c r="E756" s="26">
        <f>VLOOKUP(Mete_Use[[#This Row],[Month]],Mete_sum[#All],6,FALSE)</f>
        <v>28</v>
      </c>
    </row>
    <row r="757" spans="2:5">
      <c r="B757" s="28">
        <v>620111</v>
      </c>
      <c r="C757" s="23">
        <v>45170</v>
      </c>
      <c r="D757" s="24" t="s">
        <v>90</v>
      </c>
      <c r="E757" s="26">
        <f>VLOOKUP(Mete_Use[[#This Row],[Month]],Mete_sum[#All],7,FALSE)</f>
        <v>106</v>
      </c>
    </row>
    <row r="758" spans="2:5">
      <c r="B758" s="27">
        <v>620112</v>
      </c>
      <c r="C758" s="21">
        <v>45170</v>
      </c>
      <c r="D758" s="22" t="s">
        <v>90</v>
      </c>
      <c r="E758" s="26">
        <f>VLOOKUP(Mete_Use[[#This Row],[Month]],Mete_sum[#All],8,FALSE)</f>
        <v>122</v>
      </c>
    </row>
    <row r="759" spans="2:5">
      <c r="B759" s="28">
        <v>620113</v>
      </c>
      <c r="C759" s="23">
        <v>45170</v>
      </c>
      <c r="D759" s="24" t="s">
        <v>90</v>
      </c>
      <c r="E759" s="26">
        <f>VLOOKUP(Mete_Use[[#This Row],[Month]],Mete_sum[#All],9,FALSE)</f>
        <v>52</v>
      </c>
    </row>
    <row r="760" spans="2:5">
      <c r="B760" s="27">
        <v>620114</v>
      </c>
      <c r="C760" s="21">
        <v>45170</v>
      </c>
      <c r="D760" s="22" t="s">
        <v>90</v>
      </c>
      <c r="E760" s="26">
        <f>VLOOKUP(Mete_Use[[#This Row],[Month]],Mete_sum[#All],10,FALSE)</f>
        <v>26</v>
      </c>
    </row>
    <row r="761" spans="2:5">
      <c r="B761" s="28">
        <v>620116</v>
      </c>
      <c r="C761" s="23">
        <v>45170</v>
      </c>
      <c r="D761" s="24" t="s">
        <v>90</v>
      </c>
      <c r="E761" s="26">
        <f>VLOOKUP(Mete_Use[[#This Row],[Month]],Mete_sum[#All],11,FALSE)</f>
        <v>152</v>
      </c>
    </row>
    <row r="762" spans="2:5">
      <c r="B762" s="27">
        <v>620117</v>
      </c>
      <c r="C762" s="21">
        <v>45170</v>
      </c>
      <c r="D762" s="22" t="s">
        <v>90</v>
      </c>
      <c r="E762" s="26">
        <f>VLOOKUP(Mete_Use[[#This Row],[Month]],Mete_sum[#All],12,FALSE)</f>
        <v>33</v>
      </c>
    </row>
    <row r="763" spans="2:5">
      <c r="B763" s="28">
        <v>620118</v>
      </c>
      <c r="C763" s="23">
        <v>45170</v>
      </c>
      <c r="D763" s="24" t="s">
        <v>90</v>
      </c>
      <c r="E763" s="26">
        <f>VLOOKUP(Mete_Use[[#This Row],[Month]],Mete_sum[#All],13,FALSE)</f>
        <v>55</v>
      </c>
    </row>
    <row r="764" spans="2:5">
      <c r="B764" s="27">
        <v>620119</v>
      </c>
      <c r="C764" s="21">
        <v>45170</v>
      </c>
      <c r="D764" s="22" t="s">
        <v>90</v>
      </c>
      <c r="E764" s="26">
        <f>VLOOKUP(Mete_Use[[#This Row],[Month]],Mete_sum[#All],14,FALSE)</f>
        <v>114</v>
      </c>
    </row>
    <row r="765" spans="2:5">
      <c r="B765" s="28">
        <v>620120</v>
      </c>
      <c r="C765" s="23">
        <v>45170</v>
      </c>
      <c r="D765" s="24" t="s">
        <v>90</v>
      </c>
      <c r="E765" s="26">
        <f>VLOOKUP(Mete_Use[[#This Row],[Month]],Mete_sum[#All],15,FALSE)</f>
        <v>87</v>
      </c>
    </row>
    <row r="766" spans="2:5">
      <c r="B766" s="27">
        <v>620122</v>
      </c>
      <c r="C766" s="21">
        <v>45170</v>
      </c>
      <c r="D766" s="22" t="s">
        <v>90</v>
      </c>
      <c r="E766" s="26">
        <f>VLOOKUP(Mete_Use[[#This Row],[Month]],Mete_sum[#All],16,FALSE)</f>
        <v>23</v>
      </c>
    </row>
    <row r="767" spans="2:5">
      <c r="B767" s="28">
        <v>620123</v>
      </c>
      <c r="C767" s="23">
        <v>45170</v>
      </c>
      <c r="D767" s="24" t="s">
        <v>90</v>
      </c>
      <c r="E767" s="26">
        <f>VLOOKUP(Mete_Use[[#This Row],[Month]],Mete_sum[#All],17,FALSE)</f>
        <v>47</v>
      </c>
    </row>
    <row r="768" spans="2:5">
      <c r="B768" s="27">
        <v>620124</v>
      </c>
      <c r="C768" s="21">
        <v>45170</v>
      </c>
      <c r="D768" s="22" t="s">
        <v>90</v>
      </c>
      <c r="E768" s="26">
        <f>VLOOKUP(Mete_Use[[#This Row],[Month]],Mete_sum[#All],18,FALSE)</f>
        <v>151</v>
      </c>
    </row>
    <row r="769" spans="2:5">
      <c r="B769" s="28">
        <v>620104</v>
      </c>
      <c r="C769" s="23">
        <v>45200</v>
      </c>
      <c r="D769" s="24" t="s">
        <v>91</v>
      </c>
      <c r="E769" s="26">
        <f>VLOOKUP(Mete_Use[[#This Row],[Month]],Mete_sum[#All],2,FALSE)</f>
        <v>187</v>
      </c>
    </row>
    <row r="770" spans="2:5">
      <c r="B770" s="27">
        <v>620105</v>
      </c>
      <c r="C770" s="21">
        <v>45200</v>
      </c>
      <c r="D770" s="22" t="s">
        <v>91</v>
      </c>
      <c r="E770" s="26">
        <f>VLOOKUP(Mete_Use[[#This Row],[Month]],Mete_sum[#All],3,FALSE)</f>
        <v>168</v>
      </c>
    </row>
    <row r="771" spans="2:5">
      <c r="B771" s="28">
        <v>620106</v>
      </c>
      <c r="C771" s="23">
        <v>45200</v>
      </c>
      <c r="D771" s="24" t="s">
        <v>91</v>
      </c>
      <c r="E771" s="26">
        <f>VLOOKUP(Mete_Use[[#This Row],[Month]],Mete_sum[#All],4,FALSE)</f>
        <v>192</v>
      </c>
    </row>
    <row r="772" spans="2:5">
      <c r="B772" s="27">
        <v>620107</v>
      </c>
      <c r="C772" s="21">
        <v>45200</v>
      </c>
      <c r="D772" s="22" t="s">
        <v>91</v>
      </c>
      <c r="E772" s="26">
        <f>VLOOKUP(Mete_Use[[#This Row],[Month]],Mete_sum[#All],5,FALSE)</f>
        <v>83</v>
      </c>
    </row>
    <row r="773" spans="2:5">
      <c r="B773" s="28">
        <v>620109</v>
      </c>
      <c r="C773" s="23">
        <v>45200</v>
      </c>
      <c r="D773" s="24" t="s">
        <v>91</v>
      </c>
      <c r="E773" s="26">
        <f>VLOOKUP(Mete_Use[[#This Row],[Month]],Mete_sum[#All],6,FALSE)</f>
        <v>92</v>
      </c>
    </row>
    <row r="774" spans="2:5">
      <c r="B774" s="27">
        <v>620111</v>
      </c>
      <c r="C774" s="21">
        <v>45200</v>
      </c>
      <c r="D774" s="22" t="s">
        <v>91</v>
      </c>
      <c r="E774" s="26">
        <f>VLOOKUP(Mete_Use[[#This Row],[Month]],Mete_sum[#All],7,FALSE)</f>
        <v>60</v>
      </c>
    </row>
    <row r="775" spans="2:5">
      <c r="B775" s="28">
        <v>620112</v>
      </c>
      <c r="C775" s="23">
        <v>45200</v>
      </c>
      <c r="D775" s="24" t="s">
        <v>91</v>
      </c>
      <c r="E775" s="26">
        <f>VLOOKUP(Mete_Use[[#This Row],[Month]],Mete_sum[#All],8,FALSE)</f>
        <v>239</v>
      </c>
    </row>
    <row r="776" spans="2:5">
      <c r="B776" s="27">
        <v>620113</v>
      </c>
      <c r="C776" s="21">
        <v>45200</v>
      </c>
      <c r="D776" s="22" t="s">
        <v>91</v>
      </c>
      <c r="E776" s="26">
        <f>VLOOKUP(Mete_Use[[#This Row],[Month]],Mete_sum[#All],9,FALSE)</f>
        <v>225</v>
      </c>
    </row>
    <row r="777" spans="2:5">
      <c r="B777" s="28">
        <v>620114</v>
      </c>
      <c r="C777" s="23">
        <v>45200</v>
      </c>
      <c r="D777" s="24" t="s">
        <v>91</v>
      </c>
      <c r="E777" s="26">
        <f>VLOOKUP(Mete_Use[[#This Row],[Month]],Mete_sum[#All],10,FALSE)</f>
        <v>181</v>
      </c>
    </row>
    <row r="778" spans="2:5">
      <c r="B778" s="27">
        <v>620116</v>
      </c>
      <c r="C778" s="21">
        <v>45200</v>
      </c>
      <c r="D778" s="22" t="s">
        <v>91</v>
      </c>
      <c r="E778" s="26">
        <f>VLOOKUP(Mete_Use[[#This Row],[Month]],Mete_sum[#All],11,FALSE)</f>
        <v>66</v>
      </c>
    </row>
    <row r="779" spans="2:5">
      <c r="B779" s="28">
        <v>620117</v>
      </c>
      <c r="C779" s="23">
        <v>45200</v>
      </c>
      <c r="D779" s="24" t="s">
        <v>91</v>
      </c>
      <c r="E779" s="26">
        <f>VLOOKUP(Mete_Use[[#This Row],[Month]],Mete_sum[#All],12,FALSE)</f>
        <v>306</v>
      </c>
    </row>
    <row r="780" spans="2:5">
      <c r="B780" s="27">
        <v>620118</v>
      </c>
      <c r="C780" s="21">
        <v>45200</v>
      </c>
      <c r="D780" s="22" t="s">
        <v>91</v>
      </c>
      <c r="E780" s="26">
        <f>VLOOKUP(Mete_Use[[#This Row],[Month]],Mete_sum[#All],13,FALSE)</f>
        <v>32</v>
      </c>
    </row>
    <row r="781" spans="2:5">
      <c r="B781" s="28">
        <v>620119</v>
      </c>
      <c r="C781" s="23">
        <v>45200</v>
      </c>
      <c r="D781" s="24" t="s">
        <v>91</v>
      </c>
      <c r="E781" s="26">
        <f>VLOOKUP(Mete_Use[[#This Row],[Month]],Mete_sum[#All],14,FALSE)</f>
        <v>198</v>
      </c>
    </row>
    <row r="782" spans="2:5">
      <c r="B782" s="27">
        <v>620120</v>
      </c>
      <c r="C782" s="21">
        <v>45200</v>
      </c>
      <c r="D782" s="22" t="s">
        <v>91</v>
      </c>
      <c r="E782" s="26">
        <f>VLOOKUP(Mete_Use[[#This Row],[Month]],Mete_sum[#All],15,FALSE)</f>
        <v>122</v>
      </c>
    </row>
    <row r="783" spans="2:5">
      <c r="B783" s="28">
        <v>620122</v>
      </c>
      <c r="C783" s="23">
        <v>45200</v>
      </c>
      <c r="D783" s="24" t="s">
        <v>91</v>
      </c>
      <c r="E783" s="26">
        <f>VLOOKUP(Mete_Use[[#This Row],[Month]],Mete_sum[#All],16,FALSE)</f>
        <v>202</v>
      </c>
    </row>
    <row r="784" spans="2:5">
      <c r="B784" s="27">
        <v>620123</v>
      </c>
      <c r="C784" s="21">
        <v>45200</v>
      </c>
      <c r="D784" s="22" t="s">
        <v>91</v>
      </c>
      <c r="E784" s="26">
        <f>VLOOKUP(Mete_Use[[#This Row],[Month]],Mete_sum[#All],17,FALSE)</f>
        <v>259</v>
      </c>
    </row>
    <row r="785" spans="2:5">
      <c r="B785" s="28">
        <v>620124</v>
      </c>
      <c r="C785" s="23">
        <v>45200</v>
      </c>
      <c r="D785" s="24" t="s">
        <v>91</v>
      </c>
      <c r="E785" s="26">
        <f>VLOOKUP(Mete_Use[[#This Row],[Month]],Mete_sum[#All],18,FALSE)</f>
        <v>284</v>
      </c>
    </row>
    <row r="786" spans="2:5">
      <c r="B786" s="27">
        <v>620104</v>
      </c>
      <c r="C786" s="21">
        <v>45231</v>
      </c>
      <c r="D786" s="22" t="s">
        <v>92</v>
      </c>
      <c r="E786" s="26">
        <f>VLOOKUP(Mete_Use[[#This Row],[Month]],Mete_sum[#All],2,FALSE)</f>
        <v>177</v>
      </c>
    </row>
    <row r="787" spans="2:5">
      <c r="B787" s="28">
        <v>620105</v>
      </c>
      <c r="C787" s="23">
        <v>45231</v>
      </c>
      <c r="D787" s="24" t="s">
        <v>92</v>
      </c>
      <c r="E787" s="26">
        <f>VLOOKUP(Mete_Use[[#This Row],[Month]],Mete_sum[#All],3,FALSE)</f>
        <v>287</v>
      </c>
    </row>
    <row r="788" spans="2:5">
      <c r="B788" s="27">
        <v>620106</v>
      </c>
      <c r="C788" s="21">
        <v>45231</v>
      </c>
      <c r="D788" s="22" t="s">
        <v>92</v>
      </c>
      <c r="E788" s="26">
        <f>VLOOKUP(Mete_Use[[#This Row],[Month]],Mete_sum[#All],4,FALSE)</f>
        <v>184</v>
      </c>
    </row>
    <row r="789" spans="2:5">
      <c r="B789" s="28">
        <v>620107</v>
      </c>
      <c r="C789" s="23">
        <v>45231</v>
      </c>
      <c r="D789" s="24" t="s">
        <v>92</v>
      </c>
      <c r="E789" s="26">
        <f>VLOOKUP(Mete_Use[[#This Row],[Month]],Mete_sum[#All],5,FALSE)</f>
        <v>363</v>
      </c>
    </row>
    <row r="790" spans="2:5">
      <c r="B790" s="27">
        <v>620109</v>
      </c>
      <c r="C790" s="21">
        <v>45231</v>
      </c>
      <c r="D790" s="22" t="s">
        <v>92</v>
      </c>
      <c r="E790" s="26">
        <f>VLOOKUP(Mete_Use[[#This Row],[Month]],Mete_sum[#All],6,FALSE)</f>
        <v>293</v>
      </c>
    </row>
    <row r="791" spans="2:5">
      <c r="B791" s="28">
        <v>620111</v>
      </c>
      <c r="C791" s="23">
        <v>45231</v>
      </c>
      <c r="D791" s="24" t="s">
        <v>92</v>
      </c>
      <c r="E791" s="26">
        <f>VLOOKUP(Mete_Use[[#This Row],[Month]],Mete_sum[#All],7,FALSE)</f>
        <v>125</v>
      </c>
    </row>
    <row r="792" spans="2:5">
      <c r="B792" s="27">
        <v>620112</v>
      </c>
      <c r="C792" s="21">
        <v>45231</v>
      </c>
      <c r="D792" s="22" t="s">
        <v>92</v>
      </c>
      <c r="E792" s="26">
        <f>VLOOKUP(Mete_Use[[#This Row],[Month]],Mete_sum[#All],8,FALSE)</f>
        <v>272</v>
      </c>
    </row>
    <row r="793" spans="2:5">
      <c r="B793" s="28">
        <v>620113</v>
      </c>
      <c r="C793" s="23">
        <v>45231</v>
      </c>
      <c r="D793" s="24" t="s">
        <v>92</v>
      </c>
      <c r="E793" s="26">
        <f>VLOOKUP(Mete_Use[[#This Row],[Month]],Mete_sum[#All],9,FALSE)</f>
        <v>62</v>
      </c>
    </row>
    <row r="794" spans="2:5">
      <c r="B794" s="27">
        <v>620114</v>
      </c>
      <c r="C794" s="21">
        <v>45231</v>
      </c>
      <c r="D794" s="22" t="s">
        <v>92</v>
      </c>
      <c r="E794" s="26">
        <f>VLOOKUP(Mete_Use[[#This Row],[Month]],Mete_sum[#All],10,FALSE)</f>
        <v>1</v>
      </c>
    </row>
    <row r="795" spans="2:5">
      <c r="B795" s="28">
        <v>620116</v>
      </c>
      <c r="C795" s="23">
        <v>45231</v>
      </c>
      <c r="D795" s="24" t="s">
        <v>92</v>
      </c>
      <c r="E795" s="26">
        <f>VLOOKUP(Mete_Use[[#This Row],[Month]],Mete_sum[#All],11,FALSE)</f>
        <v>1</v>
      </c>
    </row>
    <row r="796" spans="2:5">
      <c r="B796" s="27">
        <v>620117</v>
      </c>
      <c r="C796" s="21">
        <v>45231</v>
      </c>
      <c r="D796" s="22" t="s">
        <v>92</v>
      </c>
      <c r="E796" s="26">
        <f>VLOOKUP(Mete_Use[[#This Row],[Month]],Mete_sum[#All],12,FALSE)</f>
        <v>310</v>
      </c>
    </row>
    <row r="797" spans="2:5">
      <c r="B797" s="28">
        <v>620118</v>
      </c>
      <c r="C797" s="23">
        <v>45231</v>
      </c>
      <c r="D797" s="24" t="s">
        <v>92</v>
      </c>
      <c r="E797" s="26">
        <f>VLOOKUP(Mete_Use[[#This Row],[Month]],Mete_sum[#All],13,FALSE)</f>
        <v>140</v>
      </c>
    </row>
    <row r="798" spans="2:5">
      <c r="B798" s="27">
        <v>620119</v>
      </c>
      <c r="C798" s="21">
        <v>45231</v>
      </c>
      <c r="D798" s="22" t="s">
        <v>92</v>
      </c>
      <c r="E798" s="26">
        <f>VLOOKUP(Mete_Use[[#This Row],[Month]],Mete_sum[#All],14,FALSE)</f>
        <v>434</v>
      </c>
    </row>
    <row r="799" spans="2:5">
      <c r="B799" s="28">
        <v>620120</v>
      </c>
      <c r="C799" s="23">
        <v>45231</v>
      </c>
      <c r="D799" s="24" t="s">
        <v>92</v>
      </c>
      <c r="E799" s="26">
        <f>VLOOKUP(Mete_Use[[#This Row],[Month]],Mete_sum[#All],15,FALSE)</f>
        <v>243</v>
      </c>
    </row>
    <row r="800" spans="2:5">
      <c r="B800" s="27">
        <v>620122</v>
      </c>
      <c r="C800" s="21">
        <v>45231</v>
      </c>
      <c r="D800" s="22" t="s">
        <v>92</v>
      </c>
      <c r="E800" s="26">
        <f>VLOOKUP(Mete_Use[[#This Row],[Month]],Mete_sum[#All],16,FALSE)</f>
        <v>290</v>
      </c>
    </row>
    <row r="801" spans="2:5">
      <c r="B801" s="28">
        <v>620123</v>
      </c>
      <c r="C801" s="23">
        <v>45231</v>
      </c>
      <c r="D801" s="24" t="s">
        <v>92</v>
      </c>
      <c r="E801" s="26">
        <f>VLOOKUP(Mete_Use[[#This Row],[Month]],Mete_sum[#All],17,FALSE)</f>
        <v>267</v>
      </c>
    </row>
    <row r="802" spans="2:5">
      <c r="B802" s="27">
        <v>620124</v>
      </c>
      <c r="C802" s="21">
        <v>45231</v>
      </c>
      <c r="D802" s="22" t="s">
        <v>92</v>
      </c>
      <c r="E802" s="26">
        <f>VLOOKUP(Mete_Use[[#This Row],[Month]],Mete_sum[#All],18,FALSE)</f>
        <v>54</v>
      </c>
    </row>
    <row r="803" spans="2:5">
      <c r="B803" s="28">
        <v>620104</v>
      </c>
      <c r="C803" s="23">
        <v>45261</v>
      </c>
      <c r="D803" s="24" t="s">
        <v>93</v>
      </c>
      <c r="E803" s="26">
        <f>VLOOKUP(Mete_Use[[#This Row],[Month]],Mete_sum[#All],2,FALSE)</f>
        <v>230</v>
      </c>
    </row>
    <row r="804" spans="2:5">
      <c r="B804" s="27">
        <v>620105</v>
      </c>
      <c r="C804" s="21">
        <v>45261</v>
      </c>
      <c r="D804" s="22" t="s">
        <v>93</v>
      </c>
      <c r="E804" s="26">
        <f>VLOOKUP(Mete_Use[[#This Row],[Month]],Mete_sum[#All],3,FALSE)</f>
        <v>334</v>
      </c>
    </row>
    <row r="805" spans="2:5">
      <c r="B805" s="28">
        <v>620106</v>
      </c>
      <c r="C805" s="23">
        <v>45261</v>
      </c>
      <c r="D805" s="24" t="s">
        <v>93</v>
      </c>
      <c r="E805" s="26">
        <f>VLOOKUP(Mete_Use[[#This Row],[Month]],Mete_sum[#All],4,FALSE)</f>
        <v>0</v>
      </c>
    </row>
    <row r="806" spans="2:5">
      <c r="B806" s="27">
        <v>620107</v>
      </c>
      <c r="C806" s="21">
        <v>45261</v>
      </c>
      <c r="D806" s="22" t="s">
        <v>93</v>
      </c>
      <c r="E806" s="26">
        <f>VLOOKUP(Mete_Use[[#This Row],[Month]],Mete_sum[#All],5,FALSE)</f>
        <v>249</v>
      </c>
    </row>
    <row r="807" spans="2:5">
      <c r="B807" s="28">
        <v>620109</v>
      </c>
      <c r="C807" s="23">
        <v>45261</v>
      </c>
      <c r="D807" s="24" t="s">
        <v>93</v>
      </c>
      <c r="E807" s="26">
        <f>VLOOKUP(Mete_Use[[#This Row],[Month]],Mete_sum[#All],6,FALSE)</f>
        <v>142</v>
      </c>
    </row>
    <row r="808" spans="2:5">
      <c r="B808" s="27">
        <v>620111</v>
      </c>
      <c r="C808" s="21">
        <v>45261</v>
      </c>
      <c r="D808" s="22" t="s">
        <v>93</v>
      </c>
      <c r="E808" s="26">
        <f>VLOOKUP(Mete_Use[[#This Row],[Month]],Mete_sum[#All],7,FALSE)</f>
        <v>246</v>
      </c>
    </row>
    <row r="809" spans="2:5">
      <c r="B809" s="28">
        <v>620112</v>
      </c>
      <c r="C809" s="23">
        <v>45261</v>
      </c>
      <c r="D809" s="24" t="s">
        <v>93</v>
      </c>
      <c r="E809" s="26">
        <f>VLOOKUP(Mete_Use[[#This Row],[Month]],Mete_sum[#All],8,FALSE)</f>
        <v>347</v>
      </c>
    </row>
    <row r="810" spans="2:5">
      <c r="B810" s="27">
        <v>620113</v>
      </c>
      <c r="C810" s="21">
        <v>45261</v>
      </c>
      <c r="D810" s="22" t="s">
        <v>93</v>
      </c>
      <c r="E810" s="26">
        <f>VLOOKUP(Mete_Use[[#This Row],[Month]],Mete_sum[#All],9,FALSE)</f>
        <v>145</v>
      </c>
    </row>
    <row r="811" spans="2:5">
      <c r="B811" s="28">
        <v>620114</v>
      </c>
      <c r="C811" s="23">
        <v>45261</v>
      </c>
      <c r="D811" s="24" t="s">
        <v>93</v>
      </c>
      <c r="E811" s="26">
        <f>VLOOKUP(Mete_Use[[#This Row],[Month]],Mete_sum[#All],10,FALSE)</f>
        <v>0</v>
      </c>
    </row>
    <row r="812" spans="2:5">
      <c r="B812" s="27">
        <v>620116</v>
      </c>
      <c r="C812" s="21">
        <v>45261</v>
      </c>
      <c r="D812" s="22" t="s">
        <v>93</v>
      </c>
      <c r="E812" s="26">
        <f>VLOOKUP(Mete_Use[[#This Row],[Month]],Mete_sum[#All],11,FALSE)</f>
        <v>83</v>
      </c>
    </row>
    <row r="813" spans="2:5">
      <c r="B813" s="28">
        <v>620117</v>
      </c>
      <c r="C813" s="23">
        <v>45261</v>
      </c>
      <c r="D813" s="24" t="s">
        <v>93</v>
      </c>
      <c r="E813" s="26">
        <f>VLOOKUP(Mete_Use[[#This Row],[Month]],Mete_sum[#All],12,FALSE)</f>
        <v>37</v>
      </c>
    </row>
    <row r="814" spans="2:5">
      <c r="B814" s="27">
        <v>620118</v>
      </c>
      <c r="C814" s="21">
        <v>45261</v>
      </c>
      <c r="D814" s="22" t="s">
        <v>93</v>
      </c>
      <c r="E814" s="26">
        <f>VLOOKUP(Mete_Use[[#This Row],[Month]],Mete_sum[#All],13,FALSE)</f>
        <v>118</v>
      </c>
    </row>
    <row r="815" spans="2:5">
      <c r="B815" s="28">
        <v>620119</v>
      </c>
      <c r="C815" s="23">
        <v>45261</v>
      </c>
      <c r="D815" s="24" t="s">
        <v>93</v>
      </c>
      <c r="E815" s="26">
        <f>VLOOKUP(Mete_Use[[#This Row],[Month]],Mete_sum[#All],14,FALSE)</f>
        <v>340</v>
      </c>
    </row>
    <row r="816" spans="2:5">
      <c r="B816" s="27">
        <v>620120</v>
      </c>
      <c r="C816" s="21">
        <v>45261</v>
      </c>
      <c r="D816" s="22" t="s">
        <v>93</v>
      </c>
      <c r="E816" s="26">
        <f>VLOOKUP(Mete_Use[[#This Row],[Month]],Mete_sum[#All],15,FALSE)</f>
        <v>148</v>
      </c>
    </row>
    <row r="817" spans="2:5">
      <c r="B817" s="28">
        <v>620122</v>
      </c>
      <c r="C817" s="23">
        <v>45261</v>
      </c>
      <c r="D817" s="24" t="s">
        <v>93</v>
      </c>
      <c r="E817" s="26">
        <f>VLOOKUP(Mete_Use[[#This Row],[Month]],Mete_sum[#All],16,FALSE)</f>
        <v>259</v>
      </c>
    </row>
    <row r="818" spans="2:5">
      <c r="B818" s="27">
        <v>620123</v>
      </c>
      <c r="C818" s="21">
        <v>45261</v>
      </c>
      <c r="D818" s="22" t="s">
        <v>93</v>
      </c>
      <c r="E818" s="26">
        <f>VLOOKUP(Mete_Use[[#This Row],[Month]],Mete_sum[#All],17,FALSE)</f>
        <v>399</v>
      </c>
    </row>
    <row r="819" spans="2:5">
      <c r="B819" s="28">
        <v>620124</v>
      </c>
      <c r="C819" s="23">
        <v>45261</v>
      </c>
      <c r="D819" s="24" t="s">
        <v>93</v>
      </c>
      <c r="E819" s="26">
        <f>VLOOKUP(Mete_Use[[#This Row],[Month]],Mete_sum[#All],18,FALSE)</f>
        <v>301</v>
      </c>
    </row>
  </sheetData>
  <phoneticPr fontId="5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EGAT-USER</dc:creator>
  <cp:keywords/>
  <dc:description/>
  <cp:lastModifiedBy>Phanumat Suannum</cp:lastModifiedBy>
  <cp:revision/>
  <dcterms:created xsi:type="dcterms:W3CDTF">2024-05-20T08:21:56Z</dcterms:created>
  <dcterms:modified xsi:type="dcterms:W3CDTF">2024-10-08T08:17:01Z</dcterms:modified>
  <cp:category/>
  <cp:contentStatus/>
</cp:coreProperties>
</file>